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tables/table2.xml" ContentType="application/vnd.openxmlformats-officedocument.spreadsheetml.table+xml"/>
  <Override PartName="/xl/tables/table1.xml" ContentType="application/vnd.openxmlformats-officedocument.spreadsheetml.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fileSharing readOnlyRecommended="1"/>
  <workbookPr defaultThemeVersion="202300"/>
  <mc:AlternateContent xmlns:mc="http://schemas.openxmlformats.org/markup-compatibility/2006">
    <mc:Choice Requires="x15">
      <x15ac:absPath xmlns:x15ac="http://schemas.microsoft.com/office/spreadsheetml/2010/11/ac" url="/Users/kip/Library/CloudStorage/GoogleDrive-kenneth.herdrick@kbm-hogue.com/Shared drives/Executive Leadership Team/Reports/Reports from Kip/Variance Reports/"/>
    </mc:Choice>
  </mc:AlternateContent>
  <xr:revisionPtr revIDLastSave="0" documentId="13_ncr:1_{CD458932-13E2-774D-A01B-F12757909CDB}" xr6:coauthVersionLast="47" xr6:coauthVersionMax="47" xr10:uidLastSave="{00000000-0000-0000-0000-000000000000}"/>
  <bookViews>
    <workbookView xWindow="1360" yWindow="760" windowWidth="32740" windowHeight="20780" xr2:uid="{00000000-000D-0000-FFFF-FFFF00000000}"/>
  </bookViews>
  <sheets>
    <sheet name="Director" sheetId="2" r:id="rId1"/>
    <sheet name="Account Manager" sheetId="9" r:id="rId2"/>
    <sheet name="Type" sheetId="3" r:id="rId3"/>
    <sheet name="Office" sheetId="5" r:id="rId4"/>
    <sheet name="Top 10 Vendors" sheetId="4" r:id="rId5"/>
    <sheet name="Top 10 Clients" sheetId="6" r:id="rId6"/>
    <sheet name="Data" sheetId="1" state="hidden" r:id="rId7"/>
    <sheet name="Bookings" sheetId="8" state="hidden" r:id="rId8"/>
    <sheet name="Bookings_with_AM_Report" sheetId="7" state="hidden" r:id="rId9"/>
  </sheets>
  <calcPr calcId="191029"/>
  <pivotCaches>
    <pivotCache cacheId="444" r:id="rId10"/>
    <pivotCache cacheId="455"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38" i="1" l="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alcChain>
</file>

<file path=xl/sharedStrings.xml><?xml version="1.0" encoding="utf-8"?>
<sst xmlns="http://schemas.openxmlformats.org/spreadsheetml/2006/main" count="60689" uniqueCount="7242">
  <si>
    <t>Line Item Text Listing</t>
  </si>
  <si>
    <t>Order</t>
  </si>
  <si>
    <t>Line #</t>
  </si>
  <si>
    <t>Salesperson</t>
  </si>
  <si>
    <t>Customer</t>
  </si>
  <si>
    <t>Product ID</t>
  </si>
  <si>
    <t>Product Description</t>
  </si>
  <si>
    <t>OPC</t>
  </si>
  <si>
    <t>Line Item Text Code</t>
  </si>
  <si>
    <t>Line Item Text Code Description</t>
  </si>
  <si>
    <t>Company</t>
  </si>
  <si>
    <t>QTY</t>
  </si>
  <si>
    <t>Ext. Sell</t>
  </si>
  <si>
    <t>Ext. Cost</t>
  </si>
  <si>
    <t>Misc. Code</t>
  </si>
  <si>
    <t>Jill Marsh</t>
  </si>
  <si>
    <t>FABR</t>
  </si>
  <si>
    <t>MISC</t>
  </si>
  <si>
    <t>San Francisco</t>
  </si>
  <si>
    <t>SERVICE - Service West- San Leandro</t>
  </si>
  <si>
    <t>Norma Lopez</t>
  </si>
  <si>
    <t>Intuit-OR 205</t>
  </si>
  <si>
    <t/>
  </si>
  <si>
    <t>VAR</t>
  </si>
  <si>
    <t>San Jose</t>
  </si>
  <si>
    <t>JOHNLIC - John Liclican</t>
  </si>
  <si>
    <t>Julia Torres</t>
  </si>
  <si>
    <t>Z-Brett Volway</t>
  </si>
  <si>
    <t>Labor</t>
  </si>
  <si>
    <t>Haley Berger</t>
  </si>
  <si>
    <t>Alex Blangeres</t>
  </si>
  <si>
    <t>PRO</t>
  </si>
  <si>
    <t>VEN</t>
  </si>
  <si>
    <t>Sacramento</t>
  </si>
  <si>
    <t>KNO - Knoll, Inc.</t>
  </si>
  <si>
    <t>Marcus Freeman</t>
  </si>
  <si>
    <t>CUST</t>
  </si>
  <si>
    <t>SERVICE03 - Service West- SoCal</t>
  </si>
  <si>
    <t>73180</t>
  </si>
  <si>
    <t>Mark Dailey</t>
  </si>
  <si>
    <t>NetApp</t>
  </si>
  <si>
    <t>WAREHOUSE STORAGE</t>
  </si>
  <si>
    <t>STORE</t>
  </si>
  <si>
    <t>Storage</t>
  </si>
  <si>
    <t>Shanna Dollarhide</t>
  </si>
  <si>
    <t>Chris Cicisly</t>
  </si>
  <si>
    <t>STORAGE</t>
  </si>
  <si>
    <t>MEMOSIN - Memo's Installation, Inc.</t>
  </si>
  <si>
    <t>Nicole Lentini</t>
  </si>
  <si>
    <t>SPEC</t>
  </si>
  <si>
    <t>Product</t>
  </si>
  <si>
    <t>DOUGMOC - Doug Mockett &amp; Co., Inc.</t>
  </si>
  <si>
    <t>FREIGHT</t>
  </si>
  <si>
    <t>SHIP</t>
  </si>
  <si>
    <t>Freight</t>
  </si>
  <si>
    <t>TXTL</t>
  </si>
  <si>
    <t>WelbeHealth, LLC</t>
  </si>
  <si>
    <t>D1WB20</t>
  </si>
  <si>
    <t>Worksurface Cable Management Basket, 19-1/2"</t>
  </si>
  <si>
    <t>Olivia Gorfain</t>
  </si>
  <si>
    <t>Google, LLC</t>
  </si>
  <si>
    <t>Zairah Del Mundo</t>
  </si>
  <si>
    <t>Dodge and Cox</t>
  </si>
  <si>
    <t>Kelly Caplan</t>
  </si>
  <si>
    <t>travel</t>
  </si>
  <si>
    <t>Travel</t>
  </si>
  <si>
    <t>EDDIECA - Eddie Cabrera</t>
  </si>
  <si>
    <t>COMMERC04 - Commercial Interiors West, Inc.</t>
  </si>
  <si>
    <t>Matt Denning</t>
  </si>
  <si>
    <t>LABOR</t>
  </si>
  <si>
    <t>Lela Huenergardt</t>
  </si>
  <si>
    <t>County of Santa Clara</t>
  </si>
  <si>
    <t>Marlene Dyson</t>
  </si>
  <si>
    <t>HAT - Human Active Technology</t>
  </si>
  <si>
    <t>KEILHAU - Keilhauer</t>
  </si>
  <si>
    <t>FEDERAL - Federal Express</t>
  </si>
  <si>
    <t>Owen Cunningham</t>
  </si>
  <si>
    <t>Farrah Race</t>
  </si>
  <si>
    <t>MILEAGE</t>
  </si>
  <si>
    <t>Mileage</t>
  </si>
  <si>
    <t>Chryslyn Perkins</t>
  </si>
  <si>
    <t>Kate Ingelstrom</t>
  </si>
  <si>
    <t>Fenwick &amp; West LLP</t>
  </si>
  <si>
    <t>ADRIANI - Adrian Inc. - Stations San Jose</t>
  </si>
  <si>
    <t>79991</t>
  </si>
  <si>
    <t>STORAGE--</t>
  </si>
  <si>
    <t>ALLMODU - Allmodular Systems, Inc.</t>
  </si>
  <si>
    <t>RYANMILL - Ryan Millard</t>
  </si>
  <si>
    <t>Angela Farmer</t>
  </si>
  <si>
    <t>AAA Northern California, Utah &amp; Nevada</t>
  </si>
  <si>
    <t>80267</t>
  </si>
  <si>
    <t>Stanford University Land, Buildings and Real Estat</t>
  </si>
  <si>
    <t>FABRICATION</t>
  </si>
  <si>
    <t>Paul Razo</t>
  </si>
  <si>
    <t>Lucid Motors</t>
  </si>
  <si>
    <t>Charities Housing</t>
  </si>
  <si>
    <t>JEISANJ - JEI</t>
  </si>
  <si>
    <t>HOME DEPOT</t>
  </si>
  <si>
    <t>Home Depot</t>
  </si>
  <si>
    <t>80476</t>
  </si>
  <si>
    <t>Stanford School of Medicine</t>
  </si>
  <si>
    <t>County of Santa Cruz</t>
  </si>
  <si>
    <t>INSTALL</t>
  </si>
  <si>
    <t>Torrey Crell</t>
  </si>
  <si>
    <t>shipping</t>
  </si>
  <si>
    <t>Shayle Wallis</t>
  </si>
  <si>
    <t>Simon Sheppard</t>
  </si>
  <si>
    <t>SHIPPINGANDHANDLING</t>
  </si>
  <si>
    <t>SHIPPING AND HANDLING</t>
  </si>
  <si>
    <t>SMA America</t>
  </si>
  <si>
    <t>81483</t>
  </si>
  <si>
    <t>Stanford University DPM – Traitel Building Project</t>
  </si>
  <si>
    <t>.</t>
  </si>
  <si>
    <t>Jenni Lombardi</t>
  </si>
  <si>
    <t>INNOVAT01 - Innovative Laminate Work</t>
  </si>
  <si>
    <t>HMI - Herman Miller</t>
  </si>
  <si>
    <t>SHIPPING</t>
  </si>
  <si>
    <t>Rayna Mitchell</t>
  </si>
  <si>
    <t>E&amp;J Gallo Winery</t>
  </si>
  <si>
    <t>San Jose State University</t>
  </si>
  <si>
    <t>Troy Ocariza</t>
  </si>
  <si>
    <t>East Side Union High School District</t>
  </si>
  <si>
    <t>Guidewire Software, Inc.</t>
  </si>
  <si>
    <t>Placer County</t>
  </si>
  <si>
    <t>ABSFACI - ABS Facility Services, Inc.</t>
  </si>
  <si>
    <t>Stanford School of Humanities and Sciences</t>
  </si>
  <si>
    <t>Laborers Funds Administrative Office of Northern California</t>
  </si>
  <si>
    <t>Kimi Katsuyoshi</t>
  </si>
  <si>
    <t>Berkeley Research Group, LLC</t>
  </si>
  <si>
    <t>FedEx</t>
  </si>
  <si>
    <t>Bay Area Headquarters Authority</t>
  </si>
  <si>
    <t>customer</t>
  </si>
  <si>
    <t>Stanford Law School</t>
  </si>
  <si>
    <t>82661</t>
  </si>
  <si>
    <t>11/1/23 Sell Covered on primary Line. MF</t>
  </si>
  <si>
    <t>Tri Pointe Homes Holdings, Inc</t>
  </si>
  <si>
    <t>BridgeBio Pharma, Inc</t>
  </si>
  <si>
    <t>Shipping and handling</t>
  </si>
  <si>
    <t>forgot to order</t>
  </si>
  <si>
    <t>AMAZON - Amazon.com</t>
  </si>
  <si>
    <t>MARKALV - Mark Alvarez</t>
  </si>
  <si>
    <t>Shipping and Handling</t>
  </si>
  <si>
    <t>Erika Duarte</t>
  </si>
  <si>
    <t>Stanford University</t>
  </si>
  <si>
    <t>Boston Properties</t>
  </si>
  <si>
    <t>BERNHAR - Bernhardt</t>
  </si>
  <si>
    <t>Sequoia Capital Operations, LLC</t>
  </si>
  <si>
    <t>BYRNEEL - Byrne Electrical Specialists</t>
  </si>
  <si>
    <t>FEDEXFR - Fedex Freight</t>
  </si>
  <si>
    <t>83378</t>
  </si>
  <si>
    <t>The Castine Group</t>
  </si>
  <si>
    <t>San Jose/Evergreen Community College District</t>
  </si>
  <si>
    <t>Wilson Sonsini Goodrich &amp; Rosati</t>
  </si>
  <si>
    <t>Warehouse Storage</t>
  </si>
  <si>
    <t>Design error</t>
  </si>
  <si>
    <t>ADRIANSAC - Adrian Inc. - Stations Sacramento</t>
  </si>
  <si>
    <t>FEES</t>
  </si>
  <si>
    <t>Retinal Consultants Medical Group</t>
  </si>
  <si>
    <t>Shipping</t>
  </si>
  <si>
    <t>shipping not originally quoted</t>
  </si>
  <si>
    <t>Surcharge</t>
  </si>
  <si>
    <t>BioMed Realty</t>
  </si>
  <si>
    <t>AFFORDA - Affordable Interior Systems</t>
  </si>
  <si>
    <t>Charles Schwab</t>
  </si>
  <si>
    <t>CHANGE ORDER</t>
  </si>
  <si>
    <t>storage</t>
  </si>
  <si>
    <t>SHIPPING &amp; HANDLING</t>
  </si>
  <si>
    <t>ARIBAIN - Ariba, Inc.</t>
  </si>
  <si>
    <t>84362</t>
  </si>
  <si>
    <t>Z-Denelle Bourgeois</t>
  </si>
  <si>
    <t>Littler Mendelson, P.C.</t>
  </si>
  <si>
    <t>County of Santa Cruz Sheriff-Coroner</t>
  </si>
  <si>
    <t>OLIVERC1 - Oliver Collado</t>
  </si>
  <si>
    <t>SUPERIO01 - Superior Installations</t>
  </si>
  <si>
    <t>Tesla</t>
  </si>
  <si>
    <t>E-Commerce Orders</t>
  </si>
  <si>
    <t>carry up charge</t>
  </si>
  <si>
    <t>FRI - Friant</t>
  </si>
  <si>
    <t>Client</t>
  </si>
  <si>
    <t>ONTHEMO - On the Move</t>
  </si>
  <si>
    <t>Digital Realty Trust</t>
  </si>
  <si>
    <t>Anthony Pantaleoni</t>
  </si>
  <si>
    <t>85228</t>
  </si>
  <si>
    <t>85229</t>
  </si>
  <si>
    <t>85250</t>
  </si>
  <si>
    <t>Cost Adjustment</t>
  </si>
  <si>
    <t>VIA - Via, Inc.</t>
  </si>
  <si>
    <t>HUM - Humanscale</t>
  </si>
  <si>
    <t>Shipping for Chair and table</t>
  </si>
  <si>
    <t>Stair carry</t>
  </si>
  <si>
    <t>Stair Carry</t>
  </si>
  <si>
    <t>Shipping Fee</t>
  </si>
  <si>
    <t>PARKING</t>
  </si>
  <si>
    <t>Parking</t>
  </si>
  <si>
    <t>85385</t>
  </si>
  <si>
    <t>Shikira Forren</t>
  </si>
  <si>
    <t>85396</t>
  </si>
  <si>
    <t>Peak Design</t>
  </si>
  <si>
    <t>85446</t>
  </si>
  <si>
    <t>Palmetto Solar, LLC</t>
  </si>
  <si>
    <t>Hardware</t>
  </si>
  <si>
    <t>Gunderson Dettmer, LLP (Silicon Valley)</t>
  </si>
  <si>
    <t>Farallon Capital Management, LLC</t>
  </si>
  <si>
    <t>ASTOR - Astor Ng</t>
  </si>
  <si>
    <t>85616</t>
  </si>
  <si>
    <t>TRAVEL</t>
  </si>
  <si>
    <t>United Auburn Indian Community</t>
  </si>
  <si>
    <t>Specification Error</t>
  </si>
  <si>
    <t>85829</t>
  </si>
  <si>
    <t>San Francisco State University</t>
  </si>
  <si>
    <t>85857</t>
  </si>
  <si>
    <t>85988</t>
  </si>
  <si>
    <t>86037</t>
  </si>
  <si>
    <t>Greenoaks Capital Partners LLC</t>
  </si>
  <si>
    <t>Delivery</t>
  </si>
  <si>
    <t>86201</t>
  </si>
  <si>
    <t>86296</t>
  </si>
  <si>
    <t>Nextracker, Inc.</t>
  </si>
  <si>
    <t>Return Trip</t>
  </si>
  <si>
    <t>KCHANGE</t>
  </si>
  <si>
    <t>Change Key</t>
  </si>
  <si>
    <t>Cytokinetics</t>
  </si>
  <si>
    <t>GoFundMe</t>
  </si>
  <si>
    <t>Davis Polk &amp; Wardwell LLP</t>
  </si>
  <si>
    <t>Altos Labs, Inc.</t>
  </si>
  <si>
    <t>Grand Total</t>
  </si>
  <si>
    <t>Miscellaneous</t>
  </si>
  <si>
    <t>Shipping Charges</t>
  </si>
  <si>
    <t>Vendor Caused</t>
  </si>
  <si>
    <t>Text Code</t>
  </si>
  <si>
    <t>Customer Accomodation</t>
  </si>
  <si>
    <t>Office</t>
  </si>
  <si>
    <t>Profit Loss</t>
  </si>
  <si>
    <t>Vendor</t>
  </si>
  <si>
    <t>Lindsay Hanief</t>
  </si>
  <si>
    <t>Federal Deposit Insurance Corporation FDIC</t>
  </si>
  <si>
    <t>Quantumscape Battery Inc.</t>
  </si>
  <si>
    <t>Carina Collison</t>
  </si>
  <si>
    <t>Frances Kim</t>
  </si>
  <si>
    <t>Marena Brown</t>
  </si>
  <si>
    <t>Patty Medina</t>
  </si>
  <si>
    <t>Mary Sparacino</t>
  </si>
  <si>
    <t>Emily Chou</t>
  </si>
  <si>
    <t>Megan Ewers</t>
  </si>
  <si>
    <t>Matt Fleming</t>
  </si>
  <si>
    <t>Jessica Ramirez</t>
  </si>
  <si>
    <t>Intuit- CA</t>
  </si>
  <si>
    <t>Genesis Rita</t>
  </si>
  <si>
    <t>ABC10</t>
  </si>
  <si>
    <t>Elisha Brumley</t>
  </si>
  <si>
    <t>86017</t>
  </si>
  <si>
    <t>Hana Estrada,Paul Razo</t>
  </si>
  <si>
    <t>85222</t>
  </si>
  <si>
    <t>California State University, East Bay</t>
  </si>
  <si>
    <t>86786</t>
  </si>
  <si>
    <t>Anthony Pantaleoni,Josie Maitlen</t>
  </si>
  <si>
    <t>City of San Jose</t>
  </si>
  <si>
    <t>Gryphon Investors</t>
  </si>
  <si>
    <t>Sacramento Area Council of Governments</t>
  </si>
  <si>
    <t>Jenner &amp; Block LLP</t>
  </si>
  <si>
    <t>Anthony Pantaleoni,Melissa Rokes</t>
  </si>
  <si>
    <t>Genesis Rita,Jenni Lombardi</t>
  </si>
  <si>
    <t>82761</t>
  </si>
  <si>
    <t>Sutter County Courthouse</t>
  </si>
  <si>
    <t>Denelle Bourgeois</t>
  </si>
  <si>
    <t>Stanford Libraries</t>
  </si>
  <si>
    <t>79213</t>
  </si>
  <si>
    <t>Silicon Valley Mechanical, Inc</t>
  </si>
  <si>
    <t>City of Vacaville</t>
  </si>
  <si>
    <t>Josie Maitlen,Torrey Crell</t>
  </si>
  <si>
    <t>Apercen Partners</t>
  </si>
  <si>
    <t>Best, Best &amp; Krieger LLP</t>
  </si>
  <si>
    <t>Josie Maitlen</t>
  </si>
  <si>
    <t>Levi Strauss &amp; Co</t>
  </si>
  <si>
    <t>Nathasha Cherubin</t>
  </si>
  <si>
    <t>Hitachi Vantara LLC.</t>
  </si>
  <si>
    <t>Be Workplace Design</t>
  </si>
  <si>
    <t>86929</t>
  </si>
  <si>
    <t>86917</t>
  </si>
  <si>
    <t>Shorenstein</t>
  </si>
  <si>
    <t>HGA Architects</t>
  </si>
  <si>
    <t>Global Logic Inc.</t>
  </si>
  <si>
    <t>86842</t>
  </si>
  <si>
    <t>86211</t>
  </si>
  <si>
    <t>86041</t>
  </si>
  <si>
    <t>85752</t>
  </si>
  <si>
    <t>83332</t>
  </si>
  <si>
    <t>Dauphin</t>
  </si>
  <si>
    <t>82919</t>
  </si>
  <si>
    <t>81432</t>
  </si>
  <si>
    <t>Calpers</t>
  </si>
  <si>
    <t>Hitachi Energy</t>
  </si>
  <si>
    <t>Allergan Sales LLC</t>
  </si>
  <si>
    <t>San Jose Sharks</t>
  </si>
  <si>
    <t>Pahl &amp; McCay</t>
  </si>
  <si>
    <t>CBRE- San Francisco</t>
  </si>
  <si>
    <t>Cooley LLP- Palo Alto</t>
  </si>
  <si>
    <t>Gilbane Building Company (GC)</t>
  </si>
  <si>
    <t>Rorze Automation</t>
  </si>
  <si>
    <t>85928</t>
  </si>
  <si>
    <t>84937</t>
  </si>
  <si>
    <t>Hoge Fenton</t>
  </si>
  <si>
    <t>83085</t>
  </si>
  <si>
    <t>Account Manager</t>
  </si>
  <si>
    <t>GP %</t>
  </si>
  <si>
    <t>GP</t>
  </si>
  <si>
    <t>Total Cost</t>
  </si>
  <si>
    <t>Total Sell</t>
  </si>
  <si>
    <t>Adj Sell</t>
  </si>
  <si>
    <t>New Sell</t>
  </si>
  <si>
    <t>Activity Date</t>
  </si>
  <si>
    <t>Order #</t>
  </si>
  <si>
    <t>Sum of Total Sell</t>
  </si>
  <si>
    <t>Bookings</t>
  </si>
  <si>
    <t>KQED, Inc</t>
  </si>
  <si>
    <t>RETURN TRIP</t>
  </si>
  <si>
    <t>ANNECIL - Align Furniture Services</t>
  </si>
  <si>
    <t>TRV</t>
  </si>
  <si>
    <t>hardware</t>
  </si>
  <si>
    <t>CASEYFL - Casey Fleming</t>
  </si>
  <si>
    <t>86822</t>
  </si>
  <si>
    <t>87326</t>
  </si>
  <si>
    <t>Jones Lang Lasalle JLL</t>
  </si>
  <si>
    <t>87536</t>
  </si>
  <si>
    <t>87568</t>
  </si>
  <si>
    <t>Qatalyst Partners LP</t>
  </si>
  <si>
    <t>FEE</t>
  </si>
  <si>
    <t>Avenidas</t>
  </si>
  <si>
    <t>87038</t>
  </si>
  <si>
    <t>County of Alameda General Services</t>
  </si>
  <si>
    <t>87411</t>
  </si>
  <si>
    <t>Patient Square Capital</t>
  </si>
  <si>
    <t>Swinerton Builders (GC)</t>
  </si>
  <si>
    <t>85636</t>
  </si>
  <si>
    <t>Sonoma Media Investments LLC</t>
  </si>
  <si>
    <t>87581</t>
  </si>
  <si>
    <t>Jayson Architecture</t>
  </si>
  <si>
    <t>86546</t>
  </si>
  <si>
    <t>87681</t>
  </si>
  <si>
    <t>Mather VA Integrated Patient Modular Casework</t>
  </si>
  <si>
    <t>Krissa Collins</t>
  </si>
  <si>
    <t>87440</t>
  </si>
  <si>
    <t>87881</t>
  </si>
  <si>
    <t>80461</t>
  </si>
  <si>
    <t>Rudolph and Sletten (GC)</t>
  </si>
  <si>
    <t>88051</t>
  </si>
  <si>
    <t>87808</t>
  </si>
  <si>
    <t>88069</t>
  </si>
  <si>
    <t>88070</t>
  </si>
  <si>
    <t>86709</t>
  </si>
  <si>
    <t>87266</t>
  </si>
  <si>
    <t>Nuseed</t>
  </si>
  <si>
    <t>88015</t>
  </si>
  <si>
    <t>88072</t>
  </si>
  <si>
    <t>86969</t>
  </si>
  <si>
    <t>Samuel Merritt University</t>
  </si>
  <si>
    <t>Jillian Galla</t>
  </si>
  <si>
    <t>87335</t>
  </si>
  <si>
    <t>Nexxtspace, LLC</t>
  </si>
  <si>
    <t>87613</t>
  </si>
  <si>
    <t>Melissa Rokes</t>
  </si>
  <si>
    <t>84587</t>
  </si>
  <si>
    <t>87801</t>
  </si>
  <si>
    <t>87823</t>
  </si>
  <si>
    <t>88161</t>
  </si>
  <si>
    <t>Santa Clara County Library System</t>
  </si>
  <si>
    <t>85377</t>
  </si>
  <si>
    <t>TRAVEL EXPENSES</t>
  </si>
  <si>
    <t>ECA - Electri-Cable Assemblies / Dekko</t>
  </si>
  <si>
    <t>WENDYST - Wendy Stark</t>
  </si>
  <si>
    <t>CLARIDG - Claridge Products &amp; Equipment, Inc.</t>
  </si>
  <si>
    <t>Nick Christianson</t>
  </si>
  <si>
    <t>88025</t>
  </si>
  <si>
    <t>88262</t>
  </si>
  <si>
    <t>88209</t>
  </si>
  <si>
    <t>88417</t>
  </si>
  <si>
    <t>88267</t>
  </si>
  <si>
    <t>88571</t>
  </si>
  <si>
    <t>87712</t>
  </si>
  <si>
    <t>Kitchell CEM (GC)</t>
  </si>
  <si>
    <t>White Brenner LLP</t>
  </si>
  <si>
    <t>86905</t>
  </si>
  <si>
    <t>87746</t>
  </si>
  <si>
    <t>88173</t>
  </si>
  <si>
    <t>Milliman</t>
  </si>
  <si>
    <t>Orca Bio</t>
  </si>
  <si>
    <t>87558</t>
  </si>
  <si>
    <t>Wexford Science and Technology</t>
  </si>
  <si>
    <t>87557</t>
  </si>
  <si>
    <t>88123</t>
  </si>
  <si>
    <t>86480</t>
  </si>
  <si>
    <t>88359</t>
  </si>
  <si>
    <t>85646</t>
  </si>
  <si>
    <t>88356</t>
  </si>
  <si>
    <t>87901</t>
  </si>
  <si>
    <t>88231</t>
  </si>
  <si>
    <t>Scale AI</t>
  </si>
  <si>
    <t>87143</t>
  </si>
  <si>
    <t>Pinegrove Capital Partners LLC</t>
  </si>
  <si>
    <t>84963</t>
  </si>
  <si>
    <t>Design Error</t>
  </si>
  <si>
    <t>Shipping for Chair or table</t>
  </si>
  <si>
    <t>parking</t>
  </si>
  <si>
    <t>BETTERS - Better Source</t>
  </si>
  <si>
    <t>(All)</t>
  </si>
  <si>
    <t>missed on spec</t>
  </si>
  <si>
    <t>Francisco Partners Management</t>
  </si>
  <si>
    <t>88608</t>
  </si>
  <si>
    <t>California Pacific Orthopaedic</t>
  </si>
  <si>
    <t>88889</t>
  </si>
  <si>
    <t>California Society of CPAs</t>
  </si>
  <si>
    <t>Udemy</t>
  </si>
  <si>
    <t>88772</t>
  </si>
  <si>
    <t>Norton Rose Fullbright US LLP</t>
  </si>
  <si>
    <t>87795</t>
  </si>
  <si>
    <t>The Niello Company</t>
  </si>
  <si>
    <t>87152</t>
  </si>
  <si>
    <t>87197</t>
  </si>
  <si>
    <t>85695</t>
  </si>
  <si>
    <t>California Northstate University</t>
  </si>
  <si>
    <t>87224</t>
  </si>
  <si>
    <t>88919</t>
  </si>
  <si>
    <t>88813</t>
  </si>
  <si>
    <t>88212</t>
  </si>
  <si>
    <t>87640</t>
  </si>
  <si>
    <t>Strattam Capital</t>
  </si>
  <si>
    <t>88065</t>
  </si>
  <si>
    <t>88751</t>
  </si>
  <si>
    <t>88963</t>
  </si>
  <si>
    <t>Untethered Studio</t>
  </si>
  <si>
    <t>88706</t>
  </si>
  <si>
    <t>87717</t>
  </si>
  <si>
    <t>89008</t>
  </si>
  <si>
    <t>88995</t>
  </si>
  <si>
    <t>85079</t>
  </si>
  <si>
    <t>87388</t>
  </si>
  <si>
    <t>87383</t>
  </si>
  <si>
    <t>87642</t>
  </si>
  <si>
    <t>87688</t>
  </si>
  <si>
    <t>87690</t>
  </si>
  <si>
    <t>84117</t>
  </si>
  <si>
    <t>Walter's House</t>
  </si>
  <si>
    <t>84812</t>
  </si>
  <si>
    <t>Merced County Mosquito Abatement District</t>
  </si>
  <si>
    <t>86619</t>
  </si>
  <si>
    <t>STAIR CARRY</t>
  </si>
  <si>
    <t>Longfellow Real Estate Partners LLC</t>
  </si>
  <si>
    <t>88628</t>
  </si>
  <si>
    <t>88868</t>
  </si>
  <si>
    <t>88916</t>
  </si>
  <si>
    <t>89328</t>
  </si>
  <si>
    <t>86529</t>
  </si>
  <si>
    <t>88521</t>
  </si>
  <si>
    <t>88830</t>
  </si>
  <si>
    <t>85671</t>
  </si>
  <si>
    <t>87842</t>
  </si>
  <si>
    <t>89180</t>
  </si>
  <si>
    <t>89009</t>
  </si>
  <si>
    <t>86140</t>
  </si>
  <si>
    <t>88968</t>
  </si>
  <si>
    <t>Farrah Race,Simon Sheppard</t>
  </si>
  <si>
    <t>89274</t>
  </si>
  <si>
    <t>89266</t>
  </si>
  <si>
    <t>89162</t>
  </si>
  <si>
    <t>88452</t>
  </si>
  <si>
    <t>88453</t>
  </si>
  <si>
    <t>89272</t>
  </si>
  <si>
    <t>85125</t>
  </si>
  <si>
    <t>Kensington Fire Protection District</t>
  </si>
  <si>
    <t>CM Capital Corporation</t>
  </si>
  <si>
    <t>89258</t>
  </si>
  <si>
    <t>89353</t>
  </si>
  <si>
    <t>85709</t>
  </si>
  <si>
    <t>Heffernan Insurance Brokers</t>
  </si>
  <si>
    <t>89352</t>
  </si>
  <si>
    <t>Didi Labs</t>
  </si>
  <si>
    <t>MODULAR - Modular Furniture Solutions Inc.</t>
  </si>
  <si>
    <t>88230</t>
  </si>
  <si>
    <t>PEDRALI - Pedrali SpA</t>
  </si>
  <si>
    <t>punch trip</t>
  </si>
  <si>
    <t>October, 2024 (Billing Cycle: Sep 21 - Oct 20)
1 TA0001 G TABLE, CONFERENCE, 4-PC TOP W/BASE 168W 60D 29H 09/11/2024
TABLE, CONFERENCE, 4-PC TOP W/BASE 168W 60D 29H
WALNUT
1 TA0001 G TABLE, CONFERENCE, 4-PC TOP W/BASE 168W 60D 29H 09/11/2024
TABLE, CONFERENCE, 4-PC TOP W/BASE 168W 60D 29H</t>
  </si>
  <si>
    <t>TWENTYF - Twenty Four 7 Contracting Corp</t>
  </si>
  <si>
    <t>89148</t>
  </si>
  <si>
    <t>89476</t>
  </si>
  <si>
    <t>89515</t>
  </si>
  <si>
    <t>89531</t>
  </si>
  <si>
    <t>89420</t>
  </si>
  <si>
    <t>89177</t>
  </si>
  <si>
    <t>89283</t>
  </si>
  <si>
    <t>89533</t>
  </si>
  <si>
    <t>Xaira Therapeutics, Inc.</t>
  </si>
  <si>
    <t>89550</t>
  </si>
  <si>
    <t>87025</t>
  </si>
  <si>
    <t>89602</t>
  </si>
  <si>
    <t>89097</t>
  </si>
  <si>
    <t>East Bay Municipal Utility District</t>
  </si>
  <si>
    <t>Elisha Brumley,Troy Ocariza</t>
  </si>
  <si>
    <t>89368</t>
  </si>
  <si>
    <t>89589</t>
  </si>
  <si>
    <t>89600</t>
  </si>
  <si>
    <t>89363</t>
  </si>
  <si>
    <t>Emily Cho</t>
  </si>
  <si>
    <t>89689</t>
  </si>
  <si>
    <t>89560</t>
  </si>
  <si>
    <t>89624</t>
  </si>
  <si>
    <t>89386</t>
  </si>
  <si>
    <t>89169</t>
  </si>
  <si>
    <t>Vertex Companies, LLC</t>
  </si>
  <si>
    <t>89446</t>
  </si>
  <si>
    <t>89769</t>
  </si>
  <si>
    <t>89791</t>
  </si>
  <si>
    <t>89786</t>
  </si>
  <si>
    <t>89793</t>
  </si>
  <si>
    <t>89415</t>
  </si>
  <si>
    <t>Josie Maitlen,Melissa Rokes</t>
  </si>
  <si>
    <t>89478</t>
  </si>
  <si>
    <t>88851</t>
  </si>
  <si>
    <t>89620</t>
  </si>
  <si>
    <t>89764</t>
  </si>
  <si>
    <t>89775</t>
  </si>
  <si>
    <t>89864</t>
  </si>
  <si>
    <t>89870</t>
  </si>
  <si>
    <t>89416</t>
  </si>
  <si>
    <t>88791</t>
  </si>
  <si>
    <t>Visions in Education</t>
  </si>
  <si>
    <t>232228</t>
  </si>
  <si>
    <t>+Lock Change Pull Key</t>
  </si>
  <si>
    <t>LIVINGS - Livingston International</t>
  </si>
  <si>
    <t>OFS - OFS Brands, Inc.</t>
  </si>
  <si>
    <t>88313</t>
  </si>
  <si>
    <t>Western Digital</t>
  </si>
  <si>
    <t>89768</t>
  </si>
  <si>
    <t>89818</t>
  </si>
  <si>
    <t>89833</t>
  </si>
  <si>
    <t>90261</t>
  </si>
  <si>
    <t>COMMISSION</t>
  </si>
  <si>
    <t>10%</t>
  </si>
  <si>
    <t>REF</t>
  </si>
  <si>
    <t>DIFFERENT CONTRACT USED - NO COMMISSION NOW.  ACCOUNTED FOR IN LINE 3.</t>
  </si>
  <si>
    <t>88961</t>
  </si>
  <si>
    <t>Google- Retail</t>
  </si>
  <si>
    <t>89463</t>
  </si>
  <si>
    <t>89747</t>
  </si>
  <si>
    <t>Kristian Passanita</t>
  </si>
  <si>
    <t>89978</t>
  </si>
  <si>
    <t>89947</t>
  </si>
  <si>
    <t>89981</t>
  </si>
  <si>
    <t>89966</t>
  </si>
  <si>
    <t>90006</t>
  </si>
  <si>
    <t>State of California</t>
  </si>
  <si>
    <t>88974</t>
  </si>
  <si>
    <t>89991</t>
  </si>
  <si>
    <t>90015</t>
  </si>
  <si>
    <t>89721</t>
  </si>
  <si>
    <t>HGGC</t>
  </si>
  <si>
    <t>Hana Estrada,Torrey Crell</t>
  </si>
  <si>
    <t>89996</t>
  </si>
  <si>
    <t>89627</t>
  </si>
  <si>
    <t>89930</t>
  </si>
  <si>
    <t>90057</t>
  </si>
  <si>
    <t>89382</t>
  </si>
  <si>
    <t>Astera Institute</t>
  </si>
  <si>
    <t>89935</t>
  </si>
  <si>
    <t>90002</t>
  </si>
  <si>
    <t>90055</t>
  </si>
  <si>
    <t>90075</t>
  </si>
  <si>
    <t>89279</t>
  </si>
  <si>
    <t>89281</t>
  </si>
  <si>
    <t>89892</t>
  </si>
  <si>
    <t>90085</t>
  </si>
  <si>
    <t>89327</t>
  </si>
  <si>
    <t>89755</t>
  </si>
  <si>
    <t>89970</t>
  </si>
  <si>
    <t>Andrea Greever</t>
  </si>
  <si>
    <t>89964</t>
  </si>
  <si>
    <t>89972</t>
  </si>
  <si>
    <t>Zlot Buell + Associates</t>
  </si>
  <si>
    <t>89046</t>
  </si>
  <si>
    <t>90013</t>
  </si>
  <si>
    <t>88802</t>
  </si>
  <si>
    <t>Hines West LLC</t>
  </si>
  <si>
    <t>Anthony Pantaleoni,Hana Estrada</t>
  </si>
  <si>
    <t>88062</t>
  </si>
  <si>
    <t>89054</t>
  </si>
  <si>
    <t>89893</t>
  </si>
  <si>
    <t>89601</t>
  </si>
  <si>
    <t>90091</t>
  </si>
  <si>
    <t>90185</t>
  </si>
  <si>
    <t>Hana Estrada,Melissa Rokes,Torrey Crell</t>
  </si>
  <si>
    <t>87902</t>
  </si>
  <si>
    <t>89940</t>
  </si>
  <si>
    <t>88080</t>
  </si>
  <si>
    <t>Office of Legislative Counsel</t>
  </si>
  <si>
    <t>90111</t>
  </si>
  <si>
    <t>90222</t>
  </si>
  <si>
    <t>Melissa Rokes,Patty Medina</t>
  </si>
  <si>
    <t>90064</t>
  </si>
  <si>
    <t>Gynesonics, Inc.</t>
  </si>
  <si>
    <t>90285</t>
  </si>
  <si>
    <t>89592</t>
  </si>
  <si>
    <t>87957</t>
  </si>
  <si>
    <t>Revolution Medicines, Inc</t>
  </si>
  <si>
    <t>90048</t>
  </si>
  <si>
    <t>89170</t>
  </si>
  <si>
    <t>Z-Stephanie Hawkins</t>
  </si>
  <si>
    <t>90345</t>
  </si>
  <si>
    <t>86824</t>
  </si>
  <si>
    <t>89053</t>
  </si>
  <si>
    <t>88871</t>
  </si>
  <si>
    <t>90209</t>
  </si>
  <si>
    <t>90304</t>
  </si>
  <si>
    <t>CAW Architects</t>
  </si>
  <si>
    <t>87247</t>
  </si>
  <si>
    <t>88950</t>
  </si>
  <si>
    <t>89604</t>
  </si>
  <si>
    <t>90090</t>
  </si>
  <si>
    <t>90380</t>
  </si>
  <si>
    <t>89649</t>
  </si>
  <si>
    <t>Hitt Contracting Inc.</t>
  </si>
  <si>
    <t>90317</t>
  </si>
  <si>
    <t>90346</t>
  </si>
  <si>
    <t>Limo Technologies, Inc.</t>
  </si>
  <si>
    <t>90350</t>
  </si>
  <si>
    <t>90415</t>
  </si>
  <si>
    <t>90430</t>
  </si>
  <si>
    <t>90292</t>
  </si>
  <si>
    <t>90463</t>
  </si>
  <si>
    <t>89391</t>
  </si>
  <si>
    <t>90471</t>
  </si>
  <si>
    <t>88845</t>
  </si>
  <si>
    <t>89831</t>
  </si>
  <si>
    <t>90235</t>
  </si>
  <si>
    <t>90186</t>
  </si>
  <si>
    <t>90393</t>
  </si>
  <si>
    <t>90442</t>
  </si>
  <si>
    <t>89137</t>
  </si>
  <si>
    <t>Nevro</t>
  </si>
  <si>
    <t>89362</t>
  </si>
  <si>
    <t>Inside Source</t>
  </si>
  <si>
    <t>90457</t>
  </si>
  <si>
    <t>90535</t>
  </si>
  <si>
    <t>89267</t>
  </si>
  <si>
    <t>90130</t>
  </si>
  <si>
    <t>90528</t>
  </si>
  <si>
    <t>90551</t>
  </si>
  <si>
    <t>90536</t>
  </si>
  <si>
    <t>90537</t>
  </si>
  <si>
    <t>90496</t>
  </si>
  <si>
    <t>90538</t>
  </si>
  <si>
    <t>90552</t>
  </si>
  <si>
    <t>90187</t>
  </si>
  <si>
    <t>90579</t>
  </si>
  <si>
    <t>89347</t>
  </si>
  <si>
    <t>WHA Architects</t>
  </si>
  <si>
    <t>90452</t>
  </si>
  <si>
    <t>90587</t>
  </si>
  <si>
    <t>90593</t>
  </si>
  <si>
    <t>90391</t>
  </si>
  <si>
    <t>JLL Google</t>
  </si>
  <si>
    <t>90279</t>
  </si>
  <si>
    <t>90392</t>
  </si>
  <si>
    <t>90554</t>
  </si>
  <si>
    <t>90588</t>
  </si>
  <si>
    <t>90589</t>
  </si>
  <si>
    <t>90590</t>
  </si>
  <si>
    <t>90599</t>
  </si>
  <si>
    <t>90605</t>
  </si>
  <si>
    <t>90547</t>
  </si>
  <si>
    <t>90610</t>
  </si>
  <si>
    <t>87751</t>
  </si>
  <si>
    <t>89998</t>
  </si>
  <si>
    <t>90592</t>
  </si>
  <si>
    <t>90623</t>
  </si>
  <si>
    <t>90553</t>
  </si>
  <si>
    <t>89045</t>
  </si>
  <si>
    <t>89622</t>
  </si>
  <si>
    <t>Plumas District Hospital</t>
  </si>
  <si>
    <t>90611</t>
  </si>
  <si>
    <t>86729</t>
  </si>
  <si>
    <t>Sebastopol Union School District</t>
  </si>
  <si>
    <t>89042</t>
  </si>
  <si>
    <t>90195</t>
  </si>
  <si>
    <t>90212</t>
  </si>
  <si>
    <t>90256</t>
  </si>
  <si>
    <t>90602</t>
  </si>
  <si>
    <t>90619</t>
  </si>
  <si>
    <t>90620</t>
  </si>
  <si>
    <t>90636</t>
  </si>
  <si>
    <t>Warehouse Storage  Nov
For fibre chairs, stools &amp; side chairs</t>
  </si>
  <si>
    <t>storage fees accrued</t>
  </si>
  <si>
    <t>MILEAGE AND PARKING</t>
  </si>
  <si>
    <t>8-724-18342</t>
  </si>
  <si>
    <t>Past due shipping fees</t>
  </si>
  <si>
    <t>past due charges</t>
  </si>
  <si>
    <t>We spec'd and ordered the incorrect size Muuto relate table and need to purchase the correct size</t>
  </si>
  <si>
    <t>Fees not known prior to order flip.  Will try to enter for next quarter going forward.</t>
  </si>
  <si>
    <t>Billing Portal charges 11/1/24 - 1/31/25</t>
  </si>
  <si>
    <t>Warehouse Storage  Jan
For fibre chairs, stools &amp; side chairs</t>
  </si>
  <si>
    <t>Warehouse Storage  Feb
For fibre chairs, stools &amp; side chairs</t>
  </si>
  <si>
    <t>Price to go to site during normal business hours, drill &amp; install (2) new lock assemblies for a storage cabinet already at site.
All hardware will be provided by KBM.
Does not include any permits.</t>
  </si>
  <si>
    <t>adjusting the locks for the client.</t>
  </si>
  <si>
    <t>Return Trip/Punch trips</t>
  </si>
  <si>
    <t>Storage Dates: 01/04/25 to 02/03/25
Order: KBMH228301 - Saint Louise Regional Hospital - Pharmacy *QTE* PO# 81432-90107
Receiving# KBMH228301.05
(1) Pallet Positions
Date Received:12/05/2024
Customer PO #: 81432-90107
Manufacturer: Workrite
Product PO#: 81432-90106
Product Received: (3) Height Adj Bases</t>
  </si>
  <si>
    <t>Lela working with client on storage.</t>
  </si>
  <si>
    <t>Storage Dates: 1/12/25 - 2/11/25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</si>
  <si>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Storage Dates: 1/20/24 to 02/19/25
Order: KBMH228301 - Saint Louise Regional Hospital - Pharmacy *QTE* PO# 81432-90107
Receiving# KBMH228301.04
(1) Pallet Positions
Date Received:11/20/2024
Customer PO #: 81432-90107
Manufacturer: Eagle Group
Product PO#: 81432-90102
Product Received: (2) Gowning Bench
$36.00</t>
  </si>
  <si>
    <t>Storage Dates: 01/25/25 to 02/24/25
Order: KBMH228301 - Saint Louise Regional Hospital - Pharmacy *QTE* PO# 81432-90107
Receiving# KBMH228301.06
(2) Pieces
Date Received:12/26/2024
Customer PO #: 81432-90107
Manufacturer: Knoll
Product PO#: 81432-90103
Product Received: (2) Rectangular Tops</t>
  </si>
  <si>
    <t>ECA 3%</t>
  </si>
  <si>
    <t>faulty units to be replaced</t>
  </si>
  <si>
    <t>Receive, deliver and install the following to Welbe in Carson, regular
busienss hours:
(4) replacement power module
Return existing power modules to ABS for pick up by others</t>
  </si>
  <si>
    <t>return trip to replace power module if approve by vendor sell will be on a new order</t>
  </si>
  <si>
    <t>CIW - return trip charges</t>
  </si>
  <si>
    <t>84509</t>
  </si>
  <si>
    <t>Labor for will call from ILW</t>
  </si>
  <si>
    <t>will call for ILW was no captured in original quote</t>
  </si>
  <si>
    <t>Labor for additional trip charge on 1/21/2025
1. Deliver and install the following:
-- (6) Nittany Captain Beds - late arriving
-- (2) replacement seats for task chairs - replacing incorrect colored seats
- load out removed seat &amp; return to warehouse
-- L-Brackets for Reception Desk - add to desk to give extra support</t>
  </si>
  <si>
    <t>trip for late arriving product and replacing wrong color chair seats</t>
  </si>
  <si>
    <t>change in scope</t>
  </si>
  <si>
    <t>Storage fees for the month of June-September 2024</t>
  </si>
  <si>
    <t>Storage fees for the month of October 2024</t>
  </si>
  <si>
    <t>Storage fees for the month of January 2025</t>
  </si>
  <si>
    <t>REYSH1--SDG-RGN</t>
  </si>
  <si>
    <t>@Rey Stool High,non-upholstered
OPTION: SDG:@standard glides
OPTION: RGN:@golden</t>
  </si>
  <si>
    <t>Deliivery of (2) stools during routed delivery to 538A Simonds Loop, San Francisco CA 94129</t>
  </si>
  <si>
    <t>CIW to return to site at CNU to install the private office and RDI punch items during NBH at standard rate of pay.
Quotation #
CNURT&amp;PUNCH</t>
  </si>
  <si>
    <t>AKYRA</t>
  </si>
  <si>
    <t>BRC Removal key</t>
  </si>
  <si>
    <t>AKY1A-509 silver</t>
  </si>
  <si>
    <t>BRC Single lock core silver #509</t>
  </si>
  <si>
    <t>• 1 Punch Trip (2-installers 4hr, small delivery)</t>
  </si>
  <si>
    <t>Punch-late arriving</t>
  </si>
  <si>
    <t>DP1AU1453VG--118T-GL13</t>
  </si>
  <si>
    <t>Frameless Add Up, Glass, 14Hx53W, Full View
OPTION: 118T:FRAME- Bright White (Limited Availability) (Textured)
OPTION: GL13:GLASS- Frosted</t>
  </si>
  <si>
    <t>design error approved cost only by Matt wrong list price</t>
  </si>
  <si>
    <t>END TABLE</t>
  </si>
  <si>
    <t>Cube end tables 20x20x20 oak veneer</t>
  </si>
  <si>
    <t>1/6/25: Per Kimi, this is a customer accomodation due to product not fitting.</t>
  </si>
  <si>
    <t>STATUSW - Status Wood</t>
  </si>
  <si>
    <t>1/6/25: Per Kimi,</t>
  </si>
  <si>
    <t>C CHANNEL</t>
  </si>
  <si>
    <t>4” C channel</t>
  </si>
  <si>
    <t>CONNIE - Connie Le</t>
  </si>
  <si>
    <t>C-EMW-84-----</t>
  </si>
  <si>
    <t>ARISE MARKERWALL
OPTION: :1/4" THICK w/PC TRIM 8'x4' JOINED ON
OPTION: :JOB W/ SPLINE JOINTS TO MAKE A
OPTION: :6'H X 12'W CHALKBOARD RUN</t>
  </si>
  <si>
    <t>originally not spec'd correctly</t>
  </si>
  <si>
    <t>MIILEAGE</t>
  </si>
  <si>
    <t>December, 2024 (Billing Cycle: Nov 21 - Dec 20)</t>
  </si>
  <si>
    <t>Labor for 2 installers to add 2x4 to cover the
electricals on the walls and anchor all file cabinets and lockers
to concrete walls</t>
  </si>
  <si>
    <t>Change order for labor not originally quoted</t>
  </si>
  <si>
    <t>storage costs</t>
  </si>
  <si>
    <t>Storage for PO87388-87589</t>
  </si>
  <si>
    <t>storage fees</t>
  </si>
  <si>
    <t>Shipping costs for punch</t>
  </si>
  <si>
    <t>REF 1599040267
PC00799995  (RETURNING)</t>
  </si>
  <si>
    <t>Cost to return incorrect product</t>
  </si>
  <si>
    <t>SHIPPING AND HANDLING-8928138516</t>
  </si>
  <si>
    <t>REF 1599040267
BOL 8928138516
PC00799995  (RETURNING)</t>
  </si>
  <si>
    <t>TG3-95 2" GROMMET</t>
  </si>
  <si>
    <t>Includes Cap &amp; Liner
Finish: White #95</t>
  </si>
  <si>
    <t>client changed mind re: power and only wants grommets now</t>
  </si>
  <si>
    <t>Estimated high</t>
  </si>
  <si>
    <t>product</t>
  </si>
  <si>
    <t>6 guys @ 2 hours on OT
stair carry
$13,470-$1644=$11,826.00 remaining</t>
  </si>
  <si>
    <t>12/19/24: Per Kimi, this is a customer accomodation.</t>
  </si>
  <si>
    <t>Under desk accessory relocation
7 Surge protectors/ power units &amp; wire baskets to move in from the back edge to allow a clamp monitor
arm (by others)</t>
  </si>
  <si>
    <t>1/9/25: Per Kimi, this is a customer accomodation.</t>
  </si>
  <si>
    <t>Stair Carry
• 1 Transaction tops – stair carry to 1st Fl (Longest piece: 74”)
• 1 Banquette – stair carry to ground fl ( longest piece: 96”)
• 1 Dining Sofa – stair carry to ground fl ( longest piece: 53”)</t>
  </si>
  <si>
    <t>6 guys @ 2 hours on OT
stair carry</t>
  </si>
  <si>
    <t>KD a cluster of 14 stations, and convert into single cluster of 7 stations, using new parts and will call ILW galleries,</t>
  </si>
  <si>
    <t>work not preformed</t>
  </si>
  <si>
    <t>December 2024 Storage  charge for the existing/used product</t>
  </si>
  <si>
    <t>storage sell is part of the 9000 sell line</t>
  </si>
  <si>
    <t>new product storage over 30 days</t>
  </si>
  <si>
    <t>Remaining costs for T&amp;M</t>
  </si>
  <si>
    <t>Estimate 95747 - Phonebooth T&amp;M for Portal Quiet</t>
  </si>
  <si>
    <t>RSA901--N-~-(L)-(CORE)-118-118</t>
  </si>
  <si>
    <t>Worksurface, Rectangular, 90Wx20Dx1-1/4H
OPTION: N:No Grommet
OPTION: ~:No grommet finish necessary
OPTION: (L):TOP- Laminate
OPTION: (CORE):Core Laminates
OPTION: 118:LAM- Bright White (Limited Availability)
OPTION: 118:EDGE- Bright White (Limited Availability)</t>
  </si>
  <si>
    <t>The reason for job costing is that Service West cut a surface they were not supposed to. I am not charging to them because I feel like it’s a small amount and they have been doing us some favors on this install - JT</t>
  </si>
  <si>
    <t>KHATTDR4629N--(CORE)-143-143</t>
  </si>
  <si>
    <t>Dividends Worksurface, Rectangular, 46Wx29Dx1-1/4H, no grommet (for use with k. stand)
OPTION: (CORE):Core Laminates
OPTION: 143:LAM- Classic Oak
OPTION: 143:EDGE- Classic Oak</t>
  </si>
  <si>
    <t>Updated Cost to matched the Ack
Ack: 552.12
Core: 579.36 
Difference: 27.24</t>
  </si>
  <si>
    <t>KHATB3CEM30GD--(41)-(1)-111</t>
  </si>
  <si>
    <t>k. stand base 3.0 C-leg Standard Electric Medium Adjustable Crossbar (41.1" - 59.5") 30"D Glides Digital Switch,  Medium Adjustable Width Base for use with tops 42"- 90"
OPTION: (41):For use with 45", 46"W Tops (max. Top width of 71")
OPTION: (1):Desk Height (29H)
OPTION: 111:PAINT- Jet Black</t>
  </si>
  <si>
    <t>Updated Cost to matched the Ack
Ack: 2,317.44
Core: 2,386.92
DifferenceL 69.48</t>
  </si>
  <si>
    <t>Updated cost to matched the Ack
Ack: 60.72
Core: 63.36
Difference: 2.64</t>
  </si>
  <si>
    <t>DS4PML24A--~-(CORE)-111-(KEYALIKE)-(LOCK)</t>
  </si>
  <si>
    <t>Mobile Pedestal, Series 2 Steel Front, Box/Box/File, 22-3/4D, with Lock, Recessed Pull
OPTION: ~:Standard box drawer sides
OPTION: (CORE):Core Paints
OPTION: 111:PAINT- Jet Black (smooth)
OPTION: (KEYALIKE):LOCK- Keyed Alike
OPTION: (LOCK):Specify lock core &amp; key separately</t>
  </si>
  <si>
    <t>Updated cost to matched the Ack
Ack: 1,147.52
Core: 1,204.72
Difference: 57.20</t>
  </si>
  <si>
    <t>DS1PFS</t>
  </si>
  <si>
    <t>File Support Channel</t>
  </si>
  <si>
    <t>Updated cost to matched the Ack
Ack: 49.28
Core: 51.92
Difference: 2.64</t>
  </si>
  <si>
    <t>DS2PPTN</t>
  </si>
  <si>
    <t>Pencil Tray, Black</t>
  </si>
  <si>
    <t>Updated cost to matched the Ack
Ack: 55.44
Core: 58.08
Difference: 2.64</t>
  </si>
  <si>
    <t>8-715-79857</t>
  </si>
  <si>
    <t>8-735-24007</t>
  </si>
  <si>
    <t>KR2MA0862H08</t>
  </si>
  <si>
    <t>Pull for Tower</t>
  </si>
  <si>
    <t>small item to close out punch list</t>
  </si>
  <si>
    <t>Storage for January 2025</t>
  </si>
  <si>
    <t>vendor refund</t>
  </si>
  <si>
    <t>POCKET CABLE MANAGER</t>
  </si>
  <si>
    <t>24in Wide Pocket Cable Manager - Black Finish</t>
  </si>
  <si>
    <t>needed shorter pocket cable</t>
  </si>
  <si>
    <t>PWR-STRP-BK---</t>
  </si>
  <si>
    <t>Reya Power Strip
OPTION: :Black
OPTION: :305938</t>
  </si>
  <si>
    <t>KRQG76866PL2--118</t>
  </si>
  <si>
    <t>SCRN, GAL FENCE 2PC 53X73
OPTION: 118:LAM-Bright White</t>
  </si>
  <si>
    <t>KRQG76866PL3--118</t>
  </si>
  <si>
    <t>SCRN, GAL FENCE 2PC 53X68
OPTION: 118:LAM-Bright White</t>
  </si>
  <si>
    <t>KRKIT00006--118</t>
  </si>
  <si>
    <t>MULTI CLIP, 10 09684
OPTION: 118:LAM-Bright White</t>
  </si>
  <si>
    <t>KRQG76866PL1--</t>
  </si>
  <si>
    <t>GBL, GAL/FENCE 53x15
OPTION: :LAM-Bright White</t>
  </si>
  <si>
    <t>HARDWARE</t>
  </si>
  <si>
    <t>T&amp;M to adjust spacing and orientation of 2 reception desks.</t>
  </si>
  <si>
    <t>Marena will sell to the client in another order.</t>
  </si>
  <si>
    <t>RSA721--N-~-(L)-(CORE)-126-126</t>
  </si>
  <si>
    <t>Worksurface, Rectangular, 72Wx20Dx1-1/4H
OPTION: N:No Grommet
OPTION: ~:No grommet finish necessary
OPTION: (L):TOP- Laminate
OPTION: (CORE):Core Laminates
OPTION: 126:LAM- Natural Cherry (CP)
OPTION: 126:EDGE- Natural Cherry (CP)</t>
  </si>
  <si>
    <t>Ordered the incorrect tops.  these are replacements</t>
  </si>
  <si>
    <t>RSA301--N-~-(L)-(CORE)-126-126</t>
  </si>
  <si>
    <t>Worksurface, Rectangular, 30Wx20Dx1-1/4H
OPTION: N:No Grommet
OPTION: ~:No grommet finish necessary
OPTION: (L):TOP- Laminate
OPTION: (CORE):Core Laminates
OPTION: 126:LAM- Natural Cherry (CP)
OPTION: 126:EDGE- Natural Cherry (CP)</t>
  </si>
  <si>
    <t>MISC HARDWARE</t>
  </si>
  <si>
    <t>Kristina Dam</t>
  </si>
  <si>
    <t>Monolith Vase Small</t>
  </si>
  <si>
    <t>BATTENH - Batten Home</t>
  </si>
  <si>
    <t>1 Return Trip to deliver late arriving accessories on below receivers:
- Bludot Receiver (RR 322983)
- Batten Home receiver (RR 323437)
- Amazon Book receiver (RR 322014)
- Dekofine Lamp (RR 321534)</t>
  </si>
  <si>
    <t>Trip charge for punch</t>
  </si>
  <si>
    <t>Kristina Dam-Refund</t>
  </si>
  <si>
    <t>LIGHTOL - Lightology</t>
  </si>
  <si>
    <t>Shipping charges</t>
  </si>
  <si>
    <t>Labor to The scope is to receive the correct tabletop and swap out the incorrect tabletop with the correct one and reinstall power unit.</t>
  </si>
  <si>
    <t>approved from Matt, we trying to clean up old order with punch</t>
  </si>
  <si>
    <t>Offset difference from quote 312897-QT003 and QT005.</t>
  </si>
  <si>
    <t>June-August 2024 Warehouse Storage</t>
  </si>
  <si>
    <t>September-December 2024 Warehouse Storage</t>
  </si>
  <si>
    <t>For (1) ILW Cabeint</t>
  </si>
  <si>
    <t>(1) Cabinet would not fit in elevator.  AM failed to measure for this cabinet.</t>
  </si>
  <si>
    <t>Punch trip cost to deliver and install (4) stylex benches and (2) tables</t>
  </si>
  <si>
    <t>Labor to receive, deliver, and retrofit (6) existing Framery Q Meeting Maggies and (8) Framery One Premium Phone Booths with Seismic Bracing Kits. Work to be performed after hours.</t>
  </si>
  <si>
    <t>labor cost decreased</t>
  </si>
  <si>
    <t>labor to add cuts to existing phone booths onsite.</t>
  </si>
  <si>
    <t>labor adjustment for line 4</t>
  </si>
  <si>
    <t>; labor to receive and deliver seismic bracing kits to site</t>
  </si>
  <si>
    <t>Receive and deliver to site:
(5) Chair Dollies</t>
  </si>
  <si>
    <t>8-755-36905</t>
  </si>
  <si>
    <t>Additional cost due to pricing issues on our side</t>
  </si>
  <si>
    <t>used incorrect discount.  Missed at order acknowledgement.</t>
  </si>
  <si>
    <t>VA2CW3020</t>
  </si>
  <si>
    <t>Quoin Credenza Counterweight Kit, 30W, 20 lbs</t>
  </si>
  <si>
    <t>V2G224818B30O18LSL--111-111-T-111-B-(KEYALIKE)-(LOCK)</t>
  </si>
  <si>
    <t>Quoin Credenza, 22Hx48Wx18.75D, 30 Box/File, 18 Open, Laminate Top, Flat Steel Front, 5" Finger Pull, locking
OPTION: 111:PAINT- Jet Black (smooth)
OPTION: 111:TOP- Jet Black
OPTION: T:5" Finger Pull
OPTION: 111:PULL- Jet Black
OPTION: B:LOCK- Black
OPTION: (KEYALIKE):Keyed Alike
OPTION: (LOCK):Specify lock core &amp; key separately</t>
  </si>
  <si>
    <t>1 Rug Cut for Power Access
4 4”Round Grommet cut for HA desk in 4 zoom rooms
1 1” Round Grommet cut for conf table in Conf 6</t>
  </si>
  <si>
    <t>1/15/25: Per Kimi: I forgot to add this to the labor quote scope.</t>
  </si>
  <si>
    <t>DFFCUS--118T</t>
  </si>
  <si>
    <t>Frame Freestanding Foot, Center Universal, Single Pack
OPTION: 118T:FRAME- Bright White (Limited Availability) (Textured)</t>
  </si>
  <si>
    <t>Client Accommodation</t>
  </si>
  <si>
    <t>DP1AU1418CG--118T-GL13</t>
  </si>
  <si>
    <t>Frameless Add Up, Glass, 14Hx18W, Topway
OPTION: 118T:FRAME- Bright White (Limited Availability) (Textured)
OPTION: GL13:GLASS- Frosted</t>
  </si>
  <si>
    <t>DP1AU1448CG--118T-GL13</t>
  </si>
  <si>
    <t>Frameless Add Up, Glass, 14Hx48W, Topway
OPTION: 118T:FRAME- Bright White (Limited Availability) (Textured)
OPTION: GL13:GLASS- Frosted</t>
  </si>
  <si>
    <t>DP8CTTRR5018--3-NA-N-(CORE)-118T-2-NA-(W1597)-W159711</t>
  </si>
  <si>
    <t>Preconfigured Panel, Topway, Tiled/Tiled, Fabric to Raceway Side 1 &amp; 2, 50Hx18W
OPTION: 3:TOPCAP- None
OPTION: NA:no finish required
OPTION: N:RACE- no Knockouts
OPTION: (CORE):Core Paints
OPTION: 118T:RACE- Bright White (Limited Availability) (Textured)
OPTION: 2:OPT- Recessed Reveal
OPTION: NA:D2- Black
OPTION: (W1597):FABRIC- Beacon (Gr10)
OPTION: W159711:COL- Cool Gray</t>
  </si>
  <si>
    <t>DP8CTTRR5048--3-NA-N-(CORE)-118T-2-NA-(W1597)-W159711</t>
  </si>
  <si>
    <t>Preconfigured Panel, Topway, Tiled/Tiled, Fabric to Raceway Side 1 &amp; 2, 50Hx48W
OPTION: 3:TOPCAP- None
OPTION: NA:no finish required
OPTION: N:RACE- no Knockouts
OPTION: (CORE):Core Paints
OPTION: 118T:RACE- Bright White (Limited Availability) (Textured)
OPTION: 2:OPT- Recessed Reveal
OPTION: NA:D2- Black
OPTION: (W1597):FABRIC- Beacon (Gr10)
OPTION: W159711:COL- Cool Gray</t>
  </si>
  <si>
    <t>DP8PPC</t>
  </si>
  <si>
    <t>Panel to Panel Connector, In Line, 10 Pack</t>
  </si>
  <si>
    <t>Guaranteed Delivery Fee to deliver 2/6 or 2/7</t>
  </si>
  <si>
    <t>Additional charges for Guaranteed Delivery date.  Erika to add more sell to the next order.</t>
  </si>
  <si>
    <t>PS-69S</t>
  </si>
  <si>
    <t>PS-69S L: 6.6 W: 4.4 T: 3.25 SQFT: .2017 ODSC: DOCK702-
L0000X-XX-12S-SL, DOCK700 POP-UP HARNESS WITH (2)
120V OUTLET, (1) 4.5A USB MODULE (1) 1X2.1A TYPE A AND
(1) 1X2.4A TYPE C PORTS, 12A LOAD RATING, 10' POWER
CORD, SATIN ALUMINUM FINI**
TAG: OFFICE 1068 (QTY. 1)</t>
  </si>
  <si>
    <t>HZ320S.2333L04ES--SKS-J-98-98-98-BK</t>
  </si>
  <si>
    <t>+OE1 Micro Pack, 4-Pack,sq-edge,23" d,33" w,high-pressure lam top/thermoplastic edge,3/4" thick,electric,surf clamp
OPTION: SKS:+rounded simple switch
OPTION: J:+1 simplex recptacle, 1 powered USB-A/USB-C combo
OPTION: 98:+studio white (CP)
OPTION: 98:+studio white (CP)
OPTION: 98:+studio white (CP)
OPTION: BK:+black</t>
  </si>
  <si>
    <t>incorrect disc % used 
miss communication with client neededing only half the qtys that were ordered, working with HMI to return the unneeded qtys to get some $$ back on this.</t>
  </si>
  <si>
    <t>HZ330.1433--98</t>
  </si>
  <si>
    <t>+OE1 Micro Pack Privacy Screen, Single/4-Pack,14" h (from top of surf to top of screen),33" w
OPTION: 98:+studio white (CP)</t>
  </si>
  <si>
    <t>HZ350.1--1HS-07</t>
  </si>
  <si>
    <t>+OE1 Micro Pack Screen Liner,liner for single micro pack or 4-pack micro pack
OPTION: 1HS:+hush-Pr Cat 4
OPTION: 07:+hush cool grey</t>
  </si>
  <si>
    <t>missed shipping on spec</t>
  </si>
  <si>
    <t>Keilhaur Shipping</t>
  </si>
  <si>
    <t>Tracking 771445492272</t>
  </si>
  <si>
    <t>SHIPPING AND HANDLING-</t>
  </si>
  <si>
    <t>Freight + Shipping</t>
  </si>
  <si>
    <t>Phase 1, one hour of downtime</t>
  </si>
  <si>
    <t>Non-union labor to receive, deliver, and set in place during normal business hours. Requires use of elevator. Area and path of travel should be free and clear of personal items and other trades. Includes one trip to site. Stair carry not included.</t>
  </si>
  <si>
    <t>credit for less chairs delivered for labor</t>
  </si>
  <si>
    <t>DP8CMMRR4236--5-8QT-K-(CORE)-8QT-(W2061)-W20615</t>
  </si>
  <si>
    <t>Preconfigured Panel, Topway, Monolithic/Monolithic, Fabric to Raceway Side 1 &amp; 2, 42Hx36W
OPTION: 5:TOPCAP- Flat Metal
OPTION: 8QT:TOPCAP- Folkstone Grey (Textured) (CP)
OPTION: K:RACE- with Knockouts
OPTION: (CORE):Core Paints
OPTION: 8QT:RACE- Folkstone Grey (Textured) (CP)
OPTION: (W2061):FABRIC- Messa (Gr10)
OPTION: W20615:COL- Fossil</t>
  </si>
  <si>
    <t>DE18PJ24WP</t>
  </si>
  <si>
    <t>Power Jumper, 2+2 Shared Neutrals, 24" Panel + Post</t>
  </si>
  <si>
    <t>DP8VPT15--118T</t>
  </si>
  <si>
    <t>Post Top Cap Assembly One Way, Horizon, metal flat, Full View
OPTION: 118T:PAINT- Bright White (Limited Availability) (Textured)</t>
  </si>
  <si>
    <t>Mis-spec</t>
  </si>
  <si>
    <t>8-742-53983</t>
  </si>
  <si>
    <t>CREDIT CARD PROCESSING FEE</t>
  </si>
  <si>
    <t>JAKW - Jak W</t>
  </si>
  <si>
    <t>Sell on 90113</t>
  </si>
  <si>
    <t>LABOR TO RECEIVE, DELIVER, AND INSTALL ON IT'S OWN TRIP DURING REGULAR BUSINESS HOURS. 
(1) 4 high by 4 wide Locker bank</t>
  </si>
  <si>
    <t>correct cost given after order was flipped</t>
  </si>
  <si>
    <t>PART OF PHASE 3 INSTALL: PART OF PHASE 3 INSTALL: Receive, deliver and install the following to Intuit in San Diego, regular business hours: B2F2, (12) 16x24 72h lockers = 48 LOCKERS, B3F2 (3) 16x24 72h lockers = 12 LOCKERS</t>
  </si>
  <si>
    <t>NT1S--GG-</t>
  </si>
  <si>
    <t>NEATTECH  SMALL, 38in L x 4.5in D x 4in W
OPTION: GG:Pinstripe Graphite Basket / Gray trim
OPTION: :691453-002</t>
  </si>
  <si>
    <t>Lost by vendor</t>
  </si>
  <si>
    <t>RCAS2420W--(L)-142</t>
  </si>
  <si>
    <t>Shelf Kit for 24Wx19D Pedestal Wood
OPTION: (L):Laminate
OPTION: 142:LAM- Grey Ash</t>
  </si>
  <si>
    <t>DESIGN &amp; AM DIDN'T REALIZE THESE SHELVES WERE SPECIFIED SEPARATELY.  WILL INCLUDE IN ORIGINAL SPEC. FOR FUTURE.</t>
  </si>
  <si>
    <t>SQUARE TOP</t>
  </si>
  <si>
    <t>HPL: WILSONART, DESIGNER WHITE #D354-60
EDGE: WHITE PVC
36" SQUARE TOP WITH PVC EDGE</t>
  </si>
  <si>
    <t>incorrect prodcut id on origianl tops ordered from SOI</t>
  </si>
  <si>
    <t>Will call 3 tops from ilw and swap with the tops that were installed onsite</t>
  </si>
  <si>
    <t>labor for the mis spec tops from SOI</t>
  </si>
  <si>
    <t>AMAZON VARIANCE</t>
  </si>
  <si>
    <t>Amazon charges more than the PO</t>
  </si>
  <si>
    <t>Carry up charge</t>
  </si>
  <si>
    <t>Changed vendor and ship charges not on PO</t>
  </si>
  <si>
    <t>BLUESKY02 - Blue Sky Environments Interior Decor</t>
  </si>
  <si>
    <t>2 Storage: 400 Sq. Ft. After the Free 7 Days
Prorated (12/20 - 12/30)</t>
  </si>
  <si>
    <t>1/16/25: Storage was noted on the quote but not sold to the client.</t>
  </si>
  <si>
    <t>ABLEMOV - Able Moving and Storage, Inc.</t>
  </si>
  <si>
    <t>90132</t>
  </si>
  <si>
    <t>Was not originally added to the order.</t>
  </si>
  <si>
    <t>TCS-Y5Y</t>
  </si>
  <si>
    <t>Trace Conference Base,  30''w x 7 1/4''d x 28 1/4''h
OPTION: :Plain Laminate 671 Designer White D354-60 Wilsonart, GREENGUARD
OPTION: :Satin White Powder Coat
OPTION: :</t>
  </si>
  <si>
    <t>Cost only items due to design missed them.  Table need 3 bases but we only ordered 1</t>
  </si>
  <si>
    <t>shipping charges not originally quoted</t>
  </si>
  <si>
    <t>EPIX-76243</t>
  </si>
  <si>
    <t>SPECIAL - 5-Star Caster Bases for existing 4-Star Base Epix Chairs
MSQ #: M20013080
Lead Time: 4-6 weeks
Aluminum base to be painted in PC21 Matte Black to match existing bases.</t>
  </si>
  <si>
    <t>1/21/25: Approved by Matt Denning - Replacement bases; Never should have ordered (4) star bases with casters</t>
  </si>
  <si>
    <t>Freight - large skidded shipment</t>
  </si>
  <si>
    <t>Cost to receive from local reps and/or pull from inventory and deliver at regular time on a routed day. No stair carries or install/assembly included:
- (16) misc. demo chairs</t>
  </si>
  <si>
    <t>Cost only labor add</t>
  </si>
  <si>
    <t>Removal of existing product at regular time from job site. No stair carries or disposal charges included:
- (16) misc. demo chairs
**All chairs to be returned to Align dock for will call by others</t>
  </si>
  <si>
    <t>ONE-MONTH STORAGE</t>
  </si>
  <si>
    <t>To be recouped on Day2 order</t>
  </si>
  <si>
    <t>RETURN TRIP TO FINISH ASSEMBLY OF WORKSTATIONS</t>
  </si>
  <si>
    <t>Vendor did not pull enough re-used products; Vendor covering costs to get product to WHSE</t>
  </si>
  <si>
    <t>90379</t>
  </si>
  <si>
    <t>QH27186VQH</t>
  </si>
  <si>
    <t>TOP,RND,TAPE,1-1/4,36,N,PL=118 PL=118, NO GROMMETS,SP.DRILL. 36" Round Table top with Tapered Edge. Bright White</t>
  </si>
  <si>
    <t>replacement table top for the one that was damaged on 89418. Nonbill was denied.</t>
  </si>
  <si>
    <t>LONG SHELF</t>
  </si>
  <si>
    <t>Above casework, wall to wall, full depth
Per drawing
White Laminate</t>
  </si>
  <si>
    <t>AER1B23DW--AJ-BK-BLX-BK-BB-BK-231-05</t>
  </si>
  <si>
    <t>Credit for chair the client didn't like.</t>
  </si>
  <si>
    <t>Norma approved on 1/8825</t>
  </si>
  <si>
    <t>B0D2NTNBYR</t>
  </si>
  <si>
    <t>1-3/8 inch Plastic Desk Grommet Wire Cord Cable Grommets Hole Cover, Office Computer Table Wire Organizer Cover, Furniture Cabinet Cable Hole Cover, Black, 6PCS
Brand: AUXBC</t>
  </si>
  <si>
    <t>B0DBSDX7Q9</t>
  </si>
  <si>
    <t>2PCS Black Cable Grommets Desk Hole Cover 60mm 2-3/8 Inch Desk Hole Grommet Table Cord Cable Grommet Desk Wire Hole Plug Cover for Cables and Cords Management Office Supplies
Brand: Sliverdew</t>
  </si>
  <si>
    <t>90466</t>
  </si>
  <si>
    <t>Atelier Cho Thompson</t>
  </si>
  <si>
    <t>SELL IS COVERED ON LABRO LINE GP</t>
  </si>
  <si>
    <t>1 Shipping Fee - Service West San Leandro Warehouse to SW Anaheim warehouse</t>
  </si>
  <si>
    <t>vendor shipped to wrong SW location</t>
  </si>
  <si>
    <t>90585</t>
  </si>
  <si>
    <t>cut fee</t>
  </si>
  <si>
    <t>CAMIRAG - Camira Group Inc</t>
  </si>
  <si>
    <t>90596</t>
  </si>
  <si>
    <t>KR70721</t>
  </si>
  <si>
    <t>BASE TABLE, Adjustable Feet (set of 4)</t>
  </si>
  <si>
    <t>cost only add. line 8 sell covers this</t>
  </si>
  <si>
    <t>SHMU--</t>
  </si>
  <si>
    <t>Shipping Fee
OPTION: :MUUTO- FREIGHT CHARGE</t>
  </si>
  <si>
    <t>increased shipping costs</t>
  </si>
  <si>
    <t>Guaranteed Delivery</t>
  </si>
  <si>
    <t>Add that line as a Job Cost. I will recoup the sell to the client on the phase 2 order of the project. - NC</t>
  </si>
  <si>
    <t>ASC - Allseating</t>
  </si>
  <si>
    <t>90644</t>
  </si>
  <si>
    <t>1 Replacement Arm for Andreu World Task Chair - swap with damaged/ existing and dispose</t>
  </si>
  <si>
    <t>90763</t>
  </si>
  <si>
    <t>1B2JK7---247</t>
  </si>
  <si>
    <t>+Lock Plug and Key,Chrome UM Series
OPTION: 247:+key number 247</t>
  </si>
  <si>
    <t>incorrect disc % used</t>
  </si>
  <si>
    <t>90773</t>
  </si>
  <si>
    <t>90806</t>
  </si>
  <si>
    <t>DP5PE50--118T</t>
  </si>
  <si>
    <t>Panel End Assembly, 50H, metal flat
OPTION: 118T:PAINT- Bright White (Limited Availability) (Textured)</t>
  </si>
  <si>
    <t>punch</t>
  </si>
  <si>
    <t>DP8PC50--(CORE)-118T</t>
  </si>
  <si>
    <t>Post Cover, Straight, 50H, Horizon
OPTION: (CORE):Core Paints
OPTION: 118T:PAINT- Bright White (Textured) (Limited Availability)</t>
  </si>
  <si>
    <t>90811</t>
  </si>
  <si>
    <t>Friant removed the small order shipping fee.</t>
  </si>
  <si>
    <t>90818</t>
  </si>
  <si>
    <t>Labor to deliver demo task chairs</t>
  </si>
  <si>
    <t>cost to be sold at a later time</t>
  </si>
  <si>
    <t>90824</t>
  </si>
  <si>
    <t>Storage fees for orders 87383, 87384, 87385, 87386, 87387</t>
  </si>
  <si>
    <t>90912</t>
  </si>
  <si>
    <t>FIELD VERIFICATIONS FOR B4
* BASEMENT, 2 SPACES
* L1
* L2</t>
  </si>
  <si>
    <t>Approved by Matt to be captured on a future order.</t>
  </si>
  <si>
    <t>FIELD VERIFICATIONS FOR B3, L3</t>
  </si>
  <si>
    <t>91060</t>
  </si>
  <si>
    <t>Storage - December 2024</t>
  </si>
  <si>
    <t>ENVIRON01 - Environments Plus</t>
  </si>
  <si>
    <t>Storage - January 2025</t>
  </si>
  <si>
    <t>90747</t>
  </si>
  <si>
    <t>W.W. Grainger Inc</t>
  </si>
  <si>
    <t>90660</t>
  </si>
  <si>
    <t>90699</t>
  </si>
  <si>
    <t>90876</t>
  </si>
  <si>
    <t>90532</t>
  </si>
  <si>
    <t>90745</t>
  </si>
  <si>
    <t>90744</t>
  </si>
  <si>
    <t>90886</t>
  </si>
  <si>
    <t>90767</t>
  </si>
  <si>
    <t>90483</t>
  </si>
  <si>
    <t>90583</t>
  </si>
  <si>
    <t>Devcon Construction (GC)</t>
  </si>
  <si>
    <t>88460</t>
  </si>
  <si>
    <t>90216</t>
  </si>
  <si>
    <t>90258</t>
  </si>
  <si>
    <t>90259</t>
  </si>
  <si>
    <t>90762</t>
  </si>
  <si>
    <t>Louis Schump</t>
  </si>
  <si>
    <t>90155</t>
  </si>
  <si>
    <t>Cambridge Associates</t>
  </si>
  <si>
    <t>90357</t>
  </si>
  <si>
    <t>90844</t>
  </si>
  <si>
    <t>Chryslyn Perkins,Saoirse O'Connor</t>
  </si>
  <si>
    <t>81877</t>
  </si>
  <si>
    <t>90786</t>
  </si>
  <si>
    <t>90612</t>
  </si>
  <si>
    <t>6Sense</t>
  </si>
  <si>
    <t>90853</t>
  </si>
  <si>
    <t>90156</t>
  </si>
  <si>
    <t>89144</t>
  </si>
  <si>
    <t>90581</t>
  </si>
  <si>
    <t>90229</t>
  </si>
  <si>
    <t>90232</t>
  </si>
  <si>
    <t>89460</t>
  </si>
  <si>
    <t>90492</t>
  </si>
  <si>
    <t>90621</t>
  </si>
  <si>
    <t>90372</t>
  </si>
  <si>
    <t>DesCor Builders</t>
  </si>
  <si>
    <t>90756</t>
  </si>
  <si>
    <t>County of Sacramento</t>
  </si>
  <si>
    <t>91009</t>
  </si>
  <si>
    <t>85225</t>
  </si>
  <si>
    <t>90755</t>
  </si>
  <si>
    <t>90713</t>
  </si>
  <si>
    <t>Frankie Kim</t>
  </si>
  <si>
    <t>90798</t>
  </si>
  <si>
    <t>90799</t>
  </si>
  <si>
    <t>90803</t>
  </si>
  <si>
    <t>90805</t>
  </si>
  <si>
    <t>90819</t>
  </si>
  <si>
    <t>90646</t>
  </si>
  <si>
    <t>90204</t>
  </si>
  <si>
    <t>90453</t>
  </si>
  <si>
    <t>90606</t>
  </si>
  <si>
    <t>84521</t>
  </si>
  <si>
    <t>83477</t>
  </si>
  <si>
    <t>90320</t>
  </si>
  <si>
    <t>90772</t>
  </si>
  <si>
    <t>90671</t>
  </si>
  <si>
    <t>90768</t>
  </si>
  <si>
    <t>90815</t>
  </si>
  <si>
    <t>90816</t>
  </si>
  <si>
    <t>90867</t>
  </si>
  <si>
    <t>90715</t>
  </si>
  <si>
    <t>90971</t>
  </si>
  <si>
    <t>90996</t>
  </si>
  <si>
    <t>91088</t>
  </si>
  <si>
    <t>90903</t>
  </si>
  <si>
    <t>89754</t>
  </si>
  <si>
    <t>90656</t>
  </si>
  <si>
    <t>90657</t>
  </si>
  <si>
    <t>90658</t>
  </si>
  <si>
    <t>90573</t>
  </si>
  <si>
    <t>90670</t>
  </si>
  <si>
    <t>90728</t>
  </si>
  <si>
    <t>90712</t>
  </si>
  <si>
    <t>90481</t>
  </si>
  <si>
    <t>90521</t>
  </si>
  <si>
    <t>90757</t>
  </si>
  <si>
    <t>90764</t>
  </si>
  <si>
    <t>90825</t>
  </si>
  <si>
    <t>89539</t>
  </si>
  <si>
    <t>90603</t>
  </si>
  <si>
    <t>90855</t>
  </si>
  <si>
    <t>90881</t>
  </si>
  <si>
    <t>90564</t>
  </si>
  <si>
    <t>90898</t>
  </si>
  <si>
    <t>90899</t>
  </si>
  <si>
    <t>90900</t>
  </si>
  <si>
    <t>90901</t>
  </si>
  <si>
    <t>90904</t>
  </si>
  <si>
    <t>90905</t>
  </si>
  <si>
    <t>90906</t>
  </si>
  <si>
    <t>90907</t>
  </si>
  <si>
    <t>90908</t>
  </si>
  <si>
    <t>90974</t>
  </si>
  <si>
    <t>90975</t>
  </si>
  <si>
    <t>91001</t>
  </si>
  <si>
    <t>91072</t>
  </si>
  <si>
    <t>91073</t>
  </si>
  <si>
    <t>91083</t>
  </si>
  <si>
    <t>91091</t>
  </si>
  <si>
    <t>90566</t>
  </si>
  <si>
    <t>90567</t>
  </si>
  <si>
    <t>90568</t>
  </si>
  <si>
    <t>90632</t>
  </si>
  <si>
    <t>90705</t>
  </si>
  <si>
    <t>90126</t>
  </si>
  <si>
    <t>90826</t>
  </si>
  <si>
    <t>90821</t>
  </si>
  <si>
    <t>90771</t>
  </si>
  <si>
    <t>90866</t>
  </si>
  <si>
    <t>90976</t>
  </si>
  <si>
    <t>91024</t>
  </si>
  <si>
    <t>89308</t>
  </si>
  <si>
    <t>90851</t>
  </si>
  <si>
    <t>91058</t>
  </si>
  <si>
    <t>91102</t>
  </si>
  <si>
    <t>91095</t>
  </si>
  <si>
    <t>91049</t>
  </si>
  <si>
    <t>Acosta &amp; Sons Inc</t>
  </si>
  <si>
    <t>90758</t>
  </si>
  <si>
    <t>90482</t>
  </si>
  <si>
    <t>90751</t>
  </si>
  <si>
    <t>90072</t>
  </si>
  <si>
    <t>90729</t>
  </si>
  <si>
    <t>90812</t>
  </si>
  <si>
    <t>90468</t>
  </si>
  <si>
    <t>90607</t>
  </si>
  <si>
    <t>84918</t>
  </si>
  <si>
    <t>90667</t>
  </si>
  <si>
    <t>90226</t>
  </si>
  <si>
    <t>90810</t>
  </si>
  <si>
    <t>90598</t>
  </si>
  <si>
    <t>90966</t>
  </si>
  <si>
    <t>90879</t>
  </si>
  <si>
    <t>84625</t>
  </si>
  <si>
    <t>90814</t>
  </si>
  <si>
    <t>91008</t>
  </si>
  <si>
    <t>90726</t>
  </si>
  <si>
    <t>90565</t>
  </si>
  <si>
    <t>87521</t>
  </si>
  <si>
    <t>87520</t>
  </si>
  <si>
    <t>90437</t>
  </si>
  <si>
    <t>89489</t>
  </si>
  <si>
    <t>90470</t>
  </si>
  <si>
    <t>89700</t>
  </si>
  <si>
    <t>91051</t>
  </si>
  <si>
    <t>89992</t>
  </si>
  <si>
    <t>Naval Postgraduate School</t>
  </si>
  <si>
    <t>90787</t>
  </si>
  <si>
    <t>89771</t>
  </si>
  <si>
    <t>86679</t>
  </si>
  <si>
    <t>84 West LLC</t>
  </si>
  <si>
    <t>90530</t>
  </si>
  <si>
    <t>90802</t>
  </si>
  <si>
    <t>90841</t>
  </si>
  <si>
    <t>90721</t>
  </si>
  <si>
    <t>90951</t>
  </si>
  <si>
    <t>91070</t>
  </si>
  <si>
    <t>90400</t>
  </si>
  <si>
    <t>90793</t>
  </si>
  <si>
    <t>90850</t>
  </si>
  <si>
    <t>91108</t>
  </si>
  <si>
    <t>89404</t>
  </si>
  <si>
    <t>89684</t>
  </si>
  <si>
    <t>89141</t>
  </si>
  <si>
    <t>Greater Sacramento Urban League</t>
  </si>
  <si>
    <t>89795</t>
  </si>
  <si>
    <t>Paramount Group</t>
  </si>
  <si>
    <t>90628</t>
  </si>
  <si>
    <t>90669</t>
  </si>
  <si>
    <t>90741</t>
  </si>
  <si>
    <t>90972</t>
  </si>
  <si>
    <t>89846</t>
  </si>
  <si>
    <t>90382</t>
  </si>
  <si>
    <t>90639</t>
  </si>
  <si>
    <t>90640</t>
  </si>
  <si>
    <t>90651</t>
  </si>
  <si>
    <t>90653</t>
  </si>
  <si>
    <t>90618</t>
  </si>
  <si>
    <t>90638</t>
  </si>
  <si>
    <t>90654</t>
  </si>
  <si>
    <t>90655</t>
  </si>
  <si>
    <t>90673</t>
  </si>
  <si>
    <t>90675</t>
  </si>
  <si>
    <t>90677</t>
  </si>
  <si>
    <t>90680</t>
  </si>
  <si>
    <t>90683</t>
  </si>
  <si>
    <t>90684</t>
  </si>
  <si>
    <t>80187</t>
  </si>
  <si>
    <t>90395</t>
  </si>
  <si>
    <t>90616</t>
  </si>
  <si>
    <t>90647</t>
  </si>
  <si>
    <t>90676</t>
  </si>
  <si>
    <t>90685</t>
  </si>
  <si>
    <t>90686</t>
  </si>
  <si>
    <t>90708</t>
  </si>
  <si>
    <t>90707</t>
  </si>
  <si>
    <t>90679</t>
  </si>
  <si>
    <t>90709</t>
  </si>
  <si>
    <t>90555</t>
  </si>
  <si>
    <t>90674</t>
  </si>
  <si>
    <t>90723</t>
  </si>
  <si>
    <t>90682</t>
  </si>
  <si>
    <t>90710</t>
  </si>
  <si>
    <t>90722</t>
  </si>
  <si>
    <t>90725</t>
  </si>
  <si>
    <t>90736</t>
  </si>
  <si>
    <t>90637</t>
  </si>
  <si>
    <t>90652</t>
  </si>
  <si>
    <t>90681</t>
  </si>
  <si>
    <t>90724</t>
  </si>
  <si>
    <t>90735</t>
  </si>
  <si>
    <t>90737</t>
  </si>
  <si>
    <t>90738</t>
  </si>
  <si>
    <t>90748</t>
  </si>
  <si>
    <t>90746</t>
  </si>
  <si>
    <t>90739</t>
  </si>
  <si>
    <t>90749</t>
  </si>
  <si>
    <t>90687</t>
  </si>
  <si>
    <t>90750</t>
  </si>
  <si>
    <t>90781</t>
  </si>
  <si>
    <t>90782</t>
  </si>
  <si>
    <t>90740</t>
  </si>
  <si>
    <t>90777</t>
  </si>
  <si>
    <t>90780</t>
  </si>
  <si>
    <t>90678</t>
  </si>
  <si>
    <t>90778</t>
  </si>
  <si>
    <t>90784</t>
  </si>
  <si>
    <t>90779</t>
  </si>
  <si>
    <t>90783</t>
  </si>
  <si>
    <t>90833</t>
  </si>
  <si>
    <t>90829</t>
  </si>
  <si>
    <t>90831</t>
  </si>
  <si>
    <t>90776</t>
  </si>
  <si>
    <t>90830</t>
  </si>
  <si>
    <t>90832</t>
  </si>
  <si>
    <t>90834</t>
  </si>
  <si>
    <t>90785</t>
  </si>
  <si>
    <t>90835</t>
  </si>
  <si>
    <t>90915</t>
  </si>
  <si>
    <t>90916</t>
  </si>
  <si>
    <t>90917</t>
  </si>
  <si>
    <t>90920</t>
  </si>
  <si>
    <t>90932</t>
  </si>
  <si>
    <t>90933</t>
  </si>
  <si>
    <t>90934</t>
  </si>
  <si>
    <t>90935</t>
  </si>
  <si>
    <t>90937</t>
  </si>
  <si>
    <t>90938</t>
  </si>
  <si>
    <t>90939</t>
  </si>
  <si>
    <t>90940</t>
  </si>
  <si>
    <t>90918</t>
  </si>
  <si>
    <t>90922</t>
  </si>
  <si>
    <t>90923</t>
  </si>
  <si>
    <t>90936</t>
  </si>
  <si>
    <t>90941</t>
  </si>
  <si>
    <t>90942</t>
  </si>
  <si>
    <t>90369</t>
  </si>
  <si>
    <t>90706</t>
  </si>
  <si>
    <t>90919</t>
  </si>
  <si>
    <t>90921</t>
  </si>
  <si>
    <t>90960</t>
  </si>
  <si>
    <t>90893</t>
  </si>
  <si>
    <t>90913</t>
  </si>
  <si>
    <t>90943</t>
  </si>
  <si>
    <t>90959</t>
  </si>
  <si>
    <t>90962</t>
  </si>
  <si>
    <t>90963</t>
  </si>
  <si>
    <t>90914</t>
  </si>
  <si>
    <t>90925</t>
  </si>
  <si>
    <t>90958</t>
  </si>
  <si>
    <t>90984</t>
  </si>
  <si>
    <t>87718</t>
  </si>
  <si>
    <t>90964</t>
  </si>
  <si>
    <t>90983</t>
  </si>
  <si>
    <t>90986</t>
  </si>
  <si>
    <t>90988</t>
  </si>
  <si>
    <t>90924</t>
  </si>
  <si>
    <t>90961</t>
  </si>
  <si>
    <t>90828</t>
  </si>
  <si>
    <t>90987</t>
  </si>
  <si>
    <t>90990</t>
  </si>
  <si>
    <t>91025</t>
  </si>
  <si>
    <t>91030</t>
  </si>
  <si>
    <t>91035</t>
  </si>
  <si>
    <t>90965</t>
  </si>
  <si>
    <t>91029</t>
  </si>
  <si>
    <t>91031</t>
  </si>
  <si>
    <t>91034</t>
  </si>
  <si>
    <t>90870</t>
  </si>
  <si>
    <t>90945</t>
  </si>
  <si>
    <t>90985</t>
  </si>
  <si>
    <t>91027</t>
  </si>
  <si>
    <t>91036</t>
  </si>
  <si>
    <t>90944</t>
  </si>
  <si>
    <t>91028</t>
  </si>
  <si>
    <t>91033</t>
  </si>
  <si>
    <t>91040</t>
  </si>
  <si>
    <t>91041</t>
  </si>
  <si>
    <t>91063</t>
  </si>
  <si>
    <t>91065</t>
  </si>
  <si>
    <t>91076</t>
  </si>
  <si>
    <t>91078</t>
  </si>
  <si>
    <t>91037</t>
  </si>
  <si>
    <t>91064</t>
  </si>
  <si>
    <t>91075</t>
  </si>
  <si>
    <t>91077</t>
  </si>
  <si>
    <t>90989</t>
  </si>
  <si>
    <t>91080</t>
  </si>
  <si>
    <t>91113</t>
  </si>
  <si>
    <t>91114</t>
  </si>
  <si>
    <t>91115</t>
  </si>
  <si>
    <t>90561</t>
  </si>
  <si>
    <t>90792</t>
  </si>
  <si>
    <t>90711</t>
  </si>
  <si>
    <t>90734</t>
  </si>
  <si>
    <t>90861</t>
  </si>
  <si>
    <t>90418</t>
  </si>
  <si>
    <t>90419</t>
  </si>
  <si>
    <t>90550</t>
  </si>
  <si>
    <t>90661</t>
  </si>
  <si>
    <t>90563</t>
  </si>
  <si>
    <t>89100</t>
  </si>
  <si>
    <t>89617</t>
  </si>
  <si>
    <t>Western Contract</t>
  </si>
  <si>
    <t>90716</t>
  </si>
  <si>
    <t>90731</t>
  </si>
  <si>
    <t>90719</t>
  </si>
  <si>
    <t>90720</t>
  </si>
  <si>
    <t>90668</t>
  </si>
  <si>
    <t>90790</t>
  </si>
  <si>
    <t>90769</t>
  </si>
  <si>
    <t>90030</t>
  </si>
  <si>
    <t>90448</t>
  </si>
  <si>
    <t>90808</t>
  </si>
  <si>
    <t>90718</t>
  </si>
  <si>
    <t>90854</t>
  </si>
  <si>
    <t>90887</t>
  </si>
  <si>
    <t>90889</t>
  </si>
  <si>
    <t>90836</t>
  </si>
  <si>
    <t>90759</t>
  </si>
  <si>
    <t>90973</t>
  </si>
  <si>
    <t>90981</t>
  </si>
  <si>
    <t>90662</t>
  </si>
  <si>
    <t>91045</t>
  </si>
  <si>
    <t>90717</t>
  </si>
  <si>
    <t>91109</t>
  </si>
  <si>
    <t>90902</t>
  </si>
  <si>
    <t>Page &amp; Turnbull</t>
  </si>
  <si>
    <t>89924</t>
  </si>
  <si>
    <t>90666</t>
  </si>
  <si>
    <t>90842</t>
  </si>
  <si>
    <t>90852</t>
  </si>
  <si>
    <t>San Jose Mineta International Airport</t>
  </si>
  <si>
    <t>Warehouse Storage  March
For fibre chairs, stools &amp; side chairs</t>
  </si>
  <si>
    <t>78772</t>
  </si>
  <si>
    <t>Folger Levin</t>
  </si>
  <si>
    <t>Rebill-Oustanding balace</t>
  </si>
  <si>
    <t>Remaining balance due for invoice 5213711</t>
  </si>
  <si>
    <t>Inv 5213711 was partially paid leaving the balance of $577.00 Past Due.</t>
  </si>
  <si>
    <t>80677</t>
  </si>
  <si>
    <t>Peninsula Health Care District</t>
  </si>
  <si>
    <t>Workrite</t>
  </si>
  <si>
    <t>Workrite off set credit received ?</t>
  </si>
  <si>
    <t>Vendor sent a credit out of the blue. MD</t>
  </si>
  <si>
    <t>WRT - Workrite Ergonomics, LLC</t>
  </si>
  <si>
    <t>Storage Dates: 02/04/25 - 3/3/25
Order: KBMH228301 - Saint Louise Regional Hospital - Pharmacy *QTE* PO# 81432-90107
Receiving# KBMH228301.05
(1) Pallet Positions
Date Received:12/05/2024
Customer PO #: 81432-90107
Manufacturer: Workrite
Product PO#: 81432-90106
Product Received: (3) Height Adj Bases</t>
  </si>
  <si>
    <t>Storage Dates: 2/12/25 - 3/11/25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</si>
  <si>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Storage Dates: 02/20/25 to 03/19/25
Order: KBMH228301 - Saint Louise Regional Hospital - Pharmacy *QTE* PO# 81432-90107
Receiving# KBMH228301.04
(1) Pallet Positions
Date Received:11/20/2024
Customer PO #: 81432-90107
Manufacturer: Eagle Group- Grainger
Product PO#: 81432-90102
Product Received: (2) Gowning Bench
Receiving# KBMH228301.07
(1) Pallet Positions
Date Received:01/14/2025
Customer PO #: 81432-90107
Manufacturer: Ergo Source
Product PO#: 81432-90101
Product Received: (2) Stainless Steel Tops</t>
  </si>
  <si>
    <t>Storage Dates: 02/25/25 to 03/24/25
Order: KBMH228301 - Saint Louise Regional Hospital - Pharmacy *QTE* PO# 81432-90107
Receiving# KBMH228301.06
(2) Pieces
Date Received:12/26/2024
Customer PO #: 81432-90107
Manufacturer: Knoll
Product PO#: 81432-90103
Product Received: (2) Rectangular Tops</t>
  </si>
  <si>
    <t>83464</t>
  </si>
  <si>
    <t>JPR-MCP- 0128-00</t>
  </si>
  <si>
    <t>JPR-MCP-0128-00 THIN TASK - NUT FOR GROMMET</t>
  </si>
  <si>
    <t>Unknown who lost parts/where parts are located</t>
  </si>
  <si>
    <t>JUNIPER - Juniper Design</t>
  </si>
  <si>
    <t>JPR-PWR- 0105</t>
  </si>
  <si>
    <t>24VDC, 2A POWER SUPPLY, 90-264VAC INPUT, 1.5M BLACK BRAIDED
CORD, 2.1X5.5MM MALE DC JACK, GLOSSY BLACK COVER JUNIPER
LOGO, UL LISTED, INTERCHANGEABLE INTERNATIONAL PINS</t>
  </si>
  <si>
    <t>CBL-0009</t>
  </si>
  <si>
    <t>JUMPER CABLE 2.1MM MALE TO 2.1MM MALE - 18" LENGTH, 22AWG,
BLACK</t>
  </si>
  <si>
    <t>Delivery_011</t>
  </si>
  <si>
    <t>UPS Ground</t>
  </si>
  <si>
    <t>83906</t>
  </si>
  <si>
    <t>Ariba Fees</t>
  </si>
  <si>
    <t>January</t>
  </si>
  <si>
    <t>Ariba SAP Fees</t>
  </si>
  <si>
    <t>85635</t>
  </si>
  <si>
    <t>BP-KIT</t>
  </si>
  <si>
    <t>ELLE HAVEN TABLE BATTERY</t>
  </si>
  <si>
    <t>No one knows or has a clean record of where the batteries are/went</t>
  </si>
  <si>
    <t>2-357-78330</t>
  </si>
  <si>
    <t>85889</t>
  </si>
  <si>
    <t>Meritech Capital</t>
  </si>
  <si>
    <t>XSAB180</t>
  </si>
  <si>
    <t>**ACCESS DOOR ONLY** Odyssey Table Base for 48"-60"D x 180"W Rectangle Top Paint : R – Black</t>
  </si>
  <si>
    <t>ENW - Enwork</t>
  </si>
  <si>
    <t>CUSTOMS CHARGES</t>
  </si>
  <si>
    <t>TAR</t>
  </si>
  <si>
    <t>86445</t>
  </si>
  <si>
    <t>Project Management</t>
  </si>
  <si>
    <t>Project Management
Adjusting for line 2</t>
  </si>
  <si>
    <t>PM-TAX</t>
  </si>
  <si>
    <t>Client canceled scope last minute</t>
  </si>
  <si>
    <t>KBM-PM - KBM-Hogue Project Management</t>
  </si>
  <si>
    <t>Gina Ortis</t>
  </si>
  <si>
    <t>FREIGHT--REF-DATE-VALIDITY</t>
  </si>
  <si>
    <t>Shipping and Handling
OPTION: REF:Z240819-1173884
OPTION: DATE:08.19.2024
OPTION: VALIDITY:30 days</t>
  </si>
  <si>
    <t>split shipped as client accomodation</t>
  </si>
  <si>
    <t>RESTORA - Restoration Hardware Contract</t>
  </si>
  <si>
    <t>86753</t>
  </si>
  <si>
    <t>SLTRH1418--BPS</t>
  </si>
  <si>
    <t>@Slit Table Round, Round High,round, h,13.78" dia x 18.5" h
OPTION: BPS:@black powder coated steel</t>
  </si>
  <si>
    <t>Customer Accommodation</t>
  </si>
  <si>
    <t>wrong list price /wrong cost</t>
  </si>
  <si>
    <t>HLKRTB115</t>
  </si>
  <si>
    <t>Universal Textured Finish Lacquer Paint, (2) 1 oz Bottles, Slate / Medium Grey, 24-Response</t>
  </si>
  <si>
    <t>touch up for punch</t>
  </si>
  <si>
    <t>s/b no sell</t>
  </si>
  <si>
    <t>86840</t>
  </si>
  <si>
    <t>PRODUCT</t>
  </si>
  <si>
    <t>Credit for Palmetto to accept reception desk as is.</t>
  </si>
  <si>
    <t>Credit to client for $2000
Owen arranged to receive credit for $1000 from CW. See 91506.</t>
  </si>
  <si>
    <t>CREATIV04 - Creative Wood Products</t>
  </si>
  <si>
    <t>8-776-52402</t>
  </si>
  <si>
    <t>87187</t>
  </si>
  <si>
    <t>Return Trip to site to install Overhead Sliding Door Plastic Rails shorted by manufacturer in Office 1521</t>
  </si>
  <si>
    <t>Vendor caused/billed back</t>
  </si>
  <si>
    <t>TURNKEY01 - Turnkey Project Services- TX</t>
  </si>
  <si>
    <t>For Office 1605 - Cut down 24x60 surface to 24x54</t>
  </si>
  <si>
    <t>Per Erika, the cut had to be done for the desk to be installed/spec error.</t>
  </si>
  <si>
    <t>January, 2025 -STORAGE</t>
  </si>
  <si>
    <t>January, 2025 (Billing Cycle: Dec 21 - Jan 20)</t>
  </si>
  <si>
    <t>Storge for early arriving product</t>
  </si>
  <si>
    <t>September, 2024 (Billing Cycle: Aug 21 - Sep 20)
87326-85748 316444 06/27/2024 07/27/2024 30 $20 Min $0.63 10.0 $20.00
87326-85751 317066 07/16/2024 08/15/2024 30 $0.63 125.0 $78.75
87326-85755 317144 07/18/2024 08/17/2024 30 $0.63 60.0 $37.80
87326-85757 317720 08/06/2024 09/05/2024 15 $20 Min $0.63 50.0 $20.00
87326-85758 318049 08/14/2024 09/13/2024 7 $20 Min $0.63 110.0 $20.00
87326-85749 318120 08/15/2024 09/14/2024 6 $0.63 260.0 $32.76</t>
  </si>
  <si>
    <t>Storage-early arriving product</t>
  </si>
  <si>
    <t>87396</t>
  </si>
  <si>
    <t>Cut (1) 36W Panel and components down to 24W</t>
  </si>
  <si>
    <t>extra labor due to spec issue with one panel.</t>
  </si>
  <si>
    <t>87437</t>
  </si>
  <si>
    <t>PM</t>
  </si>
  <si>
    <t>Project Management
with true up and corrected the unit of measure to hours.</t>
  </si>
  <si>
    <t>I missed that it wasn't hours so had to credit the line (original lie 4) and re-enter correctly for the cost.  Sell is still on line 4.</t>
  </si>
  <si>
    <t>U1BG7PWBK</t>
  </si>
  <si>
    <t>Striad Replacement Base, BLack</t>
  </si>
  <si>
    <t>we ordered wrong base color</t>
  </si>
  <si>
    <t>CPH202019--MSO-MOV-MOV</t>
  </si>
  <si>
    <t>@Copenhague Table, Round w/ 3 Legs,19.69" dia x 19.29" h
OPTION: MSO:@water based lacquered solid oak
OPTION: MOV:@water based lacquered oak veneer
OPTION: MOV:@water based lacquered oak veneer</t>
  </si>
  <si>
    <t>ordered in wrong color</t>
  </si>
  <si>
    <t>DP1AUACHT</t>
  </si>
  <si>
    <t>Add Up Glass, Alignment Clip, 1/2", Ten Pack</t>
  </si>
  <si>
    <t>Short - Not sure where error lies</t>
  </si>
  <si>
    <t>DE2FDP--111</t>
  </si>
  <si>
    <t>Dividends Horizon, Data Faceplate
OPTION: 111:PAINT- Jet Black</t>
  </si>
  <si>
    <t>PRODUCT FOR SUNSET BRANCH INSTALLED IN 2019.  CLIENT JUST DETERMINED THESE ITEMS WERE MISSING.</t>
  </si>
  <si>
    <t>To install (6) covers over existing cuts in panels.</t>
  </si>
  <si>
    <t>PM TRUE UP</t>
  </si>
  <si>
    <t>Mary gave me wrong sell amount</t>
  </si>
  <si>
    <t>sell is on line 71</t>
  </si>
  <si>
    <t>PARTS AND LABOR</t>
  </si>
  <si>
    <t>Cost for parts and labor to convert one double sided pack of workstations into single sided 7-pk. All work to be completed during normal business hours.</t>
  </si>
  <si>
    <t>U1BR03BT4296LN--LBV-LBV-N</t>
  </si>
  <si>
    <t>Headway™ Rectangle Shape Top, Y-Leg Table
OPTION: LBV:warm grey teak
OPTION: LBV:warm grey teak
OPTION: N:no undersurface wire management</t>
  </si>
  <si>
    <t>CIW damaged this or didn't note damages on the carton when received.  We are still going to try to charge them.  Entering a cost for now.  Sell on order 91428 line 1  MD</t>
  </si>
  <si>
    <t>88085</t>
  </si>
  <si>
    <t>Remaining cost to cover PO. Quote #: 20351</t>
  </si>
  <si>
    <t>MANNING - Manning Group, LLC</t>
  </si>
  <si>
    <t>discount % is not applied</t>
  </si>
  <si>
    <t>KR6TP0093FDR</t>
  </si>
  <si>
    <t>Drawer Front
114</t>
  </si>
  <si>
    <t>JASON TRAVEL</t>
  </si>
  <si>
    <t>PM Travel</t>
  </si>
  <si>
    <t>SCCBTC - SCCB- Travel Card</t>
  </si>
  <si>
    <t>8-769-17545</t>
  </si>
  <si>
    <t>cuts on the storage towers and grommet cuts between tower and cabinets per client direction, swap single arms in 3 workstations, add power strip 
2 Men from 7 am to 2 pm (16) hours</t>
  </si>
  <si>
    <t>CA</t>
  </si>
  <si>
    <t>88570</t>
  </si>
  <si>
    <t>27087-001</t>
  </si>
  <si>
    <t>Service: RDI (16) W/S, (15) POs &amp; Ancillary</t>
  </si>
  <si>
    <t>labor for Punch trip</t>
  </si>
  <si>
    <t>10115863</t>
  </si>
  <si>
    <t>Only back leg with backrest of SI2270 Oru, finish 307 all upholstered in K802</t>
  </si>
  <si>
    <t>punch not covered by vendor</t>
  </si>
  <si>
    <t>ANDREUW - Andreu World</t>
  </si>
  <si>
    <t>Air Freight</t>
  </si>
  <si>
    <t>shipping for punch</t>
  </si>
  <si>
    <t>Shipping fees</t>
  </si>
  <si>
    <t>2-361-51662</t>
  </si>
  <si>
    <t>Storage for early arrivals</t>
  </si>
  <si>
    <t>88878</t>
  </si>
  <si>
    <t>HOBBY LOBBY</t>
  </si>
  <si>
    <t>Hobby Lobby</t>
  </si>
  <si>
    <t>Credit</t>
  </si>
  <si>
    <t>Credit Note
Labor to return to site and install replacement sleek pull and R54A top.
SO24090081</t>
  </si>
  <si>
    <t>credit back from vendor</t>
  </si>
  <si>
    <t>NW to make replacement return top (30x54)</t>
  </si>
  <si>
    <t>CW could not commit to our client's timeline; therefore, we canceled the order before it went into production.</t>
  </si>
  <si>
    <t>NORTHWO - Northwood Design Partners Inc.</t>
  </si>
  <si>
    <t>Deliver and install during NBH, with 6AM start time.</t>
  </si>
  <si>
    <t>CONF-1HDA-BSE-CCG</t>
  </si>
  <si>
    <t>Conform Articulating HD Arm w/ C-Clamp/Grommet Base, Silver or Black</t>
  </si>
  <si>
    <t>labor due to incorrect monitor arms specified</t>
  </si>
  <si>
    <t>SHIPPING&amp;HANDLING</t>
  </si>
  <si>
    <t>FREIGHT CHARGES</t>
  </si>
  <si>
    <t>Labor to receive at Corporate Interior Solutions (25) new Monitor Arms.
To be delivered and installed within normal business hours.
Swap out (7) already installed. Includes credit for not installing (18) on original install.</t>
  </si>
  <si>
    <t>CIS - Corporate Interior Solutions</t>
  </si>
  <si>
    <t>prepping existing monitor arms for will call - by Alex of Workrite</t>
  </si>
  <si>
    <t>89079</t>
  </si>
  <si>
    <t>Credit Card Processing Fee</t>
  </si>
  <si>
    <t>CCFEE</t>
  </si>
  <si>
    <t>ERICASH - Erica Shamrock Textiles</t>
  </si>
  <si>
    <t>ADA STOOL - BACKLESS</t>
  </si>
  <si>
    <t>ADA Stool - Backless: Base Stool Wood: Charcoal Black  Brackets: Graphite  Strut Cap: Black Dims: 17.75"W, 16.75"D, 21.75"SH</t>
  </si>
  <si>
    <t>Partial cost on line 141-Matt Denning approved $2152.80 difference on 2/14/25</t>
  </si>
  <si>
    <t>FYRN - Fyrn</t>
  </si>
  <si>
    <t>Fyrn Freight</t>
  </si>
  <si>
    <t>89190</t>
  </si>
  <si>
    <t>CCI Construction (GC)</t>
  </si>
  <si>
    <t>Receive, deliver, Phase 2
Normal business hours. Regular wage.</t>
  </si>
  <si>
    <t>Cost is now lower as we received a revised install quote since we are only doing one phase, not 2.</t>
  </si>
  <si>
    <t>COLE HARDWARE</t>
  </si>
  <si>
    <t>Missed ordering originally. Cost only
2/3: adjusted cost to match order ack - lower.</t>
  </si>
  <si>
    <t>The list and cost are more per the order ack. Adjusted the pricing to match order ack.  Higher pricing
Missed ordering.  Ordering as Punch, cost only.</t>
  </si>
  <si>
    <t>Adjusting the list and cost per the Knoll order ack. Higher.
Missed ordering.  Ordering as Punch, cost only.</t>
  </si>
  <si>
    <t>KITCHEN</t>
  </si>
  <si>
    <t>COUNTER: WILSONART, DESIGNER WHITE #D354-60
EXTERIOR: WILSONART, DESIGNER WHITE #D354-60
INTERIOR: WHITE MELAMINE
1 KITCHEN CUSTOM KITCHEN INCLUDES:
1-19'8"L ROW OF UPPER CABINETS WITH HINGED DOORS
AND ADJUSTABLE SHELVES INSIDE
1-LAMINATED COUNTERTOP WITH PVC EDGE
1-19'8"L ROW OF BASE CABINET WITH HINGED DOORS AND
ADJUSTABLE SHELVES INSIDE
*INCLUDES THE REMOVAL AND DISPOSED OF EXISTING
UPPER CABINETS*
.</t>
  </si>
  <si>
    <t>Spec Revision</t>
  </si>
  <si>
    <t>2% discount</t>
  </si>
  <si>
    <t>36241BLUEF0366</t>
  </si>
  <si>
    <t>ZEST GUEST CHAIR W/BLK SLED BASE-DK BLUE F366</t>
  </si>
  <si>
    <t>Original Chairs are late, ordering temp guest chairs for client to use</t>
  </si>
  <si>
    <t>PACIFIC - Pacific Coast Furniture Group LTD</t>
  </si>
  <si>
    <t>89348</t>
  </si>
  <si>
    <t>Grammarly</t>
  </si>
  <si>
    <t>Warehouse Storage - February 2025 (Billing Cycle: Jan 21 - Feb 20)</t>
  </si>
  <si>
    <t>Per Frankie: they were extra legs that the PM brought back to the warehouse. i missed the storage note and didn't let them know to dispose so we incurred the storage fee.</t>
  </si>
  <si>
    <t>Freight bill from Mohd/Mollura that should have been billed to KBMH</t>
  </si>
  <si>
    <t>less work done by install vendor , credit to end user</t>
  </si>
  <si>
    <t>89451</t>
  </si>
  <si>
    <t>Town of Atherton</t>
  </si>
  <si>
    <t>Price to go to site during normal business hours in (1) trip and complete the following work using product that is already at site:
1. Install two wing panels to the existing workstation.
2. Cut down a height-adjustable desk's surface to be able to fit into a new location within the station; this will be a long edge cut
to depth.
3. Relocate the existing credenza to the middle of the workstation.</t>
  </si>
  <si>
    <t>issue with product and install due to dims. Note that part of the sell was covered on line 21 - rest to be covered on day 2 order.</t>
  </si>
  <si>
    <t>89501</t>
  </si>
  <si>
    <t>SkyKnight Capital, L.P.</t>
  </si>
  <si>
    <t>89544</t>
  </si>
  <si>
    <t>AAS32L01--RBK-BOV-BPS-FGL</t>
  </si>
  <si>
    <t>@About A Stool Wood Base, Low Ht w/ Optional Front Upholstery,polypropylene shell, non-upholstered
OPTION: RBK:@BLACK 2.0
OPTION: BOV:@black stained oak veneer
OPTION: BPS:@black powder coated steel
OPTION: FGL:@felt glides</t>
  </si>
  <si>
    <t>Storage for early arrival of product</t>
  </si>
  <si>
    <t>89725</t>
  </si>
  <si>
    <t>5-583</t>
  </si>
  <si>
    <t>Bristol Leather Atlantic</t>
  </si>
  <si>
    <t>COL for Halcon</t>
  </si>
  <si>
    <t>GEI - Geiger International, Inc.</t>
  </si>
  <si>
    <t>89741</t>
  </si>
  <si>
    <t>Garcia Wealth Management</t>
  </si>
  <si>
    <t>303650992MB</t>
  </si>
  <si>
    <t>TESSERA,35.5W PULL,MOSAIC, CINDER</t>
  </si>
  <si>
    <t>damaged on site, small part to make client happy</t>
  </si>
  <si>
    <t>KIM - Kimball International</t>
  </si>
  <si>
    <t>298792392MB</t>
  </si>
  <si>
    <t>TESSERA,14.5W PULL,MOSAIC, CINDER</t>
  </si>
  <si>
    <t>89766</t>
  </si>
  <si>
    <t>FABRICATION--</t>
  </si>
  <si>
    <t>Labor to receive, deliver, and install CIS5614 - Hitachi - (2) Monitor Arms &amp; Trip Charge for Ancillary</t>
  </si>
  <si>
    <t>additional trip charge for late arriving product</t>
  </si>
  <si>
    <t>CISOFFI - CIS Office Installers and Refurbishers, Inc.</t>
  </si>
  <si>
    <t>89884</t>
  </si>
  <si>
    <t>CH646.--8Q</t>
  </si>
  <si>
    <t>Mora Surface Wall Attachment Support
OPTION: 8Q:folkstone grey (CP)</t>
  </si>
  <si>
    <t>missed in design spec and drawing</t>
  </si>
  <si>
    <t>CH660.19L--VTG-8Q</t>
  </si>
  <si>
    <t>Mora Cantilever, 19D LPL
OPTION: VTG:vertical grain
OPTION: 8Q:folkstone grey (CP)</t>
  </si>
  <si>
    <t>CH665.24</t>
  </si>
  <si>
    <t>Intermediate Thin Cantilever</t>
  </si>
  <si>
    <t>SA923836--V-24-48-ZZ-9WRP-**</t>
  </si>
  <si>
    <t>HPL Work Surface
OPTION: V:vinyl edge
OPTION: 24:24" deep
OPTION: 48:48" wide
OPTION: ZZ:open line high-pressure laminate (nonstandard)
OPTION: 9WRP:crisp linen, fine velvet texture
OPTION: **:Matching thermoplastic edge Rehau CP60411 (matches discontinued LBM)</t>
  </si>
  <si>
    <t>Storage Dates: 02/13/25 to 03/12/25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</si>
  <si>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charges for items received early.</t>
  </si>
  <si>
    <t>Storage Dates: 02/22/25 to 03/21/25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</si>
  <si>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Storage fr early arrivals</t>
  </si>
  <si>
    <t>90062</t>
  </si>
  <si>
    <t>DSW.--BK-OU-DYL-E8</t>
  </si>
  <si>
    <t>+Eames Molded Plastic Side Chair, Dowel-Leg Base
OPTION: BK:+black
OPTION: OU:+walnut
OPTION: DYL:+deep yellow
OPTION: E8:+standard glide</t>
  </si>
  <si>
    <t>CP oopsies! Incorrect product ordered.</t>
  </si>
  <si>
    <t>90092</t>
  </si>
  <si>
    <t>Y-4P3B1U1648B--Y4P3B1U1648B-Z</t>
  </si>
  <si>
    <t>Clip Scrn,Panel Top,GL375,Dim B,SMnt,Uni,Nocut,16Hx48w
OPTION: Y4P3B1U1648B-Z:Frosted 3/8 GlassTemper Polish Dub Cnr 48.062w x 15.375h</t>
  </si>
  <si>
    <t>miss speced</t>
  </si>
  <si>
    <t>Y-4P3B1U1660B--Y4P3B1U1660B-Z</t>
  </si>
  <si>
    <t>Clip Scrn,Panel Top,GL375,Dim B,SMnt,Uni,Nocut,16Hx60w
OPTION: Y4P3B1U1660B-Z:Frosted 3/8 GlassTemper Polish Dub Cnr 60.062w x 15.375h</t>
  </si>
  <si>
    <t>90122</t>
  </si>
  <si>
    <t>missed shipping on order</t>
  </si>
  <si>
    <t>MAHARAM - Maharam</t>
  </si>
  <si>
    <t>90123</t>
  </si>
  <si>
    <t>1 Warehouse labor: Pull RR 323137 and stage at dock for pickup
• 1 Shipping Fee - SW San Leandro to SW Anaheim via Fedex Ground</t>
  </si>
  <si>
    <t>shipped to wrong address, SW to re ship for us</t>
  </si>
  <si>
    <t>Labor to receive, deliver, and install during normal business hours</t>
  </si>
  <si>
    <t>due to Dave Bros not being able to install, we are switching install vendors. Waiting for the new Dave Bros cost then will update cost.</t>
  </si>
  <si>
    <t>DAVEBRO - Dave Brown Industries, Inc</t>
  </si>
  <si>
    <t>90206</t>
  </si>
  <si>
    <t>RETURN TRIP TO AAA WC</t>
  </si>
  <si>
    <t>Return Trip needed due to not having correct elec. 1st trip.</t>
  </si>
  <si>
    <t>Yuliya Molotilova</t>
  </si>
  <si>
    <t>Remove (5) chairs -
(3) Stacking Chairs and (2) Leland Slam Chairs</t>
  </si>
  <si>
    <t>32-005326</t>
  </si>
  <si>
    <t>Yoke Brackets</t>
  </si>
  <si>
    <t>When we requested the parts from SOI, they missed telling us about the Yoke (where the seat attaches to the back.  Ordering cost only but will add additional sell to the next order per  Erika.</t>
  </si>
  <si>
    <t>SIT - Sit On It Office Seating</t>
  </si>
  <si>
    <t>Pick up and Transport Furniture to Warehouse</t>
  </si>
  <si>
    <t>sell on line 1and 2 for  phase 2 of scope</t>
  </si>
  <si>
    <t>90381</t>
  </si>
  <si>
    <t>COST ADJUSTMENT - S24-2194---</t>
  </si>
  <si>
    <t>MODIFIED ZSPEO - ZO STORAGE PEDESTAL, OPN, 20Dx15Wx*28.5H, FIXED
OPTION: :CASE FINISH
OPTION: :CASE FINISH-FROSTY WHITE</t>
  </si>
  <si>
    <t>AM Spec Check Error</t>
  </si>
  <si>
    <t>WAT - Watson</t>
  </si>
  <si>
    <t>90445</t>
  </si>
  <si>
    <t>Storage for February</t>
  </si>
  <si>
    <t>storage costs for 85377-81189</t>
  </si>
  <si>
    <t>234429</t>
  </si>
  <si>
    <t>2-1/2" Hard Caster, Black Yoke, Carpet Only</t>
  </si>
  <si>
    <t>Caster</t>
  </si>
  <si>
    <t>90560</t>
  </si>
  <si>
    <t>NVP Associates</t>
  </si>
  <si>
    <t>02STDU36/NR</t>
  </si>
  <si>
    <t>FRAME FOR DUA 05DUA36 PZ 1 50,00 50,00 A 8/1V
(FRAME+SCREWS)
FRAME: BLACK</t>
  </si>
  <si>
    <t>did not include bases with chair</t>
  </si>
  <si>
    <t>KRISTAL - Kristalia</t>
  </si>
  <si>
    <t>Receive, deliver, and install new Control Switch for HAT desk</t>
  </si>
  <si>
    <t>ordered incorrect part needed, vendor discounted this trip for us</t>
  </si>
  <si>
    <t>OFFICE - Office Installations, Inc.</t>
  </si>
  <si>
    <t>SERVICES</t>
  </si>
  <si>
    <t>Receive, deliver and install the following punch, regular business hours: (4) chair glides</t>
  </si>
  <si>
    <t>short shipped product, labor cost to RDI, sell on order 91472</t>
  </si>
  <si>
    <t>90642</t>
  </si>
  <si>
    <t>Textile samples shipping</t>
  </si>
  <si>
    <t>shipping charges for toronto project</t>
  </si>
  <si>
    <t>KVADRAT - Kvadrat Inc.</t>
  </si>
  <si>
    <t>90698</t>
  </si>
  <si>
    <t>Young, Minney &amp; Corr, LLP</t>
  </si>
  <si>
    <t>ESI - ESI Ergonomic Solutions</t>
  </si>
  <si>
    <t>Recieve, Deliever &amp; Stage (No Install)</t>
  </si>
  <si>
    <t>ship code was incorrect at order placement</t>
  </si>
  <si>
    <t>TURNKEY - Turn Key Office Installation - MD</t>
  </si>
  <si>
    <t>LABOR REIMBURSEMNT FOR TRACKING NUMBER 
WEBB-DB8TES1
Labor to install missing pieces</t>
  </si>
  <si>
    <t>sell is on line 2</t>
  </si>
  <si>
    <t>90788</t>
  </si>
  <si>
    <t>Labor for punch trip 2/7/2025</t>
  </si>
  <si>
    <t>sell on line 2</t>
  </si>
  <si>
    <t>missed cut fee</t>
  </si>
  <si>
    <t>8-763-11290</t>
  </si>
  <si>
    <t>2ND TRIP FOR FIELD VERIFICATION</t>
  </si>
  <si>
    <t>WILL MAKE UP FOR COST ON 90465 WHEN THAT ORDER FLIPS.</t>
  </si>
  <si>
    <t>labor to receive, deliver, and swap out arms on Humanscale chair</t>
  </si>
  <si>
    <t>tax correction</t>
  </si>
  <si>
    <t>CIW to will product per the list provided from 405 S Airport Blvd Unit B South San Francisco, CA,94080 for the Aggie Square Install during NBH at standard rate of pay. This pricing includes the
delivery to site on the same trip.</t>
  </si>
  <si>
    <t>vendor gave us more on the credit memo from original discussion</t>
  </si>
  <si>
    <t>91069</t>
  </si>
  <si>
    <t>EA Stations
• 1 12/23 at 6 am to move the (2) EA stations a couple inches away. (2) installer to be site on.
• 1 12/26 or 12/27 (TBD) at 6 am to move the (2) EA Stations back in place. (2) installer to be site on.
Add EA station
• 1 Pull from Inventory EA station AC0001 Box of Hardware PA0001 Uphols Panel Frame 30x42
PA0002Uphols Panel Frame 60x42 PA0003 Veneer Panel 70x41. 5PA0004 Veneer Panel 31x41.5 TA0003HA</t>
  </si>
  <si>
    <t>Pending client sign off</t>
  </si>
  <si>
    <t>Stair Carry (1) EA Station $195.00
• 1 Stair Carry - 1 Level
Cuts $495.00
• 3 Worksurface Cut (Straight)
Additional Notes:
Price to stair carry the following:
(1) Box of hardware
(1) Uphols Panel Frame 30 x 42
(1) Uphols Panel Frame 60 x 42
(1) Veneer Panel 70x41.5
(1) Veneer Panel 31x41.5
(1) HA Table, C leg
(1) BF Return Right 60 x 24 x 23
(3) Straight cuts
The front entrance is not re opened Stair carry up steps to back/side entrance (approximately 10 steps
total).
All during normal business hours.</t>
  </si>
  <si>
    <t>Pending Client Sign Off</t>
  </si>
  <si>
    <t>91103</t>
  </si>
  <si>
    <t>SHMU</t>
  </si>
  <si>
    <t>Shipping Fee - Instock</t>
  </si>
  <si>
    <t>91146</t>
  </si>
  <si>
    <t>Character Technologies</t>
  </si>
  <si>
    <t>Power Module</t>
  </si>
  <si>
    <t>TAG: CONFERENCE ROOM 7M 
Mockett unit
PCS82D-Flip-Up Power Grommet-two power/USB A+ USB C charger
Black Finish</t>
  </si>
  <si>
    <t>had to make changes to accommodate the client</t>
  </si>
  <si>
    <t>MARYSPA - Mary Sparacino</t>
  </si>
  <si>
    <t>91160</t>
  </si>
  <si>
    <t>PROJECT MANAGEMENT  True Up</t>
  </si>
  <si>
    <t>PM True Up</t>
  </si>
  <si>
    <t>Pm cost was not included in claim to Knoll.</t>
  </si>
  <si>
    <t>91176</t>
  </si>
  <si>
    <t>PWRGRECEPTACLE--PLASTIC-W-CIRCUIT-4CIRCUIT-RECPTCLEOPT-LINE1</t>
  </si>
  <si>
    <t>AMQ I-line Power G-Receptacle
OPTION: PLASTIC:*RECPTCLE-Plastic
OPTION: W:W-White
OPTION: CIRCUIT:*REQ-Circuit
OPTION: 4CIRCUIT:4-Circuit
OPTION: RECPTCLEOPT:*REQ-Receptacle Option
OPTION: LINE1:Line 1</t>
  </si>
  <si>
    <t>AMQ - AMQ Solutions, LLC</t>
  </si>
  <si>
    <t>PWRGRECEPTACLE--PLASTIC-W-CIRCUIT-4CIRCUIT-RECPTCLEOPT-LINE2</t>
  </si>
  <si>
    <t>AMQ I-line Power G-Receptacle
OPTION: PLASTIC:*RECPTCLE-Plastic
OPTION: W:W-White
OPTION: CIRCUIT:*REQ-Circuit
OPTION: 4CIRCUIT:4-Circuit
OPTION: RECPTCLEOPT:*REQ-Receptacle Option
OPTION: LINE2:Line 2</t>
  </si>
  <si>
    <t>91216</t>
  </si>
  <si>
    <t>shipping charges</t>
  </si>
  <si>
    <t>91233</t>
  </si>
  <si>
    <t>FREIGHT SURCHARGE</t>
  </si>
  <si>
    <t>91279</t>
  </si>
  <si>
    <t>Freight for ESI</t>
  </si>
  <si>
    <t>Freight per ESI</t>
  </si>
  <si>
    <t>91292</t>
  </si>
  <si>
    <t>B&amp;Z Properties, Inc</t>
  </si>
  <si>
    <t>AM didn't remember to include freight. cost only.</t>
  </si>
  <si>
    <t>91314</t>
  </si>
  <si>
    <t>SERVICE TO RECEIVE AND DELIVER (RETURN TRIP) REPLACEMENT CAFÉ CHAIR</t>
  </si>
  <si>
    <t>2/26/25: Jak W refused to cover this charge.</t>
  </si>
  <si>
    <t>91424</t>
  </si>
  <si>
    <t>2DSPM524BBFNL--(CORE)-612-SB-6J-KA</t>
  </si>
  <si>
    <t>Series 2 Mobile Pedestal, Recessed Pull, 15Wx24D, Box/Box/File, Partial Extension Slides, No Handle, Locking
OPTION: (CORE):Smooth Core Paints
OPTION: 612:PAINT- Medium Metallic Grey
OPTION: SB:Full Extension Drawer Slides
OPTION: 6J:Divider in 1 box drawer, pencil tray in 1 box drawer, 2 file converters in file
OPTION: KA:LOCK- Keyed alike</t>
  </si>
  <si>
    <t>CLIENT REQUESTS DEMO. SINCE THEIR CALIBRE STANDARD IS DISCONTINUED.  IF THEY DECIDE TO KEEP THIS ITEM, THE SELL AMOUNT WILL CHANGE TO REFLECT THEIR CONTRACT DISCOUNTING.</t>
  </si>
  <si>
    <t>91475</t>
  </si>
  <si>
    <t>Global Relay USA Inc.</t>
  </si>
  <si>
    <t>CN122AWAA--XT-91-H9-3SY-09</t>
  </si>
  <si>
    <t>@Wk Chr,Embody,Std-Ht,Fully Adj Arms
OPTION: XT:+titanium
OPTION: 91:+white (CP)
OPTION: H9:+2 1/2" translucent caster, hard floors or carpet
OPTION: 3SY:+sync-Pr Cat 4
OPTION: 09:+sync dark mineral</t>
  </si>
  <si>
    <t>Approved per Matt Denning.</t>
  </si>
  <si>
    <t>FedEX to client site</t>
  </si>
  <si>
    <t>91506</t>
  </si>
  <si>
    <t>91539</t>
  </si>
  <si>
    <t>UTPLS72</t>
  </si>
  <si>
    <t>Linkable Power Starter, 72W</t>
  </si>
  <si>
    <t>UTPLS72 Linkable Starter for multilple capsules - 72" cord w/ 3-prong plughead are what’s needed</t>
  </si>
  <si>
    <t>88711</t>
  </si>
  <si>
    <t>86457</t>
  </si>
  <si>
    <t>89506</t>
  </si>
  <si>
    <t>90190</t>
  </si>
  <si>
    <t>90267</t>
  </si>
  <si>
    <t>90822</t>
  </si>
  <si>
    <t>91107</t>
  </si>
  <si>
    <t>91116</t>
  </si>
  <si>
    <t>86720</t>
  </si>
  <si>
    <t>88268</t>
  </si>
  <si>
    <t>90045</t>
  </si>
  <si>
    <t>Meriwest Credit Union</t>
  </si>
  <si>
    <t>90696</t>
  </si>
  <si>
    <t>91017</t>
  </si>
  <si>
    <t>91032</t>
  </si>
  <si>
    <t>91039</t>
  </si>
  <si>
    <t>91085</t>
  </si>
  <si>
    <t>California Association of Hospital and Health Systems</t>
  </si>
  <si>
    <t>91092</t>
  </si>
  <si>
    <t>91104</t>
  </si>
  <si>
    <t>91117</t>
  </si>
  <si>
    <t>91120</t>
  </si>
  <si>
    <t>91124</t>
  </si>
  <si>
    <t>First Northern Bank</t>
  </si>
  <si>
    <t>91131</t>
  </si>
  <si>
    <t>91139</t>
  </si>
  <si>
    <t>91143</t>
  </si>
  <si>
    <t>91079</t>
  </si>
  <si>
    <t>90809</t>
  </si>
  <si>
    <t>90869</t>
  </si>
  <si>
    <t>90894</t>
  </si>
  <si>
    <t>91006</t>
  </si>
  <si>
    <t>University of California, Santa Cruz</t>
  </si>
  <si>
    <t>91022</t>
  </si>
  <si>
    <t>Kimi Katsuyoshi,Melissa Avalos</t>
  </si>
  <si>
    <t>91067</t>
  </si>
  <si>
    <t>91118</t>
  </si>
  <si>
    <t>91141</t>
  </si>
  <si>
    <t>91142</t>
  </si>
  <si>
    <t>86508</t>
  </si>
  <si>
    <t>90231</t>
  </si>
  <si>
    <t>91056</t>
  </si>
  <si>
    <t>Nathasha Cherubin,Troy Ocariza</t>
  </si>
  <si>
    <t>91111</t>
  </si>
  <si>
    <t>91138</t>
  </si>
  <si>
    <t>86221</t>
  </si>
  <si>
    <t>Stanford Federal Credit Union</t>
  </si>
  <si>
    <t>90804</t>
  </si>
  <si>
    <t>General Produce Company</t>
  </si>
  <si>
    <t>91144</t>
  </si>
  <si>
    <t>91145</t>
  </si>
  <si>
    <t>91171</t>
  </si>
  <si>
    <t>58969</t>
  </si>
  <si>
    <t>Z-Helen Day</t>
  </si>
  <si>
    <t>88210</t>
  </si>
  <si>
    <t>90624</t>
  </si>
  <si>
    <t>90727</t>
  </si>
  <si>
    <t>90797</t>
  </si>
  <si>
    <t>90982</t>
  </si>
  <si>
    <t>91038</t>
  </si>
  <si>
    <t>91044</t>
  </si>
  <si>
    <t>91057</t>
  </si>
  <si>
    <t>91140</t>
  </si>
  <si>
    <t>91161</t>
  </si>
  <si>
    <t>91163</t>
  </si>
  <si>
    <t>91170</t>
  </si>
  <si>
    <t>91173</t>
  </si>
  <si>
    <t>91186</t>
  </si>
  <si>
    <t>91190</t>
  </si>
  <si>
    <t>91026</t>
  </si>
  <si>
    <t>91110</t>
  </si>
  <si>
    <t>91174</t>
  </si>
  <si>
    <t>91191</t>
  </si>
  <si>
    <t>86397</t>
  </si>
  <si>
    <t>HMI-Oregon Dealership, Inc</t>
  </si>
  <si>
    <t>Eddie Cabrera</t>
  </si>
  <si>
    <t>87890</t>
  </si>
  <si>
    <t>Thermo Fisher Scientific</t>
  </si>
  <si>
    <t>90017</t>
  </si>
  <si>
    <t>90398</t>
  </si>
  <si>
    <t>LMI, Inc</t>
  </si>
  <si>
    <t>91052</t>
  </si>
  <si>
    <t>Lela Huenergardt,Marena Brown</t>
  </si>
  <si>
    <t>Frances Kim,Melissa Rokes</t>
  </si>
  <si>
    <t>91128</t>
  </si>
  <si>
    <t>91134</t>
  </si>
  <si>
    <t>91168</t>
  </si>
  <si>
    <t>91169</t>
  </si>
  <si>
    <t>91175</t>
  </si>
  <si>
    <t>91192</t>
  </si>
  <si>
    <t>91195</t>
  </si>
  <si>
    <t>91196</t>
  </si>
  <si>
    <t>91224</t>
  </si>
  <si>
    <t>91225</t>
  </si>
  <si>
    <t>91226</t>
  </si>
  <si>
    <t>86859</t>
  </si>
  <si>
    <t>Corporate Environments of Georgia, Inc.</t>
  </si>
  <si>
    <t>Wendy Stark</t>
  </si>
  <si>
    <t>86885</t>
  </si>
  <si>
    <t>Creative Office Resources</t>
  </si>
  <si>
    <t>87392</t>
  </si>
  <si>
    <t>MOI, Inc</t>
  </si>
  <si>
    <t>87741</t>
  </si>
  <si>
    <t>90252</t>
  </si>
  <si>
    <t>90503</t>
  </si>
  <si>
    <t>90896</t>
  </si>
  <si>
    <t>91151</t>
  </si>
  <si>
    <t>91235</t>
  </si>
  <si>
    <t>75759</t>
  </si>
  <si>
    <t>Baker &amp; McKenzie</t>
  </si>
  <si>
    <t>82850</t>
  </si>
  <si>
    <t>West Valley-Mission Community College District</t>
  </si>
  <si>
    <t>89719</t>
  </si>
  <si>
    <t>Deep Origin</t>
  </si>
  <si>
    <t>90641</t>
  </si>
  <si>
    <t>90796</t>
  </si>
  <si>
    <t>90871</t>
  </si>
  <si>
    <t>91081</t>
  </si>
  <si>
    <t>Macquarie AirFinance</t>
  </si>
  <si>
    <t>91137</t>
  </si>
  <si>
    <t>91162</t>
  </si>
  <si>
    <t>Third District Court of Appeal</t>
  </si>
  <si>
    <t>91228</t>
  </si>
  <si>
    <t>91229</t>
  </si>
  <si>
    <t>91230</t>
  </si>
  <si>
    <t>91241</t>
  </si>
  <si>
    <t>84338</t>
  </si>
  <si>
    <t>91247</t>
  </si>
  <si>
    <t>California Earthquake Authority</t>
  </si>
  <si>
    <t>91251</t>
  </si>
  <si>
    <t>91257</t>
  </si>
  <si>
    <t>91258</t>
  </si>
  <si>
    <t>88673</t>
  </si>
  <si>
    <t>90586</t>
  </si>
  <si>
    <t>90909</t>
  </si>
  <si>
    <t>90948</t>
  </si>
  <si>
    <t>91089</t>
  </si>
  <si>
    <t>91090</t>
  </si>
  <si>
    <t>91147</t>
  </si>
  <si>
    <t>91172</t>
  </si>
  <si>
    <t>91231</t>
  </si>
  <si>
    <t>91265</t>
  </si>
  <si>
    <t>91267</t>
  </si>
  <si>
    <t>91269</t>
  </si>
  <si>
    <t>91271</t>
  </si>
  <si>
    <t>90490</t>
  </si>
  <si>
    <t>90823</t>
  </si>
  <si>
    <t>91084</t>
  </si>
  <si>
    <t>91227</t>
  </si>
  <si>
    <t>91260</t>
  </si>
  <si>
    <t>Judicial Council of California</t>
  </si>
  <si>
    <t>91261</t>
  </si>
  <si>
    <t>91268</t>
  </si>
  <si>
    <t>91280</t>
  </si>
  <si>
    <t>91282</t>
  </si>
  <si>
    <t>91283</t>
  </si>
  <si>
    <t>91286</t>
  </si>
  <si>
    <t>89185</t>
  </si>
  <si>
    <t>89696</t>
  </si>
  <si>
    <t>United Indian Health Services, Inc</t>
  </si>
  <si>
    <t>90512</t>
  </si>
  <si>
    <t>90580</t>
  </si>
  <si>
    <t>Xactly Corp Denver</t>
  </si>
  <si>
    <t>90754</t>
  </si>
  <si>
    <t>Intuit-IL</t>
  </si>
  <si>
    <t>91012</t>
  </si>
  <si>
    <t>91020</t>
  </si>
  <si>
    <t>91074</t>
  </si>
  <si>
    <t>91127</t>
  </si>
  <si>
    <t>Open Philanthropy Project LLC</t>
  </si>
  <si>
    <t>91193</t>
  </si>
  <si>
    <t>91264</t>
  </si>
  <si>
    <t>91275</t>
  </si>
  <si>
    <t>91287</t>
  </si>
  <si>
    <t>91296</t>
  </si>
  <si>
    <t>91306</t>
  </si>
  <si>
    <t>90043</t>
  </si>
  <si>
    <t>90276</t>
  </si>
  <si>
    <t>91183</t>
  </si>
  <si>
    <t>91219</t>
  </si>
  <si>
    <t>91272</t>
  </si>
  <si>
    <t>91274</t>
  </si>
  <si>
    <t>91304</t>
  </si>
  <si>
    <t>87164</t>
  </si>
  <si>
    <t>88228</t>
  </si>
  <si>
    <t>88719</t>
  </si>
  <si>
    <t>89077</t>
  </si>
  <si>
    <t>91016</t>
  </si>
  <si>
    <t>91182</t>
  </si>
  <si>
    <t>91236</t>
  </si>
  <si>
    <t>91237</t>
  </si>
  <si>
    <t>91240</t>
  </si>
  <si>
    <t>91243</t>
  </si>
  <si>
    <t>91248</t>
  </si>
  <si>
    <t>91270</t>
  </si>
  <si>
    <t>91291</t>
  </si>
  <si>
    <t>90857</t>
  </si>
  <si>
    <t>Astor Ng</t>
  </si>
  <si>
    <t>Melissa Avalos</t>
  </si>
  <si>
    <t>91281</t>
  </si>
  <si>
    <t>91308</t>
  </si>
  <si>
    <t>91310</t>
  </si>
  <si>
    <t>91324</t>
  </si>
  <si>
    <t>91325</t>
  </si>
  <si>
    <t>91327</t>
  </si>
  <si>
    <t>91328</t>
  </si>
  <si>
    <t>91329</t>
  </si>
  <si>
    <t>91330</t>
  </si>
  <si>
    <t>91331</t>
  </si>
  <si>
    <t>91332</t>
  </si>
  <si>
    <t>91333</t>
  </si>
  <si>
    <t>91334</t>
  </si>
  <si>
    <t>91343</t>
  </si>
  <si>
    <t>91344</t>
  </si>
  <si>
    <t>86256</t>
  </si>
  <si>
    <t>89442</t>
  </si>
  <si>
    <t>91194</t>
  </si>
  <si>
    <t>91266</t>
  </si>
  <si>
    <t>91288</t>
  </si>
  <si>
    <t>91301</t>
  </si>
  <si>
    <t>91307</t>
  </si>
  <si>
    <t>91345</t>
  </si>
  <si>
    <t>91349</t>
  </si>
  <si>
    <t>Chan Zuckerberg Initiative</t>
  </si>
  <si>
    <t>Frances Kim,Kimi Katsuyoshi</t>
  </si>
  <si>
    <t>91351</t>
  </si>
  <si>
    <t>89834</t>
  </si>
  <si>
    <t>91119</t>
  </si>
  <si>
    <t>91217</t>
  </si>
  <si>
    <t>91362</t>
  </si>
  <si>
    <t>91363</t>
  </si>
  <si>
    <t>91364</t>
  </si>
  <si>
    <t>86705</t>
  </si>
  <si>
    <t>90396</t>
  </si>
  <si>
    <t>91234</t>
  </si>
  <si>
    <t>91309</t>
  </si>
  <si>
    <t>91382</t>
  </si>
  <si>
    <t>91284</t>
  </si>
  <si>
    <t>91356</t>
  </si>
  <si>
    <t>90298</t>
  </si>
  <si>
    <t>90331</t>
  </si>
  <si>
    <t>90335</t>
  </si>
  <si>
    <t>91259</t>
  </si>
  <si>
    <t>Silver Oak Cellars</t>
  </si>
  <si>
    <t>91353</t>
  </si>
  <si>
    <t>91392</t>
  </si>
  <si>
    <t>G/M Business Inteiors</t>
  </si>
  <si>
    <t>88480</t>
  </si>
  <si>
    <t>89165</t>
  </si>
  <si>
    <t>Elisha Brumley,Mary Sparacino</t>
  </si>
  <si>
    <t>89701</t>
  </si>
  <si>
    <t>89902</t>
  </si>
  <si>
    <t>91133</t>
  </si>
  <si>
    <t>Eastdil Secured</t>
  </si>
  <si>
    <t>91249</t>
  </si>
  <si>
    <t>Chan Zuckerberg Imaging Institute</t>
  </si>
  <si>
    <t>91305</t>
  </si>
  <si>
    <t>91311</t>
  </si>
  <si>
    <t>91368</t>
  </si>
  <si>
    <t>91379</t>
  </si>
  <si>
    <t>91384</t>
  </si>
  <si>
    <t>91385</t>
  </si>
  <si>
    <t>91405</t>
  </si>
  <si>
    <t>91411</t>
  </si>
  <si>
    <t>91338</t>
  </si>
  <si>
    <t>91407</t>
  </si>
  <si>
    <t>91408</t>
  </si>
  <si>
    <t>91410</t>
  </si>
  <si>
    <t>91412</t>
  </si>
  <si>
    <t>91421</t>
  </si>
  <si>
    <t>91433</t>
  </si>
  <si>
    <t>87830</t>
  </si>
  <si>
    <t>89198</t>
  </si>
  <si>
    <t>89910</t>
  </si>
  <si>
    <t>89958</t>
  </si>
  <si>
    <t>90047</t>
  </si>
  <si>
    <t>90733</t>
  </si>
  <si>
    <t>91239</t>
  </si>
  <si>
    <t>91337</t>
  </si>
  <si>
    <t>Arcellx</t>
  </si>
  <si>
    <t>91404</t>
  </si>
  <si>
    <t>91442</t>
  </si>
  <si>
    <t>91166</t>
  </si>
  <si>
    <t>91357</t>
  </si>
  <si>
    <t>91383</t>
  </si>
  <si>
    <t>91415</t>
  </si>
  <si>
    <t>91440</t>
  </si>
  <si>
    <t>87570</t>
  </si>
  <si>
    <t>89546</t>
  </si>
  <si>
    <t>91011</t>
  </si>
  <si>
    <t>91018</t>
  </si>
  <si>
    <t>91253</t>
  </si>
  <si>
    <t>91273</t>
  </si>
  <si>
    <t>91359</t>
  </si>
  <si>
    <t>91365</t>
  </si>
  <si>
    <t>91396</t>
  </si>
  <si>
    <t>Hillhouse Construction Co</t>
  </si>
  <si>
    <t>91426</t>
  </si>
  <si>
    <t>91458</t>
  </si>
  <si>
    <t>Zheng Gao</t>
  </si>
  <si>
    <t>91465</t>
  </si>
  <si>
    <t>91466</t>
  </si>
  <si>
    <t>91297</t>
  </si>
  <si>
    <t>EHDD</t>
  </si>
  <si>
    <t>91381</t>
  </si>
  <si>
    <t>90286</t>
  </si>
  <si>
    <t>Takara Bio</t>
  </si>
  <si>
    <t>90761</t>
  </si>
  <si>
    <t>91150</t>
  </si>
  <si>
    <t>91409</t>
  </si>
  <si>
    <t>91443</t>
  </si>
  <si>
    <t>91445</t>
  </si>
  <si>
    <t>91468</t>
  </si>
  <si>
    <t>91479</t>
  </si>
  <si>
    <t>91480</t>
  </si>
  <si>
    <t>91483</t>
  </si>
  <si>
    <t>Gavilan Joint Community College District</t>
  </si>
  <si>
    <t>86032</t>
  </si>
  <si>
    <t>89537</t>
  </si>
  <si>
    <t>91198</t>
  </si>
  <si>
    <t>91201</t>
  </si>
  <si>
    <t>91205</t>
  </si>
  <si>
    <t>91238</t>
  </si>
  <si>
    <t>91244</t>
  </si>
  <si>
    <t>Frances Kim,Nathasha Cherubin</t>
  </si>
  <si>
    <t>91246</t>
  </si>
  <si>
    <t>91398</t>
  </si>
  <si>
    <t>91452</t>
  </si>
  <si>
    <t>91469</t>
  </si>
  <si>
    <t>91470</t>
  </si>
  <si>
    <t>91490</t>
  </si>
  <si>
    <t>89800</t>
  </si>
  <si>
    <t>89890</t>
  </si>
  <si>
    <t>91015</t>
  </si>
  <si>
    <t>91164</t>
  </si>
  <si>
    <t>91199</t>
  </si>
  <si>
    <t>91200</t>
  </si>
  <si>
    <t>91203</t>
  </si>
  <si>
    <t>91204</t>
  </si>
  <si>
    <t>91406</t>
  </si>
  <si>
    <t>91413</t>
  </si>
  <si>
    <t>91456</t>
  </si>
  <si>
    <t>91495</t>
  </si>
  <si>
    <t>91501</t>
  </si>
  <si>
    <t>91467</t>
  </si>
  <si>
    <t>91497</t>
  </si>
  <si>
    <t>89654</t>
  </si>
  <si>
    <t>90389</t>
  </si>
  <si>
    <t>90420</t>
  </si>
  <si>
    <t>90473</t>
  </si>
  <si>
    <t>91401</t>
  </si>
  <si>
    <t>91414</t>
  </si>
  <si>
    <t>91496</t>
  </si>
  <si>
    <t>91504</t>
  </si>
  <si>
    <t>91505</t>
  </si>
  <si>
    <t>91518</t>
  </si>
  <si>
    <t>91521</t>
  </si>
  <si>
    <t>Sumitomo (SHI) Cryogenics of America, Inc.</t>
  </si>
  <si>
    <t>Sandy Olson</t>
  </si>
  <si>
    <t>91527</t>
  </si>
  <si>
    <t>87110</t>
  </si>
  <si>
    <t>Lambda Labs</t>
  </si>
  <si>
    <t>87429</t>
  </si>
  <si>
    <t>87755</t>
  </si>
  <si>
    <t>88650</t>
  </si>
  <si>
    <t>91429</t>
  </si>
  <si>
    <t>91450</t>
  </si>
  <si>
    <t>Newmark Knight Frank</t>
  </si>
  <si>
    <t>87022</t>
  </si>
  <si>
    <t>89956</t>
  </si>
  <si>
    <t>90036</t>
  </si>
  <si>
    <t>90074</t>
  </si>
  <si>
    <t>90911</t>
  </si>
  <si>
    <t>91043</t>
  </si>
  <si>
    <t>Business Furniture Solutions</t>
  </si>
  <si>
    <t>91250</t>
  </si>
  <si>
    <t>Norr</t>
  </si>
  <si>
    <t>91298</t>
  </si>
  <si>
    <t>91427</t>
  </si>
  <si>
    <t>91494</t>
  </si>
  <si>
    <t>91498</t>
  </si>
  <si>
    <t>91502</t>
  </si>
  <si>
    <t>91519</t>
  </si>
  <si>
    <t>91525</t>
  </si>
  <si>
    <t>91526</t>
  </si>
  <si>
    <t>91530</t>
  </si>
  <si>
    <t>91533</t>
  </si>
  <si>
    <t>91535</t>
  </si>
  <si>
    <t>Zendesk Inc.</t>
  </si>
  <si>
    <t>88047</t>
  </si>
  <si>
    <t>90145</t>
  </si>
  <si>
    <t>90649</t>
  </si>
  <si>
    <t>91503</t>
  </si>
  <si>
    <t>87728</t>
  </si>
  <si>
    <t>88059</t>
  </si>
  <si>
    <t>88312</t>
  </si>
  <si>
    <t>DataRobot</t>
  </si>
  <si>
    <t>89508</t>
  </si>
  <si>
    <t>90042</t>
  </si>
  <si>
    <t>90868</t>
  </si>
  <si>
    <t>Union Investment Real Estate</t>
  </si>
  <si>
    <t>91019</t>
  </si>
  <si>
    <t>91181</t>
  </si>
  <si>
    <t>91320</t>
  </si>
  <si>
    <t>Orrick, Herrington &amp; Sutcliffe LLP</t>
  </si>
  <si>
    <t>91372</t>
  </si>
  <si>
    <t>91459</t>
  </si>
  <si>
    <t>91500</t>
  </si>
  <si>
    <t>91514</t>
  </si>
  <si>
    <t>91552</t>
  </si>
  <si>
    <t>91563</t>
  </si>
  <si>
    <t>91567</t>
  </si>
  <si>
    <t>91571</t>
  </si>
  <si>
    <t>91572</t>
  </si>
  <si>
    <t>91577</t>
  </si>
  <si>
    <t>91579</t>
  </si>
  <si>
    <t>88117</t>
  </si>
  <si>
    <t>88178</t>
  </si>
  <si>
    <t>90865</t>
  </si>
  <si>
    <t>91323</t>
  </si>
  <si>
    <t>91352</t>
  </si>
  <si>
    <t>91422</t>
  </si>
  <si>
    <t>91528</t>
  </si>
  <si>
    <t>91529</t>
  </si>
  <si>
    <t>91568</t>
  </si>
  <si>
    <t>86064</t>
  </si>
  <si>
    <t>AdVal Properties</t>
  </si>
  <si>
    <t>86746</t>
  </si>
  <si>
    <t>86968</t>
  </si>
  <si>
    <t>87081</t>
  </si>
  <si>
    <t>87103</t>
  </si>
  <si>
    <t>87163</t>
  </si>
  <si>
    <t>87165</t>
  </si>
  <si>
    <t>87250</t>
  </si>
  <si>
    <t>Luminary Cloud</t>
  </si>
  <si>
    <t>87445</t>
  </si>
  <si>
    <t>87614</t>
  </si>
  <si>
    <t>87619</t>
  </si>
  <si>
    <t>87767</t>
  </si>
  <si>
    <t>87903</t>
  </si>
  <si>
    <t>87973</t>
  </si>
  <si>
    <t>87998</t>
  </si>
  <si>
    <t>88010</t>
  </si>
  <si>
    <t>88113</t>
  </si>
  <si>
    <t>88160</t>
  </si>
  <si>
    <t>88176</t>
  </si>
  <si>
    <t>88318</t>
  </si>
  <si>
    <t>Jordan Park Group LLC</t>
  </si>
  <si>
    <t>88321</t>
  </si>
  <si>
    <t>88405</t>
  </si>
  <si>
    <t>88758</t>
  </si>
  <si>
    <t>88915</t>
  </si>
  <si>
    <t>89043</t>
  </si>
  <si>
    <t>89303</t>
  </si>
  <si>
    <t>89343</t>
  </si>
  <si>
    <t>90007</t>
  </si>
  <si>
    <t>90191</t>
  </si>
  <si>
    <t>90223</t>
  </si>
  <si>
    <t>90347</t>
  </si>
  <si>
    <t>90956</t>
  </si>
  <si>
    <t>91054</t>
  </si>
  <si>
    <t>Prime Administration, LLC</t>
  </si>
  <si>
    <t>Hana Estrada</t>
  </si>
  <si>
    <t>91061</t>
  </si>
  <si>
    <t>91391</t>
  </si>
  <si>
    <t>91485</t>
  </si>
  <si>
    <t>91545</t>
  </si>
  <si>
    <t>91548</t>
  </si>
  <si>
    <t>Jones Lang Lasalle Americas, Inc.</t>
  </si>
  <si>
    <t>Maria Estrada</t>
  </si>
  <si>
    <t>91574</t>
  </si>
  <si>
    <t>91575</t>
  </si>
  <si>
    <t>Warehouse Storage April
For fibre chairs, stools &amp; side chairs</t>
  </si>
  <si>
    <t>Storage Dates: 04/04/25 - 5/3/25
Order: KBMH228301 - Saint Louise Regional Hospital - Pharmacy *QTE* PO# 81432-90107
Receiving# KBMH228301.05
(1) Pallet Positions
Date Received:12/05/2024
Customer PO #: 81432-90107
Manufacturer: Workrite
Product PO#: 81432-90106
Product Received: (3) Height Adj Bases</t>
  </si>
  <si>
    <t>Storage Dates: 4/12/25 - 5/11/25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</si>
  <si>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Storage Dates: 04/20/25 to 05/19/25
Order: KBMH228301 - Saint Louise Regional Hospital - Pharmacy *QTE* PO# 81432-90107
Receiving# KBMH228301.04
(1) Pallet Positions
Date Received:11/20/2024
Customer PO #: 81432-90107
Manufacturer: Eagle Group- Grainger
Product PO#: 81432-90102
Product Received: (2) Gowning Bench
Receiving# KBMH228301.07
(1) Pallet Positions
Date Received:01/14/2025
Customer PO #: 81432-90107
Manufacturer: Ergo Source
Product PO#: 81432-90101
Product Received: (2) Stainless Steel Tops</t>
  </si>
  <si>
    <t>sell on other order pending client PO</t>
  </si>
  <si>
    <t>Storage Dates: 04/25/25 to 05/24/25
Order: KBMH228301 - Saint Louise Regional Hospital - Pharmacy *QTE* PO# 81432-90107
Receiving# KBMH228301.06
(2) Pieces
Date Received:12/26/2024
Customer PO #: 81432-90107
Manufacturer: Knoll
Product PO#: 81432-90103
Product Received: (2) Rectangular Tops</t>
  </si>
  <si>
    <t>83289</t>
  </si>
  <si>
    <t>Manufacturer Shipping for Custom Mobile Island and Top</t>
  </si>
  <si>
    <t>3/7/24 PM Time original for Will Call, Order requires added Labor order. MF</t>
  </si>
  <si>
    <t>83563</t>
  </si>
  <si>
    <t>SM Non-Union Installation and testing of soundmasking system, during Normal Business Hours. Includes Lift equipment.</t>
  </si>
  <si>
    <t>scissor lift not used</t>
  </si>
  <si>
    <t>MPSLLC - MPSLLC</t>
  </si>
  <si>
    <t>Nonbill Punch Trip for ERG</t>
  </si>
  <si>
    <t>ERG punch issue labor, Angela to try and get ERG to pay for this</t>
  </si>
  <si>
    <t>Receive, deliver and install the following back ordered product to Welbe in
San Bernardino, regular business hours:
(1) recliner</t>
  </si>
  <si>
    <t>additional trips for late arriving product</t>
  </si>
  <si>
    <t>11/13/24 Return Trip/Fabrication due to incorrect Panel Sizes - Vendor error. MF</t>
  </si>
  <si>
    <t>A1354.36G--LU</t>
  </si>
  <si>
    <t>*Base Pwr Adapter,W/Covers 4-Circ W/Rcp &amp; Com Pt 36W
OPTION: LU:*soft white</t>
  </si>
  <si>
    <t>forgot to order on original order</t>
  </si>
  <si>
    <t>A1120.6724N--LU-LU-3DE-03-3DE-03</t>
  </si>
  <si>
    <t>*Panel,Fabric Npwr 67H 24W
OPTION: LU:*soft white
OPTION: LU:*soft white
OPTION: 3DE:*dex-Pr Cat 1
OPTION: 03:*dex stone
OPTION: 3DE:*dex-Pr Cat 1
OPTION: 03:*dex stone</t>
  </si>
  <si>
    <t>need to correct issue on site</t>
  </si>
  <si>
    <t>AO215.62</t>
  </si>
  <si>
    <t>*Draw Rod 62H</t>
  </si>
  <si>
    <t>Scope of Work
Modify the following Herman Miller AO2 furniture:
• 2-each 39/30 AO2 panels , to 39/24” Wide
• 2-each 24/60 work surfaces to 24/54” Wide
F.O.B. our shop
Will call-By CIW</t>
  </si>
  <si>
    <t>correct spec error cost</t>
  </si>
  <si>
    <t>CUSTOMT - Custom Transitions, Inc.</t>
  </si>
  <si>
    <t>86484</t>
  </si>
  <si>
    <t>Install Doggy Door</t>
  </si>
  <si>
    <t>Additional Labor</t>
  </si>
  <si>
    <t>86914</t>
  </si>
  <si>
    <t>8-819-38519</t>
  </si>
  <si>
    <t>AMAZON PRODUCT</t>
  </si>
  <si>
    <t>Amazon product</t>
  </si>
  <si>
    <t>KIMIKOK - Kimiko Katsuyoshi</t>
  </si>
  <si>
    <t>Warehouse Storage - April (4/11-5/11/25)</t>
  </si>
  <si>
    <t>Job cost for client prior to install</t>
  </si>
  <si>
    <t>CIMINOS - Cimino's Office Systems</t>
  </si>
  <si>
    <t>87384</t>
  </si>
  <si>
    <t>Storage for POs
87387-87607 
87386-87605</t>
  </si>
  <si>
    <t>storage fee accrued for product still in the warehouse</t>
  </si>
  <si>
    <t>Storage for POs April 2025
87387-87607 
87386-87605</t>
  </si>
  <si>
    <t>100659754</t>
  </si>
  <si>
    <t>Adirondack 4 Slat Flat Compact
SPO
Color: Charcoal Grey</t>
  </si>
  <si>
    <t>original product ordered to be return and replaced with this order. vendor will credit original order once returned.</t>
  </si>
  <si>
    <t>DESIGNW - Design Within Reach</t>
  </si>
  <si>
    <t>Shipping and handling /PJT GUARANTEED FRT 6% 150.00
REQUESTED DEL ASAP
OM1
SHIP</t>
  </si>
  <si>
    <t>PDQCUSP_40274_1900--91-QUOTE REF</t>
  </si>
  <si>
    <t>BRC, 36"H Disc Base, No Top
OPTION: 91:White
OPTION: QUOTE REF:45987</t>
  </si>
  <si>
    <t>approved cost only by Matt</t>
  </si>
  <si>
    <t>BRCBUSI - BRC USA</t>
  </si>
  <si>
    <t>FMG1405--01-COM-TOR-STD-STD-QUOTE REF</t>
  </si>
  <si>
    <t>Famiglia Lounge Chair on 4-Star Swivel Base
OPTION: 01:Single Fabric Selection
OPTION: COM:Customers Own Material
OPTION: TOR:KVADRAT STEELCUT QUARTET 644 APPROVAL CODE- 250220-001
OPTION: STD:New Black
OPTION: STD:Plastic Glides
OPTION: QUOTE REF:Q0318</t>
  </si>
  <si>
    <t>we received a deeper discount from the vendor</t>
  </si>
  <si>
    <t>ALM - Allermuir</t>
  </si>
  <si>
    <t>1014----TO BE APPLIED TO-ATTN-SHIPPED TO ADDRESS-COM YARDAGE-QUOTE REF</t>
  </si>
  <si>
    <t>KVADRAT, STEELCUT QUARTET 644
OPTION: :KVADRAT, STEELCUT QUARTET 644
OPTION: :
OPTION: TO BE APPLIED TO:FAMIGLIA LOUNGE CHAIR CH-36 (6)
OPTION: ATTN:Allermuir
OPTION: SHIPPED TO ADDRESS:4111 N. Jerome Road, Maumee, OH 43537
OPTION: COM YARDAGE:4 YDS * 6 = 24 YARDS TOTAL
OPTION: QUOTE REF:151015-1</t>
  </si>
  <si>
    <t>SHIPPING AND HANDLING--NOTE-QUOTE REF</t>
  </si>
  <si>
    <t>KVADRAT SHIPPING AND HANDLING TO ALLERMUIR, 4111 N. Jerome Road, Maumee, OH 43537
OPTION: NOTE:FREIGHT TO ALLERMUIR
OPTION: QUOTE REF:151015-1</t>
  </si>
  <si>
    <t>Beetle Meeting Chair - Fully Upholstered, 4-Star With Castors</t>
  </si>
  <si>
    <t>Credit for late arrival</t>
  </si>
  <si>
    <t>late arrival of chair</t>
  </si>
  <si>
    <t>HAUTELI - Haute Living LLC</t>
  </si>
  <si>
    <t>FREIGHT credit for late arrival (1 ) chair</t>
  </si>
  <si>
    <t>Customer acc. due to delay</t>
  </si>
  <si>
    <t>MISC PRODUCT</t>
  </si>
  <si>
    <t>Misc product</t>
  </si>
  <si>
    <t>VARIANCE LABOR</t>
  </si>
  <si>
    <t>VARIANCE TO LABOR COST</t>
  </si>
  <si>
    <t>Cost was added incorrectly in Core when quoted.</t>
  </si>
  <si>
    <t>DP5PT84RD--98T</t>
  </si>
  <si>
    <t>Panel Top Cap for Rolling Door, 84W, flat metal
OPTION: 98T:PAINT- Studio White (Textured) (CP)</t>
  </si>
  <si>
    <t>Missed that the sliding door top cap has to be specified separately. md</t>
  </si>
  <si>
    <t>DP5PT90RD--98T</t>
  </si>
  <si>
    <t>Panel Top Cap for Rolling Door, 90W, flat metal
OPTION: 98T:PAINT- Studio White (Textured) (CP)</t>
  </si>
  <si>
    <t>TARIFF</t>
  </si>
  <si>
    <t>TARIFF CHARGES</t>
  </si>
  <si>
    <t>White board and day 2</t>
  </si>
  <si>
    <t>TARIFF CHARGES - Omnia doesn't get charged.</t>
  </si>
  <si>
    <t>amazong price adjustment</t>
  </si>
  <si>
    <t>The cost for pick 7 chairs at AIS</t>
  </si>
  <si>
    <t>client refused storage so disposal of the product</t>
  </si>
  <si>
    <t>88749</t>
  </si>
  <si>
    <t>shipping fee is not calculated prior to placing the order</t>
  </si>
  <si>
    <t>88784</t>
  </si>
  <si>
    <t>Shipping fee per invoice 1395086</t>
  </si>
  <si>
    <t>POTTERY - Pottery Barn</t>
  </si>
  <si>
    <t>88801</t>
  </si>
  <si>
    <t>Valley Christian Schools</t>
  </si>
  <si>
    <t>LABOR AND MATERIAL TO ADD THREE LOCKS ON
EXISTING CABINET INSTALLED BY ILW UNDER
DRAWING ILW 5671
*LOCKS ON LOWER DOORS ONLY*
**NO LOCKS ON DRAWERS**</t>
  </si>
  <si>
    <t>adding locks for client</t>
  </si>
  <si>
    <t>KARAMAR - Kara Marvin</t>
  </si>
  <si>
    <t>TARIFF SURCHARGE</t>
  </si>
  <si>
    <t>Tariff Surcharge</t>
  </si>
  <si>
    <t>4/4/25: Matt approved to process order/Kimi to arrange with client to recoup this cost.</t>
  </si>
  <si>
    <t>Shipping and handling for (1) Collar Armchair with Wood Base.</t>
  </si>
  <si>
    <t>4/4/25: Approved by Matt/Kimi to get this cost covered with the client.</t>
  </si>
  <si>
    <t>89147</t>
  </si>
  <si>
    <t>March, 2025 (Billing Cycle: Feb 21 - Mar 20)</t>
  </si>
  <si>
    <t>SS-B
Sales Source Billable
Lead Time: Assigned
Tag: 1.FNCPK-00 central palette 3 x
Estimated Cubes: 0.00 Cubic Feet
Estimated Weight: 0.00 LBS</t>
  </si>
  <si>
    <t>vendor</t>
  </si>
  <si>
    <t>89304</t>
  </si>
  <si>
    <t>Line Correction</t>
  </si>
  <si>
    <t>Line Correction - Adjusting for November, December 2024 and January 2025</t>
  </si>
  <si>
    <t>Spec Clean Up</t>
  </si>
  <si>
    <t>Line Correction - February, March, April, and May 2025 Storage</t>
  </si>
  <si>
    <t>VRG.FM3.SW21--FCM1-ACP4-RMC5-~-~-~-AT1-UMU-(MB)-FG10-~-TOR-(MS)-FG6-~-TOR-~-QUOTE REF</t>
  </si>
  <si>
    <t>AVIERA GUEST CHAIR, Metal, 21W
OPTION: FCM1:Silver Metalic
OPTION: ACP4:Urethane Arm Cap
OPTION: RMC5:Dark Grey
OPTION: ~:No Moisture Barrier
OPTION: ~:No CAL 133
OPTION: ~:No Selection
OPTION: AT1:Open (Standard)
OPTION: UMU:Multiple Upholstered
OPTION: (MB):Back Multiple Upholstered
OPTION: FG10:Fabric/Vinyl Grade 10
OPTION: ~:No Fabric
OPTION: TOR:MOMENTUM / BANTER / REFLECTION
OPTION: (MS):Seat Multiple Upholstered
OPTION: FG6:Fabric / Vinyl Grade 6
OPTION: ~:No Fabric
OPTION: TOR:MOMENTUM / SILICA / SUEDE DESERT
OPTION: ~:No Ganging Bracket
OPTION: QUOTE REF:00974655-L-SP</t>
  </si>
  <si>
    <t>Used old quote originally. New quote received and pricing updated.  Higher.</t>
  </si>
  <si>
    <t>Original fabric was unavailable, ordered different fabric which cost cheaper.</t>
  </si>
  <si>
    <t>VRF.SN2.FM3.AC0.SW21--FCM1-ACP4-RMC5-~-~-~-AT1-UMU-(MB)-FG10-~-TOR-(MS)-FG6-TOR-~-QUOTE REF</t>
  </si>
  <si>
    <t>AVIERA FREESPAN ARMLESS SEATING, Metal, 21W DOUBLE SEAT
OPTION: FCM1:Silver Metalic
OPTION: ACP4:Urethane Arm Cap
OPTION: RMC5:Dark Grey
OPTION: ~:No Moisture Barrier
OPTION: ~:No CAL 133
OPTION: ~:No Selection
OPTION: AT1:Open (Standard)
OPTION: UMU:Multiple Upholstered
OPTION: (MB):Back Multiple Upholstered
OPTION: FG10:Fabric/Vinyl Grade 10
OPTION: ~:No Fabric
OPTION: TOR:MOMENTUM / BANTER / REFLECTION
OPTION: (MS):Seat Multiple Upholstered
OPTION: FG6:Fabric/Vinyl Grade 6
OPTION: TOR:MOMENTUM / SILICA SUEDE / DESERT
OPTION: ~:No Ganging Bracket
OPTION: QUOTE REF:00974655-L-SP</t>
  </si>
  <si>
    <t>VRF.SN3.FM3.AC0.SW21--FCM1-ACP4-RMC5-~-~-~-AT1-UMU-(MB)-FG9-~-TOR-(MS)-FG6-~-TOR-XGV-QUOTE REF</t>
  </si>
  <si>
    <t>AVIERA FREESPAN ARMLESS SEATING, Metal, 21W THREE SEAT
OPTION: FCM1:Silver Metalic
OPTION: ACP4:Urethane Arm Cap
OPTION: RMC5:Dark Grey
OPTION: ~:No Moisture Barrier
OPTION: ~:No CAL 133
OPTION: ~:No Selection
OPTION: AT1:Open (Standard)
OPTION: UMU:Multiple Upholstered
OPTION: (MB):Back Multiple Upholstered
OPTION: FG9:Fabric/Vinyl Grade 9
OPTION: ~:No Fabric
OPTION: TOR:MOMENTUM / CLIMB / DEEP
OPTION: (MS):Seat Multiple Upholstered
OPTION: FG6:Fabric/Vinyl Grade 6
OPTION: ~:No Fabric
OPTION: TOR:MOMENTUM / SILICA SUEDE / SEA
OPTION: XGV:Ganging Brackets
OPTION: QUOTE REF:00974655-L-SP</t>
  </si>
  <si>
    <t>VRG.FM3.SW30--FCM1-ACP4-RMC5-~-~-~-AT1-UMU-(MB)-FG9-~-TOR-(MS)-FG6-~-TOR-~-QUOTE REF</t>
  </si>
  <si>
    <t>AVIERA GUEST CHAIR, Metal, 30W
OPTION: FCM1:Silver Metalic
OPTION: ACP4:Urethane Arm Cap
OPTION: RMC5:Dark Grey
OPTION: ~:No Moisture Barrier
OPTION: ~:No CAL 133
OPTION: ~:No Selection
OPTION: AT1:Open (Standard)
OPTION: UMU:Multiple Upholstered
OPTION: (MB):Back Multiple Upholstered
OPTION: FG9:Fabric/Vinyl Grade 9
OPTION: ~:No Fabric
OPTION: TOR:MOMENTUM / CLIMB / DEEP
OPTION: (MS):Seat Multiple Upholstered
OPTION: FG6:Fabric/Vinyl Grade 6
OPTION: ~:No Fabric
OPTION: TOR:MOMENTUM / SILICA SUEDE / SEA
OPTION: ~:No Ganging Bracket
OPTION: QUOTE REF:00974655-L-SP</t>
  </si>
  <si>
    <t>shipping fee is not calculated upon ordering</t>
  </si>
  <si>
    <t>ULINEIN - Uline, Inc.</t>
  </si>
  <si>
    <t>Storage Cube</t>
  </si>
  <si>
    <t>Furinno Cubicle Open Back Decorative Cube Storage Organizer, 4-Cube, Dark Oak</t>
  </si>
  <si>
    <t>Labor + Delivery</t>
  </si>
  <si>
    <t>Will Call 
• 1 Will Call (1) HAT Table and Accessories from HAT, San Jose
Additional Trip to Site 
• 1 Additional Trip to Site to deliver and install product on 'WO-Detail-91812-27845 CBRE 4.18.pdf'</t>
  </si>
  <si>
    <t>Customer acc. Matt Denning Approved cost 4/18/25</t>
  </si>
  <si>
    <t>10120431-----</t>
  </si>
  <si>
    <t>10120431 Only top of ME5385, 550mm DIA; finish marble red France.</t>
  </si>
  <si>
    <t>Freight and special discouting added for punch.</t>
  </si>
  <si>
    <t>89562</t>
  </si>
  <si>
    <t>SHIPPING AND HANDLING--</t>
  </si>
  <si>
    <t>ULINE SHIPPING AND HANDLING
OPTION: :</t>
  </si>
  <si>
    <t>incorrect shipping charges specd</t>
  </si>
  <si>
    <t>SHIPPING--</t>
  </si>
  <si>
    <t>Shipping for Pottery Barn
OPTION: :00268341</t>
  </si>
  <si>
    <t>shipping was estimated</t>
  </si>
  <si>
    <t>WAREHOUSE STORAGE
Storage Dates: 03/26/25 to 04/25/25
Order: KBMH231450R1 - Plumas Hospital SNF Ancillary - Quincy CA *QTE* PO# 89622 - 91904
Receiving# KBMH231450R2.01
(1) Pallet Positions
Date Received:02/10/2025
Customer PO #: 89622 - 91904
Manufacturer: Innovative
Product PO#: 89622-91873
Product Received: Misc. Items
Receiving# KBMH231450R2.03
(3) Cartons
Date Received:02/13/2025
Customer PO #: 89622 - 91904
Manufacturer: Innovative
Product PO#: 91873
Product Received: 3 bases
Receiving# KBMH231450R2.04
(1) Pallet Positions
Date Received:02/24/2025
Customer PO #: 89622 - 91904
Manufacturer: Collins
Product PO#: D1045138262
Product Received: Styling chair
Receiving# KBMH231450R2.05
(2) Pallet Positions
Date Received:02/24/2025
Customer PO #: 89622 - 91904
Manufacturer: Arcadia
Product PO#: 89622-91659
Product Received: 2 lounge chairs 5 tables
Receiving# KBMH231450R2.06
(5) Pallet Positions
Date Received:02/24/2025
Customer PO #: 89622 - 91904
Manufacturer: Hollman
Product PO#: 89622-91502
Product Received: Misc. Items</t>
  </si>
  <si>
    <t>Storage charges - cost only working with Andrea to invoice client since an install date got pushed.</t>
  </si>
  <si>
    <t>Storage Dates: 04/06/25 to 05/05/25
Receiving#KBMH231450R2.07
(2) Pallet Positions
Date Received:02/28/2025
Customer PO #: 89622 - 91904
Manufacturer: Safco
Product PO#: 89622-91662
Product Received: Misc. Items
Receiving#KBMH231450R1.01
(3) Cartons
Date Received:03/03/2025
Customer PO #: 89622 - 91904
Manufacturer: Blu Dot
Product PO#: 89622-91660
Product Received: Stools
Receiving#KBMH231450R1.02
(3) Pallet Positions
Date Received:03/05/2025
Customer PO #: 89622 - 91904
Manufacturer: Sit on It
Product PO#: 89622-91682
Product Received: Misc. Items
Receiving#KBMH231450R1.02
(1) Pallet Positions
Date Received:03/06/2025
Customer PO #: 89622 - 91904
Manufacturer: 9 to 5 Seating
Product PO#: 89622-91530
Product Received: (14) Chairs
Receiving#KBMH231450R1.03
(5) Pallet Positions
Date Received:03/07/2025
Customer PO #: 89622 - 91904
Manufacturer: Jasper
Product PO#: 89622-91503
Product Received: Misc. Items
Receiving#KBMH231450R1.04
(1) Pallet Positions
Date Received:03/07/2025
Customer PO #: 89622 - 91904
Manufacturer: Fellowes
Product PO#: 89622-91661
Product Received: Misc. Items</t>
  </si>
  <si>
    <t>Storage Dates: 04/16/25 to 05/15/25
Order: KBMH231450R1 - Plumas Hospital SNF Ancillary - Quincy CA *QTE* PO# 89622 - 91904
Receiving#KBMH231450R1.06
(14) Pallet Positions
Date Received:03/12/2025
Customer PO #: 89622 - 91904
Manufacturer: Stance
Product PO#: 89622-91505
Product Received: Misc. Items
Receiving#KBMH231450R1.07
(25) Pallet Positions
Date Received:03/14/2025
Customer PO #: 89622 - 91904
Manufacturer: kwalu
Product PO#: 89622-91504
Product Received: Misc. Items
Receiving#KBMH231450R1.08
(1) Pallet Positions
Date Received:03/13/2025
Customer PO #: 89622 - 91904
Manufacturer: Sit on It
Product PO#: 89622-91682
Product Received: task chair</t>
  </si>
  <si>
    <t>89703</t>
  </si>
  <si>
    <t>AME Cloud Services, LLC</t>
  </si>
  <si>
    <t>Momentum Freight</t>
  </si>
  <si>
    <t>sell is on line we had to change vendors</t>
  </si>
  <si>
    <t>MOMENTU - Momentum Group</t>
  </si>
  <si>
    <t>89711</t>
  </si>
  <si>
    <t>Cellares Corporation</t>
  </si>
  <si>
    <t>Sit Test Demos</t>
  </si>
  <si>
    <t>Deliver 10 chairs directly to the client for a Sit Test Demo Friday 4/11 between 10AM and 2PM and pickup of all chairs Wednesday between 11AM and 3PM.</t>
  </si>
  <si>
    <t>Demo approved by Chris and Kate, per Genesis.</t>
  </si>
  <si>
    <t>KHABGPBN2854--~-(L)-140-H-140</t>
  </si>
  <si>
    <t>k. bench Backpanel, 28H, 54W
OPTION: ~:No Adjacent Panel Selection Necessary
OPTION: (L):FINISH- Laminate
OPTION: 140:LAM- Warm Ash (CP)
OPTION: H:OPT- Horizontal Grain Direction
OPTION: 140:EDGE- Warm Ash (CP)</t>
  </si>
  <si>
    <t>Punch orederable</t>
  </si>
  <si>
    <t>KHABGPBR2854--28-(L)-140-H-140</t>
  </si>
  <si>
    <t>k. bench Backpanel, 28H, 54W Plus Right side
OPTION: 28:ADJ PANEL- 28" High
OPTION: (L):FINISH- Laminate
OPTION: 140:LAM- Warm Ash (CP)
OPTION: H:OPT- Horizontal Grain Direction
OPTION: 140:EDGE- Warm Ash (CP)</t>
  </si>
  <si>
    <t>Punch-orderable</t>
  </si>
  <si>
    <t>STORAGE I APRIL</t>
  </si>
  <si>
    <t>April, 2025 (Billing Cycle: Mar 21 - Apr 20)</t>
  </si>
  <si>
    <t>89909</t>
  </si>
  <si>
    <t>ANTHONY - Anthony Bibian</t>
  </si>
  <si>
    <t>Storage Dates: 4/13/25 to 05/12/25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</si>
  <si>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04/22/25 to 05/21/25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</si>
  <si>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Storage charges for items received early. sell on 91784</t>
  </si>
  <si>
    <t>Return trip to deliver and install the following:
-Humanscale light for reception
-Install raceway with proper knock outs
-Install proper sized fabric tiles at workstations
-Install new wood 3/4" long flat head screws for the printer islands</t>
  </si>
  <si>
    <t>Additional Monthly Storage Fee for  the 62 pallets</t>
  </si>
  <si>
    <t>We have the cost on this order and 90850 - Sell will be left on this order. since client paid in full.</t>
  </si>
  <si>
    <t>Estimated Monthly Storage Fee</t>
  </si>
  <si>
    <t>Quote Includes
• 20 Sticky Whiteboards for 10 Workstations (cut down with scissors)
Includes
• 2 Lounge Chair Deduction from 313514-QT001 (phase 2)
Additional Notes:
Based on:
- WORK PERFORMED BEFORE 7/1/2025
- Receive at Service West, deliver and install.
- All work will be performed during OT hours.</t>
  </si>
  <si>
    <t>Return trip not originally quote ot client, AM left, getting this closed out to make a client happy :)</t>
  </si>
  <si>
    <t>1869770419</t>
  </si>
  <si>
    <t>Invoice -Total Charges For Shipment H321H488RC7
BON POUF EOUND MAHARAM
METAPHOR 039</t>
  </si>
  <si>
    <t>For PO 90212-91558</t>
  </si>
  <si>
    <t>UPS - UPS</t>
  </si>
  <si>
    <t>90219</t>
  </si>
  <si>
    <t>Costs $160/month Line Correction</t>
  </si>
  <si>
    <t>Line Corrections</t>
  </si>
  <si>
    <t>90306</t>
  </si>
  <si>
    <t>HEFFERNAN FINISH MEETING</t>
  </si>
  <si>
    <t>Meeting expenses</t>
  </si>
  <si>
    <t>CHRYSLY - Chryslyn Perkins</t>
  </si>
  <si>
    <t>West Elm Shipping</t>
  </si>
  <si>
    <t>Had to order another set of chairs, shipment couldn't be combined. Extra charge for shipping</t>
  </si>
  <si>
    <t>WESTELM - West Elm</t>
  </si>
  <si>
    <t>90313</t>
  </si>
  <si>
    <t>Cost to correct panels</t>
  </si>
  <si>
    <t>Spec Error per Jenni email 4/2/25</t>
  </si>
  <si>
    <t>SWJDEL---</t>
  </si>
  <si>
    <t>EDISON JUNIOR END LEG
OPTION: :POWDER FINISH
OPTION: :POWDER FINISH- BLACK</t>
  </si>
  <si>
    <t>90432</t>
  </si>
  <si>
    <t>CHANGE ORDER 
: reduce one of them to 36”W.  So 1 stays at  60” and 1 changes to 36”W 
: no drain holes</t>
  </si>
  <si>
    <t>client wants to reduce one of them to 36”W.  So 1 stays at  60” and 1 changes to 36”W</t>
  </si>
  <si>
    <t>POTSPLA - Pots Planters and More</t>
  </si>
  <si>
    <t>Storage for March</t>
  </si>
  <si>
    <t>Storage for April</t>
  </si>
  <si>
    <t>PCS119/UC-95</t>
  </si>
  <si>
    <t>CLAMP MOUNT - 2 POWER/USBA + USBC
FINISH: WHITE</t>
  </si>
  <si>
    <t>Vendor shipped incorrect items. Original line credited and this is the replacement.</t>
  </si>
  <si>
    <t>ADDITIONAL SERVICE TO SWAP CHAIR ARMS</t>
  </si>
  <si>
    <t>Customer took advantage of situation</t>
  </si>
  <si>
    <t>Return Trip - Punch</t>
  </si>
  <si>
    <t>SERVICE TO TOUCH UP DAMAGED FRAMES</t>
  </si>
  <si>
    <t>Vendor did not send all the parts; Their policy is they don’t pay for return trips</t>
  </si>
  <si>
    <t>April Monthly Storage Fee for  the 62 pallets</t>
  </si>
  <si>
    <t>The sell for this line is on 90064 - this is a duplicate. Credit the client</t>
  </si>
  <si>
    <t>90897</t>
  </si>
  <si>
    <t>CUSTOM</t>
  </si>
  <si>
    <t>Custom Knife Edge Pillow</t>
  </si>
  <si>
    <t>design spec error</t>
  </si>
  <si>
    <t>STERLIN - Sterling Custom Upholstery</t>
  </si>
  <si>
    <t>INSTALLATION 2</t>
  </si>
  <si>
    <t>Install monitor arm.</t>
  </si>
  <si>
    <t>sell covers this.</t>
  </si>
  <si>
    <t>Waterproof Labels</t>
  </si>
  <si>
    <t>MaisoNovo Waterproof Labels for Bottles Modern Design - 6pc Hand Soap Pack
Margaux Mix</t>
  </si>
  <si>
    <t>Accidentally tossed in gargbage</t>
  </si>
  <si>
    <t>INSTALLATION 1</t>
  </si>
  <si>
    <t>TO1429</t>
  </si>
  <si>
    <t>COL for Custom Banquette TORINO BARK</t>
  </si>
  <si>
    <t>4/29/25: Per Kimi, this is a client accommodation.</t>
  </si>
  <si>
    <t>GARRETT - Garrett Leather Corp.</t>
  </si>
  <si>
    <t>To deliver and install in your home two items (adds 2 weeks to delivery, Customer Service agent will call to schedule installation)</t>
  </si>
  <si>
    <t>AStair carry</t>
  </si>
  <si>
    <t>Storage - March 2025</t>
  </si>
  <si>
    <t>91068</t>
  </si>
  <si>
    <t>PUNCH LIST CHANGE ORDER</t>
  </si>
  <si>
    <t>For AAA Henderson Sunset Outlet Covers</t>
  </si>
  <si>
    <t>Punch work required more work than anticipated.
Work done 2+ years after final project as a customer accommodation.</t>
  </si>
  <si>
    <t>For AAA Henderson Green Valley lock cores.</t>
  </si>
  <si>
    <t>For AAA Henderson Green Valley lock core</t>
  </si>
  <si>
    <t>LABOR TO EVALUATE LOCKER ISSUE</t>
  </si>
  <si>
    <t>For AAA Las Vegas 937 Rainbow</t>
  </si>
  <si>
    <t>PS-1C-90M--</t>
  </si>
  <si>
    <t>1-3/4" Flush Mount Desk Grommet, 2 Slots
OPTION: :Matte Black</t>
  </si>
  <si>
    <t>4/14/25: Per Frankie, this is a client accommodation.</t>
  </si>
  <si>
    <t>LVACBK--UBK</t>
  </si>
  <si>
    <t>Lev Adjustable Width Crossbeam Kit
OPTION: UBK:PAINT- Ultra Black (CP)</t>
  </si>
  <si>
    <t>Did not know this part needed to be specified separately.</t>
  </si>
  <si>
    <t>91125</t>
  </si>
  <si>
    <t>Gensler</t>
  </si>
  <si>
    <t>QUOTED SCOPE:
1. Change Order to cover the following extra labor that was not part of the original quote:
-- Package product return of existing chair shell
-- Place RGA inside the box
-- Create shipping label with FedEx or UPS to ship to Herman Miller</t>
  </si>
  <si>
    <t>RGA in process.</t>
  </si>
  <si>
    <t>91202</t>
  </si>
  <si>
    <t>UPCHARGE</t>
  </si>
  <si>
    <t>UPCHARGE TO CHANGE TOP SURFACE MATERIAL TO LAMINATE</t>
  </si>
  <si>
    <t>Top surface should have matched other AW Reverse tables on the project</t>
  </si>
  <si>
    <t>CUBBY--------Q#</t>
  </si>
  <si>
    <t>OPEN CUBBY OVERHEAD STORAGE UNIT, TOP OVER END DESIGN, 1 CENTER DIVIDER, FRENCH CLEAT AT REAR
OPTION: -:SIZE- 1-14in x 9inD x 75inL x 9inH
OPTION: -:PL1- FORMICA # 8843-58 NATURAL ASH
OPTION: -:EDGE- 2mmMATCHING PVC
OPTION: Q#:REF QUOTE- B25-020</t>
  </si>
  <si>
    <t>4/30/25: Per Carina, she forgot to order (2) cubbies.</t>
  </si>
  <si>
    <t>HPLCONT - HPL Contract</t>
  </si>
  <si>
    <t>Labor to receive, deliver and install (1) credenza handle</t>
  </si>
  <si>
    <t>cost only line, see will be via credit memo on a different project link to order</t>
  </si>
  <si>
    <t>return trip not covered by vendor</t>
  </si>
  <si>
    <t>1908251006SL</t>
  </si>
  <si>
    <t>M8.1-M10 Standard Tilt Assembly, Silver</t>
  </si>
  <si>
    <t>Genesis will make up for this on another project</t>
  </si>
  <si>
    <t>M81TBS</t>
  </si>
  <si>
    <t>Single M8.1, Clamp, Silver</t>
  </si>
  <si>
    <t>91289</t>
  </si>
  <si>
    <t>ISBN-10 ? : ? 0520282825</t>
  </si>
  <si>
    <t>BOOK: Into the Void Pacific: Building the 1939 San Francisco World's Fair  Hardcover</t>
  </si>
  <si>
    <t>pricing varies on the ack</t>
  </si>
  <si>
    <t>TORREYC - Torrey Crell</t>
  </si>
  <si>
    <t>600187--------</t>
  </si>
  <si>
    <t>Kvadrat / Balboa - 019
OPTION: :TO BE APPLIED TO- BA-01A &amp; BA-01B Custom Serpentin Banquette (1 set)
OPTION: :Jamie Stern
OPTION: :Amy
OPTION: :Orrick
OPTION: :Address TBD
OPTION: :COM TOTAL (For A and B, 1 set) = 45 + 37 = 82 Yards Total
OPTION: :148814-1</t>
  </si>
  <si>
    <t>Added fabric for Banquettes /MD Approval</t>
  </si>
  <si>
    <t>labor to fix cabinet</t>
  </si>
  <si>
    <t>8-840-68281</t>
  </si>
  <si>
    <t>Return Punch Trip to RDI 1 Single Monitor arm for a dual monitor arm.</t>
  </si>
  <si>
    <t>Per AM: This was a spec issue and cost only return trip. Ref Order # 91288</t>
  </si>
  <si>
    <t>1 Replacement single MA
1 Tilt mount w/VESA plate - what you will do is keep the dual monitor arm with the crossbar which is an M8.1, remove the crossbar
and order a standard tilt mount w/VESA plate instead</t>
  </si>
  <si>
    <t>Shelf</t>
  </si>
  <si>
    <t>SHELF HPL: STANDARD NATURAL MAPLE WITH MAPLE PVC EDGE 28 1/8”W x 17 5/8”D</t>
  </si>
  <si>
    <t>we originally ordered wrong product but it was made under the correct cost of this PO</t>
  </si>
  <si>
    <t>HELVETIA P715 PECAN</t>
  </si>
  <si>
    <t>Helvetia P715 Pecan</t>
  </si>
  <si>
    <t>Kimi to confirm if we are selling to client.</t>
  </si>
  <si>
    <t>HELVETI - Helvetia Leather</t>
  </si>
  <si>
    <t>SAHCO KEIGA-182</t>
  </si>
  <si>
    <t>COM for Andreu World Oru Lounge Chair CH-12</t>
  </si>
  <si>
    <t>Spec Error</t>
  </si>
  <si>
    <t>COM FREIGHT</t>
  </si>
  <si>
    <t>COM FREIGHT PLACHOLDER TO ANDREU WORLD</t>
  </si>
  <si>
    <t>Initially used a placeholder amount for freight &amp; updated with actual</t>
  </si>
  <si>
    <t>4084-07</t>
  </si>
  <si>
    <t>COM Back upholstery LUUM - Fleece Balsam 
Shipping to Status Wood</t>
  </si>
  <si>
    <t>4/29/25: Per Kimi, this is a client accomodation.</t>
  </si>
  <si>
    <t>LUUMTEX - Luum Textiles</t>
  </si>
  <si>
    <t>91418</t>
  </si>
  <si>
    <t>CHANGE ORDER TO DELIVER FURNITURE DIRECTLY TO CUSTOMER’S ADDRESS</t>
  </si>
  <si>
    <t>Additional freight charge wasn’t passed onto customer</t>
  </si>
  <si>
    <t>This order is under $7,000 list, there will be a $195.00 freight charge applied to this order. Also, This order will be delivering directly to the customer’s residence, a lift gate and a driver to offload the product will be needed for $300.</t>
  </si>
  <si>
    <t>EGI - Erg International</t>
  </si>
  <si>
    <t>91437</t>
  </si>
  <si>
    <t>Schoolhouse Somerset Pulls - Freight</t>
  </si>
  <si>
    <t>Addt'l shipping charge due to split order</t>
  </si>
  <si>
    <t>91482</t>
  </si>
  <si>
    <t>GLOBAL INDUSTRIAL FREIGHT</t>
  </si>
  <si>
    <t>missed shipping</t>
  </si>
  <si>
    <t>Additional cost for OT</t>
  </si>
  <si>
    <t>SINGLES - Single Source, Inc.</t>
  </si>
  <si>
    <t>91522</t>
  </si>
  <si>
    <t>PCS90/USB-90MU</t>
  </si>
  <si>
    <t>2Pwr, DualChgUSB, Unld, Bla</t>
  </si>
  <si>
    <t>in the process of getting the original product order with DougMockett returned. Once it is returned and we receive the credit then the variance code on this will change</t>
  </si>
  <si>
    <t>91569</t>
  </si>
  <si>
    <t>shipped to wrong location</t>
  </si>
  <si>
    <t>FREIGHT02 - Freightquote.Com</t>
  </si>
  <si>
    <t>91588</t>
  </si>
  <si>
    <t>Trade Credit</t>
  </si>
  <si>
    <t>Trade25 Discount</t>
  </si>
  <si>
    <t>Dealer discount credit</t>
  </si>
  <si>
    <t>GRAFLAN - Graf Lantz</t>
  </si>
  <si>
    <t>91639</t>
  </si>
  <si>
    <t>DELIVERY-CHARGES</t>
  </si>
  <si>
    <t>Charges for Delivery Appointment</t>
  </si>
  <si>
    <t>Was not specified on the sif file</t>
  </si>
  <si>
    <t>91640</t>
  </si>
  <si>
    <t>91641</t>
  </si>
  <si>
    <t>91645</t>
  </si>
  <si>
    <t>WORKSCA1 - Workscapes, Inc.</t>
  </si>
  <si>
    <t>91656</t>
  </si>
  <si>
    <t>8-797-79366</t>
  </si>
  <si>
    <t>91661</t>
  </si>
  <si>
    <t>CMT--06</t>
  </si>
  <si>
    <t>Pocket Standard, 38"W x 5"D
OPTION: 06:Grey
DEMO SHIPPED TO CHEN</t>
  </si>
  <si>
    <t>client needs demo to release order</t>
  </si>
  <si>
    <t>DEMO SHIPPED TO CHEN</t>
  </si>
  <si>
    <t>Client needs demo to release full order</t>
  </si>
  <si>
    <t>TARIFF--</t>
  </si>
  <si>
    <t>6% Accessories
DEMO SHIPPED TO CHEN</t>
  </si>
  <si>
    <t>91664</t>
  </si>
  <si>
    <t>Ebay Inc.</t>
  </si>
  <si>
    <t>91676</t>
  </si>
  <si>
    <t>ACE HARDWARE</t>
  </si>
  <si>
    <t>MARK AND NORMA TRAVEL</t>
  </si>
  <si>
    <t>NORMALO - Norma Lopez</t>
  </si>
  <si>
    <t>HOME DEPOT AND HARBOR FREIGHT</t>
  </si>
  <si>
    <t>91714</t>
  </si>
  <si>
    <t>91715</t>
  </si>
  <si>
    <t>SHIPPINGANDHANDLING---</t>
  </si>
  <si>
    <t>West Elm Freight
OPTION: -:REF QUOTE- 00296701</t>
  </si>
  <si>
    <t>SUR</t>
  </si>
  <si>
    <t>forgot to add surcharge</t>
  </si>
  <si>
    <t>91721</t>
  </si>
  <si>
    <t>flocculating shipping charges</t>
  </si>
  <si>
    <t>91774</t>
  </si>
  <si>
    <t>Shipping Charge</t>
  </si>
  <si>
    <t>design spec error to the order.</t>
  </si>
  <si>
    <t>91785</t>
  </si>
  <si>
    <t>Install
1 Schiavello screen replacement
1 stop cap for a Knoll task chair
Make sure peds are placed at POD locations.
Split cost with CI (original total 670.00)</t>
  </si>
  <si>
    <t>vendor agreed to split original cost of 670 with kbm</t>
  </si>
  <si>
    <t>CORPORA06 - Corporate Installations- CO</t>
  </si>
  <si>
    <t>91786</t>
  </si>
  <si>
    <t>91793</t>
  </si>
  <si>
    <t>91812</t>
  </si>
  <si>
    <t>Minimum Order Charge</t>
  </si>
  <si>
    <t>Charge</t>
  </si>
  <si>
    <t>Spec</t>
  </si>
  <si>
    <t>925 - 9 to 5 Seating</t>
  </si>
  <si>
    <t>HAT2-MID-S WH</t>
  </si>
  <si>
    <t>Mid HAT - White</t>
  </si>
  <si>
    <t>WS-3048 DW</t>
  </si>
  <si>
    <t>Worksurface
OPTION: :Size- 48"W x 30"D</t>
  </si>
  <si>
    <t>PWR-ACC-STRP-WH</t>
  </si>
  <si>
    <t>Reya Power Strip w/Hardwired Surface Module
OPTION: :Finish- White</t>
  </si>
  <si>
    <t>91822</t>
  </si>
  <si>
    <t>FABRIC CHANGE ORDER</t>
  </si>
  <si>
    <t>Incorrect fabric applied to banquette</t>
  </si>
  <si>
    <t>MARTINB - Martin Brattrud</t>
  </si>
  <si>
    <t>91848</t>
  </si>
  <si>
    <t>Cutting Charge</t>
  </si>
  <si>
    <t>cutting charge is not calculated prior to placing this order</t>
  </si>
  <si>
    <t>91851</t>
  </si>
  <si>
    <t>FREIGHT UPGRADE</t>
  </si>
  <si>
    <t>ANDREU WORLD FREIGHT UPGRADE TO AIR</t>
  </si>
  <si>
    <t>Sell to be sold on services order (to be quoted) - carina</t>
  </si>
  <si>
    <t>CANCELATION FEE</t>
  </si>
  <si>
    <t>REDUCED QTY ON LINE 3 FROM 11 TO 9</t>
  </si>
  <si>
    <t>CLIENT REDUCED SCOPE</t>
  </si>
  <si>
    <t>91876</t>
  </si>
  <si>
    <t>CBD Fee</t>
  </si>
  <si>
    <t>48 hours</t>
  </si>
  <si>
    <t>spec</t>
  </si>
  <si>
    <t>MOSTMODE - Most Modest LLC</t>
  </si>
  <si>
    <t>91880</t>
  </si>
  <si>
    <t>Peregrine Technologies, Inc.</t>
  </si>
  <si>
    <t>Tariff</t>
  </si>
  <si>
    <t>Not captured from quote</t>
  </si>
  <si>
    <t>91922</t>
  </si>
  <si>
    <t>shippping not added to order</t>
  </si>
  <si>
    <t>91943</t>
  </si>
  <si>
    <t>Crosby St Studio Freight</t>
  </si>
  <si>
    <t>$523.20  deducted from Andruworld freight line</t>
  </si>
  <si>
    <t>TBD - TBD</t>
  </si>
  <si>
    <t>466337--003-`</t>
  </si>
  <si>
    <t>Maharam Mode Yardage
OPTION: 003:Ominous
OPTION: `:Lining for Alta Food &amp; Beverage Treatment Prep</t>
  </si>
  <si>
    <t>Credit for cost difference</t>
  </si>
  <si>
    <t>91948</t>
  </si>
  <si>
    <t>Difference from line 3- grey box tray's</t>
  </si>
  <si>
    <t>Credit difference on ack from PO</t>
  </si>
  <si>
    <t>CLA - Clarus Glassboards, LLC</t>
  </si>
  <si>
    <t>91957</t>
  </si>
  <si>
    <t>EXPENSE REPORT</t>
  </si>
  <si>
    <t>Expense report</t>
  </si>
  <si>
    <t>91966</t>
  </si>
  <si>
    <t>Credit from Line 4</t>
  </si>
  <si>
    <t>Credit line</t>
  </si>
  <si>
    <t>Credit difference from line 4. Costs to be removed if not used for additional scope.</t>
  </si>
  <si>
    <t>92116</t>
  </si>
  <si>
    <t>SIT-U1560-T01</t>
  </si>
  <si>
    <t>SEAT REPLACEMENT</t>
  </si>
  <si>
    <t>Design Error – incorrect finish</t>
  </si>
  <si>
    <t>Tariff Placeholder</t>
  </si>
  <si>
    <t>this is punch so we need to eat the cost</t>
  </si>
  <si>
    <t>return trip to swap the seat cushions</t>
  </si>
  <si>
    <t>OFFICES - Office Solution Group, LLC</t>
  </si>
  <si>
    <t>92133</t>
  </si>
  <si>
    <t>Receive, Deliver, Install, Normal Business Hours, Prevailing Wage</t>
  </si>
  <si>
    <t>sell on line 23</t>
  </si>
  <si>
    <t>92152</t>
  </si>
  <si>
    <t>TARRIFF SURCHARGE</t>
  </si>
  <si>
    <t>Tarriff</t>
  </si>
  <si>
    <t>92172</t>
  </si>
  <si>
    <t>ACCESS PANEL</t>
  </si>
  <si>
    <t>Access Panel 24”W x 19-1/2”H x 3/4”Thick Access Panel - Painted Color To Match Order KBMH1664-167. - To Be Installed On Existing Workstations.</t>
  </si>
  <si>
    <t>This is a client accommodation.</t>
  </si>
  <si>
    <t>DFM - DfM</t>
  </si>
  <si>
    <t>DFM delivery and installation during regular business hours.   INSTALLATION ADDRESS:  2882 Sand Hill Road  Menlo Park, CA</t>
  </si>
  <si>
    <t>92263</t>
  </si>
  <si>
    <t>Custom seat height Reduce the height by 5 cm to achieve SH 63 cm (243?4 inches)</t>
  </si>
  <si>
    <t>Adjusted to match ack</t>
  </si>
  <si>
    <t>WALTERK - Walter K Inc.</t>
  </si>
  <si>
    <t>92284</t>
  </si>
  <si>
    <t>Quanata</t>
  </si>
  <si>
    <t>Chair Demo</t>
  </si>
  <si>
    <t>Delivery scheduled for 4/16 between 10 and2 and the pick up scheduled for 4/23 between 11 and 3.
Verus, Setu</t>
  </si>
  <si>
    <t>Demo-Sell to be recaptured on main quote 91674</t>
  </si>
  <si>
    <t>92328</t>
  </si>
  <si>
    <t>232092---301</t>
  </si>
  <si>
    <t>+Lock Plug and Key,Black UM Series
OPTION: 301:+key number 301</t>
  </si>
  <si>
    <t>updated to match ack</t>
  </si>
  <si>
    <t>232092---302</t>
  </si>
  <si>
    <t>+Lock Plug and Key,Black UM Series
OPTION: 302:+key number 302</t>
  </si>
  <si>
    <t>232092---303</t>
  </si>
  <si>
    <t>+Lock Plug and Key,Black UM Series
OPTION: 303:+key number 303</t>
  </si>
  <si>
    <t>232092---304</t>
  </si>
  <si>
    <t>+Lock Plug and Key,Black UM Series
OPTION: 304:+key number 304</t>
  </si>
  <si>
    <t>232092---305</t>
  </si>
  <si>
    <t>+Lock Plug and Key,Black UM Series
OPTION: 305:+key number 305</t>
  </si>
  <si>
    <t>232092---306</t>
  </si>
  <si>
    <t>+Lock Plug and Key,Black UM Series
OPTION: 306:+key number 306</t>
  </si>
  <si>
    <t>232092---307</t>
  </si>
  <si>
    <t>+Lock Plug and Key,Black UM Series
OPTION: 307:+key number 307</t>
  </si>
  <si>
    <t>232092---308</t>
  </si>
  <si>
    <t>+Lock Plug and Key,Black UM Series
OPTION: 308:+key number 308</t>
  </si>
  <si>
    <t>232092---309</t>
  </si>
  <si>
    <t>+Lock Plug and Key,Black UM Series
OPTION: 309:+key number 309</t>
  </si>
  <si>
    <t>232092---310</t>
  </si>
  <si>
    <t>+Lock Plug and Key,Black UM Series
OPTION: 310:+key number 310</t>
  </si>
  <si>
    <t>232092---311</t>
  </si>
  <si>
    <t>+Lock Plug and Key,Black UM Series
OPTION: 311:+key number 311</t>
  </si>
  <si>
    <t>232092---312</t>
  </si>
  <si>
    <t>+Lock Plug and Key,Black UM Series
OPTION: 312:+key number 312</t>
  </si>
  <si>
    <t>232092---313</t>
  </si>
  <si>
    <t>+Lock Plug and Key,Black UM Series
OPTION: 313:+key number 313</t>
  </si>
  <si>
    <t>232092---314</t>
  </si>
  <si>
    <t>+Lock Plug and Key,Black UM Series
OPTION: 314:+key number 314</t>
  </si>
  <si>
    <t>232092---315</t>
  </si>
  <si>
    <t>+Lock Plug and Key,Black UM Series
OPTION: 315:+key number 315</t>
  </si>
  <si>
    <t>232092---316</t>
  </si>
  <si>
    <t>+Lock Plug and Key,Black UM Series
OPTION: 316:+key number 316</t>
  </si>
  <si>
    <t>232092---317</t>
  </si>
  <si>
    <t>+Lock Plug and Key,Black UM Series
OPTION: 317:+key number 317</t>
  </si>
  <si>
    <t>232092---318</t>
  </si>
  <si>
    <t>+Lock Plug and Key,Black UM Series
OPTION: 318:+key number 318</t>
  </si>
  <si>
    <t>232092---319</t>
  </si>
  <si>
    <t>+Lock Plug and Key,Black UM Series
OPTION: 319:+key number 319</t>
  </si>
  <si>
    <t>232092---320</t>
  </si>
  <si>
    <t>+Lock Plug and Key,Black UM Series
OPTION: 320:+key number 320</t>
  </si>
  <si>
    <t>232092---321</t>
  </si>
  <si>
    <t>+Lock Plug and Key,Black UM Series
OPTION: 321:+key number 321</t>
  </si>
  <si>
    <t>232092---322</t>
  </si>
  <si>
    <t>+Lock Plug and Key,Black UM Series
OPTION: 322:+key number 322</t>
  </si>
  <si>
    <t>232092---323</t>
  </si>
  <si>
    <t>+Lock Plug and Key,Black UM Series
OPTION: 323:+key number 323</t>
  </si>
  <si>
    <t>232092---324</t>
  </si>
  <si>
    <t>+Lock Plug and Key,Black UM Series
OPTION: 324:+key number 324</t>
  </si>
  <si>
    <t>232092---325</t>
  </si>
  <si>
    <t>+Lock Plug and Key,Black UM Series
OPTION: 325:+key number 325</t>
  </si>
  <si>
    <t>232092---326</t>
  </si>
  <si>
    <t>+Lock Plug and Key,Black UM Series
OPTION: 326:+key number 326</t>
  </si>
  <si>
    <t>232092---327</t>
  </si>
  <si>
    <t>+Lock Plug and Key,Black UM Series
OPTION: 327:+key number 327</t>
  </si>
  <si>
    <t>232092---328</t>
  </si>
  <si>
    <t>+Lock Plug and Key,Black UM Series
OPTION: 328:+key number 328</t>
  </si>
  <si>
    <t>232092---329</t>
  </si>
  <si>
    <t>+Lock Plug and Key,Black UM Series
OPTION: 329:+key number 329</t>
  </si>
  <si>
    <t>232092---330</t>
  </si>
  <si>
    <t>+Lock Plug and Key,Black UM Series
OPTION: 330:+key number 330</t>
  </si>
  <si>
    <t>232092---331</t>
  </si>
  <si>
    <t>+Lock Plug and Key,Black UM Series
OPTION: 331:+key number 331</t>
  </si>
  <si>
    <t>232092---332</t>
  </si>
  <si>
    <t>+Lock Plug and Key,Black UM Series
OPTION: 332:+key number 332</t>
  </si>
  <si>
    <t>232092---333</t>
  </si>
  <si>
    <t>+Lock Plug and Key,Black UM Series
OPTION: 333:+key number 333</t>
  </si>
  <si>
    <t>232092---334</t>
  </si>
  <si>
    <t>+Lock Plug and Key,Black UM Series
OPTION: 334:+key number 334</t>
  </si>
  <si>
    <t>92350</t>
  </si>
  <si>
    <t>cost updated to match acknowledgement.</t>
  </si>
  <si>
    <t>92351</t>
  </si>
  <si>
    <t>4.5%</t>
  </si>
  <si>
    <t>Please note that the Tariff sell amount of 28.41 was added to the sell of the table, per customer.  Margin should be 15.</t>
  </si>
  <si>
    <t>ELEMENT - Elements</t>
  </si>
  <si>
    <t>92390</t>
  </si>
  <si>
    <t>PUNCH TRIP</t>
  </si>
  <si>
    <t>This was a punch trip that was needed that we won’t be able to sell to the client. Variance Code can be Customer Accommodation.</t>
  </si>
  <si>
    <t>85839</t>
  </si>
  <si>
    <t>85849</t>
  </si>
  <si>
    <t>Stanford Graduate School of Business</t>
  </si>
  <si>
    <t>85882</t>
  </si>
  <si>
    <t>85900</t>
  </si>
  <si>
    <t>DataSpan Holdings, Inc</t>
  </si>
  <si>
    <t>86000</t>
  </si>
  <si>
    <t>86471</t>
  </si>
  <si>
    <t>86647</t>
  </si>
  <si>
    <t>86748</t>
  </si>
  <si>
    <t>TDK Ventures</t>
  </si>
  <si>
    <t>86915</t>
  </si>
  <si>
    <t>86920</t>
  </si>
  <si>
    <t>87073</t>
  </si>
  <si>
    <t>87145</t>
  </si>
  <si>
    <t>Orion Medicines, Inc.</t>
  </si>
  <si>
    <t>87161</t>
  </si>
  <si>
    <t>87179</t>
  </si>
  <si>
    <t>City of Milpitas</t>
  </si>
  <si>
    <t>87202</t>
  </si>
  <si>
    <t>87211</t>
  </si>
  <si>
    <t>87526</t>
  </si>
  <si>
    <t>UC Davis</t>
  </si>
  <si>
    <t>87543</t>
  </si>
  <si>
    <t>87569</t>
  </si>
  <si>
    <t>87633</t>
  </si>
  <si>
    <t>87695</t>
  </si>
  <si>
    <t>87714</t>
  </si>
  <si>
    <t>87716</t>
  </si>
  <si>
    <t>87798</t>
  </si>
  <si>
    <t>Smith Point Capital Management, LLC</t>
  </si>
  <si>
    <t>87813</t>
  </si>
  <si>
    <t>88097</t>
  </si>
  <si>
    <t>88159</t>
  </si>
  <si>
    <t>SuperMicro</t>
  </si>
  <si>
    <t>88535</t>
  </si>
  <si>
    <t>Salinas Union High School District</t>
  </si>
  <si>
    <t>88549</t>
  </si>
  <si>
    <t>88860</t>
  </si>
  <si>
    <t>Aedis Architecture</t>
  </si>
  <si>
    <t>88941</t>
  </si>
  <si>
    <t>88942</t>
  </si>
  <si>
    <t>88958</t>
  </si>
  <si>
    <t>Roblox.com</t>
  </si>
  <si>
    <t>89033</t>
  </si>
  <si>
    <t>Paradise Unified School District</t>
  </si>
  <si>
    <t>89285</t>
  </si>
  <si>
    <t>89453</t>
  </si>
  <si>
    <t>89503</t>
  </si>
  <si>
    <t>89863</t>
  </si>
  <si>
    <t>Splice</t>
  </si>
  <si>
    <t>90281</t>
  </si>
  <si>
    <t>90383</t>
  </si>
  <si>
    <t>90394</t>
  </si>
  <si>
    <t>89989</t>
  </si>
  <si>
    <t>William Blair and Company</t>
  </si>
  <si>
    <t>90113</t>
  </si>
  <si>
    <t>91561</t>
  </si>
  <si>
    <t>91573</t>
  </si>
  <si>
    <t>91594</t>
  </si>
  <si>
    <t>91595</t>
  </si>
  <si>
    <t>91596</t>
  </si>
  <si>
    <t>Casey Fleming</t>
  </si>
  <si>
    <t>87779</t>
  </si>
  <si>
    <t>88693</t>
  </si>
  <si>
    <t>89345</t>
  </si>
  <si>
    <t>Adventist</t>
  </si>
  <si>
    <t>91278</t>
  </si>
  <si>
    <t>91474</t>
  </si>
  <si>
    <t>91512</t>
  </si>
  <si>
    <t>91570</t>
  </si>
  <si>
    <t>91597</t>
  </si>
  <si>
    <t>91598</t>
  </si>
  <si>
    <t>91599</t>
  </si>
  <si>
    <t>91600</t>
  </si>
  <si>
    <t>91612</t>
  </si>
  <si>
    <t>91618</t>
  </si>
  <si>
    <t>91620</t>
  </si>
  <si>
    <t>91623</t>
  </si>
  <si>
    <t>86105</t>
  </si>
  <si>
    <t>86478</t>
  </si>
  <si>
    <t>Spencer Fane LLP</t>
  </si>
  <si>
    <t>88381</t>
  </si>
  <si>
    <t>88595</t>
  </si>
  <si>
    <t>Melissa Rokes,Torrey Crell</t>
  </si>
  <si>
    <t>89387</t>
  </si>
  <si>
    <t>89643</t>
  </si>
  <si>
    <t>89770</t>
  </si>
  <si>
    <t>91590</t>
  </si>
  <si>
    <t>R3 Vascular</t>
  </si>
  <si>
    <t>91610</t>
  </si>
  <si>
    <t>Performance Contracting Inc</t>
  </si>
  <si>
    <t>91617</t>
  </si>
  <si>
    <t>91626</t>
  </si>
  <si>
    <t>91628</t>
  </si>
  <si>
    <t>91629</t>
  </si>
  <si>
    <t>86553</t>
  </si>
  <si>
    <t>88438</t>
  </si>
  <si>
    <t>Starlux Airlines</t>
  </si>
  <si>
    <t>90197</t>
  </si>
  <si>
    <t>91189</t>
  </si>
  <si>
    <t>91252</t>
  </si>
  <si>
    <t>County of Alameda Public Works Agency</t>
  </si>
  <si>
    <t>91367</t>
  </si>
  <si>
    <t>Crunchyroll LLC</t>
  </si>
  <si>
    <t>91444</t>
  </si>
  <si>
    <t>91454</t>
  </si>
  <si>
    <t>91457</t>
  </si>
  <si>
    <t>91551</t>
  </si>
  <si>
    <t>91566</t>
  </si>
  <si>
    <t>91619</t>
  </si>
  <si>
    <t>91622</t>
  </si>
  <si>
    <t>91625</t>
  </si>
  <si>
    <t>91633</t>
  </si>
  <si>
    <t>91642</t>
  </si>
  <si>
    <t>91643</t>
  </si>
  <si>
    <t>90465</t>
  </si>
  <si>
    <t>91361</t>
  </si>
  <si>
    <t>91416</t>
  </si>
  <si>
    <t>91540</t>
  </si>
  <si>
    <t>91652</t>
  </si>
  <si>
    <t>91655</t>
  </si>
  <si>
    <t>91659</t>
  </si>
  <si>
    <t>83444</t>
  </si>
  <si>
    <t>88643</t>
  </si>
  <si>
    <t>89807</t>
  </si>
  <si>
    <t>90435</t>
  </si>
  <si>
    <t>Flint (GC)</t>
  </si>
  <si>
    <t>90827</t>
  </si>
  <si>
    <t>91148</t>
  </si>
  <si>
    <t>91315</t>
  </si>
  <si>
    <t>91316</t>
  </si>
  <si>
    <t>91317</t>
  </si>
  <si>
    <t>91462</t>
  </si>
  <si>
    <t>91556</t>
  </si>
  <si>
    <t>91615</t>
  </si>
  <si>
    <t>91624</t>
  </si>
  <si>
    <t>91651</t>
  </si>
  <si>
    <t>82587</t>
  </si>
  <si>
    <t>88175</t>
  </si>
  <si>
    <t>91399</t>
  </si>
  <si>
    <t>91562</t>
  </si>
  <si>
    <t>91663</t>
  </si>
  <si>
    <t>91670</t>
  </si>
  <si>
    <t>89192</t>
  </si>
  <si>
    <t>Office Scapes of Denver LLC dba Slate</t>
  </si>
  <si>
    <t>90994</t>
  </si>
  <si>
    <t>91023</t>
  </si>
  <si>
    <t>91197</t>
  </si>
  <si>
    <t>91321</t>
  </si>
  <si>
    <t>91322</t>
  </si>
  <si>
    <t>91425</t>
  </si>
  <si>
    <t>91488</t>
  </si>
  <si>
    <t>91510</t>
  </si>
  <si>
    <t>91609</t>
  </si>
  <si>
    <t>91632</t>
  </si>
  <si>
    <t>91636</t>
  </si>
  <si>
    <t>91668</t>
  </si>
  <si>
    <t>91677</t>
  </si>
  <si>
    <t>91682</t>
  </si>
  <si>
    <t>91684</t>
  </si>
  <si>
    <t>91685</t>
  </si>
  <si>
    <t>91686</t>
  </si>
  <si>
    <t>90954</t>
  </si>
  <si>
    <t>91155</t>
  </si>
  <si>
    <t>91477</t>
  </si>
  <si>
    <t>91537</t>
  </si>
  <si>
    <t>91541</t>
  </si>
  <si>
    <t>91693</t>
  </si>
  <si>
    <t>87849</t>
  </si>
  <si>
    <t>91481</t>
  </si>
  <si>
    <t>91675</t>
  </si>
  <si>
    <t>91687</t>
  </si>
  <si>
    <t>91689</t>
  </si>
  <si>
    <t>91690</t>
  </si>
  <si>
    <t>91694</t>
  </si>
  <si>
    <t>91706</t>
  </si>
  <si>
    <t>91666</t>
  </si>
  <si>
    <t>89443</t>
  </si>
  <si>
    <t>90487</t>
  </si>
  <si>
    <t>90847</t>
  </si>
  <si>
    <t>91093</t>
  </si>
  <si>
    <t>91097</t>
  </si>
  <si>
    <t>91149</t>
  </si>
  <si>
    <t>91703</t>
  </si>
  <si>
    <t>88392</t>
  </si>
  <si>
    <t>89262</t>
  </si>
  <si>
    <t>Santa Clara University</t>
  </si>
  <si>
    <t>90200</t>
  </si>
  <si>
    <t>90208</t>
  </si>
  <si>
    <t>91299</t>
  </si>
  <si>
    <t>91476</t>
  </si>
  <si>
    <t>91536</t>
  </si>
  <si>
    <t>91665</t>
  </si>
  <si>
    <t>91683</t>
  </si>
  <si>
    <t>91688</t>
  </si>
  <si>
    <t>91709</t>
  </si>
  <si>
    <t>91724</t>
  </si>
  <si>
    <t>91725</t>
  </si>
  <si>
    <t>91729</t>
  </si>
  <si>
    <t>85461</t>
  </si>
  <si>
    <t>88055</t>
  </si>
  <si>
    <t>K&amp;L Gates</t>
  </si>
  <si>
    <t>Kimi Katsuyoshi,Saoirse O'Connor</t>
  </si>
  <si>
    <t>89538</t>
  </si>
  <si>
    <t>90202</t>
  </si>
  <si>
    <t>90374</t>
  </si>
  <si>
    <t>90433</t>
  </si>
  <si>
    <t>91669</t>
  </si>
  <si>
    <t>91679</t>
  </si>
  <si>
    <t>91727</t>
  </si>
  <si>
    <t>91728</t>
  </si>
  <si>
    <t>89282</t>
  </si>
  <si>
    <t>89656</t>
  </si>
  <si>
    <t>91436</t>
  </si>
  <si>
    <t>Nella Invest, LLC</t>
  </si>
  <si>
    <t>91478</t>
  </si>
  <si>
    <t>91635</t>
  </si>
  <si>
    <t>Stanford University (CASBS)</t>
  </si>
  <si>
    <t>91699</t>
  </si>
  <si>
    <t>91708</t>
  </si>
  <si>
    <t>91726</t>
  </si>
  <si>
    <t>91746</t>
  </si>
  <si>
    <t>89366</t>
  </si>
  <si>
    <t>89847</t>
  </si>
  <si>
    <t>89849</t>
  </si>
  <si>
    <t>91710</t>
  </si>
  <si>
    <t>91730</t>
  </si>
  <si>
    <t>91736</t>
  </si>
  <si>
    <t>89962</t>
  </si>
  <si>
    <t>90791</t>
  </si>
  <si>
    <t>91062</t>
  </si>
  <si>
    <t>91376</t>
  </si>
  <si>
    <t>McLarney Construction Inc. (GC)</t>
  </si>
  <si>
    <t>91697</t>
  </si>
  <si>
    <t>91707</t>
  </si>
  <si>
    <t>91760</t>
  </si>
  <si>
    <t>Functional Software dba Sentry</t>
  </si>
  <si>
    <t>91042</t>
  </si>
  <si>
    <t>91644</t>
  </si>
  <si>
    <t>91738</t>
  </si>
  <si>
    <t>Celonis Inc</t>
  </si>
  <si>
    <t>90476</t>
  </si>
  <si>
    <t>91614</t>
  </si>
  <si>
    <t>Hologic Inc</t>
  </si>
  <si>
    <t>91671</t>
  </si>
  <si>
    <t>91722</t>
  </si>
  <si>
    <t>91781</t>
  </si>
  <si>
    <t>91787</t>
  </si>
  <si>
    <t>91486</t>
  </si>
  <si>
    <t>91616</t>
  </si>
  <si>
    <t>91757</t>
  </si>
  <si>
    <t>91758</t>
  </si>
  <si>
    <t>91759</t>
  </si>
  <si>
    <t>91761</t>
  </si>
  <si>
    <t>91762</t>
  </si>
  <si>
    <t>91763</t>
  </si>
  <si>
    <t>91764</t>
  </si>
  <si>
    <t>91765</t>
  </si>
  <si>
    <t>91766</t>
  </si>
  <si>
    <t>91767</t>
  </si>
  <si>
    <t>91768</t>
  </si>
  <si>
    <t>91769</t>
  </si>
  <si>
    <t>82475</t>
  </si>
  <si>
    <t>88027</t>
  </si>
  <si>
    <t>88538</t>
  </si>
  <si>
    <t>90888</t>
  </si>
  <si>
    <t>91692</t>
  </si>
  <si>
    <t>91780</t>
  </si>
  <si>
    <t>91798</t>
  </si>
  <si>
    <t>91799</t>
  </si>
  <si>
    <t>91800</t>
  </si>
  <si>
    <t>91801</t>
  </si>
  <si>
    <t>85940</t>
  </si>
  <si>
    <t>91739</t>
  </si>
  <si>
    <t>APP Landmark Builders (GC)</t>
  </si>
  <si>
    <t>91744</t>
  </si>
  <si>
    <t>91777</t>
  </si>
  <si>
    <t>91795</t>
  </si>
  <si>
    <t>91805</t>
  </si>
  <si>
    <t>91806</t>
  </si>
  <si>
    <t>91816</t>
  </si>
  <si>
    <t>91817</t>
  </si>
  <si>
    <t>91818</t>
  </si>
  <si>
    <t>Pappas Investments</t>
  </si>
  <si>
    <t>82039</t>
  </si>
  <si>
    <t>87910</t>
  </si>
  <si>
    <t>90254</t>
  </si>
  <si>
    <t>91387</t>
  </si>
  <si>
    <t>91464</t>
  </si>
  <si>
    <t>Santa Clara Valley Transportation Authority</t>
  </si>
  <si>
    <t>91520</t>
  </si>
  <si>
    <t>91631</t>
  </si>
  <si>
    <t>91735</t>
  </si>
  <si>
    <t>91745</t>
  </si>
  <si>
    <t>91810</t>
  </si>
  <si>
    <t>91824</t>
  </si>
  <si>
    <t>91825</t>
  </si>
  <si>
    <t>91827</t>
  </si>
  <si>
    <t>91829</t>
  </si>
  <si>
    <t>91831</t>
  </si>
  <si>
    <t>91832</t>
  </si>
  <si>
    <t>91837</t>
  </si>
  <si>
    <t>91509</t>
  </si>
  <si>
    <t>88949</t>
  </si>
  <si>
    <t>Harvest Properties, Inc. (GC)</t>
  </si>
  <si>
    <t>89827</t>
  </si>
  <si>
    <t>Circle Pharma</t>
  </si>
  <si>
    <t>90542</t>
  </si>
  <si>
    <t>Iconiq Capital, LLC</t>
  </si>
  <si>
    <t>90571</t>
  </si>
  <si>
    <t>90890</t>
  </si>
  <si>
    <t>91207</t>
  </si>
  <si>
    <t>91455</t>
  </si>
  <si>
    <t>91608</t>
  </si>
  <si>
    <t>91705</t>
  </si>
  <si>
    <t>91796</t>
  </si>
  <si>
    <t>91808</t>
  </si>
  <si>
    <t>91826</t>
  </si>
  <si>
    <t>91828</t>
  </si>
  <si>
    <t>91847</t>
  </si>
  <si>
    <t>89582</t>
  </si>
  <si>
    <t>90489</t>
  </si>
  <si>
    <t>90753</t>
  </si>
  <si>
    <t>91591</t>
  </si>
  <si>
    <t>Brandy Dunkel</t>
  </si>
  <si>
    <t>91804</t>
  </si>
  <si>
    <t>91807</t>
  </si>
  <si>
    <t>91858</t>
  </si>
  <si>
    <t>91861</t>
  </si>
  <si>
    <t>90491</t>
  </si>
  <si>
    <t>91546</t>
  </si>
  <si>
    <t>Sequoia Benefits and Insurance, LLC</t>
  </si>
  <si>
    <t>91731</t>
  </si>
  <si>
    <t>Sequoia One PEO LLC</t>
  </si>
  <si>
    <t>91803</t>
  </si>
  <si>
    <t>91809</t>
  </si>
  <si>
    <t>91830</t>
  </si>
  <si>
    <t>91835</t>
  </si>
  <si>
    <t>91621</t>
  </si>
  <si>
    <t>91696</t>
  </si>
  <si>
    <t>91823</t>
  </si>
  <si>
    <t>91862</t>
  </si>
  <si>
    <t>91872</t>
  </si>
  <si>
    <t>85731</t>
  </si>
  <si>
    <t>bioMerieux</t>
  </si>
  <si>
    <t>88281</t>
  </si>
  <si>
    <t>90910</t>
  </si>
  <si>
    <t>91336</t>
  </si>
  <si>
    <t>91491</t>
  </si>
  <si>
    <t>91549</t>
  </si>
  <si>
    <t>91589</t>
  </si>
  <si>
    <t>91613</t>
  </si>
  <si>
    <t>91647</t>
  </si>
  <si>
    <t>91672</t>
  </si>
  <si>
    <t>91712</t>
  </si>
  <si>
    <t>91874</t>
  </si>
  <si>
    <t>91875</t>
  </si>
  <si>
    <t>91881</t>
  </si>
  <si>
    <t>Butte-Glenn Community College District</t>
  </si>
  <si>
    <t>91882</t>
  </si>
  <si>
    <t>Debner, Inc</t>
  </si>
  <si>
    <t>91887</t>
  </si>
  <si>
    <t>SKG Texas</t>
  </si>
  <si>
    <t>91891</t>
  </si>
  <si>
    <t>PacificWRO</t>
  </si>
  <si>
    <t>88168</t>
  </si>
  <si>
    <t>90016</t>
  </si>
  <si>
    <t>91868</t>
  </si>
  <si>
    <t>91870</t>
  </si>
  <si>
    <t>89659</t>
  </si>
  <si>
    <t>91564</t>
  </si>
  <si>
    <t>91788</t>
  </si>
  <si>
    <t>91838</t>
  </si>
  <si>
    <t>91864</t>
  </si>
  <si>
    <t>Kelsie Myers</t>
  </si>
  <si>
    <t>Saoirse O'Connor</t>
  </si>
  <si>
    <t>91878</t>
  </si>
  <si>
    <t>91895</t>
  </si>
  <si>
    <t>91906</t>
  </si>
  <si>
    <t>85649</t>
  </si>
  <si>
    <t>90278</t>
  </si>
  <si>
    <t>91276</t>
  </si>
  <si>
    <t>91402</t>
  </si>
  <si>
    <t>91820</t>
  </si>
  <si>
    <t>89853</t>
  </si>
  <si>
    <t>91206</t>
  </si>
  <si>
    <t>91871</t>
  </si>
  <si>
    <t>91873</t>
  </si>
  <si>
    <t>91902</t>
  </si>
  <si>
    <t>91908</t>
  </si>
  <si>
    <t>91909</t>
  </si>
  <si>
    <t>91913</t>
  </si>
  <si>
    <t>91927</t>
  </si>
  <si>
    <t>91928</t>
  </si>
  <si>
    <t>91931</t>
  </si>
  <si>
    <t>91935</t>
  </si>
  <si>
    <t>91094</t>
  </si>
  <si>
    <t>Crowdstrike</t>
  </si>
  <si>
    <t>91375</t>
  </si>
  <si>
    <t>Santa Cruz Public Libraries</t>
  </si>
  <si>
    <t>91448</t>
  </si>
  <si>
    <t>91813</t>
  </si>
  <si>
    <t>91926</t>
  </si>
  <si>
    <t>91929</t>
  </si>
  <si>
    <t>91930</t>
  </si>
  <si>
    <t>91932</t>
  </si>
  <si>
    <t>91934</t>
  </si>
  <si>
    <t>91936</t>
  </si>
  <si>
    <t>91937</t>
  </si>
  <si>
    <t>91938</t>
  </si>
  <si>
    <t>87128</t>
  </si>
  <si>
    <t>88437</t>
  </si>
  <si>
    <t>89268</t>
  </si>
  <si>
    <t>90207</t>
  </si>
  <si>
    <t>91901</t>
  </si>
  <si>
    <t>91903</t>
  </si>
  <si>
    <t>91910</t>
  </si>
  <si>
    <t>91911</t>
  </si>
  <si>
    <t>Richie Moriarty</t>
  </si>
  <si>
    <t>91939</t>
  </si>
  <si>
    <t>91946</t>
  </si>
  <si>
    <t>91950</t>
  </si>
  <si>
    <t>90949</t>
  </si>
  <si>
    <t>91963</t>
  </si>
  <si>
    <t>91964</t>
  </si>
  <si>
    <t>90800</t>
  </si>
  <si>
    <t>Hewlett Foundation</t>
  </si>
  <si>
    <t>91101</t>
  </si>
  <si>
    <t>91132</t>
  </si>
  <si>
    <t>KBS III Ten Almaden, LLC</t>
  </si>
  <si>
    <t>91346</t>
  </si>
  <si>
    <t>91471</t>
  </si>
  <si>
    <t>Corovan</t>
  </si>
  <si>
    <t>91904</t>
  </si>
  <si>
    <t>89410</t>
  </si>
  <si>
    <t>82123</t>
  </si>
  <si>
    <t>Hensel Phelps (GC)</t>
  </si>
  <si>
    <t>91916</t>
  </si>
  <si>
    <t>91940</t>
  </si>
  <si>
    <t>92003</t>
  </si>
  <si>
    <t>82359</t>
  </si>
  <si>
    <t>90146</t>
  </si>
  <si>
    <t>90147</t>
  </si>
  <si>
    <t>90150</t>
  </si>
  <si>
    <t>90151</t>
  </si>
  <si>
    <t>90152</t>
  </si>
  <si>
    <t>90474</t>
  </si>
  <si>
    <t>90475</t>
  </si>
  <si>
    <t>90479</t>
  </si>
  <si>
    <t>90480</t>
  </si>
  <si>
    <t>91653</t>
  </si>
  <si>
    <t>California State University, Monterey Bay</t>
  </si>
  <si>
    <t>91990</t>
  </si>
  <si>
    <t>91996</t>
  </si>
  <si>
    <t>92002</t>
  </si>
  <si>
    <t>Caesar Ho</t>
  </si>
  <si>
    <t>83599</t>
  </si>
  <si>
    <t>89645</t>
  </si>
  <si>
    <t>Boston Properties Limited Partnership</t>
  </si>
  <si>
    <t>90659</t>
  </si>
  <si>
    <t>91662</t>
  </si>
  <si>
    <t>91972</t>
  </si>
  <si>
    <t>92006</t>
  </si>
  <si>
    <t>92014</t>
  </si>
  <si>
    <t>86865</t>
  </si>
  <si>
    <t>87750</t>
  </si>
  <si>
    <t>88760</t>
  </si>
  <si>
    <t>88788</t>
  </si>
  <si>
    <t>89928</t>
  </si>
  <si>
    <t>90444</t>
  </si>
  <si>
    <t>91335</t>
  </si>
  <si>
    <t>91423</t>
  </si>
  <si>
    <t>91499</t>
  </si>
  <si>
    <t>91732</t>
  </si>
  <si>
    <t>91842</t>
  </si>
  <si>
    <t>Water and Power Law Group</t>
  </si>
  <si>
    <t>91907</t>
  </si>
  <si>
    <t>91960</t>
  </si>
  <si>
    <t>91970</t>
  </si>
  <si>
    <t>92016</t>
  </si>
  <si>
    <t>92020</t>
  </si>
  <si>
    <t>92026</t>
  </si>
  <si>
    <t>91749</t>
  </si>
  <si>
    <t>91778</t>
  </si>
  <si>
    <t>91884</t>
  </si>
  <si>
    <t>91933</t>
  </si>
  <si>
    <t>91971</t>
  </si>
  <si>
    <t>91974</t>
  </si>
  <si>
    <t>84697</t>
  </si>
  <si>
    <t>86726</t>
  </si>
  <si>
    <t>The Presidio Trust</t>
  </si>
  <si>
    <t>89574</t>
  </si>
  <si>
    <t>90614</t>
  </si>
  <si>
    <t>91153</t>
  </si>
  <si>
    <t>Ouro Medicines Inc.</t>
  </si>
  <si>
    <t>91586</t>
  </si>
  <si>
    <t>91748</t>
  </si>
  <si>
    <t>91779</t>
  </si>
  <si>
    <t>91973</t>
  </si>
  <si>
    <t>92031</t>
  </si>
  <si>
    <t>92035</t>
  </si>
  <si>
    <t>92037</t>
  </si>
  <si>
    <t>92039</t>
  </si>
  <si>
    <t>92054</t>
  </si>
  <si>
    <t>92055</t>
  </si>
  <si>
    <t>92062</t>
  </si>
  <si>
    <t>87623</t>
  </si>
  <si>
    <t>91789</t>
  </si>
  <si>
    <t>91905</t>
  </si>
  <si>
    <t>91975</t>
  </si>
  <si>
    <t>92063</t>
  </si>
  <si>
    <t>92072</t>
  </si>
  <si>
    <t>91397</t>
  </si>
  <si>
    <t>91547</t>
  </si>
  <si>
    <t>91918</t>
  </si>
  <si>
    <t>92079</t>
  </si>
  <si>
    <t>89025</t>
  </si>
  <si>
    <t>92017</t>
  </si>
  <si>
    <t>80392</t>
  </si>
  <si>
    <t>80394</t>
  </si>
  <si>
    <t>86112</t>
  </si>
  <si>
    <t>89886</t>
  </si>
  <si>
    <t>91129</t>
  </si>
  <si>
    <t>MG West Company</t>
  </si>
  <si>
    <t>91516</t>
  </si>
  <si>
    <t>Genesis Rita,Maria Estrada</t>
  </si>
  <si>
    <t>91802</t>
  </si>
  <si>
    <t>Frances Kim,Melissa Avalos</t>
  </si>
  <si>
    <t>91834</t>
  </si>
  <si>
    <t>91945</t>
  </si>
  <si>
    <t>91949</t>
  </si>
  <si>
    <t>92000</t>
  </si>
  <si>
    <t>92012</t>
  </si>
  <si>
    <t>92080</t>
  </si>
  <si>
    <t>92101</t>
  </si>
  <si>
    <t>91451</t>
  </si>
  <si>
    <t>91843</t>
  </si>
  <si>
    <t>92041</t>
  </si>
  <si>
    <t>92059</t>
  </si>
  <si>
    <t>92071</t>
  </si>
  <si>
    <t>89374</t>
  </si>
  <si>
    <t>91508</t>
  </si>
  <si>
    <t>Edward Diao</t>
  </si>
  <si>
    <t>91897</t>
  </si>
  <si>
    <t>91965</t>
  </si>
  <si>
    <t>92040</t>
  </si>
  <si>
    <t>92056</t>
  </si>
  <si>
    <t>92058</t>
  </si>
  <si>
    <t>92060</t>
  </si>
  <si>
    <t>92074</t>
  </si>
  <si>
    <t>92083</t>
  </si>
  <si>
    <t>92084</t>
  </si>
  <si>
    <t>92085</t>
  </si>
  <si>
    <t>92090</t>
  </si>
  <si>
    <t>92098</t>
  </si>
  <si>
    <t>92122</t>
  </si>
  <si>
    <t>92124</t>
  </si>
  <si>
    <t>92125</t>
  </si>
  <si>
    <t>90012</t>
  </si>
  <si>
    <t>91373</t>
  </si>
  <si>
    <t>91374</t>
  </si>
  <si>
    <t>91603</t>
  </si>
  <si>
    <t>91704</t>
  </si>
  <si>
    <t>92131</t>
  </si>
  <si>
    <t>88474</t>
  </si>
  <si>
    <t>Lucile Salter Packard Children's Hospital</t>
  </si>
  <si>
    <t>90260</t>
  </si>
  <si>
    <t>Hana Estrada,Melissa Rokes</t>
  </si>
  <si>
    <t>92144</t>
  </si>
  <si>
    <t>92146</t>
  </si>
  <si>
    <t>92147</t>
  </si>
  <si>
    <t>92145</t>
  </si>
  <si>
    <t>89373</t>
  </si>
  <si>
    <t>90864</t>
  </si>
  <si>
    <t>91256</t>
  </si>
  <si>
    <t>91584</t>
  </si>
  <si>
    <t>92057</t>
  </si>
  <si>
    <t>92121</t>
  </si>
  <si>
    <t>92148</t>
  </si>
  <si>
    <t>92166</t>
  </si>
  <si>
    <t>92175</t>
  </si>
  <si>
    <t>92176</t>
  </si>
  <si>
    <t>89685</t>
  </si>
  <si>
    <t>91434</t>
  </si>
  <si>
    <t>Skidmore, Owings &amp; Merrill LLP</t>
  </si>
  <si>
    <t>91678</t>
  </si>
  <si>
    <t>PSC Wellington LLC (Hitachi)</t>
  </si>
  <si>
    <t>91833</t>
  </si>
  <si>
    <t>91976</t>
  </si>
  <si>
    <t>92021</t>
  </si>
  <si>
    <t>92077</t>
  </si>
  <si>
    <t>92139</t>
  </si>
  <si>
    <t>92149</t>
  </si>
  <si>
    <t>92150</t>
  </si>
  <si>
    <t>92165</t>
  </si>
  <si>
    <t>92169</t>
  </si>
  <si>
    <t>92170</t>
  </si>
  <si>
    <t>92178</t>
  </si>
  <si>
    <t>90957</t>
  </si>
  <si>
    <t>91487</t>
  </si>
  <si>
    <t>91750</t>
  </si>
  <si>
    <t>91885</t>
  </si>
  <si>
    <t>91899</t>
  </si>
  <si>
    <t>91977</t>
  </si>
  <si>
    <t>91978</t>
  </si>
  <si>
    <t>91979</t>
  </si>
  <si>
    <t>91980</t>
  </si>
  <si>
    <t>91981</t>
  </si>
  <si>
    <t>91982</t>
  </si>
  <si>
    <t>91983</t>
  </si>
  <si>
    <t>91984</t>
  </si>
  <si>
    <t>91988</t>
  </si>
  <si>
    <t>92038</t>
  </si>
  <si>
    <t>92123</t>
  </si>
  <si>
    <t>92127</t>
  </si>
  <si>
    <t>92132</t>
  </si>
  <si>
    <t>92153</t>
  </si>
  <si>
    <t>92173</t>
  </si>
  <si>
    <t>92191</t>
  </si>
  <si>
    <t>Trial Design Inc.</t>
  </si>
  <si>
    <t>92194</t>
  </si>
  <si>
    <t>87731</t>
  </si>
  <si>
    <t>Union Sanitary District</t>
  </si>
  <si>
    <t>91896</t>
  </si>
  <si>
    <t>91900</t>
  </si>
  <si>
    <t>91985</t>
  </si>
  <si>
    <t>91986</t>
  </si>
  <si>
    <t>91987</t>
  </si>
  <si>
    <t>92065</t>
  </si>
  <si>
    <t>92117</t>
  </si>
  <si>
    <t>91836</t>
  </si>
  <si>
    <t>91952</t>
  </si>
  <si>
    <t>92045</t>
  </si>
  <si>
    <t>92155</t>
  </si>
  <si>
    <t>92180</t>
  </si>
  <si>
    <t>92188</t>
  </si>
  <si>
    <t>92205</t>
  </si>
  <si>
    <t>92208</t>
  </si>
  <si>
    <t>92210</t>
  </si>
  <si>
    <t>92211</t>
  </si>
  <si>
    <t>86660</t>
  </si>
  <si>
    <t>92051</t>
  </si>
  <si>
    <t>92209</t>
  </si>
  <si>
    <t>90416</t>
  </si>
  <si>
    <t>County of Alameda Sheriff's Office</t>
  </si>
  <si>
    <t>90858</t>
  </si>
  <si>
    <t>92032</t>
  </si>
  <si>
    <t>92110</t>
  </si>
  <si>
    <t>92158</t>
  </si>
  <si>
    <t>92161</t>
  </si>
  <si>
    <t>92168</t>
  </si>
  <si>
    <t>92177</t>
  </si>
  <si>
    <t>92179</t>
  </si>
  <si>
    <t>92206</t>
  </si>
  <si>
    <t>KBM-Hogue</t>
  </si>
  <si>
    <t>Anthony Pantaleoni,Torrey Crell</t>
  </si>
  <si>
    <t>92234</t>
  </si>
  <si>
    <t>91489</t>
  </si>
  <si>
    <t>Niantic</t>
  </si>
  <si>
    <t>92073</t>
  </si>
  <si>
    <t>92213</t>
  </si>
  <si>
    <t>92218</t>
  </si>
  <si>
    <t>Toyota Town</t>
  </si>
  <si>
    <t>92251</t>
  </si>
  <si>
    <t>89921</t>
  </si>
  <si>
    <t>Ascendis Pharma Inc.</t>
  </si>
  <si>
    <t>91994</t>
  </si>
  <si>
    <t>92109</t>
  </si>
  <si>
    <t>92164</t>
  </si>
  <si>
    <t>92199</t>
  </si>
  <si>
    <t>92227</t>
  </si>
  <si>
    <t>Kirkland &amp; Ellis</t>
  </si>
  <si>
    <t>92256</t>
  </si>
  <si>
    <t>92261</t>
  </si>
  <si>
    <t>90846</t>
  </si>
  <si>
    <t>90848</t>
  </si>
  <si>
    <t>Casey Fleming,Norma Lopez</t>
  </si>
  <si>
    <t>91157</t>
  </si>
  <si>
    <t>Schwegman, Lundberg &amp; Woessner</t>
  </si>
  <si>
    <t>91654</t>
  </si>
  <si>
    <t>91702</t>
  </si>
  <si>
    <t>91920</t>
  </si>
  <si>
    <t>92141</t>
  </si>
  <si>
    <t>92185</t>
  </si>
  <si>
    <t>92193</t>
  </si>
  <si>
    <t>92200</t>
  </si>
  <si>
    <t>92203</t>
  </si>
  <si>
    <t>92226</t>
  </si>
  <si>
    <t>92264</t>
  </si>
  <si>
    <t>90665</t>
  </si>
  <si>
    <t>91627</t>
  </si>
  <si>
    <t>Internal Medicine &amp; Wellness Therapies</t>
  </si>
  <si>
    <t>91711</t>
  </si>
  <si>
    <t>91755</t>
  </si>
  <si>
    <t>91756</t>
  </si>
  <si>
    <t>92007</t>
  </si>
  <si>
    <t>92214</t>
  </si>
  <si>
    <t>92260</t>
  </si>
  <si>
    <t>87911</t>
  </si>
  <si>
    <t>90946</t>
  </si>
  <si>
    <t>CVC Advisors (U.S.), Inc</t>
  </si>
  <si>
    <t>91925</t>
  </si>
  <si>
    <t>91944</t>
  </si>
  <si>
    <t>92171</t>
  </si>
  <si>
    <t>92257</t>
  </si>
  <si>
    <t>92258</t>
  </si>
  <si>
    <t>92259</t>
  </si>
  <si>
    <t>92272</t>
  </si>
  <si>
    <t>92287</t>
  </si>
  <si>
    <t>88060</t>
  </si>
  <si>
    <t>89375</t>
  </si>
  <si>
    <t>91369</t>
  </si>
  <si>
    <t>92086</t>
  </si>
  <si>
    <t>Jazz Pharmaceuticals</t>
  </si>
  <si>
    <t>92181</t>
  </si>
  <si>
    <t>92212</t>
  </si>
  <si>
    <t>92279</t>
  </si>
  <si>
    <t>92280</t>
  </si>
  <si>
    <t>92241</t>
  </si>
  <si>
    <t>88717</t>
  </si>
  <si>
    <t>88790</t>
  </si>
  <si>
    <t>Casey Fleming,Troy Ocariza</t>
  </si>
  <si>
    <t>89646</t>
  </si>
  <si>
    <t>90044</t>
  </si>
  <si>
    <t>91066</t>
  </si>
  <si>
    <t>91770</t>
  </si>
  <si>
    <t>Berkeley Endowment Management Company</t>
  </si>
  <si>
    <t>92184</t>
  </si>
  <si>
    <t>92298</t>
  </si>
  <si>
    <t>92306</t>
  </si>
  <si>
    <t>92307</t>
  </si>
  <si>
    <t>90068</t>
  </si>
  <si>
    <t>91403</t>
  </si>
  <si>
    <t>GIC Real Estate, Inc.</t>
  </si>
  <si>
    <t>Paul Razo,Saoirse O'Connor</t>
  </si>
  <si>
    <t>91854</t>
  </si>
  <si>
    <t>92159</t>
  </si>
  <si>
    <t>92167</t>
  </si>
  <si>
    <t>92221</t>
  </si>
  <si>
    <t>Sierra National Construction</t>
  </si>
  <si>
    <t>92277</t>
  </si>
  <si>
    <t>92278</t>
  </si>
  <si>
    <t>92283</t>
  </si>
  <si>
    <t>92294</t>
  </si>
  <si>
    <t>92301</t>
  </si>
  <si>
    <t>92304</t>
  </si>
  <si>
    <t>89850</t>
  </si>
  <si>
    <t>90441</t>
  </si>
  <si>
    <t>90873</t>
  </si>
  <si>
    <t>California State University, Stanislaus</t>
  </si>
  <si>
    <t>Rayna Mitchell,Simon Sheppard</t>
  </si>
  <si>
    <t>91300</t>
  </si>
  <si>
    <t>91716</t>
  </si>
  <si>
    <t>Rubicon Point Partners</t>
  </si>
  <si>
    <t>91814</t>
  </si>
  <si>
    <t>92094</t>
  </si>
  <si>
    <t>Colliers International</t>
  </si>
  <si>
    <t>92120</t>
  </si>
  <si>
    <t>92215</t>
  </si>
  <si>
    <t>92281</t>
  </si>
  <si>
    <t>92282</t>
  </si>
  <si>
    <t>91660</t>
  </si>
  <si>
    <t>92013</t>
  </si>
  <si>
    <t>92036</t>
  </si>
  <si>
    <t>92336</t>
  </si>
  <si>
    <t>89178</t>
  </si>
  <si>
    <t>91013</t>
  </si>
  <si>
    <t>201 Spear Property, LLC</t>
  </si>
  <si>
    <t>91607</t>
  </si>
  <si>
    <t>92001</t>
  </si>
  <si>
    <t>92076</t>
  </si>
  <si>
    <t>92235</t>
  </si>
  <si>
    <t>92316</t>
  </si>
  <si>
    <t>92331</t>
  </si>
  <si>
    <t>92334</t>
  </si>
  <si>
    <t>92342</t>
  </si>
  <si>
    <t>92345</t>
  </si>
  <si>
    <t>91098</t>
  </si>
  <si>
    <t>91638</t>
  </si>
  <si>
    <t>91673</t>
  </si>
  <si>
    <t>91741</t>
  </si>
  <si>
    <t>92088</t>
  </si>
  <si>
    <t>92089</t>
  </si>
  <si>
    <t>92286</t>
  </si>
  <si>
    <t>92293</t>
  </si>
  <si>
    <t>92299</t>
  </si>
  <si>
    <t>92320</t>
  </si>
  <si>
    <t>92330</t>
  </si>
  <si>
    <t>92340</t>
  </si>
  <si>
    <t>92346</t>
  </si>
  <si>
    <t>Maria Estrada,Troy Ocariza</t>
  </si>
  <si>
    <t>92348</t>
  </si>
  <si>
    <t>88211</t>
  </si>
  <si>
    <t>92335</t>
  </si>
  <si>
    <t>92337</t>
  </si>
  <si>
    <t>92338</t>
  </si>
  <si>
    <t>92339</t>
  </si>
  <si>
    <t>92353</t>
  </si>
  <si>
    <t>92354</t>
  </si>
  <si>
    <t>92364</t>
  </si>
  <si>
    <t>92366</t>
  </si>
  <si>
    <t>92295</t>
  </si>
  <si>
    <t>92296</t>
  </si>
  <si>
    <t>92367</t>
  </si>
  <si>
    <t>91776</t>
  </si>
  <si>
    <t>91947</t>
  </si>
  <si>
    <t>92332</t>
  </si>
  <si>
    <t>92355</t>
  </si>
  <si>
    <t>92356</t>
  </si>
  <si>
    <t>92369</t>
  </si>
  <si>
    <t>92375</t>
  </si>
  <si>
    <t>Arc Research Institute</t>
  </si>
  <si>
    <t>92381</t>
  </si>
  <si>
    <t>84909</t>
  </si>
  <si>
    <t>90663</t>
  </si>
  <si>
    <t>92385</t>
  </si>
  <si>
    <t>92386</t>
  </si>
  <si>
    <t>Widmer Interiors</t>
  </si>
  <si>
    <t>92391</t>
  </si>
  <si>
    <t>87807</t>
  </si>
  <si>
    <t>90820</t>
  </si>
  <si>
    <t>91969</t>
  </si>
  <si>
    <t>92143</t>
  </si>
  <si>
    <t>92344</t>
  </si>
  <si>
    <t>92363</t>
  </si>
  <si>
    <t>92365</t>
  </si>
  <si>
    <t>92370</t>
  </si>
  <si>
    <t>92382</t>
  </si>
  <si>
    <t>92383</t>
  </si>
  <si>
    <t>92407</t>
  </si>
  <si>
    <t>92419</t>
  </si>
  <si>
    <t>92042</t>
  </si>
  <si>
    <t>92043</t>
  </si>
  <si>
    <t>92195</t>
  </si>
  <si>
    <t>92231</t>
  </si>
  <si>
    <t>92420</t>
  </si>
  <si>
    <t>92429</t>
  </si>
  <si>
    <t>92430</t>
  </si>
  <si>
    <t>90447</t>
  </si>
  <si>
    <t>92174</t>
  </si>
  <si>
    <t>Sequoia Heritage</t>
  </si>
  <si>
    <t>92292</t>
  </si>
  <si>
    <t>Bank of The West Tower</t>
  </si>
  <si>
    <t>92368</t>
  </si>
  <si>
    <t>92417</t>
  </si>
  <si>
    <t>92418</t>
  </si>
  <si>
    <t>92421</t>
  </si>
  <si>
    <t>92428</t>
  </si>
  <si>
    <t>92432</t>
  </si>
  <si>
    <t>88886</t>
  </si>
  <si>
    <t>David Gensler</t>
  </si>
  <si>
    <t>91845</t>
  </si>
  <si>
    <t>92255</t>
  </si>
  <si>
    <t>92349</t>
  </si>
  <si>
    <t>Slipstream Solutions</t>
  </si>
  <si>
    <t>92416</t>
  </si>
  <si>
    <t>92423</t>
  </si>
  <si>
    <t>92424</t>
  </si>
  <si>
    <t>86630</t>
  </si>
  <si>
    <t>89993</t>
  </si>
  <si>
    <t>90124</t>
  </si>
  <si>
    <t>92446</t>
  </si>
  <si>
    <t>92447</t>
  </si>
  <si>
    <t>92325</t>
  </si>
  <si>
    <t>92467</t>
  </si>
  <si>
    <t>WRG LLC</t>
  </si>
  <si>
    <t>SELECT THE SALESPERSON</t>
  </si>
  <si>
    <t>90311</t>
  </si>
  <si>
    <t>90472</t>
  </si>
  <si>
    <t>91866</t>
  </si>
  <si>
    <t>91893</t>
  </si>
  <si>
    <t>Bay Area Air Quality Management District</t>
  </si>
  <si>
    <t>92220</t>
  </si>
  <si>
    <t>Kleiner Perkins</t>
  </si>
  <si>
    <t>92441</t>
  </si>
  <si>
    <t>92450</t>
  </si>
  <si>
    <t>92452</t>
  </si>
  <si>
    <t>92453</t>
  </si>
  <si>
    <t>92454</t>
  </si>
  <si>
    <t>92455</t>
  </si>
  <si>
    <t>92456</t>
  </si>
  <si>
    <t>92457</t>
  </si>
  <si>
    <t>92458</t>
  </si>
  <si>
    <t>92459</t>
  </si>
  <si>
    <t>92460</t>
  </si>
  <si>
    <t>91558</t>
  </si>
  <si>
    <t>91553</t>
  </si>
  <si>
    <t>92104</t>
  </si>
  <si>
    <t>92157</t>
  </si>
  <si>
    <t>92288</t>
  </si>
  <si>
    <t>92310</t>
  </si>
  <si>
    <t>92322</t>
  </si>
  <si>
    <t>92323</t>
  </si>
  <si>
    <t>92333</t>
  </si>
  <si>
    <t>MBK Engineers</t>
  </si>
  <si>
    <t>92341</t>
  </si>
  <si>
    <t>92389</t>
  </si>
  <si>
    <t>92396</t>
  </si>
  <si>
    <t>92479</t>
  </si>
  <si>
    <t>91507</t>
  </si>
  <si>
    <t>88118</t>
  </si>
  <si>
    <t>89887</t>
  </si>
  <si>
    <t>90506</t>
  </si>
  <si>
    <t>91209</t>
  </si>
  <si>
    <t>91773</t>
  </si>
  <si>
    <t>91784</t>
  </si>
  <si>
    <t>91959</t>
  </si>
  <si>
    <t>92135</t>
  </si>
  <si>
    <t>92267</t>
  </si>
  <si>
    <t>92285</t>
  </si>
  <si>
    <t>92311</t>
  </si>
  <si>
    <t>92312</t>
  </si>
  <si>
    <t>92313</t>
  </si>
  <si>
    <t>92321</t>
  </si>
  <si>
    <t>92384</t>
  </si>
  <si>
    <t>92422</t>
  </si>
  <si>
    <t>92434</t>
  </si>
  <si>
    <t>92437</t>
  </si>
  <si>
    <t>92476</t>
  </si>
  <si>
    <t>92499</t>
  </si>
  <si>
    <t>Other</t>
  </si>
  <si>
    <t>Booked</t>
  </si>
  <si>
    <t>Variance</t>
  </si>
  <si>
    <t>AM</t>
  </si>
  <si>
    <t>N/A</t>
  </si>
  <si>
    <t>As a % of Booked</t>
  </si>
  <si>
    <t>Director</t>
  </si>
  <si>
    <t>Error Type</t>
  </si>
  <si>
    <t>Client Bookings</t>
  </si>
  <si>
    <t>Warehouse Storage May
For fibre chairs, stools &amp; side chairs</t>
  </si>
  <si>
    <t>Storage Dates: 05/04/25 - 6/3/25
Order: KBMH228301 - Saint Louise Regional Hospital - Pharmacy *QTE* PO# 81432-90107
Receiving# KBMH228301.05
(1) Pallet Positions
Date Received:12/05/2024
Customer PO #: 81432-90107
Manufacturer: Workrite
Product PO#: 81432-90106
Product Received: (3) Height Adj Bases</t>
  </si>
  <si>
    <t>Lela working with client on storage. Sell on 91167</t>
  </si>
  <si>
    <t>Storage Dates: 5/12/25 - 6/11/25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</si>
  <si>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Storage Dates: 05/20/25 to 06/19/25
Order: KBMH228301 - Saint Louise Regional Hospital - Pharmacy *QTE* PO# 81432-90107
Receiving# KBMH228301.04
(1) Pallet Positions
Date Received:11/20/2024
Customer PO #: 81432-90107
Manufacturer: Eagle Group- Grainger
Product PO#: 81432-90102
Product Received: (2) Gowning Bench
Receiving# KBMH228301.07
(1) Pallet Positions
Date Received:01/14/2025
Customer PO #: 81432-90107
Manufacturer: Ergo Source
Product PO#: 81432-90101
Product Received: (2) Stainless Steel Tops</t>
  </si>
  <si>
    <t>sell on other order pending client PO -- proposal# 91167</t>
  </si>
  <si>
    <t>Storage Dates: 05/25/25 to 06/24/25
Order: KBMH228301 - Saint Louise Regional Hospital - Pharmacy *QTE* PO# 81432-90107
Receiving# KBMH228301.06
(2) Pieces
Date Received:12/26/2024
Customer PO #: 81432-90107
Manufacturer: Knoll
Product PO#: 81432-90103
Product Received: (2) Rectangular Tops</t>
  </si>
  <si>
    <t>Sell to client on 91167 pending customer approval.</t>
  </si>
  <si>
    <t>81826</t>
  </si>
  <si>
    <t>SURCHARGE</t>
  </si>
  <si>
    <t>Circuit Board Surcharge</t>
  </si>
  <si>
    <t>The Surcharge includes in Sec-Clamp-GW</t>
  </si>
  <si>
    <t>Tariff Fee</t>
  </si>
  <si>
    <t>Tarif Fee</t>
  </si>
  <si>
    <t>No additional Cost for Tariff Fee it was split, see line 234 for more details. 
Sell is on the Line 234</t>
  </si>
  <si>
    <t>Small order Surcharge</t>
  </si>
  <si>
    <t>Am Missed Small Order Surcharge which was provided on the quote</t>
  </si>
  <si>
    <t>SANDLER - Sandler Seating</t>
  </si>
  <si>
    <t>6% Friant Surcharge due to Tariffs</t>
  </si>
  <si>
    <t>The Surcharge Cost was not split into two phases. 
Phase 1 - 1,193.92
Phase 2 - 397.75 
The Sell is on line 233</t>
  </si>
  <si>
    <t>Charge for Delivery Appointment</t>
  </si>
  <si>
    <t>Was not in spec</t>
  </si>
  <si>
    <t>DESIGN SERVICES</t>
  </si>
  <si>
    <t>KBM Hogue Design Services</t>
  </si>
  <si>
    <t>DSGN</t>
  </si>
  <si>
    <t>Additional Design hours. The sell is on the order 89460</t>
  </si>
  <si>
    <t>KBM-DESIGN - KBM-Hogue Design</t>
  </si>
  <si>
    <t>KBMH Ancillary Design</t>
  </si>
  <si>
    <t>Additional Cost for design</t>
  </si>
  <si>
    <t>The sell is on the order 89460</t>
  </si>
  <si>
    <t>KBM-ANN - KBM-Hogue Ancillary Design</t>
  </si>
  <si>
    <t>85470</t>
  </si>
  <si>
    <t>FEE.TARIFF.SURCHARGE</t>
  </si>
  <si>
    <t>PACCP.U--ZA-ZF-COM-NRE6-MD</t>
  </si>
  <si>
    <t>@Eames Task Chair, Arm Shell, Plastic, Fully Upholstered Shell
OPTION: ZA:@black
OPTION: ZF:@white
OPTION: COM:Customer's Own Material
OPTION: NRE6:Maharam Beck 466570 in 039 Clayware
OPTION: MD:@2" soft double wheel caster, hard floors or carpet, chrome</t>
  </si>
  <si>
    <t>Updated to match ack</t>
  </si>
  <si>
    <t>Scope of Work
Cutout 7 total rectangular holes for power units into Banquet Seating.
• To be cutout on site
• No other modifications</t>
  </si>
  <si>
    <t>Non-bill, AM error.</t>
  </si>
  <si>
    <t>Receive, Deliver and Install punch product and complete install</t>
  </si>
  <si>
    <t>punch trip for various vendors</t>
  </si>
  <si>
    <t>86093</t>
  </si>
  <si>
    <t>FABRICATION-Punch/Warranty</t>
  </si>
  <si>
    <t>RDI: After Hours
Return to install (1) base
Dispose fee for the (2) base-approved to toss</t>
  </si>
  <si>
    <t>Warranty issue with defective HMI bases and a return trip to site due to not being able to do the original replacement during normal business hours. Must change to after hours for one of the bases. Note that Marena is going back to EVC to see if she can get them to pay half of the return trip charge due to lack of communication on install times.</t>
  </si>
  <si>
    <t>Labor to take a table top to ILW to cut it down to fit in the elevator.</t>
  </si>
  <si>
    <t>take a table top to ILW to cut it down to fit in the elevator.</t>
  </si>
  <si>
    <t>05/01/2025 - 07/31/2025
Quarterly Subscription
Billing Anniversary Date: 08/01/2024</t>
  </si>
  <si>
    <t>Ariba fees</t>
  </si>
  <si>
    <t>AVALARA - Avalara</t>
  </si>
  <si>
    <t>shipping charges not added prior to flip</t>
  </si>
  <si>
    <t>- During normal business hours, remove (10) tables from storage in Lab 105.
- Move to outdoor area and place per plans sent by Anthony B (KBMH)</t>
  </si>
  <si>
    <t>Patty M - Can you send Sophia the Labor PO – please cost this to 87388.</t>
  </si>
  <si>
    <t>1964-XA--------Q#Modified</t>
  </si>
  <si>
    <t>Custom Loimata Rectangular Dining Height Table
OPTION: -:SIZE- 120INW X 42IND x 28.75INH
OPTION: -:TOP- COM: ABC STONE .75"Thick Tabletop: Victoria Regina 2CM - Stone Supplied by Customer, MB to only fabricate tops
OPTION: -:BASE- Base Panels to be In Ash Wood Veneer - 
MB Standard Stain Finish: Stain to match on Ash Wood
OPTION: Q#:REF QUOTE- PRO010924-1d
With Upholstered Base Panels</t>
  </si>
  <si>
    <t>Updated cost per quote/lowered.</t>
  </si>
  <si>
    <t>Cut and seam area rug around column</t>
  </si>
  <si>
    <t>approved by Alex</t>
  </si>
  <si>
    <t>PATERSO - Paterson Floor Coverings Inc.</t>
  </si>
  <si>
    <t>Cancellation Fee</t>
  </si>
  <si>
    <t>Cancellation Fee
Famiglia Lounge Chair on 4-Star Swivel Base
OPTION: 01:Single Fabric Selection
OPTION: COM:Customers Own Material
OPTION: TOR:KVADRAT STEELCUT QUARTET 644 APPROVAL CODE- 250220-001
OPTION: STD:New Black
OPTION: STD:Plastic Glides
OPTION: QUOTE REF:Q0318</t>
  </si>
  <si>
    <t>we cancelled the order but are getting charged 50%,</t>
  </si>
  <si>
    <t>we cancelled the order but are getting charged 50%, I will add that next</t>
  </si>
  <si>
    <t>87580</t>
  </si>
  <si>
    <t>University of California, Berkeley</t>
  </si>
  <si>
    <t>Receive, deliver and place:
(1) Davis wood chair</t>
  </si>
  <si>
    <t>Per Chryslyn, this is vendor caused.</t>
  </si>
  <si>
    <t>DP7PP36T--(CORE)-613</t>
  </si>
  <si>
    <t>Power Pole, for 36H Post 12' Ceiling, Horizon
OPTION: (CORE):Core Paints
OPTION: 613:PAINT- Silver (CP)</t>
  </si>
  <si>
    <t>CEILING HEIGHT WAS HIGHER THAN EXPECTED - AM/DESIGN DOES NOT HAVE RECORD OF ASKNG FOR HEIGHT.</t>
  </si>
  <si>
    <t>SURCHARGE IN RESPONSE TO TARIFFS</t>
  </si>
  <si>
    <t>Spec error</t>
  </si>
  <si>
    <t>87753</t>
  </si>
  <si>
    <t>February, 2025 (Billing Cycle: Jan 21 - Feb 20)</t>
  </si>
  <si>
    <t>Customer accomodation</t>
  </si>
  <si>
    <t>FREIGHT credit for late arrival</t>
  </si>
  <si>
    <t>COST ADJUSTMENT</t>
  </si>
  <si>
    <t>Used the old contract</t>
  </si>
  <si>
    <t>UBED9036--111-TEMP</t>
  </si>
  <si>
    <t>Enclosure Door Assembly, 90Hx36W
OPTION: 111:PAINT- Jet Black
OPTION: TEMP:GLASS- Clear Tempered</t>
  </si>
  <si>
    <t>Designer Error - doors were not on original SIF file. Tariff is on the line 59</t>
  </si>
  <si>
    <t>LOWES</t>
  </si>
  <si>
    <t>466177–047----</t>
  </si>
  <si>
    <t>Maharam Manner, Southwest, 466177–047
OPTION: :For Knoll Pedestal Cushion WCCT3618
OPTION: :1235 Water Street, East Greenville, PA 18041
OPTION: :QUOTE #25476</t>
  </si>
  <si>
    <t>vendor sent one extra yard than ordered</t>
  </si>
  <si>
    <t>8-870-05050</t>
  </si>
  <si>
    <t>8-647-14882</t>
  </si>
  <si>
    <t>DP8CMMRR4224--5-115T-K-(CORE)-115T-(W1077)-W107711</t>
  </si>
  <si>
    <t>Preconfigured Panel, Topway, Monolithic/Monolithic, Fabric to Raceway Side 1 &amp; 2, 42Hx24W
OPTION: 5:TOPCAP- Flat Metal
OPTION: 115T:TOPCAP- Medium Grey (Textured)
OPTION: K:RACE- with Knockouts
OPTION: (CORE):Core Paints
OPTION: 115T:RACE- Medium Grey (Textured)
OPTION: (W1077):FABRIC- Element (Gr10)
OPTION: W107711:COL- Zinc</t>
  </si>
  <si>
    <t>spec error</t>
  </si>
  <si>
    <t>Tariff surcharge</t>
  </si>
  <si>
    <t>tariff cause by spec error</t>
  </si>
  <si>
    <t>647581791691</t>
  </si>
  <si>
    <t>[5 Pack] Black Short Power Extension Cord - 6inch 3 Prong Mini Indoor Grounded Extension Cord,16AWG Small Electrical AC Extension Cord for Outlet Saver,Rated for 13AMP Home Appliance Extender Lead</t>
  </si>
  <si>
    <t>needed for install</t>
  </si>
  <si>
    <t>88424</t>
  </si>
  <si>
    <t>Sonrisas Dental Health</t>
  </si>
  <si>
    <t>Amazon Shipping and Handling</t>
  </si>
  <si>
    <t>removed cost to match order ack.</t>
  </si>
  <si>
    <t>Upcharge</t>
  </si>
  <si>
    <t>removed the cost to match the order ack.</t>
  </si>
  <si>
    <t>FABRICATION--QUOTE REF</t>
  </si>
  <si>
    <t>Cancellation charge</t>
  </si>
  <si>
    <t>88946</t>
  </si>
  <si>
    <t>FEE.TARIFF.SURCHARGE--</t>
  </si>
  <si>
    <t>MUUTO - SURCHARGE
OPTION: :MUUTO - SURCHARGE</t>
  </si>
  <si>
    <t>surcharge came back lower</t>
  </si>
  <si>
    <t>CREDIT</t>
  </si>
  <si>
    <t>Line 18 - size of the table decreased from 168” long to 144” long</t>
  </si>
  <si>
    <t>Size incorrect and changed to match ack/client need</t>
  </si>
  <si>
    <t>TRUEFOR - Trueform Concrete, LLC</t>
  </si>
  <si>
    <t>storage through 5/2/2025</t>
  </si>
  <si>
    <t>ADVANCE03 - Advanced Installation Services, Inc. (AIS)</t>
  </si>
  <si>
    <t>FABRICATION  FCO</t>
  </si>
  <si>
    <t>Front Reception] Field cut down 72" top</t>
  </si>
  <si>
    <t>Additional labor charges due to spec issues.</t>
  </si>
  <si>
    <t>Front Reception] Field cut down 72" tackboard,</t>
  </si>
  <si>
    <t>Supervisor WS] Field measurements off by 6"; dealer request to add (2) posts to compensate to allow door to close</t>
  </si>
  <si>
    <t>DP8PC64--(CORE)-8QT</t>
  </si>
  <si>
    <t>Post Cover, Straight, 64H, Horizon
OPTION: (CORE):Core Paints
OPTION: 8QT:PAINT- Folkstone Grey (textured) (CP)</t>
  </si>
  <si>
    <t>Spec error due to site conditions per Melita and Megan. 
Pricing adjusted lower per the order ack.  Used new pricing but Omnia projects still have old pricing.</t>
  </si>
  <si>
    <t>DP8PC42--(CORE)-8QT</t>
  </si>
  <si>
    <t>Post Cover, Straight, 42H, Horizon
OPTION: (CORE):Core Paints
OPTION: 8QT:PAINT- Folkstone Grey (textured) (CP)</t>
  </si>
  <si>
    <t>DP5PE222--8QT</t>
  </si>
  <si>
    <t>Panel End, Hi-Lo Assembly, 22H, metal flat
OPTION: 8QT:PAINT- Folkstone Grey (Textured) (CP)</t>
  </si>
  <si>
    <t>DPGPLNWH30R--(L)-141-V-141</t>
  </si>
  <si>
    <t>Gallery Panel, Covered L, Worksurface Height, 30W, Right Hand
OPTION: (L):FINISH- Laminate
OPTION: 141:LAM- Whitened Ash
OPTION: V:OPT- Vertical Grain Direction
OPTION: 141:EDGE- Whitened Ash</t>
  </si>
  <si>
    <t>Design spec issue</t>
  </si>
  <si>
    <t>BP8490-R0--~-~ZTOP-ASN-CR-~ZBSE-ASN-SKPO-~-~-~-~-~NGSA</t>
  </si>
  <si>
    <t>36"d x 72"w x 29.5"h, Left Extended Corners, Ext Worksurface (Rt), Narrow End Panel (Rt), Full End Panel (Lt), 24" Throat, ZIRA
OPTION: ~:(STD) Thermally Fused Laminate, High Performance (1" Thick)
OPTION: ~ZTOP:Zira Top Finish
OPTION: ASN:1-Asian Night ASN
OPTION: CR:F-1.5" Top, Bicut Edge
OPTION: ~ZBSE:Zira Chassis Finish
OPTION: ASN:2-Asian Night ASN
OPTION: SKPO:Skipped Option
OPTION: ~:Grommet Cover (Black), Cut-Out 3.25" x 1.875" (STD)
OPTION: ~:Grommet/Electrical Not Required - Custom Grommet Location
OPTION: ~:Corner Modesty Grommet Not Required - Left Position
OPTION: ~:Corner Modesty Grommet Not Required - Right Position
OPTION: ~NGSA:Non-GSA (Commercial Furniture Offering)
lines 8 and 19</t>
  </si>
  <si>
    <t>upcharge for mis spec product</t>
  </si>
  <si>
    <t>GLB - Global Industries Inc</t>
  </si>
  <si>
    <t>100681018--466641-052</t>
  </si>
  <si>
    <t>Muse Sofa CT Corner
COM Maharam Rowan
Appear</t>
  </si>
  <si>
    <t>updated cost with line 183</t>
  </si>
  <si>
    <t>100535975--0190-</t>
  </si>
  <si>
    <t>MUSE FIVE SEAT CORNER SECTIONAL, 29H X 110.25W X 110.25D
OPTION: 0190:KVADRAT / MOLLY 2 - 0190
OPTION: :COM TBD YDS PER UNIT</t>
  </si>
  <si>
    <t>New Spec/with new product info. Order already billed</t>
  </si>
  <si>
    <t>100681020--466641-052</t>
  </si>
  <si>
    <t>Muse Sofa CT RAF COM
Maharam Rowan Appear</t>
  </si>
  <si>
    <t>100681021--466641-052</t>
  </si>
  <si>
    <t>Muse Sofa CT Armless
COM Maharam Rowan
Appear</t>
  </si>
  <si>
    <t>100681019--466641-052</t>
  </si>
  <si>
    <t>0190------</t>
  </si>
  <si>
    <t>KVADRAT / MOLLY 2 - 0190
OPTION: :TO BE APPLIED TO-
OPTION: :MUSE FIVE SEAT CORNER SECTIONAL
OPTION: :SARAH ELLISON COM ADDRESS
OPTION: :TBD
OPTION: :COM TBD YDS * 1 = TBD YDS</t>
  </si>
  <si>
    <t>Unable to use COM for DWR PO 89993 Muse/switched to Maharam line 292</t>
  </si>
  <si>
    <t>KVADRAT COM FREIGHT TO SARAH ELLISON</t>
  </si>
  <si>
    <t>Unable to use COM for DWR PO 89993 Muse/switched to Maharam line 293</t>
  </si>
  <si>
    <t>466641-007</t>
  </si>
  <si>
    <t>466641-007 MAHARAM / ROWAN / APPEAR
BOLT SIZE: 30 YARDS WIDTH: 57 INCHES</t>
  </si>
  <si>
    <t>Unable to use intended COM for DWR PO 89993 Muse pieces /switched to Maharam/ costs credit line 14/partial sell captured on line 14</t>
  </si>
  <si>
    <t>Unable to use intended COM for DWR PO 89993 Muse pieces /switched to Maharam/ shippings costs credit on lne 291/partial sell captured on line 222</t>
  </si>
  <si>
    <t>DISPOSAL OF EXCESS FURNITURE</t>
  </si>
  <si>
    <t>Extra product ordered; Disposal fees</t>
  </si>
  <si>
    <t>2DSPM520BFNL--(CORE)-8Q-SB-NN-KA</t>
  </si>
  <si>
    <t>Series 2 Mobile Pedestal, Recessed Pull, 15Wx20D, Box/File, No Handle, Locking
OPTION: (CORE):Smooth Core Paints
OPTION: 8Q:PAINT- Folkstone Grey (CP)
OPTION: SB:Full Extension Drawer Slides
OPTION: NN:None
OPTION: KA:LOCK- Keyed alike</t>
  </si>
  <si>
    <t>day 3 punch  - Client concession /no sell.</t>
  </si>
  <si>
    <t>revised pricing  discount  per order acknowledgement.</t>
  </si>
  <si>
    <t>TOP</t>
  </si>
  <si>
    <t>14-13/16"D X 23.5"W X 1.25"T RECTANGULAR TOP</t>
  </si>
  <si>
    <t>RDI NBH</t>
  </si>
  <si>
    <t>Payment Fees</t>
  </si>
  <si>
    <t>Fees Quarterly Subscription 05/01/2025 - 07/31/2025</t>
  </si>
  <si>
    <t>ARIBA FEES</t>
  </si>
  <si>
    <t>DELIVERY AND INSTALLATION DURING NORMAL BUSINESS HOURS</t>
  </si>
  <si>
    <t>Unused labor cost credit back to order</t>
  </si>
  <si>
    <t>MD-approval 5/7/2025</t>
  </si>
  <si>
    <t>Storage Dates: 04/26/25 to 05/25/25
Order: KBMH231450R1 - Plumas Hospital SNF Ancillary - Quincy CA *QTE* PO# 89622 - 91904
Receiving# KBMH231450R2.01
(1) Pallet Positions
Date Received:02/10/2025
Customer PO #: 89622 - 91904
Manufacturer: Innovative
Product PO#: 89622-91873
Product Received: Misc. Items
Receiving# KBMH231450R2.03
(3) Cartons
Date Received:02/13/2025
Customer PO #: 89622 - 91904
Manufacturer: Innovative
Product PO#: 91873
Product Received: 3 bases
Receiving# KBMH231450R2.04
(1) Pallet Positions
Date Received:02/24/2025
Customer PO #: 89622 - 91904
Manufacturer: Collins
Product PO#: D1045138262
Product Received: Styling chair
Receiving# KBMH231450R2.05
(2) Pallet Positions
Date Received:02/24/2025
Customer PO #: 89622 - 91904
Manufacturer: Arcadia
Product PO#: 89622-91659
Product Received: 2 lounge chairs 5 tables
Receiving# KBMH231450R2.06
(5) Pallet Positions
Date Received:02/24/2025
Customer PO #: 89622 - 91904
Manufacturer: Hollman
Product PO#: 89622-91502</t>
  </si>
  <si>
    <t>Storage Dates: 05/06/25 to 06/05/25
Order: KBMH231450R1 - Plumas Hospital SNF Ancillary - Quincy CA *QTE* PO# 89622 - 91904
Receiving#KBMH231450R2.07
(2) Pallet Positions
Date Received:02/28/2025
Customer PO #: 89622 - 91904
Manufacturer: Safco
Product PO#: 89622-91662
Product Received: Misc. Items
Receiving#KBMH231450R1.01
(3) Cartons
Date Received:03/03/2025
Customer PO #: 89622 - 91904
Manufacturer: Blu Dot
Product PO#: 89622-91660
Product Received: Stools
Receiving#KBMH231450R1.02
(3) Pallet Positions
Date Received:03/05/2025
Customer PO #: 89622 - 91904
Manufacturer: Sit on It
Product PO#: 89622-91682
Product Received: Misc. Items
Receiving#KBMH231450R1.02
(1) Pallet Positions
Date Received:03/06/2025
Customer PO #: 89622 - 91904
Manufacturer: 9 to 5 Seating
Product PO#: 89622-91530
Product Received: (14) Chairs
Receiving#KBMH231450R1.03
(5) Pallet Positions
Date Received:03/07/2025
Customer PO #: 89622 - 91904
Manufacturer: Jasper
Product PO#: 89622-91503
Product Received: Misc. Items
Receiving#KBMH231450R1.04
(1) Pallet Positions
Date Received:03/07/2025
Customer PO #: 89622 - 91904
Manufacturer: Fellowes
Product PO#: 89622-91661
Product Received: Misc. Items</t>
  </si>
  <si>
    <t>Receiving#KBMH231450R1.06
(14) Pallet Positions
Date Received:03/12/2025
Customer PO #: 89622 - 91904
Manufacturer: Stance
Product PO#: 89622-91505
Product Received: Misc. Items
Receiving#KBMH231450R1.07
(25) Pallet Positions
Date Received:03/14/2025
Customer PO #: 89622 - 91904
Manufacturer: kwalu
Product PO#: 89622-91504
Product Received: Misc. Items
Receiving#KBMH231450R1.08
(1) Pallet Positions
Date Received:03/13/2025
Customer PO #: 89622 - 91904
Manufacturer: Sit on It
Product PO#: 89622-91682
Product Received: task chair</t>
  </si>
  <si>
    <t>Storage Dates: 05/10/25 to 06/09/25
Order: KBMH233394R1 - SJSU - PWA1 - RDI (8) Workstations &amp; Storage *QTE* PO# 89700 - 92305
Receiving# KBMH233394R1.01
(8) Cartons
Date Received:03/03/2025
Customer PO #: 89700 - 92305
Manufacturer: Kimball
Product PO#: 89700-92302
Product Received: (8) Power Strips
Receiving# KBMH233394R1.02
(1) Pallet Positions
Date Received:03/10/2025
Customer PO #: 89700 - 92305
Manufacturer: Workrite
Product PO#: 89700-92304
Product Received: (16) monitor arms, (8) height adj bases</t>
  </si>
  <si>
    <t>Storage charges due to product shipping too early. We are not charging customer for this.</t>
  </si>
  <si>
    <t>Storage Dates: 05/26/25 to 06/25/25
Order: KBMH233394R1 - SJSU - PWA1 - RDI (8) Workstations &amp; Storage *QTE* PO# 89700 - 92305
Receiving# KBMH233394R1.03
(8) Pallet Positions
Date Received:03/27/2025
Customer PO #: 89700 - 92305
Manufacturer: Knoll
Product PO#: 89700-92303
Product Received: (8) Pedestals, (8) Lateral Files, (3) Tall Cabinets</t>
  </si>
  <si>
    <t>RDI (2) monitor arms during ST</t>
  </si>
  <si>
    <t>wrong monitor arms were ordered</t>
  </si>
  <si>
    <t>Return trip to deliver and install the following:
-Install proper sized fabric tiles at workstations and dispose of the incorrect ones on site</t>
  </si>
  <si>
    <t>ADDITIONAL WORKSTAION</t>
  </si>
  <si>
    <t>ADDITIONAL COST FOR WORKSTATION</t>
  </si>
  <si>
    <t>DSO is a terrible communicator so incorrect price was used</t>
  </si>
  <si>
    <t>DSOSOUR - DSO Sourcing LLC</t>
  </si>
  <si>
    <t>April, 2025 (Billing Cycle: Mar 21 - Apr 20)
7.0 cubic feet</t>
  </si>
  <si>
    <t>due to AM shift, project was delayed and storage incrued, covering this to keep client happy</t>
  </si>
  <si>
    <t>FREIGHT FORWARDING - KNOLL PRODUCT</t>
  </si>
  <si>
    <t>QUOTE #4241044</t>
  </si>
  <si>
    <t>AM error - missed an item when getting freight forwarded quote.</t>
  </si>
  <si>
    <t>MATSON - Matson Logistics Inc.</t>
  </si>
  <si>
    <t>Receive a replacement seat pad, deliver with other 8 that were incorrect and replace cushions on 5 chairs.</t>
  </si>
  <si>
    <t>Vendor caused due to sending wrong textiles on original order.</t>
  </si>
  <si>
    <t>TRISPEC - Trispect Installation</t>
  </si>
  <si>
    <t>Change Order: Price to will call the modified conference table from ILW, then deliver it to site at 5 AM on a weekday.
Labor for installation is already included in the main scope.</t>
  </si>
  <si>
    <t>The tabletop was too large to fit in the elevator and the stairwell, it was taken back to ILW to have cut down and now All Modular is having to pick it up and delivery to site.</t>
  </si>
  <si>
    <t>Repaint livig room, doors and outside boardroom 
8 hours</t>
  </si>
  <si>
    <t>extra work order</t>
  </si>
  <si>
    <t>SOURCEP - Source Planning and Construction, Inc.</t>
  </si>
  <si>
    <t>90353</t>
  </si>
  <si>
    <t>HACF3260060-CBX--FG-PMX-04P-AC-</t>
  </si>
  <si>
    <t>X= Replacement for Sub-Top with Power Modules ONLY for HALO Wood Round Table (one piece top)  60dia x 29h With Non-Tapered Continuous  Base, Includes (1) 1" Dia. Grommet (priced separately), and (3) 58mm Dia. Cutouts for  ClockAudio CRM 203S-RF-RGB Microphones (supplied/installed by others)
OPTION: FG:Flint Grey
OPTION: PMX:
OPTION: 04P:4 Power Modules
OPTION: AC:Duplex Power, USB A+C Charger and 2 Open Ports for Data
OPTION: :REF QUOTE- 59804A</t>
  </si>
  <si>
    <t>SW would not cover costs. Matt Denning approval 5/1 costs to be recovered on 91221</t>
  </si>
  <si>
    <t>HALCON - Halcon</t>
  </si>
  <si>
    <t>8-833-20601</t>
  </si>
  <si>
    <t>FREIGHT CHARGES
DESKING FREIGHT ZONE 2</t>
  </si>
  <si>
    <t>forgot to add</t>
  </si>
  <si>
    <t>PCS86A/EE--90</t>
  </si>
  <si>
    <t>CLAMP MOUNT POWER GROMMET - 2 POWER
OPTION: 90:FINISH-BLACK</t>
  </si>
  <si>
    <t>vendor sent the product to the wrong address and had to place a new order to the correct address. Credit memo to be applied</t>
  </si>
  <si>
    <t>CUTTING CHARGE</t>
  </si>
  <si>
    <t>Cutting charge</t>
  </si>
  <si>
    <t>Added to match ack</t>
  </si>
  <si>
    <t>LUNATEX - Luna Textiles</t>
  </si>
  <si>
    <t>466570-027 MAHARAM</t>
  </si>
  <si>
    <t>BECK / WOODRUFF BOLT SIZE: 25 YARDS WIDTH: 54 INCHES REPEAT:NONE</t>
  </si>
  <si>
    <t>Fabric was not spec'd.</t>
  </si>
  <si>
    <t>Shipping and Handling: SHIPS TO: HIGHTOWER GROUP LLC ATTN: COM DEPT 211 FRALEY RD. HIGH POINT, NC 27263 SIDEMARK: CONF777064/PO#90506-95377</t>
  </si>
  <si>
    <t>TARIFF SURCHARGE FOR ISOMI</t>
  </si>
  <si>
    <t>Tariff tied to contingency line</t>
  </si>
  <si>
    <t>ISOMIUS - Isomi USA Ltd</t>
  </si>
  <si>
    <t>RA5105F1000</t>
  </si>
  <si>
    <t>Arc Seat cover (replacement)
08L POROUS GREY LAM - (Laminate Fabrics Elements)
MR5 RIBETE MOLO GROUN PEPPER ( 3021 ) - (Molo Border)
HSN Code: 63049900</t>
  </si>
  <si>
    <t>damage to original on site, not sure who caused it, ites been too long to go back to the installer, KBM covering as customer accomodation</t>
  </si>
  <si>
    <t>KETTAL - Kettal North America, Inc.</t>
  </si>
  <si>
    <t>90643</t>
  </si>
  <si>
    <t>X2M33CBSDSB</t>
  </si>
  <si>
    <t>M/Flex Monitor Arm for M2.1, Product Group: - M/Flex for
M2.1 Monitor Arm, Base Style: - M/Connect 3, Base
Version: - Pro Dock, Mount: - Clamp, Bracket Style: - Dual
Bracket for 2 Monitors, Arm Color: - Silver with Gray Trim,
Arm Links: - Dynamic Link, Arm End Style: - Slider For
Single Monitor, VESA: - Standard 100mm x 100mm,
black, 2nd Arm Links: - Dynamic Link, 2nd Arm End Style:
- Slider For Single Monitor, 2nd VESA: -Standard 100mm
x 100mm, black, 3rd Arm Links: - Not Applicable, 3rd Arm
End Style: - Not Applicable, 3rd VESA: - Not Applicable,
Post Height: - 12" High Post, Power Cord: - North
America , Row 2 Product Group: - No Second Row, Row
2 Mount: - Not Applicable, Row 2 Bracket Style: - Not
Applicable, Row 2 Color: - Not Applicable, Arm Links: -
Not Applicable, Arm End Style: - Not Applicable, VESA: -
Not Applicable, 2nd Arm Links: - Not Applicable, 2nd Arm
End Style: - Not Applicable, 2nd VESA: - Not Applicable,
3rd Arm Links: - Not Applicable, 3rd Arm End Style: - Not
Applicable, 3rd VESA: - Not Applicable, Row 2 Post
Height: - Not Applicable. Finish: Silver (DSB--12NA)</t>
  </si>
  <si>
    <t>Lines added per Norma's request.</t>
  </si>
  <si>
    <t>Humanscale Freight Surcharge</t>
  </si>
  <si>
    <t>May, 2025 (Billing Cycle: Apr 21 - May 20)</t>
  </si>
  <si>
    <t>PO refund - cost savings for consolidating labor into order 91103 for the Intern desk</t>
  </si>
  <si>
    <t>PO refund from SW</t>
  </si>
  <si>
    <t>Crate and deliver (4) stone table tops to Service West.</t>
  </si>
  <si>
    <t>labor costs for additonal scope</t>
  </si>
  <si>
    <t>LUGG</t>
  </si>
  <si>
    <t>Demo return</t>
  </si>
  <si>
    <t>FRANCES - Frances Kim</t>
  </si>
  <si>
    <t>91014</t>
  </si>
  <si>
    <t>466433-010 MAHARAM</t>
  </si>
  <si>
    <t>Keen Rosemary</t>
  </si>
  <si>
    <t>cost increased 5.1</t>
  </si>
  <si>
    <t>Storage - April 2025</t>
  </si>
  <si>
    <t>LABOR TO CUT AN EXISTING 72"W FLOATING SHELF
DOWN TO 62.5" W
LABOR TO CUT AN EXISTING 72"W TACKBOARD DOWN
TO 62.5"W</t>
  </si>
  <si>
    <t>specd incorrect size, paying for the cut down</t>
  </si>
  <si>
    <t>PS-1C-90M</t>
  </si>
  <si>
    <t>1-3/4" Flush Mount Desk Grommet, 2 Slots</t>
  </si>
  <si>
    <t>SF-3001-162 VARIANCE</t>
  </si>
  <si>
    <t>Fusion Dining Side Armless Chair
Raw Aluminum Frame.
Synthetic Sling Fabric.
Width: 19" | Depth: 24" | Height: 34"
Seat Width: 17" | Seat Depth: 18" | Seat Height: 18"
Weight: 8 lbs. | Stackability: 6
Sling Seat Yardage: 1 | Sling Back Yardage: 1
Seat Cushion Thickness: 2" | Seat Cushion Yardage: 1
Sling Seat: Straw Mat Blue 997301
Sling Back: Straw Mat Blue 997301
Powder Coat: TBD</t>
  </si>
  <si>
    <t>SOURCEO - Source Furniture, LLC</t>
  </si>
  <si>
    <t>Surcharge for product</t>
  </si>
  <si>
    <t>The Surcharge was not anticipated.</t>
  </si>
  <si>
    <t>WEST ELM SHIPPING</t>
  </si>
  <si>
    <t>Adding additional $13.96 for shipping. Unexpected cost</t>
  </si>
  <si>
    <t>KBTDR6429N--(LAM)-118-118</t>
  </si>
  <si>
    <t>Dividends Worksurface, Rectangular, 64Wx30D, no grommet (for use with k. base)
OPTION: (LAM):Laminate
OPTION: 118:LAM- Bright White
OPTION: 118:EDGE- Bright White</t>
  </si>
  <si>
    <t>Added to match the ack</t>
  </si>
  <si>
    <t>SHIPPING&amp;HANDLING--</t>
  </si>
  <si>
    <t>cost of palletization</t>
  </si>
  <si>
    <t>not included prior to placing the PO</t>
  </si>
  <si>
    <t>MOROSOU - Moroso USA, Inc.</t>
  </si>
  <si>
    <t>3114-401------</t>
  </si>
  <si>
    <t>Designtex / Nagano Crypton - Cloud 3114-401
OPTION: :TO BE APPLIED TO- BE-01 (4) Nor11 Studio Bench
OPTION: :TBD
OPTION: :Address TBD
OPTION: :#D125931**
OPTION: :COM- Yardage TBD * 4 = TBD</t>
  </si>
  <si>
    <t>spec error/quote specified each (qty 4) not clearly</t>
  </si>
  <si>
    <t>DESIGNT - Designtex</t>
  </si>
  <si>
    <t>Cost added to match ack</t>
  </si>
  <si>
    <t>FOGLIZZ - Foglizzo Leather</t>
  </si>
  <si>
    <t>HELVETIA H780 SEPIA</t>
  </si>
  <si>
    <t>Helvetia H780 Sepia</t>
  </si>
  <si>
    <t>Changed cost to match ack</t>
  </si>
  <si>
    <t>line 16 covers the sell for this surcharge</t>
  </si>
  <si>
    <t>Unexpected shipping fees due to product availability.</t>
  </si>
  <si>
    <t>Intuit E-Commerce Orders</t>
  </si>
  <si>
    <t>OFFICES06 - Office System Installation</t>
  </si>
  <si>
    <t>DISCOUNT</t>
  </si>
  <si>
    <t>2% Discount</t>
  </si>
  <si>
    <t>Vendor offered discount</t>
  </si>
  <si>
    <t>SERVICE CALL</t>
  </si>
  <si>
    <t>Service Call: Jaime to go to CZI to troubleshoot reception desk</t>
  </si>
  <si>
    <t>5/8/25: Per Kimi, this is a client accommodation.</t>
  </si>
  <si>
    <t>SKQ4842--111</t>
  </si>
  <si>
    <t>Huddle PDU: 4 Power Outlets, 72in. Circuit Breaker Cord, Hardwired - PVC Free
OPTION: 111:PAINT- Jet Black</t>
  </si>
  <si>
    <t>PC Caused. Yuliya did not notice that original proposal had only one SKQ4842-111, and ordered two instead</t>
  </si>
  <si>
    <t>Price Adjustment</t>
  </si>
  <si>
    <t>Price adjustment to match original proposal to client</t>
  </si>
  <si>
    <t>PC Caused. After uploading SIF the priced did not match PC Yuliya did not confirm with the AM. 
Sell: $123
Actual: $122.96</t>
  </si>
  <si>
    <t>Price adjustment</t>
  </si>
  <si>
    <t>PC Caused. After uploading SIF the priced did not match PC Yuliya did not confirm with the AM. 
Sell: $205
Actual: $204.56</t>
  </si>
  <si>
    <t>CREDIT NOTE</t>
  </si>
  <si>
    <t>Credit Note for TVR 935967</t>
  </si>
  <si>
    <t>credit note  from vendor</t>
  </si>
  <si>
    <t>Credit for shipping and handling</t>
  </si>
  <si>
    <t>Surcharge - HAT Tariff</t>
  </si>
  <si>
    <t>The Surcharge is higher than anticipated sell is on line #85</t>
  </si>
  <si>
    <t>31056_US</t>
  </si>
  <si>
    <t>Landscape Right/Left Double Seat Cushion Cover
Cover in Taupe Fabric</t>
  </si>
  <si>
    <t>Mary ordered wrong size</t>
  </si>
  <si>
    <t>AKULALI - Akula Living Limited</t>
  </si>
  <si>
    <t>Landscape Right/Left Double Seat &amp; Back
Cushions
Cover in Taupe Fabric</t>
  </si>
  <si>
    <t>per mary, per Chris to cover original spec error</t>
  </si>
  <si>
    <t>Extra Labor to cost and time to super secure the pod.</t>
  </si>
  <si>
    <t>extra labor</t>
  </si>
  <si>
    <t>CARINA AND JASON TRAVEL</t>
  </si>
  <si>
    <t>Travel costs</t>
  </si>
  <si>
    <t>AER1A13DW--AJ-BK-BLX-BK-BB-BK-231-05</t>
  </si>
  <si>
    <t>+Work Chair,New Aeron,A Size,Low-Hgt Range Adj,Tlt Lim and Seat Angle,Fully Adj Arms,Non-Uphst Armpads
OPTION: AJ:+adjustable lumbar support
OPTION: BK:+black
OPTION: BLX:+onyx ultra matte
OPTION: BK:+black
OPTION: BB:+2 1/2" hard caster, black yoke, carpet only
OPTION: BK:+black
OPTION: 231:+8Z Pellicle-Pr Cat 1
OPTION: 05:+8Z Pellicle black</t>
  </si>
  <si>
    <t>Wrong chair ordered</t>
  </si>
  <si>
    <t>Will Call</t>
  </si>
  <si>
    <t>CIW to will call (20) Sit on it Parallon flip top tables 24x60, (40) Sit on it Mika training chairs, (5) stacking carts, and (6) stools from JEI in Sacramento and deliver then install at Rubicon.
Site Location: 555 Capitol Mall Ste 200, Sacramento, CA 95814
Will Call - JEI-Sacramento</t>
  </si>
  <si>
    <t>PC error, we were trying to confirm if product arrived into warehouse, in meanwhile the initial labor company got booked</t>
  </si>
  <si>
    <t>REVISED 5/29/25
Pricing to reflect receiving and will call only</t>
  </si>
  <si>
    <t>Not available to do the job. 
Will call and Receiving only costs $244.01. Crediting the cost difference back.</t>
  </si>
  <si>
    <t>91771</t>
  </si>
  <si>
    <t>Storage Dates: 05/13/25 to 06/12/25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</si>
  <si>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05/22/25 to 06/21/25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</si>
  <si>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To deliver and install in your home a single item (adds 2 weeks to delivery, Customer Service agent will call to schedule installation)</t>
  </si>
  <si>
    <t>stair carry</t>
  </si>
  <si>
    <t>91942</t>
  </si>
  <si>
    <t>shipping charges not added</t>
  </si>
  <si>
    <t>surcharge for line 147</t>
  </si>
  <si>
    <t>H-7057BL</t>
  </si>
  <si>
    <t>HON Ignition 2.0 Executive Chair</t>
  </si>
  <si>
    <t>Cost higher</t>
  </si>
  <si>
    <t>new chair order/lower cost. refund on line 22</t>
  </si>
  <si>
    <t>H-7057BL--</t>
  </si>
  <si>
    <t>HON Ignition 2.0 Executive Chair
OPTION: :Finish-Black</t>
  </si>
  <si>
    <t>Damged chair/refund to Amex</t>
  </si>
  <si>
    <t>92113</t>
  </si>
  <si>
    <t>Movius Interactive Corporation</t>
  </si>
  <si>
    <t>HAT Shipping and handling</t>
  </si>
  <si>
    <t>Sell included on line 18</t>
  </si>
  <si>
    <t>HAT Shipping and handling   -- To be credited per Juan in Customer Service.</t>
  </si>
  <si>
    <t>92182</t>
  </si>
  <si>
    <t>Arcadia Development Company</t>
  </si>
  <si>
    <t>8-862-39830</t>
  </si>
  <si>
    <t>Frame</t>
  </si>
  <si>
    <t>Art Size: 39 1/2" x 39 1/2"
Outside Frame Size: 41 1/8" x 41 1/8"
Style: Durham, in Sand
Cover: Clear Acrylic
Backing: Acid Free Foamcore
Hardware: Included</t>
  </si>
  <si>
    <t>Replaced frame for damaged/credit on line 31</t>
  </si>
  <si>
    <t>FRAMEIT - Frame It Easy</t>
  </si>
  <si>
    <t>FRAME</t>
  </si>
  <si>
    <t>100 x 100 cm Solid Oak Frame</t>
  </si>
  <si>
    <t>Damaged in transit/refund issued for frame</t>
  </si>
  <si>
    <t>PAPERCO - Paper Collective Aps</t>
  </si>
  <si>
    <t>100 x 100 cm Solid Oak Frame-credit</t>
  </si>
  <si>
    <t>SKQ15304</t>
  </si>
  <si>
    <t>SPINE EXTENDER KIT</t>
  </si>
  <si>
    <t>line cancelled per Norma</t>
  </si>
  <si>
    <t>92318</t>
  </si>
  <si>
    <t>Field Verification</t>
  </si>
  <si>
    <t>Requested by JAM</t>
  </si>
  <si>
    <t>Field Verification-Credit</t>
  </si>
  <si>
    <t>Not needed with project</t>
  </si>
  <si>
    <t>Circle Pharma, Inc</t>
  </si>
  <si>
    <t>8-855-51411</t>
  </si>
  <si>
    <t>92324</t>
  </si>
  <si>
    <t>Surcharge Placeholder</t>
  </si>
  <si>
    <t>approved by Mark</t>
  </si>
  <si>
    <t>Delivery Charge for Appointment</t>
  </si>
  <si>
    <t>Charges for delivery appointment</t>
  </si>
  <si>
    <t>Was not on the sif.</t>
  </si>
  <si>
    <t>92352</t>
  </si>
  <si>
    <t>Punch Labor</t>
  </si>
  <si>
    <t>Punch labor for add on</t>
  </si>
  <si>
    <t>Punch addition due to late delivery</t>
  </si>
  <si>
    <t>CURRENCY CONVERSION</t>
  </si>
  <si>
    <t>Currency conversion</t>
  </si>
  <si>
    <t>ICONSOF - Icons of Denmark</t>
  </si>
  <si>
    <t>92400</t>
  </si>
  <si>
    <t>fedex</t>
  </si>
  <si>
    <t>FedxEx</t>
  </si>
  <si>
    <t>92440</t>
  </si>
  <si>
    <t>LABOR CHANGE ORDER VARIANCE</t>
  </si>
  <si>
    <t>VARIANCE</t>
  </si>
  <si>
    <t>Price was less on invoice.</t>
  </si>
  <si>
    <t>92484</t>
  </si>
  <si>
    <t>SURCHARGE--</t>
  </si>
  <si>
    <t>SURCHARGE
OPTION: :MUUTO TARIFF SURCHARGE</t>
  </si>
  <si>
    <t>92607</t>
  </si>
  <si>
    <t>WH Storage</t>
  </si>
  <si>
    <t>wh storage</t>
  </si>
  <si>
    <t>May, 2025 (Billing Cycle: Apr 21 - May 20))</t>
  </si>
  <si>
    <t>92618</t>
  </si>
  <si>
    <t>Per Farrah: an error on our part, we did not pass along to the und user.  We will need to absorb that cost.</t>
  </si>
  <si>
    <t>SPI - Spec Furniture, Inc.</t>
  </si>
  <si>
    <t>92625</t>
  </si>
  <si>
    <t>March 2025
Items:
Avey Bar stools Black PKG 2</t>
  </si>
  <si>
    <t>cost is covered by hightower refund on order 88845</t>
  </si>
  <si>
    <t>April 2025
Items:
Avey Bar stools Black PKG 2</t>
  </si>
  <si>
    <t>92630</t>
  </si>
  <si>
    <t>753--AWE-~-(K2020)-K202010</t>
  </si>
  <si>
    <t>Ludwig Mies Van der Rohe Krefeld Sofa, 82Wx27Dx30H
OPTION: AWE:LEG: Wenge
OPTION: ~:OPT: Standard
OPTION: (K2020):TEX: Summit (B)
OPTION: K202010:COL: Boulder</t>
  </si>
  <si>
    <t>Sales Error -- pending COR</t>
  </si>
  <si>
    <t>92661</t>
  </si>
  <si>
    <t>Delivery &amp; Shipping
OPTION: :EXPORMIM - FREIGHT CHARGE</t>
  </si>
  <si>
    <t>shipping costs are on order 88946</t>
  </si>
  <si>
    <t>EXPORMI - Expormim USA LLC</t>
  </si>
  <si>
    <t>92664</t>
  </si>
  <si>
    <t>SA923257--21-T-24-19-SD-R-KA-A-L-VTG-LBU-NH</t>
  </si>
  <si>
    <t>Wall Mounted Drawer Cases
OPTION: 21:21" high
OPTION: T:true
OPTION: 24:24" wide
OPTION: 19:19" deep
OPTION: SD:individual drawer fronts, 3 small drawers
OPTION: R:right finished end
OPTION: KA:keyed lock, keyed alike, with locks on every drawer. Will have full depth dividers between each drawer for locking and security
OPTION: A:arc pull
OPTION: L:thermally - fused laminate
OPTION: VTG:vertical grain
OPTION: LBU:medium matte walnut (CP)
OPTION: NH:brushed nickel</t>
  </si>
  <si>
    <t>Line 2 (Punch #727): Cost only design spec error for wrong number of drawers for Level 4 (order 89882).</t>
  </si>
  <si>
    <t>SA923850--T-34-36-24-DR-KA-A-L-VTG-8Q-NH</t>
  </si>
  <si>
    <t>To-The-Floor Drawer Cases
OPTION: T:true
OPTION: 34:34" high
OPTION: 36:36" wide
OPTION: 24:24" deep
OPTION: DR:double doors with drawer and shelf, standard drawer slides
OPTION: KA:keyed lock, keyed alike on both drawer and door. Will have full depth divider between drawer and door for locking and security
OPTION: A:arc pull
OPTION: L:thermally - fused laminate
OPTION: VTG:vertical grain
OPTION: 8Q:folkstone grey (CP)
OPTION: NH:brushed nickel</t>
  </si>
  <si>
    <t>Line 3 (Punch #733): Cost only design spec error for incorrect finish for Level 4 (order 89882).</t>
  </si>
  <si>
    <t>SA923902--T-34-18-24-**-**-**-**-KA-A-**-L-VTG-LBA-NH</t>
  </si>
  <si>
    <t>To-The-Floor Drawer Cases
OPTION: T:true
OPTION: 34:34" high
OPTION: 18:18" wide
OPTION: 24:24" deep
OPTION: **:To have a single bin style drawer like from the L2ER.R. See dwg.
OPTION: **:pull out bin to be nominal width, 11" high and 16" deep internal clearance for customer supplier receptacle
OPTION: **:Interior drawer components to be 91 white LPL finish.
OPTION: **:None
OPTION: KA:keyed lock, keyed alike
OPTION: A:arc pull
OPTION: **:Pull to be located in same location as CH220 top box drawer pull location
OPTION: L:thermally - fused laminate
OPTION: VTG:vertical grain
OPTION: LBA:clear on ash (CP)
OPTION: NH:brushed nickel</t>
  </si>
  <si>
    <t>Line 4 (Punch #737): Cost only design spec error for incorrect width for Level 4 (order 89882).</t>
  </si>
  <si>
    <t>CH240.2436STDL--HRG-8Q</t>
  </si>
  <si>
    <t>Mora ADA Sink Enclosure, Standard, LPL 24D 36W
OPTION: HRG:horizontal grain
OPTION: 8Q:folkstone grey (CP)</t>
  </si>
  <si>
    <t>Line 7 (Punch #756): Cost only design spec error for incorrect microwave cabinet instead of ADA base cabinet for Level 5 (order 89883).</t>
  </si>
  <si>
    <t>CH310.231813SSLKANL--VTG-8Q-NN</t>
  </si>
  <si>
    <t>+Sloped Top OH Stg,23" h,18" w,13" d,single dr,standalone,lf,keyed lock, keyed alike,no pull,thermally - fused lam
OPTION: VTG:+vertical grain
OPTION: 8Q:+folkstone grey
OPTION: NN:+no pull finish</t>
  </si>
  <si>
    <t>original cabinets were not specified with slanted cabinets</t>
  </si>
  <si>
    <t>CH315.3613L--VTG-8Q</t>
  </si>
  <si>
    <t>+Mora Sloped Top Panel 36W 13D LPL
OPTION: VTG:+vertical grain
OPTION: 8Q:+folkstone grey</t>
  </si>
  <si>
    <t>SA937473</t>
  </si>
  <si>
    <t>To-The-Floor Drawer Cases
OPTION: :Standard Product Reference-CH220.341824SSLKAALVTGLBUNH
OPTION: :Standard Product Reference--CH220.341824SSLKAALVTGLBUNH
OPTION: :Deviation--Lock Option
OPTION: :Height-34-34" high
OPTION: :Width-18-18" wide
OPTION: :Depth-24-24" deep
OPTION: :Storage Options-SS-door and small drawer with shelf, standard drawer slides
OPTION: :Door Hinge Location-L-left
OPTION: :Lock Option-KA-keyed lock, keyed alike on both drawer and door. Will have full depth divider between drawer and doors for locking and security
OPTION: :Pull Type-A-arc pull
OPTION: :Case/Front/Side Material-L-thermally - fused laminate
OPTION: :Grain Direction-VTG-vertical grain
OPTION: :Finish-LBU-medium matte walnut (CP)
OPTION: :Pull Finish-NH-brushed nickel</t>
  </si>
  <si>
    <t>design error - wrong color on 18" cabinet
incorrect list price used &amp; no disc was applied</t>
  </si>
  <si>
    <t>Vary Easy To-The-Floor Door Towers
OPTION: :Standard Product Reference-CH405V.182474HSRNLAL8Q8Q8Q8QNH
OPTION: :Standard Product Reference--CH405V.182474HSRNLAL8Q8Q8Q8QNH
OPTION: :Deviation--Height (off finished floor) - Shelf Adjustment
OPTION: :Width-18-18" wide
OPTION: :Depth-24-24" deep
OPTION: :Height (off finished floor)-**-84" high exact (including plinth)
OPTION: :Storage Options-H-shelves
OPTION: :Shelf Adjustment-**-To have fully indexed end panels with standard shelf spacing above and below fixed shelf
OPTION: :Location in Run and Features-S-standalone, left handed
OPTION: :Door Hinge Location-R-right hinged
OPTION: :Lock Option-NL-no lock
OPTION: :Pull Type-A-arc pull
OPTION: :Surface Material-L-thermally - fused laminate
OPTION: :Case Finish-8Q-folkstone grey (CP)
OPTION: :Case Edge Finish-8Q-folkstone grey (CP)
OPTION: :Front Finish-8Q-folkstone grey (CP)
OPTION: :Front Edge Finish-8Q-folkstone grey (CP)
OPTION: :Pull Finish-NH-brushed nickel</t>
  </si>
  <si>
    <t>speced with out doors, actually needed doors</t>
  </si>
  <si>
    <t>OPTION: :Standard Product Reference-CH405V.182474HSRNLAL8Q8Q8Q8QNH
OPTION: :Standard Product Reference--CH405V.182474HSRNLAL8Q8Q8Q8QNH
OPTION: :Deviation--Height (off finished floor) - Shelf Adjustment
OPTION: :Width-18-18" wide
OPTION: :Depth-24-24" deep
OPTION: :Height (off finished floor)-**-84" high exact (including plinth)
OPTION: :Storage Options-H-shelves
OPTION: :Shelf Adjustment-**-To have fully indexed end panels with standard shelf spacing above and below fixed shelf
OPTION: :Location in Run and Features-S-standalone, left handed
OPTION: :Door Hinge Location-R-right hinged
OPTION: :Lock Option-NL-no lock
OPTION: :Pull Type-A-arc pull
OPTION: :Surface Material-L-thermally - fused laminate
OPTION: :Case Finish-8Q-folkstone grey (CP)
OPTION: :Case Edge Finish-8Q-folkstone grey (CP)
OPTION: :Front Finish-8Q-folkstone grey (CP)
OPTION: :Front Edge Finish-8Q-folkstone grey (CP)
OPTION: :Pull Finish-NH-brushed nickel</t>
  </si>
  <si>
    <t>92684</t>
  </si>
  <si>
    <t>San Mateo County Libraries</t>
  </si>
  <si>
    <t>NCPA Dealer Fee</t>
  </si>
  <si>
    <t>Per contract, we can't pass over to client. Cost only</t>
  </si>
  <si>
    <t>LANDSCA - Landscape Forms</t>
  </si>
  <si>
    <t>92688</t>
  </si>
  <si>
    <t>3% surcharge due to Tariffs</t>
  </si>
  <si>
    <t>Per Farrah: Please note that we did account for the tariff in the sell on line 1, we went from an 8 margin to a 10 margin.  The client does not want to see the Tariff Surcharge; they prefer us to build it into the cost of the furniture.  We went so low to win this.</t>
  </si>
  <si>
    <t>92701</t>
  </si>
  <si>
    <t>Simpson Thacher &amp; Bartlett LLP</t>
  </si>
  <si>
    <t>DEMODELIVERY</t>
  </si>
  <si>
    <t>QTY 1 of each: 
MK0016 Lino Task 
MK0013 Cosm Mid Back Task 
MK0022 Aeron B Task  
Address: 2475 Hanover Street, Palo Alto, CA 94304  
Contact: Kelly Clingman (650) 251-5208</t>
  </si>
  <si>
    <t>Demo approved by Jill Marsh</t>
  </si>
  <si>
    <t>92781</t>
  </si>
  <si>
    <t>DESIGNP - Design Public Group</t>
  </si>
  <si>
    <t>92707</t>
  </si>
  <si>
    <t>92408</t>
  </si>
  <si>
    <t>92881</t>
  </si>
  <si>
    <t>92880</t>
  </si>
  <si>
    <t>92289</t>
  </si>
  <si>
    <t>Boutin Jones, Inc.</t>
  </si>
  <si>
    <t>92095</t>
  </si>
  <si>
    <t>Raxium, Inc</t>
  </si>
  <si>
    <t>92388</t>
  </si>
  <si>
    <t>91915</t>
  </si>
  <si>
    <t>92840</t>
  </si>
  <si>
    <t>91544</t>
  </si>
  <si>
    <t>Anthony Pantaleoni,Josie Maitlen,Melissa Rokes</t>
  </si>
  <si>
    <t>91775</t>
  </si>
  <si>
    <t>92495</t>
  </si>
  <si>
    <t>92632</t>
  </si>
  <si>
    <t>92763</t>
  </si>
  <si>
    <t>92825</t>
  </si>
  <si>
    <t>91210</t>
  </si>
  <si>
    <t>92868</t>
  </si>
  <si>
    <t>92379</t>
  </si>
  <si>
    <t>Carina Collison,Casey Fleming</t>
  </si>
  <si>
    <t>92463</t>
  </si>
  <si>
    <t>92236</t>
  </si>
  <si>
    <t>91580</t>
  </si>
  <si>
    <t>92708</t>
  </si>
  <si>
    <t>92729</t>
  </si>
  <si>
    <t>92694</t>
  </si>
  <si>
    <t>Plant Construction</t>
  </si>
  <si>
    <t>92863</t>
  </si>
  <si>
    <t>91968</t>
  </si>
  <si>
    <t>92462</t>
  </si>
  <si>
    <t>Freestone Grove Partners, LP</t>
  </si>
  <si>
    <t>92136</t>
  </si>
  <si>
    <t>92810</t>
  </si>
  <si>
    <t>92831</t>
  </si>
  <si>
    <t>92102</t>
  </si>
  <si>
    <t>92572</t>
  </si>
  <si>
    <t>TEF Design</t>
  </si>
  <si>
    <t>91967</t>
  </si>
  <si>
    <t>Intercom, Inc.</t>
  </si>
  <si>
    <t>92471</t>
  </si>
  <si>
    <t>92486</t>
  </si>
  <si>
    <t>91046</t>
  </si>
  <si>
    <t>Legislative Analyst’s Office</t>
  </si>
  <si>
    <t>92619</t>
  </si>
  <si>
    <t>92620</t>
  </si>
  <si>
    <t>90700</t>
  </si>
  <si>
    <t>89444</t>
  </si>
  <si>
    <t>92483</t>
  </si>
  <si>
    <t>79780</t>
  </si>
  <si>
    <t>88525</t>
  </si>
  <si>
    <t>90991</t>
  </si>
  <si>
    <t>91003</t>
  </si>
  <si>
    <t>92721</t>
  </si>
  <si>
    <t>92722</t>
  </si>
  <si>
    <t>91630</t>
  </si>
  <si>
    <t>Delfino Madden O'Malley Coyle Koewler LLP</t>
  </si>
  <si>
    <t>92589</t>
  </si>
  <si>
    <t>92665</t>
  </si>
  <si>
    <t>92525</t>
  </si>
  <si>
    <t>92052</t>
  </si>
  <si>
    <t>92615</t>
  </si>
  <si>
    <t>92807</t>
  </si>
  <si>
    <t>92398</t>
  </si>
  <si>
    <t>92516</t>
  </si>
  <si>
    <t>92496</t>
  </si>
  <si>
    <t>92714</t>
  </si>
  <si>
    <t>92593</t>
  </si>
  <si>
    <t>92724</t>
  </si>
  <si>
    <t>92237</t>
  </si>
  <si>
    <t>92734</t>
  </si>
  <si>
    <t>92481</t>
  </si>
  <si>
    <t>92862</t>
  </si>
  <si>
    <t>92034</t>
  </si>
  <si>
    <t>92783</t>
  </si>
  <si>
    <t>92853</t>
  </si>
  <si>
    <t>Calyxo</t>
  </si>
  <si>
    <t>92885</t>
  </si>
  <si>
    <t>92782</t>
  </si>
  <si>
    <t>92380</t>
  </si>
  <si>
    <t>91674</t>
  </si>
  <si>
    <t>92723</t>
  </si>
  <si>
    <t>Cushman &amp; Wakefield</t>
  </si>
  <si>
    <t>Hana Estrada,Melissa Rokes,Torrey Carroll</t>
  </si>
  <si>
    <t>92465</t>
  </si>
  <si>
    <t>92551</t>
  </si>
  <si>
    <t>92561</t>
  </si>
  <si>
    <t>92518</t>
  </si>
  <si>
    <t>92626</t>
  </si>
  <si>
    <t>92603</t>
  </si>
  <si>
    <t>92597</t>
  </si>
  <si>
    <t>92602</t>
  </si>
  <si>
    <t>92645</t>
  </si>
  <si>
    <t>92646</t>
  </si>
  <si>
    <t>92491</t>
  </si>
  <si>
    <t>92537</t>
  </si>
  <si>
    <t>92670</t>
  </si>
  <si>
    <t>92690</t>
  </si>
  <si>
    <t>92691</t>
  </si>
  <si>
    <t>92644</t>
  </si>
  <si>
    <t>92668</t>
  </si>
  <si>
    <t>92669</t>
  </si>
  <si>
    <t>92752</t>
  </si>
  <si>
    <t>92753</t>
  </si>
  <si>
    <t>92754</t>
  </si>
  <si>
    <t>92755</t>
  </si>
  <si>
    <t>92756</t>
  </si>
  <si>
    <t>92757</t>
  </si>
  <si>
    <t>92758</t>
  </si>
  <si>
    <t>92538</t>
  </si>
  <si>
    <t>92790</t>
  </si>
  <si>
    <t>91538</t>
  </si>
  <si>
    <t>92785</t>
  </si>
  <si>
    <t>92788</t>
  </si>
  <si>
    <t>92925</t>
  </si>
  <si>
    <t>92926</t>
  </si>
  <si>
    <t>92505</t>
  </si>
  <si>
    <t>87372</t>
  </si>
  <si>
    <t>88423</t>
  </si>
  <si>
    <t>88479</t>
  </si>
  <si>
    <t>89419</t>
  </si>
  <si>
    <t>89606</t>
  </si>
  <si>
    <t>88827</t>
  </si>
  <si>
    <t>88829</t>
  </si>
  <si>
    <t>90950</t>
  </si>
  <si>
    <t>92118</t>
  </si>
  <si>
    <t>92612</t>
  </si>
  <si>
    <t>92204</t>
  </si>
  <si>
    <t>90230</t>
  </si>
  <si>
    <t>90978</t>
  </si>
  <si>
    <t>92657</t>
  </si>
  <si>
    <t>84391</t>
  </si>
  <si>
    <t>85507</t>
  </si>
  <si>
    <t>85511</t>
  </si>
  <si>
    <t>85894</t>
  </si>
  <si>
    <t>85970</t>
  </si>
  <si>
    <t>86148</t>
  </si>
  <si>
    <t>86764</t>
  </si>
  <si>
    <t>86855</t>
  </si>
  <si>
    <t>87636</t>
  </si>
  <si>
    <t>89329</t>
  </si>
  <si>
    <t>92817</t>
  </si>
  <si>
    <t>91658</t>
  </si>
  <si>
    <t>92290</t>
  </si>
  <si>
    <t>92735</t>
  </si>
  <si>
    <t>92923</t>
  </si>
  <si>
    <t>92497</t>
  </si>
  <si>
    <t>Erin Downing</t>
  </si>
  <si>
    <t>92536</t>
  </si>
  <si>
    <t>91701</t>
  </si>
  <si>
    <t>Josie Maitlen,Torrey Carroll</t>
  </si>
  <si>
    <t>Torrey Carroll</t>
  </si>
  <si>
    <t>89788</t>
  </si>
  <si>
    <t>92438</t>
  </si>
  <si>
    <t>92439</t>
  </si>
  <si>
    <t>92596</t>
  </si>
  <si>
    <t>92674</t>
  </si>
  <si>
    <t>92461</t>
  </si>
  <si>
    <t>92706</t>
  </si>
  <si>
    <t>92624</t>
  </si>
  <si>
    <t>92685</t>
  </si>
  <si>
    <t>91667</t>
  </si>
  <si>
    <t>92813</t>
  </si>
  <si>
    <t>92562</t>
  </si>
  <si>
    <t>92565</t>
  </si>
  <si>
    <t>89883</t>
  </si>
  <si>
    <t>92698</t>
  </si>
  <si>
    <t>92715</t>
  </si>
  <si>
    <t>92801</t>
  </si>
  <si>
    <t>91646</t>
  </si>
  <si>
    <t>89880</t>
  </si>
  <si>
    <t>Lindsay Purdom,Melissa Rokes</t>
  </si>
  <si>
    <t>91751</t>
  </si>
  <si>
    <t>91340</t>
  </si>
  <si>
    <t>City of Salinas</t>
  </si>
  <si>
    <t>92198</t>
  </si>
  <si>
    <t>89997</t>
  </si>
  <si>
    <t>92676</t>
  </si>
  <si>
    <t>92662</t>
  </si>
  <si>
    <t>McEnery Convention Center</t>
  </si>
  <si>
    <t>92776</t>
  </si>
  <si>
    <t>91082</t>
  </si>
  <si>
    <t>92269</t>
  </si>
  <si>
    <t>92011</t>
  </si>
  <si>
    <t>Santa Clara Valley Water District</t>
  </si>
  <si>
    <t>92500</t>
  </si>
  <si>
    <t>92506</t>
  </si>
  <si>
    <t>92308</t>
  </si>
  <si>
    <t>90577</t>
  </si>
  <si>
    <t>91914</t>
  </si>
  <si>
    <t>92656</t>
  </si>
  <si>
    <t>92268</t>
  </si>
  <si>
    <t>CBRE, Inc</t>
  </si>
  <si>
    <t>92812</t>
  </si>
  <si>
    <t>92445</t>
  </si>
  <si>
    <t>88472</t>
  </si>
  <si>
    <t>92480</t>
  </si>
  <si>
    <t>92053</t>
  </si>
  <si>
    <t>90257</t>
  </si>
  <si>
    <t>92686</t>
  </si>
  <si>
    <t>92527</t>
  </si>
  <si>
    <t>92498</t>
  </si>
  <si>
    <t>92826</t>
  </si>
  <si>
    <t>92913</t>
  </si>
  <si>
    <t>92839</t>
  </si>
  <si>
    <t>92892</t>
  </si>
  <si>
    <t>90998</t>
  </si>
  <si>
    <t>92820</t>
  </si>
  <si>
    <t>Knoll, Inc.</t>
  </si>
  <si>
    <t>92528</t>
  </si>
  <si>
    <t>92126</t>
  </si>
  <si>
    <t>91559</t>
  </si>
  <si>
    <t>92530</t>
  </si>
  <si>
    <t>92466</t>
  </si>
  <si>
    <t>91815</t>
  </si>
  <si>
    <t>92433</t>
  </si>
  <si>
    <t>92397</t>
  </si>
  <si>
    <t>92393</t>
  </si>
  <si>
    <t>91355</t>
  </si>
  <si>
    <t>92216</t>
  </si>
  <si>
    <t>92712</t>
  </si>
  <si>
    <t>92760</t>
  </si>
  <si>
    <t>92732</t>
  </si>
  <si>
    <t>92733</t>
  </si>
  <si>
    <t>92799</t>
  </si>
  <si>
    <t>92535</t>
  </si>
  <si>
    <t>92890</t>
  </si>
  <si>
    <t>92387</t>
  </si>
  <si>
    <t>87268</t>
  </si>
  <si>
    <t>Union Investment Real Estate GmbH</t>
  </si>
  <si>
    <t>92521</t>
  </si>
  <si>
    <t>Melissa Rokes,Torrey Carroll</t>
  </si>
  <si>
    <t>92523</t>
  </si>
  <si>
    <t>92816</t>
  </si>
  <si>
    <t>92606</t>
  </si>
  <si>
    <t>92414</t>
  </si>
  <si>
    <t>92477</t>
  </si>
  <si>
    <t>92478</t>
  </si>
  <si>
    <t>92425</t>
  </si>
  <si>
    <t>92507</t>
  </si>
  <si>
    <t>92542</t>
  </si>
  <si>
    <t>92545</t>
  </si>
  <si>
    <t>92548</t>
  </si>
  <si>
    <t>92540</t>
  </si>
  <si>
    <t>92541</t>
  </si>
  <si>
    <t>92543</t>
  </si>
  <si>
    <t>92547</t>
  </si>
  <si>
    <t>92549</t>
  </si>
  <si>
    <t>92550</t>
  </si>
  <si>
    <t>92560</t>
  </si>
  <si>
    <t>90517</t>
  </si>
  <si>
    <t>92508</t>
  </si>
  <si>
    <t>92546</t>
  </si>
  <si>
    <t>92557</t>
  </si>
  <si>
    <t>92254</t>
  </si>
  <si>
    <t>92510</t>
  </si>
  <si>
    <t>92559</t>
  </si>
  <si>
    <t>92410</t>
  </si>
  <si>
    <t>92509</t>
  </si>
  <si>
    <t>92544</t>
  </si>
  <si>
    <t>92579</t>
  </si>
  <si>
    <t>92582</t>
  </si>
  <si>
    <t>92583</t>
  </si>
  <si>
    <t>92586</t>
  </si>
  <si>
    <t>92604</t>
  </si>
  <si>
    <t>92584</t>
  </si>
  <si>
    <t>92411</t>
  </si>
  <si>
    <t>90849</t>
  </si>
  <si>
    <t>92581</t>
  </si>
  <si>
    <t>92605</t>
  </si>
  <si>
    <t>92613</t>
  </si>
  <si>
    <t>92639</t>
  </si>
  <si>
    <t>92640</t>
  </si>
  <si>
    <t>92641</t>
  </si>
  <si>
    <t>92580</t>
  </si>
  <si>
    <t>92502</t>
  </si>
  <si>
    <t>92585</t>
  </si>
  <si>
    <t>92649</t>
  </si>
  <si>
    <t>92650</t>
  </si>
  <si>
    <t>92652</t>
  </si>
  <si>
    <t>92653</t>
  </si>
  <si>
    <t>92677</t>
  </si>
  <si>
    <t>92651</t>
  </si>
  <si>
    <t>92679</t>
  </si>
  <si>
    <t>92680</t>
  </si>
  <si>
    <t>92699</t>
  </si>
  <si>
    <t>92700</t>
  </si>
  <si>
    <t>92647</t>
  </si>
  <si>
    <t>92648</t>
  </si>
  <si>
    <t>92654</t>
  </si>
  <si>
    <t>92655</t>
  </si>
  <si>
    <t>92678</t>
  </si>
  <si>
    <t>92716</t>
  </si>
  <si>
    <t>92558</t>
  </si>
  <si>
    <t>92622</t>
  </si>
  <si>
    <t>92717</t>
  </si>
  <si>
    <t>92740</t>
  </si>
  <si>
    <t>92741</t>
  </si>
  <si>
    <t>92719</t>
  </si>
  <si>
    <t>92744</t>
  </si>
  <si>
    <t>92745</t>
  </si>
  <si>
    <t>92766</t>
  </si>
  <si>
    <t>92768</t>
  </si>
  <si>
    <t>92742</t>
  </si>
  <si>
    <t>92767</t>
  </si>
  <si>
    <t>92770</t>
  </si>
  <si>
    <t>92771</t>
  </si>
  <si>
    <t>92774</t>
  </si>
  <si>
    <t>92772</t>
  </si>
  <si>
    <t>92775</t>
  </si>
  <si>
    <t>92217</t>
  </si>
  <si>
    <t>92720</t>
  </si>
  <si>
    <t>92791</t>
  </si>
  <si>
    <t>92792</t>
  </si>
  <si>
    <t>92794</t>
  </si>
  <si>
    <t>92843</t>
  </si>
  <si>
    <t>92845</t>
  </si>
  <si>
    <t>92856</t>
  </si>
  <si>
    <t>92743</t>
  </si>
  <si>
    <t>92773</t>
  </si>
  <si>
    <t>92857</t>
  </si>
  <si>
    <t>92769</t>
  </si>
  <si>
    <t>92793</t>
  </si>
  <si>
    <t>92611</t>
  </si>
  <si>
    <t>92658</t>
  </si>
  <si>
    <t>92765</t>
  </si>
  <si>
    <t>92795</t>
  </si>
  <si>
    <t>92859</t>
  </si>
  <si>
    <t>92860</t>
  </si>
  <si>
    <t>92718</t>
  </si>
  <si>
    <t>92844</t>
  </si>
  <si>
    <t>92896</t>
  </si>
  <si>
    <t>92898</t>
  </si>
  <si>
    <t>92901</t>
  </si>
  <si>
    <t>92903</t>
  </si>
  <si>
    <t>92904</t>
  </si>
  <si>
    <t>92905</t>
  </si>
  <si>
    <t>92897</t>
  </si>
  <si>
    <t>92919</t>
  </si>
  <si>
    <t>92291</t>
  </si>
  <si>
    <t>92917</t>
  </si>
  <si>
    <t>92920</t>
  </si>
  <si>
    <t>92947</t>
  </si>
  <si>
    <t>91859</t>
  </si>
  <si>
    <t>92092</t>
  </si>
  <si>
    <t>92069</t>
  </si>
  <si>
    <t>92578</t>
  </si>
  <si>
    <t>92731</t>
  </si>
  <si>
    <t>90730</t>
  </si>
  <si>
    <t>92482</t>
  </si>
  <si>
    <t>90664</t>
  </si>
  <si>
    <t>86702</t>
  </si>
  <si>
    <t>88835</t>
  </si>
  <si>
    <t>92761</t>
  </si>
  <si>
    <t>91951</t>
  </si>
  <si>
    <t>Aveva</t>
  </si>
  <si>
    <t>92531</t>
  </si>
  <si>
    <t>92534</t>
  </si>
  <si>
    <t>92469</t>
  </si>
  <si>
    <t>92470</t>
  </si>
  <si>
    <t>92576</t>
  </si>
  <si>
    <t>92633</t>
  </si>
  <si>
    <t>85659</t>
  </si>
  <si>
    <t>92114</t>
  </si>
  <si>
    <t>Superior Installations</t>
  </si>
  <si>
    <t>92501</t>
  </si>
  <si>
    <t>92266</t>
  </si>
  <si>
    <t>92709</t>
  </si>
  <si>
    <t>92737</t>
  </si>
  <si>
    <t>92697</t>
  </si>
  <si>
    <t>92570</t>
  </si>
  <si>
    <t>92571</t>
  </si>
  <si>
    <t>92695</t>
  </si>
  <si>
    <t>92786</t>
  </si>
  <si>
    <t>90546</t>
  </si>
  <si>
    <t>91576</t>
  </si>
  <si>
    <t>92749</t>
  </si>
  <si>
    <t>92764</t>
  </si>
  <si>
    <t>92628</t>
  </si>
  <si>
    <t>92631</t>
  </si>
  <si>
    <t>92673</t>
  </si>
  <si>
    <t>92842</t>
  </si>
  <si>
    <t>92915</t>
  </si>
  <si>
    <t>88925</t>
  </si>
  <si>
    <t>92376</t>
  </si>
  <si>
    <t>90142</t>
  </si>
  <si>
    <t>92935</t>
  </si>
  <si>
    <t>92952</t>
  </si>
  <si>
    <t>92192</t>
  </si>
  <si>
    <t>92666</t>
  </si>
  <si>
    <t>Studio W Associates, Inc.</t>
  </si>
  <si>
    <t>92713</t>
  </si>
  <si>
    <t>92703</t>
  </si>
  <si>
    <t>Wilke Fleury LLP</t>
  </si>
  <si>
    <t>91698</t>
  </si>
  <si>
    <t>91221</t>
  </si>
  <si>
    <t>92592</t>
  </si>
  <si>
    <t>92444</t>
  </si>
  <si>
    <t>Triple Crown Consulting LLC</t>
  </si>
  <si>
    <t>92128</t>
  </si>
  <si>
    <t>92746</t>
  </si>
  <si>
    <t>92317</t>
  </si>
  <si>
    <t>92692</t>
  </si>
  <si>
    <t>Warehouse Storage June
For fibre chairs, stools &amp; side chairs</t>
  </si>
  <si>
    <t>Storage Dates: 06/04/25 - 7/3/25
Order: KBMH228301 - Saint Louise Regional Hospital - Pharmacy *QTE* PO# 81432-90107
Receiving# KBMH228301.05
(1) Pallet Positions
Date Received:12/05/2024
Customer PO #: 81432-90107
Manufacturer: Workrite
Product PO#: 81432-90106
Product Received: (3) Height Adj Bases</t>
  </si>
  <si>
    <t>Storage Dates: 6/12/25 - 711/25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</si>
  <si>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ADDITIONAL LABOR TO COMPLETE/CORRECT INSTALLATION PER AGREED UPON SCOPE BETWEEN KBMH (CARINA) AND ABS (DIANA)</t>
  </si>
  <si>
    <t>Additional labor</t>
  </si>
  <si>
    <t>DLR60--/TSA-/BL-</t>
  </si>
  <si>
    <t>DuraLite 60"Dia,Round Fixed Height Table
OPTION: /TSA:Sand
OPTION: /BL:Black
OPTION: :Q 24LJJ-693890/C</t>
  </si>
  <si>
    <t>approved by Matt</t>
  </si>
  <si>
    <t>KII - Krueger International, Inc.</t>
  </si>
  <si>
    <t>U1BKJCC5DN2DN284504</t>
  </si>
  <si>
    <t>replacement parts for damaged product</t>
  </si>
  <si>
    <t>SURCHARGE--DN2-DN2-DN2-BKS-845-04</t>
  </si>
  <si>
    <t>Tariff surcharge
OPTION: DN2:+nightfall
OPTION: DN2:+nightfall
OPTION: DN2:+nightfall
OPTION: BKS:+2 1/2 inch hard caster, black yoke, quiet roll technology, carpet only
OPTION: 845:+suspension material-Pr Cat 1
OPTION: 04:+suspension material nightfall</t>
  </si>
  <si>
    <t>damaged product</t>
  </si>
  <si>
    <t>AD-828ST--FMWH-W48-OFS-~LYRIC-FABRIC COLOR-X9</t>
  </si>
  <si>
    <t>Ardha Stool
OPTION: FMWH:White Nylon
OPTION: W48:Caster
OPTION: OFS:OFS
OPTION: ~LYRIC:Lyric-Grade 2
OPTION: FABRIC COLOR:Folk 3130077
OPTION: X9:No Selection of Option</t>
  </si>
  <si>
    <t>price increase happening on 1/20. in order to hold ship we need to adjust cost to match increase.</t>
  </si>
  <si>
    <t>CBF - Carolina Business Furniture</t>
  </si>
  <si>
    <t>B3164244</t>
  </si>
  <si>
    <t>Global Industrial 5 Shelf, Standard Duty Boltless Shelving, Starter, 96"W x 24"D x 96"H,Wood Deck</t>
  </si>
  <si>
    <t>little spec error and a little client error because the room was not the size provided. ordering at cost only to get the install completed.</t>
  </si>
  <si>
    <t>Shipping &amp; Handling</t>
  </si>
  <si>
    <t>see line 129 -- spec and client error.  doing at cost to get it completed</t>
  </si>
  <si>
    <t>Rayna Legowik</t>
  </si>
  <si>
    <t>88021</t>
  </si>
  <si>
    <t>BE04076-2E-1-Z679-UBAC1-72------REF QUOTE</t>
  </si>
  <si>
    <t>MhoB
OPTION: :Power &amp; Data- 2 Power - 1 USB-A+C
OPTION: :Finish- Matte White
OPTION: :Cord Length - 72 inches
OPTION: :Tamper Resistant Outlets- No
OPTION: REF QUOTE:WSGR - DTLA - ANTENNA POWER</t>
  </si>
  <si>
    <t>to make client happy</t>
  </si>
  <si>
    <t>SHIPPING&amp;HANDLING--REF QUOTE</t>
  </si>
  <si>
    <t>Byrne Shipping &amp; Handling
OPTION: REF QUOTE:WSGR - DTLA - ANTENNA POWER</t>
  </si>
  <si>
    <t>141--549666</t>
  </si>
  <si>
    <t>Broker Fees</t>
  </si>
  <si>
    <t>Past due Broker fees prior to tariffs</t>
  </si>
  <si>
    <t>Checking with the vendor if they would cover cost, but need to pay due to past due</t>
  </si>
  <si>
    <t>Delivery &amp; Shipping
OPTION: :WEST ELM - FREIGHT CHARGE</t>
  </si>
  <si>
    <t>shipping came back lower</t>
  </si>
  <si>
    <t>Trip #1 Outdoor Eastern Patio - Stair Carry
• 1 168” x 36” x 42” concrete bar height table – approx. 1000 lbs (top is around 400 lbs, each leg is around
200 lbs). on OT
• 1 Stair Carry - 1 Level
Trip #2 Outdoor Eastern Patio - No Stair Carry
• 4 27” x 27” concrete café tables – 150 lbs each - Trip charge only
Additional Notes:
Price covers (1) stair carry.
Outdoor Eastern Patio:
(4) 27” x 27” concrete café tables – 150 lbs each
(1) 168” x 36” x 42” concrete bar height table – approx. 1000 lbs (top is around 400 lbs, each leg is around
200 lbs).
All work to be completed during OT</t>
  </si>
  <si>
    <t>• GP at order flip ~28% - it included labor with a crane
• Ultimately a crane was not needed however the difference was not credited to the client so GP increased to 32%
• However, partial stair carry was needed (that we knew would be coming) and this is the cost for that stair carry
• We carried the 3 highlighted lines as potential winners/cost contingencies and will use them for this charge; $1980 is not covered by those lines which is why we are sending your way for approval
• Final product order GP after this job cost will be 27.4% (and higher if you take services profit into account)</t>
  </si>
  <si>
    <t>6/26/25: Approved per Kimi. Davis order was split into two PO's that required two different shipping charges.</t>
  </si>
  <si>
    <t>DAVISFU - Davis Furniture Industries, Inc.</t>
  </si>
  <si>
    <t>we will get a credit memo on this soon</t>
  </si>
  <si>
    <t>JOHNNYL - Johnny Lin</t>
  </si>
  <si>
    <t>PAST DUE STORAGE</t>
  </si>
  <si>
    <t>Storage sell $$ to be captured on separate quote/order to Intuit for back due Bay Area storage fees</t>
  </si>
  <si>
    <t>DPS7V1430TT</t>
  </si>
  <si>
    <t>D2 Stack Panel Frame, Full View, 14Hx30W, Segmented Tile Both Sides</t>
  </si>
  <si>
    <t>Specified the wrong item on line 41 - this is the replacement.</t>
  </si>
  <si>
    <t>89421</t>
  </si>
  <si>
    <t>DP8PC50--(CORE)-613</t>
  </si>
  <si>
    <t>Post Cover, Straight, 50H, Horizon
OPTION: (CORE):Core Paints
OPTION: 613:PAINT- Silver (CP)</t>
  </si>
  <si>
    <t>Wrong post cover specified originally</t>
  </si>
  <si>
    <t>DP8CFR4236--3-NA-K-(CORE)-611T</t>
  </si>
  <si>
    <t>Build-to-Spec Panel Frame, Topway, Fabric to Floor Side 1 /Fabric to Raceway Side 2, 42Hx36W
OPTION: 3:TOPCAP- None
OPTION: NA:no finish required
OPTION: K:RACE- with Knockouts
OPTION: (CORE):Core Paints
OPTION: 611T:RACE- Beige Mist Metallic (Textured) (CP)</t>
  </si>
  <si>
    <t>we ordered the wrong frames for the set up needed</t>
  </si>
  <si>
    <t>Knoll tariff</t>
  </si>
  <si>
    <t>customer accommodation</t>
  </si>
  <si>
    <t>Storage Dates: 05/28/25 to 06/27/25
Order: KBMH231450R1 - Plumas Hospital SNF Ancillary - Quincy CA *QTE* PO# 89622 - 91904
Receiving# KBMH231450R2.01
(1) Pallet Positions
Date Received:02/10/2025
Customer PO #: 89622 - 91904
Manufacturer: Innovative
Product PO#: 89622-91873
Product Received: Misc. Items
Receiving# KBMH231450R2.03
(3) Cartons
Date Received:02/13/2025
Customer PO #: 89622 - 91904
Manufacturer: Innovative
Product PO#: 91873
Product Received: 3 bases
Receiving# KBMH231450R2.04
(1) Pallet Positions
Date Received:02/24/2025
Customer PO #: 89622 - 91904
Manufacturer: Collins
Product PO#: D1045138262
Product Received: Styling chair
Receiving# KBMH231450R2.05
(2) Pallet Positions
Date Received:02/24/2025
Customer PO #: 89622 - 91904
Manufacturer: Arcadia
Product PO#: 89622-91659
Product Received: 2 lounge chairs 5 tables
Receiving# KBMH231450R2.06
(5) Pallet Positions
Date Received:02/24/2025
Customer PO #: 89622 - 91904
Manufacturer: Hollman
Product PO#: 89622-91502
Product Received: Misc. Items
Receiving# 95296
(1) Pallet Positions
Date Received:04/28/2025
Manufacturer: INYOUTH
Product PO#: 89622-91903
Product Received: Mirror</t>
  </si>
  <si>
    <t>The order Sell is on Order # 92097. Working with Andrea.</t>
  </si>
  <si>
    <t>Cost to deliver the product from Austin to Dallas . We will deliver to the correct warehouse by 6/5 and ready for installation 6/6. We will need a PO issued prior to 6/6.</t>
  </si>
  <si>
    <t>Angela shipped product to the wrong address</t>
  </si>
  <si>
    <t>Storage Dates: 06/10/25 to 07/09/25
Order: KBMH233394R1 - SJSU - PWA1 - RDI (8) Workstations &amp; Storage *QTE* PO# 89700 - 92305
Receiving# KBMH233394R1.01
(8) Cartons
Date Received:03/03/2025
Customer PO #: 89700 - 92305
Manufacturer: Kimball
Product PO#: 89700-92302
Product Received: (8) Power Strips
Receiving# KBMH233394R1.02
(1) Pallet Positions
Date Received:03/10/2025
Customer PO #: 89700 - 92305
Manufacturer: Workrite
Product PO#: 89700-92304
Product Received: (16) monitor arms, (8) height adj bases
Receiving# KBMH233394R1.04
(16) Pallet Positions
Date Received:05/09/2025
Customer PO #: 89700 - 92305
Manufacturer: Knoll
Product PO#: 89700-92303
Product Received: Misc. Product</t>
  </si>
  <si>
    <t>Storage sell to client on 90765 .  Marena is working with the client.</t>
  </si>
  <si>
    <t>STORAGE I May</t>
  </si>
  <si>
    <t>8800-308442-A--AS0305-----*****</t>
  </si>
  <si>
    <t>8800-308442-A  Conduit Meeting Table, 30"W x 84"L x 42"H Ash
OPTION: AS0305:Wood Finish- AS0305 White Oak on Ash
OPTION: ---:No Power Port
OPTION: *****:Options Complete</t>
  </si>
  <si>
    <t>PM Error: Table did not fit, original assigned PM did not do a complete site verification, and the beam was missed</t>
  </si>
  <si>
    <t>ARD - Arcadia</t>
  </si>
  <si>
    <t>PM Error: Table did not fit, original assigned PM did not do a complete site verification, and the beam was missed 
PM Error: Table did not fit, original assigned PM did not do a complete site verification, and the beam was missed</t>
  </si>
  <si>
    <t>Install cancellation, return and restock</t>
  </si>
  <si>
    <t>there was an issue with site access with the building  and we needed to reschedule</t>
  </si>
  <si>
    <t>KHABTRCSS6530VN--(V2)-640A-SYN</t>
  </si>
  <si>
    <t>k. bench single-sided height adjustable radiused top, 65W x 30D, veneer, no grommet
OPTION: (V2):V2 Natural/Premium Techwood Veneer
OPTION: 640A:V2- Ebony / Low Gloss / Closed Pore
OPTION: SYN:EDGE- Complementary Synthetic</t>
  </si>
  <si>
    <t>MBHTR752038ON--BLCK-BLCK-PLY</t>
  </si>
  <si>
    <t>Base High Table with Rectangular Top, 74-3/4W x 19-3/4D x 37-1/2H, Linoleum Top, without Casters
OPTION: BLCK:FRAME- Black
OPTION: BLCK:TOP- Black
OPTION: PLY:EDGE- Plywood</t>
  </si>
  <si>
    <t>FEE TARRIFF SURCHARGE</t>
  </si>
  <si>
    <t>tariff</t>
  </si>
  <si>
    <t>Additional 4 workstation install:  4ea @ $245 to match original per station install</t>
  </si>
  <si>
    <t>DSO is a terrible communicator so incorrect price was used 
Variance Code: Vendor Issues, Specification Issues, Non-Variance
Reason: Deceptive used furniture vendor, Unclear communication on pricing, CO has been issued to customer for last two items</t>
  </si>
  <si>
    <t>Additional 4 workstation install:  4ea @ $35 to match original per station install (reference KBM-Hogue PO:  90329-91269)</t>
  </si>
  <si>
    <t>Open &amp; Inspect</t>
  </si>
  <si>
    <t>OTM Warehouse to Open &amp; Inspect Receiving Ticket 30530-001AA and re-crate</t>
  </si>
  <si>
    <t>to be sold on another order</t>
  </si>
  <si>
    <t>Replacement HRPF23 Post Cap, White</t>
  </si>
  <si>
    <t>We didn’t know we’d need to order top caps for existing furniture</t>
  </si>
  <si>
    <t>ADDITIONAL/EXPEDITED TRIP TO DELIVER TASK CHAIRS 06/12/25</t>
  </si>
  <si>
    <t>Return trip charge
Per Carina, she needs to quote with the other additional trips to come.</t>
  </si>
  <si>
    <t>Receive (3) replacement seat pada, deliver to site and exchange out the ones that have the incorrect seat textile/color.  Dispose of wrong seat pads.
NBH</t>
  </si>
  <si>
    <t>6/10: Trispect raised the return trip to complete costs.
SOI - Vendor caused due to sending wrong textiles on original order.</t>
  </si>
  <si>
    <t>RHPTD7230--GR-UBK-(L)-(CORE)-140-140</t>
  </si>
  <si>
    <t>Peninsula Top, for Height Adjustable Base, 72Wx30Dx1-1/2H, Square Edge
OPTION: GR:Right Grommet
OPTION: UBK:GROM: Ultra Black (CP)
OPTION: (L):TOP: Core Laminate
OPTION: (CORE):Core Laminates
OPTION: 140:LAM: Warm Ash (CP)
OPTION: 140:EDGE: Warm Ash (CP)</t>
  </si>
  <si>
    <t>The Install Partner Damaged the product, separate order created to charge back Stations. Pending Approval. Sell on Order # 93235</t>
  </si>
  <si>
    <t>shipping charges to send product from JEI to Turnkey</t>
  </si>
  <si>
    <t>WAPJ67--</t>
  </si>
  <si>
    <t>WATSON POWER RW JUMPER, 67"L</t>
  </si>
  <si>
    <t>mis spec</t>
  </si>
  <si>
    <t>SWJDTS0484----------</t>
  </si>
  <si>
    <t>EDISON JUNIOR DUAL SIDED STARTER, TWO DUPLEX/USER, 04X84W
OPTION: :POWER TYPE
OPTION: :FOUR CIRCUIT, 2+2 POWER
OPTION: :INFEED TYPE
OPTION: :INFEED TYPE-SAN FRANCISCO 72"
OPTION: :STARTER CONFIGURATION
OPTION: :WITH STARTER LEG
OPTION: :MODESTY TYPE
OPTION: :STEEL
OPTION: :POWDER FINISH- BLACK</t>
  </si>
  <si>
    <t>cost was less</t>
  </si>
  <si>
    <t>SWJSTS0484----------</t>
  </si>
  <si>
    <t>EDISON JUNIOR SINGLE SIDED, STARTER, TWO DUPLEX/USER, 04"D X 84"W
OPTION: :POWER TYPE
OPTION: :FOUR CIRCUIT 2+2 POWER
OPTION: :INFEED TYPE
OPTION: :INFEED TYPE-SAN FRANCISCO 72"
OPTION: :STARTER CONFIGURATION
OPTION: :WITH STARTER LEG
OPTION: :MODESTY TYPE
OPTION: :STEEL
OPTION: :POWDER FINISH- BLACK</t>
  </si>
  <si>
    <t>lower cost</t>
  </si>
  <si>
    <t>WAPI-- WATSON 20 AMP POWER RACEWAY</t>
  </si>
  <si>
    <t>WATSON 20 AMP POWER RACEWAY
INFEED: SF (LIQUID TIGHT), 72" WHIP</t>
  </si>
  <si>
    <t>we have credit on other lines for the wrong size</t>
  </si>
  <si>
    <t>accom</t>
  </si>
  <si>
    <t>90438</t>
  </si>
  <si>
    <t>SitOnIt Tariff Surcharge</t>
  </si>
  <si>
    <t>Marena missed adding to the proposal to the client, we will eat this one. MD</t>
  </si>
  <si>
    <t>EDDIE TRAVEL</t>
  </si>
  <si>
    <t>8-891-27947</t>
  </si>
  <si>
    <t>Upcharge to add in Trash/recycling + Fridge cut out</t>
  </si>
  <si>
    <t>6/26/25 - Per Frankie: We will be selling this for $475 on the Phase 2 proposal to Grammarly.</t>
  </si>
  <si>
    <t>YPSE1424L--M-91T</t>
  </si>
  <si>
    <t>Full Depth Desktop End Screen, 42" high horizon, for 24"D Tops w/o Hinged Access, 1-1/4W 24D 14H, laminate
OPTION: M:LAM- Markerboard
OPTION: 91T:PAINT- White (CP)</t>
  </si>
  <si>
    <t>The side screen is a design spec error for the incorrect depth screen that was ordered</t>
  </si>
  <si>
    <t>KR3AF4102</t>
  </si>
  <si>
    <t>STANDARD UP/DOWN SWITCH WITH CABLE</t>
  </si>
  <si>
    <t>TO MAKE CLIENT HAPPY</t>
  </si>
  <si>
    <t>YR1TPS</t>
  </si>
  <si>
    <t>Telescope Power Supply and Cord</t>
  </si>
  <si>
    <t>GENESIS01 - Genesis Rita</t>
  </si>
  <si>
    <t>demo, stair carry and re-assemble the sofa</t>
  </si>
  <si>
    <t>highback sofa that needed to be have the screen surrounds taken off to make it into the space</t>
  </si>
  <si>
    <t>L-HOWDY.TEA.0</t>
  </si>
  <si>
    <t>Bleech cleanable leather - 4 Yards needed
Kravet Design - L-Howdy-Tea
Kravet Design
Bleach Cleanable Leather
SKU L-HOWDY.TEA.0</t>
  </si>
  <si>
    <t>KRAVET - Kravet, Inc.</t>
  </si>
  <si>
    <t>short COL</t>
  </si>
  <si>
    <t>Pull from AMS Warehouse Inventory, deliver to site and install all during Straight Time in (1) trip as follows:
(1) Table Base (for existing surface up to 36x36")</t>
  </si>
  <si>
    <t>Per Kimi, this is a misspec.</t>
  </si>
  <si>
    <t>KR3AB902002G1</t>
  </si>
  <si>
    <t>COLUMN,3"DIA DESK/42"Y TABLE</t>
  </si>
  <si>
    <t>Wrong size was originally spec'd.</t>
  </si>
  <si>
    <t>KR3AB900102G1</t>
  </si>
  <si>
    <t>COVER,COLUMN DESK Y TABLE</t>
  </si>
  <si>
    <t>Receive, assemble, and inside deliver during building approved hours. Access to freight elevator required. Area and path of travel should be free and clear of personal items and other trades. Stair carry not included.  Includes one trip to site.</t>
  </si>
  <si>
    <t>91188</t>
  </si>
  <si>
    <t>Small Order Fee</t>
  </si>
  <si>
    <t>Updated to match ack. Order quantity was reduced from the initial quote, which changed the discounting from 73% to 70%.</t>
  </si>
  <si>
    <t>GRO - Great Openings- Fablite</t>
  </si>
  <si>
    <t>PACKAGING--Q#</t>
  </si>
  <si>
    <t>Packaging Charges for Pedrali
OPTION: Q#:REF QUOTE- 1066047</t>
  </si>
  <si>
    <t>Missed packaging fee</t>
  </si>
  <si>
    <t>PWR-STRP-BK</t>
  </si>
  <si>
    <t>Reya Power Strip</t>
  </si>
  <si>
    <t>Missing; No one is accepting where the shortage is coming from; Will have ABS cover labor portion</t>
  </si>
  <si>
    <t>KR6TB0127J---</t>
  </si>
  <si>
    <t>FRTSET, LAT/BF/J/21X30
OPTION: :L
OPTION: :637D</t>
  </si>
  <si>
    <t>Per Frankie: missed this during our spec check thus the drawers have different hardware?
We have some additional Day 2 projects underway and will make sure we make this back.</t>
  </si>
  <si>
    <t>RDI (2) replacement drawer fronts. To be consolidated with labor from quote 31981-001</t>
  </si>
  <si>
    <t>FEE.TARIFF.SURCHAR GE</t>
  </si>
  <si>
    <t>KR6TB0127J (Cost adjustment)</t>
  </si>
  <si>
    <t>FRTSET,LAT\BF\J\21X30 523.1 X 
757.3 X 23.8</t>
  </si>
  <si>
    <t>updated to match ack
6/17 FK approved</t>
  </si>
  <si>
    <t>DP8PC14LH--(CORE)-117T</t>
  </si>
  <si>
    <t>Post Cover, Hi-Lo left hand, 14H, Horizon
OPTION: (CORE):Core Paints
OPTION: 117T:PAINT- Soft Grey (Textured) (Limited Availability)</t>
  </si>
  <si>
    <t>Items that were missed during the original spec.  Cost only. MD</t>
  </si>
  <si>
    <t>DP8PC07RH--(CORE)-117T</t>
  </si>
  <si>
    <t>Post Cover, Hi-Lo right hand, 7H, Horizon
OPTION: (CORE):Core Paints
OPTION: 117T:PAINT- Soft Grey (Textured) (Limited Availability)</t>
  </si>
  <si>
    <t>DP8PC14RH--(CORE)-117T</t>
  </si>
  <si>
    <t>Post Cover, Hi-Lo right hand, 14H, Horizon
OPTION: (CORE):Core Paints
OPTION: 117T:PAINT- Soft Grey (Textured) (Limited Availability)</t>
  </si>
  <si>
    <t>line 40 -- replacing line 39 which was a wrong spec.</t>
  </si>
  <si>
    <t>DP1SO5048--(W1619)-W16196</t>
  </si>
  <si>
    <t>Fabric Tile, 48W, for 50H Panel
OPTION: (W1619):FABRIC- Broadcloth II (Gr10)
OPTION: W16196:COL- Silver</t>
  </si>
  <si>
    <t>These were missed when specifying the project. Ordering as punch. Note that Megan is trying to get the client to pay for them on order 93271 (sell only order). MD</t>
  </si>
  <si>
    <t>SURCHARGE--Q</t>
  </si>
  <si>
    <t>SURCHARGE
OPTION: Q</t>
  </si>
  <si>
    <t>We cannot add tariff on Google orders</t>
  </si>
  <si>
    <t>Additional cost to deliver and install late arriving product, regular busienss
hours</t>
  </si>
  <si>
    <t>Trip charges not entered on quote before flipping</t>
  </si>
  <si>
    <t>for Pod Removal Change order</t>
  </si>
  <si>
    <t>FABRIC</t>
  </si>
  <si>
    <t>Canter EPU, Quary  Ship To: Knoll Lubin Building/COM 1235 Water Street Gate 1 East Greenville, PA 18041</t>
  </si>
  <si>
    <t>Design specification error. </t>
  </si>
  <si>
    <t>Hashtag 3662-802 Pewter  Knoll Lubin Building/COM 1235 Water Street Gate 1 East Greenville, PA 18041</t>
  </si>
  <si>
    <t>Momentum Shipping</t>
  </si>
  <si>
    <t>Designtex Shipping</t>
  </si>
  <si>
    <t>Shipping lower
Original: $165. Actual: $29.30</t>
  </si>
  <si>
    <t>Designtex surcharge due to tariff  Cost per yard</t>
  </si>
  <si>
    <t>Storage Dates: 06/13/25 to 07/12/25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</si>
  <si>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06/22/25 to 07/21/25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</si>
  <si>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FEDEX</t>
  </si>
  <si>
    <t>CO - LABOR/Delivery</t>
  </si>
  <si>
    <t>Labor to Deliver to different address
Sacramento County Airport Fire Station 97
10321 Truemper Way
Mather, CA 95655</t>
  </si>
  <si>
    <t>Quote had incorrect address.</t>
  </si>
  <si>
    <t>CHIPMAN - Chipman Relocation and Logistics</t>
  </si>
  <si>
    <t>Demo Delivery</t>
  </si>
  <si>
    <t>Demo chair delivery and pick up</t>
  </si>
  <si>
    <t>demo</t>
  </si>
  <si>
    <t>91924</t>
  </si>
  <si>
    <t>FREIGHT CHARGES Adjustment</t>
  </si>
  <si>
    <t>the ship to address in the quote is different from the actual ship to address</t>
  </si>
  <si>
    <t>HAT PUNCH</t>
  </si>
  <si>
    <t>Dismantle, replace and reinstall new hat parts</t>
  </si>
  <si>
    <t>BENTO BOX</t>
  </si>
  <si>
    <t>BENTO BOX Dimensions: 10.875"W x 7.875"D x 6"H Surface Cutout Dimension: 11.0625" x 8.0625"(w/r 0.5" corner) Bento Configuration 1: (2) Power, (1) USB A+C 20watts, (1) Open Port* Finish: Metal; Midnight Matte Infeed: 72"L Softwired to furniture system Amps: 15 amps *Data tree provided with Open Port selection; Cat5, Cat6, RJ-11, RJ-45, HDMI, VGA</t>
  </si>
  <si>
    <t>Per AM: Andrea specified a wrong power box without clients' approval. Placed order for correct one.</t>
  </si>
  <si>
    <t>PAIR - Pair LLC</t>
  </si>
  <si>
    <t>Sell is on Line 27</t>
  </si>
  <si>
    <t>Pending upd from AM. Do not invoice until sell is entered</t>
  </si>
  <si>
    <t>SEC-CLAMP-GW</t>
  </si>
  <si>
    <t>Seclusion hand clamp, white powder coat</t>
  </si>
  <si>
    <t>Spec Error Designer did not remove Sell &amp; Cost. There is no Sell or Cost on SEC-CLAMP-GW</t>
  </si>
  <si>
    <t>Surcharge not added to Core prior to order placement. Sell to be added to an upcoming order.</t>
  </si>
  <si>
    <t>SURCHARGE--Q#</t>
  </si>
  <si>
    <t>SURCHARGE
OPTION: Q#:D128516</t>
  </si>
  <si>
    <t>this is not calculated prior to placing the order</t>
  </si>
  <si>
    <t>Splitting Surcharge into two different POs
Original Cost: $6,941.86
Surcharge for 96618: $4,126.51
Surcharge for 96616: $638.82
Total Surcharge for Both POs: $4,765.33
Credit Back: $2,176.53
Sell on Line 4</t>
  </si>
  <si>
    <t>FREIGHT TO 94043</t>
  </si>
  <si>
    <t>shipping was less</t>
  </si>
  <si>
    <t>BE05930-72</t>
  </si>
  <si>
    <t>IQ 2.0 CONTROL BOX W/ 72" CORD</t>
  </si>
  <si>
    <t>price increase happened prior to flip</t>
  </si>
  <si>
    <t>ADS2047092</t>
  </si>
  <si>
    <t>Colby LED Desk Lamp By Adesso</t>
  </si>
  <si>
    <t>LUMENS - Lumens</t>
  </si>
  <si>
    <t>92359</t>
  </si>
  <si>
    <t>Plume Design Inc</t>
  </si>
  <si>
    <t>we did not hit minimum product so we were charged with Freight</t>
  </si>
  <si>
    <t>CREDIT--260</t>
  </si>
  <si>
    <t>Goodwill credit
OPTION: 260:+key number 260</t>
  </si>
  <si>
    <t>ORDER WENT IN BEFORE PRICE INCREASE BUT VENDOR DID NOT PROCESS IT UNTIL AFTER, BEST THEY WOULD DO IS A GOOD WILL CREDIT.</t>
  </si>
  <si>
    <t>DU4B.EC--G1</t>
  </si>
  <si>
    <t>+End Caps - Enhanced Cable Trough,back to back,end cap - 2 per box 2/Pkg
OPTION: G1:+graphite (CP)</t>
  </si>
  <si>
    <t>orderiing in advance to make delivery target/sell to be captured on new proposal</t>
  </si>
  <si>
    <t>DU9R.6029L--140-140-G1</t>
  </si>
  <si>
    <t>+Gallery Pnl,end of run gallery pnl,60" w - front edge to front edge for 30" d back to back,29" tall,high-pressure lam top/thermoplastic edge
OPTION: 140:+warm ash (CP)
OPTION: 140:+warm ash (CP)
OPTION: G1:+graphite (CP)</t>
  </si>
  <si>
    <t>DU1351.06C</t>
  </si>
  <si>
    <t>+Connect-Power Entry, 4-Circuit,6' l,3/8" flex metallic conduit</t>
  </si>
  <si>
    <t>MRFN121AWAFG1--G1-BK-G1-AJ-G1-8M-17-1A7-03-SC8</t>
  </si>
  <si>
    <t>+Mirra 2 Wk Chair, Refresh,standard-height range,std tilt,fully adj arms,nonuphst armpads,FlexFront adj seat depth,Butterfly suspension back,graphite (CP)
OPTION: G1:+graphite (CP)
OPTION: BK:+black
OPTION: G1:+graphite (CP)
OPTION: AJ:+adjustable lumbar support
OPTION: G1:+graphite (CP)
OPTION: 8M:+latitude-Pr Cat 3
OPTION: 17:+latitude  black
OPTION: 1A7:+aireweave-Pr Cat 1
OPTION: 03:+aireweave  2 graphite
OPTION: SC8:+2 1/2" caster, black yoke, hard floors or carpet with quiet roll technology</t>
  </si>
  <si>
    <t>DU11B.--1HS-05</t>
  </si>
  <si>
    <t>+External Cable Manager,h density trough att
OPTION: 1HS:+hush-Pr Cat 4
OPTION: 05:+hush charcoal</t>
  </si>
  <si>
    <t>WA2FB1602</t>
  </si>
  <si>
    <t>Front to Back Filing Bar, Version 2, for 16" deep Anchor units, 2 pieces</t>
  </si>
  <si>
    <t>WC223016O12B18LL--140-140-140-T-G1-B-(KEYALIKE)-(LOCK1)</t>
  </si>
  <si>
    <t>Credenza 22H 30W 16D, Open 12 - Box/File 18, laminate, locking
OPTION: 140:CASE- Warm Ash (CP)
OPTION: 140:FRONT- Warm Ash (CP)
OPTION: 140:TOP- Warm Ash (CP)
OPTION: T:PULL STYLE- Finger Pull
OPTION: G1:PULL- Graphite (smooth) (CP)
OPTION: B:LOCK- Black
OPTION: (KEYALIKE):LOCK- Keyed Alike
OPTION: (LOCK1):Specify lock core &amp; key separately</t>
  </si>
  <si>
    <t>WCWKIT01</t>
  </si>
  <si>
    <t>Counterweight Kit 01</t>
  </si>
  <si>
    <t>DU2AS.3060LDD--ECT-SRM-PHD-NNN-140-140-G1</t>
  </si>
  <si>
    <t>+Renew Link Back-to-Back Rect Ht Adj Bench,sq-edge,30" d (29" surf size),60" w (59" surf size),high-pressure lam top/thermoplastic edge,electric ext range,electric ext range
OPTION: ECT:+enhanced cable trough w/covers - data/power routing and cord management
OPTION: SRM:+digital read out with memory
OPTION: PHD:+high density cable trough
OPTION: NNN:+no cutout
OPTION: 140:+warm ash (CP)
OPTION: 140:+warm ash (CP)
OPTION: G1:+graphite (CP)</t>
  </si>
  <si>
    <t>DU4B.CP--G1</t>
  </si>
  <si>
    <t>+Connecting Plate - Enhanced Cable Trough,back to back,connecting plate (between tables) 1x box
OPTION: G1:+graphite (CP)</t>
  </si>
  <si>
    <t>DU1355.152</t>
  </si>
  <si>
    <t>+Connect-Duplex Receptacle, 4-Circuit,15 amp,circ II</t>
  </si>
  <si>
    <t>DU1355.153</t>
  </si>
  <si>
    <t>+Connect-Duplex Receptacle, 4-Circuit,15 amp,circ III</t>
  </si>
  <si>
    <t>DU1355.154</t>
  </si>
  <si>
    <t>+Connect-Duplex Receptacle, 4-Circuit,15 amp,circ IV</t>
  </si>
  <si>
    <t>DU1358.DBB</t>
  </si>
  <si>
    <t>+Connect-Junction Block, 4-Circuit,dbl back-to-back junct block,short 90° att to underside of surf</t>
  </si>
  <si>
    <t>DU8E.BB60R--NNN-ZMA-08</t>
  </si>
  <si>
    <t>+Screen, Trough Mtd,flat edge fabric screen,back to back,60" w,tackable fabric, horiz
OPTION: NNN:+none
OPTION: ZMA:+metaphor-Pr Cat 2
OPTION: 08:+metaphor electricity</t>
  </si>
  <si>
    <t>2799355--`-`-`-`-`-`-`-`</t>
  </si>
  <si>
    <t>PL-US4100BV-1508BB-X$0300000-0B0-C0 PULSE- 4 GANG
OPTION: `:PULSE
OPTION: `:1 x NEMA TR SOCKET
OPTION: `:1 x TUF-R 30W USB C+C
OPTION: `:1 x 70W PSU CANNISTER
OPTION: `:1 x TUF-R HP 72W USB A+C
OPTION: `:120" CORD TO NEMA 5-15 PLUG
OPTION: `:BLACK/BLACK
OPTION: `:INCLUDES CLAMP BRACKETS</t>
  </si>
  <si>
    <t>OEELECT - OE Electrics, Inc.</t>
  </si>
  <si>
    <t>PWR-STRP--BK</t>
  </si>
  <si>
    <t>Reya Power Strip, 6 receptacles
OPTION: BK:Black</t>
  </si>
  <si>
    <t>Surchage - MillerKnoll Product</t>
  </si>
  <si>
    <t>DANIEL - Daniel Aquino</t>
  </si>
  <si>
    <t>RPWHDHTBP78H14RR--(W2061)-W20617RR</t>
  </si>
  <si>
    <t>Tackboard, Wall Hung, Progressive 1-1/2D, 78W, 29-3/8H, Railroaded
OPTION: (W2061):FABRIC- Messa (Gr10)
OPTION: W20617RR:COL- Mica</t>
  </si>
  <si>
    <t>Line 44 credited line 10's cost. Line 43 replaces the purchase.</t>
  </si>
  <si>
    <t>RWHDHTB78H2RR--(W1619)-W16196RR</t>
  </si>
  <si>
    <t>Tackboard, Wall Hung, 78W, H2 height, 29-3/4H, 1D Railroaded
OPTION: (W1619):FABRIC- Broadcloth II (Gr10)
OPTION: W16196RR:COL- Silver</t>
  </si>
  <si>
    <t>Credits the cost on line 10. Line 43 replaces the purchase.</t>
  </si>
  <si>
    <t>92490</t>
  </si>
  <si>
    <t>ULINE FREIGHT</t>
  </si>
  <si>
    <t>had to go with higher cost vendor due to leadtime on original vendor</t>
  </si>
  <si>
    <t>92520</t>
  </si>
  <si>
    <t>Miscellaneous Charge</t>
  </si>
  <si>
    <t>Did not anticipate this charge from vendor</t>
  </si>
  <si>
    <t>0551VP611709-------------Q#</t>
  </si>
  <si>
    <t>SPINNEYBECK / VELLUTO PELLE - VP0551
OPTION: -:TO BE APPLIED TO- M75 CHAIR
OPTION: -:UPH COL- 31.5 SQ. FT * 4 = 126 SQ. FT.
OPTION: :ARM CAP COL- 2.25 SQ. FT * 4 = 9 ~ 135 SQ. FT.
OPTION: -:SHIP TO ADDRESS- DAVIS FURNITURE | 2401 COLLEGE DRIVE HIGH POINT, NC 27260
OPTION: -:ATTN- VICKIE WHETZEL
OPTION: -:NOTE- INCLUDE DEALER'S NAME, PO# AND DAVIS ACK#
OPTION: Q#:REF QUOTE- 1251004559 | 04.10.2025</t>
  </si>
  <si>
    <t>spec pricing error</t>
  </si>
  <si>
    <t>SPINNEY - Spinneybeck</t>
  </si>
  <si>
    <t>92554</t>
  </si>
  <si>
    <t>MISSED ON SPEC</t>
  </si>
  <si>
    <t>92614</t>
  </si>
  <si>
    <t>Storage costs for May 2025</t>
  </si>
  <si>
    <t>92663</t>
  </si>
  <si>
    <t>Missed including on quote</t>
  </si>
  <si>
    <t>Punch Labor (Task 4a)</t>
  </si>
  <si>
    <t>RDI – Base Cabinet 24”D x 36”W MC-02
Remove the existing base cabinet on site and dispose of it.</t>
  </si>
  <si>
    <t>LABOR ASSOCIATED WITH PUNCH ITEMS, MATT D APPROVED</t>
  </si>
  <si>
    <t>Punch Labor (Task 29)</t>
  </si>
  <si>
    <t>RDI 18”x 84” cabinet with door - MC-06 (F5)
Remove the existing 18”x 84” cabinet on site and dispose of it.</t>
  </si>
  <si>
    <t>Punch Labor (Task 1)</t>
  </si>
  <si>
    <t>RD (install is in original LQ) qty 8 - three high wall hanging cabinets. MC-33
Remove the existing two high cabinets on site and dispose of them.</t>
  </si>
  <si>
    <t>Punch Labor (Task 13)</t>
  </si>
  <si>
    <t>RDI – Base Cabinet 18”x24” MC-41
Remove the existing base cabinet from the site and dispose of it.</t>
  </si>
  <si>
    <t>RDI 18”x 84” cabinet with door - MC-06
Remove the existing 18”x 84” cabinet on site and dispose of it.</t>
  </si>
  <si>
    <t>HPL Work Surface
OPTION: :Standard Product Reference-CH620.2454ZZ9WRPLBA
OPTION: :Standard Product Reference--CH620.2454ZZ9WRPLBA
OPTION: :Deviation--Edge Finish
OPTION: :Edge-V-vinyl edge
OPTION: :Depth-24-24" deep
OPTION: :Width-54-54" wide
OPTION: :Finish-ZZ-open line high-pressure laminate (nonstandard)
OPTION: :Open Line Laminate Entry-9WRP-crisp linen, fine velvet texture
OPTION: :Edge Finish-**-Matching thermoplastic edge Rehau CP60411 (matches discontinued LBM)</t>
  </si>
  <si>
    <t>incorrect list price used</t>
  </si>
  <si>
    <t>SA923318</t>
  </si>
  <si>
    <t>incorrect size ordered initially, matt approved job cost</t>
  </si>
  <si>
    <t>SA923313</t>
  </si>
  <si>
    <t>Wall Mounted Drawer Cases
OPTION: :Standard Product Reference-CH200.2419SDLKAALVTGLBUNH
OPTION: :Standard Product Reference--CH200.2419SDLKAALVTGLBUNH
OPTION: :Deviation--Lock Option
OPTION: :Height-21-21" high
OPTION: :Width-24-24" wide
OPTION: :Depth-19-19" deep
OPTION: :Storage Options-SD-individual drawer fronts, 3 small drawers, standard drawer slides
OPTION: :Location in Run (for back-notching)-L-left finished end
OPTION: :Lock Option-KA-keyed lock, keyed alike, with locks on every drawer. Will have full depth dividers between each drawer for locking and security
OPTION: :Pull Type-A-arc pull
OPTION: :Case/Front/Side Material-L-thermally - fused laminate
OPTION: :Grain Direction-VTG-vertical grain
OPTION: :Finish-LBU-medium matte walnut (CP)
OPTION: :Pull Finish-NH-brushed nickel</t>
  </si>
  <si>
    <t>original ordered with in correct right side finished</t>
  </si>
  <si>
    <t>92702</t>
  </si>
  <si>
    <t>pricing came in lower than our PO</t>
  </si>
  <si>
    <t>ARTICLE - Article</t>
  </si>
  <si>
    <t>ALLMODE - AllModern</t>
  </si>
  <si>
    <t>PDQCUSP_EP25_48832_1N0--LPL-T502</t>
  </si>
  <si>
    <t>D6 x H35 Custom back side filler
OPTION: LPL:Body_Mat - LPL
OPTION: T502:Body_Finish - Bright white</t>
  </si>
  <si>
    <t>Per AM: adding these at cost only, because I should have added them to the original order when we removed the bookcases.</t>
  </si>
  <si>
    <t>Labor to pick up 4 Hay Stools and bring them to the correct site location</t>
  </si>
  <si>
    <t>VENDOR PROVIDED A CREDIT FOR THE SHIPPING CHARGES BUT WONT PAY FOR LABOR</t>
  </si>
  <si>
    <t>Credit for incorrect inital cost charge</t>
  </si>
  <si>
    <t>vendor provided incorrect prodcut id and charged us incorrectly, then provided correct product and credited us then re charged</t>
  </si>
  <si>
    <t>FERGUSO - Ferguson</t>
  </si>
  <si>
    <t>Total cost after adjustment</t>
  </si>
  <si>
    <t>ZUNZ6920XL</t>
  </si>
  <si>
    <t>CCY LF 0.5 GN SNSR FCT W/ BATRY CP</t>
  </si>
  <si>
    <t>DELIVERY</t>
  </si>
  <si>
    <t>ZG66700</t>
  </si>
  <si>
    <t>CCY 1.5GPM VR FEM *LAMINA FLOW AER</t>
  </si>
  <si>
    <t>Total incorrect cost</t>
  </si>
  <si>
    <t>Totoal incorrect cost - was charged first but then credited back</t>
  </si>
  <si>
    <t>8-883-57464</t>
  </si>
  <si>
    <t>92739</t>
  </si>
  <si>
    <t>FREIGHT
OPTION: :Ship To-
OPTION: :Global COM Fabric
OPTION: :596 Supertest Rd.
OPTION: :Downsview ON M3J 2M6
OPTION: :Canada</t>
  </si>
  <si>
    <t>Am forgot to specify freight</t>
  </si>
  <si>
    <t>PAULBRA - Paul Brayton Designs</t>
  </si>
  <si>
    <t>Design Public Freight-credit memo</t>
  </si>
  <si>
    <t>updated to match ack.</t>
  </si>
  <si>
    <t>Credit Memo</t>
  </si>
  <si>
    <t>credit memo</t>
  </si>
  <si>
    <t>cancellation Fee</t>
  </si>
  <si>
    <t>Andreu World Freight</t>
  </si>
  <si>
    <t>66-B-1--G1-MA1-(MELD)-WATERFALL-*****-*****</t>
  </si>
  <si>
    <t>66-B-1  Iso Back Panel, Lounge
OPTION: G1:GRD- Upholstery Grade 1
OPTION: MA1:Maharam Grade 1
OPTION: (MELD):PATTERN- Meld
OPTION: WATERFALL:FULL PANEL
OPTION: *****:TONE- Single-Tone
OPTION: *****:Options Complete</t>
  </si>
  <si>
    <t>wrong cost was entered costs were lower</t>
  </si>
  <si>
    <t>6610--G1-MA1-(MESSENGER)-CAPRI-*****-PFM03-0705-*****</t>
  </si>
  <si>
    <t>6610  Iso Lounge
OPTION: G1:GRD- Upholstery Grade 1
OPTION: MA1:Maharam Grade 1
OPTION: (MESSENGER):PATTERN- Messenger
OPTION: CAPRI:FULL UNIT
OPTION: *****:TONE- Single-Tone
OPTION: PFM03:Leg Finish- Premium
OPTION: 0705:Metal Finish- #0705 Matte Cotton
OPTION: *****:Options Complete</t>
  </si>
  <si>
    <t>wrong cost was entered</t>
  </si>
  <si>
    <t>66-B-2--G1-MA1-(MELD)-GLOSS-*****-*****</t>
  </si>
  <si>
    <t>66-B-2 Iso Back Panel, Lounge
OPTION: G1:GRD- Upholstery Grade 1
OPTION: MA1:Maharam Grade 1
OPTION: (MELD):PATTERN- Meld
OPTION: GLOSS:GLOSS
OPTION: *****:TONE- Single-Tone
OPTION: *****:Options Complete</t>
  </si>
  <si>
    <t>quoted wrong product</t>
  </si>
  <si>
    <t>6620--G1-MA1-(MELD)-ISLE-*****-PFM03-0705-*****</t>
  </si>
  <si>
    <t>6620  Iso Lounge
OPTION: G1:GRD- Upholstery Grade 1
OPTION: MA1:Maharam Grade 1
OPTION: (MELD):PATTERN- Meld
OPTION: ISLE:ISLE
OPTION: *****:TONE- Single-Tone
OPTION: PFM03:Leg Finish- Premium
OPTION: 0705:Metal Finish- #0705 Matte Cotton
OPTION: *****:Options Complete</t>
  </si>
  <si>
    <t>higher cost</t>
  </si>
  <si>
    <t>66-B-2  Iso Back Panel, Lounge
OPTION: G1:GRD- Upholstery Grade 1
OPTION: MA1:Maharam Grade 1
OPTION: (MELD):PATTERN- Meld
OPTION: GLOSS:GLOSS
OPTION: *****:TONE- Single-Tone
OPTION: *****:Options Complete</t>
  </si>
  <si>
    <t>6210  Iso Lounge
OPTION: G1:GRD- Upholstery Grade 1
OPTION: MA1:Maharam Grade 1
OPTION: (MELD):PATTERN- Meld
OPTION: ISLE:ISLE
OPTION: *****:TONE- Single-Tone
OPTION: PFM03:Leg Finish- Premium
OPTION: 0705:Metal Finish- #0705 Matte Cotton
OPTION: *****:Options Complete</t>
  </si>
  <si>
    <t>92797</t>
  </si>
  <si>
    <t>Geremia &amp; Cullen</t>
  </si>
  <si>
    <t>There is a price difference for each line item. No Cost</t>
  </si>
  <si>
    <t>92814</t>
  </si>
  <si>
    <t>Customer Accom</t>
  </si>
  <si>
    <t>92852</t>
  </si>
  <si>
    <t>drop ship fee</t>
  </si>
  <si>
    <t>small order fee</t>
  </si>
  <si>
    <t>92861</t>
  </si>
  <si>
    <t>William (Billy) Seidita</t>
  </si>
  <si>
    <t>92891</t>
  </si>
  <si>
    <t>Delivery &amp; Shipping</t>
  </si>
  <si>
    <t>shipping line was left on after adjustments were made on the sif</t>
  </si>
  <si>
    <t>MILLER - SURCHARGE</t>
  </si>
  <si>
    <t>surcharge removed per MK and Intuit new contract</t>
  </si>
  <si>
    <t>KNOLL - SURCHARGE</t>
  </si>
  <si>
    <t>92921</t>
  </si>
  <si>
    <t>HAT Freight</t>
  </si>
  <si>
    <t>Per HAT, No Freight on this order!</t>
  </si>
  <si>
    <t>Didn't include the tariff charges. Added at cost only.</t>
  </si>
  <si>
    <t>Muuto Shipping and Handling</t>
  </si>
  <si>
    <t>Didn't include the Muuto Freight charges. Added at cost only.</t>
  </si>
  <si>
    <t>ERG Tariff Surcharge</t>
  </si>
  <si>
    <t>Tariff reduced because we split the line.</t>
  </si>
  <si>
    <t>92957</t>
  </si>
  <si>
    <t>DISCOUNT----Q#</t>
  </si>
  <si>
    <t>DISCOUNT lines 2 &amp; 8
OPTION: -:SIZE- 18inW x 18inD
OPTION: Q#:REF QUOTE- 5.28.2025</t>
  </si>
  <si>
    <t>cost calculated incorrectly</t>
  </si>
  <si>
    <t>DISCOUNT
OPTION: -:SIZE- 18inW x 18inD
OPTION: Q#:REF QUOTE- 5.28.2025</t>
  </si>
  <si>
    <t>DISCOUNT--Q#</t>
  </si>
  <si>
    <t>DISCOUNT
OPTION: Q#:REF QUOTE- CART 5.27.2025</t>
  </si>
  <si>
    <t>no discount applied initially</t>
  </si>
  <si>
    <t>RUGSCOM - Rugs.com</t>
  </si>
  <si>
    <t>92958</t>
  </si>
  <si>
    <t>Sidley Austin LLP</t>
  </si>
  <si>
    <t>Drop Off and pick up (5) chairs for demo/ sit test</t>
  </si>
  <si>
    <t>Sit test for pre order</t>
  </si>
  <si>
    <t>92967</t>
  </si>
  <si>
    <t>439190</t>
  </si>
  <si>
    <t>Black Polystone Textured Cutout Teardrop Abstract Decorative Sculpture with Block Base</t>
  </si>
  <si>
    <t>BEDBATH - Bed Bath and Beyond</t>
  </si>
  <si>
    <t>FER-1104264377</t>
  </si>
  <si>
    <t>Water Swirl Round Vase Smoked Grey
Small - 4.25"H</t>
  </si>
  <si>
    <t>93008</t>
  </si>
  <si>
    <t>Will call from San Jose's showroom, then deliver to site and place at Intuit in San Francisco during normal business
hours:
(4) task chairs</t>
  </si>
  <si>
    <t>to be sold at a later date</t>
  </si>
  <si>
    <t>93010</t>
  </si>
  <si>
    <t>Fee Tariff Surcharge</t>
  </si>
  <si>
    <t>MK removed surcharges for Intuit orders</t>
  </si>
  <si>
    <t>93017</t>
  </si>
  <si>
    <t>IQ 2.0 Control Box 72" Cord</t>
  </si>
  <si>
    <t>Incorrect price per quote. Credit line added for Memo/4483459</t>
  </si>
  <si>
    <t>Byrne Freight UPS 3-Day</t>
  </si>
  <si>
    <t>93064</t>
  </si>
  <si>
    <t>SIMPLE HUMAN FREIGHT</t>
  </si>
  <si>
    <t>SIMPLEH - Simple Human</t>
  </si>
  <si>
    <t>93111</t>
  </si>
  <si>
    <t>labor was requoted and core was not adjusted.</t>
  </si>
  <si>
    <t>93168</t>
  </si>
  <si>
    <t>93169</t>
  </si>
  <si>
    <t>Receive deliver replacement Cabinet and overhead parts, deliver to site and install parts to correct issues with the Series 2 cabinets and overhead.</t>
  </si>
  <si>
    <t>Knoll would not approve the complete cost due to their new Miller Knoll policy.</t>
  </si>
  <si>
    <t>93223</t>
  </si>
  <si>
    <t>T&amp;M</t>
  </si>
  <si>
    <t>Labor cost for 1 installer for 4 hours on T&amp;M to fix a broken sliding door</t>
  </si>
  <si>
    <t>kate approved job cost, will try to recoop in future order</t>
  </si>
  <si>
    <t>93263</t>
  </si>
  <si>
    <t>93292</t>
  </si>
  <si>
    <t>Hawley Peterson &amp; Snyder</t>
  </si>
  <si>
    <t>Workrite Shipping and Handling</t>
  </si>
  <si>
    <t>Lela forgot to add it. Do only cost. MD</t>
  </si>
  <si>
    <t>92930</t>
  </si>
  <si>
    <t>92828</t>
  </si>
  <si>
    <t>92894</t>
  </si>
  <si>
    <t>92895</t>
  </si>
  <si>
    <t>92514</t>
  </si>
  <si>
    <t>92899</t>
  </si>
  <si>
    <t>92900</t>
  </si>
  <si>
    <t>92943</t>
  </si>
  <si>
    <t>92950</t>
  </si>
  <si>
    <t>92953</t>
  </si>
  <si>
    <t>92956</t>
  </si>
  <si>
    <t>Josie Maitlen,Melissa Rokes,Saoirse O'Connor</t>
  </si>
  <si>
    <t>92964</t>
  </si>
  <si>
    <t>92875</t>
  </si>
  <si>
    <t>92962</t>
  </si>
  <si>
    <t>92965</t>
  </si>
  <si>
    <t>92019</t>
  </si>
  <si>
    <t>92406</t>
  </si>
  <si>
    <t>92472</t>
  </si>
  <si>
    <t>92587</t>
  </si>
  <si>
    <t>92789</t>
  </si>
  <si>
    <t>92968</t>
  </si>
  <si>
    <t>92981</t>
  </si>
  <si>
    <t>92984</t>
  </si>
  <si>
    <t>92988</t>
  </si>
  <si>
    <t>92991</t>
  </si>
  <si>
    <t>Drechsel Business Interiors</t>
  </si>
  <si>
    <t>85554</t>
  </si>
  <si>
    <t>86919</t>
  </si>
  <si>
    <t>89690</t>
  </si>
  <si>
    <t>89905</t>
  </si>
  <si>
    <t>92987</t>
  </si>
  <si>
    <t>88182</t>
  </si>
  <si>
    <t>92183</t>
  </si>
  <si>
    <t>92201</t>
  </si>
  <si>
    <t>92399</t>
  </si>
  <si>
    <t>92855</t>
  </si>
  <si>
    <t>92911</t>
  </si>
  <si>
    <t>92914</t>
  </si>
  <si>
    <t>92918</t>
  </si>
  <si>
    <t>92924</t>
  </si>
  <si>
    <t>92945</t>
  </si>
  <si>
    <t>92972</t>
  </si>
  <si>
    <t>92974</t>
  </si>
  <si>
    <t>92989</t>
  </si>
  <si>
    <t>93001</t>
  </si>
  <si>
    <t>91277</t>
  </si>
  <si>
    <t>92636</t>
  </si>
  <si>
    <t>92846</t>
  </si>
  <si>
    <t>92949</t>
  </si>
  <si>
    <t>92963</t>
  </si>
  <si>
    <t>92996</t>
  </si>
  <si>
    <t>92616</t>
  </si>
  <si>
    <t>92779</t>
  </si>
  <si>
    <t>92806</t>
  </si>
  <si>
    <t>92948</t>
  </si>
  <si>
    <t>92978</t>
  </si>
  <si>
    <t>92990</t>
  </si>
  <si>
    <t>93021</t>
  </si>
  <si>
    <t>93023</t>
  </si>
  <si>
    <t>Affordable Interior Systems</t>
  </si>
  <si>
    <t>93025</t>
  </si>
  <si>
    <t>Frances Kim,Lindsay Purdom</t>
  </si>
  <si>
    <t>92929</t>
  </si>
  <si>
    <t>93026</t>
  </si>
  <si>
    <t>92567</t>
  </si>
  <si>
    <t>92854</t>
  </si>
  <si>
    <t>Superior Court of California, County of Shasta</t>
  </si>
  <si>
    <t>92940</t>
  </si>
  <si>
    <t>93027</t>
  </si>
  <si>
    <t>93036</t>
  </si>
  <si>
    <t>93038</t>
  </si>
  <si>
    <t>93040</t>
  </si>
  <si>
    <t>93041</t>
  </si>
  <si>
    <t>93042</t>
  </si>
  <si>
    <t>93043</t>
  </si>
  <si>
    <t>92928</t>
  </si>
  <si>
    <t>93037</t>
  </si>
  <si>
    <t>92805</t>
  </si>
  <si>
    <t>92821</t>
  </si>
  <si>
    <t>92848</t>
  </si>
  <si>
    <t>92888</t>
  </si>
  <si>
    <t>92910</t>
  </si>
  <si>
    <t>92970</t>
  </si>
  <si>
    <t>Sandhill Properties</t>
  </si>
  <si>
    <t>92979</t>
  </si>
  <si>
    <t>92986</t>
  </si>
  <si>
    <t>93009</t>
  </si>
  <si>
    <t>93028</t>
  </si>
  <si>
    <t>93030</t>
  </si>
  <si>
    <t>92851</t>
  </si>
  <si>
    <t>91211</t>
  </si>
  <si>
    <t>92824</t>
  </si>
  <si>
    <t>92849</t>
  </si>
  <si>
    <t>92961</t>
  </si>
  <si>
    <t>93078</t>
  </si>
  <si>
    <t>92902</t>
  </si>
  <si>
    <t>92985</t>
  </si>
  <si>
    <t>93059</t>
  </si>
  <si>
    <t>93077</t>
  </si>
  <si>
    <t>93082</t>
  </si>
  <si>
    <t>93089</t>
  </si>
  <si>
    <t>91941</t>
  </si>
  <si>
    <t>92097</t>
  </si>
  <si>
    <t>93087</t>
  </si>
  <si>
    <t>93092</t>
  </si>
  <si>
    <t>93095</t>
  </si>
  <si>
    <t>91554</t>
  </si>
  <si>
    <t>92233</t>
  </si>
  <si>
    <t>Erika Duarte,Rayna Mitchell</t>
  </si>
  <si>
    <t>92933</t>
  </si>
  <si>
    <t>93007</t>
  </si>
  <si>
    <t>93016</t>
  </si>
  <si>
    <t>93060</t>
  </si>
  <si>
    <t>93080</t>
  </si>
  <si>
    <t>93094</t>
  </si>
  <si>
    <t>Lindsay Purdom</t>
  </si>
  <si>
    <t>93096</t>
  </si>
  <si>
    <t>93108</t>
  </si>
  <si>
    <t>93127</t>
  </si>
  <si>
    <t>93128</t>
  </si>
  <si>
    <t>92871</t>
  </si>
  <si>
    <t>93103</t>
  </si>
  <si>
    <t>93114</t>
  </si>
  <si>
    <t>93022</t>
  </si>
  <si>
    <t>93029</t>
  </si>
  <si>
    <t>93031</t>
  </si>
  <si>
    <t>93032</t>
  </si>
  <si>
    <t>93062</t>
  </si>
  <si>
    <t>93076</t>
  </si>
  <si>
    <t>93079</t>
  </si>
  <si>
    <t>93104</t>
  </si>
  <si>
    <t>93105</t>
  </si>
  <si>
    <t>93126</t>
  </si>
  <si>
    <t>93129</t>
  </si>
  <si>
    <t>88528</t>
  </si>
  <si>
    <t>89081</t>
  </si>
  <si>
    <t>86246</t>
  </si>
  <si>
    <t>92882</t>
  </si>
  <si>
    <t>92931</t>
  </si>
  <si>
    <t>92106</t>
  </si>
  <si>
    <t>92884</t>
  </si>
  <si>
    <t>93074</t>
  </si>
  <si>
    <t>93081</t>
  </si>
  <si>
    <t>93110</t>
  </si>
  <si>
    <t>93130</t>
  </si>
  <si>
    <t>93148</t>
  </si>
  <si>
    <t>93151</t>
  </si>
  <si>
    <t>93154</t>
  </si>
  <si>
    <t>93159</t>
  </si>
  <si>
    <t>93164</t>
  </si>
  <si>
    <t>93165</t>
  </si>
  <si>
    <t>93166</t>
  </si>
  <si>
    <t>93167</t>
  </si>
  <si>
    <t>91849</t>
  </si>
  <si>
    <t>92992</t>
  </si>
  <si>
    <t>93055</t>
  </si>
  <si>
    <t>93143</t>
  </si>
  <si>
    <t>93144</t>
  </si>
  <si>
    <t>91123</t>
  </si>
  <si>
    <t>92747</t>
  </si>
  <si>
    <t>92748</t>
  </si>
  <si>
    <t>92750</t>
  </si>
  <si>
    <t>92909</t>
  </si>
  <si>
    <t>92934</t>
  </si>
  <si>
    <t>92997</t>
  </si>
  <si>
    <t>93039</t>
  </si>
  <si>
    <t>93065</t>
  </si>
  <si>
    <t>93098</t>
  </si>
  <si>
    <t>93145</t>
  </si>
  <si>
    <t>93175</t>
  </si>
  <si>
    <t>93179</t>
  </si>
  <si>
    <t>93182</t>
  </si>
  <si>
    <t>93185</t>
  </si>
  <si>
    <t>91453</t>
  </si>
  <si>
    <t>93053</t>
  </si>
  <si>
    <t>93086</t>
  </si>
  <si>
    <t>93184</t>
  </si>
  <si>
    <t>93198</t>
  </si>
  <si>
    <t>93199</t>
  </si>
  <si>
    <t>93200</t>
  </si>
  <si>
    <t>86890</t>
  </si>
  <si>
    <t>89697</t>
  </si>
  <si>
    <t>92951</t>
  </si>
  <si>
    <t>93109</t>
  </si>
  <si>
    <t>93180</t>
  </si>
  <si>
    <t>93181</t>
  </si>
  <si>
    <t>93183</t>
  </si>
  <si>
    <t>93205</t>
  </si>
  <si>
    <t>93209</t>
  </si>
  <si>
    <t>93211</t>
  </si>
  <si>
    <t>93212</t>
  </si>
  <si>
    <t>93215</t>
  </si>
  <si>
    <t>93216</t>
  </si>
  <si>
    <t>93219</t>
  </si>
  <si>
    <t>93220</t>
  </si>
  <si>
    <t>86309</t>
  </si>
  <si>
    <t>Gibson Dunn &amp; Crutcher</t>
  </si>
  <si>
    <t>90627</t>
  </si>
  <si>
    <t>93178</t>
  </si>
  <si>
    <t>93213</t>
  </si>
  <si>
    <t>93214</t>
  </si>
  <si>
    <t>91841</t>
  </si>
  <si>
    <t>JPPF 115 Battery, L.P.</t>
  </si>
  <si>
    <t>92522</t>
  </si>
  <si>
    <t>Battery Ventures</t>
  </si>
  <si>
    <t>92827</t>
  </si>
  <si>
    <t>93131</t>
  </si>
  <si>
    <t>93186</t>
  </si>
  <si>
    <t>93238</t>
  </si>
  <si>
    <t>93246</t>
  </si>
  <si>
    <t>92975</t>
  </si>
  <si>
    <t>93227</t>
  </si>
  <si>
    <t>93256</t>
  </si>
  <si>
    <t>90066</t>
  </si>
  <si>
    <t>91955</t>
  </si>
  <si>
    <t>92667</t>
  </si>
  <si>
    <t>92876</t>
  </si>
  <si>
    <t>92916</t>
  </si>
  <si>
    <t>93187</t>
  </si>
  <si>
    <t>93188</t>
  </si>
  <si>
    <t>93189</t>
  </si>
  <si>
    <t>93190</t>
  </si>
  <si>
    <t>93191</t>
  </si>
  <si>
    <t>93193</t>
  </si>
  <si>
    <t>93194</t>
  </si>
  <si>
    <t>93195</t>
  </si>
  <si>
    <t>93196</t>
  </si>
  <si>
    <t>93206</t>
  </si>
  <si>
    <t>85583</t>
  </si>
  <si>
    <t>92751</t>
  </si>
  <si>
    <t>93217</t>
  </si>
  <si>
    <t>93218</t>
  </si>
  <si>
    <t>93230</t>
  </si>
  <si>
    <t>93244</t>
  </si>
  <si>
    <t>93245</t>
  </si>
  <si>
    <t>93247</t>
  </si>
  <si>
    <t>93248</t>
  </si>
  <si>
    <t>93257</t>
  </si>
  <si>
    <t>93268</t>
  </si>
  <si>
    <t>91992</t>
  </si>
  <si>
    <t>92015</t>
  </si>
  <si>
    <t>93225</t>
  </si>
  <si>
    <t>93250</t>
  </si>
  <si>
    <t>93276</t>
  </si>
  <si>
    <t>93277</t>
  </si>
  <si>
    <t>93278</t>
  </si>
  <si>
    <t>93281</t>
  </si>
  <si>
    <t>93284</t>
  </si>
  <si>
    <t>93285</t>
  </si>
  <si>
    <t>92100</t>
  </si>
  <si>
    <t>Jones Lang Lasalle</t>
  </si>
  <si>
    <t>92105</t>
  </si>
  <si>
    <t>92870</t>
  </si>
  <si>
    <t>92982</t>
  </si>
  <si>
    <t>93049</t>
  </si>
  <si>
    <t>93090</t>
  </si>
  <si>
    <t>National MI</t>
  </si>
  <si>
    <t>93207</t>
  </si>
  <si>
    <t>93275</t>
  </si>
  <si>
    <t>93279</t>
  </si>
  <si>
    <t>93280</t>
  </si>
  <si>
    <t>93282</t>
  </si>
  <si>
    <t>93283</t>
  </si>
  <si>
    <t>93299</t>
  </si>
  <si>
    <t>90367</t>
  </si>
  <si>
    <t>93019</t>
  </si>
  <si>
    <t>93260</t>
  </si>
  <si>
    <t>93305</t>
  </si>
  <si>
    <t>93311</t>
  </si>
  <si>
    <t>93312</t>
  </si>
  <si>
    <t>93313</t>
  </si>
  <si>
    <t>93314</t>
  </si>
  <si>
    <t>93315</t>
  </si>
  <si>
    <t>93319</t>
  </si>
  <si>
    <t>87104</t>
  </si>
  <si>
    <t>91167</t>
  </si>
  <si>
    <t>92838</t>
  </si>
  <si>
    <t>92907</t>
  </si>
  <si>
    <t>92969</t>
  </si>
  <si>
    <t>County of Santa Cruz- HSA</t>
  </si>
  <si>
    <t>93050</t>
  </si>
  <si>
    <t>Corvus Wealth Advisors</t>
  </si>
  <si>
    <t>93158</t>
  </si>
  <si>
    <t>93208</t>
  </si>
  <si>
    <t>93265</t>
  </si>
  <si>
    <t>93294</t>
  </si>
  <si>
    <t>HB Worksplaces, LLC</t>
  </si>
  <si>
    <t>91855</t>
  </si>
  <si>
    <t>92693</t>
  </si>
  <si>
    <t>92932</t>
  </si>
  <si>
    <t>93242</t>
  </si>
  <si>
    <t>93273</t>
  </si>
  <si>
    <t>93328</t>
  </si>
  <si>
    <t>93329</t>
  </si>
  <si>
    <t>93330</t>
  </si>
  <si>
    <t>87167</t>
  </si>
  <si>
    <t>90352</t>
  </si>
  <si>
    <t>Blue Bottle Coffee</t>
  </si>
  <si>
    <t>92070</t>
  </si>
  <si>
    <t>92343</t>
  </si>
  <si>
    <t>92710</t>
  </si>
  <si>
    <t>92711</t>
  </si>
  <si>
    <t>92726</t>
  </si>
  <si>
    <t>92830</t>
  </si>
  <si>
    <t>93033</t>
  </si>
  <si>
    <t>93146</t>
  </si>
  <si>
    <t>93173</t>
  </si>
  <si>
    <t>93297</t>
  </si>
  <si>
    <t>93318</t>
  </si>
  <si>
    <t>93338</t>
  </si>
  <si>
    <t>93118</t>
  </si>
  <si>
    <t>93320</t>
  </si>
  <si>
    <t>93326</t>
  </si>
  <si>
    <t>93339</t>
  </si>
  <si>
    <t>93340</t>
  </si>
  <si>
    <t>89621</t>
  </si>
  <si>
    <t>93004</t>
  </si>
  <si>
    <t>93249</t>
  </si>
  <si>
    <t>93291</t>
  </si>
  <si>
    <t>93304</t>
  </si>
  <si>
    <t>93306</t>
  </si>
  <si>
    <t>93307</t>
  </si>
  <si>
    <t>93308</t>
  </si>
  <si>
    <t>93309</t>
  </si>
  <si>
    <t>93310</t>
  </si>
  <si>
    <t>93316</t>
  </si>
  <si>
    <t>93331</t>
  </si>
  <si>
    <t>93335</t>
  </si>
  <si>
    <t>93343</t>
  </si>
  <si>
    <t>93355</t>
  </si>
  <si>
    <t>Dennis Khambai</t>
  </si>
  <si>
    <t>93362</t>
  </si>
  <si>
    <t>93363</t>
  </si>
  <si>
    <t>93365</t>
  </si>
  <si>
    <t>91853</t>
  </si>
  <si>
    <t>91877</t>
  </si>
  <si>
    <t>93317</t>
  </si>
  <si>
    <t>93357</t>
  </si>
  <si>
    <t>93359</t>
  </si>
  <si>
    <t>93360</t>
  </si>
  <si>
    <t>93254</t>
  </si>
  <si>
    <t>91071</t>
  </si>
  <si>
    <t>91742</t>
  </si>
  <si>
    <t>92866</t>
  </si>
  <si>
    <t>92867</t>
  </si>
  <si>
    <t>92906</t>
  </si>
  <si>
    <t>93006</t>
  </si>
  <si>
    <t>93301</t>
  </si>
  <si>
    <t>93302</t>
  </si>
  <si>
    <t>93303</t>
  </si>
  <si>
    <t>93353</t>
  </si>
  <si>
    <t>93380</t>
  </si>
  <si>
    <t>93381</t>
  </si>
  <si>
    <t>91463</t>
  </si>
  <si>
    <t>93233</t>
  </si>
  <si>
    <t>Linkedin Corporation</t>
  </si>
  <si>
    <t>93253</t>
  </si>
  <si>
    <t>93295</t>
  </si>
  <si>
    <t>93345</t>
  </si>
  <si>
    <t>Geiger International</t>
  </si>
  <si>
    <t>93391</t>
  </si>
  <si>
    <t>93392</t>
  </si>
  <si>
    <t>93394</t>
  </si>
  <si>
    <t>93397</t>
  </si>
  <si>
    <t>93399</t>
  </si>
  <si>
    <t>93402</t>
  </si>
  <si>
    <t>93403</t>
  </si>
  <si>
    <t>93405</t>
  </si>
  <si>
    <t>92672</t>
  </si>
  <si>
    <t>92976</t>
  </si>
  <si>
    <t>93150</t>
  </si>
  <si>
    <t>93361</t>
  </si>
  <si>
    <t>93371</t>
  </si>
  <si>
    <t>93389</t>
  </si>
  <si>
    <t>Land IQ</t>
  </si>
  <si>
    <t>93404</t>
  </si>
  <si>
    <t>93413</t>
  </si>
  <si>
    <t>93407</t>
  </si>
  <si>
    <t>93418</t>
  </si>
  <si>
    <t>93419</t>
  </si>
  <si>
    <t>93424</t>
  </si>
  <si>
    <t>93425</t>
  </si>
  <si>
    <t>93426</t>
  </si>
  <si>
    <t>92908</t>
  </si>
  <si>
    <t>93259</t>
  </si>
  <si>
    <t>93348</t>
  </si>
  <si>
    <t>93356</t>
  </si>
  <si>
    <t>93395</t>
  </si>
  <si>
    <t>93396</t>
  </si>
  <si>
    <t>93415</t>
  </si>
  <si>
    <t>93417</t>
  </si>
  <si>
    <t>93420</t>
  </si>
  <si>
    <t>93422</t>
  </si>
  <si>
    <t>93423</t>
  </si>
  <si>
    <t>93430</t>
  </si>
  <si>
    <t>93432</t>
  </si>
  <si>
    <t>90318</t>
  </si>
  <si>
    <t>92108</t>
  </si>
  <si>
    <t>93431</t>
  </si>
  <si>
    <t>93440</t>
  </si>
  <si>
    <t>93441</t>
  </si>
  <si>
    <t>93442</t>
  </si>
  <si>
    <t>93161</t>
  </si>
  <si>
    <t>92449</t>
  </si>
  <si>
    <t>92503</t>
  </si>
  <si>
    <t>92634</t>
  </si>
  <si>
    <t>93044</t>
  </si>
  <si>
    <t>93097</t>
  </si>
  <si>
    <t>93416</t>
  </si>
  <si>
    <t>93448</t>
  </si>
  <si>
    <t>93450</t>
  </si>
  <si>
    <t>92623</t>
  </si>
  <si>
    <t>MongoDB Inc</t>
  </si>
  <si>
    <t>93354</t>
  </si>
  <si>
    <t>93370</t>
  </si>
  <si>
    <t>93372</t>
  </si>
  <si>
    <t>93382</t>
  </si>
  <si>
    <t>93410</t>
  </si>
  <si>
    <t>93454</t>
  </si>
  <si>
    <t>93455</t>
  </si>
  <si>
    <t>93457</t>
  </si>
  <si>
    <t>93458</t>
  </si>
  <si>
    <t>93468</t>
  </si>
  <si>
    <t>Santa Clara County Library District</t>
  </si>
  <si>
    <t>90891</t>
  </si>
  <si>
    <t>92436</t>
  </si>
  <si>
    <t>Arcline Investment Management</t>
  </si>
  <si>
    <t>92488</t>
  </si>
  <si>
    <t>92566</t>
  </si>
  <si>
    <t>93141</t>
  </si>
  <si>
    <t>93324</t>
  </si>
  <si>
    <t>93358</t>
  </si>
  <si>
    <t>93376</t>
  </si>
  <si>
    <t>93400</t>
  </si>
  <si>
    <t>93428</t>
  </si>
  <si>
    <t>93434</t>
  </si>
  <si>
    <t>93466</t>
  </si>
  <si>
    <t>93469</t>
  </si>
  <si>
    <t>93470</t>
  </si>
  <si>
    <t>92568</t>
  </si>
  <si>
    <t>92877</t>
  </si>
  <si>
    <t>93063</t>
  </si>
  <si>
    <t>Sutter County Development Services</t>
  </si>
  <si>
    <t>93066</t>
  </si>
  <si>
    <t>93336</t>
  </si>
  <si>
    <t>93401</t>
  </si>
  <si>
    <t>93449</t>
  </si>
  <si>
    <t>93480</t>
  </si>
  <si>
    <t>93481</t>
  </si>
  <si>
    <t>93482</t>
  </si>
  <si>
    <t>93483</t>
  </si>
  <si>
    <t>93484</t>
  </si>
  <si>
    <t>93490</t>
  </si>
  <si>
    <t>89461</t>
  </si>
  <si>
    <t>92515</t>
  </si>
  <si>
    <t>92635</t>
  </si>
  <si>
    <t>92637</t>
  </si>
  <si>
    <t>93352</t>
  </si>
  <si>
    <t>Adrian Wall</t>
  </si>
  <si>
    <t>93444</t>
  </si>
  <si>
    <t>93445</t>
  </si>
  <si>
    <t>93461</t>
  </si>
  <si>
    <t>93475</t>
  </si>
  <si>
    <t>93479</t>
  </si>
  <si>
    <t>93495</t>
  </si>
  <si>
    <t>93496</t>
  </si>
  <si>
    <t>93497</t>
  </si>
  <si>
    <t>93498</t>
  </si>
  <si>
    <t>93504</t>
  </si>
  <si>
    <t>91852</t>
  </si>
  <si>
    <t>93443</t>
  </si>
  <si>
    <t>93486</t>
  </si>
  <si>
    <t>93494</t>
  </si>
  <si>
    <t>93500</t>
  </si>
  <si>
    <t>93507</t>
  </si>
  <si>
    <t>93509</t>
  </si>
  <si>
    <t>92377</t>
  </si>
  <si>
    <t>93113</t>
  </si>
  <si>
    <t>93123</t>
  </si>
  <si>
    <t>93377</t>
  </si>
  <si>
    <t>93451</t>
  </si>
  <si>
    <t>93491</t>
  </si>
  <si>
    <t>93515</t>
  </si>
  <si>
    <t>93516</t>
  </si>
  <si>
    <t>93518</t>
  </si>
  <si>
    <t>93520</t>
  </si>
  <si>
    <t>89922</t>
  </si>
  <si>
    <t>93048</t>
  </si>
  <si>
    <t>93176</t>
  </si>
  <si>
    <t>93270</t>
  </si>
  <si>
    <t>93272</t>
  </si>
  <si>
    <t>93398</t>
  </si>
  <si>
    <t>93510</t>
  </si>
  <si>
    <t>93526</t>
  </si>
  <si>
    <t>93529</t>
  </si>
  <si>
    <t>93531</t>
  </si>
  <si>
    <t>93538</t>
  </si>
  <si>
    <t>92638</t>
  </si>
  <si>
    <t>93261</t>
  </si>
  <si>
    <t>93264</t>
  </si>
  <si>
    <t>93286</t>
  </si>
  <si>
    <t>93386</t>
  </si>
  <si>
    <t>93489</t>
  </si>
  <si>
    <t>93505</t>
  </si>
  <si>
    <t>93519</t>
  </si>
  <si>
    <t>92230</t>
  </si>
  <si>
    <t>93485</t>
  </si>
  <si>
    <t>93487</t>
  </si>
  <si>
    <t>93488</t>
  </si>
  <si>
    <t>93499</t>
  </si>
  <si>
    <t>93503</t>
  </si>
  <si>
    <t>Pertria</t>
  </si>
  <si>
    <t>93532</t>
  </si>
  <si>
    <t>Service West</t>
  </si>
  <si>
    <t>92028</t>
  </si>
  <si>
    <t>92154</t>
  </si>
  <si>
    <t>PFM Health Sciences</t>
  </si>
  <si>
    <t>93073</t>
  </si>
  <si>
    <t>93075</t>
  </si>
  <si>
    <t>93266</t>
  </si>
  <si>
    <t>Accel Management Co</t>
  </si>
  <si>
    <t>93349</t>
  </si>
  <si>
    <t>93530</t>
  </si>
  <si>
    <t>93533</t>
  </si>
  <si>
    <t>93551</t>
  </si>
  <si>
    <t>93552</t>
  </si>
  <si>
    <t>93554</t>
  </si>
  <si>
    <t>93557</t>
  </si>
  <si>
    <t>92595</t>
  </si>
  <si>
    <t>93342</t>
  </si>
  <si>
    <t>93543</t>
  </si>
  <si>
    <t>91302</t>
  </si>
  <si>
    <t>92659</t>
  </si>
  <si>
    <t>93384</t>
  </si>
  <si>
    <t>93549</t>
  </si>
  <si>
    <t>93574</t>
  </si>
  <si>
    <t>93067</t>
  </si>
  <si>
    <t>93236</t>
  </si>
  <si>
    <t>93511</t>
  </si>
  <si>
    <t>83213</t>
  </si>
  <si>
    <t>Emily Stiller</t>
  </si>
  <si>
    <t>88743</t>
  </si>
  <si>
    <t>93476</t>
  </si>
  <si>
    <t>93535</t>
  </si>
  <si>
    <t>93537</t>
  </si>
  <si>
    <t>93578</t>
  </si>
  <si>
    <t>93579</t>
  </si>
  <si>
    <t>93581</t>
  </si>
  <si>
    <t>93582</t>
  </si>
  <si>
    <t>93584</t>
  </si>
  <si>
    <t>93585</t>
  </si>
  <si>
    <t>93591</t>
  </si>
  <si>
    <t>92402</t>
  </si>
  <si>
    <t>93210</t>
  </si>
  <si>
    <t>Medley Partners Management LLC</t>
  </si>
  <si>
    <t>93573</t>
  </si>
  <si>
    <t>92373</t>
  </si>
  <si>
    <t>Gina Ortis,Marena Brown</t>
  </si>
  <si>
    <t>92591</t>
  </si>
  <si>
    <t>93112</t>
  </si>
  <si>
    <t>Mintz, Rifkind, Wharton &amp; Garrison LLP</t>
  </si>
  <si>
    <t>93134</t>
  </si>
  <si>
    <t>93274</t>
  </si>
  <si>
    <t>93350</t>
  </si>
  <si>
    <t>93522</t>
  </si>
  <si>
    <t>93577</t>
  </si>
  <si>
    <t>93583</t>
  </si>
  <si>
    <t>93586</t>
  </si>
  <si>
    <t>93592</t>
  </si>
  <si>
    <t>93593</t>
  </si>
  <si>
    <t>93594</t>
  </si>
  <si>
    <t>93599</t>
  </si>
  <si>
    <t>93580</t>
  </si>
  <si>
    <t>93595</t>
  </si>
  <si>
    <t>93608</t>
  </si>
  <si>
    <t>93611</t>
  </si>
  <si>
    <t>93614</t>
  </si>
  <si>
    <t>90995</t>
  </si>
  <si>
    <t>92959</t>
  </si>
  <si>
    <t>93527</t>
  </si>
  <si>
    <t>93534</t>
  </si>
  <si>
    <t>93564</t>
  </si>
  <si>
    <t>93565</t>
  </si>
  <si>
    <t>93575</t>
  </si>
  <si>
    <t>93590</t>
  </si>
  <si>
    <t>93620</t>
  </si>
  <si>
    <t>93622</t>
  </si>
  <si>
    <t>91126</t>
  </si>
  <si>
    <t>91560</t>
  </si>
  <si>
    <t>92529</t>
  </si>
  <si>
    <t>93241</t>
  </si>
  <si>
    <t>93609</t>
  </si>
  <si>
    <t>93615</t>
  </si>
  <si>
    <t>93634</t>
  </si>
  <si>
    <t>93635</t>
  </si>
  <si>
    <t>93636</t>
  </si>
  <si>
    <t>93642</t>
  </si>
  <si>
    <t>86512</t>
  </si>
  <si>
    <t>86911</t>
  </si>
  <si>
    <t>89017</t>
  </si>
  <si>
    <t>89502</t>
  </si>
  <si>
    <t>90478</t>
  </si>
  <si>
    <t>91420</t>
  </si>
  <si>
    <t>92022</t>
  </si>
  <si>
    <t>92027</t>
  </si>
  <si>
    <t>92029</t>
  </si>
  <si>
    <t>92030</t>
  </si>
  <si>
    <t>93406</t>
  </si>
  <si>
    <t>Business Interiors Inc</t>
  </si>
  <si>
    <t>93602</t>
  </si>
  <si>
    <t>93617</t>
  </si>
  <si>
    <t>93637</t>
  </si>
  <si>
    <t>93638</t>
  </si>
  <si>
    <t>93661</t>
  </si>
  <si>
    <t>91007</t>
  </si>
  <si>
    <t>93663</t>
  </si>
  <si>
    <t>93664</t>
  </si>
  <si>
    <t>78570</t>
  </si>
  <si>
    <t>90742</t>
  </si>
  <si>
    <t>92372</t>
  </si>
  <si>
    <t>93070</t>
  </si>
  <si>
    <t>93226</t>
  </si>
  <si>
    <t>California State University, Sacramento</t>
  </si>
  <si>
    <t>93232</t>
  </si>
  <si>
    <t>93603</t>
  </si>
  <si>
    <t>93639</t>
  </si>
  <si>
    <t>93645</t>
  </si>
  <si>
    <t>93680</t>
  </si>
  <si>
    <t>93684</t>
  </si>
  <si>
    <t>93686</t>
  </si>
  <si>
    <t>Western Office LA, Inc</t>
  </si>
  <si>
    <t>93685</t>
  </si>
  <si>
    <t>84539</t>
  </si>
  <si>
    <t>93459</t>
  </si>
  <si>
    <t>93630</t>
  </si>
  <si>
    <t>Casey Fleming,Matt Fleming</t>
  </si>
  <si>
    <t>93665</t>
  </si>
  <si>
    <t>93668</t>
  </si>
  <si>
    <t>93679</t>
  </si>
  <si>
    <t>93682</t>
  </si>
  <si>
    <t>93683</t>
  </si>
  <si>
    <t>93690</t>
  </si>
  <si>
    <t>93695</t>
  </si>
  <si>
    <t>92099</t>
  </si>
  <si>
    <t>93474</t>
  </si>
  <si>
    <t>93612</t>
  </si>
  <si>
    <t>93613</t>
  </si>
  <si>
    <t>93640</t>
  </si>
  <si>
    <t>93675</t>
  </si>
  <si>
    <t>93687</t>
  </si>
  <si>
    <t>93689</t>
  </si>
  <si>
    <t>93705</t>
  </si>
  <si>
    <t>78010</t>
  </si>
  <si>
    <t>Westervelt Ecological Services</t>
  </si>
  <si>
    <t>93390</t>
  </si>
  <si>
    <t>93506</t>
  </si>
  <si>
    <t>93670</t>
  </si>
  <si>
    <t>93698</t>
  </si>
  <si>
    <t>93700</t>
  </si>
  <si>
    <t>93711</t>
  </si>
  <si>
    <t>Jasper Ridge Partners</t>
  </si>
  <si>
    <t>93716</t>
  </si>
  <si>
    <t>93717</t>
  </si>
  <si>
    <t>93722</t>
  </si>
  <si>
    <t>93723</t>
  </si>
  <si>
    <t>93724</t>
  </si>
  <si>
    <t>91212</t>
  </si>
  <si>
    <t>92519</t>
  </si>
  <si>
    <t>93541</t>
  </si>
  <si>
    <t>93570</t>
  </si>
  <si>
    <t>93571</t>
  </si>
  <si>
    <t>93733</t>
  </si>
  <si>
    <t>93058</t>
  </si>
  <si>
    <t>93072</t>
  </si>
  <si>
    <t>93409</t>
  </si>
  <si>
    <t>93453</t>
  </si>
  <si>
    <t>93572</t>
  </si>
  <si>
    <t>93654</t>
  </si>
  <si>
    <t>93656</t>
  </si>
  <si>
    <t>93657</t>
  </si>
  <si>
    <t>93658</t>
  </si>
  <si>
    <t>93659</t>
  </si>
  <si>
    <t>93660</t>
  </si>
  <si>
    <t>93673</t>
  </si>
  <si>
    <t>93676</t>
  </si>
  <si>
    <t>93688</t>
  </si>
  <si>
    <t>93713</t>
  </si>
  <si>
    <t>93740</t>
  </si>
  <si>
    <t>93742</t>
  </si>
  <si>
    <t>93744</t>
  </si>
  <si>
    <t>Rayna Mitchell,Shayle Wallis</t>
  </si>
  <si>
    <t>93366</t>
  </si>
  <si>
    <t>93643</t>
  </si>
  <si>
    <t>93662</t>
  </si>
  <si>
    <t>93671</t>
  </si>
  <si>
    <t>93707</t>
  </si>
  <si>
    <t>93725</t>
  </si>
  <si>
    <t>93728</t>
  </si>
  <si>
    <t>93735</t>
  </si>
  <si>
    <t>93741</t>
  </si>
  <si>
    <t>93754</t>
  </si>
  <si>
    <t>93755</t>
  </si>
  <si>
    <t>92977</t>
  </si>
  <si>
    <t>Mainsail Management Company, LLC</t>
  </si>
  <si>
    <t>93472</t>
  </si>
  <si>
    <t>93589</t>
  </si>
  <si>
    <t>93607</t>
  </si>
  <si>
    <t>93756</t>
  </si>
  <si>
    <t>93766</t>
  </si>
  <si>
    <t>93769</t>
  </si>
  <si>
    <t>93789</t>
  </si>
  <si>
    <t>93791</t>
  </si>
  <si>
    <t>93792</t>
  </si>
  <si>
    <t>93795</t>
  </si>
  <si>
    <t>93802</t>
  </si>
  <si>
    <t>93803</t>
  </si>
  <si>
    <t>93805</t>
  </si>
  <si>
    <t>93806</t>
  </si>
  <si>
    <t>93696</t>
  </si>
  <si>
    <t>93697</t>
  </si>
  <si>
    <t>93699</t>
  </si>
  <si>
    <t>93715</t>
  </si>
  <si>
    <t>92468</t>
  </si>
  <si>
    <t>Marin County Free Library</t>
  </si>
  <si>
    <t>92610</t>
  </si>
  <si>
    <t>Defense Contract Management Agency</t>
  </si>
  <si>
    <t>92777</t>
  </si>
  <si>
    <t>93100</t>
  </si>
  <si>
    <t>93234</t>
  </si>
  <si>
    <t>93708</t>
  </si>
  <si>
    <t>93761</t>
  </si>
  <si>
    <t>93765</t>
  </si>
  <si>
    <t>93767</t>
  </si>
  <si>
    <t>Gina Ortis,Megan Ewers</t>
  </si>
  <si>
    <t>93779</t>
  </si>
  <si>
    <t>93787</t>
  </si>
  <si>
    <t>93790</t>
  </si>
  <si>
    <t>93793</t>
  </si>
  <si>
    <t>93794</t>
  </si>
  <si>
    <t>93796</t>
  </si>
  <si>
    <t>93706</t>
  </si>
  <si>
    <t>93718</t>
  </si>
  <si>
    <t>93204</t>
  </si>
  <si>
    <t>91154</t>
  </si>
  <si>
    <t>91208</t>
  </si>
  <si>
    <t>92401</t>
  </si>
  <si>
    <t>92939</t>
  </si>
  <si>
    <t>Manatt Phelps &amp; Phillips, LLP</t>
  </si>
  <si>
    <t>93091</t>
  </si>
  <si>
    <t>93412</t>
  </si>
  <si>
    <t>93464</t>
  </si>
  <si>
    <t>93545</t>
  </si>
  <si>
    <t>93633</t>
  </si>
  <si>
    <t>93667</t>
  </si>
  <si>
    <t>The Econic Company</t>
  </si>
  <si>
    <t>93692</t>
  </si>
  <si>
    <t>93719</t>
  </si>
  <si>
    <t>93771</t>
  </si>
  <si>
    <t>93772</t>
  </si>
  <si>
    <t>93777</t>
  </si>
  <si>
    <t>93797</t>
  </si>
  <si>
    <t>93799</t>
  </si>
  <si>
    <t>93800</t>
  </si>
  <si>
    <t>93801</t>
  </si>
  <si>
    <t>93814</t>
  </si>
  <si>
    <t>93818</t>
  </si>
  <si>
    <t>93825</t>
  </si>
  <si>
    <t>YouTube, LLC</t>
  </si>
  <si>
    <t>93827</t>
  </si>
  <si>
    <t>93829</t>
  </si>
  <si>
    <t>93846</t>
  </si>
  <si>
    <t>93849</t>
  </si>
  <si>
    <t>Warehouse Storage July
For fibre chairs, stools &amp; side chairs</t>
  </si>
  <si>
    <t>Storage Dates: 03/04/25 - 4/3/25
Order: KBMH228301 - Saint Louise Regional Hospital - Pharmacy *QTE* PO# 81432-90107
Receiving# KBMH228301.05
(1) Pallet Positions
Date Received:12/05/2024
Customer PO #: 81432-90107
Manufacturer: Workrite
Product PO#: 81432-90106
Product Received: (3) Height Adj Bases</t>
  </si>
  <si>
    <t>Storage Dates: 3/12/25 - 4/11/25
Order: KBMH228301 - Saint Louise Regional Hospital - Pharmacy *QTE* PO# 81432-90107
Receiving# KBMH228301.01
(1) Pallet Positions
Date Received:11/11/2024
Customer PO #: 81432-90107
Manufacturer: Grainger
Product PO#: 81432-90102
Product Received: (1) Utility Cart
Receiving# KBMH228301.02
(1) Carton
Date Received:11/12/2024
Customer PO #: 81432-90107
Manufacturer: Grainger
Product PO#: 81432-90102
Product Received: (2) Stools
Receiving# KBMH228301.03
(1) Pallet Positions
Date Received:11/12/2024
Customer PO #: 81432-90107
Manufacturer: Grainger
Product PO#: 81432-90102
Product Received: (1) Lateral File</t>
  </si>
  <si>
    <t>Storage Dates: 03/20/25 to 04/19/25
Order: KBMH228301 - Saint Louise Regional Hospital - Pharmacy *QTE* PO# 81432-90107
Receiving# KBMH228301.04
(1) Pallet Positions
Date Received:11/20/2024
Customer PO #: 81432-90107
Manufacturer: Eagle Group- Grainger
Product PO#: 81432-90102
Product Received: (2) Gowning Bench
Receiving# KBMH228301.07
(1) Pallet Positions
Date Received:01/14/2025
Customer PO #: 81432-90107
Manufacturer: Ergo Source
Product PO#: 81432-90101
Product Received: (2) Stainless Steel Tops</t>
  </si>
  <si>
    <t>Storage Dates: 03/25/25 to 04/24/25
Order: KBMH228301 - Saint Louise Regional Hospital - Pharmacy *QTE* PO# 81432-90107
Receiving# KBMH228301.06
(2) Pieces
Date Received:12/26/2024
Customer PO #: 81432-90107
Manufacturer: Knoll
Product PO#: 81432-90103
Product Received: (2) Rectangular Tops</t>
  </si>
  <si>
    <t>No Cost on SEC-CLAMP-GW
Sell was reduced by $15, which includes additional Surcharge amount</t>
  </si>
  <si>
    <t>TREATMENT</t>
  </si>
  <si>
    <t>Treatment</t>
  </si>
  <si>
    <t>Added but not of sif file</t>
  </si>
  <si>
    <t>KR55PARMR</t>
  </si>
  <si>
    <t>ARM,HEIGHT/PAD ADJUSTABLE/RH</t>
  </si>
  <si>
    <t>Ordered twice</t>
  </si>
  <si>
    <t>Lydia Zipp</t>
  </si>
  <si>
    <t>Scope of work: Punch trip KBMH234359
Items:
-Plastic Glides
-42" Kick Plate
-Lock plugs/Keys
-Table parts
All Work during normal business hours</t>
  </si>
  <si>
    <t>see on ine 166 but cost of overall labor has decreased</t>
  </si>
  <si>
    <t>Storage Dates: 03/01/25 to 03/31/25</t>
  </si>
  <si>
    <t>storage for punch</t>
  </si>
  <si>
    <t>SHIPPINGANDHANDLING--</t>
  </si>
  <si>
    <t>MOMENTUM EST FREIGHT VIA UPS GROUND
OPTION: :Ref Quote- Order # 825008888</t>
  </si>
  <si>
    <t>additional freight due to not all shipping together.</t>
  </si>
  <si>
    <t>82999</t>
  </si>
  <si>
    <t>KBM-PM</t>
  </si>
  <si>
    <t>PROJECT MANAGER</t>
  </si>
  <si>
    <t>True-Up</t>
  </si>
  <si>
    <t>Quote Includes
• 1 Trip to Site for installers to partially KD Custom workstation and replace power box
Optional/ Add-line: Will Call power box from SJ $265.00
• 1 Will Call</t>
  </si>
  <si>
    <t>Customer accomodation.</t>
  </si>
  <si>
    <t>Optional/ Add-line: Will Call power box from SJ 
• 1 Will Call</t>
  </si>
  <si>
    <t>Labor for return trip to install (1) missing power for Library table on floor 11</t>
  </si>
  <si>
    <t>Battery power and cable went missing when we transitioned labor companies</t>
  </si>
  <si>
    <t>1 seat hardware replacement stage prodcut for will call</t>
  </si>
  <si>
    <t>HMI will not cover labor, PM is going ot will call punch prodcut nad install himself.</t>
  </si>
  <si>
    <t>Freight for Maharam to Hightower - 
OPTION: :248155</t>
  </si>
  <si>
    <t>Actual charges entered.  slightly higher.</t>
  </si>
  <si>
    <t>LABOR--Q#</t>
  </si>
  <si>
    <t>LABOR for return trip</t>
  </si>
  <si>
    <t>extra trip needed</t>
  </si>
  <si>
    <t>I accidentally put a sell should have been cost only</t>
  </si>
  <si>
    <t>SERVICE TO INSPECT ANDREU WORLD PRODUCT FOR DAMAGE</t>
  </si>
  <si>
    <t>7/7/25: Approved by Matt Denning</t>
  </si>
  <si>
    <t>SERVICE TO INSPECT ANDREU WORLD PRODUCT</t>
  </si>
  <si>
    <t>AM forgot to have ABS quote inspection of AW product</t>
  </si>
  <si>
    <t>4th trip to site to deliver the (5)Recliner chairs</t>
  </si>
  <si>
    <t>85901</t>
  </si>
  <si>
    <t>DESIGN</t>
  </si>
  <si>
    <t>Design, Specification, Drawings</t>
  </si>
  <si>
    <t>Labor for punch trips made to SACOG on 12/20 and 3/14</t>
  </si>
  <si>
    <t>punch trips trying to bill back knoll</t>
  </si>
  <si>
    <t>160TR--C-1</t>
  </si>
  <si>
    <t>Eero Saarinen Small Round Side Table, intermediate height, 16-1/4Wx20H
OPTION: C:CHROME- Chrome Plated
OPTION: 1:BASE- Black</t>
  </si>
  <si>
    <t>Matt Denning approved 3/28</t>
  </si>
  <si>
    <t>Heritage Rug</t>
  </si>
  <si>
    <t>Sisal Heritage Taupe Area Rug 10'x14'</t>
  </si>
  <si>
    <t>Matt Denning Approval</t>
  </si>
  <si>
    <t>CRATEAN - Crate and Barrel</t>
  </si>
  <si>
    <t>MD Approval</t>
  </si>
  <si>
    <t>Matt Denning Approval-Client cancelled 7/31</t>
  </si>
  <si>
    <t>MD Approval-order cancelled 7/31 client request</t>
  </si>
  <si>
    <t>Freight for Andreu World</t>
  </si>
  <si>
    <t>accommodation for scuffed chair</t>
  </si>
  <si>
    <t>10123979</t>
  </si>
  <si>
    <t>Only backrest of SI3022 Solo Chair, all upholstered TAP in Cat 5
OPTION: :REMIX 3 0452</t>
  </si>
  <si>
    <t>cost update</t>
  </si>
  <si>
    <t>KNoll came back with a less discount</t>
  </si>
  <si>
    <t>FT181.2236P--91-91</t>
  </si>
  <si>
    <t>+Upper Tile,22" h,36" w,painted
OPTION: 91:+white (CP)
OPTION: 91:+white (CP)</t>
  </si>
  <si>
    <t>This is due to a design error. Didn't specify the correct amount.</t>
  </si>
  <si>
    <t>GLOBALE - Global Industrial</t>
  </si>
  <si>
    <t>1579</t>
  </si>
  <si>
    <t>Seating Parts
1579 complete seat and back</t>
  </si>
  <si>
    <t>This is punch/client accommodation for stool seat replacements. The originals went missing on site while we were waiting for the base replacements.</t>
  </si>
  <si>
    <t>3111-225</t>
  </si>
  <si>
    <t>Elan-Saddle</t>
  </si>
  <si>
    <t>wrong discount</t>
  </si>
  <si>
    <t>Wisconsin Bench Freight from factory to San Jose, CA.</t>
  </si>
  <si>
    <t>freight was less</t>
  </si>
  <si>
    <t>WBMANUF - WB Manufacturing</t>
  </si>
  <si>
    <t>Change Order to Deliever on a Saturday</t>
  </si>
  <si>
    <t>to make the client happy</t>
  </si>
  <si>
    <t>Receive, deliver and install during NBH
(2) Creative Wall Doors</t>
  </si>
  <si>
    <t>NEED TO GO BACK TO SITE TO INSTALL TWO DOORS, WHICH WERE MISSED</t>
  </si>
  <si>
    <t>FABRICATION - Punch</t>
  </si>
  <si>
    <t>Complete the following labor during normal business hours while already on site for another work order:
1. Cut an existing worksurface down to 24" x 24" to fit a pedestal in workstation #11.
2. Cut a dog door access hatch in station #5, including providing the plastic insert.
3. Reconfigure the orientation of workstation #2/
4. Replace a defective height-adjustable base leg &amp; power cord using new product from the warehouse in station #5.</t>
  </si>
  <si>
    <t>Labor due to spec issues.  part is Workrite warranty.</t>
  </si>
  <si>
    <t>Knoll Lock Core</t>
  </si>
  <si>
    <t>Knoll Lock Core K136
Black Finish Lock Core</t>
  </si>
  <si>
    <t>Design missed the cores and keys needed for the doors</t>
  </si>
  <si>
    <t>EASYKEY - EasyKeys.com</t>
  </si>
  <si>
    <t>Knoll Key K Series</t>
  </si>
  <si>
    <t>Knoll K Series Key  K136</t>
  </si>
  <si>
    <t>Receive, deliver and install the following:
(5) Pullman chairs
Pick up (5) Pullman chairs from site, return to ABS warehouse and box
and palletize for pick up by others</t>
  </si>
  <si>
    <t>Labor for punch</t>
  </si>
  <si>
    <t>CIW to will call a custom round table from ILW warehouse for the Office of Legislative Counsel during NBH at standard rate of pay. 
The product on 90602 - 92223.</t>
  </si>
  <si>
    <t>CIW Labor Prevailing wage - Return Trip
Return trip to install OFS on 03/19. 
Ref Line 495</t>
  </si>
  <si>
    <t>Chipman will pick up two wooden conference table tops (each less than 400 lbs, 8 ft by 5 ft) from CIW on Roseville Road.
They will be hand-carried up nine floors via stairs to 925 L Street, Sacramento CA 95814. 
Delivery is scheduled for 6:00 AM on an agreed-upon date. 
Table bases are already at the destination.</t>
  </si>
  <si>
    <t>Sell only for Chipman Labor PO to go to site to complete job. The sell will be entered later on Order 93456. Per AM - This is to stair carry the large conference room surface at Office of Legislative Counsel. CIW was unable to do the job. We will be charging back CIW</t>
  </si>
  <si>
    <t>JASONLE - Jason Leibowitz</t>
  </si>
  <si>
    <t>Deliver and place at regular time in one trip:
- (2) conference room chairs
*No stair carries included.</t>
  </si>
  <si>
    <t>Per Owen, this is a customer accommodation - delivery to Little Bee Preschool.</t>
  </si>
  <si>
    <t>1854NC---</t>
  </si>
  <si>
    <t>Metro Super Erecta 1854NC Industrial Wire Shelf, Chrome, 18" x 54"
OPTION: :Q-0310260-REV1
OPTION: :AR576032801</t>
  </si>
  <si>
    <t>product replacement parts -- vendor wouldn't cover because they had been in storage too long</t>
  </si>
  <si>
    <t>INTERME - Intermetro Industries Corporation</t>
  </si>
  <si>
    <t>1860CI-4</t>
  </si>
  <si>
    <t>Metro 1860CI-4 Super Erecta Clear Shelf Inlays, Package of 4, 18" x 60"</t>
  </si>
  <si>
    <t>Entered actual charges per the invoice.</t>
  </si>
  <si>
    <t>LABOR--</t>
  </si>
  <si>
    <t>Return Trip to swap out the lobby furniture in the lounge on the fourth with the furniture outside the boardroom on the 7th floor</t>
  </si>
  <si>
    <t>per mary she will add sell to a different order</t>
  </si>
  <si>
    <t>STG -01 - DataRobot -  Sterling Chairs -  Storage cost through 2/28/2025</t>
  </si>
  <si>
    <t>client will use chairs at another location waiting for PO/approval</t>
  </si>
  <si>
    <t>STG -01 - DataRobot -  Sterling Chairs -  Storage cost through 3/31/2025</t>
  </si>
  <si>
    <t>KTEX - Knoll Textiles</t>
  </si>
  <si>
    <t>to match pricing per invoice, added back ordered item to invoice</t>
  </si>
  <si>
    <t>back ordered item re added to invoice now that its in stock</t>
  </si>
  <si>
    <t>BLUDOTD - Blu Dot Design &amp; Mfg, Inc.</t>
  </si>
  <si>
    <t>PWR-ACC-STRP-BK</t>
  </si>
  <si>
    <t>Reya Power Strip w/Hardwired surface module.</t>
  </si>
  <si>
    <t>A23W</t>
  </si>
  <si>
    <t>6 Way height adjustable arm</t>
  </si>
  <si>
    <t>Client concession</t>
  </si>
  <si>
    <t>Installation during normal business hours</t>
  </si>
  <si>
    <t>PBI - PBI Inc.</t>
  </si>
  <si>
    <t>Change Order</t>
  </si>
  <si>
    <t>Labor to purchase 64 bolts for chairs and cost of bolts</t>
  </si>
  <si>
    <t>need to source more bolts</t>
  </si>
  <si>
    <t>Additional Trip to deliver (9) pillows.</t>
  </si>
  <si>
    <t>addt trip cost. (9) pillows requested by client before remaining cushions are delivered</t>
  </si>
  <si>
    <t>Return Trip -- RDI Ubraces on tables and remove umbrella stands.</t>
  </si>
  <si>
    <t>Added labor</t>
  </si>
  <si>
    <t>3/5/25: Frankie will bill back the storage to the client later next week as she is finalizing additional labor.</t>
  </si>
  <si>
    <t>ANTHONY01 - Anthony Pantaleoni</t>
  </si>
  <si>
    <t>EDDI-PET-60-24-S--</t>
  </si>
  <si>
    <t>60"W PET Divider
OPTION: :Finish- Light Grey</t>
  </si>
  <si>
    <t>Used remainder of contingency on line 24  (cost is $431.00 for this PO)</t>
  </si>
  <si>
    <t>Used remainder of contingency on line 24  (cost is $431.00 for this PO)  line 113 and 114</t>
  </si>
  <si>
    <t>Will Call + Delivery</t>
  </si>
  <si>
    <t>Will Call Furniture</t>
  </si>
  <si>
    <t>Price difference</t>
  </si>
  <si>
    <t>8-790-56573</t>
  </si>
  <si>
    <t>80169-001
Price to receive @ AMS, deliver to site &amp; install during business hours in (1) trip:
(1) replacement 11' conference table top
Includes removal &amp; disposal of the existing top.
Does not include any cuts or permits.
Change Log:
2/27 - Changed from OT to ST labor - TS</t>
  </si>
  <si>
    <t>labor to touch up a headway table edge</t>
  </si>
  <si>
    <t>CREDIT MEMO</t>
  </si>
  <si>
    <t>Credit Memo for 89073-88729</t>
  </si>
  <si>
    <t>Refund</t>
  </si>
  <si>
    <t>SERVICE TO DISPOSE OF MOCK-UP PRODUCT THAT IS NO LONGER NEEDED</t>
  </si>
  <si>
    <t>Storage of mock-up parts; Project 99% complete – no longer needed</t>
  </si>
  <si>
    <t>KR5282D80M018Q</t>
  </si>
  <si>
    <t>SLIDING DOOR TOP BRACKET - FOLKSTONE GREY</t>
  </si>
  <si>
    <t>Ordering at cost only and will sell to AllMod on order 93545.</t>
  </si>
  <si>
    <t>KR5282D81M018Q</t>
  </si>
  <si>
    <t>SLIDING DOOR BOTTOM BRACKET - FOLKSTONE GREY</t>
  </si>
  <si>
    <t>KR5132B21G018Q</t>
  </si>
  <si>
    <t>SLIDING DOOR DOOR HANDLE - FOLKSTONE GREY</t>
  </si>
  <si>
    <t>SHIPPINGANDHANDLING--~-~ZTOP-ASN-CR-~ZBSE-ASN-SKPO-~-~-~-~-~NGSA</t>
  </si>
  <si>
    <t>SHIPPINGANDHANDLING credit memo
OPTION: ~:(STD) Thermally Fused Laminate, High Performance (1" Thick)
OPTION: ~ZTOP:Zira Top Finish
OPTION: ASN:1-Asian Night ASN
OPTION: CR:F-1.5" Top, Bicut Edge
OPTION: ~ZBSE:Zira Chassis Finish
OPTION: ASN:2-Asian Night ASN
OPTION: SKPO:Skipped Option
OPTION: ~:Grommet Cover (Black), Cut-Out 3.25" x 1.875" (STD)
OPTION: ~:Grommet/Electrical Not Required - Custom Grommet Location
OPTION: ~:Corner Modesty Grommet Not Required - Left Position
OPTION: ~:Corner Modesty Grommet Not Required - Right Position
OPTION: ~NGSA:Non-GSA (Commercial Furniture Offering)</t>
  </si>
  <si>
    <t>OTGPCLP3-TUN PUNCH</t>
  </si>
  <si>
    <t>OTG case goods surface mount clamps</t>
  </si>
  <si>
    <t>we will get a credit to offset cost</t>
  </si>
  <si>
    <t>Shipping &amp; Handling Q 26034</t>
  </si>
  <si>
    <t>LAWSONF - Lawson-Fening Inc.</t>
  </si>
  <si>
    <t>EURO Difference</t>
  </si>
  <si>
    <t>3,375.67 EUR (or 3,541 US dollars)</t>
  </si>
  <si>
    <t>This is on the incorect PO. not the same vendor</t>
  </si>
  <si>
    <t>EVASOLO - Eva Solo</t>
  </si>
  <si>
    <t>3551-012</t>
  </si>
  <si>
    <t>BERNHARDT / CHUNKY - TAUPE
OPTION: :TO BE APPLIED TO-
OPTION: :MUSE FIVE SEAT CORNER SECTIONAL
OPTION: :SARAH ELLISON COM ADDRESS
OPTION: :TBD
OPTION: :COM TBD YDS * 1 = TBD YDS</t>
  </si>
  <si>
    <t>spec totals not calculated</t>
  </si>
  <si>
    <t>BERNHAR02 - Bernhardt Textiles</t>
  </si>
  <si>
    <t>JOSIEM - Josie Maitlen</t>
  </si>
  <si>
    <t>(3) 96H wall shelves</t>
  </si>
  <si>
    <t>Matt Denning approved cost.7/28. Plan to recoup on skyline billback/change order log</t>
  </si>
  <si>
    <t>airfreight costs to ship product sooner</t>
  </si>
  <si>
    <t>APLUSRI - A Plus R, Inc.</t>
  </si>
  <si>
    <t>COMMISSION 88804</t>
  </si>
  <si>
    <t>Commission for Workrite order 88804</t>
  </si>
  <si>
    <t>Had the qty as 4 on the commission line but should have been 1. Adjusted after talking with Uyen.</t>
  </si>
  <si>
    <t>Pull (3) glassboards 73-96"w from inventory, deliver to site and install during NBH</t>
  </si>
  <si>
    <t>3/13/25: Per Kimi, this will be charged to the client on a separate order.</t>
  </si>
  <si>
    <t>TRIP CHARGE BACK TO SITE TO PLACE LOCKERS AND QUIET ROOM</t>
  </si>
  <si>
    <t>rooms werent ready yet at time of install</t>
  </si>
  <si>
    <t>KR5119B84H02</t>
  </si>
  <si>
    <t>Clamping Kit, D2 Stacker</t>
  </si>
  <si>
    <t>Lost by Allmod per Knoll.  They signed for this part complete.  Ordering at cost only but will do a proposal for AllMod to pay! Claim to Allmod on proposal 93459.</t>
  </si>
  <si>
    <t>RRML30--(V2)-V312-V</t>
  </si>
  <si>
    <t>L-Shelf, Wall Hung, 30Wx15Dx14-3/4H
OPTION: (V2):V2 Natural Veneer/Premium Techwood
OPTION: V312:V2- Bronze Cherry FCBM (CORE)
OPTION: V:grain direction, vertical</t>
  </si>
  <si>
    <t>Design spec error.  Ordered wrong finish  - replacements for line 28</t>
  </si>
  <si>
    <t>Shell only Rely Counter Stool</t>
  </si>
  <si>
    <t>137422A237A020A401 
Shell only Rely Counter Stool HW83 in Karakorum 005 Antracite</t>
  </si>
  <si>
    <t>Over time and down time for 1st day and last day of install</t>
  </si>
  <si>
    <t>Stations for the down time and OT to complete this project.  This was due to a spec error and not billable to the client.</t>
  </si>
  <si>
    <t>sell is on line 153</t>
  </si>
  <si>
    <t>8-811-96618</t>
  </si>
  <si>
    <t>February, 2025 -STORAGE</t>
  </si>
  <si>
    <t>Used partial cost on line 85 to offset invoice to $913.98 cost</t>
  </si>
  <si>
    <t>Double Handling Charge</t>
  </si>
  <si>
    <t>Double Handling Charge
Receive, Deliver, and Install the following:
(1) Coffee Table
(2) Side Tables
(1) Side Table - Restroom
(1) Area Rug 3 - Service
(4) Workstation Module - Cluster of 2 B2B - W72"xD60"
(8) Workstation - BOH Office - 2 Seat Office Desk 30"x72"
(26) Task Chair 2
(1) Lateral File Cabinet - Service
(6) File Cabinet - 36"
(2) Under Desk File Cabinet
(13) Breakroom Chair 1
(1) Breakroom Table 1
(3) Breakroom Table 2
(1) Conference Table 1
(13) Side Chair 1
(1) Cafe Table 3 - Delivery High
(2) Stool 2
(1) Changing Bench 2
(1) FOH Desking - L Desk Right
(1) FOH Desking - L Desk Left
(1) FOH Desk - Low Wall</t>
  </si>
  <si>
    <t>GC wasnt ready for furniture to be installed, client didnt communicate that with us, install team delivered furniture and will go back to install when GC is ready.</t>
  </si>
  <si>
    <t>double handling</t>
  </si>
  <si>
    <t>PREMIER3 - Premier Environments</t>
  </si>
  <si>
    <t>Storage Dates: 07/16/25 to 08/15/25
Order: KBMH231450R1 - Plumas Hospital SNF Ancillary - Quincy CA *QTE* PO# 89622 - 91904
Receiving#KBMH231450R1.06
(14) Pallet Positions
Date Received:03/12/2025
Customer PO #: 89622 - 91904
Manufacturer: Stance
Product PO#: 89622-91505
Product Received: Misc. Items
Receiving#KBMH231450R1.07
(25) Pallet Positions
Date Received:03/14/2025
Customer PO #: 89622 - 91904
Manufacturer: kwalu
Product PO#: 89622-91504
Product Received: Misc. Items
Receiving#KBMH231450R1.08
(1) Pallet Positions
Date Received:03/13/2025
Customer PO #: 89622 - 91904
Manufacturer: Sit on It
Product PO#: 89622-91682
Product Received: task chair</t>
  </si>
  <si>
    <t>Sell is on Order # 93678</t>
  </si>
  <si>
    <t>Storage Dates: 07/28/25 to 08/27/25
Order: KBMH231450R1 - Plumas Hospital SNF Ancillary - Quincy CA *QTE* PO# 89622 - 91904
Receiving# KBMH231450R2.01
(1) Pallet Positions
Date Received:02/10/2025
Customer PO #: 89622 - 91904
Manufacturer: Innovative
Product PO#: 89622-91873
Product Received: Misc. Items
Receiving# KBMH231450R2.03
(3) Cartons
Date Received:02/13/2025
Customer PO #: 89622 - 91904
Manufacturer: Innovative
Product PO#: 91873
Product Received: 3 bases
Receiving# KBMH231450R2.04
(1) Pallet Positions
Date Received:02/24/2025
Customer PO #: 89622 - 91904
Manufacturer: Collins
Product PO#: D1045138262
Product Received: Styling chair
Receiving# KBMH231450R2.05
(2) Pallet Positions
Date Received:02/24/2025
Customer PO #: 89622 - 91904
Manufacturer: Arcadia
Product PO#: 89622-91659
Product Received: 2 lounge chairs 5 tables
Receiving# KBMH231450R2.06
(5) Pallet Positions
Date Received:02/24/2025
Customer PO #: 89622 - 91904
Manufacturer: Hollman
Product PO#: 89622-91502
Product Received: Misc. Items
Receiving# 95296
(1) Pallet Positions
Date Received:04/28/2025
Manufacturer: INYOUTH
Product PO#: 89622-91903
Product Received: Mirror</t>
  </si>
  <si>
    <t>The order Sell is on Order # 93678. Working with Andrea.</t>
  </si>
  <si>
    <t>CARYNB - Caryn Ballard</t>
  </si>
  <si>
    <t>Warehouse Storage I June</t>
  </si>
  <si>
    <t>June, 2025 (Billing Cycle: May 21 - Jun 20)</t>
  </si>
  <si>
    <t>STORAGE February, 2025 (Billing Cycle: Jan 21 - Feb 20)</t>
  </si>
  <si>
    <t>Summary Sat, 2/8/25
============================
RDI:
1. OT delivery and install of
o (1) 120 x 72 Nucraft Flow powered conference table; include installation of perimeter power rail and (9) duplex units
o (1) 72 x 29 Nucraft Flow credenza
o (4) Wire managers for phase 1 phone rooms</t>
  </si>
  <si>
    <t>Per Kimi, this is a client accommodation. Invoice approved by Matt Denning, 3/21/25. KC</t>
  </si>
  <si>
    <t>no tariff applied per the vendor</t>
  </si>
  <si>
    <t>Storage Dates: 04/10/25 to 05/09/25
Order: KBMH233394R1 - SJSU - PWA1 - RDI (8) Workstations &amp; Storage *QTE* PO# 89700 - 92305
Receiving# KBMH233394R1.01
(8) Cartons
Date Received:03/03/2025
Customer PO #: 89700 - 92305
Manufacturer: Kimball
Product PO#: 89700-92302
Product Received: (8) Power Strips
Receiving# KBMH233394R1.02
(1) Pallet Positions
Date Received:03/10/2025
Customer PO #: 89700 - 92305
Manufacturer: Workrite
Product PO#: 89700-92304
Product Received: (16) monitor arms, (8) height adj bases</t>
  </si>
  <si>
    <t>Storage Dates: 04/26/25 to 05/25/25
Order: KBMH233394R1 - SJSU - PWA1 - RDI (8) Workstations &amp; Storage *QTE* PO# 89700 - 92305
Receiving# KBMH233394R1.03
(8) Pallet Positions
Date Received:03/27/2025
Customer PO #: 89700 - 92305
Manufacturer: Knoll
Product PO#: 89700-92303
Product Received: (8) Pedestals, (8) Lateral Files, (3) Tall Cabinets</t>
  </si>
  <si>
    <t>Working with client to pay storage - proposal 90765
Storage charges due to product shipping too early. We are not charging customer for this.</t>
  </si>
  <si>
    <t>Storage Dates: 06/26/25 to 07/25/25
Order: KBMH233394R1 - SJSU - PWA1 - RDI (8) Workstations &amp; Storage *QTE* PO# 89700 - 92305
Receiving# KBMH233394R1.03
(8) Pallet Positions
Date Received:03/27/2025
Customer PO #: 89700 - 92305
Manufacturer: Knoll
Product PO#: 89700-92303
Product Received: (8) Pedestals, (8) Lateral Files, (3) Tall Cabinets</t>
  </si>
  <si>
    <t>Storage Dates: 07/10/25 to 08/09/25
Order: KBMH233394R1 - SJSU - PWA1 - RDI (8) Workstations &amp; Storage *QTE* PO# 89700 - 92305
Receiving# KBMH233394R1.01
(8) Cartons
Date Received:03/03/2025
Customer PO #: 89700 - 92305
Manufacturer: Kimball
Product PO#: 89700-92302
Product Received: (8) Power Strips
Receiving# KBMH233394R1.02
(1) Pallet Positions
Date Received:03/10/2025
Customer PO #: 89700 - 92305
Manufacturer: Workrite
Product PO#: 89700-92304
Product Received: (16) monitor arms, (8) height adj bases
Receiving# KBMH233394R1.04
(16) Pallet Positions
Date Received:05/09/2025
Customer PO #: 89700 - 92305
Manufacturer: Knoll
Product PO#: 89700-92303
Product Received: Misc. Product</t>
  </si>
  <si>
    <t>Storage sell to client on 90765 .  Marena is working with the client.
Working with client to pay storage - proposal 90765</t>
  </si>
  <si>
    <t>Storage Dates: 07/26/25 to 08/25/25
Order: KBMH233394R1 - SJSU - PWA1 - RDI (8) Workstations &amp; Storage *QTE* PO# 89700 - 92305
Receiving# KBMH233394R1.03
(8) Pallet Positions
Date Received:03/27/2025
Customer PO #: 89700 - 92305
Manufacturer: Knoll
Product PO#: 89700-92303
Product Received: (8) Pedestals, (8) Lateral Files, (3) Tall Cabinets</t>
  </si>
  <si>
    <t>Storage charges due to product shipping too early. We are not charging customer for this. 
Working with client to pay storage - proposal 90765</t>
  </si>
  <si>
    <t>FEDERAL</t>
  </si>
  <si>
    <t>1203.BK2.MB.F.AR4--CH1-FC1-BT1-BC1-CS5-MC20-US-FG1-SPICE-PEPPERCORN-UC</t>
  </si>
  <si>
    <t>Hexy, Highback, Mesh Back, Standard Synchro, Height/Adjustable Arms
OPTION: CH1:Standard Cylinder
OPTION: FC1:Black Frame
OPTION: BT1:5 Star Nylon Base
OPTION: BC1:Black Base
OPTION: CS5:Carpet Casters
OPTION: MC20:Onyx Mesh
OPTION: US:Upholstered Seat
OPTION: FG1:Fabric Grade 1
OPTION: SPICE:Spice Color Selection
OPTION: PEPPERCORN:Spice Peppercorn
OPTION: UC:Back attached to seat, base separate</t>
  </si>
  <si>
    <t>Customer acc.</t>
  </si>
  <si>
    <t>STORAGE I JUNE</t>
  </si>
  <si>
    <t>03/25: Got updated bid. Zero delivery charge
03/24: List price incorrect was $562. Actual $579.30.</t>
  </si>
  <si>
    <t>Shipping Fee
OPTION: :MUUTO - FREIGHT CHARGE</t>
  </si>
  <si>
    <t>03/24: Incorrect discount used should be 60% not 61%.</t>
  </si>
  <si>
    <t>16-MBRA</t>
  </si>
  <si>
    <t>Ezel, Markerboard Wall Rail Add-on Kit, for adding on to starter unit, contains three mount pucks
Luster Grey</t>
  </si>
  <si>
    <t>WRONG COLOR RAILS SPECED ORIGINALLY, Order 91654 will have the high sell on the tear down labor to make up for this loss</t>
  </si>
  <si>
    <t>16-MBRS</t>
  </si>
  <si>
    <t>Ezel, Markerboard Wall Rail Starter Kit, for single use or start of run, contains two end caps and two mount pucks
Luster Grey</t>
  </si>
  <si>
    <t>SA923258--21-T-24-19-SM-L-KA-A-L-VTG-LBU-NH</t>
  </si>
  <si>
    <t>Wall Mounted Drawer Cases
OPTION: 21:21" high
OPTION: T:true
OPTION: 24:24" wide
OPTION: 19:19" deep
OPTION: SM:individual drawer fronts, 1 small drawer and 1 large drawer
OPTION: L:left finished end
OPTION: KA:keyed lock, keyed alike with locks on both drawers. Will have full depth divider between each drawer for locking and security.
OPTION: A:arc pull
OPTION: L:thermally - fused laminate
OPTION: VTG:vertical grain
OPTION: LBU:medium matte walnut (CP)
OPTION: NH:brushed nickel</t>
  </si>
  <si>
    <t>speced incorrect item to client, crediting them the sell, eatting the cost, reselling the correct prodcut to client with a cost as well</t>
  </si>
  <si>
    <t>XYZMAC2GRMTK--111</t>
  </si>
  <si>
    <t>Sapper XYZ Crossbar, Grommet Mount Kit (to confirm availability you must contact customer service)
OPTION: 111:PAINT: Jet Black</t>
  </si>
  <si>
    <t>WRONG PART NUMBER ORDERED</t>
  </si>
  <si>
    <t>Flat rate delivery</t>
  </si>
  <si>
    <t>T &amp; M</t>
  </si>
  <si>
    <t>112 Hours totoal</t>
  </si>
  <si>
    <t>Customer accomodation Matt Denning approved 3/13/25</t>
  </si>
  <si>
    <t>Return (1) tackboard to the warehouse and cut/modify it per provided dimensions.
Once complete, deliver and install it onsite during normal business hours in one trip</t>
  </si>
  <si>
    <t>This was missed in the design/site verification process where the tackboard dimension was too wide for the available space.</t>
  </si>
  <si>
    <t>Storage Dates: 3/13/25 to 04/12/25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</si>
  <si>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03/22/25 to 04/21/25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</si>
  <si>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Design Services</t>
  </si>
  <si>
    <t>Forgot to include sell for design on the order.</t>
  </si>
  <si>
    <t>2.5%</t>
  </si>
  <si>
    <t>AM failed to notify this client regarding this upcoming tariff prior to approval.  Verbal aprpoval by Alex to absorb in this case 3/19.</t>
  </si>
  <si>
    <t>FREIGHT--Y4P3B1U1660B-Z</t>
  </si>
  <si>
    <t>FREIGHT
OPTION: Y4P3B1U1660B-Z:Frosted 3/8 GlassTemper Polish Dub Cnr 60.062w x 15.375h</t>
  </si>
  <si>
    <t>• 7 New Frosted Glass add-ups - swap with existing clear glass
• 7 Clear Glass Add ups - remove and dispose</t>
  </si>
  <si>
    <t>labor for glass install that was speced wrong</t>
  </si>
  <si>
    <t>Maverick Freight</t>
  </si>
  <si>
    <t>Canceled the Knoll tables and these items are replacing them.  Erika is still checking on the margins/sell pricing.</t>
  </si>
  <si>
    <t>MVD - Maverick Desk</t>
  </si>
  <si>
    <t>Had to cancel the PO to Knoll and changes vendors and this vendor has freight where Knoll did not.</t>
  </si>
  <si>
    <t>Receive and hold products for pickup by others.
RDI all product per new specs sent 2/28/2025. Pricing assumes all work occurring during NBH and includes (1) additional trip for late arriving items.</t>
  </si>
  <si>
    <t>Construction Safety Meeting</t>
  </si>
  <si>
    <t>Onsite Construction Safety Meeting</t>
  </si>
  <si>
    <t>Was not made aware that this was required.  Erika to slip it into Day 2</t>
  </si>
  <si>
    <t>CAPITA01 - Capital Furniture Installation</t>
  </si>
  <si>
    <t>Install (11) overheads and drill (22) round grommets. Pricing is based on the following: 
All work to occur outside NBH in single day 
All product already on site and trash has been removed.</t>
  </si>
  <si>
    <t>Sell have moved to Order 91821. Client to pay.</t>
  </si>
  <si>
    <t>Freight - additional charges</t>
  </si>
  <si>
    <t>DP5PE42--98T</t>
  </si>
  <si>
    <t>Panel End Assembly, 42H, metal flat
OPTION: 98T:PAINT- Studio White (Textured) (CP)</t>
  </si>
  <si>
    <t>these can't be located at either install warehouse and Knoll denied the non bill.</t>
  </si>
  <si>
    <t>DP8VPTS5--98T</t>
  </si>
  <si>
    <t>Post Top Cap Assembly Inline, Horizon, metal flat, Full View
OPTION: 98T:PAINT- Studio White (Textured) (CP)</t>
  </si>
  <si>
    <t>Neither install partner can locate these items and Knoll denied the nonbill. need these ASAP.</t>
  </si>
  <si>
    <t>Receive (19) new conference chair bases
Deliver to site and swap with current (4-star) chair bases
Dispose of current (4-star) bases
All work to be done during NBH.</t>
  </si>
  <si>
    <t>Changed cost from OT to NBH, so cost was reduced.</t>
  </si>
  <si>
    <t>ADD LABOR</t>
  </si>
  <si>
    <t>Labor costs not communicated to labor vendor.  Expect some deduct on line 206 to account for this.</t>
  </si>
  <si>
    <t>Storage Fees -August 2025</t>
  </si>
  <si>
    <t>To cover storage fees  for existing and new bases in Bay Area warehouse.</t>
  </si>
  <si>
    <t>DP8VMMRR4248--3-NA-K-(CORE)-117T-(W2111)-W21111</t>
  </si>
  <si>
    <t>Preconfigured Panel, Full View, Monolithic/Monolithic, Fabric to Raceway Side 1 &amp; 2, 42Hx48W
OPTION: 3:TOPCAP- None
OPTION: NA:no finish required
OPTION: K:RACE- with Knockouts
OPTION: (CORE):Core Paints
OPTION: 117T:RACE- Soft Grey (Limited Availability) (Textured)
OPTION: (W2111):FABRIC- Edo (Gr20)
OPTION: W21111:COL- Tan</t>
  </si>
  <si>
    <t>incorrect parts speced first time.</t>
  </si>
  <si>
    <t>DP8VMMRR4260--3-NA-K-(CORE)-117T-(W2111)-W21111</t>
  </si>
  <si>
    <t>Preconfigured Panel, Full View, Monolithic/Monolithic, Fabric to Raceway Side 1 &amp; 2, 42Hx60W
OPTION: 3:TOPCAP- None
OPTION: NA:no finish required
OPTION: K:RACE- with Knockouts
OPTION: (CORE):Core Paints
OPTION: 117T:RACE- Soft Grey (Limited Availability) (Textured)
OPTION: (W2111):FABRIC- Edo (Gr20)
OPTION: W21111:COL- Tan</t>
  </si>
  <si>
    <t>DP1AU0748VG--117T-GL13</t>
  </si>
  <si>
    <t>Frameless Add Up, Glass, 7Hx48W, Full View
OPTION: 117T:FRAME- Soft Grey (Limited Availability) (Textured)
OPTION: GL13:GLASS- Frosted</t>
  </si>
  <si>
    <t>DP1AU0760VG--117T-GL13</t>
  </si>
  <si>
    <t>Frameless Add Up, Glass, 7Hx60W, Full View
OPTION: 117T:FRAME- Soft Grey (Limited Availability) (Textured)
OPTION: GL13:GLASS- Frosted</t>
  </si>
  <si>
    <t>DP1AUECTP--117T</t>
  </si>
  <si>
    <t>End Cap for Frameless Add Up (package of 10)
OPTION: 117T:PAINT- Soft Grey (Textured) (Limited Availability)</t>
  </si>
  <si>
    <t>Unsure about charges, were pending to see if it needs to be changed to will call, but the cost is not significant. Per AM, just add it to an order.</t>
  </si>
  <si>
    <t>Muuto Freight</t>
  </si>
  <si>
    <t>Labor to custom cut electrical access in reception desk.</t>
  </si>
  <si>
    <t>Innovat will not be charging us for this job.</t>
  </si>
  <si>
    <t>Will Call from Stations San Jose during Straight Time in (1) trip as follows</t>
  </si>
  <si>
    <t>We switched to union missed that the product have to be will called.</t>
  </si>
  <si>
    <t>Additional Trip</t>
  </si>
  <si>
    <t>ADDITIONAL TRIP CHARGE &amp; LABOR TO SWAP OUT CONFERENCE TABLES</t>
  </si>
  <si>
    <t>Reason: We quoted/sold a table too small for the space and number of chairs</t>
  </si>
  <si>
    <t>FLIP - Flip Office Furnishings</t>
  </si>
  <si>
    <t>DADL</t>
  </si>
  <si>
    <t>DUAL LOCK - SET OF THREE</t>
  </si>
  <si>
    <t>AM forgot to add to  original order</t>
  </si>
  <si>
    <t>M2SLEG29---</t>
  </si>
  <si>
    <t>M2 POST LEG SIGLE 29-1/2H
OPTION: :POWDER FINISH
OPTION: :POWDER FINISH-BLACK</t>
  </si>
  <si>
    <t>TOPO-CONFIGURABLE--------</t>
  </si>
  <si>
    <t>CONFIGURABLE 1-2 PIECE TOP ONLY
OPTION: :COFIGURABLE TOPO DEPTH
OPTION: :DEPTH
OPTION: :WIDTH - 1 - PIECE TOP
OPTION: :FENIX NTM MATTE LAMIANTE
OPTION: :SURFACE FINISH 1- FENIX - BLANCO KOS (0032)
OPTION: :EDGE TPE- 90 PLY
OPTION: :EDGE FINISH- CLEAR STAIN</t>
  </si>
  <si>
    <t>S24-2194---</t>
  </si>
  <si>
    <t>MODIFIED ZSPEO - ZO STORAGE PEDESTAL, OPEN, 20Dx15Wx*28.5H, FIXED
OPTION: :CASE FINISH
OPTION: :CASE FINISH-FROSTY WHITE</t>
  </si>
  <si>
    <t>1B2JK7---424</t>
  </si>
  <si>
    <t>+Lock Plug and Key,Chrome UM Series
OPTION: 424:+key number 424</t>
  </si>
  <si>
    <t>0 cost in ack</t>
  </si>
  <si>
    <t>home depot</t>
  </si>
  <si>
    <t>RSA722--CF-(PLATED)-PD-(V1)-645A-WOOD</t>
  </si>
  <si>
    <t>Worksurface, Rectangular, 72Wx24Dx1-1/4H
OPTION: CF:Classic Grommet in Flush Location
OPTION: (PLATED):Plated Finish
OPTION: PD:GROM- Polished Chrome
OPTION: (V1):TOP- V1 Techwood Veneer
OPTION: 645A:V1- Dove Grey / Low Gloss / Closed Pore
OPTION: WOOD:EDGE- Complementary Wood</t>
  </si>
  <si>
    <t>Design spec error. replacement for line 19 that was ordered in the wrong  color. MD</t>
  </si>
  <si>
    <t>Delivery and installation of replacement leg.</t>
  </si>
  <si>
    <t>defective product</t>
  </si>
  <si>
    <t>PRECISI - Precision Office Furniture</t>
  </si>
  <si>
    <t>PM time</t>
  </si>
  <si>
    <t>Unexpected PM Cost</t>
  </si>
  <si>
    <t>• 1 Chair Base - Install on chair with missing base
• 1 Route Delivery</t>
  </si>
  <si>
    <t>RETURN TRIP TO COMPLETE INSTALLATION OF THEATER SEATING</t>
  </si>
  <si>
    <t>PER MATT AND LORRAINE</t>
  </si>
  <si>
    <t>Per Matt</t>
  </si>
  <si>
    <t>KBM-INTL - Internal Cost</t>
  </si>
  <si>
    <t>HEMDESI - Hem Design Studio, Inc.</t>
  </si>
  <si>
    <t>RETURN TRIP TO DELIVER DOLLIES</t>
  </si>
  <si>
    <t>Dollies shipped later</t>
  </si>
  <si>
    <t>scope removed - Receive, deliver and install the following punch, regular business hours: (4) chair glides</t>
  </si>
  <si>
    <t>Receive, deliver, and install new control switch for HAT desk. Trip 2</t>
  </si>
  <si>
    <t>2nd trip needed to finish work as we didnt capture the correct product needed the first time</t>
  </si>
  <si>
    <t>2 height adjustable desks (we are not 100% sure if it is Tone Desks) do not seem to be functioning proper. Wont raise or lower. Resets attempts
failed.</t>
  </si>
  <si>
    <t>sell for this has been added to line 4 less 200$</t>
  </si>
  <si>
    <t>MOIINC - MOI, Inc.</t>
  </si>
  <si>
    <t>Flat rate install</t>
  </si>
  <si>
    <t>COST TO RECEIVE, DELIVER AND SWAP SHELLS AND INSTALL SEAT PADS ON OT HOURS
*****
INCLUDES THE SERVICE TO PREP/PACKAGE INCORRECT SHELLS FOR SHIPMENT BACK TO HIGHTOWER
* 
DOES NOT INCLUDE FREIGHT AS HIGHTOWER WILL COORDINATE</t>
  </si>
  <si>
    <t>The cost changed from OT to NBH and line was billed, so unable to change the cost without adding credit line 4.</t>
  </si>
  <si>
    <t>COST TO RECEIVE, DELIVER AND SWAP SHELLS AND INSTALL SEAT PADS DURING NBH HOURS
*****
INCLUDES THE SERVICE TO PREP/PACKAGE INCORRECT SHELLS FOR SHIPMENT BACK TO HIGHTOWER
* 
DOES NOT INCLUDE FREIGHT AS HIGHTOWER WILL COORDINATE</t>
  </si>
  <si>
    <t>Revised pricing from line 3</t>
  </si>
  <si>
    <t>$362 vs $442 - changed due to incorrect pricing on the sofa</t>
  </si>
  <si>
    <t>NMPCLN12--PV1-WORF-SM-VGV-Match-CA</t>
  </si>
  <si>
    <t>Enclosure for Height Adjustable Leg (must attach to adjacent cabinet or wall)  12d x 23.6h
OPTION: PV1:Premium Veneer 1
OPTION: WORF:White Oak, Rift Cut
OPTION: SM:Slip Match
OPTION: VGV:Vertical Grain Veneer
OPTION: Match:SQ83846-2-2
OPTION: CA:Leg Enclosure Attaches to Adjacent Cabinet</t>
  </si>
  <si>
    <t>466672-002--SHIP TO</t>
  </si>
  <si>
    <t>Knoll Textiles Crossroad, Color: Gravel
OPTION: SHIP TO:HALCON Furniture
OPTION: :Attn- Sheena / Davis Polk SF
OPTION: :455 Rochester Medical Drive
OPTION: :Stewartville MN 55976
OPTION: :REF QUOTE- 248208</t>
  </si>
  <si>
    <t>Spec-MD approved 3/21</t>
  </si>
  <si>
    <t>FREIGHT--SHIP TO</t>
  </si>
  <si>
    <t>Freight for Knoll Textiles Crossroad, Color: Gravel
OPTION: SHIP TO:HALCON Furniture
OPTION: :Attn- Sheena / Davis Polk SF
OPTION: :455 Rochester Medical Drive
OPTION: :Stewartville MN 55976
OPTION: :REF QUOTE- 248208</t>
  </si>
  <si>
    <t>No freight charges per SafCo. updated to match order ack. MD</t>
  </si>
  <si>
    <t>SAF - Safco Products Co.</t>
  </si>
  <si>
    <t>Labor to receive at Corporate Interior Solutions (1)ea. chair back and replace with existing damaged one currently located at the
Corp. Int. Solutions warehouse.
Includes disposal fees for left overs.</t>
  </si>
  <si>
    <t>Office Master will not accept the labor claim per the warranty guidelines on freight damages.</t>
  </si>
  <si>
    <t>PLT-RETSUPPORTSILV</t>
  </si>
  <si>
    <t>Missed on original specification</t>
  </si>
  <si>
    <t>ADDTIONAL CHARGES FOR RETURN - MORE INFO ASK RAYNA</t>
  </si>
  <si>
    <t>Cable Part</t>
  </si>
  <si>
    <t>Replacement Hardwire Starter Cable</t>
  </si>
  <si>
    <t>High GP</t>
  </si>
  <si>
    <t>freight</t>
  </si>
  <si>
    <t>BP8429-R0AR* PUNCH</t>
  </si>
  <si>
    <t>SURF TFL TFL Finish
FINSH ASN Asian Night
SURF ZBSE Zira Base
FNISH ASN Asian Night
EDGE AR 1" Bicut Edge</t>
  </si>
  <si>
    <t>credit memo will come later</t>
  </si>
  <si>
    <t>KR1AG4057LK0</t>
  </si>
  <si>
    <t>GENERATION LH ARMPAD HGT ONLY- KR1AG4057LK0</t>
  </si>
  <si>
    <t>cost will be on order 91742</t>
  </si>
  <si>
    <t>REMOVE SALES TAX</t>
  </si>
  <si>
    <t>Order incorrectly entered without sales tax</t>
  </si>
  <si>
    <t>PM Time</t>
  </si>
  <si>
    <t>Unexpected PM Time Cost
True-up</t>
  </si>
  <si>
    <t>Unexpected PM Time Cost</t>
  </si>
  <si>
    <t>SIZE INCREASE</t>
  </si>
  <si>
    <t>Size change per 4/23/25 email</t>
  </si>
  <si>
    <t>Size changed</t>
  </si>
  <si>
    <t>Updated cost to match ack</t>
  </si>
  <si>
    <t>Storage - February 2025</t>
  </si>
  <si>
    <t>1B2JK7---226</t>
  </si>
  <si>
    <t>+Lock Plug and Key,Chrome UM Series
OPTION: 226:+key number 226</t>
  </si>
  <si>
    <t>No cost</t>
  </si>
  <si>
    <t>1B2JK7---229</t>
  </si>
  <si>
    <t>+Lock Plug and Key,Chrome UM Series
OPTION: 229:+key number 229</t>
  </si>
  <si>
    <t>Ack is less</t>
  </si>
  <si>
    <t>1B2JK7---238</t>
  </si>
  <si>
    <t>+Lock Plug and Key,Chrome UM Series
OPTION: 238:+key number 238</t>
  </si>
  <si>
    <t>1B2JK7---252</t>
  </si>
  <si>
    <t>+Lock Plug and Key,Chrome UM Series
OPTION: 252:+key number 252</t>
  </si>
  <si>
    <t>1B2JK7---245</t>
  </si>
  <si>
    <t>+Lock Plug and Key,Chrome UM Series
OPTION: 245:+key number 245</t>
  </si>
  <si>
    <t>1B2JK7---242</t>
  </si>
  <si>
    <t>+Lock Plug and Key,Chrome UM Series
OPTION: 242:+key number 242</t>
  </si>
  <si>
    <t>1B2JK7---241</t>
  </si>
  <si>
    <t>+Lock Plug and Key,Chrome UM Series
OPTION: 241:+key number 241</t>
  </si>
  <si>
    <t>1B2JK7---240</t>
  </si>
  <si>
    <t>+Lock Plug and Key,Chrome UM Series
OPTION: 240:+key number 240</t>
  </si>
  <si>
    <t>1B2JK7---239</t>
  </si>
  <si>
    <t>+Lock Plug and Key,Chrome UM Series
OPTION: 239:+key number 239</t>
  </si>
  <si>
    <t>1B2JK7---227</t>
  </si>
  <si>
    <t>+Lock Plug and Key,Chrome UM Series
OPTION: 227:+key number 227</t>
  </si>
  <si>
    <t>1B2JK7---237</t>
  </si>
  <si>
    <t>+Lock Plug and Key,Chrome UM Series
OPTION: 237:+key number 237</t>
  </si>
  <si>
    <t>1B2JK7---234</t>
  </si>
  <si>
    <t>+Lock Plug and Key,Chrome UM Series
OPTION: 234:+key number 234</t>
  </si>
  <si>
    <t>1B2JK7---233</t>
  </si>
  <si>
    <t>+Lock Plug and Key,Chrome UM Series
OPTION: 233:+key number 233</t>
  </si>
  <si>
    <t>1B2JK7---232</t>
  </si>
  <si>
    <t>+Lock Plug and Key,Chrome UM Series
OPTION: 232:+key number 232</t>
  </si>
  <si>
    <t>1B2JK7---243</t>
  </si>
  <si>
    <t>+Lock Plug and Key,Chrome UM Series
OPTION: 243:+key number 243</t>
  </si>
  <si>
    <t>1B2JK7---235</t>
  </si>
  <si>
    <t>+Lock Plug and Key,Chrome UM Series
OPTION: 235:+key number 235</t>
  </si>
  <si>
    <t>1B2JK7---250</t>
  </si>
  <si>
    <t>+Lock Plug and Key,Chrome UM Series
OPTION: 250:+key number 250</t>
  </si>
  <si>
    <t>1B2JK7---230</t>
  </si>
  <si>
    <t>+Lock Plug and Key,Chrome UM Series
OPTION: 230:+key number 230</t>
  </si>
  <si>
    <t>1B2JK7---236</t>
  </si>
  <si>
    <t>+Lock Plug and Key,Chrome UM Series
OPTION: 236:+key number 236</t>
  </si>
  <si>
    <t>1B2JK7---248</t>
  </si>
  <si>
    <t>+Lock Plug and Key,Chrome UM Series
OPTION: 248:+key number 248</t>
  </si>
  <si>
    <t>1B2JK7---249</t>
  </si>
  <si>
    <t>+Lock Plug and Key,Chrome UM Series
OPTION: 249:+key number 249</t>
  </si>
  <si>
    <t>1B2JK7---246</t>
  </si>
  <si>
    <t>+Lock Plug and Key,Chrome UM Series
OPTION: 246:+key number 246</t>
  </si>
  <si>
    <t>1B2JK7---251</t>
  </si>
  <si>
    <t>+Lock Plug and Key,Chrome UM Series
OPTION: 251:+key number 251</t>
  </si>
  <si>
    <t>1B2JK7---228</t>
  </si>
  <si>
    <t>+Lock Plug and Key,Chrome UM Series
OPTION: 228:+key number 228</t>
  </si>
  <si>
    <t>1B2JK7---231</t>
  </si>
  <si>
    <t>+Lock Plug and Key,Chrome UM Series
OPTION: 231:+key number 231</t>
  </si>
  <si>
    <t>1B2JK7---244</t>
  </si>
  <si>
    <t>+Lock Plug and Key,Chrome UM Series
OPTION: 244:+key number 244</t>
  </si>
  <si>
    <t>241670</t>
  </si>
  <si>
    <t>c7 2 1/2" caster, black yoke, hard floors or carpet</t>
  </si>
  <si>
    <t>Per Kimi, this was a mis-spec.</t>
  </si>
  <si>
    <t>CHANGE FEE</t>
  </si>
  <si>
    <t>Change fee for address change.</t>
  </si>
  <si>
    <t>Address change.</t>
  </si>
  <si>
    <t>H-4128</t>
  </si>
  <si>
    <t>Table top power strip - 12 outlet
15 amp circuit breaker
Strip length: 49 inches
Cord length: 6'
Color: Black</t>
  </si>
  <si>
    <t>Not specified/client needs</t>
  </si>
  <si>
    <t>Shipping charges not specified</t>
  </si>
  <si>
    <t>shipping charges not included when order was flipped</t>
  </si>
  <si>
    <t>failed to include freight</t>
  </si>
  <si>
    <t>71-2474541</t>
  </si>
  <si>
    <t>Faux Potted Quince Leaf Tree, 6', Green</t>
  </si>
  <si>
    <t>No longer available per vendor.</t>
  </si>
  <si>
    <t>71-231208</t>
  </si>
  <si>
    <t>Curved Round Ficonstone Indoor/OUtdoor Panter, Medium, 15"D x 17"H, Textured Charcoal</t>
  </si>
  <si>
    <t>C7 Caster</t>
  </si>
  <si>
    <t>Chair incorrectly specified - received glides and needed casters</t>
  </si>
  <si>
    <t>Service West to receive replacement casters at warehouse for (1) Aeron Chair that is located onsite with
client. Service West to provide white glove service and need to wear booties when going to site to swap out
glides for casters during NBH.</t>
  </si>
  <si>
    <t>Glides were specified instead of casters, so need SW to go to client home and swap them out.</t>
  </si>
  <si>
    <t>8-804-38796</t>
  </si>
  <si>
    <t>Labor to receive, deliver, and install Return trip for the delivery of (3) back ordered outdoor tables freight elevator. Non-Union.
OPTION: KBM50311R2CO1</t>
  </si>
  <si>
    <t>return trip for late arriving product</t>
  </si>
  <si>
    <t>vendor took forever to acknowledge and tariff was added</t>
  </si>
  <si>
    <t>FREIGHT CHARGE</t>
  </si>
  <si>
    <t>Shipping costs to expedite delivery</t>
  </si>
  <si>
    <t>costs to be sold at a later date</t>
  </si>
  <si>
    <t>DANNY - Danny Aquino</t>
  </si>
  <si>
    <t>SENATOR FREIGHT</t>
  </si>
  <si>
    <t>No freight charge on ack</t>
  </si>
  <si>
    <t>Knoll freight</t>
  </si>
  <si>
    <t>Core has been updated to match the ack</t>
  </si>
  <si>
    <t>No shipping charge on ack</t>
  </si>
  <si>
    <t>TOR001K-----</t>
  </si>
  <si>
    <t>Bensen, Torii Chair Custom 19.25in W x 19.25in D x 30in H x 18in SH
OPTION: :Leather A
OPTION: :House Leather 7150
OPTION: :White Oak
OPTION: :#D5351</t>
  </si>
  <si>
    <t>3/24: Per Carina, will make up  the loss on the terrace furniture.</t>
  </si>
  <si>
    <t>MET100MB-----</t>
  </si>
  <si>
    <t>Bensen, Metro Chair Custom, 29.5in W x 27.5in D x 29.5in H x 17.75in SH
OPTION: :Fabric B
OPTION: :Lecco 225
OPTION: :Matte Black
OPTION: :#D5351</t>
  </si>
  <si>
    <t>Knoll shipping</t>
  </si>
  <si>
    <t>PRODUCT VARIANCE</t>
  </si>
  <si>
    <t>Product Variance</t>
  </si>
  <si>
    <t>Per Carina, this is a spec error.</t>
  </si>
  <si>
    <t>SURCHARGE VARIANCE</t>
  </si>
  <si>
    <t>REPAIR</t>
  </si>
  <si>
    <t>Labor and materials to add new foam to the rest of the chairs (10)</t>
  </si>
  <si>
    <t>after review, the seats need new foam, will sell back to client, just entereing costs to get it moving.</t>
  </si>
  <si>
    <t>KAYCHES - Kay Chesterfield</t>
  </si>
  <si>
    <t>Freight, Zone</t>
  </si>
  <si>
    <t>AM Error - did not include freight charges</t>
  </si>
  <si>
    <t>STYLEXI - Stylex</t>
  </si>
  <si>
    <t>return trip</t>
  </si>
  <si>
    <t>we provided the incorrect install address the first time, had to rescheduled delivery to the correct address</t>
  </si>
  <si>
    <t>CERTIFI - Certified Moving &amp; Storage</t>
  </si>
  <si>
    <t>M82CB--S</t>
  </si>
  <si>
    <t>M8.1 Monitor arm configuration with angled link/ dynamic link arm style, crossbar and two-piece clamp mount base
OPTION: S:Silver with Gray Trim</t>
  </si>
  <si>
    <t>should have been a dual, AM specd a single</t>
  </si>
  <si>
    <t>shipping is not calculated before placing the order</t>
  </si>
  <si>
    <t>CrushGrind</t>
  </si>
  <si>
    <t>CrushGrind Spice Grinders (Set of 2)
OPTION: :Color-Walnut Wood</t>
  </si>
  <si>
    <t>pricing varies in ack</t>
  </si>
  <si>
    <t>BESPOKE - Bespoke Post</t>
  </si>
  <si>
    <t>Etsy</t>
  </si>
  <si>
    <t>Blue Planter, Birthday Gift For Crazy Plant Lady, Cobalt Planter, Vintage Planter</t>
  </si>
  <si>
    <t>cancelled and reordered $5 difference</t>
  </si>
  <si>
    <t>ETSY - Etsy</t>
  </si>
  <si>
    <t>Shipping and handlinng</t>
  </si>
  <si>
    <t>pulled from contingency line 3</t>
  </si>
  <si>
    <t>GOODEE - Goodee</t>
  </si>
  <si>
    <t>FYCS3W2518X--SY-VS-HSV-WOFC-BM-VGV-TBD-LB6-CC70m-H2B-LN-Q#</t>
  </si>
  <si>
    <t>Pull-out Waste Bin Cabinet  24.8d x 18w - X= 24.8h with special bin mounting, position towards top and 1.5" dia. trash medallion
OPTION: SY:Slats- Slatted Face(s)
OPTION: VS:Slat Direction- Vertical Slats
OPTION: HSV:Material- HALCON Standard Veneer
OPTION: WOFC:Species- White Oak, Flat Cut
OPTION: BM:Veneer Layup- Book Match
OPTION: VGV:Veneer Grain Direction- Vertical Grain Veneer
OPTION: TBD:White Oak Finish- Match Sample
OPTION: LB6:Finger Pull Finish- Deep Bronze
OPTION: CC70m:Drawer Finish- Designer White
OPTION: H2B:Waste Bin Option- Double Waste Bin
OPTION: LN:Standard Lock Finish- No Lock
OPTION: Q#:Ref Quote- 91966</t>
  </si>
  <si>
    <t>Spec MD APPROVAL 7/24</t>
  </si>
  <si>
    <t>Spec MD approval 7/24</t>
  </si>
  <si>
    <t>No freight because we are will calling it. Remove cost but left the sell.</t>
  </si>
  <si>
    <t>Labor to RDI (6) Variable Height Covers</t>
  </si>
  <si>
    <t>Labor for spec error. Product on lines 38-40 -- line 39 was another error but couldn't cancel once ordered.</t>
  </si>
  <si>
    <t>Need to pay invoice, and var to be updated if we can use contingency. Pending AM to advise.</t>
  </si>
  <si>
    <t>7/24: adjusted the cost lower to match the invoice from Knoll. MD
These were missed when specifying the project. Ordering as punch. Note that Megan is trying to get the client to pay for them on order 93271 (sell only order). MD</t>
  </si>
  <si>
    <t>_FREIGHT</t>
  </si>
  <si>
    <t>Freight for Bensen Collar Lounge Armchair and Montholon 2.5 Seater Sofa</t>
  </si>
  <si>
    <t>Partial order placed with Haute Living, so freight only paid on one line. Added deduct to match invoice.</t>
  </si>
  <si>
    <t>CHUNKY 3551-033 FOREST</t>
  </si>
  <si>
    <t>COM Bernhardt Chunky 3551-033 Forest</t>
  </si>
  <si>
    <t>Vendor only has 15 yards on hand, so adjust line from 6 to 5 yards.</t>
  </si>
  <si>
    <t>Jade Quatrefoil Green</t>
  </si>
  <si>
    <t>Jade Quatrefoil Green
Shipping to Status Wood</t>
  </si>
  <si>
    <t>Warehouse labor: pre- build HMI Headway table at SW whse and send KBMH dims and photo</t>
  </si>
  <si>
    <t>-this is a pre-emptive labor request to get ahead of a potential punch issue related to a custom base
-herman miller custom drawings for this table base are unclear and we would like the warehouse to pre-build this piece in the warehouse 
-if needed, we will order a replacement leg and would like that here when install starts</t>
  </si>
  <si>
    <t>SCHOOLH01 - Schoolhouse Electric &amp; Supply Co</t>
  </si>
  <si>
    <t>Additional charged for delivery appointment</t>
  </si>
  <si>
    <t>Product no longer available per vendor</t>
  </si>
  <si>
    <t>MOCK-UP</t>
  </si>
  <si>
    <t>Labor and materials to fabricate custom screen for rolling shelf/cart - 60"W x 60"H
adhesive-backed velcro along
flat panel style - same construction
fabric: Carnegie Dive 4</t>
  </si>
  <si>
    <t>vendor told us later that a mock up was an additional cost, we advised the vendor that next time we need to know so that we can sell back to the client</t>
  </si>
  <si>
    <t>FABRIC FREIGHT TO KAYCHESTERFIELD</t>
  </si>
  <si>
    <t>Tariff, I will ask Mary when she is back from PTO on sell</t>
  </si>
  <si>
    <t>CHANGE ORDER FOR LABOR SCOPE</t>
  </si>
  <si>
    <t>Carina used incorrect service quote</t>
  </si>
  <si>
    <t>CUSTOM LAMINATE--</t>
  </si>
  <si>
    <t>LELAND CUSTOM LAMINATE FEE FOR FAST TABLES
OPTION: :#Q16376-02</t>
  </si>
  <si>
    <t>Missed qty. of upcharge</t>
  </si>
  <si>
    <t>LELANDI - Leland International</t>
  </si>
  <si>
    <t>Not approved by the client</t>
  </si>
  <si>
    <t>Forgot to ask for OT when quoted, Wendy added this cost difference to another order to cover this upcharge. (order #92692)</t>
  </si>
  <si>
    <t>KHABLB--KBB</t>
  </si>
  <si>
    <t>k. bench height adjustable table, Linking Bridge
OPTION: KBB:PAINT- k. bench Black</t>
  </si>
  <si>
    <t>The linking bridges were not ordered, so this is a spec error.</t>
  </si>
  <si>
    <t>Spec error/See lines 72 &amp; 73</t>
  </si>
  <si>
    <t>Change order to move 3 clusters on the second floor to line up with existing ones. Mover 2 clusters on the third floor to line up with the existing ones. Total of 5.75 hours</t>
  </si>
  <si>
    <t>7/7/25: Per Kimi, this is a client accommodation.</t>
  </si>
  <si>
    <t>10 6" Connector bridges - to be attached from edge of worksurface to the credenza
RDI during NBH</t>
  </si>
  <si>
    <t>Per Frankie, this is due to a spec error. This job cost was approved by Matt Denning, 7/17/25 12:23 PM</t>
  </si>
  <si>
    <t>Job cost that exceeded available contingency on line 55</t>
  </si>
  <si>
    <t>Updated to match acknowledgment</t>
  </si>
  <si>
    <t>GENERATION LH ARMPAD HGT ONLY ARM ASSY DARK</t>
  </si>
  <si>
    <t>KR1AG4057RK0</t>
  </si>
  <si>
    <t>GENERATION RH ARMPAD HGT ONLY ARM ASSY DARK</t>
  </si>
  <si>
    <t>Variance for lines 11 &amp; 12</t>
  </si>
  <si>
    <t>DPG Shipping and Handling</t>
  </si>
  <si>
    <t>Updated Core to match ack</t>
  </si>
  <si>
    <t>Mic Locations 20” and 22.5”</t>
  </si>
  <si>
    <t>SHIPPPING&amp;HANDLING</t>
  </si>
  <si>
    <t>Per Workrite, there is no shipping and handling on this order. Removing cost ,leaving sell</t>
  </si>
  <si>
    <t>Silicone Stove Gap Cover X-Protector – 50” x 2"</t>
  </si>
  <si>
    <t>Silicone Stove Gap Cover X-Protector – 50” x 2" Guard Between Stove and Counter – Self-Adhesive Premium Counter Gap Filler – Heat Resistant Oven Counter Gap Protector – Silicone Stove Top Spill Guard</t>
  </si>
  <si>
    <t>Per AM absorbing cost - covering a gap</t>
  </si>
  <si>
    <t>Hat Freight</t>
  </si>
  <si>
    <t>Per vendor shipping will not be charged. Removing Cost $602.18</t>
  </si>
  <si>
    <t>FIFA-5348-N--MET-SV-SV</t>
  </si>
  <si>
    <t>53"x 48" Non Powered Frame A
OPTION: MET:BASE- Metal Base
OPTION: SV:BASE- Silver
OPTION: SV:FIN- Silver</t>
  </si>
  <si>
    <t>This was a KBMH error not billable to client.</t>
  </si>
  <si>
    <t>Transportation Surcharge</t>
  </si>
  <si>
    <t>We owe this and I'll submit an FSLR to Knoll.  Overloaded, but we owe this $.</t>
  </si>
  <si>
    <t>HOME DEPOT AND LOWES</t>
  </si>
  <si>
    <t>DT1BTL--(CORE)-G1T</t>
  </si>
  <si>
    <t>T-Base, Large, for use with 36" and 48" deep tops
OPTION: (CORE):Core Paints
OPTION: G1T:PAINT- Graphite (Textured) (CP)</t>
  </si>
  <si>
    <t>Price inscreased</t>
  </si>
  <si>
    <t>For safety reasons change the product.</t>
  </si>
  <si>
    <t>SUPPORTS (SA924261)</t>
  </si>
  <si>
    <t>Wall and Leg Support for Vary Easy Peninsula Surface  Wall Rail/H-Leg</t>
  </si>
  <si>
    <t>SHMCE</t>
  </si>
  <si>
    <t>Shipping and Handling MCE</t>
  </si>
  <si>
    <t>Gus Modern Tariff Surcharge 33% - This surcharge may or may not apply. If KBMH is charged, we will charge Hitachi Energy. If not, we will void this line item. Gus Modern has said there MIGHT be a 33% tariff depending on the current tariff on products from China upon order placement.</t>
  </si>
  <si>
    <t>vendor cancelled to tariff fee</t>
  </si>
  <si>
    <t>GUSDESI - Gus Design Group</t>
  </si>
  <si>
    <t>MillerKnoll Tariff Surcharge - 3.8%</t>
  </si>
  <si>
    <t>sell on order 90995</t>
  </si>
  <si>
    <t>Storage Dates: 07/13/25 to 08/12/25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</si>
  <si>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07/22/25 to 08/21/25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</si>
  <si>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T and M Labor</t>
  </si>
  <si>
    <t>Punch trip 3/14/2025
Deliver and place (8) Bernhardt café chairs
- Deliver and place remaining accessories. Placement deck attached (items in this trip are bubbled
in blue)
- Install light switches and cords for Offices 277 and 268 (Wendy to bring parts to site)
- Workstation 322D – drawer was not installed properly, the drawer pulls too far out and falls off
the rails. Halcon advised this is an install issue and no parts are missing.
- Café square stone table – client reported yesterday that when they were moving the table on
site, the stone became separated from the subtop. Please assess the issue, take photos, and repair if
possible. If unable to repair, please connect with the client to make sure it is placed somewhere safe
until we can return to repair.</t>
  </si>
  <si>
    <t>Sell to be added</t>
  </si>
  <si>
    <t>HOTLINE FEE</t>
  </si>
  <si>
    <t>CONTRACT DOES NOT ALLOW FOR CHARGING FREIGHT.  PRODUCT DISCOUNTS ARE SET.  KBMH ABSORBS THE HOTLINE FEE.</t>
  </si>
  <si>
    <t>SL9644RECS--</t>
  </si>
  <si>
    <t>96” Rectangular Conference Table w/ Slab Base. 1-3/8in Top.
OPTION: :Finish- Autumn Walnut</t>
  </si>
  <si>
    <t>we will be issued a credit by vendor</t>
  </si>
  <si>
    <t>we forgot freight</t>
  </si>
  <si>
    <t>F212ACD11XFSSNSC</t>
  </si>
  <si>
    <t>Freedom Task Chair with Headrest, Armrest/Armpad: - Standard Duron Arms with Textile, Frame Color: - Polished aluminum with Graphite Trim, Textile: - Coda 2, Color: 0116, Box Stitching: - No Stitching (Not
Applicable), Seat Type: - Standard Foam Seat Pan, Cylinder Height: - Standard cylinder 5", Casters: - Soft Casters for Hard Surfaces, Fire Proofing: - None-Standard Plastics &amp; Foams, Base Upgrade: - Standard Matching Base,
Shipping: - Individually Boxed</t>
  </si>
  <si>
    <t>Owen gifting to the client</t>
  </si>
  <si>
    <t>Tarif Surcharge Placeholder</t>
  </si>
  <si>
    <t>SPECIAL TFT-14454-V-RCV---05--MT-~--A44--05--MT</t>
  </si>
  <si>
    <t>Two4Six Meeting, Rectangle Conference Table, *138"L x 54"W x 29.5"H, Veneer Top with Hardwood Edge, Veneer Racetrack Base
OPTION: :**SPC. SIZE- 138"L, (2) PIECE TOP
OPTION: :
OPTION: -05:VENEER- Dune Flat Cut Oak
OPTION: -MT:SHEEN- Matte (recommended)
OPTION: ~:No Grommet Option (spec power separate)
OPTION: -A44:METAL- Black Powder Coat
OPTION: -05:BASE VENEER- Dune Flat Cut Oak
OPTION: -MT:SHEEN- Matte (recommended)</t>
  </si>
  <si>
    <t>cost on lines 166-181</t>
  </si>
  <si>
    <t>NUC - Nucraft Furniture Co.</t>
  </si>
  <si>
    <t>CUSTOMPART.PLANT.5</t>
  </si>
  <si>
    <t>Four Sachet 4-Leg Base Felt Glides - SA-2007
Sachet Barstool</t>
  </si>
  <si>
    <t>Additional items needed</t>
  </si>
  <si>
    <t>10125039</t>
  </si>
  <si>
    <t>Felt Glides for Solo Chairs ACK 125422 Consulta: 10125039</t>
  </si>
  <si>
    <t>Sell will be pulled from our contingency</t>
  </si>
  <si>
    <t>Second Replacment Hat Leg</t>
  </si>
  <si>
    <t>Punch</t>
  </si>
  <si>
    <t>Second Replacment Hat Leg
Hat to send credit memo</t>
  </si>
  <si>
    <t>Vendor did not specify that the Tariff Fee is not included into Surcharge category</t>
  </si>
  <si>
    <t>not captured on order</t>
  </si>
  <si>
    <t>CLW - Coalesse</t>
  </si>
  <si>
    <t>FREIGHT FOR PRINTWORKS
OPTION: :REF QUOTE- CART PDF-20250228</t>
  </si>
  <si>
    <t>PRINTWO - Printworks</t>
  </si>
  <si>
    <t>Tariff Recovery Charge</t>
  </si>
  <si>
    <t>Quote was requested in 4/15 but not ordered until 6/16.  Our Tariff Recovery Charges to effect 5/15 which explains why they were not quotes in April but were charged in June.</t>
  </si>
  <si>
    <t>KR1AB0009BSF39--BSF39-NB</t>
  </si>
  <si>
    <t>LIFE CHAIR REPLACEMENT BACK
OPTION: BSF39:PLATINUM
OPTION: NB:BACK - NO BACK TOPPER</t>
  </si>
  <si>
    <t>design spec error related to order 88526-88465</t>
  </si>
  <si>
    <t>Storage Dates: 03/26/25 to 04/25/25
ILW RCVD 2/10/25
Collins RCVD 2/24/25
Arcadia RCVD 2/24/25
Hollman RCVD 2/24/25</t>
  </si>
  <si>
    <t>Storage charges - cost only working with Andrea to invoice client since an install date got pushed. 
The Cost for Storage is on Order # 89622. We were pending signed quote from the client.</t>
  </si>
  <si>
    <t>Cost is temporarily, an actual cost on order 89622</t>
  </si>
  <si>
    <t>Storage Dates: 04/06/25 to 05/05/25
Safco RCVD 2/28/25
BluDot RCVD 3/3/25
SOI RCVD 3/5/25
9to5 RCVD 3/3/25
JSI RCVD 3/7/25
Fellowes RCVD 3/7/25</t>
  </si>
  <si>
    <t>The Cost for Storage is on Order # 89622. We were pending signed quote from the client.</t>
  </si>
  <si>
    <t>Storage Dates: 04/16/25 to 05/15/25
STANCE RCVD 03/12/25
SOI RCVS 03/13/25
KWALU RCVD 03/14/25</t>
  </si>
  <si>
    <t>Storage Dates: 04/26/25 to 05/25/25
ILW RCVD 2/10/25
Collins RCVD 2/24/25
Arcadia RCVD 2/24/25
Hollman RCVD 2/24/25</t>
  </si>
  <si>
    <t>Storage Dates: 05/06/25 - 06/05/25
Safco RCVD 2/28/25
BluDot RCVD 3/3/25
SOI RCVD 3/5/25
9to5 RCVD 3/3/25
JSI RCVD 3/7/25
Fellowes RCVD 3/7/25</t>
  </si>
  <si>
    <t>Storage Dates: 05/16/25 to 06/15/25
STANCE RCVD 03/12/25
SOI RCVS 03/13/25
KWALU RCVD 03/14/25</t>
  </si>
  <si>
    <t>Storage Dates: 05/28/25 to 06/27/25
ILW RCVD 2/10/25
Collins RCVD 2/24/25
Arcadia RCVD 2/24/25
Hollman RCVD 2/24/25</t>
  </si>
  <si>
    <t>forgot to quote tariff</t>
  </si>
  <si>
    <t>mileage</t>
  </si>
  <si>
    <t>Approved by Matt to credit this line. MD</t>
  </si>
  <si>
    <t>INTUITUS004</t>
  </si>
  <si>
    <t>ADJUSTABLE-HEIGHT DESK 60x30 EXTENDED</t>
  </si>
  <si>
    <t>Client needs a smaller top to fit in his house.</t>
  </si>
  <si>
    <t>Credit for Tariff</t>
  </si>
  <si>
    <t>Tariff cost absorbed by KBMH</t>
  </si>
  <si>
    <t>NEOCLASSICIII</t>
  </si>
  <si>
    <t>Neoclassic III Art Print by Norm Architects 70 x 100 cm 28 x 39in</t>
  </si>
  <si>
    <t>Please request a  client a refund for this additional broken frame Also, they sent duplicate art instead of 6 different art pieces for the hallway, so she wants a refund for (1) art pieces + frame</t>
  </si>
  <si>
    <t>FG144.0860M06</t>
  </si>
  <si>
    <t>+Pwr Entry, Internal Direct Connect - Floor,8-wire, 4-circuit, shared neutral,60" w,mid,6' l</t>
  </si>
  <si>
    <t>Per Chryslyn: Cost from lines 7 &amp; 31 will be cancelled/keep sell. Ordered on a rush basis.</t>
  </si>
  <si>
    <t>Freight to ship power whips</t>
  </si>
  <si>
    <t>Per Chryslyn: Will pull this from contingency.</t>
  </si>
  <si>
    <t>SKQ15304-------------</t>
  </si>
  <si>
    <t>SPINE EXTENDER KIT
OPTION: :Standard Product Reference-AX1SX39AC118118118
OPTION: :Standard Product Reference--AX1SX39AC118118118
OPTION: :Deviation--Height, Depth, Application
OPTION: :Acknowledgement Line 1-**-EXTENDER,SPINE 3 1/2" CURRENTS
OPTION: :Acknowledgement Line 2-**-FENCE TO GALLERY/118
OPTION: :Knoll Conversion-QF61954FAX1-Previously engineered QF61954FAX1
OPTION: :Height-21-21"H Spine Spacer/Extender
OPTION: :Depth-3.5-3.5"D
OPTION: :Application-**-For use on end of fence APF1860 with leg AX1LEG6 and crown APTH60 (high flat crown).  Special gallery panel to be attached to the end of spacer/extender.
OPTION: :Top Cap Finish-118-Bright White
OPTION: :Paint Finish-118-Bright White
OPTION: :Trim Finish-118-Bright White</t>
  </si>
  <si>
    <t>Receive new product at warehouse. Strip, prep and load for delivery
Warehouseman - Straight Time
Distribute (46) tops to each office. At the end of install, collect all of the original tops and prep for removal .
(2) Teamsters - Overtime
Remove existing tops in each office and install new tops.
(1) Carpenter -Foreman Straight Time
(4) Carpenters - Straight Time
Project Manager Supervision - Straight Time
Cost to dispose of old desk tops at warehouse + disposal truck fee</t>
  </si>
  <si>
    <t>Design error, Mark approved</t>
  </si>
  <si>
    <t>Tariff Surcharge 1% of net (1 %)</t>
  </si>
  <si>
    <t>Stylex Zone 1 Freight - 4% of net total, $250 min (4 %)</t>
  </si>
  <si>
    <t>8-913-06453</t>
  </si>
  <si>
    <t>AM1WB-36--WE3-?-CHR</t>
  </si>
  <si>
    <t>MP Desk Table, Round, 1.25H Wood Top, 36x36x28.75H
OPTION: WE3:ET=Eased (No Overhang)
OPTION: ?:------ UNSELECTED ------
OPTION: CHR:BF=Chrome</t>
  </si>
  <si>
    <t>Note: lines 5 and 6 had a  Difference: $42,325.22 in our favor to account for the discrepancy for lines 1,2 and 3. (detailed breakdown in below email thread)  MD APPROVAL 7/24/25</t>
  </si>
  <si>
    <t>AM1WB-30--WE3-?-CHR</t>
  </si>
  <si>
    <t>MP Desk Table, Round, 1.25H Wood Top, 30x30x28.75H
OPTION: WE3:ET=Eased (No Overhang)
OPTION: ?:------ UNSELECTED ------
OPTION: CHR:BF=Chrome</t>
  </si>
  <si>
    <t>PM - will called product to complete punch</t>
  </si>
  <si>
    <t>Heartwood error in quoting the order. Getting credit back. Credit on Order # 93435</t>
  </si>
  <si>
    <t>Commercial Shipping Fee</t>
  </si>
  <si>
    <t>Product - Additional Cost</t>
  </si>
  <si>
    <t>Addition Cost for the Product T32M-CK-24 KIT--MEM-K11H</t>
  </si>
  <si>
    <t>TARIFF - Additional Cost</t>
  </si>
  <si>
    <t>Additional Cost</t>
  </si>
  <si>
    <t>Missed that we would have freight on this one.</t>
  </si>
  <si>
    <t>SERVICE TO PULL SCREENS FROM INTUIT INVENTORY AND DROP OFF TO CASEY/JOHN</t>
  </si>
  <si>
    <t>Will eventually be sold to customer once they decide on screen solution for SLC project</t>
  </si>
  <si>
    <t>10% of Net - Muuto</t>
  </si>
  <si>
    <t>Vendor rounds it up.</t>
  </si>
  <si>
    <t>Surcharge due to Tariffs - Stylex</t>
  </si>
  <si>
    <t>Removed cost of Tariff surcharge. Not on quote or on order ack. Left sell amount. MD</t>
  </si>
  <si>
    <t>KHABCMP</t>
  </si>
  <si>
    <t>k. bench height adjustable table, Communication Mounting Plate, Black</t>
  </si>
  <si>
    <t>Per Chryslyn, this is a customer accommodation.</t>
  </si>
  <si>
    <t>Punch Trip #1,No Print Line</t>
  </si>
  <si>
    <t>Punch labor</t>
  </si>
  <si>
    <t>Labor to receive, deliver, and install (1) conference tables and (4) grommet holes</t>
  </si>
  <si>
    <t>forgot 4th table and grommet cuts</t>
  </si>
  <si>
    <t>INSTALL05 - Installation Team</t>
  </si>
  <si>
    <t>Additional Notes:
Price to Pull Electrical Permit
316492-QT004</t>
  </si>
  <si>
    <t>forgot to include</t>
  </si>
  <si>
    <t>AUSTOR 318 Pieces Black Rubber Feet Bumper</t>
  </si>
  <si>
    <t>AUSTOR 318 Pieces Black Rubber Feet Bumper Pads Self Stick Noise Dampening Bumper Feet for Doors, Cabinets, Drawers, Glass, Electrical Appliances
Color: Black
Brand AUSTOR
Material Rubber
Color Black
Surface Recommendation Hardwood
Shape Square
https://www.amazon.com/AUSTOR-Pieces-Black-Rubber-Bumper/dp/B07CNQC695/ref=sr_1_16?crid=1KLBB00RLGSB9&amp;dib=eyJ2IjoiMSJ9.g-Ysl3qzyc7a30ViPmDgYtGFN2aR5Q0-IjaI_TgJ_1Pa2_s1x7fjnPzMJ2-xkssfHA_eEG6Zu3hGAB-zMwX1wIlPvQ1X2nu9d3bPsMq-PEhkv20PoinIse0p9iwK1rC7-0Fe-QPWrUmIoj2iqr1jsZ7AL1R_XTTScJKCRj2YbxeqcOCOenR1MR-2tx_fn6TCrTTkcr86y6tabAZJlpnm7thXDL7hJgFGEdpTXoJpt2v26CIYKx_gVbyBmlJgz93ycK7vXXjBBfXlFxe_uWAI5EDydkI1g9RwdDni6AE2x9s.hLLW99ALfb7hCD09gqw4ajtRb46w3nbTaV_3LM0NRGI&amp;dib_tag=se&amp;keywords=black%2Bcabinet%2Bbumpers%2Bvarious%2Bwidths&amp;qid=1753299704&amp;sprefix=black%2Bcabinet%2Bbumpers%2Bvarious%2Bwidths%2Caps%2C128&amp;sr=8-16&amp;th=1</t>
  </si>
  <si>
    <t>Reason: Quicker punch solution that the client would prefer to explore/try</t>
  </si>
  <si>
    <t>AIS Small order fee</t>
  </si>
  <si>
    <t>No Fee on vendor ACK.</t>
  </si>
  <si>
    <t>AIS Surcharge due to tariff</t>
  </si>
  <si>
    <t>Per vendor remove tariff surcharge</t>
  </si>
  <si>
    <t>Fees</t>
  </si>
  <si>
    <t>Banking Fees</t>
  </si>
  <si>
    <t>fees</t>
  </si>
  <si>
    <t>PAYMODE - Paymode-X</t>
  </si>
  <si>
    <t>+Lock Plug and Key, Chrome UM Sr
OPTION: 229:+key number 229</t>
  </si>
  <si>
    <t>no disc % applied</t>
  </si>
  <si>
    <t>+Lock Plug and Key, Chrome UM Sr
OPTION: 230:+key number 230</t>
  </si>
  <si>
    <t>+Lock Plug and Key, Chrome UM Sr
OPTION: 231:+key number 231</t>
  </si>
  <si>
    <t>+Lock Plug and Key, Chrome UM Sr
OPTION: 233:+key number 233</t>
  </si>
  <si>
    <t>GALLERY</t>
  </si>
  <si>
    <t>42"H C 14'3"L X 1.25"T THREE PIECE GALLERY PANEL INCLUDES PANEL TO PANEL CONNECTION</t>
  </si>
  <si>
    <t>knoll no longer had material to produce these panels (line 69 and 70). ILW to do them instead.</t>
  </si>
  <si>
    <t>Miller Knoll Tariff Surcharge</t>
  </si>
  <si>
    <t>Incorrect tariff charge</t>
  </si>
  <si>
    <t>ACRYLIC BACKING--Q#</t>
  </si>
  <si>
    <t>CODA2.0962 ACRYLIC BACKING
OPTION: Q#:REF QUOTE- 67891</t>
  </si>
  <si>
    <t>Sloped Top Overhead Storage
OPTION: :Standard Product Reference-CH310.231813CSLNLNLVTG8QNN8Q
OPTION: :Standard Product Reference--CH310.231813CSLNLNLVTG8QNN8Q
OPTION: :Deviation--Storage Options - Lock Option
OPTION: :Height-23-23" high
OPTION: :Width-18-18" wide
OPTION: :Depth-13-13" deep
OPTION: :Storage Options-C-paper towel/glove holder combo cabinet with all (3) glove grommets to be medium size only. No large or small grommet.
OPTION: :Location in Run-S-standalone
OPTION: :Door Hinge Location-L-left
OPTION: :Lock Option-KA-keyed lock, keyed alike
OPTION: :Pull Type-N-no pull
OPTION: :Surface Material-L-thermally - fused laminate
OPTION: :Grain Direction-VTG-vertical grain
OPTION: :Finish-8Q-folkstone grey (CP)
OPTION: :Pull Finish-NN-no pull finish
OPTION: :Grommet Finish-8Q-folkstone grey (CP)
OPTION: :NOTE-**-With the paper towel dispenser design the interior is not secure.</t>
  </si>
  <si>
    <t>SA937474</t>
  </si>
  <si>
    <t>SA938495</t>
  </si>
  <si>
    <t>SA923256</t>
  </si>
  <si>
    <t>Straight Filler
OPTION: :Standard Product Reference-CH430.74TLVTG8Q
OPTION: :Modified Product Reference--CH430.**TLVTG8Q
OPTION: :Deviation--Height
OPTION: :Height-**-84" high. Will be used next to 84" exact height tower special SA923313. Will span from the floor includind the plinth to top of unit.
OPTION: :Material-L-thermally - fused laminate
OPTION: :Grain Direction-VTG-vertical grain
OPTION: :Finish-8Q-folkstone grey (CP)</t>
  </si>
  <si>
    <t>Vary Easy To-The-Floor Door Towers
OPTION: :Standard Product Reference-CH405V.182474HSLNLNL8Q8Q8Q8QNN
OPTION: :Modified Product Reference--CH405V.1824**HS*NLNL8Q8Q8Q8QNN
OPTION: :Deviation--Depth - Height (off finished floor) - Shelf Adjustment - Door Hinge Location
OPTION: :Released for Production-T-True
OPTION: :Width-18-18" wide
OPTION: :Depth-24-24" deep, case depth to be increased to match overall standard depth with doors.
OPTION: :Height (off finished floor)-**-84" high exact (including plinth)
OPTION: :Storage Options-H-shelves
OPTION: :Shelf Adjustment-**-To have fully indexed end panels with standard shelf spacing above and below fixed shelf
OPTION: :Location in Run and Features-S-standalone, left handed
OPTION: :Door Hinge Location-**-No door and no holes or hardware for door
OPTION: :Lock Option-NL-no lock
OPTION: :Pull Type-N-no pull
OPTION: :Surface Material-L-thermally - fused laminate
OPTION: :Case Finish-8Q-folkstone grey (CP)
OPTION: :Case Edge Finish-8Q-folkstone grey (CP)
OPTION: :Front Finish-8Q-folkstone grey (CP)
OPTION: :Front Edge Finish-8Q-folkstone grey (CP)
OPTION: :Pull Finish-NN-none</t>
  </si>
  <si>
    <t>SA940120</t>
  </si>
  <si>
    <t>CH607.247230L4--N-ANC-CQ-REN</t>
  </si>
  <si>
    <t>Corian Work Surface with ADA Sink
OPTION: N:no overflow
OPTION: ANC:antarctica
OPTION: CQ:glacier white
OPTION: REN:both edges finished</t>
  </si>
  <si>
    <t>ORIGINAL TOPS ON ORDER 89883 WERE CUT ON SITE INCORRECTLY, WE REORDERED NEW TOPS AND BILLED BACK TO AIS, TURNS OUT THE TOPS DIDNT NEED TO BE CUT AT ALL. SO NOW THIS REPLACEMENT ORDER OF TOPS IS NOW JOB COSTED AND HAVE BEEN INSTALLED ON SITE WITH NO CUTS. THESE TOPS ARE ON REPLACEMENT PO 96046</t>
  </si>
  <si>
    <t>SA923913</t>
  </si>
  <si>
    <t>Overhead Storage
OPTION: :Standard Product Reference-CH300.193013DSSKAALVTGLBUNH
OPTION: :Modified Product Reference--CH300.**3013DSSKAALVTGLBUNH
OPTION: :Deviation--Height - Pull Orientation
OPTION: :Released for Production-T-True
OPTION: :Height-**-13" High exact
OPTION: :Width-30-30" wide
OPTION: :Depth-13-13" deep
OPTION: :Storage Options-D-double door
OPTION: :Location in Run-S-standalone
OPTION: :Door Hinge Location-S-default
OPTION: :Lock Option-KA-keyed lock, keyed alike
OPTION: :Pull Type-A-arc pull
OPTION: :Pull Orientation-**-Pull to be drilled for vertical orientation. Will be located the same distance from the bottom corner of the door as the CH210 is from top corner.
OPTION: :Surface Material-L-thermally - fused laminate
OPTION: :Grain Direction-VTG-vertical grain
OPTION: :Finish-LBU-medium matte walnut (CP)
OPTION: :Pull Finish-NH-brushed nickel</t>
  </si>
  <si>
    <t>Punch Task 36 - originally ordered as 19" high, should have been 13" high 
incorrect list price used</t>
  </si>
  <si>
    <t>SA923868</t>
  </si>
  <si>
    <t>To-The-Floor Drawer Cases
OPTION: :Standard Product Reference-CH220.341824SSLKAALVTG8QNH
OPTION: :Modified Product Reference--CH220.341824***KAALVTG8QNH
OPTION: :Deviation--Storage Options - Storage Options Continued - Drawer Finish - Door Hinge Location - Pull Location
OPTION: :Released for Production-T-True
OPTION: :Height-34-34" high
OPTION: :Width-18-18" wide
OPTION: :Depth-24-24" deep
OPTION: :Storage Options-**-To have a single bin style drawer like from the L2ER.R. See dwg.
OPTION: :Storage Options Continued-**-pull out bin to be nominal width, 11" high and 16" deep internal clearance for customer supplier receptacle
OPTION: :Drawer Finish-**-Interior drawer components to be 91 white LPL finish.
OPTION: :Door Hinge Location-**-None
OPTION: :Lock Option-KA-keyed lock, keyed alike
OPTION: :Pull Type-A-arc pull
OPTION: :Pull Location-**-Pull to be located in same location as CH220 top box drawer pull location
OPTION: :Case/Front/Side Material-L-thermally - fused laminate
OPTION: :Grain Direction-VTG-vertical grain
OPTION: :Finish-8Q-folkstone grey (CP)
OPTION: :Pull Finish-NH-brushed nickel</t>
  </si>
  <si>
    <t>Punch Task 34 - first punch was ordered incorrectly as a sink cabinet, should have been a trash cabinet 
incorrect list price used</t>
  </si>
  <si>
    <t>CH607.245436L4--N-ANC-CQ-REB</t>
  </si>
  <si>
    <t>Corian Work Surface with ADA Sink, 24" deep, 54" wide, 36" ADA sink enclosure on left, 4" high integrated
OPTION: N:no overflow
OPTION: ANC:antarctica
OPTION: CQ:glacier white
OPTION: REB:both edges raw for seaming</t>
  </si>
  <si>
    <t>Original line was missed on original spec so was never ordered in the first place. 
incorrect list price used</t>
  </si>
  <si>
    <t>Receive 2 sinks @ AIS warehouse
Separate mobilization to deliver product to site during normal business hours.
Delivery and installation covered under main quote.</t>
  </si>
  <si>
    <t>S&amp;H difference</t>
  </si>
  <si>
    <t>added to match the ack</t>
  </si>
  <si>
    <t>Date Received:06/20/2025
Manufacturer: Knoll</t>
  </si>
  <si>
    <t>CUSTOM CHARGE</t>
  </si>
  <si>
    <t>Custom Edge Finish-Matching Pecan Walnut 6996-58
SIDEMARK:Printed pattern match on Solid
Edge Band, Not covered by Warranty.</t>
  </si>
  <si>
    <t>Updated Cost to Match Ack</t>
  </si>
  <si>
    <t>MillerKnoll Surcharge</t>
  </si>
  <si>
    <t>SA923831--V-24-30-ZZ-9WRP-**</t>
  </si>
  <si>
    <t>HPL Work Surface
OPTION: V:vinyl edge
OPTION: 24:24" deep
OPTION: 30:30" wide
OPTION: ZZ:open line high-pressure laminate (nonstandard)
OPTION: 9WRP:crisp linen, fine velvet texture
OPTION: **:Matching thermoplastic edge Rehau CP60411 (matches discontinued LBM)</t>
  </si>
  <si>
    <t>Kara had AIS cut the wrong top, no longer able to bill this punch line back to AIS</t>
  </si>
  <si>
    <t>SA923840--V-24-72-ZZ-9WRP-**</t>
  </si>
  <si>
    <t>HPL Work Surface
OPTION: V:vinyl edge
OPTION: 24:24" deep
OPTION: 72:72" wide
OPTION: ZZ:open line high-pressure laminate (nonstandard)
OPTION: 9WRP:crisp linen, fine velvet texture
OPTION: **:Matching thermoplastic edge Rehau CP60411 (matches discontinued LBM)</t>
  </si>
  <si>
    <t>Return trip on OT</t>
  </si>
  <si>
    <t>Per Melissa, this is a client accomodation.</t>
  </si>
  <si>
    <t>FACILIC - Facilicon- Charlotte</t>
  </si>
  <si>
    <t>MUUTO - FREIGHT</t>
  </si>
  <si>
    <t>minimum chaurge</t>
  </si>
  <si>
    <t>Minimum
Order
Charge</t>
  </si>
  <si>
    <t>Labor to receive, deliver, and install (1) additional conference table and (4) additional chairs. Work to be performed during normal business hours in same trip to site as order 92498. Labor for 48x120 Tables already captured on order 92498.</t>
  </si>
  <si>
    <t>offset to line 11</t>
  </si>
  <si>
    <t>labor to receive, open and stage 34 task chairs po#92848-96576</t>
  </si>
  <si>
    <t>mis quoted labor</t>
  </si>
  <si>
    <t>TARIFF SURCHARGE
OPTION: :ILW
OPTION: :1487 Berger Drive San Jose, CA 95112</t>
  </si>
  <si>
    <t>Surcharge added to match acknowledgement</t>
  </si>
  <si>
    <t>HBF - Hickory Business Furniture</t>
  </si>
  <si>
    <t>shipping added to match ack</t>
  </si>
  <si>
    <t>KNOLL TARIFF.SURCHARGE</t>
  </si>
  <si>
    <t>BUSINES - Business Interiors, Inc.</t>
  </si>
  <si>
    <t>KR6TR4060</t>
  </si>
  <si>
    <t>Lock Asm.</t>
  </si>
  <si>
    <t>missing lock asm</t>
  </si>
  <si>
    <t>PC error. Reshipping charge</t>
  </si>
  <si>
    <t>WOONWIN - Woonwinkel</t>
  </si>
  <si>
    <t>Freight for Stylex</t>
  </si>
  <si>
    <t>SHIPPING CHARGE</t>
  </si>
  <si>
    <t>7/11 - approved by Matt D.</t>
  </si>
  <si>
    <t>SHIPPING--QUOTE</t>
  </si>
  <si>
    <t>SHIPPING
OPTION: QUOTE:S04962215</t>
  </si>
  <si>
    <t>sell captured in line 13</t>
  </si>
  <si>
    <t>PABLODE - Pablo Designs</t>
  </si>
  <si>
    <t>added to match ack</t>
  </si>
  <si>
    <t>FREIGHT SELL ON LINE 116</t>
  </si>
  <si>
    <t>UNISON - Unison Home</t>
  </si>
  <si>
    <t>freight sell is on line 116</t>
  </si>
  <si>
    <t>VIRGINI01 - Virginia Sin</t>
  </si>
  <si>
    <t>SHIPPING AN DHANDLING</t>
  </si>
  <si>
    <t>sell is on line 116</t>
  </si>
  <si>
    <t>BLOOMIS - Bloomist</t>
  </si>
  <si>
    <t>WORLDMA - World Market</t>
  </si>
  <si>
    <t>AFLORAL - Afloral</t>
  </si>
  <si>
    <t>BOOKSBY - Books by the Foot</t>
  </si>
  <si>
    <t>REJUVEN - Rejuvenation</t>
  </si>
  <si>
    <t>disc is not applied</t>
  </si>
  <si>
    <t>KLEICER - Klei Ceramics</t>
  </si>
  <si>
    <t>CAMPFIR - Campfire Pottery</t>
  </si>
  <si>
    <t>FINNISH - Finnish Design Shop OY</t>
  </si>
  <si>
    <t>THECITI - The Citizenry</t>
  </si>
  <si>
    <t>AMAZON.COM</t>
  </si>
  <si>
    <t>Flight: The Complete History of Aviation</t>
  </si>
  <si>
    <t>pricing came in lower than our PO 
sell is on line 26</t>
  </si>
  <si>
    <t>LULUAND - Lulu and Georgia, Inc.</t>
  </si>
  <si>
    <t>SERVICE</t>
  </si>
  <si>
    <t>SERVICE TO RECEIVE, DELIVER AND DROP OFF WITH CUSTOMER REPLACEMENT PIXEL PARTS
*
NO INSTALLATION SVCS REQUIRED PER CUSTOMER</t>
  </si>
  <si>
    <t>no services required per client</t>
  </si>
  <si>
    <t>will capture on next proposal</t>
  </si>
  <si>
    <t>Adjustment</t>
  </si>
  <si>
    <t>Price Adjustment to remove Order Management</t>
  </si>
  <si>
    <t>Wendy: The reason for this is that the client asked me to quote order management so I added $500 to the sell.  There would be no hard cost associated to the $500 as you and I are order management.   I don’t normally add this to the quote unless asked</t>
  </si>
  <si>
    <t>+Lock Plug and Key, Chrome UM Sr
OPTION: 424:+key number 424</t>
  </si>
  <si>
    <t>+Lock Ch Pull Key</t>
  </si>
  <si>
    <t>93435</t>
  </si>
  <si>
    <t>CREDIT FOR ORDER #92351</t>
  </si>
  <si>
    <t>Received invoice from Element w/o discount. Heartwood to cover this as it was a Heartwood error in quoting. Invoice was sent to Jason Lauro.</t>
  </si>
  <si>
    <t>Heartwood error in quoting the order. Getting credit back the cost for the product on Order # 92351</t>
  </si>
  <si>
    <t>HEARTWO - Heartwork, Inc.</t>
  </si>
  <si>
    <t>Lost by Allmod per Knoll.  They signed for this part complete.  Ordering at cost only but will do a proposal for AllMod to pay! Cost is on order 89373 line 55. This is sell only.</t>
  </si>
  <si>
    <t>29.099.042</t>
  </si>
  <si>
    <t>ESSENCE HAZE</t>
  </si>
  <si>
    <t>COM needed for Coalesse order. did not spec for graded in fabric</t>
  </si>
  <si>
    <t>PALLAST - Pallas Textiles</t>
  </si>
  <si>
    <t>ISBN-10: 3836541025</t>
  </si>
  <si>
    <t>20th Century Photography</t>
  </si>
  <si>
    <t>Added Cost only Line to Match Ack</t>
  </si>
  <si>
    <t>ISBN-10: 1419733338</t>
  </si>
  <si>
    <t>Architectural Digest at 100: A Century of Style</t>
  </si>
  <si>
    <t>SHIPPPING AND HANLING--</t>
  </si>
  <si>
    <t>CB2 Shipping and Handling
OPTION: :70108456
Cost Only Line</t>
  </si>
  <si>
    <t>Added Cost Only Line to Match Acknowledgement</t>
  </si>
  <si>
    <t>Monthly Storage for June 2025</t>
  </si>
  <si>
    <t>waiting for norma to advise regarding the sell. cut PO to pay AMS</t>
  </si>
  <si>
    <t>Receive, deliver and install during normal business hours</t>
  </si>
  <si>
    <t>MCKGINL - McGinley Transportation Systems Inc</t>
  </si>
  <si>
    <t>Delivery &amp; Shipping
OPTION: :MAIDEN HOME - FREIGHT CHARGE</t>
  </si>
  <si>
    <t>shipping charges added to match invoice</t>
  </si>
  <si>
    <t>MAIDENH - Maiden Home</t>
  </si>
  <si>
    <t>Delivery &amp; Shipping
OPTION: :HEM - FREIGHT CHARGE</t>
  </si>
  <si>
    <t>Added Cost only to match Acknowledgement</t>
  </si>
  <si>
    <t>SHIPPING---</t>
  </si>
  <si>
    <t>Delivery &amp; Shipping
OPTION: :DESIGN BY THEM - FREIGHT CHARGE
OPTION: :</t>
  </si>
  <si>
    <t>Added Cost only Credit Line to match acknowledgement</t>
  </si>
  <si>
    <t>DESIGNB - DesignByThem</t>
  </si>
  <si>
    <t>AIR FREIGHT</t>
  </si>
  <si>
    <t>Air freight</t>
  </si>
  <si>
    <t>Cost is on 89053 as we needed to order the parts before we received AllMod approval. MD</t>
  </si>
  <si>
    <t>CAMIRA CUT</t>
  </si>
  <si>
    <t>Camira Cut Fee</t>
  </si>
  <si>
    <t>$7.50 cost not on ack</t>
  </si>
  <si>
    <t>1009-RDXA</t>
  </si>
  <si>
    <t>Custom Niblick Rectangular Dining Table Approx. 48"W x 36"D x 29.5"H Metal Pedestal Base in Cement Powder Coat Finish Tabletop in Optional Corian Concrete 90° Block Edge Detail</t>
  </si>
  <si>
    <t>Per Chryslyn, this is a spec error.</t>
  </si>
  <si>
    <t>Martin Brattrud Freight</t>
  </si>
  <si>
    <t>SLCWT</t>
  </si>
  <si>
    <t>Counterweight for use with  SL3622LF</t>
  </si>
  <si>
    <t>KR3AB408500--613</t>
  </si>
  <si>
    <t>Attachement bracket for Fence Screen - 1 kit per screen.
OPTION: 613:FINISH-SILVER</t>
  </si>
  <si>
    <t>MM - There was some punch for the original Fiesta Island (47483) screens that was never ordered.  It was a short ship from that order. Can you get this on order so John can complete.</t>
  </si>
  <si>
    <t>To replace AIS base at Westervelt
Original AIS Ack. #958171
NonBill AIS Ack. #1118716
Original KBMH Order #78010</t>
  </si>
  <si>
    <t>The Cost is on Order # 93023</t>
  </si>
  <si>
    <t>Sit Test Delivery + Pick Up</t>
  </si>
  <si>
    <t>Labor to deliver 
Kvadrat Vidar WNG chair by Mazo</t>
  </si>
  <si>
    <t>demo chair for youtube/google</t>
  </si>
  <si>
    <t>2025 Year to Date</t>
  </si>
  <si>
    <t>Warehouse Storage Aug
For fibre chairs, stools &amp; side chairs</t>
  </si>
  <si>
    <t>81054</t>
  </si>
  <si>
    <t>July, 2025 (Billing Cycle: Jun 21 - Jul 20)</t>
  </si>
  <si>
    <t>Kim Hernandez</t>
  </si>
  <si>
    <t>The price is higher than anticipated. The ship date was pushed out causing it.</t>
  </si>
  <si>
    <t>ENC - Encore Seating</t>
  </si>
  <si>
    <t>Receive (1) task chair at Service West, deliver and install on routed delivery</t>
  </si>
  <si>
    <t>• This started in mid-2024 and has been a terrible experience for Gensler and poor reflection on us, even though we did everything right
• Client is not at fault here; would be a Vendor-Caused variance
Approved by Matt Denning, 8/20/25.</t>
  </si>
  <si>
    <t>86626</t>
  </si>
  <si>
    <t>CAMILSON Easy Jute Rug 9x12</t>
  </si>
  <si>
    <t>Indoor Outdoor Natural Color Fiber Area Rugs for Living Room Patio and Kitchen Rug, Sisal Boho Woven Design, Easy-Cleaning, Washable Outside Carpet Alfombras (9 x 12)</t>
  </si>
  <si>
    <t>Temp Rug</t>
  </si>
  <si>
    <t>KR6TR41189</t>
  </si>
  <si>
    <t>BRKT,MULTI CLIP</t>
  </si>
  <si>
    <t>8-971-01102</t>
  </si>
  <si>
    <t>Fed-Ex</t>
  </si>
  <si>
    <t>Punch items attempted stair carry</t>
  </si>
  <si>
    <t>Design Error: Available labor from lines 495-496 is being used to cover this labor trip - totaling to $1,140, which included in the sell line 490. The total absorb for this labor is $160.</t>
  </si>
  <si>
    <t>CIW will break down existing table, relocate, set back up
All work will occur during normal hours at prevailing wage</t>
  </si>
  <si>
    <t>The conference table issue: The cost of this labor will be charged back to HMI on Order 93456 - No mark-up since it is warranty table issue</t>
  </si>
  <si>
    <t>CIW will pull, deliver, install conference table from inventory
All work will occur during normal hours at prevailing wage</t>
  </si>
  <si>
    <t>The design did not specify that the table would come in three pieces, and the stair carry was not included in the labor quote. Initially, we requested reimbursement for the full labor cost, but since this was due to the spec and not an HMI error, we are unable to pursue that.</t>
  </si>
  <si>
    <t>Reconfigure Files on site.
• 26 Meridian Lateral Files to reconfigure by reducing and adding drawer modules. All product is on site.
Modify Dividends Frame to fit in Area 2.
• 1 Cut panel frame to fit on site. See Area 2 on plans.
• 1 KD and reinstall panel.
Additional Notes:
Based on:
- WORK PERFORMED BEFORE 7/1/2026
- Receive new product at Service West, deliver and install.
- All work will be performed during regular business hours.</t>
  </si>
  <si>
    <t>It was a spec error – we missed the labor to reconfigure the cabinets on the quote request.</t>
  </si>
  <si>
    <t>8-954-98293</t>
  </si>
  <si>
    <t>89105</t>
  </si>
  <si>
    <t>LABOR - TRIP 2</t>
  </si>
  <si>
    <t>Trip 2</t>
  </si>
  <si>
    <t>Per Chryslyn, add second trip charge as a job cost.</t>
  </si>
  <si>
    <t>INSTALL - Installation Group</t>
  </si>
  <si>
    <t>Receive 1 replacement NaughtOne sofa, deliver to site and place. Pickup the incorrect sofa to be returned to CIW warehouse to be prepared for shipment back to MFG.
Normal business hours, prevailing wage rates</t>
  </si>
  <si>
    <t>sell on 83982.</t>
  </si>
  <si>
    <t>#KBM49388CO1 - ESUHSD Foothill HS Return Trip</t>
  </si>
  <si>
    <t>return trip for punch</t>
  </si>
  <si>
    <t>AMAZON PRODUCTS</t>
  </si>
  <si>
    <t>ENERGETIC SMARTER LIGHTING A21 LED Bulb 150 Watt Equivalent, Super Bright Light Bulb, Soft White 2700K, Non-Dimmable, 2300lm, Brightest LED Bulbs, UL Listed, 2-Pack</t>
  </si>
  <si>
    <t>loose items</t>
  </si>
  <si>
    <t>25W T6 lights</t>
  </si>
  <si>
    <t>6 Pack T10 Tubular Light Bulbs, 25W Bulb, Clear Incandescent, E26 Medium Base, Warm White, Dimmable Vintage Tubular Style Showcase Bulb</t>
  </si>
  <si>
    <t>Amazon products</t>
  </si>
  <si>
    <t>AMS Labor: Deliver and install sand in (3) Tables that are onsite during next punch trip. Labor to be executed during NBH's</t>
  </si>
  <si>
    <t>MD-approval-labor cost for punch</t>
  </si>
  <si>
    <t>Labor Adjust for 79098-002</t>
  </si>
  <si>
    <t>79098-002 - Levis - 1155 Battery SF K20
89148-89508</t>
  </si>
  <si>
    <t>SW70---</t>
  </si>
  <si>
    <t>SWEENEY CHAIR, 27.75L X 34.50D X 35.50H
OPTION: :OAK LEG LACQUER RAW
OPTION: :JARDAN LENNON KHAKI</t>
  </si>
  <si>
    <t>Spec error MD approval 8/18/25</t>
  </si>
  <si>
    <t>JARDANA - Jardan Australia Pty Ltd</t>
  </si>
  <si>
    <t>JARDAN FREIGHT</t>
  </si>
  <si>
    <t>Leather Vital</t>
  </si>
  <si>
    <t>Leather Master Leather Vital Softener Revitalizer 250ml
Car Seat Interior, Repair, Protect, Condition, Polish, Detailing Accessories, Cleaner Kit</t>
  </si>
  <si>
    <t>misc needed for punch</t>
  </si>
  <si>
    <t>Price to receive @ AMS, deliver to site &amp; install during normal business hours:
(31) flip-top table bases for existing training tables on site
Includes removal &amp; disposal of the existing fixed bases.
Does not include any cuts, permits, or stair carry.</t>
  </si>
  <si>
    <t>Matt Denning approved cost.</t>
  </si>
  <si>
    <t>Quote Includes
• 1 Return Trip Charge - (2) Installers to Deliver + Install Shelving Rakks
Additional Notes:
Price for above return trip during NBH.
Original WO # 313425.</t>
  </si>
  <si>
    <t>Punch trip &gt;1500</t>
  </si>
  <si>
    <t>Power pole add trip required.  Wrong height power pole specified - AM didn't get ceiling height, which was unusually high.</t>
  </si>
  <si>
    <t>Technical Design, Specification, Install Drawings.</t>
  </si>
  <si>
    <t>True-UP</t>
  </si>
  <si>
    <t>Labor for punch  services caused by design error</t>
  </si>
  <si>
    <t>labor cost only line as design error</t>
  </si>
  <si>
    <t>Storage, late arrivals</t>
  </si>
  <si>
    <t>Warehouse Storage I July</t>
  </si>
  <si>
    <t>Storage Dates: 08/10/25 to 09/09/25
Order: KBMH233394R1 - SJSU - PWA1 - RDI (8) Workstations &amp; Storage *QTE* PO# 89700 - 92305
Receiving# KBMH233394R1.01
(8) Cartons
Date Received:03/03/2025
Customer PO #: 89700 - 92305
Manufacturer: Kimball
Product PO#: 89700-92302
Product Received: (8) Power Strips
Receiving# KBMH233394R1.02
(1) Pallet Positions
Date Received:03/10/2025
Customer PO #: 89700 - 92305
Manufacturer: Workrite
Product PO#: 89700-92304
Product Received: (16) monitor arms, (8) height adj bases
Receiving# KBMH233394R1.04
(16) Pallet Positions
Date Received:05/09/2025
Customer PO #: 89700 - 92305
Manufacturer: Knoll
Product PO#: 89700-92303
Product Received: Misc. Product</t>
  </si>
  <si>
    <t>Storage Dates: 08/26/25 to 09/25/25
Order: KBMH233394R1 - SJSU - PWA1 - RDI (8) Workstations &amp; Storage *QTE* PO# 89700 - 92305
Receiving# KBMH233394R1.03
(8) Pallet Positions
Date Received:03/27/2025
Customer PO #: 89700 - 92305
Manufacturer: Knoll
Product PO#: 89700-92303
Product Received: (8) Pedestals, (8) Lateral Files, (3) Tall Cabinets</t>
  </si>
  <si>
    <t>CREDIT FOR CUSTOM BANQUETTE</t>
  </si>
  <si>
    <t>Custom Banquette Credit</t>
  </si>
  <si>
    <t>Per AM: We mis specified the ILW banquet for Circle Pharma on order 89827 Line 18.  It was too big.  Rather than having us remake it they decided to leave 1 section out and take a credit for what the remake would have been.</t>
  </si>
  <si>
    <t>SURCHARGE - additional</t>
  </si>
  <si>
    <t>Material Surcharge for products containing USB circuit boards
additional charges</t>
  </si>
  <si>
    <t>Vendor noted that the surcharge would go up on products shipping after May 2025 would have additional surcharge percentages.</t>
  </si>
  <si>
    <t>Model# 800280 -- UPC Code # 887480002805</t>
  </si>
  <si>
    <t>Everbilt
3/8 in.-16 x 4 in. Zinc Plated Carriage Bolt (25-Pack)</t>
  </si>
  <si>
    <t>Punch issues due to peds being too tall so we have to make the surfaces higher using these bolts.</t>
  </si>
  <si>
    <t>HOMEDEP - Home Depot Credit Service</t>
  </si>
  <si>
    <t>Change Order for Stair Carry
Man hours to stair carry all product for SVM Reno ABS Quote 99932</t>
  </si>
  <si>
    <t>forgot to ask client if there is an elevator, there was not, had to stair carry</t>
  </si>
  <si>
    <t>JORGE - Jorge Arroyo</t>
  </si>
  <si>
    <t>CRI2- Annecillary Labor
STORAGE
6/30/25
June storage charges</t>
  </si>
  <si>
    <t>WAPI72</t>
  </si>
  <si>
    <t>WAPI-- WATSON 20 AMP POWER RACEWAY
INFEED: HARDWIRE, 72" WHIP</t>
  </si>
  <si>
    <t>FABRICATION - FCO</t>
  </si>
  <si>
    <t>Office Rodriguez/Dang] 2x large cabinets need to be stair carried to 4th floor;</t>
  </si>
  <si>
    <t>AM and PM didn't take into consideration that the cabinets wouldn't fit in the elevator.</t>
  </si>
  <si>
    <t>90486</t>
  </si>
  <si>
    <t>Quarterly Subscription</t>
  </si>
  <si>
    <t>Quarterly Subscription 8/1-10/31</t>
  </si>
  <si>
    <t>cc fees</t>
  </si>
  <si>
    <t>Per Frankie, this will tie back to the contingency line123.</t>
  </si>
  <si>
    <t>Receive, deliver and install/swap out during normal business hours (1) Antenna clamp- mounted side screen, (1) Knoll Telescope
power box with cord and (1) Knoll Telescope Switch.</t>
  </si>
  <si>
    <t>spec error related punch</t>
  </si>
  <si>
    <t>Technical Design, Specification, Inventory adjustments, Install Drawings.</t>
  </si>
  <si>
    <t>Receive, deliver and install the following punch to Littler in Las Vegas,
regular busienss hours:
(3) replacement Guitar Pick table spanner
(1) replacement chair cushion
Remove and dispose existing alike</t>
  </si>
  <si>
    <t>products arriving late, will sell back to vendor</t>
  </si>
  <si>
    <t>Receive, Deliver, and install per attached BOM &amp; drawings
o (28) Modesty panels
o (3) New Spines &amp; reconfigure per area breakdown below
o New mail room product Mailroom product 
o (2) desk mounted PET privacy surround for technobar
o (3) new locker bank(2 highx5 wide with a planter top)</t>
  </si>
  <si>
    <t>invoice came in lower than what was originally on our PO</t>
  </si>
  <si>
    <t>Veken 10x14 Ft Rug Pad Gripper</t>
  </si>
  <si>
    <t>Veken 10x14 Ft Rug Pad Gripper for Hardwood Floors, Non Slip Rug Pads for Area Rugs, Thick Rug Grippers for Tile Floors, Under Carpet Anti Skid Mat, Keep Your Rugs Safe and in Place</t>
  </si>
  <si>
    <t>8-906-10759</t>
  </si>
  <si>
    <t>Added Cost to Match Ack</t>
  </si>
  <si>
    <t>VAT</t>
  </si>
  <si>
    <t>VAT 25%</t>
  </si>
  <si>
    <t>VAT not included in spec</t>
  </si>
  <si>
    <t>Tax</t>
  </si>
  <si>
    <t>Taxes</t>
  </si>
  <si>
    <t>Cost Only Line to Match Ack</t>
  </si>
  <si>
    <t>ROOMAND - Room and Board</t>
  </si>
  <si>
    <t>Taxes
Credit Line</t>
  </si>
  <si>
    <t>SF-3001-162</t>
  </si>
  <si>
    <t>Billing vendor changed after order placement.</t>
  </si>
  <si>
    <t>Invoice</t>
  </si>
  <si>
    <t>141-657742 Pedrali</t>
  </si>
  <si>
    <t>Per Matt, code the sell lines with the same code to offset when the time comes. 8/6/25 3:02 PM</t>
  </si>
  <si>
    <t>not calculated prior to placing the PO - sell is on line 49</t>
  </si>
  <si>
    <t>not included prior to placing the PO 
not calculated prior to placing the PO</t>
  </si>
  <si>
    <t>3M 8671 Polyurethane Protective Tape - 1" x 36 yds</t>
  </si>
  <si>
    <t>Model no. S-20341
1: x 36 
Mil 14 
Rolls case 9 
Airline industry-grade tape protects metal edges from chips and corrosion.
Use on aircraft wings, helicopter rotors and automobile bumpers.
Outstanding UV, tear and puncture resistance.
Handles temperatures up to 200°F.
Paintable. Transparent polyurethane backing with acrylic adhesive and paper liner.</t>
  </si>
  <si>
    <t>Warehouse Storage I July  Inventory</t>
  </si>
  <si>
    <t>July, 2025 
Double to Single Office Conversions</t>
  </si>
  <si>
    <t>Need to pay storage, confirming with Torrey and Uyen on sell.</t>
  </si>
  <si>
    <t>July, 2025 
Davis Polk Double to Single Office Conversions</t>
  </si>
  <si>
    <t>not calculated prior to placing PO - sell is on line 16</t>
  </si>
  <si>
    <t>FREIGHT FOR MOROSO</t>
  </si>
  <si>
    <t>LABOR - TRIP 1</t>
  </si>
  <si>
    <t>Facillion to go to a local hardware store and procure a flat bracket. Go to client site to secure and stabilize the wobbly end panel of the reception desk. Scope to be completed during a single trip during normal business hours.</t>
  </si>
  <si>
    <t>Credited due to being accounted for on another order.</t>
  </si>
  <si>
    <t>Leather Overage</t>
  </si>
  <si>
    <t>OVERAGE FOR CUSTOM JAMIE STERN LEATHER TO
MATCH MAHARAM HUE SORGHUM</t>
  </si>
  <si>
    <t>Per Chryslyn, pull from contingency.</t>
  </si>
  <si>
    <t>JAMIEST - Shapley &amp; Stern, Inc.</t>
  </si>
  <si>
    <t>Return trip to measure</t>
  </si>
  <si>
    <t>Agreed to split cost with Jamie Stern</t>
  </si>
  <si>
    <t>Punch Trip</t>
  </si>
  <si>
    <t>Return Trip to install the below items
(1) L Gallery Panel
(5) Modesty Panels
(2) Dapper &amp; Owen Chairs
(1) Occasional Table</t>
  </si>
  <si>
    <t>Additional Punch trip. Charging back Friant on Order #94193</t>
  </si>
  <si>
    <t>PC error</t>
  </si>
  <si>
    <t>CIW to return to site at Office of Legislative Counsel to deliver &amp; install the table in room 904, deliver &amp; install Qty 3 - K.Benches per the drawing provided, and cut and dispose of the Qty 1 - 96”x60” Table. All work is quoted to be done during NBH at prevailing wage.</t>
  </si>
  <si>
    <t>Sell is on Order Claim # 93916. Pending Knoll to get resolution on submitted Non-Bill.</t>
  </si>
  <si>
    <t>Receive @ AMS warehouse during NBH's, deliver to site during NBH hours in full load trips (No partial delivery) and install all
during NBH's as follows: To be scheduled as a routed delivery/install.
* 1- 36"x28" Marker tile
* 1 storage Tower &amp; Dispose of damaged unit</t>
  </si>
  <si>
    <t>Vendor invoiced less than quoted. added credit line. MD</t>
  </si>
  <si>
    <t>Storage Dates: 08/13/25 to 9/12/25
Order: KBMH232322 - Los Altos Library - PWA1 - RDI (2) Tables w/ Power Boxes &amp; Wire Management *QTE* PO# 89964-90459
Receiving# KBMH232322.01
(2) Cartons
Date Received:01/13/2025
Customer PO #: 89964-90459
Manufacturer: Group Dekko
Product PO#: 89964-90457
Product Received: (2) Power Slip Boxes
Receiving# KBMH232322.02
(1) Carton
Date Received:01/14/2025
Customer PO #: 89964-90459
Manufacturer: Group Dekko
Product PO#: 89964-90457
Product Received: (2) Snake Cable Managers</t>
  </si>
  <si>
    <t>Storage Dates: 08/22/25 to 09/21/25
Order: KBMH232322 - Los Altos Library - PWA1 - RDI (2) Tables w/ Power Boxes &amp; Wire Management *QTE* PO# 89964-90459
Receiving# KBMH232322.03
(1) Pallet Position
Date Received:01/23/2025
Customer PO #: 89964-90459
Manufacturer: Herman Miller
Product PO#: 89964-90458
Product Received: Misc. Product
Receiving# KBMH232322.04
(1) Pallet Position
Date Received:01/23/2025
Customer PO #: 89964-90459
Manufacturer: Herman Miller
Product PO#: 89964-90458
Product Received: (2) Work Surfaces Tops</t>
  </si>
  <si>
    <t>Labor to install(28) Dual Monitor Arms.</t>
  </si>
  <si>
    <t>per Troy CA</t>
  </si>
  <si>
    <t>HAT Tariff Surcharge</t>
  </si>
  <si>
    <t>Felt Saddle Glides</t>
  </si>
  <si>
    <t>Felt Saddle Glides for Skid &amp; Sled Base Chairs (To fit tubes 16mm to 17mm Diameter, Pack of 48) Natural Wool Felt Tubular Wire Frame Chair Feet by Keay Vital Parts - Made in Germany</t>
  </si>
  <si>
    <t>to use contingency</t>
  </si>
  <si>
    <t>Receive, deliver and install (2) tops. 
Dispose of incorrect top</t>
  </si>
  <si>
    <t>wrong tables ordered</t>
  </si>
  <si>
    <t>YTH6627V--(V1)-Y881-Y881-91T</t>
  </si>
  <si>
    <t>Antenna Big Table Top, with Hinged Access, 66W 27D 1-1/4H, veneer
OPTION: (V1):V1 Techwood Veneer
OPTION: Y881:V1- Light Walnut QCSM (CORE)
OPTION: Y881:EDGE- Light Walnut QCSM
OPTION: 91T:PAINT- White (CP)</t>
  </si>
  <si>
    <t>surcharge</t>
  </si>
  <si>
    <t>out of area covered in sell.</t>
  </si>
  <si>
    <t>VPMC1518--~-(K1523)-K152318</t>
  </si>
  <si>
    <t>Quoin Mobile Pedestal Cushion, 15Wx18.75D
OPTION: ~:UPH: Standard
OPTION: (K1523):FABRIC: Hourglass (A)
OPTION: K152318:COL: Aegean</t>
  </si>
  <si>
    <t>change order wasnt submit to change the fabric</t>
  </si>
  <si>
    <t>Labor to Will Call and Deliver to Site (12) ILW tops</t>
  </si>
  <si>
    <t>labor not originally included.</t>
  </si>
  <si>
    <t>Blank covers</t>
  </si>
  <si>
    <t>Faceplate covers white</t>
  </si>
  <si>
    <t>Customer Accommodation.</t>
  </si>
  <si>
    <t>FABRICATION - Change Order</t>
  </si>
  <si>
    <t>7/16 Change Order
Labor (1) man @ 1.5hours 2 Tackboard to accommodate for data outlet - PW
Also labor to cut down (3) stiffer bars to fit under the tops. total .45 -Stnd
total hours 2.15</t>
  </si>
  <si>
    <t>Our issue caused the cutting of the tackboard for not checking the site. the cutting of the stretcher was an unusual occurrence.</t>
  </si>
  <si>
    <t>Receive (2) replacement Workrite bases (in BLACK), deliver to site and exchange out with the Silver ones.  return the Silver ones to the warehouse and stage for pickup  by Alex Hautau from Workrite .
NBH</t>
  </si>
  <si>
    <t>Workrite is replacing the bases no charge (exchanging them actually) due to us having S in the product id but Black in the description.  We (KBM) are going to eat the labor.</t>
  </si>
  <si>
    <t>True Up</t>
  </si>
  <si>
    <t>ERP FEE</t>
  </si>
  <si>
    <t>ERP Fee for (6) Power Entries</t>
  </si>
  <si>
    <t>Per Chryslyn, this is a client accomodation.</t>
  </si>
  <si>
    <t>Surcharge for the (6) Power Entries</t>
  </si>
  <si>
    <t>FedEX Ground Delivery</t>
  </si>
  <si>
    <t>Will check with Chrys to see if she'd like to charge the client.</t>
  </si>
  <si>
    <t>KR5442110--REF QUOTE</t>
  </si>
  <si>
    <t>CABINET LEVELLER 5/16 - 18 X 3" long
OPTION: REF QUOTE:MillerKnoll Email_08.05.2025</t>
  </si>
  <si>
    <t>design missed spec</t>
  </si>
  <si>
    <t>Ariba billing fees</t>
  </si>
  <si>
    <t>Field Cuts (4) Grommets cuts to occur onsite at the same time as installation</t>
  </si>
  <si>
    <t>This cost will be tied back to contingency line 63.</t>
  </si>
  <si>
    <t>ARIBA CHARGES</t>
  </si>
  <si>
    <t>not calculated prior to placing the PO - sell is on line 10</t>
  </si>
  <si>
    <t>not calculated prior to placing the PO</t>
  </si>
  <si>
    <t>Storage
July, 2025 (Billing Cycle: Jun 21 - Jul 20)</t>
  </si>
  <si>
    <t>CA for storage</t>
  </si>
  <si>
    <t>BE42082-3-180</t>
  </si>
  <si>
    <t>180 inches</t>
  </si>
  <si>
    <t>UPS Ground Shipping</t>
  </si>
  <si>
    <t>added to match invoice</t>
  </si>
  <si>
    <t>92594</t>
  </si>
  <si>
    <t>Formation Environmental</t>
  </si>
  <si>
    <t>FICL.24--</t>
  </si>
  <si>
    <t>Cantilevers - 24" (PAIR)
OPTION: :PAINT- CLOUD WHITE</t>
  </si>
  <si>
    <t>Design Error was supposed to have cost and sell</t>
  </si>
  <si>
    <t>Spec/cost to be partly recoupled with credit adjustment</t>
  </si>
  <si>
    <t>JULY 2025 - General Inventory</t>
  </si>
  <si>
    <t>Storage for JULY 2025</t>
  </si>
  <si>
    <t>Cost adjusted to match the invoices from AMS</t>
  </si>
  <si>
    <t>JULY 2025 - SF10 Inventory</t>
  </si>
  <si>
    <t>JULY 2025 Storage for SFO10 INVENTORY</t>
  </si>
  <si>
    <t>JULY 2025 - MTV Monitor Arms Inventory</t>
  </si>
  <si>
    <t>MTV MONITOR ARMS STORAGE FEES - JULY 2025</t>
  </si>
  <si>
    <t>Storage Costs for August 2025
89515-89301 &amp; 90649-93206</t>
  </si>
  <si>
    <t>using credit to cover this storage cost</t>
  </si>
  <si>
    <t>(1) Cut for Power/Cable Access, 623</t>
  </si>
  <si>
    <t>Cut (4) surfaces, 260A, 455, 555, 770</t>
  </si>
  <si>
    <t>KD, rebuild to meet ADA requirements, Requires modifications 260B</t>
  </si>
  <si>
    <t>KD, rebuild to meet ADA requirements, Requires modifications, 260D</t>
  </si>
  <si>
    <t>CH315.5413L--VTG-LBU</t>
  </si>
  <si>
    <t>Sloped Top Panel, 54" wide, 13" deep, thermally - fused laminate
OPTION: VTG:vertical grain
OPTION: LBU:medium matte walnut (CP)</t>
  </si>
  <si>
    <t>originally ordered a 11", needed 13"</t>
  </si>
  <si>
    <t>CREDIT CARD FEE</t>
  </si>
  <si>
    <t>PAID VIA CC TO BE ABLE TO PICK UP PRODUCT ASAP</t>
  </si>
  <si>
    <t>OMNIPAC - OMNI Pacific</t>
  </si>
  <si>
    <t>4515935</t>
  </si>
  <si>
    <t>Antique Terracotta Planter 18"D x 17"H  Terracotta</t>
  </si>
  <si>
    <t>4930394</t>
  </si>
  <si>
    <t>Antique Terracotta Planter 15"D x 14-1/4"H  Terracotta</t>
  </si>
  <si>
    <t>Antique Terracotta Planter - shippping and handling</t>
  </si>
  <si>
    <t>DESIGN True Up</t>
  </si>
  <si>
    <t>DP8VPA5025--8QT</t>
  </si>
  <si>
    <t>Two Way Post Assembly "L", 50H, Horizon, metal flat, Full View
OPTION: 8QT:PAINT- Folkstone Grey (Textured) (CP)</t>
  </si>
  <si>
    <t>Updated pricing per order ack. 
+
Design error</t>
  </si>
  <si>
    <t>DB1C24R--8QT</t>
  </si>
  <si>
    <t>Cantilever Bracket, Right, 24"D, Single Pack
OPTION: 8QT:PAINT- Folkstone Grey (Textured) (CP)</t>
  </si>
  <si>
    <t>Warehouse storage 8/23/25 thru 9/23/25
(returned products pending redelivery and install)
Returned from order: KBMH236639 - COSCz - PWA2 - Reconfigure (1) Workstation *QTE* PO# 92805 - 96593</t>
  </si>
  <si>
    <t>Due to spec error, not all items were ordered so products were returned to warehouse to store until the parts needed come in. MD</t>
  </si>
  <si>
    <t>Purchased hardware for product since Knoll denied our claim for hardware. Claim was denied due to different bases spec'd for storage tops.</t>
  </si>
  <si>
    <t>502536</t>
  </si>
  <si>
    <t>Global Industrial&amp;#153; Wood Deck, 60"W X 24"D X 5/8" Thick</t>
  </si>
  <si>
    <t>design error – they didn’t request decking when getting the quote so it wasn’t included</t>
  </si>
  <si>
    <t>design error – they didn’t request decking when getting the quote so it wasn’t included.
 -- freight for error</t>
  </si>
  <si>
    <t>6608834-1PK-01</t>
  </si>
  <si>
    <t>3 STAGE COLUMN AS4 1 PACK</t>
  </si>
  <si>
    <t>AM error</t>
  </si>
  <si>
    <t>6608821-ACS-AS4-UL</t>
  </si>
  <si>
    <t>3 STAGE 3 LEG CONTROL BOX AS4 UL</t>
  </si>
  <si>
    <t>6608823</t>
  </si>
  <si>
    <t>MOTOR CABLE EXTENSION AS4</t>
  </si>
  <si>
    <t>3308682</t>
  </si>
  <si>
    <t>GLIDE FOR CORNER LEG</t>
  </si>
  <si>
    <t>FF-ST-C42-72-S</t>
  </si>
  <si>
    <t>Floating Stretcher Bracket</t>
  </si>
  <si>
    <t>FF-MBKT-SH-S</t>
  </si>
  <si>
    <t>Motor Short Bracket</t>
  </si>
  <si>
    <t>CNRBRKT-S</t>
  </si>
  <si>
    <t>Motor Corner End Bracket</t>
  </si>
  <si>
    <t>TBT2--</t>
  </si>
  <si>
    <t>Parallon Flip-Top T Base
OPTION: :BLACK
NOTE:
REFERENCE IN PURCHASE ORDER:
OPTION: :ORDER # 3115895
OPTION: :LINE # 5
OPTION: :MODEL # 3272.TBT2.TZ3054.TE5.BF03.LS19</t>
  </si>
  <si>
    <t>Vendor damaged the original base. Working on an order to charge them back for it.</t>
  </si>
  <si>
    <t>Labor to receive, deliver, remove core with broken key and replace with new core and housing. Normal business hours.</t>
  </si>
  <si>
    <t>Per Jenni, Vendor caused.</t>
  </si>
  <si>
    <t>COLONIA - Colonial Systems</t>
  </si>
  <si>
    <t>92936</t>
  </si>
  <si>
    <t>we'll add the sell price to Stanford on the next quote as a sell-only.</t>
  </si>
  <si>
    <t>told them to correect the address and they did not.</t>
  </si>
  <si>
    <t>FexdEx</t>
  </si>
  <si>
    <t>93035</t>
  </si>
  <si>
    <t>WILL CALL CHARGES</t>
  </si>
  <si>
    <t>VENDOR MISSED COMMITTED SHIP DATE AND WE HAD TO WILL-CALL TO KEEP DATE WITH CLIENT.  LINES 17 - 19 MOSTLY OFFSET THIS COST.</t>
  </si>
  <si>
    <t>8-961-93475</t>
  </si>
  <si>
    <t>Ack came in with freight that was not originally included</t>
  </si>
  <si>
    <t>Return trip to relocate pictures rails installed in wrong location.
Completed 7/29/25</t>
  </si>
  <si>
    <t>PM directed installers to install in wrong location.  this trip was to go out and correct it per Megan. MD</t>
  </si>
  <si>
    <t>End User no longer with Intuit, will re-use on another order to come and will do a job cost transfer at that time.</t>
  </si>
  <si>
    <t>93172</t>
  </si>
  <si>
    <t>Trousdale Ventures LCC</t>
  </si>
  <si>
    <t>MUUTO FREIGHT</t>
  </si>
  <si>
    <t>freight and tariff were combined on line 6</t>
  </si>
  <si>
    <t>Ready America 33111 Museum Gel, Clear</t>
  </si>
  <si>
    <t>Pattern Name: Museum Gel
Craft, Denture
2 sets of 2</t>
  </si>
  <si>
    <t>HAIRBENDER</t>
  </si>
  <si>
    <t>Stumptown Coffee Roasters, Medium Roast Whole Bean Coffee - Hair Bender 12 Ounce Bag with Flavor Notes of Citrus and Dark Chocolate</t>
  </si>
  <si>
    <t>pricing came in higher than our PO</t>
  </si>
  <si>
    <t>Recycled Bulb Vase-Large</t>
  </si>
  <si>
    <t>Material:
Recycled glass
Dimensions:
Large 5"D x 14.5"H</t>
  </si>
  <si>
    <t>HAWKINS - Hawkins New York</t>
  </si>
  <si>
    <t>71-6150075</t>
  </si>
  <si>
    <t>Molly M Within Leather Coasters - Set of 4</t>
  </si>
  <si>
    <t>Seaplane</t>
  </si>
  <si>
    <t>Origin: Spain
Maker: Mad Lab
Designer: Borja García
Material: Walnut Wood and Metal
Dimensions: 5.1"w x 5"d x 2"h.</t>
  </si>
  <si>
    <t>did not like rocket</t>
  </si>
  <si>
    <t>THEWHIM - The Whimsy Shop</t>
  </si>
  <si>
    <t>shipping and handling</t>
  </si>
  <si>
    <t>EMBROIDERY TEST SWATCH</t>
  </si>
  <si>
    <t>KIT-MPC
EMBROIDERY TEST SWATCH
Upholstery
0.55 QUICK SHIP IN STOCK BACK UPHOLSTERY - SPRADLING 
WHISPER BLACK</t>
  </si>
  <si>
    <t>SPEC ERROR - SAMPLE WERE NO QUOTED</t>
  </si>
  <si>
    <t>TARIFF SURCHARGE FEE 5 PERCENT</t>
  </si>
  <si>
    <t>Contract Discount</t>
  </si>
  <si>
    <t>Price was adjusted per Vendor's ACK.</t>
  </si>
  <si>
    <t>Pricing variance</t>
  </si>
  <si>
    <t>THECOVE - The Cover Store</t>
  </si>
  <si>
    <t>To receive, deliver and install on a routed day with a window of delivery.  Normal business hours</t>
  </si>
  <si>
    <t>added credit to match invoice</t>
  </si>
  <si>
    <t>July 2025 - MTV22 Inventory</t>
  </si>
  <si>
    <t>Monthly storage for July 2025</t>
  </si>
  <si>
    <t>cost adjusted to match invoice</t>
  </si>
  <si>
    <t>SDG Long Term Inventory</t>
  </si>
  <si>
    <t>Storage charges for the Month of August 2025</t>
  </si>
  <si>
    <t>cost adjusted to match invoice. client will use the credit for future storage invoices.</t>
  </si>
  <si>
    <t>MOVE LABOR</t>
  </si>
  <si>
    <t>Thursday 7/24/25:  
Provide 4 Men and a truck to clean out Palo Alto building per customer direction. Full day's work to be conducted during Normal Business Hours</t>
  </si>
  <si>
    <t>invoice came in less that quoted</t>
  </si>
  <si>
    <t>Monitor arm installation</t>
  </si>
  <si>
    <t>93368</t>
  </si>
  <si>
    <t>Service West to receive, deliver, and install (1) lock core replacement and dispose of (1) damaged core onsite.  Change Key and Master Key to be left with client at the end of the scope of work. 
This scope of work to be completed at the same time Jim's desk swap out is occurring which is tentatively scheduled for Saturday, July 12th.</t>
  </si>
  <si>
    <t>Per Kimi, job cost only.</t>
  </si>
  <si>
    <t>Remove 35 cubicles that have already been KD and dispose</t>
  </si>
  <si>
    <t>The half of the dispose labor will be paid by Business Interior, the half of the amount is on Order # 93974. We cover half</t>
  </si>
  <si>
    <t>Change order to do the following during NBH.
(35) Remove and dispose chairs
(1) Remove &amp; dispose wall mounted OF &amp; tackboard
(1) Remove &amp; dispose misc. trash
(1) Remove &amp; dispose wall mounted tackboard
(1) Remove &amp; dispose 4 hi lateral file</t>
  </si>
  <si>
    <t>Shipping to get fabric shipped sooner</t>
  </si>
  <si>
    <t>addt shipping charges to get the fabric sooner</t>
  </si>
  <si>
    <t>SURCHARGE
OPTION: :FINNISH DESIGN  - TARIFF SURCHARGE
Credit Line</t>
  </si>
  <si>
    <t>Credit Line Added to Match Acknowledgement</t>
  </si>
  <si>
    <t>CUBBU-3---</t>
  </si>
  <si>
    <t>Cubow Single Seat - Fixed
OPTION: :00003347
OPTION: :34.2"W x 30.3"D x 27.6"H (SH- 17")</t>
  </si>
  <si>
    <t>CF - I sold the Client the chairs with grade 5 fabric or something high like that knowing we still needed to pick fabric and it would most likely be less expensive if we went with grade 2 or 3.</t>
  </si>
  <si>
    <t>CUBSO-3---</t>
  </si>
  <si>
    <t>Cubow Sofa - Fixed
OPTION: :00003347
OPTION: :74.8"W x 30.3"D x 27.6"H (SH- 20")</t>
  </si>
  <si>
    <t>cost added to match invoice</t>
  </si>
  <si>
    <t>Cancellation fee</t>
  </si>
  <si>
    <t>LDS22-----</t>
  </si>
  <si>
    <t>Uph: Camira, Synergy LDS22 Frame (with Food &amp; Beverage treatment)
OPTION: :Ship to- Maiden Home
OPTION: :Attn- COM Dept. 
OPTION: :Address- The zip code to ship the COM material is 28645.
OPTION: :(Full address will be provided at order placement time)</t>
  </si>
  <si>
    <t>addt yardage needed per Maiden Home</t>
  </si>
  <si>
    <t>ALTA</t>
  </si>
  <si>
    <t>ALTA FOOD AND BEVERAGE TREATMENT</t>
  </si>
  <si>
    <t>CUT FEE FOR UNDER 30 YARDS</t>
  </si>
  <si>
    <t>Delivery &amp; Shipping
OPTION: :CAMIRA - FREIGHT CHARGE</t>
  </si>
  <si>
    <t>93549-97840</t>
  </si>
  <si>
    <t>cancel order fee/PC error</t>
  </si>
  <si>
    <t>Global Tariff Surcharge - 18%</t>
  </si>
  <si>
    <t>forgot tariff on punch</t>
  </si>
  <si>
    <t>Travel Expenses</t>
  </si>
  <si>
    <t>Travel expenses</t>
  </si>
  <si>
    <t>Return Trip Fee to deliver BO Chairs</t>
  </si>
  <si>
    <t>Per AM: Making a return trip for BO product</t>
  </si>
  <si>
    <t>S&amp;H</t>
  </si>
  <si>
    <t>LIGHT BULB</t>
  </si>
  <si>
    <t>LUXRITE A19 LED Light Bulb 60W Equivalent, 2700K Warm White Dimmable, 800 Lumens, Standard LED Bulb 9W, E26 Base, Energy Star, Enclosed Fixture Rated, Perfect for Lamps and Home Lighting (4 Pack)</t>
  </si>
  <si>
    <t>Pulled from contingency line</t>
  </si>
  <si>
    <t>93701</t>
  </si>
  <si>
    <t>Muuto Shipping &amp; Handling</t>
  </si>
  <si>
    <t>93721</t>
  </si>
  <si>
    <t>CBD</t>
  </si>
  <si>
    <t>AM FAILED TO INCLUDE WHEN QUOTING</t>
  </si>
  <si>
    <t>VSL - Versteel</t>
  </si>
  <si>
    <t>93758</t>
  </si>
  <si>
    <t>MUUTO SHIPPING FEE</t>
  </si>
  <si>
    <t>CABLE CUSTOM SURCHARGE</t>
  </si>
  <si>
    <t>This charge was not included in proposal. Added to match ack.</t>
  </si>
  <si>
    <t>ARMADIL - Armadillo and Co, LLC.</t>
  </si>
  <si>
    <t>93759</t>
  </si>
  <si>
    <t>Paymode Fees</t>
  </si>
  <si>
    <t>Paymode</t>
  </si>
  <si>
    <t>93842</t>
  </si>
  <si>
    <t>Receive and rack the following for Intuit in San Diego:
(260) Dual monitor arms
(65) Single monitor arms</t>
  </si>
  <si>
    <t>will sell to intuit at a later date. opening order to pay ABS</t>
  </si>
  <si>
    <t>93861</t>
  </si>
  <si>
    <t>This shipping charge was not on proposal to client.</t>
  </si>
  <si>
    <t>93872</t>
  </si>
  <si>
    <t>Monthly Storage for July 2025</t>
  </si>
  <si>
    <t>93924</t>
  </si>
  <si>
    <t>Added tariff charges</t>
  </si>
  <si>
    <t>93929</t>
  </si>
  <si>
    <t>ACK - DOESN'T HAVE SURCHARGE</t>
  </si>
  <si>
    <t>93939</t>
  </si>
  <si>
    <t>DP1AU1436VG--UBKT-TEMP</t>
  </si>
  <si>
    <t>Frameless Add Up, Glass, 14Hx36W, Full View
OPTION: UBKT:FRAME- Ultra Black (Textured) (CP)
OPTION: TEMP:GLASS- Clear Tempered</t>
  </si>
  <si>
    <t>This is cost only, no charge to the customer, please code as spec error.</t>
  </si>
  <si>
    <t>DPGPLNWH36L--(L)-125-H-125</t>
  </si>
  <si>
    <t>Gallery Panel, Covered L, Worksurface Height, 36W, Left Hand
OPTION: (L):FINISH- Laminate
OPTION: 125:LAM- Natural Maple (CP)
OPTION: H:OPT- Horizontal Grain Direction
OPTION: 125:EDGE- Natural Maple (CP)</t>
  </si>
  <si>
    <t>93969</t>
  </si>
  <si>
    <t>93981</t>
  </si>
  <si>
    <t>Matter Venture Partners</t>
  </si>
  <si>
    <t>94033</t>
  </si>
  <si>
    <t>Cost adjusted per ACK.</t>
  </si>
  <si>
    <t>94096</t>
  </si>
  <si>
    <t>94117</t>
  </si>
  <si>
    <t>To be consolidated with another trip to site. This line is to deduct and bring total to agreed upon amount.</t>
  </si>
  <si>
    <t>Adjusted to match revised quote.</t>
  </si>
  <si>
    <t>94159</t>
  </si>
  <si>
    <t>FEE--</t>
  </si>
  <si>
    <t>CC fee</t>
  </si>
  <si>
    <t>94234</t>
  </si>
  <si>
    <t>Per Kimi: We have a punch issue at Freestone Grove where Communication Mounting plates were not specified or ordered but were discussed with and expected by the client.  Approved by Matt, 8/27/25</t>
  </si>
  <si>
    <t>94249</t>
  </si>
  <si>
    <t>Robinhood Markets, Inc.</t>
  </si>
  <si>
    <t>spec shipping</t>
  </si>
  <si>
    <t>URBANOU - Urban Outfitters</t>
  </si>
  <si>
    <t>93809</t>
  </si>
  <si>
    <t>93812</t>
  </si>
  <si>
    <t>93847</t>
  </si>
  <si>
    <t>92994</t>
  </si>
  <si>
    <t>93734</t>
  </si>
  <si>
    <t>93753</t>
  </si>
  <si>
    <t>93788</t>
  </si>
  <si>
    <t>93820</t>
  </si>
  <si>
    <t>93848</t>
  </si>
  <si>
    <t>93850</t>
  </si>
  <si>
    <t>93851</t>
  </si>
  <si>
    <t>93863</t>
  </si>
  <si>
    <t>93547</t>
  </si>
  <si>
    <t>93763</t>
  </si>
  <si>
    <t>93843</t>
  </si>
  <si>
    <t>92196</t>
  </si>
  <si>
    <t>GCI General Contractors (GC)</t>
  </si>
  <si>
    <t>93460</t>
  </si>
  <si>
    <t>Core Business Interiors</t>
  </si>
  <si>
    <t>93508</t>
  </si>
  <si>
    <t>93621</t>
  </si>
  <si>
    <t>AVA Total Solutions LLC</t>
  </si>
  <si>
    <t>93653</t>
  </si>
  <si>
    <t>93655</t>
  </si>
  <si>
    <t>93693</t>
  </si>
  <si>
    <t>93714</t>
  </si>
  <si>
    <t>93736</t>
  </si>
  <si>
    <t>93764</t>
  </si>
  <si>
    <t>Chryslyn Perkins,Lovina Vasudeva</t>
  </si>
  <si>
    <t>93768</t>
  </si>
  <si>
    <t>93852</t>
  </si>
  <si>
    <t>92024</t>
  </si>
  <si>
    <t>92140</t>
  </si>
  <si>
    <t>92573</t>
  </si>
  <si>
    <t>92675</t>
  </si>
  <si>
    <t>Hinge Bio Inc.</t>
  </si>
  <si>
    <t>Farrah Race,Mary Sparacino</t>
  </si>
  <si>
    <t>93138</t>
  </si>
  <si>
    <t>93566</t>
  </si>
  <si>
    <t>93672</t>
  </si>
  <si>
    <t>93691</t>
  </si>
  <si>
    <t>93720</t>
  </si>
  <si>
    <t>93798</t>
  </si>
  <si>
    <t>93807</t>
  </si>
  <si>
    <t>93810</t>
  </si>
  <si>
    <t>93865</t>
  </si>
  <si>
    <t>93871</t>
  </si>
  <si>
    <t>93882</t>
  </si>
  <si>
    <t>93896</t>
  </si>
  <si>
    <t>93898</t>
  </si>
  <si>
    <t>93899</t>
  </si>
  <si>
    <t>93901</t>
  </si>
  <si>
    <t>93784</t>
  </si>
  <si>
    <t>92704</t>
  </si>
  <si>
    <t>93587</t>
  </si>
  <si>
    <t>Stanford Institute of Economic Policy and Research</t>
  </si>
  <si>
    <t>93596</t>
  </si>
  <si>
    <t>93746</t>
  </si>
  <si>
    <t>Ferguson Enterprises</t>
  </si>
  <si>
    <t>93808</t>
  </si>
  <si>
    <t>93836</t>
  </si>
  <si>
    <t>93838</t>
  </si>
  <si>
    <t>93894</t>
  </si>
  <si>
    <t>92850</t>
  </si>
  <si>
    <t>93563</t>
  </si>
  <si>
    <t>93727</t>
  </si>
  <si>
    <t>93897</t>
  </si>
  <si>
    <t>93902</t>
  </si>
  <si>
    <t>93903</t>
  </si>
  <si>
    <t>93904</t>
  </si>
  <si>
    <t>92815</t>
  </si>
  <si>
    <t>SamTrans</t>
  </si>
  <si>
    <t>93731</t>
  </si>
  <si>
    <t>93804</t>
  </si>
  <si>
    <t>93892</t>
  </si>
  <si>
    <t>93908</t>
  </si>
  <si>
    <t>93909</t>
  </si>
  <si>
    <t>93938</t>
  </si>
  <si>
    <t>93952</t>
  </si>
  <si>
    <t>93963</t>
  </si>
  <si>
    <t>93084</t>
  </si>
  <si>
    <t>WiZiX Technology Group, Inc</t>
  </si>
  <si>
    <t>93601</t>
  </si>
  <si>
    <t>93957</t>
  </si>
  <si>
    <t>93600</t>
  </si>
  <si>
    <t>93745</t>
  </si>
  <si>
    <t>93900</t>
  </si>
  <si>
    <t>93905</t>
  </si>
  <si>
    <t>93922</t>
  </si>
  <si>
    <t>93923</t>
  </si>
  <si>
    <t>93941</t>
  </si>
  <si>
    <t>93956</t>
  </si>
  <si>
    <t>93973</t>
  </si>
  <si>
    <t>93862</t>
  </si>
  <si>
    <t>93910</t>
  </si>
  <si>
    <t>93958</t>
  </si>
  <si>
    <t>93960</t>
  </si>
  <si>
    <t>93709</t>
  </si>
  <si>
    <t>93888</t>
  </si>
  <si>
    <t>93959</t>
  </si>
  <si>
    <t>93992</t>
  </si>
  <si>
    <t>93996</t>
  </si>
  <si>
    <t>90129</t>
  </si>
  <si>
    <t>91995</t>
  </si>
  <si>
    <t>93271</t>
  </si>
  <si>
    <t>93427</t>
  </si>
  <si>
    <t>93619</t>
  </si>
  <si>
    <t>93911</t>
  </si>
  <si>
    <t>93913</t>
  </si>
  <si>
    <t>93947</t>
  </si>
  <si>
    <t>93989</t>
  </si>
  <si>
    <t>93993</t>
  </si>
  <si>
    <t>93995</t>
  </si>
  <si>
    <t>93997</t>
  </si>
  <si>
    <t>93998</t>
  </si>
  <si>
    <t>93999</t>
  </si>
  <si>
    <t>94000</t>
  </si>
  <si>
    <t>94018</t>
  </si>
  <si>
    <t>94019</t>
  </si>
  <si>
    <t>94020</t>
  </si>
  <si>
    <t>94021</t>
  </si>
  <si>
    <t>93411</t>
  </si>
  <si>
    <t>93834</t>
  </si>
  <si>
    <t>93845</t>
  </si>
  <si>
    <t>92093</t>
  </si>
  <si>
    <t>93492</t>
  </si>
  <si>
    <t>93737</t>
  </si>
  <si>
    <t>93835</t>
  </si>
  <si>
    <t>93879</t>
  </si>
  <si>
    <t>93881</t>
  </si>
  <si>
    <t>94016</t>
  </si>
  <si>
    <t>94022</t>
  </si>
  <si>
    <t>94038</t>
  </si>
  <si>
    <t>93815</t>
  </si>
  <si>
    <t>93891</t>
  </si>
  <si>
    <t>94011</t>
  </si>
  <si>
    <t>93649</t>
  </si>
  <si>
    <t>93775</t>
  </si>
  <si>
    <t>Department of Veteran Affairs</t>
  </si>
  <si>
    <t>93887</t>
  </si>
  <si>
    <t>93921</t>
  </si>
  <si>
    <t>93931</t>
  </si>
  <si>
    <t>Studio G Architects, Inc</t>
  </si>
  <si>
    <t>93932</t>
  </si>
  <si>
    <t>93975</t>
  </si>
  <si>
    <t>93987</t>
  </si>
  <si>
    <t>93990</t>
  </si>
  <si>
    <t>El Camino 4410, LLC</t>
  </si>
  <si>
    <t>94001</t>
  </si>
  <si>
    <t>Farrah Race,Shayle Wallis</t>
  </si>
  <si>
    <t>94049</t>
  </si>
  <si>
    <t>94050</t>
  </si>
  <si>
    <t>94051</t>
  </si>
  <si>
    <t>94052</t>
  </si>
  <si>
    <t>94053</t>
  </si>
  <si>
    <t>94054</t>
  </si>
  <si>
    <t>94055</t>
  </si>
  <si>
    <t>88837</t>
  </si>
  <si>
    <t>90488</t>
  </si>
  <si>
    <t>93674</t>
  </si>
  <si>
    <t>93712</t>
  </si>
  <si>
    <t>93840</t>
  </si>
  <si>
    <t>94023</t>
  </si>
  <si>
    <t>94029</t>
  </si>
  <si>
    <t>94042</t>
  </si>
  <si>
    <t>92621</t>
  </si>
  <si>
    <t>93147</t>
  </si>
  <si>
    <t>Tencent America LLC</t>
  </si>
  <si>
    <t>93821</t>
  </si>
  <si>
    <t>93950</t>
  </si>
  <si>
    <t>93994</t>
  </si>
  <si>
    <t>94060</t>
  </si>
  <si>
    <t>94064</t>
  </si>
  <si>
    <t>94065</t>
  </si>
  <si>
    <t>93823</t>
  </si>
  <si>
    <t>94068</t>
  </si>
  <si>
    <t>94079</t>
  </si>
  <si>
    <t>93477</t>
  </si>
  <si>
    <t>93650</t>
  </si>
  <si>
    <t>93762</t>
  </si>
  <si>
    <t>Vulcraft-Verco Group (GC)</t>
  </si>
  <si>
    <t>93786</t>
  </si>
  <si>
    <t>93811</t>
  </si>
  <si>
    <t>93817</t>
  </si>
  <si>
    <t>93837</t>
  </si>
  <si>
    <t>93870</t>
  </si>
  <si>
    <t>93886</t>
  </si>
  <si>
    <t>93991</t>
  </si>
  <si>
    <t>Alta California Regional Center</t>
  </si>
  <si>
    <t>94025</t>
  </si>
  <si>
    <t>94041</t>
  </si>
  <si>
    <t>94063</t>
  </si>
  <si>
    <t>94066</t>
  </si>
  <si>
    <t>94070</t>
  </si>
  <si>
    <t>94081</t>
  </si>
  <si>
    <t>94089</t>
  </si>
  <si>
    <t>93393</t>
  </si>
  <si>
    <t>91953</t>
  </si>
  <si>
    <t>93984</t>
  </si>
  <si>
    <t>93986</t>
  </si>
  <si>
    <t>94008</t>
  </si>
  <si>
    <t>94024</t>
  </si>
  <si>
    <t>94037</t>
  </si>
  <si>
    <t>94061</t>
  </si>
  <si>
    <t>94067</t>
  </si>
  <si>
    <t>94083</t>
  </si>
  <si>
    <t>94091</t>
  </si>
  <si>
    <t>94095</t>
  </si>
  <si>
    <t>94098</t>
  </si>
  <si>
    <t>94100</t>
  </si>
  <si>
    <t>94111</t>
  </si>
  <si>
    <t>93513</t>
  </si>
  <si>
    <t>93858</t>
  </si>
  <si>
    <t>94108</t>
  </si>
  <si>
    <t>89637</t>
  </si>
  <si>
    <t>92504</t>
  </si>
  <si>
    <t>93133</t>
  </si>
  <si>
    <t>93874</t>
  </si>
  <si>
    <t>93876</t>
  </si>
  <si>
    <t>93945</t>
  </si>
  <si>
    <t>93962</t>
  </si>
  <si>
    <t>SBM Management</t>
  </si>
  <si>
    <t>94030</t>
  </si>
  <si>
    <t>94102</t>
  </si>
  <si>
    <t>94107</t>
  </si>
  <si>
    <t>94110</t>
  </si>
  <si>
    <t>94125</t>
  </si>
  <si>
    <t>94128</t>
  </si>
  <si>
    <t>94129</t>
  </si>
  <si>
    <t>93344</t>
  </si>
  <si>
    <t>93604</t>
  </si>
  <si>
    <t>93773</t>
  </si>
  <si>
    <t>93824</t>
  </si>
  <si>
    <t>Lovina Vasudeva</t>
  </si>
  <si>
    <t>93859</t>
  </si>
  <si>
    <t>93860</t>
  </si>
  <si>
    <t>93918</t>
  </si>
  <si>
    <t>93920</t>
  </si>
  <si>
    <t>93954</t>
  </si>
  <si>
    <t>94056</t>
  </si>
  <si>
    <t>94069</t>
  </si>
  <si>
    <t>94074</t>
  </si>
  <si>
    <t>94086</t>
  </si>
  <si>
    <t>94087</t>
  </si>
  <si>
    <t>94112</t>
  </si>
  <si>
    <t>94114</t>
  </si>
  <si>
    <t>94130</t>
  </si>
  <si>
    <t>94139</t>
  </si>
  <si>
    <t>94140</t>
  </si>
  <si>
    <t>94148</t>
  </si>
  <si>
    <t>94149</t>
  </si>
  <si>
    <t>93054</t>
  </si>
  <si>
    <t>93473</t>
  </si>
  <si>
    <t>93776</t>
  </si>
  <si>
    <t>94146</t>
  </si>
  <si>
    <t>93935</t>
  </si>
  <si>
    <t>94109</t>
  </si>
  <si>
    <t>94153</t>
  </si>
  <si>
    <t>94145</t>
  </si>
  <si>
    <t>92405</t>
  </si>
  <si>
    <t>Stanislaus County Sheriff’s Office</t>
  </si>
  <si>
    <t>92526</t>
  </si>
  <si>
    <t>93624</t>
  </si>
  <si>
    <t>93942</t>
  </si>
  <si>
    <t>94002</t>
  </si>
  <si>
    <t>94004</t>
  </si>
  <si>
    <t>94113</t>
  </si>
  <si>
    <t>94118</t>
  </si>
  <si>
    <t>94147</t>
  </si>
  <si>
    <t>94156</t>
  </si>
  <si>
    <t>94169</t>
  </si>
  <si>
    <t>94171</t>
  </si>
  <si>
    <t>94172</t>
  </si>
  <si>
    <t>94174</t>
  </si>
  <si>
    <t>94175</t>
  </si>
  <si>
    <t>94176</t>
  </si>
  <si>
    <t>Chryslyn Perkins,Frances Kim</t>
  </si>
  <si>
    <t>90569</t>
  </si>
  <si>
    <t>93597</t>
  </si>
  <si>
    <t>Cement Masons Apprenticeship &amp; Training Trust Fund For Northern CA</t>
  </si>
  <si>
    <t>93748</t>
  </si>
  <si>
    <t>Yuba County</t>
  </si>
  <si>
    <t>93937</t>
  </si>
  <si>
    <t>Office Solutions</t>
  </si>
  <si>
    <t>93943</t>
  </si>
  <si>
    <t>94034</t>
  </si>
  <si>
    <t>Novo Construction (GC)</t>
  </si>
  <si>
    <t>94043</t>
  </si>
  <si>
    <t>94076</t>
  </si>
  <si>
    <t>94150</t>
  </si>
  <si>
    <t>94160</t>
  </si>
  <si>
    <t>94168</t>
  </si>
  <si>
    <t>94177</t>
  </si>
  <si>
    <t>94178</t>
  </si>
  <si>
    <t>94179</t>
  </si>
  <si>
    <t>94180</t>
  </si>
  <si>
    <t>94208</t>
  </si>
  <si>
    <t>94228</t>
  </si>
  <si>
    <t>Liz Grobe</t>
  </si>
  <si>
    <t>91894</t>
  </si>
  <si>
    <t>92532</t>
  </si>
  <si>
    <t>92563</t>
  </si>
  <si>
    <t>93524</t>
  </si>
  <si>
    <t>93641</t>
  </si>
  <si>
    <t>93928</t>
  </si>
  <si>
    <t>93933</t>
  </si>
  <si>
    <t>Canum Wealth Partners</t>
  </si>
  <si>
    <t>93982</t>
  </si>
  <si>
    <t>94014</t>
  </si>
  <si>
    <t>SingleSource, Inc.</t>
  </si>
  <si>
    <t>94155</t>
  </si>
  <si>
    <t>94164</t>
  </si>
  <si>
    <t>94188</t>
  </si>
  <si>
    <t>94227</t>
  </si>
  <si>
    <t>94232</t>
  </si>
  <si>
    <t>94238</t>
  </si>
  <si>
    <t>94240</t>
  </si>
  <si>
    <t>Chapa-De Indian Health</t>
  </si>
  <si>
    <t>94241</t>
  </si>
  <si>
    <t>93536</t>
  </si>
  <si>
    <t>91517</t>
  </si>
  <si>
    <t>93224</t>
  </si>
  <si>
    <t>93452</t>
  </si>
  <si>
    <t>93813</t>
  </si>
  <si>
    <t>93868</t>
  </si>
  <si>
    <t>345 California L.P.</t>
  </si>
  <si>
    <t>93883</t>
  </si>
  <si>
    <t>94170</t>
  </si>
  <si>
    <t>94173</t>
  </si>
  <si>
    <t>94198</t>
  </si>
  <si>
    <t>94210</t>
  </si>
  <si>
    <t>94218</t>
  </si>
  <si>
    <t>94233</t>
  </si>
  <si>
    <t>94248</t>
  </si>
  <si>
    <t>US Bureau of Reclamation</t>
  </si>
  <si>
    <t>94262</t>
  </si>
  <si>
    <t>94265</t>
  </si>
  <si>
    <t>94266</t>
  </si>
  <si>
    <t>94269</t>
  </si>
  <si>
    <t>94272</t>
  </si>
  <si>
    <t>94225</t>
  </si>
  <si>
    <t>94277</t>
  </si>
  <si>
    <t>94284</t>
  </si>
  <si>
    <t>92270</t>
  </si>
  <si>
    <t>Rural County Representatives of California</t>
  </si>
  <si>
    <t>90253</t>
  </si>
  <si>
    <t>92552</t>
  </si>
  <si>
    <t>92553</t>
  </si>
  <si>
    <t>93056</t>
  </si>
  <si>
    <t>93229</t>
  </si>
  <si>
    <t>City of Moreno Valley</t>
  </si>
  <si>
    <t>93704</t>
  </si>
  <si>
    <t>93760</t>
  </si>
  <si>
    <t>93877</t>
  </si>
  <si>
    <t>93949</t>
  </si>
  <si>
    <t>94007</t>
  </si>
  <si>
    <t>94057</t>
  </si>
  <si>
    <t>94152</t>
  </si>
  <si>
    <t>Maria Laurel</t>
  </si>
  <si>
    <t>94163</t>
  </si>
  <si>
    <t>94167</t>
  </si>
  <si>
    <t>94197</t>
  </si>
  <si>
    <t>94245</t>
  </si>
  <si>
    <t>94254</t>
  </si>
  <si>
    <t>94271</t>
  </si>
  <si>
    <t>94273</t>
  </si>
  <si>
    <t>94276</t>
  </si>
  <si>
    <t>94294</t>
  </si>
  <si>
    <t>94295</t>
  </si>
  <si>
    <t>94296</t>
  </si>
  <si>
    <t>94297</t>
  </si>
  <si>
    <t>94305</t>
  </si>
  <si>
    <t>94308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</si>
</sst>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numFmt numFmtId="165" formatCode="[$-409]mm/dd/yyyy"/>
    <numFmt numFmtId="166" formatCode="&quot;$&quot;#,##0.00"/>
  </numFmts>
  <fonts count="25">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color indexed="8"/>
      <name val="Arial"/>
      <family val="2"/>
    </font>
    <font>
      <b/>
      <sz val="9"/>
      <color indexed="8"/>
      <name val="Arial"/>
      <family val="2"/>
    </font>
    <font>
      <sz val="8"/>
      <color indexed="8"/>
      <name val="Arial"/>
      <family val="2"/>
    </font>
    <font>
      <b/>
      <sz val="12"/>
      <color indexed="8"/>
      <name val="Arial"/>
      <family val="2"/>
    </font>
    <font>
      <b/>
      <sz val="12"/>
      <color theme="0"/>
      <name val="sans-serif"/>
    </font>
    <font>
      <sz val="12"/>
      <color indexed="8"/>
      <name val="Arial"/>
      <family val="2"/>
    </font>
    <font>
      <b/>
      <sz val="12"/>
      <color theme="8"/>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1">
    <xf numFmtId="0" fontId="0" fillId="0" borderId="0" xfId="0"/>
    <xf numFmtId="0" fontId="0" fillId="0" borderId="0" xfId="0" applyAlignment="1">
      <alignment horizontal="left"/>
    </xf>
    <xf numFmtId="44" fontId="0" fillId="0" borderId="0" xfId="0" applyNumberFormat="1"/>
    <xf numFmtId="0" fontId="0" fillId="0" borderId="0" xfId="0" pivotButton="1" applyAlignment="1">
      <alignment horizontal="center"/>
    </xf>
    <xf numFmtId="0" fontId="0" fillId="0" borderId="0" xfId="0" applyAlignment="1">
      <alignment horizontal="center"/>
    </xf>
    <xf numFmtId="0" fontId="19" fillId="0" borderId="0" xfId="0" applyFont="1" applyAlignment="1">
      <alignment horizontal="left" vertical="top" wrapText="1"/>
    </xf>
    <xf numFmtId="0" fontId="0" fillId="0" borderId="0" xfId="0" pivotButton="1"/>
    <xf numFmtId="166" fontId="0" fillId="0" borderId="0" xfId="0" applyNumberFormat="1"/>
    <xf numFmtId="44" fontId="0" fillId="33" borderId="0" xfId="0" applyNumberFormat="1" applyFill="1"/>
    <xf numFmtId="0" fontId="20" fillId="0" borderId="0" xfId="0" applyFont="1" applyAlignment="1">
      <alignment horizontal="left" vertical="top" wrapText="1"/>
    </xf>
    <xf numFmtId="165" fontId="20" fillId="0" borderId="0" xfId="0" applyNumberFormat="1" applyFont="1" applyAlignment="1">
      <alignment horizontal="left" vertical="top" wrapText="1"/>
    </xf>
    <xf numFmtId="4" fontId="20" fillId="0" borderId="0" xfId="0" applyNumberFormat="1" applyFont="1" applyAlignment="1">
      <alignment horizontal="left" vertical="top" wrapText="1"/>
    </xf>
    <xf numFmtId="164" fontId="20" fillId="0" borderId="0" xfId="0" applyNumberFormat="1" applyFont="1" applyAlignment="1">
      <alignment horizontal="left" vertical="top" wrapText="1"/>
    </xf>
    <xf numFmtId="0" fontId="18" fillId="0" borderId="0" xfId="0" applyFont="1" applyAlignment="1">
      <alignment horizontal="left" vertical="top" wrapText="1"/>
    </xf>
    <xf numFmtId="165" fontId="18" fillId="0" borderId="0" xfId="0" applyNumberFormat="1" applyFont="1" applyAlignment="1">
      <alignment horizontal="left" vertical="top" wrapText="1"/>
    </xf>
    <xf numFmtId="4" fontId="18" fillId="0" borderId="0" xfId="0" applyNumberFormat="1" applyFont="1" applyAlignment="1">
      <alignment horizontal="left" vertical="top" wrapText="1"/>
    </xf>
    <xf numFmtId="164" fontId="18" fillId="0" borderId="0" xfId="0" applyNumberFormat="1" applyFont="1" applyAlignment="1">
      <alignment horizontal="left" vertical="top" wrapText="1"/>
    </xf>
    <xf numFmtId="44" fontId="0" fillId="0" borderId="0" xfId="0" applyNumberFormat="1" applyAlignment="1">
      <alignment horizontal="center"/>
    </xf>
    <xf numFmtId="44" fontId="0" fillId="33" borderId="0" xfId="0" applyNumberFormat="1" applyFill="1" applyAlignment="1">
      <alignment horizontal="center"/>
    </xf>
    <xf numFmtId="10" fontId="0" fillId="0" borderId="0" xfId="0" applyNumberFormat="1" applyAlignment="1">
      <alignment horizontal="center"/>
    </xf>
    <xf numFmtId="10" fontId="0" fillId="33" borderId="0" xfId="0" applyNumberFormat="1" applyFill="1" applyAlignment="1">
      <alignment horizontal="center"/>
    </xf>
    <xf numFmtId="0" fontId="0" fillId="0" borderId="0" xfId="0" pivotButton="1" applyAlignment="1">
      <alignment horizontal="left"/>
    </xf>
    <xf numFmtId="0" fontId="21" fillId="0" borderId="0" xfId="0" applyFont="1" applyAlignment="1">
      <alignment horizontal="left" vertical="top"/>
    </xf>
    <xf numFmtId="0" fontId="22" fillId="0" borderId="0" xfId="0" applyFont="1" applyAlignment="1">
      <alignment horizontal="left" vertical="top"/>
    </xf>
    <xf numFmtId="0" fontId="23" fillId="0" borderId="0" xfId="0" applyFont="1" applyAlignment="1">
      <alignment horizontal="left" vertical="top"/>
    </xf>
    <xf numFmtId="4" fontId="23" fillId="0" borderId="0" xfId="0" applyNumberFormat="1" applyFont="1" applyAlignment="1">
      <alignment horizontal="right" vertical="top"/>
    </xf>
    <xf numFmtId="0" fontId="17" fillId="0" borderId="0" xfId="0" applyFont="1"/>
    <xf numFmtId="4" fontId="0" fillId="0" borderId="0" xfId="0" applyNumberFormat="1"/>
    <xf numFmtId="44" fontId="0" fillId="0" borderId="0" xfId="42" applyFont="1" applyAlignment="1"/>
    <xf numFmtId="44" fontId="22" fillId="0" borderId="0" xfId="42" applyFont="1" applyAlignment="1">
      <alignment horizontal="right" vertical="top"/>
    </xf>
    <xf numFmtId="44" fontId="22" fillId="0" borderId="0" xfId="42" applyFont="1" applyAlignment="1">
      <alignment horizontal="left" vertical="top"/>
    </xf>
    <xf numFmtId="44" fontId="23" fillId="0" borderId="0" xfId="42" applyFont="1" applyAlignment="1">
      <alignment horizontal="right" vertical="top"/>
    </xf>
    <xf numFmtId="44" fontId="21" fillId="0" borderId="0" xfId="42" applyFont="1" applyAlignment="1">
      <alignment horizontal="left" vertical="top"/>
    </xf>
    <xf numFmtId="44" fontId="23" fillId="0" borderId="0" xfId="42" applyFont="1" applyFill="1" applyAlignment="1" applyProtection="1">
      <alignment horizontal="right" vertical="top"/>
    </xf>
    <xf numFmtId="0" fontId="24" fillId="0" borderId="0" xfId="0" applyFont="1"/>
    <xf numFmtId="0" fontId="24" fillId="0" borderId="0" xfId="0" applyFont="1" applyAlignment="1">
      <alignment horizontal="center"/>
    </xf>
    <xf numFmtId="0" fontId="23" fillId="0" borderId="0" xfId="0" applyNumberFormat="1" applyFont="1" applyFill="1" applyAlignment="1" applyProtection="1">
      <alignment horizontal="left" vertical="top"/>
    </xf>
    <xf numFmtId="4" fontId="0" fillId="0" borderId="0" xfId="0" applyNumberFormat="1" applyFont="1" applyAlignme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font>
        <b val="0"/>
        <i val="0"/>
        <strike val="0"/>
        <condense val="0"/>
        <extend val="0"/>
        <outline val="0"/>
        <shadow val="0"/>
        <u val="none"/>
        <vertAlign val="baseline"/>
        <sz val="8"/>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409]mm/dd/yyyy"/>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left" vertical="top" textRotation="0" wrapText="1" indent="0" justifyLastLine="0" shrinkToFit="0" readingOrder="0"/>
      <protection locked="1" hidden="0"/>
    </dxf>
    <dxf>
      <font>
        <b/>
        <i val="0"/>
        <strike val="0"/>
        <condense val="0"/>
        <extend val="0"/>
        <outline val="0"/>
        <shadow val="0"/>
        <u val="none"/>
        <vertAlign val="baseline"/>
        <sz val="9"/>
        <color indexed="8"/>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font>
      <numFmt numFmtId="4" formatCode="#,##0.00"/>
      <alignment textRotation="0" wrapText="0" justifyLastLine="0" shrinkToFit="0" readingOrder="0"/>
    </dxf>
    <dxf>
      <font>
        <b val="0"/>
        <i val="0"/>
        <strike val="0"/>
        <condense val="0"/>
        <extend val="0"/>
        <outline val="0"/>
        <shadow val="0"/>
        <u val="none"/>
        <vertAlign val="baseline"/>
        <sz val="12"/>
        <color indexed="8"/>
        <name val="Arial"/>
        <family val="2"/>
        <scheme val="none"/>
      </font>
      <alignment horizontal="right" vertical="top" textRotation="0" wrapText="0" indent="0" justifyLastLine="0" shrinkToFit="0" readingOrder="0"/>
    </dxf>
    <dxf>
      <font>
        <strike val="0"/>
        <outline val="0"/>
        <shadow val="0"/>
        <u val="none"/>
        <vertAlign val="baseline"/>
        <sz val="12"/>
      </font>
      <alignment textRotation="0" wrapText="0" justifyLastLine="0" shrinkToFit="0" readingOrder="0"/>
    </dxf>
    <dxf>
      <font>
        <strike val="0"/>
        <outline val="0"/>
        <shadow val="0"/>
        <u val="none"/>
        <vertAlign val="baseline"/>
        <sz val="12"/>
        <color indexed="8"/>
        <name val="Arial"/>
        <family val="2"/>
        <scheme val="none"/>
      </font>
      <alignment horizontal="right" vertical="top" textRotation="0" wrapText="0" indent="0" justifyLastLine="0" shrinkToFit="0" readingOrder="0"/>
    </dxf>
    <dxf>
      <font>
        <strike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strike val="0"/>
        <outline val="0"/>
        <shadow val="0"/>
        <u val="none"/>
        <vertAlign val="baseline"/>
        <sz val="12"/>
      </font>
      <numFmt numFmtId="0" formatCode="General"/>
      <alignment textRotation="0" wrapText="0" justifyLastLine="0" shrinkToFit="0" readingOrder="0"/>
    </dxf>
    <dxf>
      <font>
        <b/>
        <i val="0"/>
        <strike val="0"/>
        <condense val="0"/>
        <extend val="0"/>
        <outline val="0"/>
        <shadow val="0"/>
        <u val="none"/>
        <vertAlign val="baseline"/>
        <sz val="12"/>
        <color theme="0"/>
        <name val="sans-serif"/>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alignment horizontal="center"/>
    </dxf>
    <dxf>
      <alignment horizontal="center"/>
    </dxf>
    <dxf>
      <numFmt numFmtId="14" formatCode="0.00%"/>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numFmt numFmtId="34" formatCode="_(&quot;$&quot;* #,##0.00_);_(&quot;$&quot;* \(#,##0.00\);_(&quot;$&quot;* &quot;-&quot;??_);_(@_)"/>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center"/>
    </dxf>
    <dxf>
      <alignment horizontal="left"/>
    </dxf>
    <dxf>
      <alignment horizontal="center"/>
    </dxf>
    <dxf>
      <fill>
        <patternFill patternType="solid">
          <bgColor theme="4" tint="0.79998168889431442"/>
        </patternFill>
      </fill>
    </dxf>
    <dxf>
      <numFmt numFmtId="34" formatCode="_(&quot;$&quot;* #,##0.00_);_(&quot;$&quot;* \(#,##0.00\);_(&quot;$&quot;* &quot;-&quot;??_);_(@_)"/>
    </dxf>
    <dxf>
      <alignment horizontal="center"/>
    </dxf>
    <dxf>
      <alignment horizontal="center"/>
    </dxf>
    <dxf>
      <alignment horizontal="center"/>
    </dxf>
    <dxf>
      <numFmt numFmtId="14" formatCode="0.00%"/>
    </dxf>
    <dxf>
      <numFmt numFmtId="34" formatCode="_(&quot;$&quot;* #,##0.00_);_(&quot;$&quot;* \(#,##0.00\);_(&quot;$&quot;* &quot;-&quot;??_);_(@_)"/>
    </dxf>
    <dxf>
      <fill>
        <patternFill patternType="solid">
          <bgColor theme="4" tint="0.79998168889431442"/>
        </patternFill>
      </fill>
    </dxf>
    <dxf>
      <numFmt numFmtId="34" formatCode="_(&quot;$&quot;* #,##0.00_);_(&quot;$&quot;* \(#,##0.00\);_(&quot;$&quot;* &quot;-&quot;??_);_(@_)"/>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Variance Report.xlsx]Type!PivotTable3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Code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Type!$B$8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E5-9345-8189-74B80A373DB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E5-9345-8189-74B80A373DB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E5-9345-8189-74B80A373DB4}"/>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E5-9345-8189-74B80A373DB4}"/>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E5-9345-8189-74B80A373DB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Type!$A$9:$A$14</c:f>
              <c:strCache>
                <c:ptCount val="5"/>
                <c:pt idx="0">
                  <c:v>Specification Error</c:v>
                </c:pt>
                <c:pt idx="1">
                  <c:v>Miscellaneous</c:v>
                </c:pt>
                <c:pt idx="2">
                  <c:v>Customer Accomodation</c:v>
                </c:pt>
                <c:pt idx="3">
                  <c:v>Shipping Charges</c:v>
                </c:pt>
                <c:pt idx="4">
                  <c:v>Vendor Caused</c:v>
                </c:pt>
              </c:strCache>
            </c:strRef>
          </c:cat>
          <c:val>
            <c:numRef>
              <c:f>Type!$B$9:$B$14</c:f>
              <c:numCache>
                <c:formatCode>_("$"* #,##0.00_);_("$"* \(#,##0.00\);_("$"* "-"??_);_(@_)</c:formatCode>
                <c:ptCount val="5"/>
                <c:pt idx="0">
                  <c:v>253067.94999999992</c:v>
                </c:pt>
                <c:pt idx="1">
                  <c:v>127976.01000000002</c:v>
                </c:pt>
                <c:pt idx="2">
                  <c:v>115818.82999999997</c:v>
                </c:pt>
                <c:pt idx="3">
                  <c:v>36880.749999999985</c:v>
                </c:pt>
                <c:pt idx="4">
                  <c:v>32411.260000000002</c:v>
                </c:pt>
              </c:numCache>
            </c:numRef>
          </c:val>
          <c:extLst>
            <c:ext xmlns:c16="http://schemas.microsoft.com/office/drawing/2014/chart" uri="{C3380CC4-5D6E-409C-BE32-E72D297353CC}">
              <c16:uniqueId val="{00000004-8C90-B245-8665-1B59CED892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Variance Report.xlsx]Office!PivotTable5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Office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Office!$B$2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43-094C-8724-D0D3DD1144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8F-C044-A311-4CAD2036D4B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78F-C044-A311-4CAD2036D4B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Office!$A$3:$A$6</c:f>
              <c:strCache>
                <c:ptCount val="3"/>
                <c:pt idx="0">
                  <c:v>San Francisco</c:v>
                </c:pt>
                <c:pt idx="1">
                  <c:v>San Jose</c:v>
                </c:pt>
                <c:pt idx="2">
                  <c:v>Sacramento</c:v>
                </c:pt>
              </c:strCache>
            </c:strRef>
          </c:cat>
          <c:val>
            <c:numRef>
              <c:f>Office!$B$3:$B$6</c:f>
              <c:numCache>
                <c:formatCode>_("$"* #,##0.00_);_("$"* \(#,##0.00\);_("$"* "-"??_);_(@_)</c:formatCode>
                <c:ptCount val="3"/>
                <c:pt idx="0">
                  <c:v>323716.73999999976</c:v>
                </c:pt>
                <c:pt idx="1">
                  <c:v>190525.05000000002</c:v>
                </c:pt>
                <c:pt idx="2">
                  <c:v>51913.010000000031</c:v>
                </c:pt>
              </c:numCache>
            </c:numRef>
          </c:val>
          <c:extLst>
            <c:ext xmlns:c16="http://schemas.microsoft.com/office/drawing/2014/chart" uri="{C3380CC4-5D6E-409C-BE32-E72D297353CC}">
              <c16:uniqueId val="{00000000-178F-C044-A311-4CAD2036D4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Variance Report.xlsx]Top 10 Vendors!PivotTable4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Vendors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
              <c:y val="-4.71171729696218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
              <c:y val="4.09175449473031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920465098198436"/>
                  <c:h val="3.8946063236205829E-2"/>
                </c:manualLayout>
              </c15:layout>
            </c:ext>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solidFill>
          <a:ln>
            <a:noFill/>
          </a:ln>
          <a:effectLst>
            <a:outerShdw blurRad="254000" sx="102000" sy="102000" algn="ctr" rotWithShape="0">
              <a:prstClr val="black">
                <a:alpha val="20000"/>
              </a:prstClr>
            </a:outerShdw>
          </a:effectLst>
        </c:spPr>
      </c:pivotFmt>
      <c:pivotFmt>
        <c:idx val="31"/>
        <c:spPr>
          <a:solidFill>
            <a:schemeClr val="accent2"/>
          </a:solidFill>
          <a:ln>
            <a:noFill/>
          </a:ln>
          <a:effectLst>
            <a:outerShdw blurRad="254000" sx="102000" sy="102000" algn="ctr" rotWithShape="0">
              <a:prstClr val="black">
                <a:alpha val="20000"/>
              </a:prstClr>
            </a:outerShdw>
          </a:effectLst>
        </c:spPr>
      </c:pivotFmt>
      <c:pivotFmt>
        <c:idx val="32"/>
        <c:spPr>
          <a:solidFill>
            <a:schemeClr val="accent2"/>
          </a:solidFill>
          <a:ln>
            <a:noFill/>
          </a:ln>
          <a:effectLst>
            <a:outerShdw blurRad="254000" sx="102000" sy="102000" algn="ctr" rotWithShape="0">
              <a:prstClr val="black">
                <a:alpha val="20000"/>
              </a:prstClr>
            </a:outerShdw>
          </a:effectLst>
        </c:spPr>
      </c:pivotFmt>
      <c:pivotFmt>
        <c:idx val="33"/>
        <c:spPr>
          <a:solidFill>
            <a:schemeClr val="accent2"/>
          </a:solidFill>
          <a:ln>
            <a:noFill/>
          </a:ln>
          <a:effectLst>
            <a:outerShdw blurRad="254000" sx="102000" sy="102000" algn="ctr" rotWithShape="0">
              <a:prstClr val="black">
                <a:alpha val="20000"/>
              </a:prstClr>
            </a:outerShdw>
          </a:effectLst>
        </c:spPr>
      </c:pivotFmt>
      <c:pivotFmt>
        <c:idx val="34"/>
        <c:spPr>
          <a:solidFill>
            <a:schemeClr val="accent2"/>
          </a:solidFill>
          <a:ln>
            <a:noFill/>
          </a:ln>
          <a:effectLst>
            <a:outerShdw blurRad="254000" sx="102000" sy="102000" algn="ctr" rotWithShape="0">
              <a:prstClr val="black">
                <a:alpha val="20000"/>
              </a:prstClr>
            </a:outerShdw>
          </a:effectLst>
        </c:spPr>
      </c:pivotFmt>
      <c:pivotFmt>
        <c:idx val="35"/>
        <c:spPr>
          <a:solidFill>
            <a:schemeClr val="accent2"/>
          </a:solidFill>
          <a:ln>
            <a:noFill/>
          </a:ln>
          <a:effectLst>
            <a:outerShdw blurRad="254000" sx="102000" sy="102000" algn="ctr" rotWithShape="0">
              <a:prstClr val="black">
                <a:alpha val="20000"/>
              </a:prstClr>
            </a:outerShdw>
          </a:effectLst>
        </c:spPr>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2"/>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2"/>
          </a:solidFill>
          <a:ln>
            <a:noFill/>
          </a:ln>
          <a:effectLst>
            <a:outerShdw blurRad="254000" sx="102000" sy="102000" algn="ctr" rotWithShape="0">
              <a:prstClr val="black">
                <a:alpha val="20000"/>
              </a:prstClr>
            </a:outerShdw>
          </a:effectLst>
        </c:spPr>
      </c:pivotFmt>
      <c:pivotFmt>
        <c:idx val="40"/>
        <c:spPr>
          <a:solidFill>
            <a:schemeClr val="accent2"/>
          </a:solidFill>
          <a:ln>
            <a:noFill/>
          </a:ln>
          <a:effectLst>
            <a:outerShdw blurRad="254000" sx="102000" sy="102000" algn="ctr" rotWithShape="0">
              <a:prstClr val="black">
                <a:alpha val="20000"/>
              </a:prstClr>
            </a:outerShdw>
          </a:effectLst>
        </c:spPr>
      </c:pivotFmt>
      <c:pivotFmt>
        <c:idx val="41"/>
        <c:spPr>
          <a:solidFill>
            <a:schemeClr val="accent2"/>
          </a:solidFill>
          <a:ln>
            <a:noFill/>
          </a:ln>
          <a:effectLst>
            <a:outerShdw blurRad="254000" sx="102000" sy="102000" algn="ctr" rotWithShape="0">
              <a:prstClr val="black">
                <a:alpha val="20000"/>
              </a:prstClr>
            </a:outerShdw>
          </a:effectLst>
        </c:spPr>
      </c:pivotFmt>
      <c:pivotFmt>
        <c:idx val="42"/>
        <c:spPr>
          <a:solidFill>
            <a:schemeClr val="accent2"/>
          </a:solidFill>
          <a:ln>
            <a:noFill/>
          </a:ln>
          <a:effectLst>
            <a:outerShdw blurRad="254000" sx="102000" sy="102000" algn="ctr" rotWithShape="0">
              <a:prstClr val="black">
                <a:alpha val="20000"/>
              </a:prstClr>
            </a:outerShdw>
          </a:effectLst>
        </c:spPr>
      </c:pivotFmt>
      <c:pivotFmt>
        <c:idx val="43"/>
        <c:spPr>
          <a:solidFill>
            <a:schemeClr val="accent2"/>
          </a:solidFill>
          <a:ln>
            <a:noFill/>
          </a:ln>
          <a:effectLst>
            <a:outerShdw blurRad="254000" sx="102000" sy="102000" algn="ctr" rotWithShape="0">
              <a:prstClr val="black">
                <a:alpha val="20000"/>
              </a:prstClr>
            </a:outerShdw>
          </a:effectLst>
        </c:spPr>
      </c:pivotFmt>
      <c:pivotFmt>
        <c:idx val="44"/>
        <c:spPr>
          <a:solidFill>
            <a:schemeClr val="accent2"/>
          </a:solidFill>
          <a:ln>
            <a:noFill/>
          </a:ln>
          <a:effectLst>
            <a:outerShdw blurRad="254000" sx="102000" sy="102000" algn="ctr" rotWithShape="0">
              <a:prstClr val="black">
                <a:alpha val="20000"/>
              </a:prstClr>
            </a:outerShdw>
          </a:effectLst>
        </c:spPr>
      </c:pivotFmt>
      <c:pivotFmt>
        <c:idx val="45"/>
        <c:spPr>
          <a:solidFill>
            <a:schemeClr val="accent2"/>
          </a:solidFill>
          <a:ln>
            <a:noFill/>
          </a:ln>
          <a:effectLst>
            <a:outerShdw blurRad="254000" sx="102000" sy="102000" algn="ctr" rotWithShape="0">
              <a:prstClr val="black">
                <a:alpha val="20000"/>
              </a:prstClr>
            </a:outerShdw>
          </a:effectLst>
        </c:spPr>
      </c:pivotFmt>
      <c:pivotFmt>
        <c:idx val="46"/>
        <c:spPr>
          <a:solidFill>
            <a:schemeClr val="accent2"/>
          </a:solidFill>
          <a:ln>
            <a:noFill/>
          </a:ln>
          <a:effectLst>
            <a:outerShdw blurRad="254000" sx="102000" sy="102000" algn="ctr" rotWithShape="0">
              <a:prstClr val="black">
                <a:alpha val="20000"/>
              </a:prstClr>
            </a:outerShdw>
          </a:effectLst>
        </c:spPr>
      </c:pivotFmt>
      <c:pivotFmt>
        <c:idx val="47"/>
        <c:spPr>
          <a:solidFill>
            <a:schemeClr val="accent2"/>
          </a:solidFill>
          <a:ln>
            <a:noFill/>
          </a:ln>
          <a:effectLst>
            <a:outerShdw blurRad="254000" sx="102000" sy="102000" algn="ctr" rotWithShape="0">
              <a:prstClr val="black">
                <a:alpha val="20000"/>
              </a:prstClr>
            </a:outerShdw>
          </a:effectLst>
        </c:spPr>
      </c:pivotFmt>
      <c:pivotFmt>
        <c:idx val="48"/>
        <c:spPr>
          <a:solidFill>
            <a:schemeClr val="accent2"/>
          </a:solidFill>
          <a:ln>
            <a:noFill/>
          </a:ln>
          <a:effectLst>
            <a:outerShdw blurRad="254000" sx="102000" sy="102000" algn="ctr" rotWithShape="0">
              <a:prstClr val="black">
                <a:alpha val="20000"/>
              </a:prstClr>
            </a:outerShdw>
          </a:effectLst>
        </c:spPr>
      </c:pivotFmt>
      <c:pivotFmt>
        <c:idx val="49"/>
        <c:spPr>
          <a:solidFill>
            <a:schemeClr val="accent2"/>
          </a:solidFill>
          <a:ln>
            <a:noFill/>
          </a:ln>
          <a:effectLst>
            <a:outerShdw blurRad="254000" sx="102000" sy="102000" algn="ctr" rotWithShape="0">
              <a:prstClr val="black">
                <a:alpha val="20000"/>
              </a:prstClr>
            </a:outerShdw>
          </a:effectLst>
        </c:spPr>
      </c:pivotFmt>
      <c:pivotFmt>
        <c:idx val="50"/>
        <c:spPr>
          <a:solidFill>
            <a:schemeClr val="accent2"/>
          </a:solidFill>
          <a:ln>
            <a:noFill/>
          </a:ln>
          <a:effectLst>
            <a:outerShdw blurRad="254000" sx="102000" sy="102000" algn="ctr" rotWithShape="0">
              <a:prstClr val="black">
                <a:alpha val="20000"/>
              </a:prstClr>
            </a:outerShdw>
          </a:effectLst>
        </c:spPr>
      </c:pivotFmt>
      <c:pivotFmt>
        <c:idx val="51"/>
        <c:spPr>
          <a:solidFill>
            <a:schemeClr val="accent2"/>
          </a:solidFill>
          <a:ln>
            <a:noFill/>
          </a:ln>
          <a:effectLst>
            <a:outerShdw blurRad="254000" sx="102000" sy="102000" algn="ctr" rotWithShape="0">
              <a:prstClr val="black">
                <a:alpha val="20000"/>
              </a:prstClr>
            </a:outerShdw>
          </a:effectLst>
        </c:spPr>
      </c:pivotFmt>
      <c:pivotFmt>
        <c:idx val="52"/>
        <c:spPr>
          <a:solidFill>
            <a:schemeClr val="accent2"/>
          </a:solidFill>
          <a:ln>
            <a:noFill/>
          </a:ln>
          <a:effectLst>
            <a:outerShdw blurRad="254000" sx="102000" sy="102000" algn="ctr" rotWithShape="0">
              <a:prstClr val="black">
                <a:alpha val="20000"/>
              </a:prstClr>
            </a:outerShdw>
          </a:effectLst>
        </c:spPr>
      </c:pivotFmt>
      <c:pivotFmt>
        <c:idx val="53"/>
        <c:spPr>
          <a:solidFill>
            <a:schemeClr val="accent2"/>
          </a:solidFill>
          <a:ln>
            <a:noFill/>
          </a:ln>
          <a:effectLst>
            <a:outerShdw blurRad="254000" sx="102000" sy="102000" algn="ctr" rotWithShape="0">
              <a:prstClr val="black">
                <a:alpha val="20000"/>
              </a:prstClr>
            </a:outerShdw>
          </a:effectLst>
        </c:spPr>
      </c:pivotFmt>
      <c:pivotFmt>
        <c:idx val="54"/>
        <c:spPr>
          <a:solidFill>
            <a:schemeClr val="accent2"/>
          </a:solidFill>
          <a:ln>
            <a:noFill/>
          </a:ln>
          <a:effectLst>
            <a:outerShdw blurRad="254000" sx="102000" sy="102000" algn="ctr" rotWithShape="0">
              <a:prstClr val="black">
                <a:alpha val="20000"/>
              </a:prstClr>
            </a:outerShdw>
          </a:effectLst>
        </c:spPr>
      </c:pivotFmt>
      <c:pivotFmt>
        <c:idx val="55"/>
        <c:spPr>
          <a:solidFill>
            <a:schemeClr val="accent2"/>
          </a:solidFill>
          <a:ln>
            <a:noFill/>
          </a:ln>
          <a:effectLst>
            <a:outerShdw blurRad="254000" sx="102000" sy="102000" algn="ctr" rotWithShape="0">
              <a:prstClr val="black">
                <a:alpha val="20000"/>
              </a:prstClr>
            </a:outerShdw>
          </a:effectLst>
        </c:spPr>
      </c:pivotFmt>
      <c:pivotFmt>
        <c:idx val="56"/>
        <c:spPr>
          <a:solidFill>
            <a:schemeClr val="accent2"/>
          </a:solidFill>
          <a:ln>
            <a:noFill/>
          </a:ln>
          <a:effectLst>
            <a:outerShdw blurRad="254000" sx="102000" sy="102000" algn="ctr" rotWithShape="0">
              <a:prstClr val="black">
                <a:alpha val="20000"/>
              </a:prstClr>
            </a:outerShdw>
          </a:effectLst>
        </c:spPr>
      </c:pivotFmt>
      <c:pivotFmt>
        <c:idx val="57"/>
        <c:spPr>
          <a:solidFill>
            <a:schemeClr val="accent2"/>
          </a:solidFill>
          <a:ln>
            <a:noFill/>
          </a:ln>
          <a:effectLst>
            <a:outerShdw blurRad="254000" sx="102000" sy="102000" algn="ctr" rotWithShape="0">
              <a:prstClr val="black">
                <a:alpha val="20000"/>
              </a:prstClr>
            </a:outerShdw>
          </a:effectLst>
        </c:spPr>
      </c:pivotFmt>
      <c:pivotFmt>
        <c:idx val="58"/>
        <c:spPr>
          <a:solidFill>
            <a:schemeClr val="accent2"/>
          </a:solidFill>
          <a:ln>
            <a:noFill/>
          </a:ln>
          <a:effectLst>
            <a:outerShdw blurRad="254000" sx="102000" sy="102000" algn="ctr" rotWithShape="0">
              <a:prstClr val="black">
                <a:alpha val="20000"/>
              </a:prstClr>
            </a:outerShdw>
          </a:effectLst>
        </c:spPr>
      </c:pivotFmt>
      <c:pivotFmt>
        <c:idx val="59"/>
        <c:spPr>
          <a:solidFill>
            <a:schemeClr val="accent2"/>
          </a:solidFill>
          <a:ln>
            <a:noFill/>
          </a:ln>
          <a:effectLst>
            <a:outerShdw blurRad="254000" sx="102000" sy="102000" algn="ctr" rotWithShape="0">
              <a:prstClr val="black">
                <a:alpha val="20000"/>
              </a:prstClr>
            </a:outerShdw>
          </a:effectLst>
        </c:spPr>
      </c:pivotFmt>
      <c:pivotFmt>
        <c:idx val="60"/>
        <c:spPr>
          <a:solidFill>
            <a:schemeClr val="accent2"/>
          </a:solidFill>
          <a:ln>
            <a:noFill/>
          </a:ln>
          <a:effectLst>
            <a:outerShdw blurRad="254000" sx="102000" sy="102000" algn="ctr" rotWithShape="0">
              <a:prstClr val="black">
                <a:alpha val="20000"/>
              </a:prstClr>
            </a:outerShdw>
          </a:effectLst>
        </c:spPr>
      </c:pivotFmt>
      <c:pivotFmt>
        <c:idx val="61"/>
        <c:spPr>
          <a:solidFill>
            <a:schemeClr val="accent2"/>
          </a:solidFill>
          <a:ln>
            <a:noFill/>
          </a:ln>
          <a:effectLst>
            <a:outerShdw blurRad="254000" sx="102000" sy="102000" algn="ctr" rotWithShape="0">
              <a:prstClr val="black">
                <a:alpha val="20000"/>
              </a:prstClr>
            </a:outerShdw>
          </a:effectLst>
        </c:spPr>
      </c:pivotFmt>
      <c:pivotFmt>
        <c:idx val="62"/>
        <c:spPr>
          <a:solidFill>
            <a:schemeClr val="accent2"/>
          </a:solidFill>
          <a:ln>
            <a:noFill/>
          </a:ln>
          <a:effectLst>
            <a:outerShdw blurRad="254000" sx="102000" sy="102000" algn="ctr" rotWithShape="0">
              <a:prstClr val="black">
                <a:alpha val="20000"/>
              </a:prstClr>
            </a:outerShdw>
          </a:effectLst>
        </c:spPr>
      </c:pivotFmt>
      <c:pivotFmt>
        <c:idx val="63"/>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'Top 10 Vendors'!$B$2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CD-4E41-885C-4F210D2BD213}"/>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CD-4E41-885C-4F210D2BD213}"/>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16-354D-B9FE-99C208E0B2C5}"/>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CD-4E41-885C-4F210D2BD213}"/>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3CD-4E41-885C-4F210D2BD213}"/>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3CD-4E41-885C-4F210D2BD213}"/>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3CD-4E41-885C-4F210D2BD213}"/>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3CD-4E41-885C-4F210D2BD213}"/>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3CD-4E41-885C-4F210D2BD213}"/>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C16-354D-B9FE-99C208E0B2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10 Vendors'!$A$3:$A$13</c:f>
              <c:strCache>
                <c:ptCount val="10"/>
                <c:pt idx="0">
                  <c:v>SERVICE - Service West- San Leandro</c:v>
                </c:pt>
                <c:pt idx="1">
                  <c:v>KNO - Knoll, Inc.</c:v>
                </c:pt>
                <c:pt idx="2">
                  <c:v>HMI - Herman Miller</c:v>
                </c:pt>
                <c:pt idx="3">
                  <c:v>ADRIANI - Adrian Inc. - Stations San Jose</c:v>
                </c:pt>
                <c:pt idx="4">
                  <c:v>ABSFACI - ABS Facility Services, Inc.</c:v>
                </c:pt>
                <c:pt idx="5">
                  <c:v>ALLMODU - Allmodular Systems, Inc.</c:v>
                </c:pt>
                <c:pt idx="6">
                  <c:v>TBD - TBD</c:v>
                </c:pt>
                <c:pt idx="7">
                  <c:v>ARD - Arcadia</c:v>
                </c:pt>
                <c:pt idx="8">
                  <c:v>COMMERC04 - Commercial Interiors West, Inc.</c:v>
                </c:pt>
                <c:pt idx="9">
                  <c:v>GEI - Geiger International, Inc.</c:v>
                </c:pt>
              </c:strCache>
            </c:strRef>
          </c:cat>
          <c:val>
            <c:numRef>
              <c:f>'Top 10 Vendors'!$B$3:$B$13</c:f>
              <c:numCache>
                <c:formatCode>_("$"* #,##0.00_);_("$"* \(#,##0.00\);_("$"* "-"??_);_(@_)</c:formatCode>
                <c:ptCount val="10"/>
                <c:pt idx="0">
                  <c:v>65517.560000000012</c:v>
                </c:pt>
                <c:pt idx="1">
                  <c:v>62470.090000000011</c:v>
                </c:pt>
                <c:pt idx="2">
                  <c:v>57915.219999999994</c:v>
                </c:pt>
                <c:pt idx="3">
                  <c:v>21363.920000000002</c:v>
                </c:pt>
                <c:pt idx="4">
                  <c:v>16237.48</c:v>
                </c:pt>
                <c:pt idx="5">
                  <c:v>14213.76</c:v>
                </c:pt>
                <c:pt idx="6">
                  <c:v>13710.25</c:v>
                </c:pt>
                <c:pt idx="7">
                  <c:v>12464.63</c:v>
                </c:pt>
                <c:pt idx="8">
                  <c:v>12114.199999999999</c:v>
                </c:pt>
                <c:pt idx="9">
                  <c:v>11094.1</c:v>
                </c:pt>
              </c:numCache>
            </c:numRef>
          </c:val>
          <c:extLst>
            <c:ext xmlns:c16="http://schemas.microsoft.com/office/drawing/2014/chart" uri="{C3380CC4-5D6E-409C-BE32-E72D297353CC}">
              <c16:uniqueId val="{00000000-2C16-354D-B9FE-99C208E0B2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58265</xdr:colOff>
      <xdr:row>14</xdr:row>
      <xdr:rowOff>152401</xdr:rowOff>
    </xdr:from>
    <xdr:to>
      <xdr:col>1</xdr:col>
      <xdr:colOff>1402080</xdr:colOff>
      <xdr:row>51</xdr:row>
      <xdr:rowOff>152401</xdr:rowOff>
    </xdr:to>
    <xdr:graphicFrame macro="">
      <xdr:nvGraphicFramePr>
        <xdr:cNvPr id="2" name="Chart 1">
          <a:extLst>
            <a:ext uri="{FF2B5EF4-FFF2-40B4-BE49-F238E27FC236}">
              <a16:creationId xmlns:a16="http://schemas.microsoft.com/office/drawing/2014/main" id="{1DC444A3-9579-A971-6C61-E0847313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5278</xdr:colOff>
      <xdr:row>6</xdr:row>
      <xdr:rowOff>178874</xdr:rowOff>
    </xdr:from>
    <xdr:to>
      <xdr:col>1</xdr:col>
      <xdr:colOff>1788732</xdr:colOff>
      <xdr:row>31</xdr:row>
      <xdr:rowOff>17888</xdr:rowOff>
    </xdr:to>
    <xdr:graphicFrame macro="">
      <xdr:nvGraphicFramePr>
        <xdr:cNvPr id="2" name="Chart 1">
          <a:extLst>
            <a:ext uri="{FF2B5EF4-FFF2-40B4-BE49-F238E27FC236}">
              <a16:creationId xmlns:a16="http://schemas.microsoft.com/office/drawing/2014/main" id="{A78E5A79-4A9F-D440-BE84-8DD19425F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38253</xdr:rowOff>
    </xdr:from>
    <xdr:to>
      <xdr:col>1</xdr:col>
      <xdr:colOff>1400060</xdr:colOff>
      <xdr:row>49</xdr:row>
      <xdr:rowOff>7650</xdr:rowOff>
    </xdr:to>
    <xdr:graphicFrame macro="">
      <xdr:nvGraphicFramePr>
        <xdr:cNvPr id="3" name="Chart 2">
          <a:extLst>
            <a:ext uri="{FF2B5EF4-FFF2-40B4-BE49-F238E27FC236}">
              <a16:creationId xmlns:a16="http://schemas.microsoft.com/office/drawing/2014/main" id="{0CE6ED95-C753-BC1F-D773-F03783CCC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p" refreshedDate="45902.359479513892" createdVersion="8" refreshedVersion="8" minRefreshableVersion="3" recordCount="7836" xr:uid="{D6CA8857-9C0E-744A-AE36-FFC257896BBB}">
  <cacheSource type="worksheet">
    <worksheetSource name="Table13"/>
  </cacheSource>
  <cacheFields count="12">
    <cacheField name="Order #" numFmtId="0">
      <sharedItems/>
    </cacheField>
    <cacheField name="Activity Date" numFmtId="165">
      <sharedItems containsSemiMixedTypes="0" containsNonDate="0" containsDate="1" containsString="0" minDate="2025-01-02T00:00:00" maxDate="2025-08-31T00:00:00"/>
    </cacheField>
    <cacheField name="Customer" numFmtId="0">
      <sharedItems count="750">
        <s v="Hines West LLC"/>
        <s v="WelbeHealth, LLC"/>
        <s v="E-Commerce Orders"/>
        <s v="Littler Mendelson, P.C."/>
        <s v="AAA Northern California, Utah &amp; Nevada"/>
        <s v="Intuit-OR 205"/>
        <s v="Stanford University"/>
        <s v="Qatalyst Partners LP"/>
        <s v="Best, Best &amp; Krieger LLP"/>
        <s v="Stanford Law School"/>
        <s v="Wilson Sonsini Goodrich &amp; Rosati"/>
        <s v="Hitachi Energy"/>
        <s v="Davis Polk &amp; Wardwell LLP"/>
        <s v="Cytokinetics"/>
        <s v="Lucid Motors"/>
        <s v="Milliman"/>
        <s v="Boston Properties"/>
        <s v="Sutter County Courthouse"/>
        <s v="Google, LLC"/>
        <s v="BridgeBio Pharma, Inc"/>
        <s v="Limo Technologies, Inc."/>
        <s v="Office of Legislative Counsel"/>
        <s v="Kristian Passanita"/>
        <s v="Longfellow Real Estate Partners LLC"/>
        <s v="Charles Schwab"/>
        <s v="Sebastopol Union School District"/>
        <s v="Western Digital"/>
        <s v="Vertex Companies, LLC"/>
        <s v="State of California"/>
        <s v="Gunderson Dettmer, LLP (Silicon Valley)"/>
        <s v="Federal Deposit Insurance Corporation FDIC"/>
        <s v="Untethered Studio"/>
        <s v="Nextracker, Inc."/>
        <s v="City of San Jose"/>
        <s v="Farallon Capital Management, LLC"/>
        <s v="CM Capital Corporation"/>
        <s v="Patient Square Capital"/>
        <s v="KQED, Inc"/>
        <s v="Global Logic Inc."/>
        <s v="WHA Architects"/>
        <s v="California State University, East Bay"/>
        <s v="Santa Clara County Library System"/>
        <s v="Jayson Architecture"/>
        <s v="NetApp"/>
        <s v="Dodge and Cox"/>
        <s v="Sequoia Capital Operations, LLC"/>
        <s v="Jones Lang Lasalle JLL"/>
        <s v="Plumas District Hospital"/>
        <s v="Francisco Partners Management"/>
        <s v="ABC10"/>
        <s v="Rorze Automation"/>
        <s v="San Jose State University"/>
        <s v="Bay Area Headquarters Authority"/>
        <s v="San Jose/Evergreen Community College District"/>
        <s v="Guidewire Software, Inc."/>
        <s v="County of Santa Cruz"/>
        <s v="E&amp;J Gallo Winery"/>
        <s v="Shorenstein"/>
        <s v="SMA America"/>
        <s v="Placer County"/>
        <s v="Altos Labs, Inc."/>
        <s v="Cooley LLP- Palo Alto"/>
        <s v="California Pacific Orthopaedic"/>
        <s v="JLL Google"/>
        <s v="Laborers Funds Administrative Office of Northern California"/>
        <s v="GoFundMe"/>
        <s v="Visions in Education"/>
        <s v="Walter's House"/>
        <s v="San Francisco State University"/>
        <s v="Mather VA Integrated Patient Modular Casework"/>
        <s v="Hitachi Vantara LLC."/>
        <s v="Frankie Kim"/>
        <s v="County of Santa Clara"/>
        <s v="East Side Union High School District"/>
        <s v="California Northstate University"/>
        <s v="Levi Strauss &amp; Co"/>
        <s v="Intuit- CA"/>
        <s v="Zlot Buell + Associates"/>
        <s v="Xaira Therapeutics, Inc."/>
        <s v="Orca Bio"/>
        <s v="Stanford University Land, Buildings and Real Estat"/>
        <s v="Stanford School of Medicine"/>
        <s v="Stanford University DPM – Traitel Building Project"/>
        <s v="Stanford School of Humanities and Sciences"/>
        <s v="Western Contract"/>
        <s v="Tri Pointe Homes Holdings, Inc"/>
        <s v="City of Vacaville"/>
        <s v="Charities Housing"/>
        <s v="Hitt Contracting Inc."/>
        <s v="Didi Labs"/>
        <s v="Udemy"/>
        <s v="Heffernan Insurance Brokers"/>
        <s v="The Castine Group"/>
        <s v="Nexxtspace, LLC"/>
        <s v="Peak Design"/>
        <s v="Berkeley Research Group, LLC"/>
        <s v="Digital Realty Trust"/>
        <s v="DesCor Builders"/>
        <s v="Retinal Consultants Medical Group"/>
        <s v="Louis Schump"/>
        <s v="Palmetto Solar, LLC"/>
        <s v="East Bay Municipal Utility District"/>
        <s v="Jenner &amp; Block LLP"/>
        <s v="Gynesonics, Inc."/>
        <s v="Google- Retail"/>
        <s v="Norton Rose Fullbright US LLP"/>
        <s v="Fenwick &amp; West LLP"/>
        <s v="Emily Cho"/>
        <s v="Kitchell CEM (GC)"/>
        <s v="Silicon Valley Mechanical, Inc"/>
        <s v="Gilbane Building Company (GC)"/>
        <s v="California Society of CPAs"/>
        <s v="Apercen Partners"/>
        <s v="CBRE- San Francisco"/>
        <s v="HGA Architects"/>
        <s v="Scale AI"/>
        <s v="Sonoma Media Investments LLC"/>
        <s v="Kensington Fire Protection District"/>
        <s v="Strattam Capital"/>
        <s v="Calpers"/>
        <s v="White Brenner LLP"/>
        <s v="6Sense"/>
        <s v="County of Sacramento"/>
        <s v="Atelier Cho Thompson"/>
        <s v="Astera Institute"/>
        <s v="Greenoaks Capital Partners LLC"/>
        <s v="84 West LLC"/>
        <s v="Avenidas"/>
        <s v="Paramount Group"/>
        <s v="Quantumscape Battery Inc."/>
        <s v="Tesla"/>
        <s v="Hoge Fenton"/>
        <s v="Nuseed"/>
        <s v="County of Santa Cruz Sheriff-Coroner"/>
        <s v="Gryphon Investors"/>
        <s v="Sacramento Area Council of Governments"/>
        <s v="Samuel Merritt University"/>
        <s v="Revolution Medicines, Inc"/>
        <s v="The Niello Company"/>
        <s v="Cambridge Associates"/>
        <s v="Wexford Science and Technology"/>
        <s v="Rudolph and Sletten (GC)"/>
        <s v="Allergan Sales LLC"/>
        <s v="United Auburn Indian Community"/>
        <s v="Devcon Construction (GC)"/>
        <s v="Merced County Mosquito Abatement District"/>
        <s v="Dauphin"/>
        <s v="Inside Source"/>
        <s v="HGGC"/>
        <s v="Be Workplace Design"/>
        <s v="Pahl &amp; McCay"/>
        <s v="Page &amp; Turnbull"/>
        <s v="BioMed Realty"/>
        <s v="Nevro"/>
        <s v="W.W. Grainger Inc"/>
        <s v="Stanford Libraries"/>
        <s v="Acosta &amp; Sons Inc"/>
        <s v="County of Alameda General Services"/>
        <s v="Greater Sacramento Urban League"/>
        <s v="Pinegrove Capital Partners LLC"/>
        <s v="Swinerton Builders (GC)"/>
        <s v="Naval Postgraduate School"/>
        <s v="CAW Architects"/>
        <s v="San Jose Sharks"/>
        <s v="San Jose Mineta International Airport"/>
        <s v="Meritech Capital"/>
        <s v="Folger Levin"/>
        <s v="Meriwest Credit Union"/>
        <s v="California Association of Hospital and Health Systems"/>
        <s v="First Northern Bank"/>
        <s v="Garcia Wealth Management"/>
        <s v="University of California, Santa Cruz"/>
        <s v="Stanford Federal Credit Union"/>
        <s v="General Produce Company"/>
        <s v="Character Technologies"/>
        <s v="HMI-Oregon Dealership, Inc"/>
        <s v="Thermo Fisher Scientific"/>
        <s v="Town of Atherton"/>
        <s v="Young, Minney &amp; Corr, LLP"/>
        <s v="LMI, Inc"/>
        <s v="Corporate Environments of Georgia, Inc."/>
        <s v="Creative Office Resources"/>
        <s v="MOI, Inc"/>
        <s v="Baker &amp; McKenzie"/>
        <s v="West Valley-Mission Community College District"/>
        <s v="Deep Origin"/>
        <s v="Macquarie AirFinance"/>
        <s v="Third District Court of Appeal"/>
        <s v="California Earthquake Authority"/>
        <s v="Grammarly"/>
        <s v="Olivia Gorfain"/>
        <s v="Judicial Council of California"/>
        <s v="CCI Construction (GC)"/>
        <s v="United Indian Health Services, Inc"/>
        <s v="Xactly Corp Denver"/>
        <s v="Intuit-IL"/>
        <s v="Open Philanthropy Project LLC"/>
        <s v="SkyKnight Capital, L.P."/>
        <s v="Astor Ng"/>
        <s v="Chan Zuckerberg Initiative"/>
        <s v="Silver Oak Cellars"/>
        <s v="G/M Business Inteiors"/>
        <s v="Eastdil Secured"/>
        <s v="Chan Zuckerberg Imaging Institute"/>
        <s v="Arcellx"/>
        <s v="Hillhouse Construction Co"/>
        <s v="Zheng Gao"/>
        <s v="EHDD"/>
        <s v="Takara Bio"/>
        <s v="Gavilan Joint Community College District"/>
        <s v="Sumitomo (SHI) Cryogenics of America, Inc."/>
        <s v="Lambda Labs"/>
        <s v="Newmark Knight Frank"/>
        <s v="Business Furniture Solutions"/>
        <s v="Norr"/>
        <s v="B&amp;Z Properties, Inc"/>
        <s v="Global Relay USA Inc."/>
        <s v="Zendesk Inc."/>
        <s v="DataRobot"/>
        <s v="NVP Associates"/>
        <s v="Union Investment Real Estate"/>
        <s v="Orrick, Herrington &amp; Sutcliffe LLP"/>
        <s v="AdVal Properties"/>
        <s v="Luminary Cloud"/>
        <s v="Jordan Park Group LLC"/>
        <s v="Prime Administration, LLC"/>
        <s v="Jones Lang Lasalle Americas, Inc."/>
        <s v="Stanford Graduate School of Business"/>
        <s v="DataSpan Holdings, Inc"/>
        <s v="TDK Ventures"/>
        <s v="Orion Medicines, Inc."/>
        <s v="City of Milpitas"/>
        <s v="UC Davis"/>
        <s v="Smith Point Capital Management, LLC"/>
        <s v="SuperMicro"/>
        <s v="Salinas Union High School District"/>
        <s v="Aedis Architecture"/>
        <s v="Roblox.com"/>
        <s v="Paradise Unified School District"/>
        <s v="Splice"/>
        <s v="William Blair and Company"/>
        <s v="Adventist"/>
        <s v="Spencer Fane LLP"/>
        <s v="R3 Vascular"/>
        <s v="Performance Contracting Inc"/>
        <s v="Starlux Airlines"/>
        <s v="County of Alameda Public Works Agency"/>
        <s v="Crunchyroll LLC"/>
        <s v="Flint (GC)"/>
        <s v="Matt Denning"/>
        <s v="Valley Christian Schools"/>
        <s v="Office Scapes of Denver LLC dba Slate"/>
        <s v="Santa Clara University"/>
        <s v="K&amp;L Gates"/>
        <s v="Ebay Inc."/>
        <s v="Nella Invest, LLC"/>
        <s v="Stanford University (CASBS)"/>
        <s v="McLarney Construction Inc. (GC)"/>
        <s v="Functional Software dba Sentry"/>
        <s v="Celonis Inc"/>
        <s v="Hologic Inc"/>
        <s v="APP Landmark Builders (GC)"/>
        <s v="Pappas Investments"/>
        <s v="Santa Clara Valley Transportation Authority"/>
        <s v="AME Cloud Services, LLC"/>
        <s v="Harvest Properties, Inc. (GC)"/>
        <s v="Circle Pharma"/>
        <s v="Iconiq Capital, LLC"/>
        <s v="Brandy Dunkel"/>
        <s v="Sequoia Benefits and Insurance, LLC"/>
        <s v="Sequoia One PEO LLC"/>
        <s v="bioMerieux"/>
        <s v="Butte-Glenn Community College District"/>
        <s v="Debner, Inc"/>
        <s v="SKG Texas"/>
        <s v="PacificWRO"/>
        <s v="Kelsie Myers"/>
        <s v="Crowdstrike"/>
        <s v="Santa Cruz Public Libraries"/>
        <s v="Richie Moriarty"/>
        <s v="Hewlett Foundation"/>
        <s v="KBS III Ten Almaden, LLC"/>
        <s v="Corovan"/>
        <s v="Hensel Phelps (GC)"/>
        <s v="California State University, Monterey Bay"/>
        <s v="Caesar Ho"/>
        <s v="Boston Properties Limited Partnership"/>
        <s v="Gensler"/>
        <s v="Water and Power Law Group"/>
        <s v="The Presidio Trust"/>
        <s v="Ouro Medicines Inc."/>
        <s v="Peregrine Technologies, Inc."/>
        <s v="MG West Company"/>
        <s v="Edward Diao"/>
        <s v="Lucile Salter Packard Children's Hospital"/>
        <s v="Skidmore, Owings &amp; Merrill LLP"/>
        <s v="PSC Wellington LLC (Hitachi)"/>
        <s v="Trial Design Inc."/>
        <s v="Union Sanitary District"/>
        <s v="Cellares Corporation"/>
        <s v="County of Alameda Sheriff's Office"/>
        <s v="KBM-Hogue"/>
        <s v="Niantic"/>
        <s v="Toyota Town"/>
        <s v="Ascendis Pharma Inc."/>
        <s v="Kirkland &amp; Ellis"/>
        <s v="Schwegman, Lundberg &amp; Woessner"/>
        <s v="Internal Medicine &amp; Wellness Therapies"/>
        <s v="CVC Advisors (U.S.), Inc"/>
        <s v="Jazz Pharmaceuticals"/>
        <s v="Quanata"/>
        <s v="Berkeley Endowment Management Company"/>
        <s v="GIC Real Estate, Inc."/>
        <s v="Sierra National Construction"/>
        <s v="California State University, Stanislaus"/>
        <s v="Rubicon Point Partners"/>
        <s v="Colliers International"/>
        <s v="201 Spear Property, LLC"/>
        <s v="Arc Research Institute"/>
        <s v="Widmer Interiors"/>
        <s v="Sequoia Heritage"/>
        <s v="Bank of The West Tower"/>
        <s v="David Gensler"/>
        <s v="Slipstream Solutions"/>
        <s v="WRG LLC"/>
        <s v="Bay Area Air Quality Management District"/>
        <s v="Kleiner Perkins"/>
        <s v="MBK Engineers"/>
        <s v="Boutin Jones, Inc."/>
        <s v="Raxium, Inc"/>
        <s v="Plant Construction"/>
        <s v="Freestone Grove Partners, LP"/>
        <s v="TEF Design"/>
        <s v="Intercom, Inc."/>
        <s v="Arcadia Development Company"/>
        <s v="Legislative Analyst’s Office"/>
        <s v="Circle Pharma, Inc"/>
        <s v="Delfino Madden O'Malley Coyle Koewler LLP"/>
        <s v="Calyxo"/>
        <s v="Cushman &amp; Wakefield"/>
        <s v="Erin Downing"/>
        <s v="University of California, Berkeley"/>
        <s v="Simpson Thacher &amp; Bartlett LLP"/>
        <s v="Movius Interactive Corporation"/>
        <s v="City of Salinas"/>
        <s v="McEnery Convention Center"/>
        <s v="San Mateo County Libraries"/>
        <s v="Santa Clara Valley Water District"/>
        <s v="CBRE, Inc"/>
        <s v="Knoll, Inc."/>
        <s v="Sonrisas Dental Health"/>
        <s v="Union Investment Real Estate GmbH"/>
        <s v="Nick Christianson"/>
        <s v="Intuit E-Commerce Orders"/>
        <s v="Aveva"/>
        <s v="Superior Installations"/>
        <s v="Studio W Associates, Inc."/>
        <s v="Wilke Fleury LLP"/>
        <s v="Triple Crown Consulting LLC"/>
        <s v="Sidley Austin LLP"/>
        <s v="Drechsel Business Interiors"/>
        <s v="Affordable Interior Systems"/>
        <s v="William (Billy) Seidita"/>
        <s v="Geremia &amp; Cullen"/>
        <s v="Superior Court of California, County of Shasta"/>
        <s v="Sandhill Properties"/>
        <s v="Plume Design Inc"/>
        <s v="Chryslyn Perkins"/>
        <s v="Gibson Dunn &amp; Crutcher"/>
        <s v="JPPF 115 Battery, L.P."/>
        <s v="Battery Ventures"/>
        <s v="Jones Lang Lasalle"/>
        <s v="National MI"/>
        <s v="County of Santa Cruz- HSA"/>
        <s v="Corvus Wealth Advisors"/>
        <s v="HB Worksplaces, LLC"/>
        <s v="Blue Bottle Coffee"/>
        <s v="Dennis Khambai"/>
        <s v="Hawley Peterson &amp; Snyder"/>
        <s v="Linkedin Corporation"/>
        <s v="Chris Cicisly"/>
        <s v="Geiger International"/>
        <s v="Land IQ"/>
        <s v="Marlene Dyson"/>
        <s v="MongoDB Inc"/>
        <s v="Santa Clara County Library District"/>
        <s v="Arcline Investment Management"/>
        <s v="Sutter County Development Services"/>
        <s v="Adrian Wall"/>
        <s v="Pertria"/>
        <s v="Service West"/>
        <s v="PFM Health Sciences"/>
        <s v="Accel Management Co"/>
        <s v="Medley Partners Management LLC"/>
        <s v="Mintz, Rifkind, Wharton &amp; Garrison LLP"/>
        <s v="Business Interiors Inc"/>
        <s v="California State University, Sacramento"/>
        <s v="Western Office LA, Inc"/>
        <s v="Westervelt Ecological Services"/>
        <s v="Jasper Ridge Partners"/>
        <s v="Owen Cunningham"/>
        <s v="Mainsail Management Company, LLC"/>
        <s v="Marin County Free Library"/>
        <s v="Defense Contract Management Agency"/>
        <s v="Manatt Phelps &amp; Phillips, LLP"/>
        <s v="The Econic Company"/>
        <s v="YouTube, LLC"/>
        <s v="GCI General Contractors (GC)"/>
        <s v="Core Business Interiors"/>
        <s v="AVA Total Solutions LLC"/>
        <s v="Hinge Bio Inc."/>
        <s v="Stanford Institute of Economic Policy and Research"/>
        <s v="Ferguson Enterprises"/>
        <s v="SamTrans"/>
        <s v="WiZiX Technology Group, Inc"/>
        <s v="Matter Venture Partners"/>
        <s v="Department of Veteran Affairs"/>
        <s v="Studio G Architects, Inc"/>
        <s v="El Camino 4410, LLC"/>
        <s v="Formation Environmental"/>
        <s v="Tencent America LLC"/>
        <s v="Vulcraft-Verco Group (GC)"/>
        <s v="Alta California Regional Center"/>
        <s v="SBM Management"/>
        <s v="Stanislaus County Sheriff’s Office"/>
        <s v="Trousdale Ventures LCC"/>
        <s v="Cement Masons Apprenticeship &amp; Training Trust Fund For Northern CA"/>
        <s v="Yuba County"/>
        <s v="Office Solutions"/>
        <s v="Novo Construction (GC)"/>
        <s v="Canum Wealth Partners"/>
        <s v="SingleSource, Inc."/>
        <s v="Chapa-De Indian Health"/>
        <s v="345 California L.P."/>
        <s v="US Bureau of Reclamation"/>
        <s v="Robinhood Markets, Inc."/>
        <s v="Rural County Representatives of California"/>
        <s v="City of Moreno Valley"/>
        <s v="Paul Razo"/>
        <s v="Maria Laurel"/>
        <s v="" u="1"/>
        <s v="Composite Technology Intern" u="1"/>
        <s v="Sage Therapeutics" u="1"/>
        <s v="Greylock Management Corporation" u="1"/>
        <s v="Metro Contract Group" u="1"/>
        <s v="Willkie Farr &amp; Gallagher LLP" u="1"/>
        <s v="San Andreas Regional Center" u="1"/>
        <s v="Coinbase" u="1"/>
        <s v="Hathaway Dinwiddie Construction Company (GC)" u="1"/>
        <s v="Blatteis and Schnur" u="1"/>
        <s v="Niello Land Rover" u="1"/>
        <s v="Berkeley Public Library" u="1"/>
        <s v="United States Department of Defense" u="1"/>
        <s v="Antioch Toyota" u="1"/>
        <s v="City of San Bruno" u="1"/>
        <s v="UA Local 38 (GC)" u="1"/>
        <s v="Madison Marquette Real Estate Services, Inc" u="1"/>
        <s v="MGO Certified Public Accountant" u="1"/>
        <s v="Versant Venture Management" u="1"/>
        <s v="HG Capital" u="1"/>
        <s v="OSI Software" u="1"/>
        <s v="Arastredero Reseach Center" u="1"/>
        <s v="Stanford School of Engineering" u="1"/>
        <s v="Hercules Capital" u="1"/>
        <s v="Western Interior Services" u="1"/>
        <s v="Cisco Systems, Inc" u="1"/>
        <s v="Lighthouse For The Blind and Visually Impaired" u="1"/>
        <s v="Miller, Morton, Caillat and Nevis" u="1"/>
        <s v="Resources Legacy Fund" u="1"/>
        <s v="EDAP Technomed Inc" u="1"/>
        <s v="Frazier Life Sciences" u="1"/>
        <s v="Material Security Inc." u="1"/>
        <s v="Allied 2904 Corvin L.P. (GC)" u="1"/>
        <s v="VOP Management Company, Inc" u="1"/>
        <s v="MAI Construction (GC)" u="1"/>
        <s v="Godfrey Dadich Partners" u="1"/>
        <s v="Jana Welschmeyer" u="1"/>
        <s v="Perkins Eastman Architects" u="1"/>
        <s v="Irvine Company" u="1"/>
        <s v="Vorticity" u="1"/>
        <s v="San Jose Earthquakes" u="1"/>
        <s v="Fahrney Group" u="1"/>
        <s v="Alexandria Real Estate" u="1"/>
        <s v="Meta Platforms Technologies, LLC" u="1"/>
        <s v="Summer Hill Homes" u="1"/>
        <s v="Stations" u="1"/>
        <s v="Cambridge Industries USA, Inc." u="1"/>
        <s v="Marin Resource and Recovery" u="1"/>
        <s v="Kilroy Realty Corporation" u="1"/>
        <s v="Truebeck Construction (GC)" u="1"/>
        <s v="Monterey Peninsula Airport District" u="1"/>
        <s v="Frank Rimerman+Co., LLP" u="1"/>
        <s v="Capitol Strategic Advisors" u="1"/>
        <s v="Sepasoft, Inc." u="1"/>
        <s v="American Civil Constructors (GC)" u="1"/>
        <s v="Haynes Boone" u="1"/>
        <s v="Navan" u="1"/>
        <s v="Miltenyi Biotec" u="1"/>
        <s v="Baker Botts LLP" u="1"/>
        <s v="Venables Bell &amp; Partners" u="1"/>
        <s v="The California Endowment" u="1"/>
        <s v="Cloudflare" u="1"/>
        <s v="SP Jain Global Leasing Inc" u="1"/>
        <s v="Bell Electrical Supply, Inc" u="1"/>
        <s v="Soleil Labs, LLC" u="1"/>
        <s v="Compass" u="1"/>
        <s v="Mally Gardiner" u="1"/>
        <s v="Phase 3 Real Estate Partners" u="1"/>
        <s v="Pulse Signal Solutions" u="1"/>
        <s v="Placer County Water Agency" u="1"/>
        <s v="Legend Construction &amp; Painting Inc. (GC)" u="1"/>
        <s v="BSA Architecture" u="1"/>
        <s v="Embarcadero Realty Services LP" u="1"/>
        <s v="Dr. Kwok" u="1"/>
        <s v="HID Global" u="1"/>
        <s v="San Mateo County Community College District" u="1"/>
        <s v="HT Family Physicians" u="1"/>
        <s v="Herman Miller" u="1"/>
        <s v="Lindsay Gerber Interiors" u="1"/>
        <s v="UC Davis Medical Center" u="1"/>
        <s v="Lane Partners" u="1"/>
        <s v="CZS Property Management, LLC" u="1"/>
        <s v="Nobell Foods" u="1"/>
        <s v="NIC Management LLC" u="1"/>
        <s v="BCCI Construction Company (GC)" u="1"/>
        <s v="Decheng Capital" u="1"/>
        <s v="W.E. Lyons Construction Co. (GC)" u="1"/>
        <s v="Uncork Capital Management LLC" u="1"/>
        <s v="Airtable" u="1"/>
        <s v="Pillsbury Winthrop Shaw Pittman LLP" u="1"/>
        <s v="Wispr AI, Inc" u="1"/>
        <s v="RWE Clean Energy Services, LLC" u="1"/>
        <s v="Hunton Andrews Kurth LLP" u="1"/>
        <s v="Studio Blitz" u="1"/>
        <s v="Dignity Health" u="1"/>
        <s v="Napa Valley Transportation Authority" u="1"/>
        <s v="Toyota Sunnyvale" u="1"/>
        <s v="Bloomberg" u="1"/>
        <s v="Framework Labs" u="1"/>
        <s v="Bagatelos Architectural Glass Systems, Inc (GC)" u="1"/>
        <s v="The Sherer Group" u="1"/>
        <s v="Muir Orthpedics Specialists" u="1"/>
        <s v="Sac Ziggurat, LLC" u="1"/>
        <s v="Stephanie Kwan" u="1"/>
        <s v="Westamerica Bank" u="1"/>
        <s v="Reuben, Junius &amp; Rose LLP" u="1"/>
        <s v="10X Genomics" u="1"/>
        <s v="Provident Credit Union" u="1"/>
        <s v="UCSF Genentech Hall" u="1"/>
        <s v="J David Gladstone" u="1"/>
        <s v="Sutter County Public Health" u="1"/>
        <s v="QCA Workplace" u="1"/>
        <s v="Western States Petroleum Association" u="1"/>
        <s v="Stanford IT Services" u="1"/>
        <s v="Bryan Cave Leighton Paisner (BCLP)" u="1"/>
        <s v="Rodrigo Lara" u="1"/>
        <s v="Andersen Tax LLC" u="1"/>
        <s v="AKT Investments, Inc" u="1"/>
        <s v="Credit Karma, LLC" u="1"/>
        <s v="Yolo County" u="1"/>
        <s v="The Moore Foundation" u="1"/>
        <s v="Marguerite Buttrick" u="1"/>
        <s v="McMorgan &amp; Company" u="1"/>
        <s v="Cordova Recreation &amp; Park District" u="1"/>
        <s v="Folsom Ranch VH Inc." u="1"/>
        <s v="DDRS" u="1"/>
        <s v="Peninsula Open Space Trust" u="1"/>
        <s v="Barry Mayer" u="1"/>
        <s v="Fremont Management Corp." u="1"/>
        <s v="ID2 Concepts Interior Design Studio" u="1"/>
        <s v="Scott Feher &amp; Associates" u="1"/>
        <s v="Haley Berger" u="1"/>
        <s v="Hudson Pacific Properties, LP" u="1"/>
        <s v="Partner Engineering and Science" u="1"/>
        <s v="Washington Holdings" u="1"/>
        <s v="GPA Consulting" u="1"/>
        <s v="Clearlake Family Office, Inc" u="1"/>
        <s v="Western Growers" u="1"/>
        <s v="DataStax" u="1"/>
        <s v="Survey Monkey" u="1"/>
        <s v="CBF Electric (GC)" u="1"/>
        <s v="United States Army Corps of Engineers" u="1"/>
        <s v="Liberty Bank NA" u="1"/>
        <s v="Helene Rouse" u="1"/>
        <s v="McGrath Properties" u="1"/>
        <s v="Jon Lang" u="1"/>
        <s v="Dostart" u="1"/>
        <s v="MBIS Systems Inc" u="1"/>
        <s v="McGuinn Hillsman and Palefsky" u="1"/>
        <s v="Roebbelen Contracting, Inc. (GC)" u="1"/>
        <s v="The Collective" u="1"/>
        <s v="Rimini Street, Inc." u="1"/>
        <s v="James Sheppard" u="1"/>
        <s v="Sue Ann Schiff" u="1"/>
        <s v="STMicroelectronics" u="1"/>
        <s v="PAOC LLC" u="1"/>
        <s v="Wynne Law Firm" u="1"/>
        <s v="Sophia Risin" u="1"/>
        <s v="Downey Brand LLP" u="1"/>
        <s v="DSR Health Law" u="1"/>
        <s v="Commercial Interiors West" u="1"/>
        <s v="Accenture" u="1"/>
        <s v="Kimi Katsuyoshi" u="1"/>
        <s v="Phantom AI" u="1"/>
        <s v="Modesto A-1 Glass Company, Inc (GC)" u="1"/>
        <s v="Spruce Health" u="1"/>
        <s v="Covered California CA Health Benefit Exchange" u="1"/>
        <s v="Tina Fackett" u="1"/>
        <s v="San Joaquin Kidney Clinic" u="1"/>
        <s v="Contemporary Office Interiors" u="1"/>
        <s v="RS Company (GC)" u="1"/>
        <s v="Nevada County Library" u="1"/>
        <s v="Murieta Veterinary Hospital" u="1"/>
        <s v="A+O Shearman" u="1"/>
        <s v="Sutter County General Services" u="1"/>
        <s v="Ricky Gecewich" u="1"/>
        <s v="Dave Kritzberg" u="1"/>
        <s v="Maria Abbott" u="1"/>
        <s v="The RMR Group" u="1"/>
        <s v="City of Burlingame" u="1"/>
        <s v="County of Monterey" u="1"/>
        <s v="Pulmonx" u="1"/>
        <s v="Open Philanthropy" u="1"/>
        <s v="Motive Medical Intelligence" u="1"/>
        <s v="Oric Pharma" u="1"/>
        <s v="Pivotal BioVentures" u="1"/>
        <s v="Winberry Design Group" u="1"/>
        <s v="Frazier Healthcare Partners" u="1"/>
        <s v="Mountain West Financial, Inc." u="1"/>
        <s v="Orchard Commercial" u="1"/>
        <s v="Hamish Morrison" u="1"/>
        <s v="Hopkins &amp; Carley" u="1"/>
        <s v="Wilmer Hale" u="1"/>
        <s v="Northpond Ventures (GC)" u="1"/>
        <s v="Symphony AI" u="1"/>
        <s v="De Mattei Construction, Inc (GC)" u="1"/>
        <s v="Better Source" u="1"/>
        <s v="Mayfield Fund" u="1"/>
        <s v="Weil, Gotshal &amp; Manges LLP" u="1"/>
        <s v="Sofinnova Investments" u="1"/>
        <s v="San Francisco Chamber of Commerce Foundation" u="1"/>
        <s v="600 California Owner LLC" u="1"/>
        <s v="Karen Temple" u="1"/>
        <s v="Kathleen Burke Design, Inc" u="1"/>
        <s v="U.S. Immigration and Customs Enforcement" u="1"/>
        <s v="USPA City Center, LLC" u="1"/>
        <s v="Principal Builders (GC)" u="1"/>
        <s v="Top Tier Capital Partners LLC" u="1"/>
        <s v="Lorraine Guzman" u="1"/>
        <s v="Building Blocks Interiors, Inc." u="1"/>
        <s v="Interface" u="1"/>
        <s v="Rose Law Firm of Napa Valley, Inc." u="1"/>
        <s v="Hood &amp; Strong LLP" u="1"/>
        <s v="Nick Orum" u="1"/>
        <s v="Magda Wesslund" u="1"/>
        <s v="Dannis Woliver Kelley" u="1"/>
        <s v="One Workplace" u="1"/>
        <s v="Prometheus Real Estate" u="1"/>
        <s v="John Bruno" u="1"/>
        <s v="SmartBiz" u="1"/>
        <s v="Arrcus, Inc." u="1"/>
        <s v="California Advocates, Inc." u="1"/>
        <s v="Desk Depot" u="1"/>
        <s v="Cintas First Aid &amp; Safety" u="1"/>
        <s v="Jennyfer Aguilera" u="1"/>
        <s v="Kate Ingelstrom" u="1"/>
        <s v="Mina Azarnoosh" u="1"/>
        <s v="Melissa Rokes" u="1"/>
        <s v="Rhombus" u="1"/>
        <s v="Vulcan Construction, Inc" u="1"/>
        <s v="Teddy Kim" u="1"/>
        <s v="Inceptive" u="1"/>
        <s v="Parameters Ltd." u="1"/>
        <s v="Corsair Memory Inc." u="1"/>
        <s v="Chris Silveira" u="1"/>
        <s v="CBIZ" u="1"/>
        <s v="Anthony Pantaleoni" u="1"/>
        <s v="DGA Architects" u="1"/>
        <s v="Christian Mulligan" u="1"/>
        <s v="Sutter Amador" u="1"/>
        <s v="Torrey Carroll" u="1"/>
        <s v="Interior Investments of Milwaukee, LLC" u="1"/>
        <s v="Workspace" u="1"/>
        <s v="San Francisco Bay Water Emergency Transportation Authority" u="1"/>
        <s v="Global Concepts" u="1"/>
        <s v="Sacramento Municipal Utility District" u="1"/>
        <s v="Corporate Office Interiors, Inc" u="1"/>
        <s v="Dan Caputo Commercial Real Estate Specialists" u="1"/>
        <s v="Eurofins Ascend Clinical, LLC" u="1"/>
        <s v="Another Way Pregnancy Center" u="1"/>
        <s v="Jamie Ray" u="1"/>
        <s v="Lisa Kohler" u="1"/>
        <s v="Stanford Energy Operations" u="1"/>
        <s v="Centrica Business Solutions Services, Inc" u="1"/>
        <s v="Workscape" u="1"/>
        <s v="Advanced Installation Services" u="1"/>
        <s v="O'Melveny &amp; Myers" u="1"/>
        <s v="JSCS Inc." u="1"/>
        <s v="Brendan Koon" u="1"/>
        <s v="Irvin Reyes" u="1"/>
        <s v="Propp Christensen Caniglia LLP" u="1"/>
        <s v="Royal Brass Inc." u="1"/>
        <s v="Alex Ethier" u="1"/>
        <s v="Sean Smith" u="1"/>
        <s v="City of Berkeley" u="1"/>
        <s v="Conrad Edosada" u="1"/>
        <s v="Jeff Everingham" u="1"/>
        <s v="Cytek Biosciences" u="1"/>
        <s v="Greystar Management Services, LP" u="1"/>
        <s v="Steelwave CDS, Inc." u="1"/>
        <s v="Scharf Investments" u="1"/>
        <s v="Severin Group LLC" u="1"/>
        <s v="Mispro Biotech Services Corp" u="1"/>
        <s v="Community College League of California" u="1"/>
        <s v="Gantry" u="1"/>
        <s v="Lennar Homes, LLC" u="1"/>
        <s v="Walkup, Melodia, Kelly &amp; Schoenberger" u="1"/>
        <s v="Rain Oncology" u="1"/>
        <s v="Fidelity Asset Management Inc." u="1"/>
        <s v="Sutter Hill Ventures" u="1"/>
        <s v="Krug" u="1"/>
        <s v="First Norcal Credit Union" u="1"/>
        <s v="Graphite Bio" u="1"/>
        <s v="Vertex Ventures" u="1"/>
        <s v="Softbank" u="1"/>
        <s v="Workspace Elements" u="1"/>
        <s v="Upgrade" u="1"/>
        <s v="Capital Bridge Partners" u="1"/>
        <s v="Jordan Keffer" u="1"/>
        <s v="Chi Yeung Jonathan Chow" u="1"/>
        <s v="Talis Biomedical" u="1"/>
        <s v="Kriya Therapeutics, Inc" u="1"/>
        <s v="KCK Group" u="1"/>
        <s v="Stamford Office Furniture" u="1"/>
        <s v="Cooper Vega-Hatlen" u="1"/>
        <s v="Skyline Construction" u="1"/>
        <s v="Peninsula Health Care District" u="1"/>
        <s v="Flad Architects" u="1"/>
        <s v="Intuit-OR 214" u="1"/>
        <s v="Stanford Anderson Collection" u="1"/>
        <s v="Solano Transportation Authority" u="1"/>
        <s v="West Coast Brands" u="1"/>
        <s v="Mill Construction Company (GC)" u="1"/>
        <s v="Menlo Equities Management Company LLC" u="1"/>
        <s v="Redwood City School District" u="1"/>
        <s v="MBI Systems Inc" u="1"/>
        <s v="Norton Rose San Francisco" u="1"/>
        <s v="Kitchell CEM" u="1"/>
        <s v="Churchwell White LLP" u="1"/>
        <s v="Strada" u="1"/>
      </sharedItems>
    </cacheField>
    <cacheField name="Salesperson" numFmtId="0">
      <sharedItems count="46">
        <s v="Anthony Pantaleoni"/>
        <s v="Alex Blangeres"/>
        <s v="Norma Lopez"/>
        <s v="Kate Ingelstrom"/>
        <s v="Mark Dailey"/>
        <s v="Jill Marsh"/>
        <s v="Chris Cicisly"/>
        <s v="Troy Ocariza"/>
        <s v="Jenni Lombardi"/>
        <s v="Olivia Gorfain"/>
        <s v="Nick Christianson"/>
        <s v="Simon Sheppard"/>
        <s v="Owen Cunningham"/>
        <s v="Torrey Crell"/>
        <s v="Lela Huenergardt"/>
        <s v="Matt Denning"/>
        <s v="Kimi Katsuyoshi"/>
        <s v="Matt Fleming"/>
        <s v="Paul Razo"/>
        <s v="Rayna Mitchell"/>
        <s v="Shayle Wallis"/>
        <s v="Farrah Race"/>
        <s v="Z-Stephanie Hawkins"/>
        <s v="Krissa Collins"/>
        <s v="Z-Denelle Bourgeois"/>
        <s v="Z-Brett Volway"/>
        <s v="Lindsay Hanief"/>
        <s v="Z-Helen Day"/>
        <s v="Mary Sparacino"/>
        <s v="Casey Fleming"/>
        <s v="SELECT THE SALESPERSON"/>
        <s v="Genesis Rita"/>
        <s v="Torrey Carroll"/>
        <s v="Frankie Kim"/>
        <s v="Erika Duarte"/>
        <s v="" u="1"/>
        <s v="Stephanie Hawkins" u="1"/>
        <s v="Z-Jesse Michael" u="1"/>
        <s v="Steph/Owen" u="1"/>
        <s v="Z-Joe Azzolina" u="1"/>
        <s v="Z-Caitlin Conlin" u="1"/>
        <s v="Z-Lela Huenergardt" u="1"/>
        <s v="Z-Michelle Bravin" u="1"/>
        <s v="Nathasha Cherubin" u="1"/>
        <s v="Z-Brett Volway Owned" u="1"/>
        <s v="Jesse Michael" u="1"/>
      </sharedItems>
    </cacheField>
    <cacheField name="Company" numFmtId="0">
      <sharedItems/>
    </cacheField>
    <cacheField name="New Sell" numFmtId="4">
      <sharedItems containsSemiMixedTypes="0" containsString="0" containsNumber="1" minValue="-4970.63" maxValue="3494718.72"/>
    </cacheField>
    <cacheField name="Adj Sell" numFmtId="4">
      <sharedItems containsSemiMixedTypes="0" containsString="0" containsNumber="1" minValue="-2598281" maxValue="2598281"/>
    </cacheField>
    <cacheField name="Total Sell" numFmtId="4">
      <sharedItems containsSemiMixedTypes="0" containsString="0" containsNumber="1" minValue="-2598281" maxValue="3494718.72"/>
    </cacheField>
    <cacheField name="Total Cost" numFmtId="4">
      <sharedItems containsSemiMixedTypes="0" containsString="0" containsNumber="1" minValue="-1714865.46" maxValue="2821110.1"/>
    </cacheField>
    <cacheField name="GP" numFmtId="4">
      <sharedItems containsSemiMixedTypes="0" containsString="0" containsNumber="1" minValue="-2598281" maxValue="2598281"/>
    </cacheField>
    <cacheField name="GP %" numFmtId="164">
      <sharedItems containsSemiMixedTypes="0" containsString="0" containsNumber="1" minValue="-1511659510615521.5" maxValue="2.0218792555949896E+18"/>
    </cacheField>
    <cacheField name="Account Manager" numFmtId="0">
      <sharedItems count="103">
        <s v="Anthony Pantaleoni,Hana Estrada"/>
        <s v="Farrah Race"/>
        <s v="Norma Lopez"/>
        <s v="Genesis Rita"/>
        <s v="Rayna Mitchell"/>
        <s v="Jessica Ramirez"/>
        <s v="Lindsay Hanief"/>
        <s v="Mary Sparacino"/>
        <s v="Troy Ocariza"/>
        <s v="Patty Medina"/>
        <s v="Jenni Lombardi"/>
        <s v="Torrey Crell"/>
        <s v="Elisha Brumley"/>
        <s v="Anthony Pantaleoni"/>
        <s v="Carina Collison"/>
        <s v="Erika Duarte"/>
        <s v="Chryslyn Perkins"/>
        <s v="Anthony Pantaleoni,Melissa Rokes"/>
        <s v="Paul Razo"/>
        <s v="Frances Kim"/>
        <s v="Hana Estrada,Melissa Rokes,Torrey Crell"/>
        <s v="Josie Maitlen,Torrey Crell"/>
        <s v="Marena Brown"/>
        <s v="Matt Denning"/>
        <s v="Hana Estrada,Torrey Crell"/>
        <s v="Kimi Katsuyoshi"/>
        <s v="Elisha Brumley,Troy Ocariza"/>
        <s v="Anthony Pantaleoni,Josie Maitlen"/>
        <s v="Andrea Greever"/>
        <s v="Nathasha Cherubin"/>
        <s v="Matt Fleming"/>
        <s v="Hana Estrada,Paul Razo"/>
        <s v="Josie Maitlen"/>
        <s v="Megan Ewers"/>
        <s v="Melissa Rokes"/>
        <s v="Denelle Bourgeois"/>
        <s v="Jillian Galla"/>
        <s v="Genesis Rita,Jenni Lombardi"/>
        <s v="Emily Chou"/>
        <s v="Lela Huenergardt"/>
        <s v="Shayle Wallis"/>
        <s v="Josie Maitlen,Melissa Rokes"/>
        <s v="Chryslyn Perkins,Saoirse O'Connor"/>
        <s v="Melissa Rokes,Patty Medina"/>
        <s v="Farrah Race,Simon Sheppard"/>
        <s v="Kimi Katsuyoshi,Melissa Avalos"/>
        <s v="Nathasha Cherubin,Troy Ocariza"/>
        <s v="Eddie Cabrera"/>
        <s v="Lela Huenergardt,Marena Brown"/>
        <s v="Frances Kim,Melissa Rokes"/>
        <s v="Wendy Stark"/>
        <s v="Olivia Gorfain"/>
        <s v="Melissa Avalos"/>
        <s v="Frances Kim,Kimi Katsuyoshi"/>
        <s v="Elisha Brumley,Mary Sparacino"/>
        <s v="Chris Cicisly"/>
        <s v="Kate Ingelstrom"/>
        <s v="Frances Kim,Nathasha Cherubin"/>
        <s v="Other"/>
        <s v="Sandy Olson"/>
        <s v="Hana Estrada"/>
        <s v="Maria Estrada"/>
        <s v="Alex Blangeres"/>
        <s v="Casey Fleming"/>
        <s v="Melissa Rokes,Torrey Crell"/>
        <s v="Kimi Katsuyoshi,Saoirse O'Connor"/>
        <s v="Saoirse O'Connor"/>
        <s v="Shikira Forren"/>
        <s v="Genesis Rita,Maria Estrada"/>
        <s v="Frances Kim,Melissa Avalos"/>
        <s v="Hana Estrada,Melissa Rokes"/>
        <s v="Anthony Pantaleoni,Torrey Crell"/>
        <s v="Casey Fleming,Norma Lopez"/>
        <s v="Gina Ortis"/>
        <s v="Casey Fleming,Troy Ocariza"/>
        <s v="Paul Razo,Saoirse O'Connor"/>
        <s v="Rayna Mitchell,Simon Sheppard"/>
        <s v="Maria Estrada,Troy Ocariza"/>
        <s v="Anthony Pantaleoni,Josie Maitlen,Melissa Rokes"/>
        <s v="Carina Collison,Casey Fleming"/>
        <s v="Hana Estrada,Melissa Rokes,Torrey Carroll"/>
        <s v="Josie Maitlen,Torrey Carroll"/>
        <s v="Lindsay Purdom,Melissa Rokes"/>
        <s v="Melissa Rokes,Torrey Carroll"/>
        <s v="Nick Christianson"/>
        <s v="Torrey Carroll"/>
        <s v="Josie Maitlen,Melissa Rokes,Saoirse O'Connor"/>
        <s v="Frances Kim,Lindsay Purdom"/>
        <s v="Erika Duarte,Rayna Mitchell"/>
        <s v="Lindsay Purdom"/>
        <s v="Emily Stiller"/>
        <s v="Gina Ortis,Marena Brown"/>
        <s v="Casey Fleming,Matt Fleming"/>
        <s v=""/>
        <s v="Rayna Mitchell,Shayle Wallis"/>
        <s v="Gina Ortis,Megan Ewers"/>
        <s v="Chryslyn Perkins,Lovina Vasudeva"/>
        <s v="Farrah Race,Mary Sparacino"/>
        <s v="Owen Cunningham"/>
        <s v="Farrah Race,Shayle Wallis"/>
        <s v="Lovina Vasudeva"/>
        <s v="Chryslyn Perkins,Frances Kim"/>
        <s v="Liz Grob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p" refreshedDate="45902.359480208332" createdVersion="8" refreshedVersion="8" minRefreshableVersion="3" recordCount="1880" xr:uid="{00000000-000A-0000-FFFF-FFFF27000000}">
  <cacheSource type="worksheet">
    <worksheetSource name="Table1"/>
  </cacheSource>
  <cacheFields count="22">
    <cacheField name="Order" numFmtId="0">
      <sharedItems count="1679">
        <s v="73180"/>
        <s v="78772"/>
        <s v="80461"/>
        <s v="80677"/>
        <s v="81432"/>
        <s v="81826"/>
        <s v="82123"/>
        <s v="82359"/>
        <s v="82587"/>
        <s v="82661"/>
        <s v="82850"/>
        <s v="82999"/>
        <s v="83085"/>
        <s v="83213"/>
        <s v="83289"/>
        <s v="83464"/>
        <s v="83563"/>
        <s v="83906"/>
        <s v="84117"/>
        <s v="84509"/>
        <s v="84539"/>
        <s v="84697"/>
        <s v="84812"/>
        <s v="84963"/>
        <s v="85125"/>
        <s v="85377"/>
        <s v="85396"/>
        <s v="85470"/>
        <s v="85635"/>
        <s v="85646"/>
        <s v="85649"/>
        <s v="85695"/>
        <s v="85709"/>
        <s v="85889"/>
        <s v="85901"/>
        <s v="85940"/>
        <s v="86032"/>
        <s v="86093"/>
        <s v="86140"/>
        <s v="86445"/>
        <s v="86457"/>
        <s v="86484"/>
        <s v="86529"/>
        <s v="86619"/>
        <s v="86660"/>
        <s v="86679"/>
        <s v="86709"/>
        <s v="86726"/>
        <s v="86729"/>
        <s v="86753"/>
        <s v="86822"/>
        <s v="86840"/>
        <s v="86914"/>
        <s v="86917"/>
        <s v="87025"/>
        <s v="87143"/>
        <s v="87152"/>
        <s v="87187"/>
        <s v="87224"/>
        <s v="87247"/>
        <s v="87326"/>
        <s v="87383"/>
        <s v="87384"/>
        <s v="87388"/>
        <s v="87396"/>
        <s v="87437"/>
        <s v="87536"/>
        <s v="87557"/>
        <s v="87558"/>
        <s v="87568"/>
        <s v="87580"/>
        <s v="87642"/>
        <s v="87688"/>
        <s v="87690"/>
        <s v="87741"/>
        <s v="87753"/>
        <s v="87755"/>
        <s v="87779"/>
        <s v="87801"/>
        <s v="87808"/>
        <s v="87823"/>
        <s v="87842"/>
        <s v="87849"/>
        <s v="87901"/>
        <s v="87903"/>
        <s v="87910"/>
        <s v="88015"/>
        <s v="88021"/>
        <s v="88069"/>
        <s v="88080"/>
        <s v="88085"/>
        <s v="88161"/>
        <s v="88168"/>
        <s v="88176"/>
        <s v="88209"/>
        <s v="88211"/>
        <s v="88230"/>
        <s v="88268"/>
        <s v="88281"/>
        <s v="88312"/>
        <s v="88313"/>
        <s v="88356"/>
        <s v="88359"/>
        <s v="88392"/>
        <s v="88424"/>
        <s v="88438"/>
        <s v="88474"/>
        <s v="88538"/>
        <s v="88570"/>
        <s v="88571"/>
        <s v="88628"/>
        <s v="88643"/>
        <s v="88717"/>
        <s v="88749"/>
        <s v="88751"/>
        <s v="88784"/>
        <s v="88791"/>
        <s v="88801"/>
        <s v="88802"/>
        <s v="88830"/>
        <s v="88851"/>
        <s v="88868"/>
        <s v="88871"/>
        <s v="88878"/>
        <s v="88889"/>
        <s v="88915"/>
        <s v="88916"/>
        <s v="88919"/>
        <s v="88946"/>
        <s v="88961"/>
        <s v="88968"/>
        <s v="88974"/>
        <s v="88995"/>
        <s v="89045"/>
        <s v="89046"/>
        <s v="89053"/>
        <s v="89054"/>
        <s v="89079"/>
        <s v="89097"/>
        <s v="89137"/>
        <s v="89141"/>
        <s v="89144"/>
        <s v="89147"/>
        <s v="89148"/>
        <s v="89190"/>
        <s v="89267"/>
        <s v="89268"/>
        <s v="89272"/>
        <s v="89274"/>
        <s v="89279"/>
        <s v="89281"/>
        <s v="89282"/>
        <s v="89283"/>
        <s v="89304"/>
        <s v="89327"/>
        <s v="89347"/>
        <s v="89348"/>
        <s v="89352"/>
        <s v="89353"/>
        <s v="89362"/>
        <s v="89363"/>
        <s v="89368"/>
        <s v="89373"/>
        <s v="89374"/>
        <s v="89391"/>
        <s v="89415"/>
        <s v="89416"/>
        <s v="89421"/>
        <s v="89444"/>
        <s v="89446"/>
        <s v="89451"/>
        <s v="89460"/>
        <s v="89476"/>
        <s v="89478"/>
        <s v="89501"/>
        <s v="89531"/>
        <s v="89537"/>
        <s v="89544"/>
        <s v="89546"/>
        <s v="89550"/>
        <s v="89560"/>
        <s v="89562"/>
        <s v="89574"/>
        <s v="89589"/>
        <s v="89600"/>
        <s v="89604"/>
        <s v="89622"/>
        <s v="89624"/>
        <s v="89627"/>
        <s v="89643"/>
        <s v="89645"/>
        <s v="89649"/>
        <s v="89654"/>
        <s v="89656"/>
        <s v="89659"/>
        <s v="89685"/>
        <s v="89700"/>
        <s v="89703"/>
        <s v="89711"/>
        <s v="89725"/>
        <s v="89741"/>
        <s v="89766"/>
        <s v="89768"/>
        <s v="89795"/>
        <s v="89827"/>
        <s v="89853"/>
        <s v="89864"/>
        <s v="89870"/>
        <s v="89883"/>
        <s v="89884"/>
        <s v="89890"/>
        <s v="89909"/>
        <s v="89910"/>
        <s v="89924"/>
        <s v="89940"/>
        <s v="89962"/>
        <s v="89964"/>
        <s v="89966"/>
        <s v="89972"/>
        <s v="89978"/>
        <s v="89981"/>
        <s v="89998"/>
        <s v="90002"/>
        <s v="90013"/>
        <s v="90016"/>
        <s v="90047"/>
        <s v="90062"/>
        <s v="90064"/>
        <s v="90092"/>
        <s v="90122"/>
        <s v="90123"/>
        <s v="90132"/>
        <s v="90186"/>
        <s v="90190"/>
        <s v="90195"/>
        <s v="90197"/>
        <s v="90206"/>
        <s v="90208"/>
        <s v="90209"/>
        <s v="90212"/>
        <s v="90219"/>
        <s v="90222"/>
        <s v="90226"/>
        <s v="90235"/>
        <s v="90261"/>
        <s v="90279"/>
        <s v="90292"/>
        <s v="90306"/>
        <s v="90313"/>
        <s v="90317"/>
        <s v="90346"/>
        <s v="90353"/>
        <s v="90374"/>
        <s v="90379"/>
        <s v="90381"/>
        <s v="90382"/>
        <s v="90392"/>
        <s v="90393"/>
        <s v="90430"/>
        <s v="90432"/>
        <s v="90438"/>
        <s v="90441"/>
        <s v="90445"/>
        <s v="90452"/>
        <s v="90465"/>
        <s v="90466"/>
        <s v="90472"/>
        <s v="90483"/>
        <s v="90506"/>
        <s v="90517"/>
        <s v="90528"/>
        <s v="90550"/>
        <s v="90554"/>
        <s v="90560"/>
        <s v="90580"/>
        <s v="90583"/>
        <s v="90585"/>
        <s v="90593"/>
        <s v="90596"/>
        <s v="90598"/>
        <s v="90602"/>
        <s v="90611"/>
        <s v="90623"/>
        <s v="90642"/>
        <s v="90643"/>
        <s v="90644"/>
        <s v="90646"/>
        <s v="90681"/>
        <s v="90698"/>
        <s v="90699"/>
        <s v="90715"/>
        <s v="90744"/>
        <s v="90763"/>
        <s v="90768"/>
        <s v="90773"/>
        <s v="90787"/>
        <s v="90788"/>
        <s v="90806"/>
        <s v="90811"/>
        <s v="90816"/>
        <s v="90818"/>
        <s v="90823"/>
        <s v="90824"/>
        <s v="90826"/>
        <s v="90827"/>
        <s v="90842"/>
        <s v="90850"/>
        <s v="90858"/>
        <s v="90873"/>
        <s v="90879"/>
        <s v="90887"/>
        <s v="90897"/>
        <s v="90912"/>
        <s v="90925"/>
        <s v="90941"/>
        <s v="90948"/>
        <s v="90949"/>
        <s v="90951"/>
        <s v="90956"/>
        <s v="90978"/>
        <s v="90990"/>
        <s v="90995"/>
        <s v="91003"/>
        <s v="91009"/>
        <s v="91012"/>
        <s v="91013"/>
        <s v="91014"/>
        <s v="91018"/>
        <s v="91020"/>
        <s v="91022"/>
        <s v="91025"/>
        <s v="91042"/>
        <s v="91060"/>
        <s v="91061"/>
        <s v="91064"/>
        <s v="91068"/>
        <s v="91069"/>
        <s v="91101"/>
        <s v="91102"/>
        <s v="91103"/>
        <s v="91110"/>
        <s v="91119"/>
        <s v="91125"/>
        <s v="91126"/>
        <s v="91127"/>
        <s v="91132"/>
        <s v="91139"/>
        <s v="91146"/>
        <s v="91148"/>
        <s v="91149"/>
        <s v="91160"/>
        <s v="91161"/>
        <s v="91163"/>
        <s v="91164"/>
        <s v="91176"/>
        <s v="91188"/>
        <s v="91197"/>
        <s v="91199"/>
        <s v="91200"/>
        <s v="91202"/>
        <s v="91204"/>
        <s v="91206"/>
        <s v="91207"/>
        <s v="91216"/>
        <s v="91226"/>
        <s v="91228"/>
        <s v="91231"/>
        <s v="91244"/>
        <s v="91250"/>
        <s v="91256"/>
        <s v="91279"/>
        <s v="91281"/>
        <s v="91288"/>
        <s v="91289"/>
        <s v="91292"/>
        <s v="91299"/>
        <s v="91311"/>
        <s v="91314"/>
        <s v="91323"/>
        <s v="91337"/>
        <s v="91338"/>
        <s v="91340"/>
        <s v="91345"/>
        <s v="91349"/>
        <s v="91352"/>
        <s v="91359"/>
        <s v="91368"/>
        <s v="91369"/>
        <s v="91374"/>
        <s v="91376"/>
        <s v="91382"/>
        <s v="91391"/>
        <s v="91411"/>
        <s v="91418"/>
        <s v="91423"/>
        <s v="91424"/>
        <s v="91437"/>
        <s v="91455"/>
        <s v="91475"/>
        <s v="91478"/>
        <s v="91481"/>
        <s v="91482"/>
        <s v="91486"/>
        <s v="91487"/>
        <s v="91488"/>
        <s v="91490"/>
        <s v="91497"/>
        <s v="91506"/>
        <s v="91507"/>
        <s v="91508"/>
        <s v="91509"/>
        <s v="91516"/>
        <s v="91522"/>
        <s v="91539"/>
        <s v="91545"/>
        <s v="91547"/>
        <s v="91559"/>
        <s v="91567"/>
        <s v="91569"/>
        <s v="91588"/>
        <s v="91609"/>
        <s v="91630"/>
        <s v="91632"/>
        <s v="91639"/>
        <s v="91640"/>
        <s v="91641"/>
        <s v="91645"/>
        <s v="91651"/>
        <s v="91654"/>
        <s v="91656"/>
        <s v="91660"/>
        <s v="91661"/>
        <s v="91664"/>
        <s v="91672"/>
        <s v="91676"/>
        <s v="91684"/>
        <s v="91702"/>
        <s v="91714"/>
        <s v="91715"/>
        <s v="91716"/>
        <s v="91721"/>
        <s v="91738"/>
        <s v="91742"/>
        <s v="91771"/>
        <s v="91774"/>
        <s v="91784"/>
        <s v="91785"/>
        <s v="91786"/>
        <s v="91788"/>
        <s v="91793"/>
        <s v="91812"/>
        <s v="91814"/>
        <s v="91822"/>
        <s v="91835"/>
        <s v="91836"/>
        <s v="91842"/>
        <s v="91848"/>
        <s v="91851"/>
        <s v="91852"/>
        <s v="91875"/>
        <s v="91876"/>
        <s v="91880"/>
        <s v="91884"/>
        <s v="91897"/>
        <s v="91915"/>
        <s v="91922"/>
        <s v="91924"/>
        <s v="91926"/>
        <s v="91942"/>
        <s v="91943"/>
        <s v="91948"/>
        <s v="91957"/>
        <s v="91966"/>
        <s v="91967"/>
        <s v="91969"/>
        <s v="91976"/>
        <s v="91977"/>
        <s v="91983"/>
        <s v="91984"/>
        <s v="92019"/>
        <s v="92034"/>
        <s v="92062"/>
        <s v="92095"/>
        <s v="92097"/>
        <s v="92099"/>
        <s v="92113"/>
        <s v="92116"/>
        <s v="92133"/>
        <s v="92152"/>
        <s v="92172"/>
        <s v="92175"/>
        <s v="92178"/>
        <s v="92182"/>
        <s v="92193"/>
        <s v="92263"/>
        <s v="92268"/>
        <s v="92284"/>
        <s v="92285"/>
        <s v="92293"/>
        <s v="92304"/>
        <s v="92318"/>
        <s v="92323"/>
        <s v="92324"/>
        <s v="92328"/>
        <s v="92330"/>
        <s v="92333"/>
        <s v="92343"/>
        <s v="92350"/>
        <s v="92351"/>
        <s v="92352"/>
        <s v="92356"/>
        <s v="92359"/>
        <s v="92367"/>
        <s v="92377"/>
        <s v="92379"/>
        <s v="92380"/>
        <s v="92385"/>
        <s v="92390"/>
        <s v="92400"/>
        <s v="92402"/>
        <s v="92410"/>
        <s v="92440"/>
        <s v="92447"/>
        <s v="92449"/>
        <s v="92462"/>
        <s v="92465"/>
        <s v="92484"/>
        <s v="92490"/>
        <s v="92498"/>
        <s v="92506"/>
        <s v="92514"/>
        <s v="92520"/>
        <s v="92523"/>
        <s v="92536"/>
        <s v="92554"/>
        <s v="92607"/>
        <s v="92614"/>
        <s v="92618"/>
        <s v="92623"/>
        <s v="92625"/>
        <s v="92630"/>
        <s v="92634"/>
        <s v="92661"/>
        <s v="92663"/>
        <s v="92664"/>
        <s v="92674"/>
        <s v="92684"/>
        <s v="92688"/>
        <s v="92701"/>
        <s v="92702"/>
        <s v="92713"/>
        <s v="92714"/>
        <s v="92715"/>
        <s v="92731"/>
        <s v="92739"/>
        <s v="92750"/>
        <s v="92761"/>
        <s v="92781"/>
        <s v="92788"/>
        <s v="92797"/>
        <s v="92801"/>
        <s v="92814"/>
        <s v="92840"/>
        <s v="92848"/>
        <s v="92852"/>
        <s v="92861"/>
        <s v="92866"/>
        <s v="92867"/>
        <s v="92868"/>
        <s v="92875"/>
        <s v="92891"/>
        <s v="92917"/>
        <s v="92921"/>
        <s v="92928"/>
        <s v="92957"/>
        <s v="92958"/>
        <s v="92967"/>
        <s v="93006"/>
        <s v="93008"/>
        <s v="93010"/>
        <s v="93017"/>
        <s v="93022"/>
        <s v="93033"/>
        <s v="93064"/>
        <s v="93065"/>
        <s v="93111"/>
        <s v="93161"/>
        <s v="93168"/>
        <s v="93169"/>
        <s v="93176"/>
        <s v="93223"/>
        <s v="93230"/>
        <s v="93263"/>
        <s v="93292"/>
        <s v="93294"/>
        <s v="93417"/>
        <s v="93435"/>
        <s v="93459"/>
        <s v="93461"/>
        <s v="93479"/>
        <s v="93504"/>
        <s v="93537"/>
        <s v="93538"/>
        <s v="93545"/>
        <s v="93549"/>
        <s v="93552"/>
        <s v="93575"/>
        <s v="93599"/>
        <s v="93661"/>
        <s v="93741"/>
        <s v="93825"/>
        <s v="81054"/>
        <s v="86626"/>
        <s v="86911"/>
        <s v="89105"/>
        <s v="89997"/>
        <s v="90066"/>
        <s v="90068"/>
        <s v="90486"/>
        <s v="90758"/>
        <s v="90761"/>
        <s v="90809"/>
        <s v="91320"/>
        <s v="91373"/>
        <s v="91518"/>
        <s v="91535"/>
        <s v="91658"/>
        <s v="91749"/>
        <s v="91870"/>
        <s v="91941"/>
        <s v="91951"/>
        <s v="91970"/>
        <s v="91980"/>
        <s v="91988"/>
        <s v="92135"/>
        <s v="92216"/>
        <s v="92235"/>
        <s v="92332"/>
        <s v="92376"/>
        <s v="92419"/>
        <s v="92472"/>
        <s v="92578"/>
        <s v="92594"/>
        <s v="92595"/>
        <s v="92637"/>
        <s v="92693"/>
        <s v="92805"/>
        <s v="92936"/>
        <s v="93035"/>
        <s v="93039"/>
        <s v="93100"/>
        <s v="93141"/>
        <s v="93145"/>
        <s v="93172"/>
        <s v="93179"/>
        <s v="93226"/>
        <s v="93234"/>
        <s v="93246"/>
        <s v="93259"/>
        <s v="93276"/>
        <s v="93291"/>
        <s v="93301"/>
        <s v="93302"/>
        <s v="93342"/>
        <s v="93368"/>
        <s v="93406"/>
        <s v="93457"/>
        <s v="93472"/>
        <s v="93484"/>
        <s v="93500"/>
        <s v="93531"/>
        <s v="93607"/>
        <s v="93662"/>
        <s v="93671"/>
        <s v="93701"/>
        <s v="93721"/>
        <s v="93758"/>
        <s v="93759"/>
        <s v="93771"/>
        <s v="93842"/>
        <s v="93861"/>
        <s v="93872"/>
        <s v="93924"/>
        <s v="93929"/>
        <s v="93939"/>
        <s v="93969"/>
        <s v="93981"/>
        <s v="94033"/>
        <s v="94096"/>
        <s v="94117"/>
        <s v="94159"/>
        <s v="94234"/>
        <s v="94249"/>
        <s v="91233" u="1"/>
        <s v="81517" u="1"/>
        <s v="81529" u="1"/>
        <s v="81567" u="1"/>
        <s v="81614" u="1"/>
        <s v="81691" u="1"/>
        <s v="81732" u="1"/>
        <s v="81747" u="1"/>
        <s v="81750" u="1"/>
        <s v="81756" u="1"/>
        <s v="81763" u="1"/>
        <s v="81872" u="1"/>
        <s v="81890" u="1"/>
        <s v="81934" u="1"/>
        <s v="81939" u="1"/>
        <s v="81940" u="1"/>
        <s v="81981" u="1"/>
        <s v="81991" u="1"/>
        <s v="82027" u="1"/>
        <s v="82039" u="1"/>
        <s v="82043" u="1"/>
        <s v="82053" u="1"/>
        <s v="82135" u="1"/>
        <s v="82160" u="1"/>
        <s v="82162" u="1"/>
        <s v="82170" u="1"/>
        <s v="82217" u="1"/>
        <s v="82219" u="1"/>
        <s v="82229" u="1"/>
        <s v="82250" u="1"/>
        <s v="82256" u="1"/>
        <s v="82283" u="1"/>
        <s v="82287" u="1"/>
        <s v="82369" u="1"/>
        <s v="82398" u="1"/>
        <s v="82440" u="1"/>
        <s v="82442" u="1"/>
        <s v="82449" u="1"/>
        <s v="82460" u="1"/>
        <s v="82521" u="1"/>
        <s v="82542" u="1"/>
        <s v="82556" u="1"/>
        <s v="82563" u="1"/>
        <s v="82591" u="1"/>
        <s v="82619" u="1"/>
        <s v="82626" u="1"/>
        <s v="82636" u="1"/>
        <s v="82638" u="1"/>
        <s v="82639" u="1"/>
        <s v="82645" u="1"/>
        <s v="82666" u="1"/>
        <s v="82727" u="1"/>
        <s v="82833" u="1"/>
        <s v="82842" u="1"/>
        <s v="82873" u="1"/>
        <s v="82929" u="1"/>
        <s v="82931" u="1"/>
        <s v="82956" u="1"/>
        <s v="82975" u="1"/>
        <s v="83016" u="1"/>
        <s v="83053" u="1"/>
        <s v="83063" u="1"/>
        <s v="83137" u="1"/>
        <s v="83140" u="1"/>
        <s v="83142" u="1"/>
        <s v="83149" u="1"/>
        <s v="83150" u="1"/>
        <s v="83194" u="1"/>
        <s v="83222" u="1"/>
        <s v="83250" u="1"/>
        <s v="83251" u="1"/>
        <s v="83294" u="1"/>
        <s v="83332" u="1"/>
        <s v="83353" u="1"/>
        <s v="83357" u="1"/>
        <s v="83378" u="1"/>
        <s v="83397" u="1"/>
        <s v="83414" u="1"/>
        <s v="83436" u="1"/>
        <s v="83439" u="1"/>
        <s v="83442" u="1"/>
        <s v="83459" u="1"/>
        <s v="83461" u="1"/>
        <s v="83469" u="1"/>
        <s v="83480" u="1"/>
        <s v="83491" u="1"/>
        <s v="83495" u="1"/>
        <s v="83509" u="1"/>
        <s v="83546" u="1"/>
        <s v="83564" u="1"/>
        <s v="83572" u="1"/>
        <s v="83578" u="1"/>
        <s v="83579" u="1"/>
        <s v="83587" u="1"/>
        <s v="83605" u="1"/>
        <s v="83608" u="1"/>
        <s v="83618" u="1"/>
        <s v="83630" u="1"/>
        <s v="83636" u="1"/>
        <s v="83664" u="1"/>
        <s v="83673" u="1"/>
        <s v="83681" u="1"/>
        <s v="83725" u="1"/>
        <s v="83748" u="1"/>
        <s v="83761" u="1"/>
        <s v="83763" u="1"/>
        <s v="83788" u="1"/>
        <s v="83798" u="1"/>
        <s v="83808" u="1"/>
        <s v="83809" u="1"/>
        <s v="83818" u="1"/>
        <s v="83820" u="1"/>
        <s v="83823" u="1"/>
        <s v="83825" u="1"/>
        <s v="83827" u="1"/>
        <s v="83831" u="1"/>
        <s v="83833" u="1"/>
        <s v="83848" u="1"/>
        <s v="83865" u="1"/>
        <s v="83899" u="1"/>
        <s v="83904" u="1"/>
        <s v="83917" u="1"/>
        <s v="83928" u="1"/>
        <s v="83931" u="1"/>
        <s v="83935" u="1"/>
        <s v="83949" u="1"/>
        <s v="83950" u="1"/>
        <s v="83954" u="1"/>
        <s v="83978" u="1"/>
        <s v="84008" u="1"/>
        <s v="84009" u="1"/>
        <s v="84018" u="1"/>
        <s v="84040" u="1"/>
        <s v="84043" u="1"/>
        <s v="84071" u="1"/>
        <s v="84086" u="1"/>
        <s v="84102" u="1"/>
        <s v="84115" u="1"/>
        <s v="84164" u="1"/>
        <s v="84172" u="1"/>
        <s v="84186" u="1"/>
        <s v="84187" u="1"/>
        <s v="84188" u="1"/>
        <s v="84241" u="1"/>
        <s v="84242" u="1"/>
        <s v="84243" u="1"/>
        <s v="84246" u="1"/>
        <s v="84248" u="1"/>
        <s v="84249" u="1"/>
        <s v="84250" u="1"/>
        <s v="84271" u="1"/>
        <s v="84280" u="1"/>
        <s v="84288" u="1"/>
        <s v="84292" u="1"/>
        <s v="84295" u="1"/>
        <s v="84305" u="1"/>
        <s v="84306" u="1"/>
        <s v="84307" u="1"/>
        <s v="84331" u="1"/>
        <s v="84338" u="1"/>
        <s v="84348" u="1"/>
        <s v="84354" u="1"/>
        <s v="84362" u="1"/>
        <s v="84389" u="1"/>
        <s v="84391" u="1"/>
        <s v="84404" u="1"/>
        <s v="84409" u="1"/>
        <s v="84410" u="1"/>
        <s v="84417" u="1"/>
        <s v="84443" u="1"/>
        <s v="84445" u="1"/>
        <s v="84449" u="1"/>
        <s v="84454" u="1"/>
        <s v="84457" u="1"/>
        <s v="84458" u="1"/>
        <s v="84463" u="1"/>
        <s v="84482" u="1"/>
        <s v="84503" u="1"/>
        <s v="84548" u="1"/>
        <s v="84552" u="1"/>
        <s v="84553" u="1"/>
        <s v="84555" u="1"/>
        <s v="84559" u="1"/>
        <s v="84560" u="1"/>
        <s v="84587" u="1"/>
        <s v="84588" u="1"/>
        <s v="84615" u="1"/>
        <s v="84627" u="1"/>
        <s v="84651" u="1"/>
        <s v="84656" u="1"/>
        <s v="84662" u="1"/>
        <s v="84673" u="1"/>
        <s v="84682" u="1"/>
        <s v="84692" u="1"/>
        <s v="84699" u="1"/>
        <s v="84705" u="1"/>
        <s v="84737" u="1"/>
        <s v="84765" u="1"/>
        <s v="84766" u="1"/>
        <s v="84817" u="1"/>
        <s v="84826" u="1"/>
        <s v="84843" u="1"/>
        <s v="84848" u="1"/>
        <s v="84855" u="1"/>
        <s v="84878" u="1"/>
        <s v="84895" u="1"/>
        <s v="84897" u="1"/>
        <s v="84900" u="1"/>
        <s v="84908" u="1"/>
        <s v="84909" u="1"/>
        <s v="84941" u="1"/>
        <s v="84956" u="1"/>
        <s v="84958" u="1"/>
        <s v="84959" u="1"/>
        <s v="84960" u="1"/>
        <s v="84975" u="1"/>
        <s v="84984" u="1"/>
        <s v="84985" u="1"/>
        <s v="84986" u="1"/>
        <s v="84987" u="1"/>
        <s v="84988" u="1"/>
        <s v="84989" u="1"/>
        <s v="84992" u="1"/>
        <s v="84993" u="1"/>
        <s v="84994" u="1"/>
        <s v="84995" u="1"/>
        <s v="84996" u="1"/>
        <s v="84997" u="1"/>
        <s v="85018" u="1"/>
        <s v="85026" u="1"/>
        <s v="85033" u="1"/>
        <s v="85054" u="1"/>
        <s v="85067" u="1"/>
        <s v="85069" u="1"/>
        <s v="85071" u="1"/>
        <s v="85093" u="1"/>
        <s v="85094" u="1"/>
        <s v="85107" u="1"/>
        <s v="85111" u="1"/>
        <s v="85128" u="1"/>
        <s v="85158" u="1"/>
        <s v="85163" u="1"/>
        <s v="85190" u="1"/>
        <s v="85192" u="1"/>
        <s v="85199" u="1"/>
        <s v="85203" u="1"/>
        <s v="85205" u="1"/>
        <s v="85206" u="1"/>
        <s v="85211" u="1"/>
        <s v="85220" u="1"/>
        <s v="85221" u="1"/>
        <s v="85228" u="1"/>
        <s v="85229" u="1"/>
        <s v="85247" u="1"/>
        <s v="85248" u="1"/>
        <s v="85250" u="1"/>
        <s v="85256" u="1"/>
        <s v="85257" u="1"/>
        <s v="85264" u="1"/>
        <s v="85268" u="1"/>
        <s v="85270" u="1"/>
        <s v="85278" u="1"/>
        <s v="85280" u="1"/>
        <s v="85282" u="1"/>
        <s v="85286" u="1"/>
        <s v="85300" u="1"/>
        <s v="85304" u="1"/>
        <s v="85309" u="1"/>
        <s v="85312" u="1"/>
        <s v="85313" u="1"/>
        <s v="85339" u="1"/>
        <s v="85349" u="1"/>
        <s v="85353" u="1"/>
        <s v="85378" u="1"/>
        <s v="85382" u="1"/>
        <s v="85385" u="1"/>
        <s v="85401" u="1"/>
        <s v="85411" u="1"/>
        <s v="85418" u="1"/>
        <s v="85424" u="1"/>
        <s v="85430" u="1"/>
        <s v="85431" u="1"/>
        <s v="85445" u="1"/>
        <s v="85446" u="1"/>
        <s v="85448" u="1"/>
        <s v="85450" u="1"/>
        <s v="85456" u="1"/>
        <s v="85461" u="1"/>
        <s v="85472" u="1"/>
        <s v="85487" u="1"/>
        <s v="85489" u="1"/>
        <s v="85491" u="1"/>
        <s v="85503" u="1"/>
        <s v="85510" u="1"/>
        <s v="85513" u="1"/>
        <s v="85519" u="1"/>
        <s v="85527" u="1"/>
        <s v="85534" u="1"/>
        <s v="85555" u="1"/>
        <s v="85575" u="1"/>
        <s v="85577" u="1"/>
        <s v="85583" u="1"/>
        <s v="85584" u="1"/>
        <s v="85588" u="1"/>
        <s v="85602" u="1"/>
        <s v="85609" u="1"/>
        <s v="85616" u="1"/>
        <s v="85622" u="1"/>
        <s v="85636" u="1"/>
        <s v="85640" u="1"/>
        <s v="85642" u="1"/>
        <s v="85658" u="1"/>
        <s v="85664" u="1"/>
        <s v="85685" u="1"/>
        <s v="85693" u="1"/>
        <s v="85694" u="1"/>
        <s v="85697" u="1"/>
        <s v="85721" u="1"/>
        <s v="85734" u="1"/>
        <s v="85739" u="1"/>
        <s v="85752" u="1"/>
        <s v="85756" u="1"/>
        <s v="85757" u="1"/>
        <s v="85768" u="1"/>
        <s v="85773" u="1"/>
        <s v="85777" u="1"/>
        <s v="85784" u="1"/>
        <s v="85791" u="1"/>
        <s v="85792" u="1"/>
        <s v="85793" u="1"/>
        <s v="85799" u="1"/>
        <s v="85812" u="1"/>
        <s v="85822" u="1"/>
        <s v="85837" u="1"/>
        <s v="85839" u="1"/>
        <s v="85845" u="1"/>
        <s v="85852" u="1"/>
        <s v="85854" u="1"/>
        <s v="85856" u="1"/>
        <s v="85857" u="1"/>
        <s v="85859" u="1"/>
        <s v="85863" u="1"/>
        <s v="85870" u="1"/>
        <s v="85875" u="1"/>
        <s v="85879" u="1"/>
        <s v="85885" u="1"/>
        <s v="85894" u="1"/>
        <s v="85902" u="1"/>
        <s v="85913" u="1"/>
        <s v="85950" u="1"/>
        <s v="85951" u="1"/>
        <s v="85952" u="1"/>
        <s v="85953" u="1"/>
        <s v="85965" u="1"/>
        <s v="85969" u="1"/>
        <s v="85976" u="1"/>
        <s v="85988" u="1"/>
        <s v="86013" u="1"/>
        <s v="86014" u="1"/>
        <s v="86017" u="1"/>
        <s v="86020" u="1"/>
        <s v="86026" u="1"/>
        <s v="86031" u="1"/>
        <s v="86037" u="1"/>
        <s v="86051" u="1"/>
        <s v="86064" u="1"/>
        <s v="86083" u="1"/>
        <s v="86092" u="1"/>
        <s v="86097" u="1"/>
        <s v="86100" u="1"/>
        <s v="86110" u="1"/>
        <s v="86120" u="1"/>
        <s v="86126" u="1"/>
        <s v="86128" u="1"/>
        <s v="86133" u="1"/>
        <s v="86139" u="1"/>
        <s v="86157" u="1"/>
        <s v="86176" u="1"/>
        <s v="86198" u="1"/>
        <s v="86201" u="1"/>
        <s v="86227" u="1"/>
        <s v="86243" u="1"/>
        <s v="86245" u="1"/>
        <s v="86256" u="1"/>
        <s v="86273" u="1"/>
        <s v="86288" u="1"/>
        <s v="86296" u="1"/>
        <s v="86301" u="1"/>
        <s v="86302" u="1"/>
        <s v="86307" u="1"/>
        <s v="86310" u="1"/>
        <s v="86313" u="1"/>
        <s v="86320" u="1"/>
        <s v="86325" u="1"/>
        <s v="86329" u="1"/>
        <s v="86336" u="1"/>
        <s v="86349" u="1"/>
        <s v="86350" u="1"/>
        <s v="86352" u="1"/>
        <s v="86357" u="1"/>
        <s v="86413" u="1"/>
        <s v="86420" u="1"/>
        <s v="86425" u="1"/>
        <s v="86442" u="1"/>
        <s v="86447" u="1"/>
        <s v="86451" u="1"/>
        <s v="86459" u="1"/>
        <s v="86468" u="1"/>
        <s v="86469" u="1"/>
        <s v="86471" u="1"/>
        <s v="86479" u="1"/>
        <s v="86481" u="1"/>
        <s v="86485" u="1"/>
        <s v="86506" u="1"/>
        <s v="86508" u="1"/>
        <s v="86510" u="1"/>
        <s v="86511" u="1"/>
        <s v="86512" u="1"/>
        <s v="86531" u="1"/>
        <s v="86533" u="1"/>
        <s v="86534" u="1"/>
        <s v="86553" u="1"/>
        <s v="86558" u="1"/>
        <s v="86561" u="1"/>
        <s v="86569" u="1"/>
        <s v="86570" u="1"/>
        <s v="86584" u="1"/>
        <s v="86599" u="1"/>
        <s v="86601" u="1"/>
        <s v="86603" u="1"/>
        <s v="86616" u="1"/>
        <s v="86636" u="1"/>
        <s v="86644" u="1"/>
        <s v="86661" u="1"/>
        <s v="86671" u="1"/>
        <s v="86675" u="1"/>
        <s v="86684" u="1"/>
        <s v="86688" u="1"/>
        <s v="86689" u="1"/>
        <s v="86711" u="1"/>
        <s v="86715" u="1"/>
        <s v="86720" u="1"/>
        <s v="86741" u="1"/>
        <s v="86746" u="1"/>
        <s v="86766" u="1"/>
        <s v="86771" u="1"/>
        <s v="86772" u="1"/>
        <s v="86781" u="1"/>
        <s v="86784" u="1"/>
        <s v="86790" u="1"/>
        <s v="86817" u="1"/>
        <s v="86825" u="1"/>
        <s v="86835" u="1"/>
        <s v="86839" u="1"/>
        <s v="86865" u="1"/>
        <s v="86878" u="1"/>
        <s v="86886" u="1"/>
        <s v="86890" u="1"/>
        <s v="86892" u="1"/>
        <s v="86897" u="1"/>
        <s v="86898" u="1"/>
        <s v="86903" u="1"/>
        <s v="86905" u="1"/>
        <s v="86915" u="1"/>
        <s v="86925" u="1"/>
        <s v="86939" u="1"/>
        <s v="86957" u="1"/>
        <s v="86969" u="1"/>
        <s v="86988" u="1"/>
        <s v="87021" u="1"/>
        <s v="87022" u="1"/>
        <s v="87032" u="1"/>
        <s v="87039" u="1"/>
        <s v="87057" u="1"/>
        <s v="87067" u="1"/>
        <s v="87070" u="1"/>
        <s v="87077" u="1"/>
        <s v="87082" u="1"/>
        <s v="87091" u="1"/>
        <s v="87113" u="1"/>
        <s v="87116" u="1"/>
        <s v="87119" u="1"/>
        <s v="87137" u="1"/>
        <s v="87142" u="1"/>
        <s v="87154" u="1"/>
        <s v="87169" u="1"/>
        <s v="87179" u="1"/>
        <s v="87182" u="1"/>
        <s v="87211" u="1"/>
        <s v="87223" u="1"/>
        <s v="87231" u="1"/>
        <s v="87246" u="1"/>
        <s v="87254" u="1"/>
        <s v="87256" u="1"/>
        <s v="87259" u="1"/>
        <s v="87266" u="1"/>
        <s v="87268" u="1"/>
        <s v="87285" u="1"/>
        <s v="87287" u="1"/>
        <s v="87294" u="1"/>
        <s v="87295" u="1"/>
        <s v="87300" u="1"/>
        <s v="87314" u="1"/>
        <s v="87322" u="1"/>
        <s v="87324" u="1"/>
        <s v="87325" u="1"/>
        <s v="87333" u="1"/>
        <s v="87348" u="1"/>
        <s v="87350" u="1"/>
        <s v="87356" u="1"/>
        <s v="87367" u="1"/>
        <s v="87377" u="1"/>
        <s v="87382" u="1"/>
        <s v="87395" u="1"/>
        <s v="87400" u="1"/>
        <s v="87414" u="1"/>
        <s v="87418" u="1"/>
        <s v="87425" u="1"/>
        <s v="87429" u="1"/>
        <s v="87430" u="1"/>
        <s v="87434" u="1"/>
        <s v="87443" u="1"/>
        <s v="87470" u="1"/>
        <s v="87474" u="1"/>
        <s v="87484" u="1"/>
        <s v="87488" u="1"/>
        <s v="87493" u="1"/>
        <s v="87496" u="1"/>
        <s v="87497" u="1"/>
        <s v="87500" u="1"/>
        <s v="87513" u="1"/>
        <s v="87514" u="1"/>
        <s v="87518" u="1"/>
        <s v="87535" u="1"/>
        <s v="87549" u="1"/>
        <s v="87552" u="1"/>
        <s v="87560" u="1"/>
        <s v="87569" u="1"/>
        <s v="87581" u="1"/>
        <s v="87588" u="1"/>
        <s v="87596" u="1"/>
        <s v="87627" u="1"/>
        <s v="87628" u="1"/>
        <s v="87630" u="1"/>
        <s v="87632" u="1"/>
        <s v="87646" u="1"/>
        <s v="87648" u="1"/>
        <s v="87658" u="1"/>
        <s v="87660" u="1"/>
        <s v="87661" u="1"/>
        <s v="87662" u="1"/>
        <s v="87663" u="1"/>
        <s v="87666" u="1"/>
        <s v="87667" u="1"/>
        <s v="87674" u="1"/>
        <s v="87685" u="1"/>
        <s v="87687" u="1"/>
        <s v="87697" u="1"/>
        <s v="87710" u="1"/>
        <s v="87723" u="1"/>
        <s v="87728" u="1"/>
        <s v="87744" u="1"/>
        <s v="87746" u="1"/>
        <s v="87747" u="1"/>
        <s v="87748" u="1"/>
        <s v="87750" u="1"/>
        <s v="87770" u="1"/>
        <s v="87787" u="1"/>
        <s v="87799" u="1"/>
        <s v="87811" u="1"/>
        <s v="87826" u="1"/>
        <s v="87827" u="1"/>
        <s v="87844" u="1"/>
        <s v="87848" u="1"/>
        <s v="87878" u="1"/>
        <s v="87879" u="1"/>
        <s v="87884" u="1"/>
        <s v="87888" u="1"/>
        <s v="87896" u="1"/>
        <s v="87906" u="1"/>
        <s v="87932" u="1"/>
        <s v="87935" u="1"/>
        <s v="87938" u="1"/>
        <s v="87940" u="1"/>
        <s v="87947" u="1"/>
        <s v="87955" u="1"/>
        <s v="87969" u="1"/>
        <s v="87977" u="1"/>
        <s v="87978" u="1"/>
        <s v="87981" u="1"/>
        <s v="88017" u="1"/>
        <s v="88023" u="1"/>
        <s v="88025" u="1"/>
        <s v="88027" u="1"/>
        <s v="88032" u="1"/>
        <s v="88034" u="1"/>
        <s v="88036" u="1"/>
        <s v="88037" u="1"/>
        <s v="88042" u="1"/>
        <s v="88052" u="1"/>
        <s v="88056" u="1"/>
        <s v="88057" u="1"/>
        <s v="88065" u="1"/>
        <s v="88066" u="1"/>
        <s v="88086" u="1"/>
        <s v="88099" u="1"/>
        <s v="88103" u="1"/>
        <s v="88107" u="1"/>
        <s v="88114" u="1"/>
        <s v="88122" u="1"/>
        <s v="88123" u="1"/>
        <s v="88139" u="1"/>
        <s v="88144" u="1"/>
        <s v="88167" u="1"/>
        <s v="88169" u="1"/>
        <s v="88173" u="1"/>
        <s v="88185" u="1"/>
        <s v="88191" u="1"/>
        <s v="88195" u="1"/>
        <s v="88206" u="1"/>
        <s v="88221" u="1"/>
        <s v="88231" u="1"/>
        <s v="88232" u="1"/>
        <s v="88248" u="1"/>
        <s v="88249" u="1"/>
        <s v="88260" u="1"/>
        <s v="88265" u="1"/>
        <s v="88273" u="1"/>
        <s v="88292" u="1"/>
        <s v="88294" u="1"/>
        <s v="88300" u="1"/>
        <s v="88309" u="1"/>
        <s v="88317" u="1"/>
        <s v="88318" u="1"/>
        <s v="88336" u="1"/>
        <s v="88340" u="1"/>
        <s v="88341" u="1"/>
        <s v="88350" u="1"/>
        <s v="88357" u="1"/>
        <s v="88358" u="1"/>
        <s v="88361" u="1"/>
        <s v="88374" u="1"/>
        <s v="88376" u="1"/>
        <s v="88380" u="1"/>
        <s v="88381" u="1"/>
        <s v="88382" u="1"/>
        <s v="88420" u="1"/>
        <s v="88423" u="1"/>
        <s v="88437" u="1"/>
        <s v="88440" u="1"/>
        <s v="88443" u="1"/>
        <s v="88444" u="1"/>
        <s v="88473" u="1"/>
        <s v="88479" u="1"/>
        <s v="88480" u="1"/>
        <s v="88487" u="1"/>
        <s v="88511" u="1"/>
        <s v="88528" u="1"/>
        <s v="88531" u="1"/>
        <s v="88549" u="1"/>
        <s v="88552" u="1"/>
        <s v="88562" u="1"/>
        <s v="88586" u="1"/>
        <s v="88608" u="1"/>
        <s v="88611" u="1"/>
        <s v="88636" u="1"/>
        <s v="88650" u="1"/>
        <s v="88654" u="1"/>
        <s v="88658" u="1"/>
        <s v="88676" u="1"/>
        <s v="88682" u="1"/>
        <s v="88683" u="1"/>
        <s v="88687" u="1"/>
        <s v="88688" u="1"/>
        <s v="88695" u="1"/>
        <s v="88697" u="1"/>
        <s v="88708" u="1"/>
        <s v="88711" u="1"/>
        <s v="88729" u="1"/>
        <s v="88745" u="1"/>
        <s v="88746" u="1"/>
        <s v="88757" u="1"/>
        <s v="88772" u="1"/>
        <s v="88785" u="1"/>
        <s v="88805" u="1"/>
        <s v="88807" u="1"/>
        <s v="88811" u="1"/>
        <s v="88860" u="1"/>
        <s v="88887" u="1"/>
        <s v="88888" u="1"/>
        <s v="88894" u="1"/>
        <s v="88923" u="1"/>
        <s v="88930" u="1"/>
        <s v="88935" u="1"/>
        <s v="88965" u="1"/>
        <s v="88969" u="1"/>
        <s v="88980" u="1"/>
        <s v="89018" u="1"/>
        <s v="89029" u="1"/>
        <s v="89049" u="1"/>
        <s v="89052" u="1"/>
        <s v="89069" u="1"/>
        <s v="89073" u="1"/>
        <s v="89075" u="1"/>
        <s v="89078" u="1"/>
        <s v="89080" u="1"/>
        <s v="89106" u="1"/>
        <s v="89119" u="1"/>
        <s v="89135" u="1"/>
        <s v="89194" u="1"/>
        <s v="89211" u="1"/>
        <s v="89233" u="1"/>
        <s v="89247" u="1"/>
        <s v="89248" u="1"/>
        <s v="89250" u="1"/>
        <s v="89278" u="1"/>
        <s v="89286" u="1"/>
        <s v="89295" u="1"/>
        <s v="89328" u="1"/>
        <s v="89340" u="1"/>
        <s v="89401" u="1"/>
        <s v="89409" u="1"/>
        <s v="89417" u="1"/>
        <s v="89454" u="1"/>
        <s v="89461" u="1"/>
        <s v="89466" u="1"/>
        <s v="89499" u="1"/>
        <s v="89507" u="1"/>
        <s v="89515" u="1"/>
        <s v="89599" u="1"/>
        <s v="89644" u="1"/>
        <s v="89658" u="1"/>
        <s v="89674" u="1"/>
        <s v="89704" u="1"/>
        <s v="89767" u="1"/>
        <s v="89878" u="1"/>
        <s v="80267" u="1"/>
        <s v="80314" u="1"/>
        <s v="81408" u="1"/>
        <s v="85985" u="1"/>
        <s v="86015" u="1"/>
        <s v="87129" u="1"/>
        <s v="87551" u="1"/>
        <s v="87911" u="1"/>
        <s v="88218" u="1"/>
        <s v="88446" u="1"/>
        <s v="88535" u="1"/>
        <s v="88790" u="1"/>
        <s v="89047" u="1"/>
        <s v="89155" u="1"/>
        <s v="89338" u="1"/>
        <s v="89339" u="1"/>
        <s v="89390" u="1"/>
        <s v="89505" u="1"/>
        <s v="89520" u="1"/>
        <s v="89607" u="1"/>
        <s v="89641" u="1"/>
        <s v="89818" u="1"/>
        <s v="89833" u="1"/>
        <s v="89928" u="1"/>
        <s v="79223" u="1"/>
        <s v="86094" u="1"/>
        <s v="86587" u="1"/>
        <s v="86666" u="1"/>
        <s v="86982" u="1"/>
        <s v="87751" u="1"/>
        <s v="88414" u="1"/>
        <s v="88526" u="1"/>
        <s v="88845" u="1"/>
        <s v="88973" u="1"/>
        <s v="88991" u="1"/>
        <s v="89306" u="1"/>
        <s v="89365" u="1"/>
        <s v="89506" u="1"/>
        <s v="89778" u="1"/>
        <s v="89780" u="1"/>
        <s v="89894" u="1"/>
        <s v="89930" u="1"/>
        <s v="89936" u="1"/>
        <s v="90031" u="1"/>
        <s v="90042" u="1"/>
        <s v="90202" u="1"/>
        <s v="90394" u="1"/>
        <s v="90411" u="1"/>
        <s v="90469" u="1"/>
        <s v="90494" u="1"/>
        <s v="90575" u="1"/>
        <s v="90582" u="1"/>
        <s v="52627" u="1"/>
        <s v="68461" u="1"/>
        <s v="69390" u="1"/>
        <s v="71452" u="1"/>
        <s v="73182" u="1"/>
        <s v="73544" u="1"/>
        <s v="73731" u="1"/>
        <s v="74324" u="1"/>
        <s v="74747" u="1"/>
        <s v="75000" u="1"/>
        <s v="75106" u="1"/>
        <s v="75183" u="1"/>
        <s v="75381" u="1"/>
        <s v="75383" u="1"/>
        <s v="75435" u="1"/>
        <s v="75658" u="1"/>
        <s v="75910" u="1"/>
        <s v="76061" u="1"/>
        <s v="76233" u="1"/>
        <s v="76427" u="1"/>
        <s v="76538" u="1"/>
        <s v="76580" u="1"/>
        <s v="77138" u="1"/>
        <s v="77607" u="1"/>
        <s v="77698" u="1"/>
        <s v="77923" u="1"/>
        <s v="78107" u="1"/>
        <s v="78469" u="1"/>
        <s v="78613" u="1"/>
        <s v="78623" u="1"/>
        <s v="78737" u="1"/>
        <s v="79124" u="1"/>
        <s v="79185" u="1"/>
        <s v="79309" u="1"/>
        <s v="79489" u="1"/>
        <s v="79538" u="1"/>
        <s v="79779" u="1"/>
        <s v="79880" u="1"/>
        <s v="79915" u="1"/>
        <s v="79962" u="1"/>
        <s v="79991" u="1"/>
        <s v="79992" u="1"/>
        <s v="80039" u="1"/>
        <s v="80052" u="1"/>
        <s v="80058" u="1"/>
        <s v="80086" u="1"/>
        <s v="80124" u="1"/>
        <s v="80210" u="1"/>
        <s v="80224" u="1"/>
        <s v="80344" u="1"/>
        <s v="80348" u="1"/>
        <s v="80352" u="1"/>
        <s v="80358" u="1"/>
        <s v="80381" u="1"/>
        <s v="80383" u="1"/>
        <s v="80393" u="1"/>
        <s v="80396" u="1"/>
        <s v="80410" u="1"/>
        <s v="80414" u="1"/>
        <s v="80463" u="1"/>
        <s v="80476" u="1"/>
        <s v="80484" u="1"/>
        <s v="80503" u="1"/>
        <s v="80506" u="1"/>
        <s v="80507" u="1"/>
        <s v="80571" u="1"/>
        <s v="80715" u="1"/>
        <s v="80729" u="1"/>
        <s v="80888" u="1"/>
        <s v="80895" u="1"/>
        <s v="81076" u="1"/>
        <s v="81159" u="1"/>
        <s v="81267" u="1"/>
        <s v="81348" u="1"/>
        <s v="81376" u="1"/>
        <s v="81414" u="1"/>
        <s v="81483" u="1"/>
        <s v="77232" u="1"/>
        <s v="77315" u="1"/>
        <s v="78373" u="1"/>
        <s v="78522" u="1"/>
        <s v="78963" u="1"/>
        <s v="78981" u="1"/>
        <s v="79197" u="1"/>
        <s v="80366" u="1"/>
        <s v="80397" u="1"/>
        <s v="80525" u="1"/>
        <s v="80671" u="1"/>
        <s v="80803" u="1"/>
        <s v="80855" u="1"/>
        <s v="80906" u="1"/>
        <s v="80926" u="1"/>
        <s v="81198" u="1"/>
        <s v="81254" u="1"/>
        <s v="81422" u="1"/>
        <s v="81507" u="1"/>
        <s v="81589" u="1"/>
        <s v="81592" u="1"/>
        <s v="81698" u="1"/>
        <s v="81793" u="1"/>
        <s v="81805" u="1"/>
        <s v="81833" u="1"/>
        <s v="81959" u="1"/>
        <s v="81980" u="1"/>
        <s v="81989" u="1"/>
        <s v="82357" u="1"/>
        <s v="82365" u="1"/>
        <s v="82417" u="1"/>
        <s v="82423" u="1"/>
        <s v="82466" u="1"/>
        <s v="82472" u="1"/>
        <s v="82511" u="1"/>
        <s v="82514" u="1"/>
        <s v="82580" u="1"/>
        <s v="82632" u="1"/>
        <s v="82642" u="1"/>
        <s v="82647" u="1"/>
        <s v="82761" u="1"/>
        <s v="82800" u="1"/>
        <s v="82802" u="1"/>
        <s v="82810" u="1"/>
        <s v="82840" u="1"/>
        <s v="82841" u="1"/>
        <s v="82864" u="1"/>
        <s v="82903" u="1"/>
        <s v="82958" u="1"/>
        <s v="82995" u="1"/>
        <s v="83165" u="1"/>
        <s v="83197" u="1"/>
        <s v="83232" u="1"/>
        <s v="83317" u="1"/>
        <s v="83404" u="1"/>
        <s v="83460" u="1"/>
        <s v="83463" u="1"/>
        <s v="83470" u="1"/>
        <s v="83504" u="1"/>
        <s v="83567" u="1"/>
        <s v="83576" u="1"/>
        <s v="83592" u="1"/>
        <s v="83594" u="1"/>
        <s v="83596" u="1"/>
        <s v="83613" u="1"/>
        <s v="83650" u="1"/>
        <s v="83670" u="1"/>
        <s v="83713" u="1"/>
        <s v="83824" u="1"/>
        <s v="83948" u="1"/>
        <s v="83979" u="1"/>
        <s v="83980" u="1"/>
        <s v="83987" u="1"/>
        <s v="84044" u="1"/>
        <s v="84067" u="1"/>
        <s v="84069" u="1"/>
        <s v="84078" u="1"/>
        <s v="84153" u="1"/>
        <s v="84167" u="1"/>
        <s v="84179" u="1"/>
        <s v="84266" u="1"/>
        <s v="84273" u="1"/>
        <s v="84298" u="1"/>
        <s v="84340" u="1"/>
        <s v="84414" u="1"/>
        <s v="84442" u="1"/>
        <s v="84474" u="1"/>
        <s v="84476" u="1"/>
        <s v="84497" u="1"/>
        <s v="84499" u="1"/>
        <s v="84562" u="1"/>
        <s v="84577" u="1"/>
        <s v="84607" u="1"/>
        <s v="84643" u="1"/>
        <s v="84790" u="1"/>
        <s v="84842" u="1"/>
        <s v="84906" u="1"/>
        <s v="84907" u="1"/>
        <s v="84970" u="1"/>
        <s v="85063" u="1"/>
        <s v="85066" u="1"/>
        <s v="85091" u="1"/>
        <s v="85175" u="1"/>
        <s v="85191" u="1"/>
        <s v="85196" u="1"/>
        <s v="85216" u="1"/>
        <s v="85217" u="1"/>
        <s v="85281" u="1"/>
        <s v="85335" u="1"/>
        <s v="85341" u="1"/>
        <s v="85372" u="1"/>
        <s v="85444" u="1"/>
        <s v="85459" u="1"/>
        <s v="85529" u="1"/>
        <s v="85550" u="1"/>
        <s v="85570" u="1"/>
        <s v="85590" u="1"/>
        <s v="87794" u="1"/>
        <s v="87931" u="1"/>
        <s v="89240" u="1"/>
        <s v="85829" u="1"/>
      </sharedItems>
    </cacheField>
    <cacheField name="Line #" numFmtId="0">
      <sharedItems containsSemiMixedTypes="0" containsString="0" containsNumber="1" containsInteger="1" minValue="1" maxValue="598"/>
    </cacheField>
    <cacheField name="Salesperson" numFmtId="0">
      <sharedItems count="37">
        <s v="Mark Dailey"/>
        <s v="Jill Marsh"/>
        <s v="Lela Huenergardt"/>
        <s v="Alex Blangeres"/>
        <s v="Z-Brett Volway"/>
        <s v="Shayle Wallis"/>
        <s v="Simon Sheppard"/>
        <s v="Owen Cunningham"/>
        <s v="Olivia Gorfain"/>
        <s v="Norma Lopez"/>
        <s v="Troy Ocariza"/>
        <s v="Z-Denelle Bourgeois"/>
        <s v="Chris Cicisly"/>
        <s v="Jenni Lombardi"/>
        <s v="Krissa Collins"/>
        <s v="Kimi Katsuyoshi"/>
        <s v="Z-Stephanie Hawkins"/>
        <s v="Mary Sparacino"/>
        <s v="Nick Christianson"/>
        <s v="Torrey Carroll"/>
        <s v="Matt Fleming"/>
        <s v="Anthony Pantaleoni"/>
        <s v="Rayna Mitchell"/>
        <s v="Kate Ingelstrom"/>
        <s v="Matt Denning"/>
        <s v="Lindsay Hanief"/>
        <s v="Farrah Race"/>
        <s v="Paul Razo"/>
        <s v="Frankie Kim"/>
        <s v="Torrey Crell" u="1"/>
        <s v="Z-Jesse Michael" u="1"/>
        <s v="Z-Caitlin Conlin" u="1"/>
        <s v="Erika Duarte" u="1"/>
        <s v="Z-Joe Azzolina" u="1"/>
        <s v="Stephanie Hawkins" u="1"/>
        <s v="Steph/Owen" u="1"/>
        <s v="Jesse Michael" u="1"/>
      </sharedItems>
    </cacheField>
    <cacheField name="Customer" numFmtId="0">
      <sharedItems count="411">
        <s v="NetApp"/>
        <s v="Folger Levin"/>
        <s v="County of Santa Clara"/>
        <s v="Peninsula Health Care District"/>
        <s v="WelbeHealth, LLC"/>
        <s v="Hensel Phelps (GC)"/>
        <s v="Butte-Glenn Community College District"/>
        <s v="Nuseed"/>
        <s v="West Valley-Mission Community College District"/>
        <s v="Tri Pointe Homes Holdings, Inc"/>
        <s v="Sequoia Capital Operations, LLC"/>
        <s v="HGGC"/>
        <s v="Placer County"/>
        <s v="Intuit-OR 205"/>
        <s v="East Side Union High School District"/>
        <s v="Charles Schwab"/>
        <s v="Walter's House"/>
        <s v="Santa Clara County Library District"/>
        <s v="Littler Mendelson, P.C."/>
        <s v="Merced County Mosquito Abatement District"/>
        <s v="BioMed Realty"/>
        <s v="Kensington Fire Protection District"/>
        <s v="Stanford Law School"/>
        <s v="Peak Design"/>
        <s v="Gensler"/>
        <s v="Altos Labs, Inc."/>
        <s v="California Northstate University"/>
        <s v="Meritech Capital"/>
        <s v="Sacramento Area Council of Governments"/>
        <s v="Visions in Education"/>
        <s v="San Jose/Evergreen Community College District"/>
        <s v="Google, LLC"/>
        <s v="Levi Strauss &amp; Co"/>
        <s v="Avenidas"/>
        <s v="84 West LLC"/>
        <s v="The Presidio Trust"/>
        <s v="Sebastopol Union School District"/>
        <s v="Swinerton Builders (GC)"/>
        <s v="Palmetto Solar, LLC"/>
        <s v="Wilson Sonsini Goodrich &amp; Rosati"/>
        <s v="Stanford School of Humanities and Sciences"/>
        <s v="Mather VA Integrated Patient Modular Casework"/>
        <s v="Digital Realty Trust"/>
        <s v="Berkeley Research Group, LLC"/>
        <s v="Jones Lang Lasalle JLL"/>
        <s v="San Francisco State University"/>
        <s v="County of Santa Cruz"/>
        <s v="Jayson Architecture"/>
        <s v="Davis Polk &amp; Wardwell LLP"/>
        <s v="Wexford Science and Technology"/>
        <s v="Qatalyst Partners LP"/>
        <s v="University of California, Berkeley"/>
        <s v="AAA Northern California, Utah &amp; Nevada"/>
        <s v="Boston Properties Limited Partnership"/>
        <s v="Google- Retail"/>
        <s v="Patient Square Capital"/>
        <s v="Hitachi Vantara LLC."/>
        <s v="Office of Legislative Counsel"/>
        <s v="Rudolph and Sletten (GC)"/>
        <s v="Smith Point Capital Management, LLC"/>
        <s v="Charities Housing"/>
        <s v="Stanford University"/>
        <s v="Cytokinetics"/>
        <s v="DataRobot"/>
        <s v="Western Digital"/>
        <s v="Nextracker, Inc."/>
        <s v="Young, Minney &amp; Corr, LLP"/>
        <s v="Sonrisas Dental Health"/>
        <s v="Starlux Airlines"/>
        <s v="Lucile Salter Packard Children's Hospital"/>
        <s v="Salinas Union High School District"/>
        <s v="Sutter County Courthouse"/>
        <s v="Crunchyroll LLC"/>
        <s v="Heffernan Insurance Brokers"/>
        <s v="Gunderson Dettmer, LLP (Silicon Valley)"/>
        <s v="Valley Christian Schools"/>
        <s v="Hines West LLC"/>
        <s v="Udemy"/>
        <s v="Stanford University Land, Buildings and Real Estat"/>
        <s v="Strattam Capital"/>
        <s v="Norton Rose Fullbright US LLP"/>
        <s v="Gilbane Building Company (GC)"/>
        <s v="Global Logic Inc."/>
        <s v="County of Alameda General Services"/>
        <s v="East Bay Municipal Utility District"/>
        <s v="Nevro"/>
        <s v="Greater Sacramento Urban League"/>
        <s v="CCI Construction (GC)"/>
        <s v="California Society of CPAs"/>
        <s v="Allergan Sales LLC"/>
        <s v="WHA Architects"/>
        <s v="Grammarly"/>
        <s v="Inside Source"/>
        <s v="Vertex Companies, LLC"/>
        <s v="Shorenstein"/>
        <s v="Best, Best &amp; Krieger LLP"/>
        <s v="Town of Atherton"/>
        <s v="Apercen Partners"/>
        <s v="SkyKnight Capital, L.P."/>
        <s v="Lucid Motors"/>
        <s v="Intuit E-Commerce Orders"/>
        <s v="CBRE- San Francisco"/>
        <s v="California State University, East Bay"/>
        <s v="HGA Architects"/>
        <s v="Plumas District Hospital"/>
        <s v="Francisco Partners Management"/>
        <s v="Hitt Contracting Inc."/>
        <s v="San Jose State University"/>
        <s v="AME Cloud Services, LLC"/>
        <s v="Cellares Corporation"/>
        <s v="Garcia Wealth Management"/>
        <s v="Hitachi Energy"/>
        <s v="Paramount Group"/>
        <s v="Circle Pharma, Inc"/>
        <s v="Guidewire Software, Inc."/>
        <s v="Samuel Merritt University"/>
        <s v="Jordan Park Group LLC"/>
        <s v="White Brenner LLP"/>
        <s v="Zlot Buell + Associates"/>
        <s v="Scale AI"/>
        <s v="First Northern Bank"/>
        <s v="Revolution Medicines, Inc"/>
        <s v="California Pacific Orthopaedic"/>
        <s v="Gynesonics, Inc."/>
        <s v="Stanford Libraries"/>
        <s v="Longfellow Real Estate Partners LLC"/>
        <s v="Stanford School of Medicine"/>
        <s v="ABC10"/>
        <s v="Limo Technologies, Inc."/>
        <s v="CAW Architects"/>
        <s v="Atelier Cho Thompson"/>
        <s v="Intuit- CA"/>
        <s v="NVP Associates"/>
        <s v="Xactly Corp Denver"/>
        <s v="Devcon Construction (GC)"/>
        <s v="GoFundMe"/>
        <s v="Farallon Capital Management, LLC"/>
        <s v="E&amp;J Gallo Winery"/>
        <s v="Dodge and Cox"/>
        <s v="Pinegrove Capital Partners LLC"/>
        <s v="County of Alameda Sheriff's Office"/>
        <s v="California State University, Stanislaus"/>
        <s v="Pahl &amp; McCay"/>
        <s v="SMA America"/>
        <s v="201 Spear Property, LLC"/>
        <s v="Simpson Thacher &amp; Bartlett LLP"/>
        <s v="Open Philanthropy Project LLC"/>
        <s v="KBS III Ten Almaden, LLC"/>
        <s v="Character Technologies"/>
        <s v="Freestone Grove Partners, LP"/>
        <s v="Norr"/>
        <s v="B&amp;Z Properties, Inc"/>
        <s v="Orrick, Herrington &amp; Sutcliffe LLP"/>
        <s v="Arcellx"/>
        <s v="City of Salinas"/>
        <s v="Chan Zuckerberg Initiative"/>
        <s v="McLarney Construction Inc. (GC)"/>
        <s v="Meriwest Credit Union"/>
        <s v="Global Relay USA Inc."/>
        <s v="Creative Office Resources"/>
        <s v="Edward Diao"/>
        <s v="Zendesk Inc."/>
        <s v="San Jose Mineta International Airport"/>
        <s v="Delfino Madden O'Malley Coyle Koewler LLP"/>
        <s v="Takara Bio"/>
        <s v="Ebay Inc."/>
        <s v="Rubicon Point Partners"/>
        <s v="Celonis Inc"/>
        <s v="Laborers Funds Administrative Office of Northern California"/>
        <s v="Calpers"/>
        <s v="Ouro Medicines Inc."/>
        <s v="Water and Power Law Group"/>
        <s v="Peregrine Technologies, Inc."/>
        <s v="Eastdil Secured"/>
        <s v="County of Sacramento"/>
        <s v="Intercom, Inc."/>
        <s v="Bay Area Headquarters Authority"/>
        <s v="Raxium, Inc"/>
        <s v="Stanford Federal Credit Union"/>
        <s v="Movius Interactive Corporation"/>
        <s v="Arcadia Development Company"/>
        <s v="CBRE, Inc"/>
        <s v="Quanata"/>
        <s v="City of San Jose"/>
        <s v="MBK Engineers"/>
        <s v="Plume Design Inc"/>
        <s v="CM Capital Corporation"/>
        <s v="Jazz Pharmaceuticals"/>
        <s v="SuperMicro"/>
        <s v="Orca Bio"/>
        <s v="MongoDB Inc"/>
        <s v="Service West"/>
        <s v="San Mateo County Libraries"/>
        <s v="Studio W Associates, Inc."/>
        <s v="Geremia &amp; Cullen"/>
        <s v="William (Billy) Seidita"/>
        <s v="Sidley Austin LLP"/>
        <s v="K&amp;L Gates"/>
        <s v="Hawley Peterson &amp; Snyder"/>
        <s v="HB Worksplaces, LLC"/>
        <s v="Affordable Interior Systems"/>
        <s v="YouTube, LLC"/>
        <s v="Silicon Valley Mechanical, Inc"/>
        <s v="Aveva"/>
        <s v="County of Alameda Public Works Agency"/>
        <s v="Quantumscape Battery Inc."/>
        <s v="Formation Environmental"/>
        <s v="Retinal Consultants Medical Group"/>
        <s v="Marin County Free Library"/>
        <s v="Trousdale Ventures LCC"/>
        <s v="California State University, Sacramento"/>
        <s v="Business Interiors Inc"/>
        <s v="JPPF 115 Battery, L.P."/>
        <s v="Matter Venture Partners"/>
        <s v="Robinhood Markets, Inc."/>
        <s v="Santa Clara County Library System" u="1"/>
        <s v="Boston Properties" u="1"/>
        <s v="E-Commerce Orders" u="1"/>
        <s v="Jones Lang Lasalle" u="1"/>
        <s v="Niello Land Rover" u="1"/>
        <s v="Third District Court of Appeal" u="1"/>
        <s v="Resources Legacy Fund" u="1"/>
        <s v="UA Local 38 (GC)" u="1"/>
        <s v="Macquarie AirFinance" u="1"/>
        <s v="RS Company (GC)" u="1"/>
        <s v="Pappas Investments" u="1"/>
        <s v="CAM" u="1"/>
        <s v="Paradise Unified School District" u="1"/>
        <s v="Versant Venture Management" u="1"/>
        <s v="Union Sanitary District" u="1"/>
        <s v="Placer County Water Agency" u="1"/>
        <s v="Flint (GC)" u="1"/>
        <s v="Capitol Strategic Advisors" u="1"/>
        <s v="Judicial Council of California" u="1"/>
        <s v="Prime Administration, LLC" u="1"/>
        <s v="PAOC LLC" u="1"/>
        <s v="Hudson Pacific Properties, LP" u="1"/>
        <s v="Cisco Systems, Inc" u="1"/>
        <s v="Jana Welschmeyer" u="1"/>
        <s v="Marin Resource and Recovery" u="1"/>
        <s v="BridgeBio Pharma, Inc" u="1"/>
        <s v="Partner Engineering and Science" u="1"/>
        <s v="HT Family Physicians" u="1"/>
        <s v="Composite Technology Intern" u="1"/>
        <s v="The Castine Group" u="1"/>
        <s v="Provident Credit Union" u="1"/>
        <s v="Truebeck Construction (GC)" u="1"/>
        <s v="Washington Holdings" u="1"/>
        <s v="San Andreas Regional Center" u="1"/>
        <s v="Rural County Representatives of California" u="1"/>
        <s v="Sac Ziggurat, LLC" u="1"/>
        <s v="VOP Management Company, Inc" u="1"/>
        <s v="Perkins Eastman Architects" u="1"/>
        <s v="Hercules Capital" u="1"/>
        <s v="Frazier Life Sciences" u="1"/>
        <s v="Boutin Jones, Inc." u="1"/>
        <s v="HG Capital" u="1"/>
        <s v="Nobell Foods" u="1"/>
        <s v="Peninsula Open Space Trust" u="1"/>
        <s v="Sage Therapeutics" u="1"/>
        <s v="Muir Orthpedics Specialists" u="1"/>
        <s v="County of Santa Cruz Sheriff-Coroner" u="1"/>
        <s v="Frank Rimerman+Co., LLP" u="1"/>
        <s v="Legend Construction &amp; Painting Inc. (GC)" u="1"/>
        <s v="Uncork Capital Management LLC" u="1"/>
        <s v="Fahrney Group" u="1"/>
        <s v="Downey Brand LLP" u="1"/>
        <s v="Tesla" u="1"/>
        <s v="Jenner &amp; Block LLP" u="1"/>
        <s v="Fremont Management Corp." u="1"/>
        <s v="Stanford Graduate School of Business" u="1"/>
        <s v="Madison Marquette Real Estate Services, Inc" u="1"/>
        <s v="UCSF Genentech Hall" u="1"/>
        <s v="Newmark Knight Frank" u="1"/>
        <s v="MGO Certified Public Accountant" u="1"/>
        <s v="University of California, Santa Cruz" u="1"/>
        <s v="Irvine Company" u="1"/>
        <s v="Sepasoft, Inc." u="1"/>
        <s v="A+O Shearman" u="1"/>
        <s v="Kitchell CEM (GC)" u="1"/>
        <s v="Orion Medicines, Inc." u="1"/>
        <s v="Westervelt Ecological Services" u="1"/>
        <s v="Greylock Management Corporation" u="1"/>
        <s v="United States Department of Defense" u="1"/>
        <s v="Bagatelos Architectural Glass Systems, Inc (GC)" u="1"/>
        <s v="Napa Valley Transportation Authority" u="1"/>
        <s v="Willkie Farr &amp; Gallagher LLP" u="1"/>
        <s v="Venables Bell &amp; Partners" u="1"/>
        <s v="California Earthquake Authority" u="1"/>
        <s v="Haynes Boone" u="1"/>
        <s v="Adventist" u="1"/>
        <s v="Godfrey Dadich Partners" u="1"/>
        <s v="Spruce Health" u="1"/>
        <s v="Novo Construction (GC)" u="1"/>
        <s v="Metro Contract Group" u="1"/>
        <s v="Harvest Properties, Inc. (GC)" u="1"/>
        <s v="United Auburn Indian Community" u="1"/>
        <s v="Blatteis and Schnur" u="1"/>
        <s v="Kilroy Realty Corporation" u="1"/>
        <s v="Pulse Signal Solutions" u="1"/>
        <s v="Wilke Fleury LLP" u="1"/>
        <s v="Airtable" u="1"/>
        <s v="Liberty Bank NA" u="1"/>
        <s v="The California Endowment" u="1"/>
        <s v="Medley Partners Management LLC" u="1"/>
        <s v="Bay Area Air Quality Management District" u="1"/>
        <s v="Baker Botts LLP" u="1"/>
        <s v="AdVal Properties" u="1"/>
        <s v="Lane Partners" u="1"/>
        <s v="Pillsbury Winthrop Shaw Pittman LLP" u="1"/>
        <s v="Greenoaks Capital Partners LLC" u="1"/>
        <s v="Bloomberg" u="1"/>
        <s v="Navan" u="1"/>
        <s v="Rimini Street, Inc." u="1"/>
        <s v="Miller, Morton, Caillat and Nevis" u="1"/>
        <s v="Compass" u="1"/>
        <s v="Sofinnova Investments" u="1"/>
        <s v="McGuinn Hillsman and Palefsky" u="1"/>
        <s v="Stanford IT Services" u="1"/>
        <s v="Clearlake Family Office, Inc" u="1"/>
        <s v="Alexandria Real Estate" u="1"/>
        <s v="City of San Bruno" u="1"/>
        <s v="WiZiX Technology Group, Inc" u="1"/>
        <s v="Vulcraft-Verco Group (GC)" u="1"/>
        <s v="McEnery Convention Center" u="1"/>
        <s v="Accenture" u="1"/>
        <s v="Helene Rouse" u="1"/>
        <s v="Andersen Tax LLC" u="1"/>
        <s v="Santa Clara Valley Water District" u="1"/>
        <s v="City of Milpitas" u="1"/>
        <s v="Orchard Commercial" u="1"/>
        <s v="Dannis Woliver Kelley" u="1"/>
        <s v="Union Investment Real Estate GmbH" u="1"/>
        <s v="Federal Deposit Insurance Corporation FDIC" u="1"/>
        <s v="De Mattei Construction, Inc (GC)" u="1"/>
        <s v="The Collective" u="1"/>
        <s v="AKT Investments, Inc" u="1"/>
        <s v="Hood &amp; Strong LLP" u="1"/>
        <s v="U.S. Immigration and Customs Enforcement" u="1"/>
        <s v="Pivotal BioVentures" u="1"/>
        <s v="The RMR Group" u="1"/>
        <s v="Motive Medical Intelligence" u="1"/>
        <s v="Hamish Morrison" u="1"/>
        <s v="Hopkins &amp; Carley" u="1"/>
        <s v="Mountain West Financial, Inc." u="1"/>
        <s v="Northpond Ventures (GC)" u="1"/>
        <s v="San Francisco Chamber of Commerce Foundation" u="1"/>
        <s v="Better Source" u="1"/>
        <s v="Roebbelen Contracting, Inc. (GC)" u="1"/>
        <s v="Hoge Fenton" u="1"/>
        <s v="Milliman" u="1"/>
        <s v="One Workplace" u="1"/>
        <s v="Cooley LLP- Palo Alto" u="1"/>
        <s v="Meta Platforms Technologies, LLC" u="1"/>
        <s v="Jamie Ray" u="1"/>
        <s v="Didi Labs" u="1"/>
        <s v="SmartBiz" u="1"/>
        <s v="Aedis Architecture" u="1"/>
        <s v="Another Way Pregnancy Center" u="1"/>
        <s v="Stations" u="1"/>
        <s v="Gibson Dunn &amp; Crutcher" u="1"/>
        <s v="Interior Investments of Milwaukee, LLC" u="1"/>
        <s v="CVC Advisors (U.S.), Inc" u="1"/>
        <s v="Brendan Koon" u="1"/>
        <s v="Anthony Pantaleoni" u="1"/>
        <s v="City of Vacaville" u="1"/>
        <s v="Hathaway Dinwiddie Construction Company (GC)" u="1"/>
        <s v="Symphony AI" u="1"/>
        <s v="KQED, Inc" u="1"/>
        <s v="Summit Funding" u="1"/>
        <s v="BCCI Construction Company (GC)" u="1"/>
        <s v="Tipalti" u="1"/>
        <s v="Credit Karma, LLC" u="1"/>
        <s v="Jeffrey Allen Design, LLC" u="1"/>
        <s v="W.E. Lyons Construction Co. (GC)" u="1"/>
        <s v="Fenwick &amp; West LLP" u="1"/>
        <s v="Cloudflare" u="1"/>
        <s v="Graphite Bio" u="1"/>
        <s v="Yolo County" u="1"/>
        <s v="Arastredero Reseach Center" u="1"/>
        <s v="Stanford School of Engineering" u="1"/>
        <s v="Allied 2904 Corvin L.P. (GC)" u="1"/>
        <s v="Bryan Cave Leighton Paisner (BCLP)" u="1"/>
        <s v="McMorgan &amp; Company" u="1"/>
        <s v="Cordova Recreation &amp; Park District" u="1"/>
        <s v="Stanford University DPM – Traitel Building Project" u="1"/>
        <s v="Kriya Therapeutics, Inc" u="1"/>
        <s v="Covered California CA Health Benefit Exchange" u="1"/>
        <s v="Phase 3 Real Estate Partners" u="1"/>
        <s v="The Econic Company" u="1"/>
        <s v="Mill Construction Company (GC)" u="1"/>
        <s v="Mispro Biotech Services Corp" u="1"/>
        <s v="EDAP Technomed Inc" u="1"/>
        <s v="Vertex Ventures" u="1"/>
        <s v="Solano Transportation Authority" u="1"/>
        <s v="Bell Electrical Supply, Inc" u="1"/>
        <s v="Lennar Homes, LLC" u="1"/>
        <s v="Menlo Equities Management Company LLC" u="1"/>
        <s v="Summer Hill Homes" u="1"/>
        <s v="Santa Clara University" u="1"/>
        <s v="HID Global" u="1"/>
        <s v="Coinbase" u="1"/>
        <s v="Luminary Cloud" u="1"/>
        <s v="CZS Property Management, LLC" u="1"/>
        <s v="Workspace Elements" u="1"/>
        <s v="Community College League of California" u="1"/>
        <s v="Kitchell CEM" u="1"/>
        <s v="West Coast Brands" u="1"/>
        <s v="Churchwell White LLP" u="1"/>
        <s v="Strada" u="1"/>
        <s v="Levi’s Strauss &amp; Co" u="1"/>
      </sharedItems>
    </cacheField>
    <cacheField name="Product ID" numFmtId="0">
      <sharedItems/>
    </cacheField>
    <cacheField name="Product Description" numFmtId="0">
      <sharedItems longText="1"/>
    </cacheField>
    <cacheField name="OPC" numFmtId="0">
      <sharedItems/>
    </cacheField>
    <cacheField name="Line Item Text Code" numFmtId="0">
      <sharedItems/>
    </cacheField>
    <cacheField name="Line Item Text Code Description" numFmtId="0">
      <sharedItems count="2186" longText="1">
        <s v="Storage"/>
        <s v="Inv 5213711 was partially paid leaving the balance of $577.00 Past Due."/>
        <s v="adjusting the locks for the client."/>
        <s v="Labor"/>
        <s v="Vendor sent a credit out of the blue. MD"/>
        <s v="Lela working with client on storage."/>
        <s v="sell on other order pending client PO"/>
        <s v="Lela working with client on storage. Sell on 91167"/>
        <s v="sell on other order pending client PO -- proposal# 91167"/>
        <s v="Sell to client on 91167 pending customer approval."/>
        <s v="No Cost on SEC-CLAMP-GW_x000a_Sell was reduced by $15, which includes additional Surcharge amount"/>
        <s v="The Surcharge includes in Sec-Clamp-GW"/>
        <s v="No additional Cost for Tariff Fee it was split, see line 234 for more details. _x000a_Sell is on the Line 234"/>
        <s v="Am Missed Small Order Surcharge which was provided on the quote"/>
        <s v="The Surcharge Cost was not split into two phases. _x000a_Phase 1 - 1,193.92_x000a_Phase 2 - 397.75 _x000a__x000a_The Sell is on line 233"/>
        <s v="Was not in spec"/>
        <s v="Added but not of sif file"/>
        <s v="Ordered twice"/>
        <s v="punch trip"/>
        <s v="see on ine 166 but cost of overall labor has decreased"/>
        <s v="storage for punch"/>
        <s v="faulty units to be replaced"/>
        <s v="return trip to replace power module if approve by vendor sell will be on a new order"/>
        <s v="11/1/23 Sell Covered on primary Line. MF"/>
        <s v="additional freight due to not all shipping together."/>
        <s v="True-Up"/>
        <s v="Mileage"/>
        <s v="Customer accomodation."/>
        <s v="3/7/24 PM Time original for Will Call, Order requires added Labor order. MF"/>
        <s v="Unknown who lost parts/where parts are located"/>
        <s v="Battery power and cable went missing when we transitioned labor companies"/>
        <s v="scissor lift not used"/>
        <s v="Ariba SAP Fees"/>
        <s v="Additional Design hours. The sell is on the order 89460"/>
        <s v="The sell is on the order 89460"/>
        <s v="FedEx"/>
        <s v="HMI will not cover labor, PM is going ot will call punch prodcut nad install himself."/>
        <s v="Actual charges entered.  slightly higher."/>
        <s v="will call for ILW was no captured in original quote"/>
        <s v="ERG punch issue labor, Angela to try and get ERG to pay for this"/>
        <s v="extra trip needed"/>
        <s v="I accidentally put a sell should have been cost only"/>
        <s v="trip for late arriving product and replacing wrong color chair seats"/>
        <s v="change in scope"/>
        <s v="storage fees accrued"/>
        <s v="."/>
        <s v="Tariff"/>
        <s v="Product"/>
        <s v="Updated to match ack"/>
        <s v="No one knows or has a clean record of where the batteries are/went"/>
        <s v="Home Depot"/>
        <s v="Additional labor"/>
        <s v="7/7/25: Approved by Matt Denning"/>
        <s v="AM forgot to have ABS quote inspection of AW product"/>
        <s v="forgot to order"/>
        <s v="Travel"/>
        <s v="additional trips for late arriving product"/>
        <s v="11/13/24 Return Trip/Fabrication due to incorrect Panel Sizes - Vendor error. MF"/>
        <s v="punch trips trying to bill back knoll"/>
        <s v="forgot to order on original order"/>
        <s v="need to correct issue on site"/>
        <s v="correct spec error cost"/>
        <s v="Non-bill, AM error."/>
        <s v="punch trip for various vendors"/>
        <s v="approved by Matt"/>
        <s v="Warranty issue with defective HMI bases and a return trip to site due to not being able to do the original replacement during normal business hours. Must change to after hours for one of the bases. Note that Marena is going back to EVC to see if she can get them to pay half of the return trip charge due to lack of communication on install times."/>
        <s v="Punch-late arriving"/>
        <s v="Client canceled scope last minute"/>
        <s v="Matt Denning approved 3/28"/>
        <s v="design error approved cost only by Matt wrong list price"/>
        <s v="1/6/25: Per Kimi, this is a customer accomodation due to product not fitting."/>
        <s v="1/6/25: Per Kimi,"/>
        <s v="split shipped as client accomodation"/>
        <s v="Matt Denning Approval"/>
        <s v="MD Approval"/>
        <s v="Matt Denning Approval-Client cancelled 7/31"/>
        <s v="MD Approval-order cancelled 7/31 client request"/>
        <s v="take a table top to ILW to cut it down to fit in the elevator."/>
        <s v="replacement parts for damaged product"/>
        <s v="damaged product"/>
        <s v="accommodation for scuffed chair"/>
        <s v="Ariba fees"/>
        <s v="KNoll came back with a less discount"/>
        <s v="shipping charges not added prior to flip"/>
        <s v="price increase happening on 1/20. in order to hold ship we need to adjust cost to match increase."/>
        <s v="Customer Accommodation"/>
        <s v="wrong list price /wrong cost"/>
        <s v="s/b no sell"/>
        <s v="touch up for punch"/>
        <s v="Parking"/>
        <s v="Credit to client for $2000_x000a_Owen arranged to receive credit for $1000 from CW. See 91506."/>
        <s v="Hardware"/>
        <s v="originally not spec'd correctly"/>
        <s v="shipping"/>
        <s v="Amazon product"/>
        <s v="Vendor caused/billed back"/>
        <s v="Per Erika, the cut had to be done for the desk to be installed/spec error."/>
        <s v="Job cost for client prior to install"/>
        <s v="This is due to a design error. Didn't specify the correct amount."/>
        <s v="little spec error and a little client error because the room was not the size provided. ordering at cost only to get the install completed."/>
        <s v="see line 129 -- spec and client error.  doing at cost to get it completed"/>
        <s v="customer"/>
        <s v="Storge for early arriving product"/>
        <s v="Storage-early arriving product"/>
        <s v="Change order for labor not originally quoted"/>
        <s v="storage costs"/>
        <s v="storage fee accrued for product still in the warehouse"/>
        <s v="storage fees"/>
        <s v="Shipping costs for punch"/>
        <s v="original product ordered to be return and replaced with this order. vendor will credit original order once returned."/>
        <s v="Patty M - Can you send Sophia the Labor PO – please cost this to 87388."/>
        <s v="extra labor due to spec issue with one panel."/>
        <s v="I missed that it wasn't hours so had to credit the line (original lie 4) and re-enter correctly for the cost.  Sell is still on line 4."/>
        <s v="Cost to return incorrect product"/>
        <s v="This is punch/client accommodation for stool seat replacements. The originals went missing on site while we were waiting for the base replacements."/>
        <s v="Updated cost per quote/lowered."/>
        <s v="we ordered wrong base color"/>
        <s v="wrong discount"/>
        <s v="ordered in wrong color"/>
        <s v="approved by Alex"/>
        <s v="approved cost only by Matt"/>
        <s v="we received a deeper discount from the vendor"/>
        <s v="we cancelled the order but are getting charged 50%,"/>
        <s v="we cancelled the order but are getting charged 50%, I will add that next"/>
        <s v="Per Chryslyn, this is vendor caused."/>
        <s v="client changed mind re: power and only wants grommets now"/>
        <s v="Estimated high"/>
        <s v="CEILING HEIGHT WAS HIGHER THAN EXPECTED - AM/DESIGN DOES NOT HAVE RECORD OF ASKNG FOR HEIGHT."/>
        <s v="Spec error"/>
        <s v="Short - Not sure where error lies"/>
        <s v="PRODUCT FOR SUNSET BRANCH INSTALLED IN 2019.  CLIENT JUST DETERMINED THESE ITEMS WERE MISSING."/>
        <s v="freight was less"/>
        <s v="Customer accomodation"/>
        <s v="late arrival of chair"/>
        <s v="Customer acc. due to delay"/>
        <s v="to make the client happy"/>
        <s v="Used the old contract"/>
        <s v="12/19/24: Per Kimi, this is a customer accomodation."/>
        <s v="1/9/25: Per Kimi, this is a customer accomodation."/>
        <s v="Misc product"/>
        <s v="Cost was added incorrectly in Core when quoted."/>
        <s v="work not preformed"/>
        <s v="storage sell is part of the 9000 sell line"/>
        <s v="Mary gave me wrong sell amount"/>
        <s v="sell is on line 71"/>
        <s v="Designer Error - doors were not on original SIF file. Tariff is on the line 59"/>
        <s v="NEED TO GO BACK TO SITE TO INSTALL TWO DOORS, WHICH WERE MISSED"/>
        <s v="Labor due to spec issues.  part is Workrite warranty."/>
        <s v="Design missed the cores and keys needed for the doors"/>
        <s v="Missed that the sliding door top cap has to be specified separately. md"/>
        <s v="Labor for punch"/>
        <s v="The reason for job costing is that Service West cut a surface they were not supposed to. I am not charging to them because I feel like it’s a small amount and they have been doing us some favors on this install - JT"/>
        <s v="to make client happy"/>
        <s v="Updated Cost to matched the Ack_x000a_Ack: 552.12_x000a_Core: 579.36 _x000a_Difference: 27.24"/>
        <s v="Updated Cost to matched the Ack_x000a_Ack: 2,317.44_x000a_Core: 2,386.92_x000a_DifferenceL 69.48"/>
        <s v="Updated cost to matched the Ack_x000a_Ack: 60.72_x000a_Core: 63.36_x000a_Difference: 2.64"/>
        <s v="Updated cost to matched the Ack_x000a_Ack: 1,147.52_x000a_Core: 1,204.72_x000a_Difference: 57.20"/>
        <s v="Updated cost to matched the Ack_x000a_Ack: 49.28_x000a_Core: 51.92_x000a_Difference: 2.64"/>
        <s v="Updated cost to matched the Ack_x000a_Ack: 55.44_x000a_Core: 58.08_x000a_Difference: 2.64"/>
        <s v="CIW damaged this or didn't note damages on the carton when received.  We are still going to try to charge them.  Entering a cost for now.  Sell on order 91428 line 1  MD"/>
        <s v="Sell only for Chipman Labor PO to go to site to complete job. The sell will be entered later on Order 93456. Per AM - This is to stair carry the large conference room surface at Office of Legislative Counsel. CIW was unable to do the job. We will be charging back CIW"/>
        <s v="small item to close out punch list"/>
        <s v="discount % is not applied"/>
        <s v="PM Travel"/>
        <s v="amazong price adjustment"/>
        <s v="Per Owen, this is a customer accommodation - delivery to Little Bee Preschool."/>
        <s v="product replacement parts -- vendor wouldn't cover because they had been in storage too long"/>
        <s v="Entered actual charges per the invoice."/>
        <s v="vendor sent one extra yard than ordered"/>
        <s v="tariff cause by spec error"/>
        <s v="needed for install"/>
        <s v="per mary she will add sell to a different order"/>
        <s v="client will use chairs at another location waiting for PO/approval"/>
        <s v="client refused storage so disposal of the product"/>
        <s v="vendor refund"/>
        <s v="needed shorter pocket cable"/>
        <s v="CA"/>
        <s v="back ordered item re added to invoice now that its in stock"/>
        <s v="credit memo"/>
        <s v="removed cost to match order ack."/>
        <s v="removed the cost to match the order ack."/>
        <s v="Client concession"/>
        <s v="need to source more bolts"/>
        <s v="missed on spec"/>
        <s v="addt trip cost. (9) pillows requested by client before remaining cushions are delivered"/>
        <s v="Added labor"/>
        <s v="labor for Punch trip"/>
        <s v="past due charges"/>
        <s v="punch not covered by vendor"/>
        <s v="shipping for punch"/>
        <s v="3/5/25: Frankie will bill back the storage to the client later next week as she is finalizing additional labor."/>
        <s v="Cancellation charge"/>
        <s v="shipping fee is not calculated prior to placing the order"/>
        <s v="Marena will sell to the client in another order."/>
        <s v="Freight"/>
        <s v="adding locks for client"/>
        <s v="Storage for early arrivals"/>
        <s v="Used remainder of contingency on line 24  (cost is $431.00 for this PO)"/>
        <s v="Used remainder of contingency on line 24  (cost is $431.00 for this PO)  line 113 and 114"/>
        <s v="Past due Broker fees prior to tariffs"/>
        <s v="Checking with the vendor if they would cover cost, but need to pay due to past due"/>
        <s v="Ordered the incorrect tops.  these are replacements"/>
        <s v="Hobby Lobby"/>
        <s v="Trip charge for punch"/>
        <s v="approved from Matt, we trying to clean up old order with punch"/>
        <s v="We spec'd and ordered the incorrect size Muuto relate table and need to purchase the correct size"/>
        <s v="credit back from vendor"/>
        <s v="CW could not commit to our client's timeline; therefore, we canceled the order before it went into production."/>
        <s v="surcharge came back lower"/>
        <s v="shipping came back lower"/>
        <s v="Size incorrect and changed to match ack/client need"/>
        <s v="• GP at order flip ~28% - it included labor with a crane_x000a_• Ultimately a crane was not needed however the difference was not credited to the client so GP increased to 32%_x000a_• However, partial stair carry was needed (that we knew would be coming) and this is the cost for that stair carry_x000a_• We carried the 3 highlighted lines as potential winners/cost contingencies and will use them for this charge; $1980 is not covered by those lines which is why we are sending your way for approval_x000a_• Final product order GP after this job cost will be 27.4% (and higher if you take services profit into account)"/>
        <s v="Refund"/>
        <s v="Storage of mock-up parts; Project 99% complete – no longer needed"/>
        <s v="(1) Cabinet would not fit in elevator.  AM failed to measure for this cabinet."/>
        <s v="labor cost decreased"/>
        <s v="labor adjustment for line 4"/>
        <s v="Additional labor charges due to spec issues."/>
        <s v="Spec error due to site conditions per Melita and Megan. _x000a_Pricing adjusted lower per the order ack.  Used new pricing but Omnia projects still have old pricing."/>
        <s v="Ordering at cost only and will sell to AllMod on order 93545."/>
        <s v="labor due to incorrect monitor arms specified"/>
        <s v="4/4/25: Matt approved to process order/Kimi to arrange with client to recoup this cost."/>
        <s v="4/4/25: Approved by Matt/Kimi to get this cost covered with the client."/>
        <s v="6/26/25: Approved per Kimi. Davis order was split into two PO's that required two different shipping charges."/>
        <s v="Design spec issue"/>
        <s v="upcharge for mis spec product"/>
        <s v="we will get a credit memo on this soon"/>
        <s v="we will get a credit to offset cost"/>
        <s v="Partial cost on line 141-Matt Denning approved $2152.80 difference on 2/14/25"/>
        <s v="This is on the incorect PO. not the same vendor"/>
        <s v="spec totals not calculated"/>
        <s v="vendor"/>
        <s v="updated cost with line 183"/>
        <s v="New Spec/with new product info. Order already billed"/>
        <s v="Unable to use COM for DWR PO 89993 Muse/switched to Maharam line 292"/>
        <s v="Unable to use COM for DWR PO 89993 Muse/switched to Maharam line 293"/>
        <s v="Unable to use intended COM for DWR PO 89993 Muse pieces /switched to Maharam/ costs credit line 14/partial sell captured on line 14"/>
        <s v="Unable to use intended COM for DWR PO 89993 Muse pieces /switched to Maharam/ shippings costs credit on lne 291/partial sell captured on line 222"/>
        <s v="Matt Denning approved cost.7/28. Plan to recoup on skyline billback/change order log"/>
        <s v="Cost is now lower as we received a revised install quote since we are only doing one phase, not 2."/>
        <s v="airfreight costs to ship product sooner"/>
        <s v="used incorrect discount.  Missed at order acknowledgement."/>
        <s v="Missed ordering originally. Cost only_x000a_2/3: adjusted cost to match order ack - lower."/>
        <s v="The list and cost are more per the order ack. Adjusted the pricing to match order ack.  Higher pricing_x000a_Missed ordering.  Ordering as Punch, cost only."/>
        <s v="Adjusting the list and cost per the Knoll order ack. Higher._x000a_Missed ordering.  Ordering as Punch, cost only."/>
        <s v="Had the qty as 4 on the commission line but should have been 1. Adjusted after talking with Uyen."/>
        <s v="1/15/25: Per Kimi: I forgot to add this to the labor quote scope."/>
        <s v="3/13/25: Per Kimi, this will be charged to the client on a separate order."/>
        <s v="Spec Clean Up"/>
        <s v="Client Accommodation"/>
        <s v="Spec Revision"/>
        <s v="Additional charges for Guaranteed Delivery date.  Erika to add more sell to the next order."/>
        <s v="Original Chairs are late, ordering temp guest chairs for client to use"/>
        <s v="Per Frankie: they were extra legs that the PM brought back to the warehouse. i missed the storage note and didn't let them know to dispose so we incurred the storage fee."/>
        <s v="Storage sell $$ to be captured on separate quote/order to Intuit for back due Bay Area storage fees"/>
        <s v="incorrect disc % used _x000a_miss communication with client neededing only half the qtys that were ordered, working with HMI to return the unneeded qtys to get some $$ back on this."/>
        <s v="Extra product ordered; Disposal fees"/>
        <s v="missed shipping on spec"/>
        <s v="rooms werent ready yet at time of install"/>
        <s v="Lost by Allmod per Knoll.  They signed for this part complete.  Ordering at cost only but will do a proposal for AllMod to pay! Claim to Allmod on proposal 93459."/>
        <s v="Specified the wrong item on line 41 - this is the replacement."/>
        <s v="Design spec error.  Ordered wrong finish  - replacements for line 28"/>
        <s v="Freight bill from Mohd/Mollura that should have been billed to KBMH"/>
        <s v="credit for less chairs delivered for labor"/>
        <s v="less work done by install vendor , credit to end user"/>
        <s v="Wrong post cover specified originally"/>
        <s v="Stations for the down time and OT to complete this project.  This was due to a spec error and not billable to the client."/>
        <s v="Design error"/>
        <s v="day 3 punch  - Client concession /no sell."/>
        <s v="revised pricing  discount  per order acknowledgement."/>
        <s v="issue with product and install due to dims. Note that part of the sell was covered on line 21 - rest to be covered on day 2 order."/>
        <s v="Used old quote originally. New quote received and pricing updated.  Higher."/>
        <s v="Original fabric was unavailable, ordered different fabric which cost cheaper."/>
        <s v="Mis-spec"/>
        <s v="sell is on line 153"/>
        <s v="we ordered the wrong frames for the set up needed"/>
        <s v="Unused labor cost credit back to order"/>
        <s v="incorrect disc % used"/>
        <s v="shipping fee is not calculated upon ordering"/>
        <s v="Sell on 90113"/>
        <s v="Storage for early arrival of product"/>
        <s v="Used partial cost on line 85 to offset invoice to $913.98 cost"/>
        <s v="Customer acc. Matt Denning Approved cost 4/18/25"/>
        <s v="Freight and special discouting added for punch."/>
        <s v="MD-approval 5/7/2025"/>
        <s v="GC wasnt ready for furniture to be installed, client didnt communicate that with us, install team delivered furniture and will go back to install when GC is ready."/>
        <s v="incorrect shipping charges specd"/>
        <s v="double handling"/>
        <s v="shipping was estimated"/>
        <s v="correct cost given after order was flipped"/>
        <s v="Storage charges - cost only working with Andrea to invoice client since an install date got pushed."/>
        <s v="The order Sell is on Order # 92097. Working with Andrea."/>
        <s v="Sell is on Order # 93678"/>
        <s v="The order Sell is on Order # 93678. Working with Andrea."/>
        <s v="Lost by vendor"/>
        <s v="DESIGN &amp; AM DIDN'T REALIZE THESE SHELVES WERE SPECIFIED SEPARATELY.  WILL INCLUDE IN ORIGINAL SPEC. FOR FUTURE."/>
        <s v="DIFFERENT CONTRACT USED - NO COMMISSION NOW.  ACCOUNTED FOR IN LINE 3."/>
        <s v="incorrect prodcut id on origianl tops ordered from SOI"/>
        <s v="labor for the mis spec tops from SOI"/>
        <s v="WH Storage"/>
        <s v="Per Kimi, this is a client accommodation. Invoice approved by Matt Denning, 3/21/25. KC"/>
        <s v="no tariff applied per the vendor"/>
        <s v="Angela shipped product to the wrong address"/>
        <s v="Storage charges due to product shipping too early. We are not charging customer for this."/>
        <s v="Working with client to pay storage - proposal 90765_x000a_Storage charges due to product shipping too early. We are not charging customer for this."/>
        <s v="Storage sell to client on 90765 .  Marena is working with the client."/>
        <s v="Storage sell to client on 90765 .  Marena is working with the client._x000a_Working with client to pay storage - proposal 90765"/>
        <s v="Storage charges due to product shipping too early. We are not charging customer for this. _x000a_Working with client to pay storage - proposal 90765"/>
        <s v="sell is on line we had to change vendors"/>
        <s v="Demo approved by Chris and Kate, per Genesis."/>
        <s v="COL for Halcon"/>
        <s v="damaged on site, small part to make client happy"/>
        <s v="additional trip charge for late arriving product"/>
        <s v="Amazon charges more than the PO"/>
        <s v="Customer acc."/>
        <s v="Punch orederable"/>
        <s v="Punch-orderable"/>
        <s v="03/25: Got updated bid. Zero delivery charge_x000a_03/24: List price incorrect was $562. Actual $579.30."/>
        <s v="03/24: Incorrect discount used should be 60% not 61%."/>
        <s v="PM Error: Table did not fit, original assigned PM did not do a complete site verification, and the beam was missed"/>
        <s v="PM Error: Table did not fit, original assigned PM did not do a complete site verification, and the beam was missed _x000a_PM Error: Table did not fit, original assigned PM did not do a complete site verification, and the beam was missed"/>
        <s v="WRONG COLOR RAILS SPECED ORIGINALLY, Order 91654 will have the high sell on the tear down labor to make up for this loss"/>
        <s v="carry up charge"/>
        <s v="speced incorrect item to client, crediting them the sell, eatting the cost, reselling the correct prodcut to client with a cost as well"/>
        <s v="missed in design spec and drawing"/>
        <s v="WRONG PART NUMBER ORDERED"/>
        <s v="wrong monitor arms were ordered"/>
        <s v="there was an issue with site access with the building  and we needed to reschedule"/>
        <s v="Flat rate delivery"/>
        <s v="Customer accomodation Matt Denning approved 3/13/25"/>
        <s v="This was missed in the design/site verification process where the tackboard dimension was too wide for the available space."/>
        <s v="Storage charges for items received early."/>
        <s v="Storage charges for items received early. sell on 91784"/>
        <s v="Changed vendor and ship charges not on PO"/>
        <s v="Storage fr early arrivals"/>
        <s v="Stair Carry"/>
        <s v="Forgot to include sell for design on the order."/>
        <s v="1/16/25: Storage was noted on the quote but not sold to the client."/>
        <s v="AM failed to notify this client regarding this upcoming tariff prior to approval.  Verbal aprpoval by Alex to absorb in this case 3/19."/>
        <s v="DSO is a terrible communicator so incorrect price was used"/>
        <s v="DSO is a terrible communicator so incorrect price was used _x000a_Variance Code: Vendor Issues, Specification Issues, Non-Variance_x000a__x000a_Reason: Deceptive used furniture vendor, Unclear communication on pricing, CO has been issued to customer for last two items"/>
        <s v="CP oopsies! Incorrect product ordered."/>
        <s v="We have the cost on this order and 90850 - Sell will be left on this order. since client paid in full."/>
        <s v="miss speced"/>
        <s v="labor for glass install that was speced wrong"/>
        <s v="missed shipping on order"/>
        <s v="Return trip not originally quote ot client, AM left, getting this closed out to make a client happy :)"/>
        <s v="due to AM shift, project was delayed and storage incrued, covering this to keep client happy"/>
        <s v="shipped to wrong address, SW to re ship for us"/>
        <s v="due to Dave Bros not being able to install, we are switching install vendors. Waiting for the new Dave Bros cost then will update cost."/>
        <s v="Was not originally added to the order."/>
        <s v="Cost only items due to design missed them.  Table need 3 bases but we only ordered 1"/>
        <s v="Canceled the Knoll tables and these items are replacing them.  Erika is still checking on the margins/sell pricing."/>
        <s v="Had to cancel the PO to Knoll and changes vendors and this vendor has freight where Knoll did not."/>
        <s v="Was not made aware that this was required.  Erika to slip it into Day 2"/>
        <s v="Sell have moved to Order 91821. Client to pay."/>
        <s v="these can't be located at either install warehouse and Knoll denied the non bill."/>
        <s v="Neither install partner can locate these items and Knoll denied the nonbill. need these ASAP."/>
        <s v="shipping charges not originally quoted"/>
        <s v="to be sold on another order"/>
        <s v="1/21/25: Approved by Matt Denning - Replacement bases; Never should have ordered (4) star bases with casters"/>
        <s v="Changed cost from OT to NBH, so cost was reduced."/>
        <s v="We didn’t know we’d need to order top caps for existing furniture"/>
        <s v="Return trip charge_x000a_Per Carina, she needs to quote with the other additional trips to come."/>
        <s v="AM error - missed an item when getting freight forwarded quote."/>
        <s v="Return Trip needed due to not having correct elec. 1st trip."/>
        <s v="Labor costs not communicated to labor vendor.  Expect some deduct on line 206 to account for this."/>
        <s v="For PO 90212-91558"/>
        <s v="Line Corrections"/>
        <s v="Cost only labor add"/>
        <s v="incorrect parts speced first time."/>
        <s v="When we requested the parts from SOI, they missed telling us about the Yoke (where the seat attaches to the back.  Ordering cost only but will add additional sell to the next order per  Erika."/>
        <s v="Vendor caused due to sending wrong textiles on original order."/>
        <s v="6/10: Trispect raised the return trip to complete costs._x000a_SOI - Vendor caused due to sending wrong textiles on original order."/>
        <s v="sell on line 1and 2 for  phase 2 of scope"/>
        <s v="Unsure about charges, were pending to see if it needs to be changed to will call, but the cost is not significant. Per AM, just add it to an order."/>
        <s v="Meeting expenses"/>
        <s v="Had to order another set of chairs, shipment couldn't be combined. Extra charge for shipping"/>
        <s v="The tabletop was too large to fit in the elevator and the stairwell, it was taken back to ILW to have cut down and now All Modular is having to pick it up and delivery to site."/>
        <s v="Innovat will not be charging us for this job."/>
        <s v="The Install Partner Damaged the product, separate order created to charge back Stations. Pending Approval. Sell on Order # 93235"/>
        <s v="We switched to union missed that the product have to be will called."/>
        <s v="Spec Error per Jenni email 4/2/25"/>
        <s v="extra work order"/>
        <s v="To be recouped on Day2 order"/>
        <s v="Vendor did not pull enough re-used products; Vendor covering costs to get product to WHSE"/>
        <s v="Reason: We quoted/sold a table too small for the space and number of chairs"/>
        <s v="SW would not cover costs. Matt Denning approval 5/1 costs to be recovered on 91221"/>
        <s v="shipping charges to send product from JEI to Turnkey"/>
        <s v="replacement table top for the one that was damaged on 89418. Nonbill was denied."/>
        <s v="AM Spec Check Error"/>
        <s v="AM forgot to add to  original order"/>
        <s v="forgot to add"/>
        <s v="mis spec"/>
        <s v="cost was less"/>
        <s v="lower cost"/>
        <s v="we have credit on other lines for the wrong size"/>
        <s v="accom"/>
        <s v="Norma approved on 1/8825"/>
        <s v="0 cost in ack"/>
        <s v="client wants to reduce one of them to 36”W.  So 1 stays at  60” and 1 changes to 36”W"/>
        <s v="Marena missed adding to the proposal to the client, we will eat this one. MD"/>
        <s v="vendor sent the product to the wrong address and had to place a new order to the correct address. Credit memo to be applied"/>
        <s v="storage costs for 85377-81189"/>
        <s v="SELL IS COVERED ON LABRO LINE GP"/>
        <s v="Design spec error. replacement for line 19 that was ordered in the wrong  color. MD"/>
        <s v="Vendor shipped incorrect items. Original line credited and this is the replacement."/>
        <s v="Added to match ack"/>
        <s v="Fabric was not spec'd."/>
        <s v="Tariff tied to contingency line"/>
        <s v="6/26/25 - Per Frankie: We will be selling this for $475 on the Phase 2 proposal to Grammarly."/>
        <s v="defective product"/>
        <s v="vendor shipped to wrong SW location"/>
        <s v="Unexpected PM Cost"/>
        <s v="Caster"/>
        <s v="did not include bases with chair"/>
        <s v="Customer took advantage of situation"/>
        <s v="Vendor did not send all the parts; Their policy is they don’t pay for return trips"/>
        <s v="Per Matt"/>
        <s v="damage to original on site, not sure who caused it, ites been too long to go back to the installer, KBM covering as customer accomodation"/>
        <s v="ordered incorrect part needed, vendor discounted this trip for us"/>
        <s v="shipping not originally quoted"/>
        <s v="cost only add. line 8 sell covers this"/>
        <s v="increased shipping costs"/>
        <s v="The side screen is a design spec error for the incorrect depth screen that was ordered"/>
        <s v="Add that line as a Job Cost. I will recoup the sell to the client on the phase 2 order of the project. - NC"/>
        <s v="short shipped product, labor cost to RDI, sell on order 91472"/>
        <s v="Dollies shipped later"/>
        <s v="2nd trip needed to finish work as we didnt capture the correct product needed the first time"/>
        <s v="shipping charges for toronto project"/>
        <s v="Lines added per Norma's request."/>
        <s v="sell for this has been added to line 4 less 200$"/>
        <s v="Flat rate install"/>
        <s v="SHIPPINGANDHANDLING"/>
        <s v="ship code was incorrect at order placement"/>
        <s v="The cost changed from OT to NBH and line was billed, so unable to change the cost without adding credit line 4."/>
        <s v="Revised pricing from line 3"/>
        <s v="Fees not known prior to order flip.  Will try to enter for next quarter going forward."/>
        <s v="sell is on line 2"/>
        <s v="sell on line 2"/>
        <s v="punch"/>
        <s v="Friant removed the small order shipping fee."/>
        <s v="missed cut fee"/>
        <s v="cost to be sold at a later time"/>
        <s v="PO refund from SW"/>
        <s v="$362 vs $442 - changed due to incorrect pricing on the sofa"/>
        <s v="Spec-MD approved 3/21"/>
        <s v="labor costs for additonal scope"/>
        <s v="The sell for this line is on 90064 - this is a duplicate. Credit the client"/>
        <s v="No freight charges per SafCo. updated to match order ack. MD"/>
        <s v="Office Master will not accept the labor claim per the warranty guidelines on freight damages."/>
        <s v="Missed on original specification"/>
        <s v="ADDTIONAL CHARGES FOR RETURN - MORE INFO ASK RAYNA"/>
        <s v="highback sofa that needed to be have the screen surrounds taken off to make it into the space"/>
        <s v="WILL MAKE UP FOR COST ON 90465 WHEN THAT ORDER FLIPS."/>
        <s v="design spec error"/>
        <s v="Approved by Matt to be captured on a future order."/>
        <s v="sell covers this."/>
        <s v="Accidentally tossed in gargbage"/>
        <s v="High GP"/>
        <s v="tax correction"/>
        <s v="credit memo will come later"/>
        <s v="cost will be on order 91742"/>
        <s v="Order incorrectly entered without sales tax"/>
        <s v="vendor gave us more on the credit memo from original discussion"/>
        <s v="Unexpected PM Time Cost"/>
        <s v="Demo return"/>
        <s v="cost increased 5.1"/>
        <s v="Size changed"/>
        <s v="Updated cost to match ack"/>
        <s v="4/29/25: Per Kimi, this is a client accommodation."/>
        <s v="AStair carry"/>
        <s v="short COL"/>
        <s v="No cost"/>
        <s v="Ack is less"/>
        <s v="Per Kimi, this is a misspec."/>
        <s v="Wrong size was originally spec'd."/>
        <s v="Per Kimi, this was a mis-spec."/>
        <s v="Punch work required more work than anticipated._x000a__x000a_Work done 2+ years after final project as a customer accommodation."/>
        <s v="Pending client sign off"/>
        <s v="specd incorrect size, paying for the cut down"/>
        <s v="Address change."/>
        <s v="Not specified/client needs"/>
        <s v="Shipping charges not specified"/>
        <s v="4/14/25: Per Frankie, this is a client accommodation."/>
        <s v="Did not know this part needed to be specified separately."/>
        <s v="RGA in process."/>
        <s v="shipping charges not included when order was flipped"/>
        <s v="Adjusted to match ack"/>
        <s v="had to make changes to accommodate the client"/>
        <s v="failed to include freight"/>
        <s v="No longer available per vendor."/>
        <s v="The Surcharge was not anticipated."/>
        <s v="Adding additional $13.96 for shipping. Unexpected cost"/>
        <s v="Pm cost was not included in claim to Knoll."/>
        <s v="Chair incorrectly specified - received glides and needed casters"/>
        <s v="Glides were specified instead of casters, so need SW to go to client home and swap them out."/>
        <s v="return trip for late arriving product"/>
        <s v="vendor took forever to acknowledge and tariff was added"/>
        <s v="Updated to match ack. Order quantity was reduced from the initial quote, which changed the discounting from 73% to 70%."/>
        <s v="costs to be sold at a later date"/>
        <s v="No freight charge on ack"/>
        <s v="Knoll freight"/>
        <s v="Core has been updated to match the ack"/>
        <s v="Top surface should have matched other AW Reverse tables on the project"/>
        <s v="4/30/25: Per Carina, she forgot to order (2) cubbies."/>
        <s v="Added to match the ack"/>
        <s v="No shipping charge on ack"/>
        <s v="3/24: Per Carina, will make up  the loss on the terrace furniture."/>
        <s v="Knoll shipping"/>
        <s v="Missed packaging fee"/>
        <s v="Missing; No one is accepting where the shortage is coming from; Will have ABS cover labor portion"/>
        <s v="Per Carina, this is a spec error."/>
        <s v="shipping charges"/>
        <s v="after review, the seats need new foam, will sell back to client, just entereing costs to get it moving."/>
        <s v="cost only line, see will be via credit memo on a different project link to order"/>
        <s v="return trip not covered by vendor"/>
        <s v="AM Error - did not include freight charges"/>
        <s v="not included prior to placing the PO"/>
        <s v="Freight per ESI"/>
        <s v="we provided the incorrect install address the first time, had to rescheduled delivery to the correct address"/>
        <s v="should have been a dual, AM specd a single"/>
        <s v="shipping is not calculated before placing the order"/>
        <s v="Genesis will make up for this on another project"/>
        <s v="pricing varies in ack"/>
        <s v="pricing varies on the ack"/>
        <s v="AM didn't remember to include freight. cost only."/>
        <s v="cancelled and reordered $5 difference"/>
        <s v="pulled from contingency line 3"/>
        <s v="2/26/25: Jak W refused to cover this charge."/>
        <s v="Added fabric for Banquettes /MD Approval"/>
        <s v="spec error/quote specified each (qty 4) not clearly"/>
        <s v="Spec MD APPROVAL 7/24"/>
        <s v="labor to fix cabinet"/>
        <s v="No freight because we are will calling it. Remove cost but left the sell."/>
        <s v="Per Frankie: missed this during our spec check thus the drawers have different hardware?_x000a_We have some additional Day 2 projects underway and will make sure we make this back."/>
        <s v="updated to match ack_x000a_6/17 FK approved"/>
        <s v="Per AM: This was a spec issue and cost only return trip. Ref Order # 91288"/>
        <s v="we originally ordered wrong product but it was made under the correct cost of this PO"/>
        <s v="Items that were missed during the original spec.  Cost only. MD"/>
        <s v="line 40 -- replacing line 39 which was a wrong spec."/>
        <s v="Labor for spec error. Product on lines 38-40 -- line 39 was another error but couldn't cancel once ordered."/>
        <s v="Need to pay invoice, and var to be updated if we can use contingency. Pending AM to advise."/>
        <s v="7/24: adjusted the cost lower to match the invoice from Knoll. MD_x000a_These were missed when specifying the project. Ordering as punch. Note that Megan is trying to get the client to pay for them on order 93271 (sell only order). MD"/>
        <s v="These were missed when specifying the project. Ordering as punch. Note that Megan is trying to get the client to pay for them on order 93271 (sell only order). MD"/>
        <s v="Partial order placed with Haute Living, so freight only paid on one line. Added deduct to match invoice."/>
        <s v="Kimi to confirm if we are selling to client."/>
        <s v="Initially used a placeholder amount for freight &amp; updated with actual"/>
        <s v="Vendor only has 15 yards on hand, so adjust line from 6 to 5 yards."/>
        <s v="4/29/25: Per Kimi, this is a client accomodation."/>
        <s v="Cost added to match ack"/>
        <s v="Changed cost to match ack"/>
        <s v="Additional freight charge wasn’t passed onto customer"/>
        <s v="This order is under $7,000 list, there will be a $195.00 freight charge applied to this order. Also, This order will be delivering directly to the customer’s residence, a lift gate and a driver to offload the product will be needed for $300."/>
        <s v="line 16 covers the sell for this surcharge"/>
        <s v="CLIENT REQUESTS DEMO. SINCE THEIR CALIBRE STANDARD IS DISCONTINUED.  IF THEY DECIDE TO KEEP THIS ITEM, THE SELL AMOUNT WILL CHANGE TO REFLECT THEIR CONTRACT DISCOUNTING."/>
        <s v="-this is a pre-emptive labor request to get ahead of a potential punch issue related to a custom base_x000a_-herman miller custom drawings for this table base are unclear and we would like the warehouse to pre-build this piece in the warehouse _x000a_-if needed, we will order a replacement leg and would like that here when install starts"/>
        <s v="Addt'l shipping charge due to split order"/>
        <s v="We cannot add tariff on Google orders"/>
        <s v="Approved per Matt Denning."/>
        <s v="Additional charged for delivery appointment"/>
        <s v="Product no longer available per vendor"/>
        <s v="Unexpected shipping fees due to product availability."/>
        <s v="missed shipping"/>
        <s v="Trip charges not entered on quote before flipping"/>
        <s v="vendor told us later that a mock up was an additional cost, we advised the vendor that next time we need to know so that we can sell back to the client"/>
        <s v="Tariff, I will ask Mary when she is back from PTO on sell"/>
        <s v="Carina used incorrect service quote"/>
        <s v="Missed qty. of upcharge"/>
        <s v="Not approved by the client"/>
        <s v="Forgot to ask for OT when quoted, Wendy added this cost difference to another order to cover this upcharge. (order #92692)"/>
        <s v="Vendor offered discount"/>
        <s v="5/8/25: Per Kimi, this is a client accommodation."/>
        <s v="The linking bridges were not ordered, so this is a spec error."/>
        <s v="Spec error/See lines 72 &amp; 73"/>
        <s v="7/7/25: Per Kimi, this is a client accommodation."/>
        <s v="Per Frankie, this is due to a spec error. This job cost was approved by Matt Denning, 7/17/25 12:23 PM"/>
        <s v="Job cost that exceeded available contingency on line 55"/>
        <s v="Updated to match acknowledgment"/>
        <s v="Updated Core to match ack"/>
        <s v="PC Caused. Yuliya did not notice that original proposal had only one SKQ4842-111, and ordered two instead"/>
        <s v="PC Caused. After uploading SIF the priced did not match PC Yuliya did not confirm with the AM. _x000a_Sell: $123_x000a_Actual: $122.96"/>
        <s v="PC Caused. After uploading SIF the priced did not match PC Yuliya did not confirm with the AM. _x000a_Sell: $205_x000a_Actual: $204.56"/>
        <s v="in the process of getting the original product order with DougMockett returned. Once it is returned and we receive the credit then the variance code on this will change"/>
        <s v="UTPLS72 Linkable Starter for multilple capsules - 72&quot; cord w/ 3-prong plughead are what’s needed"/>
        <s v="spec"/>
        <s v="credit note  from vendor"/>
        <s v="Per Workrite, there is no shipping and handling on this order. Removing cost ,leaving sell"/>
        <s v="shipped to wrong location"/>
        <s v="Dealer discount credit"/>
        <s v="Credit for shipping and handling"/>
        <s v="Per AM absorbing cost - covering a gap"/>
        <s v="Per vendor shipping will not be charged. Removing Cost $602.18"/>
        <s v="Was not specified on the sif file"/>
        <s v="The Surcharge is higher than anticipated sell is on line #85"/>
        <s v="This was a KBMH error not billable to client."/>
        <s v="Mary ordered wrong size"/>
        <s v="per mary, per Chris to cover original spec error"/>
        <s v="extra labor"/>
        <s v="We owe this and I'll submit an FSLR to Knoll.  Overloaded, but we owe this $."/>
        <s v="client needs demo to release order"/>
        <s v="Client needs demo to release full order"/>
        <s v="Travel costs"/>
        <s v="Wrong chair ordered"/>
        <s v="Design specification error. "/>
        <s v="Shipping lower_x000a_Original: $165. Actual: $29.30"/>
        <s v="Price inscreased"/>
        <s v="For safety reasons change the product."/>
        <s v="vendor cancelled to tariff fee"/>
        <s v="forgot to add surcharge"/>
        <s v="PC error, we were trying to confirm if product arrived into warehouse, in meanwhile the initial labor company got booked"/>
        <s v="Not available to do the job. _x000a_Will call and Receiving only costs $244.01. Crediting the cost difference back."/>
        <s v="flocculating shipping charges"/>
        <s v="sell on order 90995"/>
        <s v="design spec error to the order."/>
        <s v="vendor agreed to split original cost of 670 with kbm"/>
        <s v="Sell to be added"/>
        <s v="CONTRACT DOES NOT ALLOW FOR CHARGING FREIGHT.  PRODUCT DISCOUNTS ARE SET.  KBMH ABSORBS THE HOTLINE FEE."/>
        <s v="Incorrect fabric applied to banquette"/>
        <s v="we will be issued a credit by vendor"/>
        <s v="we forgot freight"/>
        <s v="cutting charge is not calculated prior to placing this order"/>
        <s v="Owen gifting to the client"/>
        <s v="Sell to be sold on services order (to be quoted) - carina"/>
        <s v="CLIENT REDUCED SCOPE"/>
        <s v="Not captured from quote"/>
        <s v="Quote had incorrect address."/>
        <s v="demo"/>
        <s v="shippping not added to order"/>
        <s v="the ship to address in the quote is different from the actual ship to address"/>
        <s v="shipping charges not added"/>
        <s v="cost on lines 166-181"/>
        <s v="$523.20  deducted from Andruworld freight line"/>
        <s v="Credit for cost difference"/>
        <s v="surcharge for line 147"/>
        <s v="Additional items needed"/>
        <s v="Sell will be pulled from our contingency"/>
        <s v="Credit difference on ack from PO"/>
        <s v="Expense report"/>
        <s v="Credit difference from line 4. Costs to be removed if not used for additional scope."/>
        <s v="Cost higher"/>
        <s v="new chair order/lower cost. refund on line 22"/>
        <s v="Damged chair/refund to Amex"/>
        <s v="Vendor did not specify that the Tariff Fee is not included into Surcharge category"/>
        <s v="Per AM: Andrea specified a wrong power box without clients' approval. Placed order for correct one."/>
        <s v="Pending upd from AM. Do not invoice until sell is entered"/>
        <s v="Sell is on Line 27"/>
        <s v="Spec Error Designer did not remove Sell &amp; Cost. There is no Sell or Cost on SEC-CLAMP-GW"/>
        <s v="Surcharge not added to Core prior to order placement. Sell to be added to an upcoming order."/>
        <s v="not captured on order"/>
        <s v="this is not calculated prior to placing the order"/>
        <s v="Quote was requested in 4/15 but not ordered until 6/16.  Our Tariff Recovery Charges to effect 5/15 which explains why they were not quotes in April but were charged in June."/>
        <s v="design spec error related to order 88526-88465"/>
        <s v="Splitting Surcharge into two different POs_x000a_Original Cost: $6,941.86_x000a_Surcharge for 96618: $4,126.51_x000a_Surcharge for 96616: $638.82_x000a_Total Surcharge for Both POs: $4,765.33_x000a_Credit Back: $2,176.53_x000a_Sell on Line 4"/>
        <s v="Storage charges - cost only working with Andrea to invoice client since an install date got pushed. _x000a_The Cost for Storage is on Order # 89622. We were pending signed quote from the client."/>
        <s v="Cost is temporarily, an actual cost on order 89622"/>
        <s v="The Cost for Storage is on Order # 89622. We were pending signed quote from the client."/>
        <s v="forgot to quote tariff"/>
        <s v="Sell included on line 18"/>
        <s v="Design Error – incorrect finish"/>
        <s v="this is punch so we need to eat the cost"/>
        <s v="sell on line 23"/>
        <s v="Approved by Matt to credit this line. MD"/>
        <s v="This is a client accommodation."/>
        <s v="Client needs a smaller top to fit in his house."/>
        <s v="Replaced frame for damaged/credit on line 31"/>
        <s v="Damaged in transit/refund issued for frame"/>
        <s v="Tariff cost absorbed by KBMH"/>
        <s v="Please request a  client a refund for this additional broken frame Also, they sent duplicate art instead of 6 different art pieces for the hallway, so she wants a refund for (1) art pieces + frame"/>
        <s v="Per Chryslyn: Cost from lines 7 &amp; 31 will be cancelled/keep sell. Ordered on a rush basis."/>
        <s v="Per Chryslyn: Will pull this from contingency."/>
        <s v="shipping was less"/>
        <s v="price increase happened prior to flip"/>
        <s v="Demo-Sell to be recaptured on main quote 91674"/>
        <s v="line cancelled per Norma"/>
        <s v="Design error, Mark approved"/>
        <s v="Requested by JAM"/>
        <s v="Not needed with project"/>
        <s v="approved by Mark"/>
        <s v="Note: lines 5 and 6 had a  Difference: $42,325.22 in our favor to account for the discrepancy for lines 1,2 and 3. (detailed breakdown in below email thread)  MD APPROVAL 7/24/25"/>
        <s v="Was not on the sif."/>
        <s v="PM - will called product to complete punch"/>
        <s v="cost updated to match acknowledgement."/>
        <s v="Please note that the Tariff sell amount of 28.41 was added to the sell of the table, per customer.  Margin should be 15."/>
        <s v="Heartwood error in quoting the order. Getting credit back. Credit on Order # 93435"/>
        <s v="Punch addition due to late delivery"/>
        <s v="Currency conversion"/>
        <s v="we did not hit minimum product so we were charged with Freight"/>
        <s v="Missed that we would have freight on this one."/>
        <s v="Will eventually be sold to customer once they decide on screen solution for SLC project"/>
        <s v="ORDER WENT IN BEFORE PRICE INCREASE BUT VENDOR DID NOT PROCESS IT UNTIL AFTER, BEST THEY WOULD DO IS A GOOD WILL CREDIT."/>
        <s v="This was a punch trip that was needed that we won’t be able to sell to the client. Variance Code can be Customer Accommodation."/>
        <s v="FedxEx"/>
        <s v="orderiing in advance to make delivery target/sell to be captured on new proposal"/>
        <s v="Vendor rounds it up."/>
        <s v="Price was less on invoice."/>
        <s v="Removed cost of Tariff surcharge. Not on quote or on order ack. Left sell amount. MD"/>
        <s v="Line 44 credited line 10's cost. Line 43 replaces the purchase."/>
        <s v="Credits the cost on line 10. Line 43 replaces the purchase."/>
        <s v="Per Chryslyn, this is a customer accommodation."/>
        <s v="Punch labor"/>
        <s v="had to go with higher cost vendor due to leadtime on original vendor"/>
        <s v="forgot 4th table and grommet cuts"/>
        <s v="forgot to include"/>
        <s v="Reason: Quicker punch solution that the client would prefer to explore/try"/>
        <s v="No Fee on vendor ACK."/>
        <s v="Per vendor remove tariff surcharge"/>
        <s v="Did not anticipate this charge from vendor"/>
        <s v="spec pricing error"/>
        <s v="fees"/>
        <s v="no disc % applied"/>
        <s v="knoll no longer had material to produce these panels (line 69 and 70). ILW to do them instead."/>
        <s v="Per Farrah: an error on our part, we did not pass along to the und user.  We will need to absorb that cost."/>
        <s v="Incorrect tariff charge"/>
        <s v="cost is covered by hightower refund on order 88845"/>
        <s v="Sales Error -- pending COR"/>
        <s v="shipping costs are on order 88946"/>
        <s v="Missed including on quote"/>
        <s v="Line 2 (Punch #727): Cost only design spec error for wrong number of drawers for Level 4 (order 89882)."/>
        <s v="Line 3 (Punch #733): Cost only design spec error for incorrect finish for Level 4 (order 89882)."/>
        <s v="Line 4 (Punch #737): Cost only design spec error for incorrect width for Level 4 (order 89882)."/>
        <s v="Line 7 (Punch #756): Cost only design spec error for incorrect microwave cabinet instead of ADA base cabinet for Level 5 (order 89883)."/>
        <s v="original cabinets were not specified with slanted cabinets"/>
        <s v="design error - wrong color on 18&quot; cabinet_x000a_incorrect list price used &amp; no disc was applied"/>
        <s v="speced with out doors, actually needed doors"/>
        <s v="LABOR ASSOCIATED WITH PUNCH ITEMS, MATT D APPROVED"/>
        <s v="incorrect list price used"/>
        <s v="incorrect size ordered initially, matt approved job cost"/>
        <s v="original ordered with in correct right side finished"/>
        <s v="ORIGINAL TOPS ON ORDER 89883 WERE CUT ON SITE INCORRECTLY, WE REORDERED NEW TOPS AND BILLED BACK TO AIS, TURNS OUT THE TOPS DIDNT NEED TO BE CUT AT ALL. SO NOW THIS REPLACEMENT ORDER OF TOPS IS NOW JOB COSTED AND HAVE BEEN INSTALLED ON SITE WITH NO CUTS. THESE TOPS ARE ON REPLACEMENT PO 96046"/>
        <s v="Punch Task 36 - originally ordered as 19&quot; high, should have been 13&quot; high _x000a_incorrect list price used"/>
        <s v="Punch Task 34 - first punch was ordered incorrectly as a sink cabinet, should have been a trash cabinet _x000a_incorrect list price used"/>
        <s v="Original line was missed on original spec so was never ordered in the first place. _x000a_incorrect list price used"/>
        <s v="Per contract, we can't pass over to client. Cost only"/>
        <s v="Per Farrah: Please note that we did account for the tariff in the sell on line 1, we went from an 8 margin to a 10 margin.  The client does not want to see the Tariff Surcharge; they prefer us to build it into the cost of the furniture.  We went so low to win this."/>
        <s v="Demo approved by Jill Marsh"/>
        <s v="pricing came in lower than our PO"/>
        <s v="Per AM: adding these at cost only, because I should have added them to the original order when we removed the bookcases."/>
        <s v="VENDOR PROVIDED A CREDIT FOR THE SHIPPING CHARGES BUT WONT PAY FOR LABOR"/>
        <s v="vendor provided incorrect prodcut id and charged us incorrectly, then provided correct product and credited us then re charged"/>
        <s v="Am forgot to specify freight"/>
        <s v="updated to match ack."/>
        <s v="wrong cost was entered costs were lower"/>
        <s v="wrong cost was entered"/>
        <s v="quoted wrong product"/>
        <s v="higher cost"/>
        <s v="There is a price difference for each line item. No Cost"/>
        <s v="Kara had AIS cut the wrong top, no longer able to bill this punch line back to AIS"/>
        <s v="Per Melissa, this is a client accomodation."/>
        <s v="Customer Accom"/>
        <s v="offset to line 11"/>
        <s v="mis quoted labor"/>
        <s v="small order fee"/>
        <s v="Surcharge added to match acknowledgement"/>
        <s v="shipping added to match ack"/>
        <s v="shipping line was left on after adjustments were made on the sif"/>
        <s v="surcharge removed per MK and Intuit new contract"/>
        <s v="Per HAT, No Freight on this order!"/>
        <s v="Didn't include the tariff charges. Added at cost only."/>
        <s v="Didn't include the Muuto Freight charges. Added at cost only."/>
        <s v="Tariff reduced because we split the line."/>
        <s v="missing lock asm"/>
        <s v="cost calculated incorrectly"/>
        <s v="no discount applied initially"/>
        <s v="Sit test for pre order"/>
        <s v="PC error. Reshipping charge"/>
        <s v="to be sold at a later date"/>
        <s v="MK removed surcharges for Intuit orders"/>
        <s v="Incorrect price per quote. Credit line added for Memo/4483459"/>
        <s v="7/11 - approved by Matt D."/>
        <s v="sell captured in line 13"/>
        <s v="labor was requoted and core was not adjusted."/>
        <s v="Knoll would not approve the complete cost due to their new Miller Knoll policy."/>
        <s v="FREIGHT SELL ON LINE 116"/>
        <s v="freight sell is on line 116"/>
        <s v="sell is on line 116"/>
        <s v="disc is not applied"/>
        <s v="pricing came in lower than our PO _x000a_sell is on line 26"/>
        <s v="kate approved job cost, will try to recoop in future order"/>
        <s v="no services required per client"/>
        <s v="will capture on next proposal"/>
        <s v="Lela forgot to add it. Do only cost. MD"/>
        <s v="Wendy: The reason for this is that the client asked me to quote order management so I added $500 to the sell.  There would be no hard cost associated to the $500 as you and I are order management.   I don’t normally add this to the quote unless asked"/>
        <s v="Heartwood error in quoting the order. Getting credit back the cost for the product on Order # 92351"/>
        <s v="Lost by Allmod per Knoll.  They signed for this part complete.  Ordering at cost only but will do a proposal for AllMod to pay! Cost is on order 89373 line 55. This is sell only."/>
        <s v="COM needed for Coalesse order. did not spec for graded in fabric"/>
        <s v="Added Cost only Line to Match Ack"/>
        <s v="Added Cost Only Line to Match Acknowledgement"/>
        <s v="waiting for norma to advise regarding the sell. cut PO to pay AMS"/>
        <s v="shipping charges added to match invoice"/>
        <s v="Added Cost only to match Acknowledgement"/>
        <s v="Added Cost only Credit Line to match acknowledgement"/>
        <s v="Air freight"/>
        <s v="Cost is on 89053 as we needed to order the parts before we received AllMod approval. MD"/>
        <s v="$7.50 cost not on ack"/>
        <s v="Per Chryslyn, this is a spec error."/>
        <s v="MM - There was some punch for the original Fiesta Island (47483) screens that was never ordered.  It was a short ship from that order. Can you get this on order so John can complete."/>
        <s v="The Cost is on Order # 93023"/>
        <s v="demo chair for youtube/google"/>
        <s v="The price is higher than anticipated. The ship date was pushed out causing it."/>
        <s v="• This started in mid-2024 and has been a terrible experience for Gensler and poor reflection on us, even though we did everything right_x000a_• Client is not at fault here; would be a Vendor-Caused variance_x000a_Approved by Matt Denning, 8/20/25."/>
        <s v="Temp Rug"/>
        <s v="Surcharge"/>
        <s v="Fed-Ex"/>
        <s v="Design Error: Available labor from lines 495-496 is being used to cover this labor trip - totaling to $1,140, which included in the sell line 490. The total absorb for this labor is $160."/>
        <s v="The conference table issue: The cost of this labor will be charged back to HMI on Order 93456 - No mark-up since it is warranty table issue"/>
        <s v="The design did not specify that the table would come in three pieces, and the stair carry was not included in the labor quote. Initially, we requested reimbursement for the full labor cost, but since this was due to the spec and not an HMI error, we are unable to pursue that."/>
        <s v="It was a spec error – we missed the labor to reconfigure the cabinets on the quote request."/>
        <s v="Per Chryslyn, add second trip charge as a job cost."/>
        <s v="sell on 83982."/>
        <s v="return trip for punch"/>
        <s v="loose items"/>
        <s v="Amazon products"/>
        <s v="MD-approval-labor cost for punch"/>
        <s v="Spec error MD approval 8/18/25"/>
        <s v="misc needed for punch"/>
        <s v="Matt Denning approved cost."/>
        <s v="Punch trip &gt;1500"/>
        <s v="Power pole add trip required.  Wrong height power pole specified - AM didn't get ceiling height, which was unusually high."/>
        <s v="labor cost only line as design error"/>
        <s v="Storage, late arrivals"/>
        <s v="Per AM: We mis specified the ILW banquet for Circle Pharma on order 89827 Line 18.  It was too big.  Rather than having us remake it they decided to leave 1 section out and take a credit for what the remake would have been."/>
        <s v="Vendor noted that the surcharge would go up on products shipping after May 2025 would have additional surcharge percentages."/>
        <s v="Punch issues due to peds being too tall so we have to make the surfaces higher using these bolts."/>
        <s v="forgot to ask client if there is an elevator, there was not, had to stair carry"/>
        <s v="AM and PM didn't take into consideration that the cabinets wouldn't fit in the elevator."/>
        <s v="cc fees"/>
        <s v="Per Frankie, this will tie back to the contingency line123."/>
        <s v="spec error related punch"/>
        <s v="products arriving late, will sell back to vendor"/>
        <s v="invoice came in lower than what was originally on our PO"/>
        <s v="Added Cost to Match Ack"/>
        <s v="VAT not included in spec"/>
        <s v="Cost Only Line to Match Ack"/>
        <s v="Billing vendor changed after order placement."/>
        <s v="Per Matt, code the sell lines with the same code to offset when the time comes. 8/6/25 3:02 PM"/>
        <s v="not calculated prior to placing the PO - sell is on line 49"/>
        <s v="not included prior to placing the PO _x000a_not calculated prior to placing the PO"/>
        <s v="Need to pay storage, confirming with Torrey and Uyen on sell."/>
        <s v="not calculated prior to placing PO - sell is on line 16"/>
        <s v="Credited due to being accounted for on another order."/>
        <s v="Per Chryslyn, pull from contingency."/>
        <s v="Agreed to split cost with Jamie Stern"/>
        <s v="Additional Punch trip. Charging back Friant on Order #94193"/>
        <s v="PC error"/>
        <s v="Sell is on Order Claim # 93916. Pending Knoll to get resolution on submitted Non-Bill."/>
        <s v="Vendor invoiced less than quoted. added credit line. MD"/>
        <s v="per Troy CA"/>
        <s v="to use contingency"/>
        <s v="wrong tables ordered"/>
        <s v="out of area covered in sell."/>
        <s v="change order wasnt submit to change the fabric"/>
        <s v="labor not originally included."/>
        <s v="Customer Accommodation."/>
        <s v="Our issue caused the cutting of the tackboard for not checking the site. the cutting of the stretcher was an unusual occurrence."/>
        <s v="Workrite is replacing the bases no charge (exchanging them actually) due to us having S in the product id but Black in the description.  We (KBM) are going to eat the labor."/>
        <s v="Per Chryslyn, this is a client accomodation."/>
        <s v="Will check with Chrys to see if she'd like to charge the client."/>
        <s v="design missed spec"/>
        <s v="This cost will be tied back to contingency line 63."/>
        <s v="not calculated prior to placing the PO - sell is on line 10"/>
        <s v="not calculated prior to placing the PO"/>
        <s v="CA for storage"/>
        <s v="added to match invoice"/>
        <s v="Design Error was supposed to have cost and sell"/>
        <s v="Spec/cost to be partly recoupled with credit adjustment"/>
        <s v="Cost adjusted to match the invoices from AMS"/>
        <s v="using credit to cover this storage cost"/>
        <s v="originally ordered a 11&quot;, needed 13&quot;"/>
        <s v="PAID VIA CC TO BE ABLE TO PICK UP PRODUCT ASAP"/>
        <s v="True Up"/>
        <s v="Updated pricing per order ack. _x000a_+_x000a_Design error"/>
        <s v="Due to spec error, not all items were ordered so products were returned to warehouse to store until the parts needed come in. MD"/>
        <s v="Purchased hardware for product since Knoll denied our claim for hardware. Claim was denied due to different bases spec'd for storage tops."/>
        <s v="design error – they didn’t request decking when getting the quote so it wasn’t included"/>
        <s v="design error – they didn’t request decking when getting the quote so it wasn’t included._x000a__x000a_ -- freight for error"/>
        <s v="AM error"/>
        <s v="Vendor damaged the original base. Working on an order to charge them back for it."/>
        <s v="Per Jenni, Vendor caused."/>
        <s v="we'll add the sell price to Stanford on the next quote as a sell-only."/>
        <s v="told them to correect the address and they did not."/>
        <s v="VENDOR MISSED COMMITTED SHIP DATE AND WE HAD TO WILL-CALL TO KEEP DATE WITH CLIENT.  LINES 17 - 19 MOSTLY OFFSET THIS COST."/>
        <s v="Ack came in with freight that was not originally included"/>
        <s v="PM directed installers to install in wrong location.  this trip was to go out and correct it per Megan. MD"/>
        <s v="End User no longer with Intuit, will re-use on another order to come and will do a job cost transfer at that time."/>
        <s v="freight and tariff were combined on line 6"/>
        <s v="pricing came in higher than our PO"/>
        <s v="did not like rocket"/>
        <s v="SPEC ERROR - SAMPLE WERE NO QUOTED"/>
        <s v="Price was adjusted per Vendor's ACK."/>
        <s v="Pricing variance"/>
        <s v="added credit to match invoice"/>
        <s v="cost adjusted to match invoice"/>
        <s v="cost adjusted to match invoice. client will use the credit for future storage invoices."/>
        <s v="invoice came in less that quoted"/>
        <s v="Per Kimi, job cost only."/>
        <s v="The half of the dispose labor will be paid by Business Interior, the half of the amount is on Order # 93974. We cover half"/>
        <s v="addt shipping charges to get the fabric sooner"/>
        <s v="Credit Line Added to Match Acknowledgement"/>
        <s v="CF - I sold the Client the chairs with grade 5 fabric or something high like that knowing we still needed to pick fabric and it would most likely be less expensive if we went with grade 2 or 3."/>
        <s v="cost added to match invoice"/>
        <s v="Cancellation fee"/>
        <s v="addt yardage needed per Maiden Home"/>
        <s v="cancel order fee/PC error"/>
        <s v="forgot tariff on punch"/>
        <s v="Travel expenses"/>
        <s v="Per AM: Making a return trip for BO product"/>
        <s v="Pulled from contingency line"/>
        <s v="AM FAILED TO INCLUDE WHEN QUOTING"/>
        <s v="This charge was not included in proposal. Added to match ack."/>
        <s v="will sell to intuit at a later date. opening order to pay ABS"/>
        <s v="This shipping charge was not on proposal to client."/>
        <s v="Added tariff charges"/>
        <s v="ACK - DOESN'T HAVE SURCHARGE"/>
        <s v="This is cost only, no charge to the customer, please code as spec error."/>
        <s v="Cost adjusted per ACK."/>
        <s v="Adjusted to match revised quote."/>
        <s v="CC fee"/>
        <s v="Per Kimi: We have a punch issue at Freestone Grove where Communication Mounting plates were not specified or ordered but were discussed with and expected by the client.  Approved by Matt, 8/27/25"/>
        <s v="spec shipping"/>
        <s v="cost to be sold on another order to the client." u="1"/>
        <s v="Forgot to ask for OT when quoted, Wendy added this cost difference to another order to cover this upcharge. (order # #####) Wendy to provide on a later date" u="1"/>
        <s v="Tariff was received on the invoice. Pending response from Marena if she wants to add a sell to this. MD" u="1"/>
        <s v="Missed ordering originally. Cost only" u="1"/>
        <s v="All list and cost were adjusted to match the order ack.  most lines are less but the change key line was more. wrong discount used.  Note that the ganging brackets actually don't cost anything.  left sell prices as is. _x000a_Missed ordering.  Ordering as Punch, cost only." u="1"/>
        <s v="this is for Davis (we will ask for reimbursement) ILW measured wrong" u="1"/>
        <s v="1/16/24 Information not received to process reimbursement for punch order, cost for replacement. MF" u="1"/>
        <s v="3/26/24 Check refund for PO #81691-73426." u="1"/>
        <s v="Technical Design, Specification, Install Drawings Adjustment" u="1"/>
        <s v="Project Management Adjustment" u="1"/>
        <s v="PM requested 12&quot; drawer but should have been a 16&quot; drawer.  1/2 PM error, 1/2 PC error as i should have confirmed the size." u="1"/>
        <s v="2/21/24 Missed Shipping Cost. MF" u="1"/>
        <s v="punch trip not quoted to the client. Kate okayed this cost only add" u="1"/>
        <s v="Because of delayed shipment by vendor, we had additonal trip to site to complete the install." u="1"/>
        <s v="sell added to GP on other lines" u="1"/>
        <s v="Approved per Matt Denning" u="1"/>
        <s v="1/5/24: Will bill back vendor, per Jesse." u="1"/>
        <s v="1/18/24 Quoting error. MF" u="1"/>
        <s v="3/12/24 Finnish Change, Sell on line 1. MF" u="1"/>
        <s v="6/4/24 Added labor cost to correct an installation error per FR. MF" u="1"/>
        <s v="7/1/24 Vendor Error, Labor to correct. MF" u="1"/>
        <s v="7/8/24 All Cost Order per FR. MF" u="1"/>
        <s v="12/18/23 Client adjusted Product, unable to return. MF" u="1"/>
        <s v="approved by Matt final cost" u="1"/>
        <s v="labor punch" u="1"/>
        <s v="11/10/23 Storage Cost, pending sell approval. MF" u="1"/>
        <s v="11/17/23 Punch Trip due to Late Ship. MF" u="1"/>
        <s v="Design Hours Adjustment" u="1"/>
        <s v="VARIANCE-Shipping Charges" u="1"/>
        <s v="Design Services" u="1"/>
        <s v="Ancillary Services" u="1"/>
        <s v="Project Management" u="1"/>
        <s v="AM/PM missed this request from client." u="1"/>
        <s v="Ancillary Services Correction" u="1"/>
        <s v="Design Services Correction" u="1"/>
        <s v="Kara expense report" u="1"/>
        <s v="HMI keys" u="1"/>
        <s v="credenza ordered for punch-was supposed to be disposed. requested dispose" u="1"/>
        <s v="spec issue-punch trip" u="1"/>
        <s v="6/8 Vendor Cost lower than expected, Line negates the additional cost we paid. MF" u="1"/>
        <s v="Per Paul..._x000a_Please order this as a punch order_x000a_- Project 43811_x000a_- $0.00 sell to the client_x000a_- I updated the .sif file to reflect_x000a_  o 69% off List_x000a_- Use KPR 36659" u="1"/>
        <s v="Special traps not specified correctly" u="1"/>
        <s v="12/14/23 Storage Cost Per FR. MF" u="1"/>
        <s v="AM forgot to account for will call and anchoring in original quote" u="1"/>
        <s v="Adjustment to match actual Hours.  SzD" u="1"/>
        <s v="10/29 SIF error, incorrect Ship to address noted, re-order to fulfil order. MF" u="1"/>
        <s v="this is a defective product that the vendor refuses to help us pay for ." u="1"/>
        <s v="Samples" u="1"/>
        <s v="Samples for Stanford Law-freight costs" u="1"/>
        <s v="Needed to add more funds for a will call" u="1"/>
        <s v="Bases not specified with surface; Cost to be split with BlueRiver" u="1"/>
        <s v="Someone stole our bases" u="1"/>
        <s v="this line was discounted when it shouldnt have. this line has been added to match the invoice and quote." u="1"/>
        <s v="damaged upon receipt Kimball is working on a reimbursement" u="1"/>
        <s v="line 15 has been billed but TKO only invoiced us 1155.00" u="1"/>
        <s v="1/9/24 Kimball Shipped earlier than requested, storage fee. MF" u="1"/>
        <s v="2/14/24 PC Error, Kim EDI Screen incorrect specification. MF" u="1"/>
        <s v="3/26/24 Punch Labor for Falcon Tables. MF" u="1"/>
        <s v="3/28/24 Labor Vendor caused Damage, Cost of replacement. MF" u="1"/>
        <s v="Caitlin had promised to adjust at a later date" u="1"/>
        <s v="8/25/23 PC error, misshaped product, shipping charge to redirect. MF" u="1"/>
        <s v="Chris has approved a cost only for a punch item from last year" u="1"/>
        <s v="approved by Chris C" u="1"/>
        <s v="Approved per Chris C" u="1"/>
        <s v="issues with needing power moved" u="1"/>
        <s v="Labor chages" u="1"/>
        <s v="Slowly changing install partners" u="1"/>
        <s v="Spearman did not want to do but they didn’t tell us until after we quoted services to client" u="1"/>
        <s v="Changing SVC provider" u="1"/>
        <s v="Relocation fees split among three parties; Root cause: CE/Spearman did a terrible job on punchlist reporting" u="1"/>
        <s v="Original traps ordered with power grommet in incorrect location; Modesty panels ordered too long; Cost to be shared with BlueRiver" u="1"/>
        <s v="Incompetent installation crew; Already had funds set aside for scope of work" u="1"/>
        <s v="8-381-87207" u="1"/>
        <s v="Ancillary Services Adjustment" u="1"/>
        <s v="vendor caused" u="1"/>
        <s v="broken on site so replacing no charge" u="1"/>
        <s v="Am forgot to order on original order" u="1"/>
        <s v="originally not ordered" u="1"/>
        <s v="additional shipping cost" u="1"/>
        <s v="Variance" u="1"/>
        <s v="install team didn’t notify us in time to submit non-bill" u="1"/>
        <s v="CE mismanagement of punchlist" u="1"/>
        <s v="Per Matt D, do credits to SW on these lines." u="1"/>
        <s v="Design Time" u="1"/>
        <s v="Storage for misc product at warehouse" u="1"/>
        <s v="Ikea product" u="1"/>
        <s v="Ace Hardware" u="1"/>
        <s v="Removed cost from this line (52) and added to line (58) for the credenza upcharge" u="1"/>
        <s v="Misc" u="1"/>
        <s v="The PO discrepncy totals $200 due to lines 4,57,66 and 86 coming in lower than we had on the original PO." u="1"/>
        <s v="ship" u="1"/>
        <s v="Sell to be captured on a future proposal" u="1"/>
        <s v="UNSURE OF ISSUE.  PRODUCT SAT IN WAREHOUSE FOR MANY MONTHS AND IT WAS LIKELY SHORT SHIPPED, BUT WE DIDN'T DISCOVER FOR NEARLY A YEAR AFTER RECEIPT." u="1"/>
        <s v="MISSING FROM SHIPMENT.  UNSURE OF ISSUE.  PRODUCT SAT IN WAREHOUSE FOR MANY MONTHS AND IT WAS LIKELY SHORT SHIPPED, BUT WE DIDN'T DISCOVER FOR NEARLY A YEAR AFTER RECEIPT." u="1"/>
        <s v="Sell on line 6" u="1"/>
        <s v="Did not include freight cost when ordered." u="1"/>
        <s v="3/26/24: Per Kimi, this is a shipping/handling variance. She has already hidden sell only onto the next phase which we project to book in April. Matt approved, 3/26/24" u="1"/>
        <s v="FedEx 8270057600" u="1"/>
        <s v="5/13/24: Per Kimi, this is is a spec error." u="1"/>
        <s v="Freight was not included on PO to Bryne." u="1"/>
        <s v=". FORMER PC ERROR - SOMEONE DIDNT ACK IT RIGHT" u="1"/>
        <s v="Unfortunately this is going to be cost only for this was spec error when we originally purchased" u="1"/>
        <s v="ordered incorrectly the first time" u="1"/>
        <s v="Cole Hardware" u="1"/>
        <s v="7/12/23 Add on Labor Cost Per BV. MF" u="1"/>
        <s v="Technical Design, Specification, Install Drawings" u="1"/>
        <s v="addt shipping charges to match invoice from Bernhardt" u="1"/>
        <s v="Tables not ordered with correct components (to be split with BlueRiver)" u="1"/>
        <s v="Unknown who lost the segments or if they shipped" u="1"/>
        <s v="Missing parts; No one can advise where the parts went" u="1"/>
        <s v="Unknown where parts were lost" u="1"/>
        <s v="3/12/24: Per Shanna, use Customer Accommodation for the charge and the credit." u="1"/>
        <s v="forgot shipping charges" u="1"/>
        <s v="Labor to install the punch items caused by design spec issues." u="1"/>
        <s v="Labor to install the punch items caused by design spec issues. Replaces line 176." u="1"/>
        <s v="not sure how missed -- either by PM or Design.  Just need to get it to complete the project. MD" u="1"/>
        <s v="Millwork height not confirmed/documented; Stools ordered in incorrect height; Cost to be split with BlueRiver" u="1"/>
        <s v="Unknown who damaged worksurface" u="1"/>
        <s v="Shipping costs for replacement top" u="1"/>
        <s v="7/17: Matt has worked with Service West and requested we credit these lines." u="1"/>
        <s v="Damage created onsite by another vendor and on Intuit’s punch, will be charged back on another proposal" u="1"/>
        <s v="not originally quoted. will be sold to client on a different order at a later time per NL" u="1"/>
        <s v="1/19/24 Cost due to failed attempt to deliver, customer error. Sell to be made up on a later line. MF" u="1"/>
        <s v="3/7/24 Shipping cost to redirect order, FedEx Error. MF" u="1"/>
        <s v="Sell is on line 4" u="1"/>
        <s v="Late product" u="1"/>
        <s v="AM should have accounted for edge banding issue when planning.  This cost should be offset by the fact that no PM hours (line 11) were actually used." u="1"/>
        <s v="Should have accounted for" u="1"/>
        <s v="3/11/24 True-Up. MF" u="1"/>
        <s v="Parts missing but vendor would not ship without cost due to products being received in December but not delivering/building until February." u="1"/>
        <s v="customer accom." u="1"/>
        <s v="Sell on install line on order 87513" u="1"/>
        <s v="1/25/24 Added Cost, Sell covered on other order per ED. MF" u="1"/>
        <s v="2/16/24 Added Labor per ED. MF" u="1"/>
        <s v="3/4/24 Added Labor for Credenza modification. MF" u="1"/>
        <s v="This cost pertains only to tables on order and we did not realize that there was a freight charge if a minimum cost of tables alone was not met.  Normally SOI is freight inc." u="1"/>
        <s v="Non bill denied/warehouse denied." u="1"/>
        <s v="Spec  code error" u="1"/>
        <s v="PM Time Adjustment" u="1"/>
        <s v="1/8/24: Per Jesse, this is a customer accomodation." u="1"/>
        <s v="4/30/24: Per Jesse, this is a client accomodation." u="1"/>
        <s v="will try for reimbursement when work is completed" u="1"/>
        <s v="Ancillary Furniture Specification, Renders, Install Drawings Adjustment" u="1"/>
        <s v="Designer gave us incorrect surface information; I am billing back to TVS" u="1"/>
        <s v="To be billed back to TVS" u="1"/>
        <s v="we were supposed to order another one of these tables" u="1"/>
        <s v="Approved Via E-mail 9.13.23 Per Carina Collison" u="1"/>
        <s v="Mark and Kate had given approval months ago to order this as a gift for one of our MC clients." u="1"/>
        <s v="SVC for lounge chair/ottoman gifted to client" u="1"/>
        <s v="WHSE lost product" u="1"/>
        <s v="spec/surcharge update" u="1"/>
        <s v="Labor for additional trip on 1/11/2024 KBM45614R1CO2" u="1"/>
        <s v="Labor for additional trip for late arriving product" u="1"/>
        <s v="Someone stole our surfaces" u="1"/>
        <s v="incorrect infeeds specified" u="1"/>
        <s v="TAKEN INTO ACCOUNT ON ORIGINAL LINE 55 + NEW LINE 60." u="1"/>
        <s v="9/24/24 Missed Shipping Cost. MF" u="1"/>
        <s v="Cost adjustment" u="1"/>
        <s v="Oracle fees" u="1"/>
        <s v="punch order" u="1"/>
        <s v="design error,_x000a__x000a_Cost only Line to Match Acknowledgement" u="1"/>
        <s v="needed to order to make layout work" u="1"/>
        <s v="This is for the order change request submitted to change the quantity from 2 to 1 for lines 43, 44, 45." u="1"/>
        <s v="Changed installer from MSI to Heartland._x000a_MSI received wire managers and shipped it to Heartland." u="1"/>
        <s v="This has to be ordered because non-bill KNLE-CYBQMT did not get approved because Heartland could not provide a BOL noting the shortage." u="1"/>
        <s v="Last minute change to make the meditation benches special" u="1"/>
        <s v="Someone cut our furniture" u="1"/>
        <s v="Cost added after order flipped" u="1"/>
        <s v="Missing (1) surface; Don’t have clear enough paper trail to determine fault" u="1"/>
        <s v="Miscellaneous punchlist items" u="1"/>
        <s v="Did not catch missing product that should have been specified; Split with BlueRiver _x000a_Did not catch missing product that should have been specified; Split with BlueRiver" u="1"/>
        <s v="Did not catch missing product that should have been specified; Split with BlueRiver" u="1"/>
        <s v="fee to get sooner ship date" u="1"/>
        <s v="expedited shipping to get product sooner" u="1"/>
        <s v="Design, Specification, Install Drawings Design" u="1"/>
        <s v="Auberge du Soleil" u="1"/>
        <s v="1/25/24: Per Jesse, this is vendor caused." u="1"/>
        <s v="Stylex table on 84292. Tables were double ordered." u="1"/>
        <s v="approved by Matt we never added the cost of storage but sell is on line 2 $2750.00" u="1"/>
        <s v="Did not specify enough covers" u="1"/>
        <s v="4/18/24 Covers weren’t ordered CC. MF" u="1"/>
        <s v="Reason: Incorrect Pairings wall specified" u="1"/>
        <s v="COST ADJUSTMENT TO MATCH INVOICE" u="1"/>
        <s v="Reason: The wrong specs were specified" u="1"/>
        <s v="UPS" u="1"/>
        <s v="knoll threw it away" u="1"/>
        <s v="Variance Code: Customer Accommodation &amp; Specification Error_x000a_Reason: Upset client; Tower ordered incorrectly and cable management never ordered" u="1"/>
        <s v="ERP order fee" u="1"/>
        <s v="These infeeds were not needed on site and returned to KBMH PM Cage.  Oliver to pickup and return to KBMH SJ." u="1"/>
        <s v="incorrect cost was input" u="1"/>
        <s v="forgot to include will call fee" u="1"/>
        <s v="IN FIELD ASK BY INTUIT EXEC" u="1"/>
        <s v="was not quoted" u="1"/>
        <s v="Not really a variance; Took this trip charge into account when quoting service" u="1"/>
        <s v="1) WCI was experienced shipping delays_x000a_2) 1:1 Tables bases weren’t specified_x000a_3) F9 Coffee table wasn’t ordered_x000a_4) Sons of Sawdust didn’t finish (2) surfaces in time for FDOB" u="1"/>
        <s v="Installers" u="1"/>
        <s v="Reason: Designer didn’t spec grommet covers to go with power mods; To be split with BlueRiver" u="1"/>
        <s v="Delay in clearing customs; Needed products to fill in space" u="1"/>
        <s v="Spearman lost our tables" u="1"/>
        <s v="Cut-out in incorrect position; Modesty panels ordered in incorrect size; To be split with BlueRiver" u="1"/>
        <s v="Incorrect finishes selected; No bases specified for meeting tables" u="1"/>
        <s v="Miscellaneous damaged items" u="1"/>
        <s v="vendor sent us wrong product and charged us for it. working on getting this credited." u="1"/>
        <s v="Labor for Design spec error. RDI the new products ordered." u="1"/>
        <s v="Not sure if due to PM field diminsions or Design." u="1"/>
        <s v="4/8/24 Labor Cost to fix multiple punch items." u="1"/>
        <s v="6/28/24 Return Trip. MF" u="1"/>
        <s v="Reason: Client does not like HMI recommended cushions" u="1"/>
        <s v="Products not ordered per client’s understanding" u="1"/>
        <s v="updated shipping charges to match invoice" u="1"/>
        <s v="Products not ordered per client’s understanding_x000a_Incorrect list price" u="1"/>
        <s v="wrong size was ordered" u="1"/>
        <s v="DHL AIR FREIGHT" u="1"/>
        <s v="Reason: Incorrect L-base for application; Never ordered" u="1"/>
        <s v="Reason: Not enough boxes/shelves ordered; Parts missing" u="1"/>
        <s v="2/14/24 Install date pushed resulting in storage fees. MF" u="1"/>
        <s v="Ancillary Design Services Correction" u="1"/>
        <s v="Project Management Hours" u="1"/>
        <s v="4/12/24 Spec Error - Missing Top. MF" u="1"/>
        <s v="sell on line 44" u="1"/>
        <s v="product not in stock-refunded" u="1"/>
        <s v="delay in shipping" u="1"/>
        <s v="Chair demos" u="1"/>
        <s v="Price variance" u="1"/>
        <s v="Sell is on Order 88380 line 4- $750. Sell is lower than cost amount by $162.84 due to increase in stroage costs for product received." u="1"/>
        <s v="Sell is on Order 88380 line 5. $750. Sell is lower than cost amount by $99.92 due to increase in stroage costs for product received." u="1"/>
        <s v="Ancillary Design" u="1"/>
        <s v="KBMH Design" u="1"/>
        <s v="Project Management Services" u="1"/>
        <s v="labor reimbursement credit" u="1"/>
        <s v="vendor will not cover labor for damage chair replacement" u="1"/>
        <s v="Fewer yards were needed - lower cost than originally ordered." u="1"/>
        <s v="Freight was originally estimated. It is now actual.  Actual cost is lower than estimated." u="1"/>
        <s v="Freight was originally estimated. It is now actual.  Actual cost is higher than estimated." u="1"/>
        <s v="7/29 True-Up" u="1"/>
        <s v="CBD charge" u="1"/>
        <s v="DELIVERY-CHARGES_x000a_Charges for Delivery Appointment" u="1"/>
        <s v="Circuit Board Surcharge" u="1"/>
        <s v="10/7/24 Return Trip per FR. MF" u="1"/>
        <s v="Demo delivery" u="1"/>
        <s v="3/5/24 Punch per ED. MF" u="1"/>
        <s v="3/1/24 Missed in Spec. MF" u="1"/>
        <s v="3/6/24  Variance-Cost Difference, MF approved to add line.  SzD" u="1"/>
        <s v="Design spec error, missed order them." u="1"/>
        <s v="Design spec'd line 7 in wrong color.  this is the replacement" u="1"/>
        <s v="Designer missed this items. MD" u="1"/>
        <s v="Labor to RDI punch items due to spec error by designer." u="1"/>
        <s v="KBMH MISUNDERSTOOD FULL SCOPE OF SHIPPING &amp; HANDLING COSTS." u="1"/>
        <s v="Client out of town" u="1"/>
        <s v="Client said it was ground floor but ended up being a stair carry" u="1"/>
        <s v="PH" u="1"/>
        <s v="DH" u="1"/>
        <s v="client didn't like original design" u="1"/>
        <s v="Cost only to match Ack" u="1"/>
        <s v="3/1/24 Missed in Spec. MF_x000a_3/5/24  Price difference.  SzD" u="1"/>
        <s v="Delivery Charges" u="1"/>
        <s v="3/21/24 ECA out of stock, Sell on original Lines. MF" u="1"/>
        <s v="Touch up for scratches/damages by unknown/others" u="1"/>
        <s v="Late arriving rug (Maharam)" u="1"/>
        <s v="Construction Delays" u="1"/>
        <s v="Trades damaged furniture during installation" u="1"/>
        <s v="Space wasn’t ready for FDOB" u="1"/>
        <s v="Client already paid; Just changed service provider" u="1"/>
        <s v="Client" u="1"/>
        <s v="Hat" u="1"/>
        <s v="1/4/23 Cost reduced, Sell on line 29. MF" u="1"/>
        <s v="Design Services Adjusted Hours" u="1"/>
        <s v="Project Management Adjusted Hours" u="1"/>
        <s v="1/3/24 Punch Labor per FR. MF" u="1"/>
        <s v="Ordered wrong height stools and didn’t get the right Tech bar sayl chairs." u="1"/>
        <s v="original chair ordered is too big for client. We are ordering this one to replace it and picking up the one that is too big.  approved by Matt D." u="1"/>
        <s v="Incorrect finishes were originally ordered by Design. These are the replacements." u="1"/>
        <s v="Incorrect finishes were originally ordered by Design. This is the labor for the replacement items in the correct finish." u="1"/>
        <s v="cust acc" u="1"/>
        <s v="Life parts and product on production hold with Knoll" u="1"/>
        <s v="Reason: Too big for elevator" u="1"/>
        <s v="8-431-04668" u="1"/>
        <s v="sell $$ are captured on order 86286" u="1"/>
        <s v="incorrect discount used" u="1"/>
        <s v="incorrect discount % used" u="1"/>
        <s v="8-409-34995" u="1"/>
        <s v="Reason: Upset client" u="1"/>
        <s v="Matt D aprpvoed" u="1"/>
        <s v="3/7/24 Negated Sell Per SH. MF" u="1"/>
        <s v="CREDIT FOR CUSTOMER ACCOMODATION" u="1"/>
        <s v="Customer Accomodation for damaged table" u="1"/>
        <s v="ally received correct cost for scope of work" u="1"/>
        <s v="Did not spec with original order; need to resolve punch" u="1"/>
        <s v="Missed power mods" u="1"/>
        <s v="SOMEONE MESSED UP PRICING" u="1"/>
        <s v="Not acknowledged correctly in Core" u="1"/>
        <s v="Need additional power mod to match Gensler design intent" u="1"/>
        <s v="Not enough COM ordered" u="1"/>
        <s v="Reason: Power outlets too far away" u="1"/>
        <s v="retail item" u="1"/>
        <s v="Late product punch trip" u="1"/>
        <s v="Expenses" u="1"/>
        <s v="Tables shipped to incorrect address" u="1"/>
        <s v="Extra for stair carry." u="1"/>
        <s v="1/18/24 Install Pushed for Cust Accommodation, small storage fee. MF" u="1"/>
        <s v="Change order" u="1"/>
        <s v="Storage cost came in more than last month due to more product coming in" u="1"/>
        <s v="labor to cut down items ordered to large" u="1"/>
        <s v="CA do to error" u="1"/>
        <s v="Mark expense report" u="1"/>
        <s v="Amazo" u="1"/>
        <s v="5/30 Daniel Paul Chair Order - Multiple Delays, resulting in delayed installation, and warehouse storage for the remaining product. MF" u="1"/>
        <s v="8/8 Additional Freight Cost. MF" u="1"/>
        <s v="CLIENT MIS-PLACED GROMMETS" u="1"/>
        <s v="AM to ask if we can sel back as a CO" u="1"/>
        <s v="We have addtl margin on this order" u="1"/>
        <s v="Confusion with delivery" u="1"/>
        <s v="Replaced with lower cost sofa than  original proposed sofa-Soho" u="1"/>
        <s v="Labor to install product that was not ordered before." u="1"/>
        <s v="Additional Labor needed for project install" u="1"/>
        <s v="Could not locate on site or in warehouse/Knol denied non bill" u="1"/>
        <s v="Design did not add a freight line for the ancillary quote requested" u="1"/>
        <s v="Incorrect upholstery color (KBM-H error) original line 25" u="1"/>
        <s v="late will call trip" u="1"/>
        <s v="Incorrect upholstery color (KBM-H error) original line 26" u="1"/>
        <s v="Needed additional verification" u="1"/>
        <s v="Will be billing the client later with all of labor as a T&amp;M." u="1"/>
        <s v="cost adjustment to match invoice in our favor" u="1"/>
        <s v="addt shipping charges not originally quoted" u="1"/>
        <s v="John's expenses" u="1"/>
        <s v="Missed and not ordered" u="1"/>
        <s v="PM didn't account for the need for shims when she checked the site for the install quote." u="1"/>
        <s v="Customer accomodation - separate trip" u="1"/>
        <s v="4/19/24: Per Jesse, • Knoll bookcase on 85268. Bookcase modules were ordered with laminate end panels on the outside rather than veneer.  Client has asked for a credit rather than fixing the punch. Cost of the bookcase was $2,413.  We are going to issue a credit of $482." u="1"/>
        <s v="Rental car" u="1"/>
        <s v="Incorrect list price provided" u="1"/>
        <s v="Variance Code: Specification Error/Customer Accommodation_x000a_Reason: Punch clean-up" u="1"/>
        <s v="Incorrect discount" u="1"/>
        <s v="Reason: Wrong leg style selected" u="1"/>
        <s v="PRODUCT REC'D SEVERELY DAMAGED.  REPORTD TO VENDOR WITHIN 7 DAYS, BUT VENDOR WILL NOT REPLACE AT NO CHARGE.  WE BELIEVE IT WAS DAMAGED IN TRANSIT.  VENDOR ASSERTS IT WAS DAMAGED AFTER RECEIPT, WHICH WE FEEL IS NOT LIKELY.  RM &amp; AB HAVE TRIED MULTIPLE APPEALS TO NUCRAFT WITHOUT LUCK." u="1"/>
        <s v="9/9/24 Return trip per RM. MF" u="1"/>
        <s v="Bank fee" u="1"/>
        <s v="3/27 AM Error per FR. MF" u="1"/>
        <s v="Not charging customer for Punch item storage." u="1"/>
        <s v="Unknown" u="1"/>
        <s v="The bases were left off the spec" u="1"/>
        <s v="wekend deliver and new regular delivery cost" u="1"/>
        <s v="AM thought we got commission but in reality, we don't really as we should have charged a mark up." u="1"/>
        <s v="3/20/24 Original lines discontinued product, Sell on original line. MF" u="1"/>
        <s v="Updated Lower Cost - Pricing from Knoll Ack   SzD" u="1"/>
        <s v="5/15/24 Original Vendor out of stock, Sell on Parent PO. MF" u="1"/>
        <s v="Mileage &amp; Parking" u="1"/>
        <s v="4/11/24 Spec Error missing option. MF" u="1"/>
        <s v="5/9/24 Punch trip, sell covered on parent line. MF" u="1"/>
        <s v="5/15/24 Design and PM Error. Incorrect placement in plan and PM failed to catch the issue at installation resulting in damage on the original piece when reinstalling. MF" u="1"/>
        <s v="PC error, shipped to wrong location" u="1"/>
        <s v="had to change vendors at last minute from Amazon to Bertrand" u="1"/>
        <s v="sell will be on new storage order" u="1"/>
        <s v="approved by Matt wrong piano bases were ordered" u="1"/>
        <s v="Bertran reorder didn't work we had to go with a more expensive vendor" u="1"/>
        <s v="Additional shipping charges" u="1"/>
        <s v="price mismatch on Line 79 _x000a_Ack:       $437.40_x000a_Core:    $424.76_x000a_Difference:        $ 12.64" u="1"/>
        <s v="Shipping not budgeted" u="1"/>
        <s v="Need more fabric" u="1"/>
        <s v="cost for expedited shipping approved by CC" u="1"/>
        <s v="only quoted for one boxing charge. this line is to match the invoice" u="1"/>
        <s v="middle brackets were not specified" u="1"/>
        <s v="had to split order do to long lead times" u="1"/>
        <s v="decided to ship" u="1"/>
        <s v="was on validation deck but only 1 of 3 was ordered" u="1"/>
        <s v="sif didn't save correct and item was missed" u="1"/>
        <s v="Returning product-wrong color ordered" u="1"/>
        <s v="exchnaging line 32 for this color" u="1"/>
        <s v="Cust-acc" u="1"/>
        <s v="Storage-for client" u="1"/>
        <s v="5/28/24 Due to faulty product the full order is being refunded. MF" u="1"/>
        <s v="PUNCH WORK - ACCOUNTED FOR IN LINE 69.  ADJUSTED LINE 69 FOR THIS COST." u="1"/>
        <s v="for product that wasn't ready on time" u="1"/>
        <s v="5/13/24 Spec Error. MF" u="1"/>
        <s v="7/8/24 All Cost Per FR. MF" u="1"/>
        <s v="8/26/24 All cost pending reimbursement from CIW per SW. MF" u="1"/>
        <s v="9/4/24 Punch Trip per FR. MF" u="1"/>
        <s v="Ace, Home Depot, and Travel" u="1"/>
        <s v="9/11/24 Repair Cost, Kimball reimbursement on order 89218. MF" u="1"/>
        <s v="1/9/24 Labor for punch, RM. MF" u="1"/>
        <s v="lowered due to sales tax being wrong on client approved quote. Owen approved lowering over all sell to match." u="1"/>
        <s v="Variance Shipping Charges" u="1"/>
        <s v="adding Freight Charge amounting to $73.58" u="1"/>
        <s v="Storage to be collected on upcoming proposal" u="1"/>
        <s v="Shipping top to Boston Gunderson" u="1"/>
        <s v="Design Spec Error - Discounted S&amp;H in sif." u="1"/>
        <s v="Specification Error, per Jesse. No charge to client. 2/27/24" u="1"/>
        <s v="4/23/24: Per Jesse, spec error." u="1"/>
        <s v="Approved - Matt Denning 04/25/24" u="1"/>
        <s v="See Jesse" u="1"/>
        <s v="Jesse to include this charge on a bill back to Nucraft" u="1"/>
        <s v="8/16/24: Per Matt, it should be costed to the project. Service West denied the claim; they followed the installation drawings we provided. I spoke with Benny about this back when it happened. He felt the GC should have noticed this in the furniture layout plans and said something." u="1"/>
        <s v="Deduction to match invoice" u="1"/>
        <s v="Norma deciding to charge or not." u="1"/>
        <s v="KBM-DESIGN" u="1"/>
        <s v="Not included in shipment. Per Astor, we'll submit an FSLR." u="1"/>
        <s v="4/22/24: Per Jesse, I need to order Jet Black spray paint to touch up a metal column at one of our job sites" u="1"/>
        <s v="Muuto Freight" u="1"/>
        <s v="5/8/24 SPEC Error. MF" u="1"/>
        <s v="HAT only pays $65 -- sell on line 1." u="1"/>
        <s v="Invoice adjustment" u="1"/>
        <s v="Waiting for customer approval of 87669." u="1"/>
        <s v="Change of service provider; Late shipped items" u="1"/>
        <s v="had to send back monitor arms that didn't work" u="1"/>
        <s v="Billing it to Knoll due to recurring damaged product." u="1"/>
        <s v="versteel requires to this location" u="1"/>
        <s v="1/5/24 Punch order per ED. MF" u="1"/>
        <s v="12/21/23 Replacement due to Warehouse Vendor Damage per ED. MF" u="1"/>
        <s v="10/1 Added line to submit order, Sell on line 104. MF" u="1"/>
        <s v="expedited shipping charges. approved by CC" u="1"/>
        <s v="shipping charges to expedite shipping" u="1"/>
        <s v="10/7/24 Freight Discounting error. MF" u="1"/>
        <s v="Specification Error" u="1"/>
        <s v="Jennifer is seeking reimbursement from Halcon on 87888." u="1"/>
        <s v="Proposed storage vs. actual" u="1"/>
        <s v="5/8/24: Per Kimi, this is a spec error. Approved by Mark Dailey." u="1"/>
        <s v="Credit card fee" u="1"/>
        <s v="5/30/24: Spec error/approved by Matt." u="1"/>
        <s v="6/5/24: Per Kimi, this is a customer accomodation." u="1"/>
        <s v="6/5/24: Per Kimi, labor charge is needed to modify a credenza that was fabricated too long to fit inside a niche. Cesar field verified the clear space however forgot to account for the sheetrock on either side resulting in the cabinet not fitting." u="1"/>
        <s v="6/13/24: Per Kimi, this is a customer accomodation." u="1"/>
        <s v="7/17/24: Per Kimi, this is a customer accomodation." u="1"/>
        <s v="Incorrect pricing" u="1"/>
        <s v="1/11/24 Punch Cost, Split with Vendor per FR. MF" u="1"/>
        <s v="8-437-98758" u="1"/>
        <s v="Sell is on order 86863  pending approval on this one." u="1"/>
        <s v="ITEM SAT FOR LONGER THAN NECESSARY B/C AM WAS OUT.  BEING ADDRESSED NOW." u="1"/>
        <s v="Per Hayden, the variance code on this would be client accommodation due to late arriving product. The PM line is the contingency, so looking to reduce that cost to cover this." u="1"/>
        <s v="1/17/24-Customer Accomodation per Jesse Michael." u="1"/>
        <s v="storage for punch items" u="1"/>
        <s v="Reason: Power not working all of a sudden; Spacestor is aware" u="1"/>
        <s v="Late ordered products" u="1"/>
        <s v="Reason: Ordered programmed product too late" u="1"/>
        <s v="3/8/24: Per Frankie, this is a customer accomodation." u="1"/>
        <s v="Delayed product and had already sent all product to site and to be billed back later." u="1"/>
        <s v="incorrect discounting used for the qty ordered" u="1"/>
        <s v="Late arriving" u="1"/>
        <s v="Zeroed out cost due to acknowledgement/will call" u="1"/>
        <s v="8/5/24: Per Astor, Jesse had approved this charge." u="1"/>
        <s v="Per Astor, this was a design spec error." u="1"/>
        <s v="Increase smaller table by 6&quot; to 150&quot; overall." u="1"/>
        <s v="Shipping (KK 9.10)" u="1"/>
        <s v="added some spine cuts and the labor increased" u="1"/>
        <s v="This is for Demo Chairs and Megan will include in the order sell to the client." u="1"/>
        <s v="Discount Percentage is incorrect" u="1"/>
        <s v="ensure a happy client" u="1"/>
        <s v="client very unhappy with product and req'd a credit" u="1"/>
        <s v="S&amp;H      - not in core_x000a_                Ack:       $24.75 _x000a_                Core:     -" u="1"/>
        <s v="bad ship date so transport assistance" u="1"/>
        <s v="3/25/24 - Per Frankie, this is a job cost, variance code is mis spec." u="1"/>
        <s v="Freight not specified" u="1"/>
        <s v="Price mismatch on Line 10_x000a_                Ack:       $39.68_x000a_                Core:    $28.52_x000a_Difference:        $11.16" u="1"/>
        <s v="PM issue." u="1"/>
        <s v="We missed ordering the latch bar along with the latch." u="1"/>
        <s v="Shipping and handling charges came in less." u="1"/>
        <s v="Completed change order.  Marena to add the additional charges (sell) to another order." u="1"/>
        <s v="It’s due to a design error – it’s for the Antenna tables that were ordered as low and should have been the higher range. This is the labor for the multiple adjustments and possible replacement of the bases. We haven’t ordered new bases because we’re not sure they’re needed." u="1"/>
        <s v="we changed the items order from Mockett so the freight cost went alot lower. leaving sell amount as the replacement vendor will have freight as well. items removed were no longer available from Mockett." u="1"/>
        <s v="per the order ack from HMI, the list and cost are lower. adjusting to match." u="1"/>
        <s v="Process Error:  process error of not_x000a_knowing how to read HMI acknowledgements (our PO line numbers vs. HMI ack line numbers) and not understanding how best to work with Shykenya. We had reached out for help but I’m (Marena) not sure we understood what we were asking. We’ve all learned a ton through this challenge and I’ve started to seek more clarity when we’re working in processes that are not the norm." u="1"/>
        <s v="Freight came in lower - adjusted per the order ack." u="1"/>
        <s v="We will be scheduling a meeting with Hoover to review the lines we are intending to sell as client-responsible changes, so the cost is only temporary while we seek payment from the client." u="1"/>
        <s v="Cost-only for now, as the sell coverage will be split between several entities (client IT group and vendors) on multiple change orders" u="1"/>
        <s v="Needed to send sample top client" u="1"/>
        <s v="in the words of genesis this was a &quot;whoopsie daisy&quot;" u="1"/>
        <s v="No freight charge upon purchase." u="1"/>
        <s v="Vendor did not charge freight." u="1"/>
        <s v="Came in concealed damage, vendor sent new tables but wont pay for labor" u="1"/>
        <s v="labor reimbursement to be submit when labor is completed" u="1"/>
        <s v="Forgot to spec on main order" u="1"/>
        <s v="1 month storage" u="1"/>
        <s v="Marena to put the sell on this line to a new order. Order #  pending." u="1"/>
        <s v="paid vendor with cc.  no charge to client" u="1"/>
        <s v="Missed this part when ordering." u="1"/>
        <s v="Missed when placing the order." u="1"/>
        <s v="Design missed this chair on the original specs.  Ordering at cost only, approved by Matt 8/20/24 -- sell will be on a new project in the labor." u="1"/>
        <s v="List price on line 82 was less but was invoiced before i could match it to the order ack. MD" u="1"/>
        <s v="Missed changing the ship to address for this vendor to the new Stations address.  PC Error." u="1"/>
        <s v="this corrects line 18 due to incorrect product code" u="1"/>
        <s v="Reason: Unknown circumstances" u="1"/>
        <s v="SELL $ ACCOUNTED FOR ON LINE 2 + CORE #'S 86122 &amp; 86123" u="1"/>
        <s v="SELL $ ACCOUNTED FOR ON LINE 3 + CORE #'S 86122 &amp; 86123" u="1"/>
        <s v="Spec error - This quote was not quoted." u="1"/>
        <s v="COST MOVED FROM 85947 AND ACCOUNTED FOR IN LINE 25." u="1"/>
        <s v="Lock cores for Groups 1 &amp; 2 missed.  Need to order change key for client to install themselves." u="1"/>
        <s v="Bars were too long and determined unnecessary at any length.  Verbal approval by Alex Blangeres to credit client." u="1"/>
        <s v="ILW to do this labor on a return trip for another item, keeping sell for GP" u="1"/>
        <s v="Delivery" u="1"/>
        <s v="Reason: Late products; Incorrect products that needed to be field modified" u="1"/>
        <s v="Late products; Incorrect products that needed to be field modified" u="1"/>
        <s v="Reason: Project cleanup" u="1"/>
        <s v="Reason: Service to go with resolution of punchlist items from specification errors" u="1"/>
        <s v="Reason: Clean up of mis-specs/Appease angry client" u="1"/>
        <s v="Reason: Storage fees for products from Littler SF project" u="1"/>
        <s v="cust. accommodation, matt approved" u="1"/>
        <s v="FedEx Freight" u="1"/>
        <s v="0 Ship costs for KPR used on this order (45174)" u="1"/>
        <s v="2/14/24: GC spec error" u="1"/>
        <s v="Auto expenses" u="1"/>
        <s v="unhappy client, failed delivery to site" u="1"/>
        <s v="Redelivery fee/address change – customer accommodation" u="1"/>
        <s v="more time was added to T&amp;M after quoted to customer" u="1"/>
        <s v="2/16/24 Punch item per ED. MF" u="1"/>
        <s v="“Client concession. The electrician drilled into one of our bases. It was not the client’s fault. The GC agreed to pay for the parts and freight but we had to pay for the labor. We want to maintain our relationship with the client and this has been a huge point of contention so we had to eat the labor to get the job done and be a good partner”" u="1"/>
        <s v="S&amp;H was not spec'd" u="1"/>
        <s v="7/3/24: Per Jennifer, absorb as client accomodation." u="1"/>
        <s v="3/15/24: Approved by Jill Marsh" u="1"/>
        <s v="discount wrong" u="1"/>
        <s v="no second trip was used as of now." u="1"/>
        <s v="vendor has caused delayed with needed product so main part of job is stored at ABS" u="1"/>
        <s v="additional shipping" u="1"/>
        <s v="Invoice received less than what was quoted." u="1"/>
        <s v="Upcharge" u="1"/>
        <s v="we will dispose of product going forward to remove the excess" u="1"/>
        <s v="removed 1 unit and added 1 to line 70" u="1"/>
        <s v="did not capture this cost in quote" u="1"/>
        <s v="didn't realize freight would be added by vendor" u="1"/>
        <s v="removed 1 unit line 71 and added 1 to line 70 and needed to add line 118" u="1"/>
        <s v="wrong discounting applied s/b 35 % not 15%" u="1"/>
        <s v="size error" u="1"/>
        <s v="missed shipping costs" u="1"/>
        <s v="4/16/24 Additional Delivery Charges from Vendor" u="1"/>
        <s v="True up line 23 to match actual hours" u="1"/>
        <s v="Lowes" u="1"/>
        <s v="SIf error" u="1"/>
        <s v="adjusted commission sell amount.  we received less." u="1"/>
        <s v="4/30/24: Per Frankie, this is customer accomodation." u="1"/>
        <s v="too long of lead time had to deliver else where" u="1"/>
        <s v="3/19/24: Per Jill Marsh, this is a customer accomodation." u="1"/>
        <s v="Reason: Desk not working" u="1"/>
        <s v="double ordered by mistake (kbm)" u="1"/>
        <s v="3/18/24 Client Accommodation, added labor cost for reception desk per ED. MF" u="1"/>
        <s v="missed adding cost on line" u="1"/>
        <s v="concealed damage, knoll denied nonbill because it took too long to submit" u="1"/>
        <s v="Customer returned, no longer needs" u="1"/>
        <s v="Second trip charge Product short shipped" u="1"/>
        <s v="3/27/24 Spec Error, Sell on line 13. MF" u="1"/>
        <s v="5/30/24 Watson Product arrived late resulting in a Return Trip. MF" u="1"/>
        <s v="See Angela" u="1"/>
        <s v="SALE" u="1"/>
        <s v="expedited shipping" u="1"/>
        <s v="crediting partial cost that will be used with imported sif  for lines" u="1"/>
        <s v="cheaper" u="1"/>
        <s v="8/22/24 Credit to client per UD. MF" u="1"/>
        <s v="We received (1) damaged Emeco base for this project.  Emeco gave us a deeper discount but won’t cover the cost because they believe the installers were the ones who damaged it.  Stations has agreed to cover the cost of the labor and half of the cost for product/freight.  KBMH has to absorb the other $295.”  AND if you need a vendor to fault I’d say it’s Stations since we think they damaged it." u="1"/>
        <s v="I missed adding this originally.  Lela has a quote to the client with the sell on 87017 trying to get client to pay. MD" u="1"/>
        <s v="Labor -- Sell is on order 86569 line 1" u="1"/>
        <s v="Labor -- Sell is on order 86569 line 1 -- adding in storage invoices as they come in. MD" u="1"/>
        <s v="Lela is working on a new storage proposal to client -- just pending the new estimated install date.  proposal 87017" u="1"/>
        <s v="due to customer delays, more storage.  Lela is working on a new storage quote to the client." u="1"/>
        <s v="Lela is working on a new storage proposal to client -- just pending the new estimated install date.  proposal 87017_x000a__x000a_Adding in more cost only at this time. MD" u="1"/>
        <s v="5/29: client has revised Proposal and will be paying the addition charges on 87017.  _x000a__x000a_Lela is working on a new storage proposal to client -- just pending the new estimated install date.  proposal 87017" u="1"/>
        <s v="Labor -- Sell is on order 87017 pending client PO" u="1"/>
        <s v="Labor -- Sell is on order 87017  -- adding in storage invoices as they come in.  Pending client approval from 87017 -- Lela working on it." u="1"/>
        <s v="Labor -- Sell is on order 87017 pending client approval -- adding in storage invoices as they come in. Lela is working on getting the client PO. MD" u="1"/>
        <s v="Price discrepancy" u="1"/>
        <s v="5/21/24: Per Frankie, this is a client accomodation." u="1"/>
        <s v="Was just waiting for actual before adding line into Core." u="1"/>
        <s v="Sell on 89389._x000a_Due to Workrite shipping the product to the incorrect warehouse (LA vs Hayward), we will have to will call the replacement order from Workrite in Petaluma to complete the install on 9/24.  Note that Megan will work a claim to Workrite.  Workrite approved charges and order 89389 has invoiced." u="1"/>
        <s v="Ordered incorrect pulls for line overhead. ordering replacements at cost." u="1"/>
        <s v="AM (RM) ERROR - FAILED TO ADD FREIGHT LINE" u="1"/>
        <s v="SHELVES LEFT OFF SPEC FOR CREDENZAS.  WE HAVE ENOUGH $ ON THIS PROJECT THAT GP IS STILL HIGHER THAN WHEN FLIPPED, SO SENDING TO THE CLIENT AT NO CHARGE. THEY WILL INSTALL." u="1"/>
        <s v="vat added" u="1"/>
        <s v="Reason: Negligible; Budgeted when quoting" u="1"/>
        <s v="Reason: Budgeted when quoting client" u="1"/>
        <s v="Client gift" u="1"/>
        <s v="Update Cost to Match Ack" u="1"/>
        <s v="updating shipping to match invoice" u="1"/>
        <s v="Reason: AM pulled from incorrect link" u="1"/>
        <s v="Does not impact as WE is covering cost of return trip, credit on line 28" u="1"/>
        <s v="6/21: Received a change order from the installer as these had to be stair carried as they would not find in the elevator. Can't charge client - we should have known before. Cost only." u="1"/>
        <s v="Incorrect vendor." u="1"/>
        <s v="4/9/24  Fuel Surcharge" u="1"/>
        <s v="PRODUCT DAMAGED, BUT NOT DISCOVERED UNTIL ON SITE.  PAC COAST WILL REPLACE PRODUCT, BUT NOT COVER LABOR FOR REPLACING PARTS &amp; TRIP CHARGE." u="1"/>
        <s v="month of storage due to scheduling taking awhile" u="1"/>
        <s v="We are using Sea freight. Cost captured on line 39" u="1"/>
        <s v="Storage charges due to Humanscale shipping sooner than the Knoll.  Cost only." u="1"/>
        <s v="Sell to Humanscale is on 88075 pending approval. MD   Sell on 88075" u="1"/>
        <s v="Storage charges due to Humanscale shipping sooner than the Knoll.  Cost only.  Sell on 88075" u="1"/>
        <s v="attempting to charge back Humanscale on order 88075.  MD" u="1"/>
        <s v="Customer accomodation to get final payment on the project. Approved by Matt D." u="1"/>
        <s v="will sell this on another order later" u="1"/>
        <s v="forgot to include in original quote" u="1"/>
        <s v="will add sell to upcoming change order" u="1"/>
        <s v="8/23/24 All Cost Order Per TO. MF" u="1"/>
        <s v="approved by Matt for cost only" u="1"/>
        <s v="wrong list pricing" u="1"/>
        <s v="needed touch up paint" u="1"/>
        <s v="added shipping charges" u="1"/>
        <s v="Design Error - customerservice@esiergo.com" u="1"/>
        <s v="Incorrect cost for grommet cut." u="1"/>
        <s v="PC shipped to wrong locatiion" u="1"/>
        <s v="missed shipping charge" u="1"/>
        <s v="missed small charge from 24 hr cat." u="1"/>
        <s v="After ordering and finding that the products they wanted were no longer available, the client canceled.  We are not charging them the design or PM." u="1"/>
        <s v="Vendor just notified us that the product is no longer available.  we should be getting a credit." u="1"/>
        <s v="3/27/24 All Cost Punch per ED, Sell Made up on next Order. MF" u="1"/>
        <s v="Pricing incorrectly input before order flip" u="1"/>
        <s v="Spec Error - This charge was not specified." u="1"/>
        <s v="Did not specify shipping charge" u="1"/>
        <s v="5/3/24: Approved by Jesse; charge was not included in proposal" u="1"/>
        <s v="6/21/24: Per Jesse, I missed including the knock-down and removal of the Altos mock-up in our proposal. I will make sure to include this cost in our product proposal to the client." u="1"/>
        <s v="Shipping charges were acknowledged less. MD" u="1"/>
        <s v="Mileage and printing" u="1"/>
        <s v="Charges for Delivery Appointment" u="1"/>
        <s v="9/10/24 Return trip due to Friant Damaged Product. MF" u="1"/>
        <s v="Spec error-outdated quote" u="1"/>
        <s v="Approved per Matt" u="1"/>
        <s v="AM FORGOT TO ADD CBD FEE BEFORE QUOTING" u="1"/>
        <s v="added labor back into to scope sell was originally on line 36" u="1"/>
        <s v="field cut needed" u="1"/>
        <s v="Bond" u="1"/>
        <s v="updated quote" u="1"/>
        <s v="6/12/2024 $244.67 added for the following-for adding the lock to the hinged doors  and moving the placement of the drawer pulls to the center." u="1"/>
        <s v="sell will be on order 86989" u="1"/>
        <s v="pricing input incorrectly" u="1"/>
        <s v="Sample" u="1"/>
        <s v="surcharge not added" u="1"/>
        <s v="6/25/24 Original Fabric discontinued, Sell on line 33. MF" u="1"/>
        <s v="To modify desk for client as they did not understand how small the desk would be, though dimensions were provided." u="1"/>
        <s v="Reason: Shortages not caught on double-check" u="1"/>
        <s v="Due to late shipping of the textiles, Carina requested next day UPS shipping." u="1"/>
        <s v="+/-10% variance in yardage shipped &amp; billed" u="1"/>
        <s v="Reason: Damaged onsite" u="1"/>
        <s v="sell is on line 10" u="1"/>
        <s v="7/26 True-Up" u="1"/>
        <s v="missed that workrite has freight under a certain $$ amount._x000a_6/25: change the ship to address and the freight cost went down!  yay!" u="1"/>
        <s v="Incorrect WHSE address given to KBMH - cost to be covered by warehouse vendor" u="1"/>
        <s v="cost came in cheaper than po will add corrected cost to line 5" u="1"/>
        <s v="cost came in cheaper than po will add corrected cost from line 1" u="1"/>
        <s v="original was damaged and wasn't noticed until it was on site, labor company cant determine when it was damaged, vendor wont cover any costs because it was moved from the warehouse to the job site and they cant determine if it was freight damage from shipping to warehouse or to site, after going back and fourth, WCI gave us a deeper discount on a replacement." u="1"/>
        <s v="no shipping cost" u="1"/>
        <s v="When doing the bid, the sell was not included for this item.  Sales/AM error on the bid.  Will be cost only." u="1"/>
        <s v="No shipping charge on ack." u="1"/>
        <s v="Freight was not specified." u="1"/>
        <s v="9/13/24: Per Jennifer, this is a spec error." u="1"/>
        <s v="Reduced shipping to zero. Freight orders over $2,000 net is landed(outside of Bay Area)." u="1"/>
        <s v="Was not included in quote for 24-hour response order" u="1"/>
        <s v="Carina forgot to add" u="1"/>
        <s v="will be cost only. Not charging client. At least that is my understanding" u="1"/>
        <s v="Vendor covered the replacement products and freight but will not cover the labor to deliver and install replacement products." u="1"/>
        <s v="9/5/24 Return trip per ED. MF" u="1"/>
        <s v="Update price from $9.66 to $0" u="1"/>
        <s v="Update price from $5.31 to $0" u="1"/>
        <s v="8/1/24 Invoicing Cannot show Amazon Vendor, Sell on Parent Line. MF" u="1"/>
        <s v="10/22/24 Return trip due to HMI delay. MF" u="1"/>
        <s v="10/24/24 Customer unhappy w/ product. MF" u="1"/>
        <s v="concealed damaged and we missed window" u="1"/>
        <s v="No shipping on PO" u="1"/>
        <s v="Muuto Shipping and Handling" u="1"/>
        <s v="entered incorrectly.  correcting with line 6" u="1"/>
        <s v="entered incorrectly so this is a credit.  replacement line is 6" u="1"/>
        <s v="Reason: Customer was expecting locker/lat combo to look like SF; This option was the least expensive way to correct" u="1"/>
        <s v="change orders made on site.  additional product was purchased and client will pay this change order on Day 3 order." u="1"/>
        <s v="to be nice" u="1"/>
        <s v="Due to the vintage wood and details - we protect the staircase railing" u="1"/>
        <s v="Included in product for line 70" u="1"/>
        <s v="cost difference for line 90" u="1"/>
        <s v="PM Travel costs" u="1"/>
        <s v="Product higher price on ack" u="1"/>
        <s v="Shipping not on ack" u="1"/>
        <s v="Error" u="1"/>
        <s v="Labor to cover the cost of wiping down furniture" u="1"/>
        <s v="Freight not on PO" u="1"/>
        <s v="Goes with line 16 total. ack is less than PO-our favor" u="1"/>
        <s v="182.4 to 71.96-our favor" u="1"/>
        <s v="Storage charges for product arriving earlier than the rest of the order." u="1"/>
        <s v="was not a spec error that caused the issue.  was communication from the client." u="1"/>
        <s v="changes to scope" u="1"/>
        <s v="making tables free standing" u="1"/>
        <s v="Labor needed for filed cuts" u="1"/>
        <s v="Shipped early and accrued storage costs" u="1"/>
        <s v="update price from 75 to 0" u="1"/>
        <s v="Processing fee for 24 hr response" u="1"/>
        <s v="5/7/24 SPEC Error. MF" u="1"/>
        <s v="wrong type of plug" u="1"/>
        <s v="LINES WERE NOT DISCOUNTED BEFORE SUBMISSION" u="1"/>
        <s v="The client is returning these items as they are happy with the set-up." u="1"/>
        <s v="added labor due to delayed furniture" u="1"/>
        <s v="5/14/24 AM error. MF" u="1"/>
        <s v="list price incorrect" u="1"/>
        <s v="Missed the Muuto Freight line needed. added as cost only. MD" u="1"/>
        <s v="6/3/24 PC error, order needs to be tax free, line negates tax on parent line. MF" u="1"/>
        <s v="10/14 Spec Error, All-Cost order placed as punch. MF" u="1"/>
        <s v="freight not quoted" u="1"/>
        <s v="received approval for labor reimbursement 685.00" u="1"/>
        <s v="5/13/24 Added Labor Per FR. MF" u="1"/>
        <s v="Per Frankie, this is a client accomodation." u="1"/>
        <s v="internal mistake on the proposal" u="1"/>
        <s v="Sell is on order 88822 - claim to stations." u="1"/>
        <s v="labor -- originally included in the sell not the cost on line 283.  Punch trip line was 2 split to 1 and only printed PO for 1 trip." u="1"/>
        <s v="Freight not spec'd when ordered" u="1"/>
        <s v="Sell is included in a separate freight line already" u="1"/>
        <s v="Back ordered product" u="1"/>
        <s v="cost removed on final invoice" u="1"/>
        <s v="Sell on line 421" u="1"/>
        <s v="Plan on recouping costs on future proposal" u="1"/>
        <s v="Incorrect information on work order." u="1"/>
        <s v="We will charge customer once application testing has completed and quote has been created." u="1"/>
        <s v="8/6/24 Missed on SPEC. MF" u="1"/>
        <s v="9/11/24 Sell on Parent Line. MF" u="1"/>
        <s v="9/11/24 Sell on Bloomberg PO. MF" u="1"/>
        <s v="No shipping fee in ack" u="1"/>
        <s v="Unit cost came in lower in ack." u="1"/>
        <s v="another version of this will be bought at the store" u="1"/>
        <s v="forgot to order brackets on original order" u="1"/>
        <s v="approved my Matt" u="1"/>
        <s v="Design spec error.  Missing ordering these items." u="1"/>
        <s v="AM (RM) ERROR - MISSED WHEN QUOTING" u="1"/>
        <s v="line was quoted wrong" u="1"/>
        <s v="Miss Spec" u="1"/>
        <s v="Quote Discount" u="1"/>
        <s v="original product was cancelled and voided due to the product not being available. waiting for jessica to tell me if she wants to sell this" u="1"/>
        <s v="T and M Labor for Punch" u="1"/>
        <s v="REPLACES LINE 112 COST" u="1"/>
        <s v="incorrect finish ordered first time" u="1"/>
        <s v="Spec error labor" u="1"/>
        <s v="missing handling charge" u="1"/>
        <s v="added charges" u="1"/>
        <s v="Due to ordering less than originally quoted and client not signed up for Tips. Changing contracts._x000a_6/12 Received order ack and we found we get 73% off list not 70% off list. MD" u="1"/>
        <s v="changed the model # and the pricing has changed." u="1"/>
        <s v="Changed model# and list pricing.  Lower cost." u="1"/>
        <s v="on the order ack, the list and cost were different. deeper discount but higher list.  still came in less." u="1"/>
        <s v="Due to ordering less than originally quoted and client not signed up for Tips. Changing contracts and this one has the small order fee since only ordering qty of 1._x000a__x000a_6/12: Adjusted new fee per the order ack. Less. MD" u="1"/>
        <s v="Somehow the line was discounted and should not have been. revised per vendor." u="1"/>
        <s v="Cost on quote matched the vendor ack  but our PO was less. Updated to match. MD" u="1"/>
        <s v="Was originally costed on another order but added here now to have a cleaner PO" u="1"/>
        <s v="9/30: order invoice come back with the commission on a separate line. Adjusted to match.  cost came in lower per the order ack. MD" u="1"/>
        <s v="adjusted lower to match order ack." u="1"/>
        <s v="list and sell were less.  updated per order ack with the new discounting." u="1"/>
        <s v="Incorrect list price used.  Revised per Knoll ack and updated cost as well.  lower!" u="1"/>
        <s v="changed the table size and the list and cost revised to lower." u="1"/>
        <s v="changed the table size so the list and cost are now less." u="1"/>
        <s v="due to delay in ordering, the price is a little higher. MD" u="1"/>
        <s v="Pricing is slightly higher since we waited to order." u="1"/>
        <s v="adding in the charges" u="1"/>
        <s v="Cost was not included" u="1"/>
        <s v="Incorrect list price" u="1"/>
        <s v="9/20/24 Spec Error Sell removed to reflect PO. MF" u="1"/>
        <s v="REPLACES LINE 107 COST" u="1"/>
        <s v="MISSED ON ORIGINAL SPEC" u="1"/>
        <s v="Client lost, or was never provided, master key fob on order #86310.  Sending replacement to client at n/c." u="1"/>
        <s v="REPLACES COST ON LINE 102" u="1"/>
        <s v="DUE TO LATE CANCELLATION OF LNIE 102" u="1"/>
        <s v="Will combine with November storage and bill client all at once." u="1"/>
        <s v="Will combine with December storage and bill client all at once." u="1"/>
        <s v="9/24/24 Return Trip. MF" u="1"/>
        <s v="Labor for BO item" u="1"/>
        <s v="WILL CALL modicication" u="1"/>
        <s v="Freight was not quoted." u="1"/>
        <s v="Remaining Cost variance - ordered the wrong product for the OE1 walls" u="1"/>
        <s v="ordered the wrong product for the OE1 walls" u="1"/>
        <s v="6/5/24: Frankie said that Owen approved." u="1"/>
        <s v="5/31/24 KBMH Error per GR. MF" u="1"/>
        <s v="Fedex charges" u="1"/>
        <s v="Ack lower than Core" u="1"/>
        <s v="AM Underestimated shipping costs." u="1"/>
        <s v="Client didn't understand this was a billable service.  I had agreed to remove 3 - 4 chairs at no charge, and they didn't understand that adding on considerably would be billable." u="1"/>
        <s v="We had to have CW make the tackboards, bc Knoll tackboards were on production hold. The design of the CW tackboards did not work, as if a desk was pushed to the wall, the desk would raise the tackboard up, which then pushed the L-Shelf off the wall, causing it to fall." u="1"/>
        <s v="Updated Cost to matched with Ack_x000a_Ack: 248.96_x000a_Core: 333.45 _x000a_Difference: 84.49_x000a_Ack lower price, in favor with us" u="1"/>
        <s v="Customer accomodation-broken light" u="1"/>
        <s v="6/4/24 PM time for punch work. MF" u="1"/>
        <s v="Will pull from contingency line" u="1"/>
        <s v="Not spec'd" u="1"/>
        <s v="Oriiginal discounting was not correct. A deeper discount was provided with the KPR submitted." u="1"/>
        <s v="Incorrect list price." u="1"/>
        <s v="10/8: list price and cost were less per the order acknowledgment. Adjusted to match._x000a_Due to client changes at site and us note having updated drawings,  we missed that this panel was not ordered. Ordering at Cost only." u="1"/>
        <s v="Spec error labor for line 34" u="1"/>
        <s v="per mary" u="1"/>
        <s v="6/6/24 Missed Punch Item. MF" u="1"/>
        <s v="Missed Cost - Spec Error" u="1"/>
        <s v="7/17 Labor Cost for Punch trip per FR. MF" u="1"/>
        <s v="7/28 True-Up" u="1"/>
        <s v="Freight came in less per order ack. MD" u="1"/>
        <s v="6/7/24: Per Hayden, TBD if this will be a client accommodation or a bill back to Krug." u="1"/>
        <s v="Stair carry, covered in sell" u="1"/>
        <s v="Credit card payment made to expedite processing" u="1"/>
        <s v="Tax removed" u="1"/>
        <s v="Intuit to send defective product back to Humanscale. once that happens we will receive a credit from HS" u="1"/>
        <s v="7/19/24 Spec Error, freight cost stipulation missed, cost added per GR. MF" u="1"/>
        <s v="Mock Up" u="1"/>
        <s v="7/17/24: As a team, Better Source has decided not to pursue these tables. We will no longer be purchasing the tables." u="1"/>
        <s v="Table to big,will re-use on SO 88854" u="1"/>
        <s v="Moved to 88807" u="1"/>
        <s v="Variance-Freight and Charges for Del Appt." u="1"/>
        <s v="8/30/24 Labor cost to correct ABS error, reimbursement pending. MF" u="1"/>
        <s v="sell will go to future order" u="1"/>
        <s v="will be added to future order" u="1"/>
        <s v="We didn't quote this and didn't expect the charge - variance code vendor caused." u="1"/>
        <s v="Variance - Lower Cost in Ack" u="1"/>
        <s v="Stair carry, covered in sell." u="1"/>
        <s v="Second trip charge due to PC error." u="1"/>
        <s v="Spec error -per  invoice 5292574/line 13" u="1"/>
        <s v="COM sample shipping charges" u="1"/>
        <s v="late product site visit" u="1"/>
        <s v="cost to be sold on another order" u="1"/>
        <s v="took more labor to install overheads" u="1"/>
        <s v="Ikea product and delivery" u="1"/>
        <s v="Target and Ikea" u="1"/>
        <s v="8/31/24: Matt approved client accomodation" u="1"/>
        <s v="9/3/24: Per Kimi, we will absorb this cost." u="1"/>
        <s v="Per Lela, after discussing with management, KBMH  will cover this cost._x000a_Cost came in lower on the order acknowledgements." u="1"/>
        <s v="Late arriving product" u="1"/>
        <s v="Per Norma" u="1"/>
        <s v="Pricing in the ack came in $327.08 higher than our PO" u="1"/>
        <s v="sepc error for a qty of 1, adding as job cost (original proposal sold 3 to the client, but we need 1 more)" u="1"/>
        <s v="AM forgot to include freight" u="1"/>
        <s v="cost only to get order to site sooner" u="1"/>
        <s v="sell is on line 154, cost was originally forgotten on order" u="1"/>
        <s v="SOI caused possible issue, product  to accommodate possible late arriving product" u="1"/>
        <s v="wrong color code on original order punch return trip" u="1"/>
        <s v="wrong edge trim" u="1"/>
        <s v="wrong edge detail cost" u="1"/>
        <s v="wrong discounting" u="1"/>
        <s v="CA to cut access door" u="1"/>
        <s v="Freight is higher than originally quoted because we added an extra Emea-20 to the order that was not on the original quote. MD" u="1"/>
        <s v="Nonbill time expired due to AM transistion-had to order to appease client" u="1"/>
        <s v="8/9/24 Labor Cost due to Knoll error, Reimbursement Pending. MF" u="1"/>
        <s v="8/2/24 Failed to add Freight to Spec. MF" u="1"/>
        <s v="Spec/freight not captured on PO" u="1"/>
        <s v="vendors quote did not give the correct info and ended up being more than what was put in Core" u="1"/>
        <s v="7/8/24 Updated Qty per Vendor, Cost has not changed. MF" u="1"/>
        <s v="Job costed" u="1"/>
        <s v="Vitra to cover the cost since they quoted us incorrectly" u="1"/>
        <s v="to match labor quote" u="1"/>
        <s v="Incorrect list price used." u="1"/>
        <s v="MISSED DURING SPEC. CHECK" u="1"/>
        <s v="Design missed 6 tiles.  HOT order. Ordering at cost." u="1"/>
        <s v="Design missed  (6) tiles.  ordering HOT as  cost only._x000a_Cost acknowledged a  penny higher due to rounding." u="1"/>
        <s v="Design error.  need a full tile and didn't order it correctly originally." u="1"/>
        <s v="Sell to  be captured on a future proposal" u="1"/>
        <s v="missed spec" u="1"/>
        <s v="needs to be cut down to size" u="1"/>
        <s v="Freight charges are a little more. adjusted to match order ack." u="1"/>
        <s v="KBMH account now has new terms._x000a_Any order over 10K will get a 2% discount with NET15 terms._x000a_All other orders will maintain the NET30 terms" u="1"/>
        <s v="unit cost came in lower than our PO" u="1"/>
        <s v="We got $279 off the shipping fee by cancelling the Orly Grey 8x10 rug as it's shipping past 9/6" u="1"/>
        <s v="adjusted slightly higher per the order ack." u="1"/>
        <s v="10/1 Product ID updated, Sell on parent lines. MF" u="1"/>
        <s v="Cost is on line 18 on order 84552" u="1"/>
        <s v="Cost is on line 17 on order 84552" u="1"/>
        <s v="Packaging charges not on PO" u="1"/>
        <s v="Missed that we needed this part." u="1"/>
        <s v="10/2 Mis-ship cost. MF" u="1"/>
        <s v="processing fee" u="1"/>
        <s v="wrong list price used" u="1"/>
        <s v="WRONG LIST PRICE WAS USED" u="1"/>
        <s v="sell captured in freight line, install to happen before 2nd invoice should arise" u="1"/>
        <s v="Note that HAT will only pay $75.00 for the repairs.  Parts will ship to site and Oliver will install them." u="1"/>
        <s v="cost for freight is on line 10." u="1"/>
        <s v="Vendor credit" u="1"/>
        <s v="split shipping product to get sooner. extra delivery charge to do so" u="1"/>
        <s v="sell to be sold on another order" u="1"/>
        <s v="Client cancelled order to be re-used" u="1"/>
        <s v="Shipping charges were less than expected." u="1"/>
        <s v="Matt approved freight charge" u="1"/>
        <s v="7/29 All Cost Per GR &quot;No sell since this will be in a punch bucket. &quot; MF" u="1"/>
        <s v="Shipping not on PO" u="1"/>
        <s v="unplanned fee" u="1"/>
        <s v="cost on line 40" u="1"/>
        <s v="line add" u="1"/>
        <s v="vendor did not quote us for this. we will eat the cost for this" u="1"/>
        <s v="KBMH account now has new terms. Any order over 10K will get a 2% discount with NET15 terms. All other orders will maintain the NET30 terms." u="1"/>
        <s v="8/27/24 Spec Error. MF" u="1"/>
        <s v="10/9/24 Product Modification and Return Trip per FR. MF" u="1"/>
        <s v="did not realize that S2 towers in Dividends liine were being discontinued 9/15.  The sell for this line is on lines 5 &amp; 6." u="1"/>
        <s v="did not realize that S2 towers in Dividends liine were being discontinued 9/15.  The sell for this line is on lines 5 &amp; 7." u="1"/>
        <s v="did not realize that S2 peds. in Dividends liine were being discontinued 9/15.  The sell for this line is on lines 22 &amp; 23." u="1"/>
        <s v="did not realize that S2 peds. in Dividends liine were being discontinued 9/15.  The sell for this line is on line 8." u="1"/>
        <s v="10/17/24: Spec error per Jenni Lombardi. Astor will work with Memos to return the incorrect size ones." u="1"/>
        <s v="Freight is higher than was anticipated." u="1"/>
        <s v="Need (2) legs but only (1) quoted to client _x000a_Order ack has list and cost prices lower.  Updated the list and cost only." u="1"/>
        <s v="Courier Charge for Samples" u="1"/>
        <s v="Per Chris C. add as a cost" u="1"/>
        <s v="Mock Up Storage - Matt is aware of." u="1"/>
        <s v="CP refunded (order delay) approved MD 10/24" u="1"/>
        <s v="8/9/24 CIW Damaged original product on 87451, reimbursement pending. MF" u="1"/>
        <s v="update price from 2606.41 to 2713.60 (refer Line 1)" u="1"/>
        <s v="freight cost missed by design" u="1"/>
        <s v="paying via CC to get this order going through production" u="1"/>
        <s v="air freight charges to get product quicker" u="1"/>
        <s v="air freight to get product in faster" u="1"/>
        <s v="sell to be added once we get approval from Spacestor" u="1"/>
        <s v="Sell to be captured on future proposal/will udpate line and text code when new order is generated. -NL" u="1"/>
        <s v="credit for work that was over quoted" u="1"/>
        <s v="AM ERROR - LINES 13 &amp; 14 WERE GOING TO WRONG ADDRESS AND AM DIDN'T CATCH IT IN TIME." u="1"/>
        <s v="Moved from 88017" u="1"/>
        <s v="sell to be captured on another order" u="1"/>
        <s v="Not captured in quote" u="1"/>
        <s v="Overestimated shipping costs." u="1"/>
        <s v="Used the remainder of line 70's cost to cover a portion of this labor PO.  Line 70 cost: $753.53 to cover $1310.00-variance of $552.47" u="1"/>
        <s v="Per Mohd/Mollura, prices are always VAT excluded and once the orders arrive at custom, your custom duties/brokerage fee will be calculated and the courier will help you on the steps to pay the invoice of the amount that will be calculated. Per Shanna, add as a shipping charge to settle invoice with All Modular (they were billed)." u="1"/>
        <s v="HMI sent incorrect base. waiting for labor reimbursement to be approved" u="1"/>
        <s v="Reason: Didn’t update shipping to match current/revised quote" u="1"/>
        <s v="9/13/24 Return currently in progress, pending confirmation to remove cost. MF" u="1"/>
        <s v="PC picked wrong chair, reordered right chair on line 3" u="1"/>
        <s v="PC entered wrong product, will reuse with another order." u="1"/>
        <s v="Freight Charge" u="1"/>
        <s v="SELL IS ON LINE 4.  KNOLL DISCONTINUED LINE 4, UNBEKNOWNST TO AM OR DESIGN AS IT WAS UNDER THE DIVIDENDS GENERIC CODE AND WE WERE NOT AWARE.  ESSENTIALLY SAME PRODUCT IS NOW 15% HIGHER.  ONCE AGAIN, MK FAILS." u="1"/>
        <s v="Labor team threw away GC's laser; provided 'reimbursement' via Amazon gift card to John Todd @ West Broadway Building Co." u="1"/>
        <s v="discounting error" u="1"/>
        <s v="Missed on order" u="1"/>
        <s v="9/11/24: Per Jennifer, this is a spec error." u="1"/>
        <s v="Will be comning out to contingency-and will update once I have cost info" u="1"/>
        <s v="vendor upcharge" u="1"/>
        <s v="Adjusted to actual." u="1"/>
        <s v="adjusted this charge per vendor.  It is a lot less." u="1"/>
        <s v="T&amp;M Labor to be sold to the client, waiting for approval" u="1"/>
        <s v="10/28 Storage Charge due to Flor early ship. MF" u="1"/>
        <s v="will submit reimbursement with HMI when labor is completed" u="1"/>
        <s v="updated cost to match acknowledgement" u="1"/>
        <s v="Matt aproval for job cost" u="1"/>
        <s v="wrong cost" u="1"/>
        <s v="forgot to order with original job" u="1"/>
        <s v="adjusted to actual per the order ack. MD" u="1"/>
        <s v="AM DECIDED TO ADD THESE PARTS IN CASE THEY ARE NECESSARY. NOT A SPEC ERROR, BUT INCLUDING TO BE SAFE" u="1"/>
        <s v="AM ERROR - MISSED ADDING FREIGHT TO QUOTE.  THOUGHT FREIGHT FREE AT $1,100.00" u="1"/>
        <s v="Unexpected processing fee" u="1"/>
        <s v="Switched vendors from HMI to Mollura to expedite receipt" u="1"/>
        <s v="10/10/24: Per Watson, the counterweights were an add on requested at time of quote and were intended to be sent separately from the unit. This labor charge back will not be approved.  This labor charge back will not be approved._x000a_10/10/24: Approved to job cost, per Jenni Lombardi KC" u="1"/>
        <s v="forgot to add labor line" u="1"/>
        <s v="ordered wrong size prodcut on original order" u="1"/>
        <s v="We specified the original surfaces too short and client doesn't like it.  reordering at dealer cost and will cut to fit." u="1"/>
        <s v="client doesn't like the lock on the side of the wardrobe so doing a replacement lock. dealer cost" u="1"/>
        <s v="Knoll Billed for the wrong amount" u="1"/>
        <s v="credit offset is on line 143" u="1"/>
        <s v="paying for 2 missing items" u="1"/>
        <s v="11/7/24 Quoted Cost missed on SIF. MF" u="1"/>
        <s v="Master keys were lost and never made it to the client. reordering at our cost and shipping to SJ Showroom." u="1"/>
        <s v="Working on a mockup to lock the outdoor furniture." u="1"/>
        <s v="Master keys were lost before getting to the client.  reordering at cost." u="1"/>
        <s v="11/1/24 SPEC Error, Friant Fee. MF" u="1"/>
        <s v="Amazon" u="1"/>
        <s v="will absorb cost and capture on future proposal" u="1"/>
        <s v="needed electrical outlet exposed did field cut" u="1"/>
        <s v="Textura fees" u="1"/>
        <s v="Deduct to match actual" u="1"/>
        <s v="Spec/shipping" u="1"/>
        <s v="added costs" u="1"/>
        <s v="seat backs were specified incorrectly.  We purchased new ones.  The incorrect ones are in free storage at CIW._x000a__x000a_I have another client (ABC10) who we will sell the incorrect chairs backs to.  _x000a__x000a_Labor is cost only." u="1"/>
        <s v="Stone Cutting charges" u="1"/>
        <s v="Byrne product" u="1"/>
        <s v="CA approved by Kate per Troy" u="1"/>
        <s v="UNIT CANNOT BE ATTACHED TO UNITS NEXT TO IT, AS SPECIFIED.  MUST BE STAND-ALONE" u="1"/>
        <s v="SEE LINE 42" u="1"/>
        <s v="wrong amount for cost" u="1"/>
        <s v="sell is on line 70" u="1"/>
        <s v="extra discount given" u="1"/>
        <s v="cutting fee missed" u="1"/>
        <s v="order did not hit minimum for for shipping" u="1"/>
        <s v="After Hours trip charge" u="1"/>
        <s v="Vendor shipped part of the products too early." u="1"/>
        <s v="$335 as a variance due to cost amount over contingency balance." u="1"/>
        <s v="CLIENT EXPECTED SHELVES IN WARDROBE.  LINE 12 WAS A CONTINGENCY TO ALLOW FOR THINGS LIKE THIS." u="1"/>
        <s v="CLIENT NEEDED ADDITONAL CUTS ON SITE.  LINE 12 WAS A CONTINGENCY TO ALLOW FOR THINGS LIKE THIS." u="1"/>
        <s v="11/22/24: Per Chryslyn, this is a client accomodation." u="1"/>
        <s v="Storage charges approved by Shayle." u="1"/>
        <s v="KBM schedluing error" u="1"/>
        <s v="Missed product on original labor quote" u="1"/>
        <s v="Freight was not added to client quote." u="1"/>
        <s v="Pricing error" u="1"/>
        <s v="punch for grommet" u="1"/>
        <s v="left off spec" u="1"/>
        <s v="list price is incorrect &amp; no discount is applied" u="1"/>
        <s v="credit will be used when faulty units are returned" u="1"/>
        <s v="Payment processing fees" u="1"/>
        <s v="we ordered the wrong color, this line is the corrected color" u="1"/>
        <s v="cost for expedited shipping" u="1"/>
        <s v="12/5/24: Per Jennifer, this is a spec error." u="1"/>
        <s v="12/9/24: Per Kimi, this is a customer accomodation." u="1"/>
        <s v="Client Accommodation Cost Only for Nail-in Felt Pads for DWR Contour Chairs" u="1"/>
        <s v="12/18/24: Per Frankie, this is due to a spec error." u="1"/>
        <s v="Incorrect list price used.  cost is lower. MD" u="1"/>
        <s v="per Shayle" u="1"/>
        <s v="client broke a glass tile" u="1"/>
        <s v="12/19/24: Per Kimi, this is a client accomodation." u="1"/>
        <s v="incorrect cost added to order" u="1"/>
        <s v="12/9/24: Per Frankie, this was due to a spec error." u="1"/>
        <s v="additional trip charge not accounted for" u="1"/>
        <s v="labor accommodation table to big" u="1"/>
        <s v="delivery for late arriving product" u="1"/>
        <s v="shipping fee adjustment" u="1"/>
        <s v="Delivery upcharge" u="1"/>
        <s v="Missed that we needed to charge freight." u="1"/>
        <s v="autocad error" u="1"/>
        <s v="Spec/shippong costs for splittng PO" u="1"/>
        <s v="adjusted cost higher per the order ack.  quote was expired and we didn't order the original quantities quoted." u="1"/>
        <s v="Due to the textiles not being approved on AIS products, we sent the textiles back and have to pay a restocking charge. Note that AIS rep issue" u="1"/>
        <s v="Didn't realize this vendor charged a fee for CBD." u="1"/>
        <s v="remaining cost we are taking on per Norma" u="1"/>
        <s v="inherited order, wrong product was ordered" u="1"/>
        <s v="inherited order, wrong product was ordered." u="1"/>
        <s v="Banking fees" u="1"/>
        <s v="Labor charges" u="1"/>
        <s v="Processing fees-Cost approved by Matt Denning 12/19/2024" u="1"/>
        <s v="Pc shipped to wrong location" u="1"/>
        <s v="Humanscale couldn't source the parts needed. We needed to change to another product at a higher price." u="1"/>
        <s v="Client broke drawer by bottom loading/overloading.  Per Alex B. - absorb cost on parts." u="1"/>
        <s v="returning product" u="1"/>
        <s v="Contracted flat rate" u="1"/>
        <s v="PC sent to wrong location" u="1"/>
        <s v="Adding in freight cost." u="1"/>
        <s v="PC Error. product was put to ship direct to site but should have been the warehouse.  Missed at order acknowledgment and when shipment notice received. Rerouted truck 12.20.24" u="1"/>
        <s v="Our field measurements were off on site." u="1"/>
        <s v="ORDER DUPLICATED.  MD AGREED TO SPLIT CANCELLATION FEE WITH KNOLL 12.13.24" u="1"/>
        <s v="vendor/spec error for additional fabric" u="1"/>
        <s v="Selling the client backs that were ordered wrong from DHS ICE. Product is at CIW but we need to get to the client. Too much product for the PM van." u="1"/>
        <s v="Didn't realize that Maverick would not ship direct. Must ship to dealer warehouse." u="1"/>
        <s v="Pulled remaining cost of $316.64  from Contingency on line 97 (order 88802) to offset cost. Cost line is $413.46" u="1"/>
        <s v="CBD fee" u="1"/>
        <s v="Missed the freight on the quote." u="1"/>
        <s v="PC Error, Matt to see if he can use the store credit for SF showroom." u="1"/>
        <s v="Per HAT, No freight charges.  removed the sell only." u="1"/>
        <s v="Case rec'd damage, but reported late" u="1"/>
        <s v="Product rec'd with creases, client not happy, reported late." u="1"/>
        <s v="Client moved height adj. desk and &quot;broke&quot; it.  We are taking care of the labor and are also replacing tackboards they are not happy with.  Mfg. will not replace tackboards as nonbillable b/c they were in warehouse for over 1 year before installing." u="1"/>
        <s v="Punch work" u="1"/>
        <s v="Issues with Muraflex caused the need for the electrician to provide labor and services." u="1"/>
        <s v="Storage invoice-cleaning out invoicing" u="1"/>
        <s v="True-Up." u="1"/>
        <s v="ADD SUPPORT NEEDED - WORKSURFACES BOWING EVEN WITH STIFFENERS" u="1"/>
        <s v="TOUCH UP PAINT NOT ORDERED" u="1"/>
        <s v="DAMAGED FABRIC.  NO WAY TO TELL CAUSE DUE TO LENGTH OF TIME IN WAREHOUSE." u="1"/>
        <s v="MISSING FROM INSTALL.  NO WAY TO TELL CAUSE DUE TO LENGTH OF TIME IN WAREHOUSE." u="1"/>
        <s v="Client overloaded drawer.  Client requested we replace in lieu of replacing chair with creased upholstery.  Chair with creased upholstery much more $ and vendor would not replace b/c client did not report for over a year." u="1"/>
        <s v="DAMAGED, BUT IN WAREHOUSE FOR OVER 1 YEAR.  NO WAY TO TELL CAUSE DUE TO LENGTH OF TIME IN WAREHOUSE." u="1"/>
        <s v="Invoice from SW received 2 years later" u="1"/>
        <s v="Service call to determine issue with pedestal - may be billable elsewhere, eventually." u="1"/>
        <s v="Various items - punch work due to damage.  Product was stored over a year, so bill back to mfg.'s not possible." u="1"/>
        <s v="2/7/24 Vendor Caused Cost per MD. MF" u="1"/>
        <s v="credit to customer because of damaged blinds." u="1"/>
        <s v="Damage found after over 1 year in warehouse.  Cause undetermined." u="1"/>
        <s v="Item: CONTROL BOX 3E8 (3HI)_x000a__x000a_Description: Control Box-HAT3-HI 3 Leg Units_x000a__x000a_U/M: EA_x000a__x000a_Last Return: 1/16/2024_x000a__x000a_Ship Date: 11/20/2023" u="1"/>
        <s v="UNCLEAR IF ERROR IS ON PART OF VENDOR OR CLIENT.  QTY. 1 CHAIR WITH CASTERS REQUESTED TO HAVE GLIDES.  KBMH ABSORBING COST OF PARTS ON BEHALF OF CLIENT." u="1"/>
        <s v="DAMAGE DUE TO UNKNOWN CAUSE - TOO LATE FOR CLAIM." u="1"/>
        <s v="Spec error-customeraccomodation to reduce qty's due to spec error." u="1"/>
        <s v="Spec error-pricing" u="1"/>
        <s v="Sell owed due to QTY reduction" u="1"/>
        <s v="3/8/24: Per Kimi, Customer Accommodation: $1054 for labor charged for removing and reinstalling product from one floor onto another. I should have costed this a long time ago but missed it, my apologies." u="1"/>
        <s v="This was missed to be added for storage originally." u="1"/>
        <s v="Replacement" u="1"/>
        <s v="Audo Copenhagen Harbour chair initially damaged in transit. Upon receipt, vendor ordered replacement part however warehouse mistakenly disposed of the undamaged part of the chair. Entire new chair needed for delivery; provided at no charge by vendors. This is the labor to deliver and install punch replacement chair." u="1"/>
        <s v="5/10/24 PC Error. MF" u="1"/>
        <s v="Credit for muuto chairs-error by knoll" u="1"/>
        <s v="This is actually a credit but its reinvoiced by Knoll" u="1"/>
        <s v="Muraflex issues.  Muraflex refused to pay the change order MD" u="1"/>
        <s v="Added cost" u="1"/>
        <s v="cost increase" u="1"/>
        <s v="3/8/24: Per Kimi, Spec error: $720 is for storage related to product that was accidentally duplicated by the AM" u="1"/>
        <s v="These chairs were New product, not in inventory. They were never delivered to site." u="1"/>
        <s v="5/20/24: Per Emily, this is a customer accomodation." u="1"/>
        <s v="Not sure if no specified (since the 12 tiles were missing) or if short shipped or if installer lost. Need them ASAP to complete install." u="1"/>
        <s v="price increase" u="1"/>
        <s v="Home Depot and Hilti" u="1"/>
        <s v="3/8/24 Touch Up Trip per FR. MF" u="1"/>
        <s v="Touch Up Trip per FR. MF" u="1"/>
        <s v="old shipping charges" u="1"/>
        <s v="Ace and Home Depot" u="1"/>
        <s v="Inheritted old storage. Asked team if we can sell back on 12/20" u="1"/>
        <s v="Per Patty, this was not to be sold to the client 1.8" u="1"/>
        <s v="4/26/24 Added cost per MD. MF" u="1"/>
        <s v="8-374-44261" u="1"/>
        <s v="Vendor sent replacement products but would not cover the labor." u="1"/>
        <s v="To match the total on the Task Order." u="1"/>
        <s v="client paid for services" u="1"/>
        <s v="Per Uyen and approved by Stephanie Hawkins" u="1"/>
        <s v="Missed when specifying project. _x000a_Missed when specifiying project." u="1"/>
        <s v="Missed when specifiying project." u="1"/>
        <s v="PM error. She approved AIS to do something that was not approved by client and looks tacky.  need to order replacement product." u="1"/>
        <s v="rounding issues by  vendor caused the cost to be 22.73 where we rounded at 22.72." u="1"/>
        <s v="Combination of Spec errors and missing products that we can't confirm if AIS misplaced or walked from site. This is the labor to install those parts. approved by Matt D." u="1"/>
        <s v="Replacement for line 132 which was ordered with the incorrect textile.  Design Spec error." u="1"/>
        <s v="Not sure what happened but these lines dropped off the order." u="1"/>
        <s v="Design spec error -- approved by Matt D" u="1"/>
        <s v="Labor due to design spec error.  Matt D approved." u="1"/>
        <s v="Design spec error -- approved by Matt D_x000a__x000a_**this line is a replacement for line 263.  Once the damaged one is back at the factory, we will receive a full credit. MD" u="1"/>
        <s v="This is the labor to stage the damaged fire file for will call by Fire King trucking company.  Will try to charge back on another order. MD" u="1"/>
        <s v="AM Apprroved" u="1"/>
        <s v="to cancel out cost on line 146" u="1"/>
        <s v="corrected cost for labor" u="1"/>
        <s v="Punch trip cost, sell on line 146 to cover" u="1"/>
        <s v="Punch trip to site." u="1"/>
        <s v="incorrect textile on line 97.  Had to reorder the correct one at cost.  Can't cancel or change the original one as we are within a week of shipment." u="1"/>
        <s v="Oversight by PM per LH" u="1"/>
        <s v="T and M" u="1"/>
        <s v="Labor -- Sell is on order 86569 Pending customer approval." u="1"/>
        <s v="Can't figure out where the original ones ordered went or if they came in wrong.  ordering ASAP to complete the punch." u="1"/>
        <s v="Missing pull - not sure what happened to it. (Not shipped or installer lost)  Ordering as punch since too late to file non bill. MD" u="1"/>
        <s v="additional parts needed because  AIS installed incorrectly originally, client seen it and wants it to stay that way so additional parts required." u="1"/>
        <s v="Ack price come in lower." u="1"/>
        <s v="Not sure if Knoll short shipped or if the final two were misplaced. Just need to get them." u="1"/>
        <s v="Lost item.  Ordering at cost only.   Note that Lela is going to try to charge AIS along with pm and design for this." u="1"/>
        <s v="This is related to punch. We are still working on alt. layouts to utilize this product in storage" u="1"/>
        <s v="Account manager originally ordered the incorrect cases." u="1"/>
        <s v="PO cut was missed." u="1"/>
        <s v="adjusted shipping cost" u="1"/>
        <s v="Outstanding bill-invoice was originally $1335.00 and we revised and removed $540.00 off invoice per SW." u="1"/>
        <s v="Remaining items left from storage" u="1"/>
        <s v="disposal of left over panels" u="1"/>
        <s v="incorrect size ordered" u="1"/>
        <s v="Muraflex Issue." u="1"/>
        <s v="11/17 per Lorraine &amp; Matt, AP should pay this next check run. MF" u="1"/>
        <s v="SHELVES REC'D DAMAGED, BUT WERE IN STORAGE FOR OVER A YEAR DUE TO PROJECT DELAY.  SAFCO WON'T REPLACE SHELVES ONLY, BUT REQUIRE ENTIRE UNITS TO BE PURCHASED.  (20) MIDDLE SHEVES DAMAGED- (5) FULL UNITS NEEDED FOR THOSE." u="1"/>
        <s v="SEE NOTE ON LINE 112" u="1"/>
        <s v="vendor to send us credit for this punch" u="1"/>
        <s v="Vendor shorted and too late to request replacements" u="1"/>
        <s v="8-340-33778" u="1"/>
        <s v="Not sure how or why it was missed.  Sell is on 84951 included in the storage charges. MD" u="1"/>
        <s v="didn't spec shelves for the lockers." u="1"/>
        <s v="Unsure what happened." u="1"/>
        <s v="Spec issue when checking the site -- PM/AM Error." u="1"/>
        <s v="AIS signed for complete but may have shipped wrong.  Order at COST as we needed them ASAP." u="1"/>
        <s v="12/1/23: Customer accomodation per Kimi." u="1"/>
        <s v="Pricing increase" u="1"/>
        <s v="11/29/23 Added Cost of installation. MF" u="1"/>
        <s v="8-319-46071" u="1"/>
        <s v="design spec issue.  Designer is aware." u="1"/>
        <s v="Design spec error." u="1"/>
        <s v="Spec error - not ordered with rugs." u="1"/>
        <s v="too late to file a claim for damaged items.  only allow 15 days" u="1"/>
        <s v="Sell is pending client approval on 85389.  Need to pay JEI so entered cost on here." u="1"/>
        <s v="11/13/23 Shipping Cost added Back, Sell covered on line 119. MF" u="1"/>
        <s v="Per Melita,  Design error." u="1"/>
        <s v="accomodation" u="1"/>
        <s v="not enough ordered" u="1"/>
        <s v="Sales/Vendor spec'd wrong cabinets." u="1"/>
        <s v="Sales/vendor spec'd wrong unit." u="1"/>
        <s v="replacement for line 1 due to damages, credit for line 1 on line 22.  sell to client on line 1. MD" u="1"/>
        <s v="had 2 extra trips for missing parts" u="1"/>
        <s v="8-347-45721" u="1"/>
        <s v="11/2/23: Per Owen/Kimi, this is a customer accomodation." u="1"/>
        <s v="10/18/23 Will Call to Expedite Shipment Per FR. MF" u="1"/>
        <s v="9/29/23 Storage Cost due to an extended Install date Per FR. MF" u="1"/>
        <s v="12/21/23 Return Trip for delayed C&amp;B Product. MF" u="1"/>
        <s v="11/1/23 Discounting Discrepancy Per TO. MF" u="1"/>
        <s v="NL &quot;There was a specification error, and we received the wrong shape and size of tables.  Can you please order these temporary tops. &quot;" u="1"/>
        <s v="11/10/23 Labor for customer product accommodation. MF" u="1"/>
        <s v="sell will be on 84114 -- pending client approval/PO." u="1"/>
        <s v="changes approved and sell is on 84114 pending customer PO/signoff." u="1"/>
        <s v="PM didn't confirm all items would fit in the elevator." u="1"/>
        <s v="add for extra labor for items missed my vendor in quoting, Memos meet us 1/2 half with the cost" u="1"/>
        <s v="12/4/23 Concealed Damage out of warranty. MF" u="1"/>
        <s v="12/21/23 Added Handling cost. MF" u="1"/>
        <s v="Liz Grobe travel" u="1"/>
        <s v="11/20/23 Labor as result of Vendor Product Error. MF" u="1"/>
        <s v="11/9/23 Payroll Fee for PAC added per FR. MF" u="1"/>
        <s v="Mary and Chris approved" u="1"/>
        <s v="Duties" u="1"/>
        <s v="11/29/23: Spec error per Frankie Kim." u="1"/>
        <s v="Michaels product" u="1"/>
        <s v="Eddie Expenses" u="1"/>
        <s v="11/27/23: Per Hayden: . This is due to a section of the custom work being 1” too wide for the elevator after being verified. I spoke with design on this, so they are aware of the error as well. Fortunately, all work was able to be done in the field and fixed, so the client was none the wiser of this error and avoiding second trips back to fix / product costs." u="1"/>
        <s v="11/7/23 Storage Cost Per FR. MF" u="1"/>
        <s v="Per Carina" u="1"/>
        <s v="adding addt cost to match the invoice" u="1"/>
        <s v="11/17/23: Spec Error approved by Matt" u="1"/>
        <s v="Costs will be covered on 85291 once DB finds out about accident from installer" u="1"/>
        <s v="call B4 charge" u="1"/>
        <s v="2-224-18927" u="1"/>
        <s v="over charged client" u="1"/>
        <s v="punch for return trip" u="1"/>
        <s v="damaged wall paining" u="1"/>
        <s v="Had to order a new chair. (1) chair arrived with concealed damage but we missed the window to receive a replacement." u="1"/>
        <s v="shipping for line 22" u="1"/>
        <s v="charges to change ship to address" u="1"/>
        <s v="we need longer cords than what was given by Spacestor" u="1"/>
        <s v="shipping charges for line 26" u="1"/>
        <s v="8-305-22132" u="1"/>
        <s v="Forgot to specify power unit for banquette" u="1"/>
        <s v="home depot/lowes" u="1"/>
        <s v="we are crediting the sell here but adding it to order 85468 when approved we added Clarus items to wrong order" u="1"/>
        <s v="Did not get quoted in original quote" u="1"/>
        <s v="olander" u="1"/>
        <s v="10/23/23: Per Denelle, this was a spec error. This is a HOT Punch item for Guidewire we need to get on order.  It’s a cost only replacement table as we ordered the original ones in the wrong size." u="1"/>
        <s v="forgot shipping and handling" u="1"/>
        <s v="sell on line 72" u="1"/>
        <s v="Sell on line 73" u="1"/>
        <s v="Sell included on line 4, additional charges due to Pm &amp; sales not noticing that that quote from AIS was budgetary only" u="1"/>
        <s v="PENDING ANSWER IF WE CAN CHARGE" u="1"/>
        <s v="Failed to remember that HAT considers this ship to address Bay Area and insists on will-call." u="1"/>
        <s v="1" u="1"/>
        <s v="11/15/23 Vendor delay in shipping resulting in return trip." u="1"/>
        <s v="unexpected shipping charges" u="1"/>
        <s v="Design didn't spec the core/key" u="1"/>
        <s v="adding in freight on a Design error." u="1"/>
        <s v="Not sure why these are missing." u="1"/>
        <s v="not sure why missing." u="1"/>
        <s v="not sure why missing.  could be from a previous install it was missed." u="1"/>
        <s v="billed to factory in error" u="1"/>
        <s v="12/26/23 Cost of replacement hardware, request for reimbursement filed. MF" u="1"/>
        <s v="Product that was sent back to the warehouse and missed on our end/design" u="1"/>
        <s v="labor to be charged to the client at a later time" u="1"/>
        <s v="sell to be captured on another order at a later date" u="1"/>
        <s v="sell to be captured on another order at a later time" u="1"/>
        <s v="Labor not originally quoted" u="1"/>
        <s v="Chris knows about this cost only" u="1"/>
        <s v="Client acomodation" u="1"/>
        <s v="11/22/23: Per Jesse, $344 is for additional labor to build Nucraft power units. These shipped unassembled and this was not captured in the labor quote. I am going to reach out to see if Nucraft can cover any of these costs, but this may be a tough sell." u="1"/>
        <s v="Missing one set of HAT legs that was not ordered." u="1"/>
        <s v="Additional product" u="1"/>
        <s v="This should be cost only—we have enough leftover GP from the Artwork and Decor allowances (lines 128-130) that we are able to accommodate this extra scope for the client as a courtesy." u="1"/>
        <s v="11/27/23 Product modification per ED. MF" u="1"/>
        <s v="No shipping" u="1"/>
        <s v="11/21/23 Labor due to Punch. MF" u="1"/>
        <s v="addt power units ordered by CC" u="1"/>
        <s v="11/29/23: Per Emily, this is a customer accomodation." u="1"/>
        <s v="11/30/23: Approved in Box by Emily Chou." u="1"/>
        <s v="12/14/23-Per Emily, customer accomodation." u="1"/>
        <s v="11/30/23 Added Shipping Cost. MF" u="1"/>
        <s v="glass company damaged desk" u="1"/>
        <s v="wrong product ordered had to cancel for shorter lead time product" u="1"/>
        <s v="issues with Knoll Catalog codes" u="1"/>
        <s v="original fabric was not liked" u="1"/>
        <s v="Labor for additional trip on 12/21/2023 to deliver SOI and Knoll base table" u="1"/>
        <s v="not enough funds for invoices" u="1"/>
        <s v="ILW forgot to load table tops we will try to bill back ILW" u="1"/>
        <s v="Customer Accommodation reordered 1 that went missing on site" u="1"/>
        <s v="11/17/23: Per Jesse, This is approved. The desinger did not request the quote correctly and thought fabric was included." u="1"/>
        <s v="12/8/23 Credit Back to client for Labor issue per FR. MF" u="1"/>
        <s v="costing this storage for ERGO against this MC order. Intuit will not pay" u="1"/>
        <s v="Wrong cost in Core" u="1"/>
        <s v="11/29/23: Per Frankie, this is a client accomodation." u="1"/>
        <s v="Freight Charge add to match ack" u="1"/>
        <s v="Quoted based on $4.99 cost. Actual is $25.00." u="1"/>
        <s v="Missed part on spec." u="1"/>
        <s v="PC caused" u="1"/>
        <s v="8-326-39836" u="1"/>
        <s v="11/21/23 Labor due to Punch Per FR. MF" u="1"/>
        <s v="11/8/23 Added Labor per ED. MF" u="1"/>
        <s v="DB to see how we can recover per email 11.15" u="1"/>
        <s v="not accounted for in quote" u="1"/>
        <s v="AM used wrong sales tax rate on header." u="1"/>
        <s v="12/22/23: Per Frankie, this was a spec error." u="1"/>
        <s v="PM forgot to include in quote and no response from client to pay." u="1"/>
        <s v="Humanscale refused to pay the labor for warranty issue." u="1"/>
        <s v="this labor was not originally quoted" u="1"/>
        <s v="Labor for work not originally quoted" u="1"/>
        <s v="2-217-81764" u="1"/>
        <s v="2-218-13057" u="1"/>
        <s v="11/1/23: Per Hayden, this is a spec error." u="1"/>
        <s v="11/14: Per Hayden, Customer Accommodation" u="1"/>
        <s v="Billing it to Knoll as they are only in storage because we were short shipped." u="1"/>
        <s v="additonal parts" u="1"/>
        <s v="11/17/23 CREDIT MEMO. MF" u="1"/>
        <s v="items missed on original spec" u="1"/>
        <s v="&quot;This was missed on our first rounds of orders for this project, so I believe we are ordering it at cost to the job as a design error. &quot;" u="1"/>
        <s v="Reduction in cost per Manning" u="1"/>
        <s v="12/13/23 Design Error per FR. MF" u="1"/>
        <s v="12/14/23 Punch Labor per SW. MF" u="1"/>
        <s v="1/23 Missed in SPEC/Proposal. MF" u="1"/>
        <s v="WILL CALL DISCOUNT" u="1"/>
        <s v="Spec error - power components were not ordered." u="1"/>
        <s v="12/20/23 This was due to a design specification error.  Non billable to client per FR. MF" u="1"/>
        <s v="Reduced cost of freight to match ack" u="1"/>
        <s v="Sell to Humanscale is on 88075 pending approval. MD" u="1"/>
        <s v="cost came in lower per the order ack. MD" u="1"/>
        <s v="No freight on ack" u="1"/>
        <s v="paid with cc to avoid any delay in production" u="1"/>
        <s v="Per Lela, after discussing with management, KBMH  will cover this cost." u="1"/>
        <s v="sell on order 85192" u="1"/>
        <s v="Separate Trip Cost" u="1"/>
        <s v="Sell on 89389._x000a_Due to Workrite shipping the product to the incorrect warehouse (LA vs Hayward), we will have to will call the replacement order from Workrite in Petaluma to complete the install on 9/24.  Note that Megan will work a claim to Workrite." u="1"/>
        <s v="Customer wants to order a &quot;custom chair&quot; will re-use this for another client" u="1"/>
        <s v="Muraflex issues." u="1"/>
        <s v="Client returned sofa on project and we replaced with a lower cost" u="1"/>
        <s v="Sell line adjust-line 7" u="1"/>
      </sharedItems>
    </cacheField>
    <cacheField name="Company" numFmtId="0">
      <sharedItems count="3">
        <s v="San Jose"/>
        <s v="San Francisco"/>
        <s v="Sacramento"/>
      </sharedItems>
    </cacheField>
    <cacheField name="Vendor" numFmtId="0">
      <sharedItems count="255">
        <s v="SERVICE - Service West- San Leandro"/>
        <s v="KNO - Knoll, Inc."/>
        <s v="ALLMODU - Allmodular Systems, Inc."/>
        <s v="WRT - Workrite Ergonomics, LLC"/>
        <s v="JEISANJ - JEI"/>
        <s v="ECA - Electri-Cable Assemblies / Dekko"/>
        <s v="SANDLER - Sandler Seating"/>
        <s v="FRI - Friant"/>
        <s v="KVADRAT - Kvadrat Inc."/>
        <s v="ABSFACI - ABS Facility Services, Inc."/>
        <s v="MOMENTU - Momentum Group"/>
        <s v="KBM-PM - KBM-Hogue Project Management"/>
        <s v="ASTOR - Astor Ng"/>
        <s v="JUNIPER - Juniper Design"/>
        <s v="OFFICES06 - Office System Installation"/>
        <s v="MPSLLC - MPSLLC"/>
        <s v="ARIBAIN - Ariba, Inc."/>
        <s v="COMMERC04 - Commercial Interiors West, Inc."/>
        <s v="KBM-DESIGN - KBM-Hogue Design"/>
        <s v="KBM-ANN - KBM-Hogue Ancillary Design"/>
        <s v="FEDERAL - Federal Express"/>
        <s v="MAHARAM - Maharam"/>
        <s v="SUPERIO01 - Superior Installations"/>
        <s v="ADRIANI - Adrian Inc. - Stations San Jose"/>
        <s v="ONTHEMO - On the Move"/>
        <s v="HMI - Herman Miller"/>
        <s v="MODULAR - Modular Furniture Solutions Inc."/>
        <s v="HAT - Human Active Technology"/>
        <s v="MARKALV - Mark Alvarez"/>
        <s v="BRCBUSI - BRC USA"/>
        <s v="RYANMILL - Ryan Millard"/>
        <s v="ENW - Enwork"/>
        <s v="LIVINGS - Livingston International"/>
        <s v="CUSTOMT - Custom Transitions, Inc."/>
        <s v="KII - Krueger International, Inc."/>
        <s v="MEMOSIN - Memo's Installation, Inc."/>
        <s v="STATUSW - Status Wood"/>
        <s v="RESTORA - Restoration Hardware Contract"/>
        <s v="CRATEAN - Crate and Barrel"/>
        <s v="ANDREUW - Andreu World"/>
        <s v="AVALARA - Avalara"/>
        <s v="OFS - OFS Brands, Inc."/>
        <s v="CBF - Carolina Business Furniture"/>
        <s v="OLIVERC1 - Oliver Collado"/>
        <s v="CONNIE - Connie Le"/>
        <s v="CREATIV04 - Creative Wood Products"/>
        <s v="JOHNLIC - John Liclican"/>
        <s v="CLARIDG - Claridge Products &amp; Equipment, Inc."/>
        <s v="KIMIKOK - Kimiko Katsuyoshi"/>
        <s v="TURNKEY01 - Turnkey Project Services- TX"/>
        <s v="CIMINOS - Cimino's Office Systems"/>
        <s v="GLOBALE - Global Industrial"/>
        <s v="PEDRALI - Pedrali SpA"/>
        <s v="DESIGNW - Design Within Reach"/>
        <s v="WENDYST - Wendy Stark"/>
        <s v="FEDEXFR - Fedex Freight"/>
        <s v="BERNHAR - Bernhardt"/>
        <s v="MARTINB - Martin Brattrud"/>
        <s v="EDDIECA - Eddie Cabrera"/>
        <s v="PATERSO - Paterson Floor Coverings Inc."/>
        <s v="ALM - Allermuir"/>
        <s v="SINGLES - Single Source, Inc."/>
        <s v="DOUGMOC - Doug Mockett &amp; Co., Inc."/>
        <s v="WBMANUF - WB Manufacturing"/>
        <s v="HAUTELI - Haute Living LLC"/>
        <s v="ENVIRON01 - Environments Plus"/>
        <s v="ADRIANSAC - Adrian Inc. - Stations Sacramento"/>
        <s v="EASYKEY - EasyKeys.com"/>
        <s v="BYRNEEL - Byrne Electrical Specialists"/>
        <s v="CHIPMAN - Chipman Relocation and Logistics"/>
        <s v="MANNING - Manning Group, LLC"/>
        <s v="SCCBTC - SCCB- Travel Card"/>
        <s v="JASONLE - Jason Leibowitz"/>
        <s v="AMAZON - Amazon.com"/>
        <s v="ANNECIL - Align Furniture Services"/>
        <s v="INTERME - Intermetro Industries Corporation"/>
        <s v="ADVANCE03 - Advanced Installation Services, Inc. (AIS)"/>
        <s v="KTEX - Knoll Textiles"/>
        <s v="BLUDOTD - Blu Dot Design &amp; Mfg, Inc."/>
        <s v="925 - 9 to 5 Seating"/>
        <s v="PBI - PBI Inc."/>
        <s v="WESTELM - West Elm"/>
        <s v="POTTERY - Pottery Barn"/>
        <s v="INNOVAT01 - Innovative Laminate Work"/>
        <s v="ANTHONY01 - Anthony Pantaleoni"/>
        <s v="KARAMAR - Kara Marvin"/>
        <s v="BATTENH - Batten Home"/>
        <s v="LIGHTOL - Lightology"/>
        <s v="NORTHWO - Northwood Design Partners Inc."/>
        <s v="TRUEFOR - Trueform Concrete, LLC"/>
        <s v="DESIGNP - Design Public Group"/>
        <s v="CIS - Corporate Interior Solutions"/>
        <s v="ERICASH - Erica Shamrock Textiles"/>
        <s v="DAVISFU - Davis Furniture Industries, Inc."/>
        <s v="GLB - Global Industries Inc"/>
        <s v="LAWSONF - Lawson-Fening Inc."/>
        <s v="FYRN - Fyrn"/>
        <s v="EVASOLO - Eva Solo"/>
        <s v="BERNHAR02 - Bernhardt Textiles"/>
        <s v="JOSIEM - Josie Maitlen"/>
        <s v="JOHNNYL - Johnny Lin"/>
        <s v="APLUSRI - A Plus R, Inc."/>
        <s v="AFFORDA - Affordable Interior Systems"/>
        <s v="PACIFIC - Pacific Coast Furniture Group LTD"/>
        <s v="TWENTYF - Twenty Four 7 Contracting Corp"/>
        <s v="SIT - Sit On It Office Seating"/>
        <s v="HUM - Humanscale"/>
        <s v="JAKW - Jak W"/>
        <s v="ULINEIN - Uline, Inc."/>
        <s v="OFFICES - Office Solution Group, LLC"/>
        <s v="PREMIER3 - Premier Environments"/>
        <s v="VIA - Via, Inc."/>
        <s v="CARYNB - Caryn Ballard"/>
        <s v="GEI - Geiger International, Inc."/>
        <s v="KIM - Kimball International"/>
        <s v="CISOFFI - CIS Office Installers and Refurbishers, Inc."/>
        <s v="ARD - Arcadia"/>
        <s v="ANTHONY - Anthony Bibian"/>
        <s v="BLUESKY02 - Blue Sky Environments Interior Decor"/>
        <s v="ABLEMOV - Able Moving and Storage, Inc."/>
        <s v="DSOSOUR - DSO Sourcing LLC"/>
        <s v="SERVICE03 - Service West- SoCal"/>
        <s v="DAVEBRO - Dave Brown Industries, Inc"/>
        <s v="MVD - Maverick Desk"/>
        <s v="CAPITA01 - Capital Furniture Installation"/>
        <s v="KEILHAU - Keilhauer"/>
        <s v="MATSON - Matson Logistics Inc."/>
        <s v="CASEYFL - Casey Fleming"/>
        <s v="UPS - UPS"/>
        <s v="TRISPEC - Trispect Installation"/>
        <s v="CHRYSLY - Chryslyn Perkins"/>
        <s v="SOURCEP - Source Planning and Construction, Inc."/>
        <s v="BETTERS - Better Source"/>
        <s v="FLIP - Flip Office Furnishings"/>
        <s v="HALCON - Halcon"/>
        <s v="FREIGHT02 - Freightquote.Com"/>
        <s v="WAT - Watson"/>
        <s v="POTSPLA - Pots Planters and More"/>
        <s v="LUNATEX - Luna Textiles"/>
        <s v="ISOMIUS - Isomi USA Ltd"/>
        <s v="HPLCONT - HPL Contract"/>
        <s v="PRECISI - Precision Office Furniture"/>
        <s v="KRISTAL - Kristalia"/>
        <s v="KBM-INTL - Internal Cost"/>
        <s v="CAMIRAG - Camira Group Inc"/>
        <s v="KETTAL - Kettal North America, Inc."/>
        <s v="OFFICE - Office Installations, Inc."/>
        <s v="HEMDESI - Hem Design Studio, Inc."/>
        <s v="ASC - Allseating"/>
        <s v="MOIINC - MOI, Inc."/>
        <s v="ESI - ESI Ergonomic Solutions"/>
        <s v="TURNKEY - Turn Key Office Installation - MD"/>
        <s v="GENESIS01 - Genesis Rita"/>
        <s v="SAF - Safco Products Co."/>
        <s v="STERLIN - Sterling Custom Upholstery"/>
        <s v="FRANCES - Frances Kim"/>
        <s v="GARRETT - Garrett Leather Corp."/>
        <s v="KRAVET - Kravet, Inc."/>
        <s v="SOURCEO - Source Furniture, LLC"/>
        <s v="MARYSPA - Mary Sparacino"/>
        <s v="AMQ - AMQ Solutions, LLC"/>
        <s v="GRO - Great Openings- Fablite"/>
        <s v="DANNY - Danny Aquino"/>
        <s v="KAYCHES - Kay Chesterfield"/>
        <s v="STYLEXI - Stylex"/>
        <s v="MOROSOU - Moroso USA, Inc."/>
        <s v="CERTIFI - Certified Moving &amp; Storage"/>
        <s v="BESPOKE - Bespoke Post"/>
        <s v="ETSY - Etsy"/>
        <s v="GOODEE - Goodee"/>
        <s v="TORREYC - Torrey Crell"/>
        <s v="DESIGNT - Designtex"/>
        <s v="HELVETI - Helvetia Leather"/>
        <s v="LUUMTEX - Luum Textiles"/>
        <s v="FOGLIZZ - Foglizzo Leather"/>
        <s v="EGI - Erg International"/>
        <s v="SCHOOLH01 - Schoolhouse Electric &amp; Supply Co"/>
        <s v="LELANDI - Leland International"/>
        <s v="GRAFLAN - Graf Lantz"/>
        <s v="TBD - TBD"/>
        <s v="WORKSCA1 - Workscapes, Inc."/>
        <s v="AKULALI - Akula Living Limited"/>
        <s v="CORPORA06 - Corporate Installations- CO"/>
        <s v="NORMALO - Norma Lopez"/>
        <s v="GUSDESI - Gus Design Group"/>
        <s v="MOSTMODE - Most Modest LLC"/>
        <s v="NUC - Nucraft Furniture Co."/>
        <s v="CLA - Clarus Glassboards, LLC"/>
        <s v="PAIR - Pair LLC"/>
        <s v="CLW - Coalesse"/>
        <s v="PRINTWO - Printworks"/>
        <s v="DFM - DfM"/>
        <s v="FRAMEIT - Frame It Easy"/>
        <s v="PAPERCO - Paper Collective Aps"/>
        <s v="WALTERK - Walter K Inc."/>
        <s v="LUMENS - Lumens"/>
        <s v="ELEMENT - Elements"/>
        <s v="ICONSOF - Icons of Denmark"/>
        <s v="OEELECT - OE Electrics, Inc."/>
        <s v="DANIEL - Daniel Aquino"/>
        <s v="INSTALL05 - Installation Team"/>
        <s v="SPINNEY - Spinneybeck"/>
        <s v="PAYMODE - Paymode-X"/>
        <s v="SPI - Spec Furniture, Inc."/>
        <s v="EXPORMI - Expormim USA LLC"/>
        <s v="LANDSCA - Landscape Forms"/>
        <s v="ARTICLE - Article"/>
        <s v="ALLMODE - AllModern"/>
        <s v="FERGUSO - Ferguson"/>
        <s v="PAULBRA - Paul Brayton Designs"/>
        <s v="FACILIC - Facilicon- Charlotte"/>
        <s v="HBF - Hickory Business Furniture"/>
        <s v="BUSINES - Business Interiors, Inc."/>
        <s v="RUGSCOM - Rugs.com"/>
        <s v="BEDBATH - Bed Bath and Beyond"/>
        <s v="WOONWIN - Woonwinkel"/>
        <s v="SIMPLEH - Simple Human"/>
        <s v="PABLODE - Pablo Designs"/>
        <s v="UNISON - Unison Home"/>
        <s v="VIRGINI01 - Virginia Sin"/>
        <s v="BLOOMIS - Bloomist"/>
        <s v="WORLDMA - World Market"/>
        <s v="AFLORAL - Afloral"/>
        <s v="BOOKSBY - Books by the Foot"/>
        <s v="REJUVEN - Rejuvenation"/>
        <s v="KLEICER - Klei Ceramics"/>
        <s v="CAMPFIR - Campfire Pottery"/>
        <s v="FINNISH - Finnish Design Shop OY"/>
        <s v="THECITI - The Citizenry"/>
        <s v="LULUAND - Lulu and Georgia, Inc."/>
        <s v="HEARTWO - Heartwork, Inc."/>
        <s v="PALLAST - Pallas Textiles"/>
        <s v="MCKGINL - McGinley Transportation Systems Inc"/>
        <s v="MAIDENH - Maiden Home"/>
        <s v="DESIGNB - DesignByThem"/>
        <s v="ENC - Encore Seating"/>
        <s v="INSTALL - Installation Group"/>
        <s v="JARDANA - Jardan Australia Pty Ltd"/>
        <s v="HOMEDEP - Home Depot Credit Service"/>
        <s v="JORGE - Jorge Arroyo"/>
        <s v="ROOMAND - Room and Board"/>
        <s v="JAMIEST - Shapley &amp; Stern, Inc."/>
        <s v="OMNIPAC - OMNI Pacific"/>
        <s v="COLONIA - Colonial Systems"/>
        <s v="HAWKINS - Hawkins New York"/>
        <s v="THEWHIM - The Whimsy Shop"/>
        <s v="THECOVE - The Cover Store"/>
        <s v="VSL - Versteel"/>
        <s v="ARMADIL - Armadillo and Co, LLC."/>
        <s v="URBANOU - Urban Outfitters"/>
        <s v="BRCBUSI - BRC Business Enterprises Ltd." u="1"/>
        <s v="KTEX - Knoll Textiles- USE MAHARAM" u="1"/>
        <s v="HEMDESI - Imaginative Design INT AB" u="1"/>
        <s v="SCHOOLH01 - Schoolhouse" u="1"/>
        <s v="GLOBALE - Global Equipment Company" u="1"/>
      </sharedItems>
    </cacheField>
    <cacheField name="QTY" numFmtId="0">
      <sharedItems containsSemiMixedTypes="0" containsString="0" containsNumber="1" minValue="0.5" maxValue="6723"/>
    </cacheField>
    <cacheField name="Ext. Sell" numFmtId="44">
      <sharedItems containsSemiMixedTypes="0" containsString="0" containsNumber="1" minValue="-9000" maxValue="39290.629999999997"/>
    </cacheField>
    <cacheField name="Ext. Cost" numFmtId="44">
      <sharedItems containsSemiMixedTypes="0" containsString="0" containsNumber="1" minValue="-14158.84" maxValue="17062.96"/>
    </cacheField>
    <cacheField name="Misc. Code" numFmtId="0">
      <sharedItems/>
    </cacheField>
    <cacheField name="Text Code" numFmtId="0">
      <sharedItems count="6">
        <s v="Miscellaneous"/>
        <s v="Customer Accomodation"/>
        <s v="Vendor Caused"/>
        <s v="Specification Error"/>
        <s v="Shipping Charges"/>
        <s v="Sustomer Accomodation" u="1"/>
      </sharedItems>
    </cacheField>
    <cacheField name="Profit Loss" numFmtId="44">
      <sharedItems containsSemiMixedTypes="0" containsString="0" containsNumber="1" minValue="-39290.629999999997" maxValue="17062.96"/>
    </cacheField>
    <cacheField name="Bookings" numFmtId="44">
      <sharedItems containsMixedTypes="1" containsNumber="1" minValue="0" maxValue="16189252.849999992"/>
    </cacheField>
    <cacheField name="Client Bookings" numFmtId="44">
      <sharedItems containsSemiMixedTypes="0" containsString="0" containsNumber="1" minValue="-202960.04000000004" maxValue="5819423.2100000009"/>
    </cacheField>
    <cacheField name="AM" numFmtId="4">
      <sharedItems count="74">
        <s v="Norma Lopez"/>
        <s v="Patty Medina"/>
        <s v="Megan Ewers"/>
        <s v="N/A"/>
        <s v="Farrah Race"/>
        <s v="Erika Duarte"/>
        <s v="Marena Brown"/>
        <s v="Kimi Katsuyoshi"/>
        <s v="Emily Stiller"/>
        <s v="Carina Collison"/>
        <s v="Troy Ocariza"/>
        <s v="Paul Razo"/>
        <s v="Genesis Rita"/>
        <s v="Farrah Race,Simon Sheppard"/>
        <s v="Mary Sparacino"/>
        <s v="Frances Kim"/>
        <s v="Anthony Pantaleoni"/>
        <s v="Torrey Crell"/>
        <s v="Hana Estrada"/>
        <s v="Josie Maitlen,Torrey Crell"/>
        <s v="Jenni Lombardi"/>
        <s v="Anthony Pantaleoni,Josie Maitlen"/>
        <s v="Rayna Mitchell"/>
        <s v="Elisha Brumley"/>
        <s v="Anthony Pantaleoni,Josie Maitlen,Melissa Rokes"/>
        <s v="Jessica Ramirez"/>
        <s v="Genesis Rita,Jenni Lombardi"/>
        <s v="Nathasha Cherubin"/>
        <s v="Lela Huenergardt"/>
        <s v="Casey Fleming"/>
        <s v="Anthony Pantaleoni,Hana Estrada"/>
        <s v="Lindsay Hanief"/>
        <s v="Elisha Brumley,Troy Ocariza"/>
        <s v="Shayle Wallis"/>
        <s v="Josie Maitlen,Melissa Rokes"/>
        <s v="Anthony Pantaleoni,Melissa Rokes"/>
        <s v="Andrea Greever"/>
        <s v="Josie Maitlen"/>
        <s v="Hana Estrada,Melissa Rokes,Torrey Crell"/>
        <s v="Melissa Rokes"/>
        <s v="Chryslyn Perkins"/>
        <s v="Matt Fleming"/>
        <s v="Melissa Rokes,Patty Medina"/>
        <s v="Torrey Carroll"/>
        <s v="Nathasha Cherubin,Troy Ocariza"/>
        <s v="Denelle Bourgeois"/>
        <s v="Hana Estrada,Torrey Crell"/>
        <s v="Rayna Mitchell,Simon Sheppard"/>
        <s v="Casey Fleming,Norma Lopez"/>
        <s v="Kimi Katsuyoshi,Melissa Avalos"/>
        <s v="Frances Kim,Melissa Rokes"/>
        <s v="Saoirse O'Connor"/>
        <s v="Frances Kim,Nathasha Cherubin"/>
        <s v="Frances Kim,Kimi Katsuyoshi"/>
        <s v="Other"/>
        <s v="Hana Estrada,Melissa Rokes"/>
        <s v="Maria Estrada"/>
        <s v="Genesis Rita,Maria Estrada"/>
        <s v="Melissa Rokes,Torrey Crell"/>
        <s v="Paul Razo,Saoirse O'Connor"/>
        <s v="Carina Collison,Casey Fleming"/>
        <s v="Josie Maitlen,Torrey Carroll"/>
        <s v="Melissa Rokes,Torrey Carroll"/>
        <s v="Melissa Avalos"/>
        <s v="Lindsay Purdom,Melissa Rokes"/>
        <s v="Frances Kim,Lindsay Purdom"/>
        <s v="Josie Maitlen,Melissa Rokes,Saoirse O'Connor"/>
        <s v="Hana Estrada,Paul Razo"/>
        <s v="Wendy Stark"/>
        <s v="Liz Grobe"/>
        <s v="Chryslyn Perkins,Frances Kim"/>
        <s v="Farrah Race,Shayle Wallis"/>
        <s v=""/>
        <s v="Chryslyn Perkins,Lovina Vasudeva"/>
      </sharedItems>
    </cacheField>
    <cacheField name="Ratio" numFmtId="0" formula="IFERROR(('Profit Loss'/Bookings)*100,0)" databaseField="0"/>
    <cacheField name="ClientBookingPercentage" numFmtId="0" formula="IFERROR(('Profit Loss'/'Client Bookings')*10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6">
  <r>
    <s v="88802"/>
    <d v="2025-01-02T00:00:00"/>
    <x v="0"/>
    <x v="0"/>
    <s v="San Francisco"/>
    <n v="0"/>
    <n v="0"/>
    <n v="0"/>
    <n v="-102"/>
    <n v="102"/>
    <n v="0"/>
    <x v="0"/>
  </r>
  <r>
    <s v="82661"/>
    <d v="2025-01-02T00:00:00"/>
    <x v="1"/>
    <x v="1"/>
    <s v="Sacramento"/>
    <n v="0"/>
    <n v="0"/>
    <n v="0"/>
    <n v="523.45000000000005"/>
    <n v="-523.45000000000005"/>
    <n v="0"/>
    <x v="1"/>
  </r>
  <r>
    <s v="85709"/>
    <d v="2025-01-02T00:00:00"/>
    <x v="1"/>
    <x v="1"/>
    <s v="Sacramento"/>
    <n v="0"/>
    <n v="0"/>
    <n v="0"/>
    <n v="66.989999999999995"/>
    <n v="-66.989999999999995"/>
    <n v="0"/>
    <x v="1"/>
  </r>
  <r>
    <s v="85928"/>
    <d v="2025-01-02T00:00:00"/>
    <x v="2"/>
    <x v="2"/>
    <s v="San Jose"/>
    <n v="0"/>
    <n v="0"/>
    <n v="0"/>
    <n v="18.77"/>
    <n v="-18.77"/>
    <n v="0"/>
    <x v="2"/>
  </r>
  <r>
    <s v="86929"/>
    <d v="2025-01-02T00:00:00"/>
    <x v="3"/>
    <x v="3"/>
    <s v="San Jose"/>
    <n v="0"/>
    <n v="378.38"/>
    <n v="378.38"/>
    <n v="280"/>
    <n v="98.38"/>
    <n v="0.26000317000000001"/>
    <x v="3"/>
  </r>
  <r>
    <s v="87688"/>
    <d v="2025-01-02T00:00:00"/>
    <x v="4"/>
    <x v="4"/>
    <s v="Sacramento"/>
    <n v="0"/>
    <n v="0"/>
    <n v="0"/>
    <n v="483.43"/>
    <n v="-483.43"/>
    <n v="0"/>
    <x v="4"/>
  </r>
  <r>
    <s v="87690"/>
    <d v="2025-01-02T00:00:00"/>
    <x v="4"/>
    <x v="4"/>
    <s v="Sacramento"/>
    <n v="0"/>
    <n v="0"/>
    <n v="0"/>
    <n v="42.01"/>
    <n v="-42.01"/>
    <n v="0"/>
    <x v="4"/>
  </r>
  <r>
    <s v="87808"/>
    <d v="2025-01-02T00:00:00"/>
    <x v="5"/>
    <x v="2"/>
    <s v="San Jose"/>
    <n v="0"/>
    <n v="0"/>
    <n v="0"/>
    <n v="526.20000000000005"/>
    <n v="-526.20000000000005"/>
    <n v="0"/>
    <x v="5"/>
  </r>
  <r>
    <s v="88845"/>
    <d v="2025-01-02T00:00:00"/>
    <x v="6"/>
    <x v="5"/>
    <s v="San Francisco"/>
    <n v="0"/>
    <n v="0"/>
    <n v="0"/>
    <n v="25.7"/>
    <n v="-25.7"/>
    <n v="0"/>
    <x v="6"/>
  </r>
  <r>
    <s v="88871"/>
    <d v="2025-01-02T00:00:00"/>
    <x v="5"/>
    <x v="2"/>
    <s v="San Jose"/>
    <n v="0"/>
    <n v="0"/>
    <n v="0"/>
    <n v="674.7"/>
    <n v="-674.7"/>
    <n v="0"/>
    <x v="5"/>
  </r>
  <r>
    <s v="89045"/>
    <d v="2025-01-02T00:00:00"/>
    <x v="7"/>
    <x v="6"/>
    <s v="San Jose"/>
    <n v="0"/>
    <n v="0"/>
    <n v="0"/>
    <n v="0"/>
    <n v="0"/>
    <n v="0"/>
    <x v="7"/>
  </r>
  <r>
    <s v="89416"/>
    <d v="2025-01-02T00:00:00"/>
    <x v="8"/>
    <x v="7"/>
    <s v="San Jose"/>
    <n v="0"/>
    <n v="0"/>
    <n v="0"/>
    <n v="-131.77000000000001"/>
    <n v="131.77000000000001"/>
    <n v="0"/>
    <x v="8"/>
  </r>
  <r>
    <s v="89515"/>
    <d v="2025-01-02T00:00:00"/>
    <x v="5"/>
    <x v="2"/>
    <s v="San Jose"/>
    <n v="0"/>
    <n v="0"/>
    <n v="0"/>
    <n v="47.34"/>
    <n v="-47.34"/>
    <n v="0"/>
    <x v="2"/>
  </r>
  <r>
    <s v="89864"/>
    <d v="2025-01-02T00:00:00"/>
    <x v="2"/>
    <x v="2"/>
    <s v="San Jose"/>
    <n v="0"/>
    <n v="0"/>
    <n v="0"/>
    <n v="50"/>
    <n v="-50"/>
    <n v="0"/>
    <x v="2"/>
  </r>
  <r>
    <s v="89870"/>
    <d v="2025-01-02T00:00:00"/>
    <x v="2"/>
    <x v="2"/>
    <s v="San Jose"/>
    <n v="0"/>
    <n v="0"/>
    <n v="0"/>
    <n v="250"/>
    <n v="-250"/>
    <n v="0"/>
    <x v="2"/>
  </r>
  <r>
    <s v="90209"/>
    <d v="2025-01-02T00:00:00"/>
    <x v="5"/>
    <x v="2"/>
    <s v="San Jose"/>
    <n v="0"/>
    <n v="0"/>
    <n v="0"/>
    <n v="857.71"/>
    <n v="-857.71"/>
    <n v="0"/>
    <x v="5"/>
  </r>
  <r>
    <s v="90561"/>
    <d v="2025-01-02T00:00:00"/>
    <x v="9"/>
    <x v="5"/>
    <s v="San Francisco"/>
    <n v="1966.14"/>
    <n v="0"/>
    <n v="1966.14"/>
    <n v="1503.57"/>
    <n v="462.57"/>
    <n v="0.23526809000000001"/>
    <x v="9"/>
  </r>
  <r>
    <s v="90646"/>
    <d v="2025-01-02T00:00:00"/>
    <x v="3"/>
    <x v="3"/>
    <s v="San Jose"/>
    <n v="500"/>
    <n v="0"/>
    <n v="500"/>
    <n v="352.95"/>
    <n v="147.05000000000001"/>
    <n v="0.29409999999999997"/>
    <x v="3"/>
  </r>
  <r>
    <s v="79213"/>
    <d v="2025-01-02T00:00:00"/>
    <x v="10"/>
    <x v="8"/>
    <s v="San Jose"/>
    <n v="0"/>
    <n v="0"/>
    <n v="0"/>
    <n v="84.36"/>
    <n v="-84.36"/>
    <n v="0"/>
    <x v="10"/>
  </r>
  <r>
    <s v="85636"/>
    <d v="2025-01-02T00:00:00"/>
    <x v="11"/>
    <x v="6"/>
    <s v="San Jose"/>
    <n v="0"/>
    <n v="0"/>
    <n v="0"/>
    <n v="1356"/>
    <n v="-1356"/>
    <n v="0"/>
    <x v="7"/>
  </r>
  <r>
    <s v="87536"/>
    <d v="2025-01-02T00:00:00"/>
    <x v="12"/>
    <x v="9"/>
    <s v="San Francisco"/>
    <n v="0"/>
    <n v="0"/>
    <n v="0"/>
    <n v="45.31"/>
    <n v="-45.31"/>
    <n v="0"/>
    <x v="11"/>
  </r>
  <r>
    <s v="87613"/>
    <d v="2025-01-02T00:00:00"/>
    <x v="13"/>
    <x v="6"/>
    <s v="San Jose"/>
    <n v="0"/>
    <n v="0"/>
    <n v="0"/>
    <n v="399.75"/>
    <n v="-399.75"/>
    <n v="0"/>
    <x v="7"/>
  </r>
  <r>
    <s v="87751"/>
    <d v="2025-01-02T00:00:00"/>
    <x v="14"/>
    <x v="3"/>
    <s v="San Jose"/>
    <n v="0"/>
    <n v="0"/>
    <n v="0"/>
    <n v="0.67"/>
    <n v="-0.67"/>
    <n v="0"/>
    <x v="3"/>
  </r>
  <r>
    <s v="88173"/>
    <d v="2025-01-02T00:00:00"/>
    <x v="15"/>
    <x v="7"/>
    <s v="San Jose"/>
    <n v="0"/>
    <n v="0"/>
    <n v="0"/>
    <n v="-3462"/>
    <n v="3462"/>
    <n v="0"/>
    <x v="12"/>
  </r>
  <r>
    <s v="88889"/>
    <d v="2025-01-02T00:00:00"/>
    <x v="16"/>
    <x v="9"/>
    <s v="San Francisco"/>
    <n v="0"/>
    <n v="0"/>
    <n v="0"/>
    <n v="95"/>
    <n v="-95"/>
    <n v="0"/>
    <x v="13"/>
  </r>
  <r>
    <s v="89627"/>
    <d v="2025-01-02T00:00:00"/>
    <x v="17"/>
    <x v="1"/>
    <s v="Sacramento"/>
    <n v="0"/>
    <n v="0"/>
    <n v="0"/>
    <n v="109.8"/>
    <n v="-109.8"/>
    <n v="0"/>
    <x v="4"/>
  </r>
  <r>
    <s v="89769"/>
    <d v="2025-01-02T00:00:00"/>
    <x v="18"/>
    <x v="9"/>
    <s v="San Francisco"/>
    <n v="0"/>
    <n v="0"/>
    <n v="0"/>
    <n v="23.84"/>
    <n v="-23.84"/>
    <n v="0"/>
    <x v="13"/>
  </r>
  <r>
    <s v="90204"/>
    <d v="2025-01-02T00:00:00"/>
    <x v="3"/>
    <x v="3"/>
    <s v="San Jose"/>
    <n v="61335.63"/>
    <n v="0"/>
    <n v="61335.63"/>
    <n v="50624.28"/>
    <n v="10711.35"/>
    <n v="0.17463503999999999"/>
    <x v="3"/>
  </r>
  <r>
    <s v="90350"/>
    <d v="2025-01-02T00:00:00"/>
    <x v="19"/>
    <x v="6"/>
    <s v="San Jose"/>
    <n v="0"/>
    <n v="0"/>
    <n v="0"/>
    <n v="-13.8"/>
    <n v="13.8"/>
    <n v="0"/>
    <x v="3"/>
  </r>
  <r>
    <s v="90532"/>
    <d v="2025-01-02T00:00:00"/>
    <x v="20"/>
    <x v="10"/>
    <s v="San Jose"/>
    <n v="25804.69"/>
    <n v="0"/>
    <n v="25804.69"/>
    <n v="20228.509999999998"/>
    <n v="5576.18"/>
    <n v="0.21609173000000001"/>
    <x v="14"/>
  </r>
  <r>
    <s v="90585"/>
    <d v="2025-01-02T00:00:00"/>
    <x v="3"/>
    <x v="3"/>
    <s v="San Jose"/>
    <n v="93766.19"/>
    <n v="0"/>
    <n v="93766.19"/>
    <n v="69945.78"/>
    <n v="23820.41"/>
    <n v="0.2540405"/>
    <x v="3"/>
  </r>
  <r>
    <s v="90607"/>
    <d v="2025-01-02T00:00:00"/>
    <x v="6"/>
    <x v="5"/>
    <s v="San Francisco"/>
    <n v="9473.98"/>
    <n v="0"/>
    <n v="9473.98"/>
    <n v="8238.34"/>
    <n v="1235.6400000000001"/>
    <n v="0.13042459000000001"/>
    <x v="6"/>
  </r>
  <r>
    <s v="90639"/>
    <d v="2025-01-02T00:00:00"/>
    <x v="2"/>
    <x v="2"/>
    <s v="San Jose"/>
    <n v="1651"/>
    <n v="0"/>
    <n v="1651"/>
    <n v="1218.8"/>
    <n v="432.2"/>
    <n v="0.26178074000000001"/>
    <x v="2"/>
  </r>
  <r>
    <s v="90640"/>
    <d v="2025-01-02T00:00:00"/>
    <x v="2"/>
    <x v="2"/>
    <s v="San Jose"/>
    <n v="1514.18"/>
    <n v="0"/>
    <n v="1514.18"/>
    <n v="1139.3499999999999"/>
    <n v="374.83"/>
    <n v="0.24754652999999999"/>
    <x v="2"/>
  </r>
  <r>
    <s v="90651"/>
    <d v="2025-01-02T00:00:00"/>
    <x v="2"/>
    <x v="2"/>
    <s v="San Jose"/>
    <n v="2365.25"/>
    <n v="0"/>
    <n v="2365.25"/>
    <n v="1764.55"/>
    <n v="600.70000000000005"/>
    <n v="0.25396892999999998"/>
    <x v="2"/>
  </r>
  <r>
    <s v="90653"/>
    <d v="2025-01-02T00:00:00"/>
    <x v="2"/>
    <x v="2"/>
    <s v="San Jose"/>
    <n v="2365.25"/>
    <n v="0"/>
    <n v="2365.25"/>
    <n v="1764.55"/>
    <n v="600.70000000000005"/>
    <n v="0.25396892999999998"/>
    <x v="2"/>
  </r>
  <r>
    <s v="90656"/>
    <d v="2025-01-02T00:00:00"/>
    <x v="10"/>
    <x v="8"/>
    <s v="San Jose"/>
    <n v="5297.55"/>
    <n v="0"/>
    <n v="5297.55"/>
    <n v="4502.91"/>
    <n v="794.64"/>
    <n v="0.15000142"/>
    <x v="10"/>
  </r>
  <r>
    <s v="90657"/>
    <d v="2025-01-02T00:00:00"/>
    <x v="10"/>
    <x v="8"/>
    <s v="San Jose"/>
    <n v="5446.89"/>
    <n v="0"/>
    <n v="5446.89"/>
    <n v="4629.8599999999997"/>
    <n v="817.03"/>
    <n v="0.14999936"/>
    <x v="10"/>
  </r>
  <r>
    <s v="88080"/>
    <d v="2025-01-03T00:00:00"/>
    <x v="21"/>
    <x v="11"/>
    <s v="Sacramento"/>
    <n v="0"/>
    <n v="0"/>
    <n v="0"/>
    <n v="869.51"/>
    <n v="-869.51"/>
    <n v="0"/>
    <x v="15"/>
  </r>
  <r>
    <s v="89045"/>
    <d v="2025-01-03T00:00:00"/>
    <x v="7"/>
    <x v="6"/>
    <s v="San Jose"/>
    <n v="0"/>
    <n v="0"/>
    <n v="0"/>
    <n v="1.37"/>
    <n v="-1.37"/>
    <n v="0"/>
    <x v="7"/>
  </r>
  <r>
    <s v="89747"/>
    <d v="2025-01-03T00:00:00"/>
    <x v="22"/>
    <x v="12"/>
    <s v="San Francisco"/>
    <n v="0"/>
    <n v="0"/>
    <n v="0"/>
    <n v="18.38"/>
    <n v="-18.38"/>
    <n v="0"/>
    <x v="16"/>
  </r>
  <r>
    <s v="90212"/>
    <d v="2025-01-03T00:00:00"/>
    <x v="23"/>
    <x v="0"/>
    <s v="San Francisco"/>
    <n v="0"/>
    <n v="0"/>
    <n v="0"/>
    <n v="-93.59"/>
    <n v="93.59"/>
    <n v="0"/>
    <x v="17"/>
  </r>
  <r>
    <s v="86709"/>
    <d v="2025-01-03T00:00:00"/>
    <x v="24"/>
    <x v="5"/>
    <s v="San Francisco"/>
    <n v="0"/>
    <n v="0"/>
    <n v="0"/>
    <n v="-403.38"/>
    <n v="403.38"/>
    <n v="0"/>
    <x v="18"/>
  </r>
  <r>
    <s v="86729"/>
    <d v="2025-01-03T00:00:00"/>
    <x v="25"/>
    <x v="12"/>
    <s v="San Francisco"/>
    <n v="0"/>
    <n v="0"/>
    <n v="0"/>
    <n v="-1130.25"/>
    <n v="1130.25"/>
    <n v="0"/>
    <x v="9"/>
  </r>
  <r>
    <s v="88313"/>
    <d v="2025-01-03T00:00:00"/>
    <x v="26"/>
    <x v="6"/>
    <s v="San Jose"/>
    <n v="0"/>
    <n v="0"/>
    <n v="0"/>
    <n v="-688.05"/>
    <n v="688.05"/>
    <n v="0"/>
    <x v="7"/>
  </r>
  <r>
    <s v="88889"/>
    <d v="2025-01-03T00:00:00"/>
    <x v="16"/>
    <x v="9"/>
    <s v="San Francisco"/>
    <n v="0"/>
    <n v="0"/>
    <n v="0"/>
    <n v="-225.73"/>
    <n v="225.73"/>
    <n v="0"/>
    <x v="13"/>
  </r>
  <r>
    <s v="89391"/>
    <d v="2025-01-03T00:00:00"/>
    <x v="27"/>
    <x v="6"/>
    <s v="San Francisco"/>
    <n v="0"/>
    <n v="0"/>
    <n v="0"/>
    <n v="155.49"/>
    <n v="-155.49"/>
    <n v="0"/>
    <x v="19"/>
  </r>
  <r>
    <s v="89768"/>
    <d v="2025-01-03T00:00:00"/>
    <x v="12"/>
    <x v="9"/>
    <s v="San Francisco"/>
    <n v="0"/>
    <n v="0"/>
    <n v="0"/>
    <n v="122.79"/>
    <n v="-122.79"/>
    <n v="0"/>
    <x v="20"/>
  </r>
  <r>
    <s v="90006"/>
    <d v="2025-01-03T00:00:00"/>
    <x v="28"/>
    <x v="11"/>
    <s v="Sacramento"/>
    <n v="0"/>
    <n v="0"/>
    <n v="0"/>
    <n v="36.86"/>
    <n v="-36.86"/>
    <n v="0"/>
    <x v="1"/>
  </r>
  <r>
    <s v="90185"/>
    <d v="2025-01-03T00:00:00"/>
    <x v="29"/>
    <x v="13"/>
    <s v="San Francisco"/>
    <n v="0"/>
    <n v="-17898.46"/>
    <n v="-17898.46"/>
    <n v="-13687.4"/>
    <n v="-4211.0600000000004"/>
    <n v="0.23527498999999999"/>
    <x v="21"/>
  </r>
  <r>
    <s v="90345"/>
    <d v="2025-01-03T00:00:00"/>
    <x v="30"/>
    <x v="14"/>
    <s v="San Jose"/>
    <n v="0"/>
    <n v="0"/>
    <n v="0"/>
    <n v="1049.25"/>
    <n v="-1049.25"/>
    <n v="0"/>
    <x v="22"/>
  </r>
  <r>
    <s v="90400"/>
    <d v="2025-01-03T00:00:00"/>
    <x v="31"/>
    <x v="15"/>
    <s v="San Francisco"/>
    <n v="10744.41"/>
    <n v="0"/>
    <n v="10744.41"/>
    <n v="9669.9599999999991"/>
    <n v="1074.45"/>
    <n v="0.10000083999999999"/>
    <x v="23"/>
  </r>
  <r>
    <s v="90618"/>
    <d v="2025-01-03T00:00:00"/>
    <x v="2"/>
    <x v="2"/>
    <s v="San Jose"/>
    <n v="1110.8"/>
    <n v="0"/>
    <n v="1110.8"/>
    <n v="817.6"/>
    <n v="293.2"/>
    <n v="0.26395391000000001"/>
    <x v="2"/>
  </r>
  <r>
    <s v="90638"/>
    <d v="2025-01-03T00:00:00"/>
    <x v="2"/>
    <x v="2"/>
    <s v="San Jose"/>
    <n v="2365.25"/>
    <n v="0"/>
    <n v="2365.25"/>
    <n v="1848.55"/>
    <n v="516.70000000000005"/>
    <n v="0.21845471"/>
    <x v="2"/>
  </r>
  <r>
    <s v="90658"/>
    <d v="2025-01-03T00:00:00"/>
    <x v="10"/>
    <x v="8"/>
    <s v="San Jose"/>
    <n v="382.36"/>
    <n v="0"/>
    <n v="382.36"/>
    <n v="325"/>
    <n v="57.36"/>
    <n v="0.15001569000000001"/>
    <x v="10"/>
  </r>
  <r>
    <s v="87536"/>
    <d v="2025-01-03T00:00:00"/>
    <x v="12"/>
    <x v="9"/>
    <s v="San Francisco"/>
    <n v="0"/>
    <n v="0"/>
    <n v="0"/>
    <n v="2176.5100000000002"/>
    <n v="-2176.5100000000002"/>
    <n v="0"/>
    <x v="11"/>
  </r>
  <r>
    <s v="87690"/>
    <d v="2025-01-03T00:00:00"/>
    <x v="4"/>
    <x v="4"/>
    <s v="Sacramento"/>
    <n v="0"/>
    <n v="578"/>
    <n v="578"/>
    <n v="0"/>
    <n v="578"/>
    <n v="1"/>
    <x v="4"/>
  </r>
  <r>
    <s v="88072"/>
    <d v="2025-01-03T00:00:00"/>
    <x v="10"/>
    <x v="8"/>
    <s v="San Jose"/>
    <n v="0"/>
    <n v="0"/>
    <n v="0"/>
    <n v="-281.79000000000002"/>
    <n v="281.79000000000002"/>
    <n v="0"/>
    <x v="10"/>
  </r>
  <r>
    <s v="88359"/>
    <d v="2025-01-03T00:00:00"/>
    <x v="32"/>
    <x v="6"/>
    <s v="San Jose"/>
    <n v="0"/>
    <n v="0"/>
    <n v="0"/>
    <n v="-653.96"/>
    <n v="653.96"/>
    <n v="0"/>
    <x v="3"/>
  </r>
  <r>
    <s v="88608"/>
    <d v="2025-01-03T00:00:00"/>
    <x v="32"/>
    <x v="6"/>
    <s v="San Jose"/>
    <n v="0"/>
    <n v="0"/>
    <n v="0"/>
    <n v="-231.51"/>
    <n v="231.51"/>
    <n v="0"/>
    <x v="3"/>
  </r>
  <r>
    <s v="88995"/>
    <d v="2025-01-03T00:00:00"/>
    <x v="5"/>
    <x v="2"/>
    <s v="San Jose"/>
    <n v="0"/>
    <n v="0"/>
    <n v="0"/>
    <n v="635.30999999999995"/>
    <n v="-635.30999999999995"/>
    <n v="0"/>
    <x v="2"/>
  </r>
  <r>
    <s v="89463"/>
    <d v="2025-01-03T00:00:00"/>
    <x v="33"/>
    <x v="7"/>
    <s v="San Jose"/>
    <n v="5837"/>
    <n v="0"/>
    <n v="5837"/>
    <n v="4706"/>
    <n v="1131"/>
    <n v="0.19376392000000001"/>
    <x v="8"/>
  </r>
  <r>
    <s v="90532"/>
    <d v="2025-01-03T00:00:00"/>
    <x v="20"/>
    <x v="10"/>
    <s v="San Jose"/>
    <n v="0"/>
    <n v="0"/>
    <n v="0"/>
    <n v="-624"/>
    <n v="624"/>
    <n v="0"/>
    <x v="14"/>
  </r>
  <r>
    <s v="90550"/>
    <d v="2025-01-03T00:00:00"/>
    <x v="4"/>
    <x v="4"/>
    <s v="Sacramento"/>
    <n v="3251.59"/>
    <n v="0"/>
    <n v="3251.59"/>
    <n v="2703.97"/>
    <n v="547.62"/>
    <n v="0.16841607"/>
    <x v="4"/>
  </r>
  <r>
    <s v="90585"/>
    <d v="2025-01-03T00:00:00"/>
    <x v="3"/>
    <x v="3"/>
    <s v="San Jose"/>
    <n v="0"/>
    <n v="0"/>
    <n v="0"/>
    <n v="19.5"/>
    <n v="-19.5"/>
    <n v="0"/>
    <x v="3"/>
  </r>
  <r>
    <s v="90632"/>
    <d v="2025-01-03T00:00:00"/>
    <x v="5"/>
    <x v="2"/>
    <s v="San Jose"/>
    <n v="688"/>
    <n v="0"/>
    <n v="688"/>
    <n v="512"/>
    <n v="176"/>
    <n v="0.25581395000000001"/>
    <x v="5"/>
  </r>
  <r>
    <s v="90644"/>
    <d v="2025-01-03T00:00:00"/>
    <x v="34"/>
    <x v="9"/>
    <s v="San Francisco"/>
    <n v="5939.76"/>
    <n v="0"/>
    <n v="5939.76"/>
    <n v="4471.13"/>
    <n v="1468.63"/>
    <n v="0.2472541"/>
    <x v="24"/>
  </r>
  <r>
    <s v="90661"/>
    <d v="2025-01-03T00:00:00"/>
    <x v="4"/>
    <x v="4"/>
    <s v="Sacramento"/>
    <n v="890"/>
    <n v="0"/>
    <n v="890"/>
    <n v="741.2"/>
    <n v="148.80000000000001"/>
    <n v="0.16719101"/>
    <x v="4"/>
  </r>
  <r>
    <s v="89042"/>
    <d v="2025-01-05T00:00:00"/>
    <x v="35"/>
    <x v="6"/>
    <s v="San Jose"/>
    <n v="0"/>
    <n v="0"/>
    <n v="0"/>
    <n v="-325.5"/>
    <n v="325.5"/>
    <n v="0"/>
    <x v="12"/>
  </r>
  <r>
    <s v="89045"/>
    <d v="2025-01-05T00:00:00"/>
    <x v="7"/>
    <x v="6"/>
    <s v="San Jose"/>
    <n v="0"/>
    <n v="0"/>
    <n v="0"/>
    <n v="1.68"/>
    <n v="-1.68"/>
    <n v="0"/>
    <x v="7"/>
  </r>
  <r>
    <s v="90212"/>
    <d v="2025-01-05T00:00:00"/>
    <x v="23"/>
    <x v="0"/>
    <s v="San Francisco"/>
    <n v="0"/>
    <n v="0"/>
    <n v="0"/>
    <n v="13.94"/>
    <n v="-13.94"/>
    <n v="0"/>
    <x v="17"/>
  </r>
  <r>
    <s v="90599"/>
    <d v="2025-01-05T00:00:00"/>
    <x v="27"/>
    <x v="6"/>
    <s v="San Francisco"/>
    <n v="0"/>
    <n v="0"/>
    <n v="0"/>
    <n v="-43.55"/>
    <n v="43.55"/>
    <n v="0"/>
    <x v="19"/>
  </r>
  <r>
    <s v="86729"/>
    <d v="2025-01-06T00:00:00"/>
    <x v="25"/>
    <x v="12"/>
    <s v="San Francisco"/>
    <n v="0"/>
    <n v="0"/>
    <n v="0"/>
    <n v="-82.5"/>
    <n v="82.5"/>
    <n v="0"/>
    <x v="9"/>
  </r>
  <r>
    <s v="87823"/>
    <d v="2025-01-06T00:00:00"/>
    <x v="36"/>
    <x v="12"/>
    <s v="San Francisco"/>
    <n v="0"/>
    <n v="-2055"/>
    <n v="-2055"/>
    <n v="0"/>
    <n v="-2055"/>
    <n v="1"/>
    <x v="25"/>
  </r>
  <r>
    <s v="88460"/>
    <d v="2025-01-06T00:00:00"/>
    <x v="37"/>
    <x v="16"/>
    <s v="San Francisco"/>
    <n v="7768"/>
    <n v="0"/>
    <n v="7768"/>
    <n v="6037.46"/>
    <n v="1730.54"/>
    <n v="0.22277806"/>
    <x v="16"/>
  </r>
  <r>
    <s v="89046"/>
    <d v="2025-01-06T00:00:00"/>
    <x v="38"/>
    <x v="6"/>
    <s v="San Jose"/>
    <n v="0"/>
    <n v="0"/>
    <n v="0"/>
    <n v="-1017.67"/>
    <n v="1017.67"/>
    <n v="0"/>
    <x v="7"/>
  </r>
  <r>
    <s v="89347"/>
    <d v="2025-01-06T00:00:00"/>
    <x v="39"/>
    <x v="11"/>
    <s v="Sacramento"/>
    <n v="0"/>
    <n v="0"/>
    <n v="0"/>
    <n v="-1795.7"/>
    <n v="1795.7"/>
    <n v="0"/>
    <x v="15"/>
  </r>
  <r>
    <s v="89592"/>
    <d v="2025-01-06T00:00:00"/>
    <x v="40"/>
    <x v="7"/>
    <s v="San Jose"/>
    <n v="0"/>
    <n v="992"/>
    <n v="992"/>
    <n v="2200"/>
    <n v="-1208"/>
    <n v="-1.21774194"/>
    <x v="26"/>
  </r>
  <r>
    <s v="89998"/>
    <d v="2025-01-06T00:00:00"/>
    <x v="41"/>
    <x v="14"/>
    <s v="San Jose"/>
    <n v="0"/>
    <n v="0"/>
    <n v="0"/>
    <n v="-292.89999999999998"/>
    <n v="292.89999999999998"/>
    <n v="0"/>
    <x v="22"/>
  </r>
  <r>
    <s v="90212"/>
    <d v="2025-01-06T00:00:00"/>
    <x v="23"/>
    <x v="0"/>
    <s v="San Francisco"/>
    <n v="0"/>
    <n v="0"/>
    <n v="0"/>
    <n v="2567.17"/>
    <n v="-2567.17"/>
    <n v="0"/>
    <x v="17"/>
  </r>
  <r>
    <s v="90279"/>
    <d v="2025-01-06T00:00:00"/>
    <x v="42"/>
    <x v="14"/>
    <s v="San Jose"/>
    <n v="0"/>
    <n v="0"/>
    <n v="0"/>
    <n v="-0.14000000000000001"/>
    <n v="0.14000000000000001"/>
    <n v="0"/>
    <x v="22"/>
  </r>
  <r>
    <s v="90346"/>
    <d v="2025-01-06T00:00:00"/>
    <x v="20"/>
    <x v="10"/>
    <s v="San Jose"/>
    <n v="0"/>
    <n v="-400"/>
    <n v="-400"/>
    <n v="-300"/>
    <n v="-100"/>
    <n v="0.25"/>
    <x v="14"/>
  </r>
  <r>
    <s v="90573"/>
    <d v="2025-01-06T00:00:00"/>
    <x v="10"/>
    <x v="8"/>
    <s v="San Jose"/>
    <n v="87"/>
    <n v="0"/>
    <n v="87"/>
    <n v="69.900000000000006"/>
    <n v="17.100000000000001"/>
    <n v="0.19655172000000001"/>
    <x v="10"/>
  </r>
  <r>
    <s v="73180"/>
    <d v="2025-01-06T00:00:00"/>
    <x v="43"/>
    <x v="4"/>
    <s v="San Jose"/>
    <n v="0"/>
    <n v="0"/>
    <n v="0"/>
    <n v="264.60000000000002"/>
    <n v="-264.60000000000002"/>
    <n v="0"/>
    <x v="2"/>
  </r>
  <r>
    <s v="85752"/>
    <d v="2025-01-06T00:00:00"/>
    <x v="44"/>
    <x v="5"/>
    <s v="San Francisco"/>
    <n v="0"/>
    <n v="1168.53"/>
    <n v="1168.53"/>
    <n v="864.36"/>
    <n v="304.17"/>
    <n v="0.26030140000000002"/>
    <x v="19"/>
  </r>
  <r>
    <s v="86140"/>
    <d v="2025-01-06T00:00:00"/>
    <x v="18"/>
    <x v="9"/>
    <s v="San Jose"/>
    <n v="0"/>
    <n v="0"/>
    <n v="0"/>
    <n v="982"/>
    <n v="-982"/>
    <n v="0"/>
    <x v="13"/>
  </r>
  <r>
    <s v="86619"/>
    <d v="2025-01-06T00:00:00"/>
    <x v="45"/>
    <x v="12"/>
    <s v="San Francisco"/>
    <n v="0"/>
    <n v="0"/>
    <n v="0"/>
    <n v="2700"/>
    <n v="-2700"/>
    <n v="0"/>
    <x v="25"/>
  </r>
  <r>
    <s v="86822"/>
    <d v="2025-01-06T00:00:00"/>
    <x v="5"/>
    <x v="2"/>
    <s v="San Jose"/>
    <n v="0"/>
    <n v="0"/>
    <n v="0"/>
    <n v="117.24"/>
    <n v="-117.24"/>
    <n v="0"/>
    <x v="2"/>
  </r>
  <r>
    <s v="87326"/>
    <d v="2025-01-06T00:00:00"/>
    <x v="46"/>
    <x v="9"/>
    <s v="San Francisco"/>
    <n v="0"/>
    <n v="0"/>
    <n v="0"/>
    <n v="45.2"/>
    <n v="-45.2"/>
    <n v="0"/>
    <x v="27"/>
  </r>
  <r>
    <s v="89622"/>
    <d v="2025-01-06T00:00:00"/>
    <x v="47"/>
    <x v="11"/>
    <s v="Sacramento"/>
    <n v="0"/>
    <n v="-2403.21"/>
    <n v="-2403.21"/>
    <n v="-8474.99"/>
    <n v="6071.78"/>
    <n v="-2.5265290999999999"/>
    <x v="28"/>
  </r>
  <r>
    <s v="89764"/>
    <d v="2025-01-06T00:00:00"/>
    <x v="48"/>
    <x v="12"/>
    <s v="San Francisco"/>
    <n v="0"/>
    <n v="0"/>
    <n v="0"/>
    <n v="7000"/>
    <n v="-7000"/>
    <n v="0"/>
    <x v="25"/>
  </r>
  <r>
    <s v="90235"/>
    <d v="2025-01-06T00:00:00"/>
    <x v="49"/>
    <x v="11"/>
    <s v="Sacramento"/>
    <n v="0"/>
    <n v="0"/>
    <n v="0"/>
    <n v="748.8"/>
    <n v="-748.8"/>
    <n v="0"/>
    <x v="15"/>
  </r>
  <r>
    <s v="90400"/>
    <d v="2025-01-06T00:00:00"/>
    <x v="31"/>
    <x v="15"/>
    <s v="San Francisco"/>
    <n v="0"/>
    <n v="-899.74"/>
    <n v="-899.74"/>
    <n v="-809.74"/>
    <n v="-90"/>
    <n v="0.1000289"/>
    <x v="23"/>
  </r>
  <r>
    <s v="90453"/>
    <d v="2025-01-06T00:00:00"/>
    <x v="3"/>
    <x v="3"/>
    <s v="San Jose"/>
    <n v="1364.9"/>
    <n v="0"/>
    <n v="1364.9"/>
    <n v="977.48"/>
    <n v="387.42"/>
    <n v="0.28384496999999997"/>
    <x v="3"/>
  </r>
  <r>
    <s v="90585"/>
    <d v="2025-01-06T00:00:00"/>
    <x v="3"/>
    <x v="3"/>
    <s v="San Jose"/>
    <n v="0"/>
    <n v="0"/>
    <n v="0"/>
    <n v="933.12"/>
    <n v="-933.12"/>
    <n v="0"/>
    <x v="3"/>
  </r>
  <r>
    <s v="90606"/>
    <d v="2025-01-06T00:00:00"/>
    <x v="3"/>
    <x v="3"/>
    <s v="San Jose"/>
    <n v="250"/>
    <n v="0"/>
    <n v="250"/>
    <n v="194.12"/>
    <n v="55.88"/>
    <n v="0.22352"/>
    <x v="3"/>
  </r>
  <r>
    <s v="90628"/>
    <d v="2025-01-06T00:00:00"/>
    <x v="50"/>
    <x v="7"/>
    <s v="San Jose"/>
    <n v="19818"/>
    <n v="0"/>
    <n v="19818"/>
    <n v="13921.39"/>
    <n v="5896.61"/>
    <n v="0.29753810000000003"/>
    <x v="29"/>
  </r>
  <r>
    <s v="90654"/>
    <d v="2025-01-06T00:00:00"/>
    <x v="2"/>
    <x v="2"/>
    <s v="San Jose"/>
    <n v="1651"/>
    <n v="0"/>
    <n v="1651"/>
    <n v="1218.8"/>
    <n v="432.2"/>
    <n v="0.26178074000000001"/>
    <x v="2"/>
  </r>
  <r>
    <s v="90655"/>
    <d v="2025-01-06T00:00:00"/>
    <x v="2"/>
    <x v="2"/>
    <s v="San Jose"/>
    <n v="1651"/>
    <n v="0"/>
    <n v="1651"/>
    <n v="1218.8"/>
    <n v="432.2"/>
    <n v="0.26178074000000001"/>
    <x v="2"/>
  </r>
  <r>
    <s v="90670"/>
    <d v="2025-01-06T00:00:00"/>
    <x v="10"/>
    <x v="8"/>
    <s v="San Jose"/>
    <n v="352.94"/>
    <n v="0"/>
    <n v="352.94"/>
    <n v="300"/>
    <n v="52.94"/>
    <n v="0.14999717000000001"/>
    <x v="10"/>
  </r>
  <r>
    <s v="90673"/>
    <d v="2025-01-06T00:00:00"/>
    <x v="2"/>
    <x v="2"/>
    <s v="San Jose"/>
    <n v="1651"/>
    <n v="0"/>
    <n v="1651"/>
    <n v="1218.8"/>
    <n v="432.2"/>
    <n v="0.26178074000000001"/>
    <x v="2"/>
  </r>
  <r>
    <s v="90675"/>
    <d v="2025-01-06T00:00:00"/>
    <x v="2"/>
    <x v="2"/>
    <s v="San Jose"/>
    <n v="1514.18"/>
    <n v="0"/>
    <n v="1514.18"/>
    <n v="1139.3499999999999"/>
    <n v="374.83"/>
    <n v="0.24754652999999999"/>
    <x v="2"/>
  </r>
  <r>
    <s v="90677"/>
    <d v="2025-01-06T00:00:00"/>
    <x v="2"/>
    <x v="2"/>
    <s v="San Jose"/>
    <n v="2421.8000000000002"/>
    <n v="0"/>
    <n v="2421.8000000000002"/>
    <n v="1786.4"/>
    <n v="635.4"/>
    <n v="0.26236683"/>
    <x v="2"/>
  </r>
  <r>
    <s v="90680"/>
    <d v="2025-01-06T00:00:00"/>
    <x v="2"/>
    <x v="2"/>
    <s v="San Jose"/>
    <n v="1514.18"/>
    <n v="0"/>
    <n v="1514.18"/>
    <n v="1139.3499999999999"/>
    <n v="374.83"/>
    <n v="0.24754652999999999"/>
    <x v="2"/>
  </r>
  <r>
    <s v="90683"/>
    <d v="2025-01-06T00:00:00"/>
    <x v="2"/>
    <x v="2"/>
    <s v="San Jose"/>
    <n v="1267.0999999999999"/>
    <n v="0"/>
    <n v="1267.0999999999999"/>
    <n v="973.03"/>
    <n v="294.07"/>
    <n v="0.23208113"/>
    <x v="2"/>
  </r>
  <r>
    <s v="90684"/>
    <d v="2025-01-06T00:00:00"/>
    <x v="2"/>
    <x v="2"/>
    <s v="San Jose"/>
    <n v="2309.02"/>
    <n v="0"/>
    <n v="2309.02"/>
    <n v="1690.98"/>
    <n v="618.04"/>
    <n v="0.26766334000000003"/>
    <x v="2"/>
  </r>
  <r>
    <s v="80187"/>
    <d v="2025-01-07T00:00:00"/>
    <x v="5"/>
    <x v="2"/>
    <s v="San Jose"/>
    <n v="0"/>
    <n v="0"/>
    <n v="0"/>
    <n v="105.4"/>
    <n v="-105.4"/>
    <n v="0"/>
    <x v="2"/>
  </r>
  <r>
    <s v="89045"/>
    <d v="2025-01-07T00:00:00"/>
    <x v="7"/>
    <x v="6"/>
    <s v="San Jose"/>
    <n v="0"/>
    <n v="0"/>
    <n v="0"/>
    <n v="-60"/>
    <n v="60"/>
    <n v="0"/>
    <x v="7"/>
  </r>
  <r>
    <s v="89991"/>
    <d v="2025-01-07T00:00:00"/>
    <x v="51"/>
    <x v="17"/>
    <s v="San Jose"/>
    <n v="0"/>
    <n v="2986.5"/>
    <n v="2986.5"/>
    <n v="2142"/>
    <n v="844.5"/>
    <n v="0.28277247999999999"/>
    <x v="30"/>
  </r>
  <r>
    <s v="90602"/>
    <d v="2025-01-07T00:00:00"/>
    <x v="21"/>
    <x v="11"/>
    <s v="Sacramento"/>
    <n v="0"/>
    <n v="0"/>
    <n v="0"/>
    <n v="0.28000000000000003"/>
    <n v="-0.28000000000000003"/>
    <n v="0"/>
    <x v="15"/>
  </r>
  <r>
    <s v="85222"/>
    <d v="2025-01-07T00:00:00"/>
    <x v="52"/>
    <x v="18"/>
    <s v="San Francisco"/>
    <n v="0"/>
    <n v="1125"/>
    <n v="1125"/>
    <n v="765"/>
    <n v="360"/>
    <n v="0.32"/>
    <x v="31"/>
  </r>
  <r>
    <s v="88751"/>
    <d v="2025-01-07T00:00:00"/>
    <x v="53"/>
    <x v="14"/>
    <s v="San Jose"/>
    <n v="0"/>
    <n v="0"/>
    <n v="0"/>
    <n v="614.72"/>
    <n v="-614.72"/>
    <n v="0"/>
    <x v="22"/>
  </r>
  <r>
    <s v="89177"/>
    <d v="2025-01-07T00:00:00"/>
    <x v="54"/>
    <x v="6"/>
    <s v="San Jose"/>
    <n v="0"/>
    <n v="0"/>
    <n v="0"/>
    <n v="-1862.48"/>
    <n v="1862.48"/>
    <n v="0"/>
    <x v="3"/>
  </r>
  <r>
    <s v="89446"/>
    <d v="2025-01-07T00:00:00"/>
    <x v="55"/>
    <x v="14"/>
    <s v="San Jose"/>
    <n v="0"/>
    <n v="0"/>
    <n v="0"/>
    <n v="288.85000000000002"/>
    <n v="-288.85000000000002"/>
    <n v="0"/>
    <x v="22"/>
  </r>
  <r>
    <s v="89463"/>
    <d v="2025-01-07T00:00:00"/>
    <x v="33"/>
    <x v="7"/>
    <s v="San Jose"/>
    <n v="0"/>
    <n v="0"/>
    <n v="0"/>
    <n v="1164.74"/>
    <n v="-1164.74"/>
    <n v="0"/>
    <x v="8"/>
  </r>
  <r>
    <s v="90550"/>
    <d v="2025-01-07T00:00:00"/>
    <x v="4"/>
    <x v="4"/>
    <s v="Sacramento"/>
    <n v="0"/>
    <n v="0"/>
    <n v="0"/>
    <n v="15.32"/>
    <n v="-15.32"/>
    <n v="0"/>
    <x v="4"/>
  </r>
  <r>
    <s v="90563"/>
    <d v="2025-01-07T00:00:00"/>
    <x v="56"/>
    <x v="19"/>
    <s v="Sacramento"/>
    <n v="427"/>
    <n v="0"/>
    <n v="427"/>
    <n v="341.27"/>
    <n v="85.73"/>
    <n v="0.20077283000000001"/>
    <x v="4"/>
  </r>
  <r>
    <s v="90585"/>
    <d v="2025-01-07T00:00:00"/>
    <x v="3"/>
    <x v="3"/>
    <s v="San Jose"/>
    <n v="0"/>
    <n v="0"/>
    <n v="0"/>
    <n v="633.75"/>
    <n v="-633.75"/>
    <n v="0"/>
    <x v="3"/>
  </r>
  <r>
    <s v="90644"/>
    <d v="2025-01-07T00:00:00"/>
    <x v="34"/>
    <x v="9"/>
    <s v="San Francisco"/>
    <n v="0"/>
    <n v="0"/>
    <n v="0"/>
    <n v="-9.07"/>
    <n v="9.07"/>
    <n v="0"/>
    <x v="24"/>
  </r>
  <r>
    <s v="86211"/>
    <d v="2025-01-07T00:00:00"/>
    <x v="57"/>
    <x v="5"/>
    <s v="San Francisco"/>
    <n v="0"/>
    <n v="3692.16"/>
    <n v="3692.16"/>
    <n v="3161.97"/>
    <n v="530.19000000000005"/>
    <n v="0.14359886999999999"/>
    <x v="18"/>
  </r>
  <r>
    <s v="87795"/>
    <d v="2025-01-07T00:00:00"/>
    <x v="58"/>
    <x v="20"/>
    <s v="Sacramento"/>
    <n v="0"/>
    <n v="0"/>
    <n v="0"/>
    <n v="37.5"/>
    <n v="-37.5"/>
    <n v="0"/>
    <x v="15"/>
  </r>
  <r>
    <s v="88521"/>
    <d v="2025-01-07T00:00:00"/>
    <x v="59"/>
    <x v="21"/>
    <s v="Sacramento"/>
    <n v="0"/>
    <n v="-297.52"/>
    <n v="-297.52"/>
    <n v="350.41"/>
    <n v="-647.92999999999995"/>
    <n v="2.1777695600000002"/>
    <x v="1"/>
  </r>
  <r>
    <s v="88968"/>
    <d v="2025-01-07T00:00:00"/>
    <x v="60"/>
    <x v="12"/>
    <s v="San Francisco"/>
    <n v="0"/>
    <n v="0"/>
    <n v="0"/>
    <n v="1250"/>
    <n v="-1250"/>
    <n v="0"/>
    <x v="14"/>
  </r>
  <r>
    <s v="89100"/>
    <d v="2025-01-07T00:00:00"/>
    <x v="4"/>
    <x v="4"/>
    <s v="Sacramento"/>
    <n v="18464.97"/>
    <n v="0"/>
    <n v="18464.97"/>
    <n v="15658.78"/>
    <n v="2806.19"/>
    <n v="0.15197371000000001"/>
    <x v="4"/>
  </r>
  <r>
    <s v="89267"/>
    <d v="2025-01-07T00:00:00"/>
    <x v="5"/>
    <x v="2"/>
    <s v="San Jose"/>
    <n v="0"/>
    <n v="0"/>
    <n v="0"/>
    <n v="-4425"/>
    <n v="4425"/>
    <n v="0"/>
    <x v="2"/>
  </r>
  <r>
    <s v="89622"/>
    <d v="2025-01-07T00:00:00"/>
    <x v="47"/>
    <x v="11"/>
    <s v="Sacramento"/>
    <n v="0"/>
    <n v="0"/>
    <n v="0"/>
    <n v="-103.76"/>
    <n v="103.76"/>
    <n v="0"/>
    <x v="28"/>
  </r>
  <r>
    <s v="90055"/>
    <d v="2025-01-07T00:00:00"/>
    <x v="45"/>
    <x v="12"/>
    <s v="San Francisco"/>
    <n v="0"/>
    <n v="0"/>
    <n v="0"/>
    <n v="94.12"/>
    <n v="-94.12"/>
    <n v="0"/>
    <x v="25"/>
  </r>
  <r>
    <s v="90216"/>
    <d v="2025-01-07T00:00:00"/>
    <x v="61"/>
    <x v="5"/>
    <s v="San Francisco"/>
    <n v="4416"/>
    <n v="0"/>
    <n v="4416"/>
    <n v="0"/>
    <n v="4416"/>
    <n v="1"/>
    <x v="16"/>
  </r>
  <r>
    <s v="90258"/>
    <d v="2025-01-07T00:00:00"/>
    <x v="62"/>
    <x v="5"/>
    <s v="San Francisco"/>
    <n v="5019"/>
    <n v="0"/>
    <n v="5019"/>
    <n v="3774.17"/>
    <n v="1244.83"/>
    <n v="0.24802351"/>
    <x v="16"/>
  </r>
  <r>
    <s v="90259"/>
    <d v="2025-01-07T00:00:00"/>
    <x v="62"/>
    <x v="5"/>
    <s v="San Francisco"/>
    <n v="3960"/>
    <n v="0"/>
    <n v="3960"/>
    <n v="2992.27"/>
    <n v="967.73"/>
    <n v="0.24437626000000001"/>
    <x v="16"/>
  </r>
  <r>
    <s v="90391"/>
    <d v="2025-01-07T00:00:00"/>
    <x v="63"/>
    <x v="9"/>
    <s v="San Francisco"/>
    <n v="0"/>
    <n v="16956"/>
    <n v="16956"/>
    <n v="14751.75"/>
    <n v="2204.25"/>
    <n v="0.12999822999999999"/>
    <x v="13"/>
  </r>
  <r>
    <s v="90395"/>
    <d v="2025-01-07T00:00:00"/>
    <x v="5"/>
    <x v="2"/>
    <s v="San Jose"/>
    <n v="3494.44"/>
    <n v="0"/>
    <n v="3494.44"/>
    <n v="2729.99"/>
    <n v="764.45"/>
    <n v="0.21876180000000001"/>
    <x v="2"/>
  </r>
  <r>
    <s v="90471"/>
    <d v="2025-01-07T00:00:00"/>
    <x v="51"/>
    <x v="17"/>
    <s v="San Jose"/>
    <n v="0"/>
    <n v="5760"/>
    <n v="5760"/>
    <n v="4291.87"/>
    <n v="1468.13"/>
    <n v="0.25488368"/>
    <x v="30"/>
  </r>
  <r>
    <s v="90581"/>
    <d v="2025-01-07T00:00:00"/>
    <x v="64"/>
    <x v="20"/>
    <s v="Sacramento"/>
    <n v="731"/>
    <n v="0"/>
    <n v="731"/>
    <n v="542"/>
    <n v="189"/>
    <n v="0.25854992999999998"/>
    <x v="15"/>
  </r>
  <r>
    <s v="90592"/>
    <d v="2025-01-07T00:00:00"/>
    <x v="10"/>
    <x v="8"/>
    <s v="San Jose"/>
    <n v="0"/>
    <n v="0"/>
    <n v="0"/>
    <n v="-19.55"/>
    <n v="19.55"/>
    <n v="0"/>
    <x v="10"/>
  </r>
  <r>
    <s v="90611"/>
    <d v="2025-01-07T00:00:00"/>
    <x v="65"/>
    <x v="3"/>
    <s v="San Jose"/>
    <n v="0"/>
    <n v="0"/>
    <n v="0"/>
    <n v="-16"/>
    <n v="16"/>
    <n v="0"/>
    <x v="29"/>
  </r>
  <r>
    <s v="90616"/>
    <d v="2025-01-07T00:00:00"/>
    <x v="2"/>
    <x v="2"/>
    <s v="San Jose"/>
    <n v="2421.8000000000002"/>
    <n v="0"/>
    <n v="2421.8000000000002"/>
    <n v="1786.4"/>
    <n v="635.4"/>
    <n v="0.26236683"/>
    <x v="2"/>
  </r>
  <r>
    <s v="90647"/>
    <d v="2025-01-07T00:00:00"/>
    <x v="5"/>
    <x v="2"/>
    <s v="San Jose"/>
    <n v="8517.5400000000009"/>
    <n v="0"/>
    <n v="8517.5400000000009"/>
    <n v="6751.03"/>
    <n v="1766.51"/>
    <n v="0.20739674"/>
    <x v="2"/>
  </r>
  <r>
    <s v="90676"/>
    <d v="2025-01-07T00:00:00"/>
    <x v="2"/>
    <x v="2"/>
    <s v="San Jose"/>
    <n v="1514.18"/>
    <n v="0"/>
    <n v="1514.18"/>
    <n v="1094.3499999999999"/>
    <n v="419.83"/>
    <n v="0.27726558000000001"/>
    <x v="2"/>
  </r>
  <r>
    <s v="90685"/>
    <d v="2025-01-07T00:00:00"/>
    <x v="2"/>
    <x v="2"/>
    <s v="San Jose"/>
    <n v="1514.18"/>
    <n v="0"/>
    <n v="1514.18"/>
    <n v="1056.3499999999999"/>
    <n v="457.83"/>
    <n v="0.30236167000000003"/>
    <x v="2"/>
  </r>
  <r>
    <s v="90686"/>
    <d v="2025-01-07T00:00:00"/>
    <x v="5"/>
    <x v="2"/>
    <s v="San Jose"/>
    <n v="3896.96"/>
    <n v="0"/>
    <n v="3896.96"/>
    <n v="3337.63"/>
    <n v="559.33000000000004"/>
    <n v="0.14352983"/>
    <x v="2"/>
  </r>
  <r>
    <s v="90708"/>
    <d v="2025-01-07T00:00:00"/>
    <x v="2"/>
    <x v="2"/>
    <s v="San Jose"/>
    <n v="2421.8000000000002"/>
    <n v="0"/>
    <n v="2421.8000000000002"/>
    <n v="1786.4"/>
    <n v="635.4"/>
    <n v="0.26236683"/>
    <x v="2"/>
  </r>
  <r>
    <s v="86729"/>
    <d v="2025-01-08T00:00:00"/>
    <x v="25"/>
    <x v="12"/>
    <s v="San Francisco"/>
    <n v="0"/>
    <n v="0"/>
    <n v="0"/>
    <n v="-23.14"/>
    <n v="23.14"/>
    <n v="0"/>
    <x v="9"/>
  </r>
  <r>
    <s v="89042"/>
    <d v="2025-01-08T00:00:00"/>
    <x v="35"/>
    <x v="6"/>
    <s v="San Jose"/>
    <n v="0"/>
    <n v="0"/>
    <n v="0"/>
    <n v="62.1"/>
    <n v="-62.1"/>
    <n v="0"/>
    <x v="12"/>
  </r>
  <r>
    <s v="89045"/>
    <d v="2025-01-08T00:00:00"/>
    <x v="7"/>
    <x v="6"/>
    <s v="San Jose"/>
    <n v="0"/>
    <n v="0"/>
    <n v="0"/>
    <n v="-243"/>
    <n v="243"/>
    <n v="0"/>
    <x v="7"/>
  </r>
  <r>
    <s v="90212"/>
    <d v="2025-01-08T00:00:00"/>
    <x v="23"/>
    <x v="0"/>
    <s v="San Francisco"/>
    <n v="0"/>
    <n v="0"/>
    <n v="0"/>
    <n v="372"/>
    <n v="-372"/>
    <n v="0"/>
    <x v="17"/>
  </r>
  <r>
    <s v="90256"/>
    <d v="2025-01-08T00:00:00"/>
    <x v="66"/>
    <x v="11"/>
    <s v="Sacramento"/>
    <n v="0"/>
    <n v="0"/>
    <n v="0"/>
    <n v="-231.2"/>
    <n v="231.2"/>
    <n v="0"/>
    <x v="1"/>
  </r>
  <r>
    <s v="82661"/>
    <d v="2025-01-08T00:00:00"/>
    <x v="1"/>
    <x v="1"/>
    <s v="Sacramento"/>
    <n v="0"/>
    <n v="0"/>
    <n v="0"/>
    <n v="297.66000000000003"/>
    <n v="-297.66000000000003"/>
    <n v="0"/>
    <x v="1"/>
  </r>
  <r>
    <s v="83085"/>
    <d v="2025-01-08T00:00:00"/>
    <x v="45"/>
    <x v="12"/>
    <s v="San Francisco"/>
    <n v="0"/>
    <n v="0"/>
    <n v="0"/>
    <n v="49.55"/>
    <n v="-49.55"/>
    <n v="0"/>
    <x v="25"/>
  </r>
  <r>
    <s v="84117"/>
    <d v="2025-01-08T00:00:00"/>
    <x v="67"/>
    <x v="20"/>
    <s v="Sacramento"/>
    <n v="0"/>
    <n v="0"/>
    <n v="0"/>
    <n v="564.72"/>
    <n v="-564.72"/>
    <n v="0"/>
    <x v="15"/>
  </r>
  <r>
    <s v="85079"/>
    <d v="2025-01-08T00:00:00"/>
    <x v="68"/>
    <x v="22"/>
    <s v="San Francisco"/>
    <n v="0"/>
    <n v="0"/>
    <n v="0"/>
    <n v="63.6"/>
    <n v="-63.6"/>
    <n v="0"/>
    <x v="9"/>
  </r>
  <r>
    <s v="85646"/>
    <d v="2025-01-08T00:00:00"/>
    <x v="60"/>
    <x v="12"/>
    <s v="San Francisco"/>
    <n v="0"/>
    <n v="0"/>
    <n v="0"/>
    <n v="19.95"/>
    <n v="-19.95"/>
    <n v="0"/>
    <x v="14"/>
  </r>
  <r>
    <s v="86822"/>
    <d v="2025-01-08T00:00:00"/>
    <x v="5"/>
    <x v="2"/>
    <s v="San Jose"/>
    <n v="0"/>
    <n v="0"/>
    <n v="0"/>
    <n v="162.52000000000001"/>
    <n v="-162.52000000000001"/>
    <n v="0"/>
    <x v="2"/>
  </r>
  <r>
    <s v="87143"/>
    <d v="2025-01-08T00:00:00"/>
    <x v="45"/>
    <x v="12"/>
    <s v="San Francisco"/>
    <n v="0"/>
    <n v="0"/>
    <n v="0"/>
    <n v="18.78"/>
    <n v="-18.78"/>
    <n v="0"/>
    <x v="25"/>
  </r>
  <r>
    <s v="87152"/>
    <d v="2025-01-08T00:00:00"/>
    <x v="69"/>
    <x v="23"/>
    <s v="Sacramento"/>
    <n v="0"/>
    <n v="0"/>
    <n v="0"/>
    <n v="26.03"/>
    <n v="-26.03"/>
    <n v="0"/>
    <x v="1"/>
  </r>
  <r>
    <s v="87568"/>
    <d v="2025-01-08T00:00:00"/>
    <x v="7"/>
    <x v="6"/>
    <s v="San Francisco"/>
    <n v="0"/>
    <n v="0"/>
    <n v="0"/>
    <n v="21"/>
    <n v="-21"/>
    <n v="0"/>
    <x v="7"/>
  </r>
  <r>
    <s v="87801"/>
    <d v="2025-01-08T00:00:00"/>
    <x v="36"/>
    <x v="12"/>
    <s v="San Francisco"/>
    <n v="0"/>
    <n v="0"/>
    <n v="0"/>
    <n v="55.92"/>
    <n v="-55.92"/>
    <n v="0"/>
    <x v="25"/>
  </r>
  <r>
    <s v="87808"/>
    <d v="2025-01-08T00:00:00"/>
    <x v="5"/>
    <x v="2"/>
    <s v="San Jose"/>
    <n v="0"/>
    <n v="0"/>
    <n v="0"/>
    <n v="1268.1600000000001"/>
    <n v="-1268.1600000000001"/>
    <n v="0"/>
    <x v="5"/>
  </r>
  <r>
    <s v="87842"/>
    <d v="2025-01-08T00:00:00"/>
    <x v="70"/>
    <x v="6"/>
    <s v="San Jose"/>
    <n v="0"/>
    <n v="0"/>
    <n v="0"/>
    <n v="-4770.71"/>
    <n v="4770.71"/>
    <n v="0"/>
    <x v="7"/>
  </r>
  <r>
    <s v="87901"/>
    <d v="2025-01-08T00:00:00"/>
    <x v="5"/>
    <x v="2"/>
    <s v="San Jose"/>
    <n v="0"/>
    <n v="0"/>
    <n v="0"/>
    <n v="729.43"/>
    <n v="-729.43"/>
    <n v="0"/>
    <x v="5"/>
  </r>
  <r>
    <s v="88871"/>
    <d v="2025-01-08T00:00:00"/>
    <x v="5"/>
    <x v="2"/>
    <s v="San Jose"/>
    <n v="0"/>
    <n v="0"/>
    <n v="0"/>
    <n v="-543.42999999999995"/>
    <n v="543.42999999999995"/>
    <n v="0"/>
    <x v="5"/>
  </r>
  <r>
    <s v="89818"/>
    <d v="2025-01-08T00:00:00"/>
    <x v="5"/>
    <x v="2"/>
    <s v="San Jose"/>
    <n v="0"/>
    <n v="0"/>
    <n v="0"/>
    <n v="280.89999999999998"/>
    <n v="-280.89999999999998"/>
    <n v="0"/>
    <x v="5"/>
  </r>
  <r>
    <s v="90057"/>
    <d v="2025-01-08T00:00:00"/>
    <x v="62"/>
    <x v="5"/>
    <s v="San Francisco"/>
    <n v="315"/>
    <n v="-315"/>
    <n v="0"/>
    <n v="0"/>
    <n v="0"/>
    <n v="0"/>
    <x v="16"/>
  </r>
  <r>
    <s v="90547"/>
    <d v="2025-01-08T00:00:00"/>
    <x v="57"/>
    <x v="5"/>
    <s v="San Francisco"/>
    <n v="0"/>
    <n v="0"/>
    <n v="0"/>
    <n v="106.49"/>
    <n v="-106.49"/>
    <n v="0"/>
    <x v="32"/>
  </r>
  <r>
    <s v="90707"/>
    <d v="2025-01-08T00:00:00"/>
    <x v="2"/>
    <x v="2"/>
    <s v="San Jose"/>
    <n v="1514.18"/>
    <n v="0"/>
    <n v="1514.18"/>
    <n v="1094.3499999999999"/>
    <n v="419.83"/>
    <n v="0.27726558000000001"/>
    <x v="2"/>
  </r>
  <r>
    <s v="90713"/>
    <d v="2025-01-08T00:00:00"/>
    <x v="71"/>
    <x v="5"/>
    <s v="San Francisco"/>
    <n v="129.56"/>
    <n v="0"/>
    <n v="129.56"/>
    <n v="129.56"/>
    <n v="0"/>
    <n v="0"/>
    <x v="19"/>
  </r>
  <r>
    <s v="81432"/>
    <d v="2025-01-08T00:00:00"/>
    <x v="72"/>
    <x v="14"/>
    <s v="San Jose"/>
    <n v="0"/>
    <n v="0"/>
    <n v="0"/>
    <n v="38"/>
    <n v="-38"/>
    <n v="0"/>
    <x v="33"/>
  </r>
  <r>
    <s v="85385"/>
    <d v="2025-01-08T00:00:00"/>
    <x v="73"/>
    <x v="7"/>
    <s v="San Jose"/>
    <n v="0"/>
    <n v="0"/>
    <n v="0"/>
    <n v="75"/>
    <n v="-75"/>
    <n v="0"/>
    <x v="8"/>
  </r>
  <r>
    <s v="85695"/>
    <d v="2025-01-08T00:00:00"/>
    <x v="74"/>
    <x v="11"/>
    <s v="Sacramento"/>
    <n v="0"/>
    <n v="0"/>
    <n v="0"/>
    <n v="440.48"/>
    <n v="-440.48"/>
    <n v="0"/>
    <x v="1"/>
  </r>
  <r>
    <s v="86546"/>
    <d v="2025-01-08T00:00:00"/>
    <x v="73"/>
    <x v="7"/>
    <s v="San Jose"/>
    <n v="0"/>
    <n v="0"/>
    <n v="0"/>
    <n v="411.75"/>
    <n v="-411.75"/>
    <n v="0"/>
    <x v="8"/>
  </r>
  <r>
    <s v="86786"/>
    <d v="2025-01-08T00:00:00"/>
    <x v="73"/>
    <x v="7"/>
    <s v="San Jose"/>
    <n v="0"/>
    <n v="300"/>
    <n v="300"/>
    <n v="225"/>
    <n v="75"/>
    <n v="0.25"/>
    <x v="8"/>
  </r>
  <r>
    <s v="88313"/>
    <d v="2025-01-08T00:00:00"/>
    <x v="26"/>
    <x v="6"/>
    <s v="San Jose"/>
    <n v="0"/>
    <n v="0"/>
    <n v="0"/>
    <n v="-688.05"/>
    <n v="688.05"/>
    <n v="0"/>
    <x v="7"/>
  </r>
  <r>
    <s v="89148"/>
    <d v="2025-01-08T00:00:00"/>
    <x v="75"/>
    <x v="12"/>
    <s v="San Francisco"/>
    <n v="0"/>
    <n v="0"/>
    <n v="0"/>
    <n v="-3166.68"/>
    <n v="3166.68"/>
    <n v="0"/>
    <x v="21"/>
  </r>
  <r>
    <s v="89266"/>
    <d v="2025-01-08T00:00:00"/>
    <x v="76"/>
    <x v="2"/>
    <s v="San Jose"/>
    <n v="0"/>
    <n v="0"/>
    <n v="0"/>
    <n v="-280.88"/>
    <n v="280.88"/>
    <n v="0"/>
    <x v="5"/>
  </r>
  <r>
    <s v="89531"/>
    <d v="2025-01-08T00:00:00"/>
    <x v="60"/>
    <x v="12"/>
    <s v="San Francisco"/>
    <n v="0"/>
    <n v="0"/>
    <n v="0"/>
    <n v="82.88"/>
    <n v="-82.88"/>
    <n v="0"/>
    <x v="14"/>
  </r>
  <r>
    <s v="89589"/>
    <d v="2025-01-08T00:00:00"/>
    <x v="40"/>
    <x v="7"/>
    <s v="San Jose"/>
    <n v="0"/>
    <n v="0"/>
    <n v="0"/>
    <n v="-870"/>
    <n v="870"/>
    <n v="0"/>
    <x v="26"/>
  </r>
  <r>
    <s v="89622"/>
    <d v="2025-01-08T00:00:00"/>
    <x v="47"/>
    <x v="11"/>
    <s v="Sacramento"/>
    <n v="0"/>
    <n v="-100.96"/>
    <n v="-100.96"/>
    <n v="-624.04"/>
    <n v="523.08000000000004"/>
    <n v="-5.1810618100000001"/>
    <x v="28"/>
  </r>
  <r>
    <s v="89972"/>
    <d v="2025-01-08T00:00:00"/>
    <x v="77"/>
    <x v="9"/>
    <s v="San Francisco"/>
    <n v="0"/>
    <n v="0"/>
    <n v="0"/>
    <n v="-3"/>
    <n v="3"/>
    <n v="0"/>
    <x v="34"/>
  </r>
  <r>
    <s v="90006"/>
    <d v="2025-01-08T00:00:00"/>
    <x v="28"/>
    <x v="11"/>
    <s v="Sacramento"/>
    <n v="0"/>
    <n v="0"/>
    <n v="0"/>
    <n v="-279.3"/>
    <n v="279.3"/>
    <n v="0"/>
    <x v="1"/>
  </r>
  <r>
    <s v="90075"/>
    <d v="2025-01-08T00:00:00"/>
    <x v="78"/>
    <x v="6"/>
    <s v="San Jose"/>
    <n v="0"/>
    <n v="500"/>
    <n v="500"/>
    <n v="368.72"/>
    <n v="131.28"/>
    <n v="0.26256000000000002"/>
    <x v="7"/>
  </r>
  <r>
    <s v="90350"/>
    <d v="2025-01-08T00:00:00"/>
    <x v="19"/>
    <x v="6"/>
    <s v="San Jose"/>
    <n v="0"/>
    <n v="0"/>
    <n v="0"/>
    <n v="8.3000000000000007"/>
    <n v="-8.3000000000000007"/>
    <n v="0"/>
    <x v="3"/>
  </r>
  <r>
    <s v="90379"/>
    <d v="2025-01-08T00:00:00"/>
    <x v="5"/>
    <x v="2"/>
    <s v="San Jose"/>
    <n v="2000"/>
    <n v="0"/>
    <n v="2000"/>
    <n v="300"/>
    <n v="1700"/>
    <n v="0.85"/>
    <x v="5"/>
  </r>
  <r>
    <s v="90391"/>
    <d v="2025-01-08T00:00:00"/>
    <x v="63"/>
    <x v="9"/>
    <s v="San Francisco"/>
    <n v="0"/>
    <n v="-16956"/>
    <n v="-16956"/>
    <n v="-14751.75"/>
    <n v="-2204.25"/>
    <n v="0.12999822999999999"/>
    <x v="13"/>
  </r>
  <r>
    <s v="90430"/>
    <d v="2025-01-08T00:00:00"/>
    <x v="2"/>
    <x v="2"/>
    <s v="San Jose"/>
    <n v="0"/>
    <n v="0"/>
    <n v="0"/>
    <n v="250"/>
    <n v="-250"/>
    <n v="0"/>
    <x v="2"/>
  </r>
  <r>
    <s v="90457"/>
    <d v="2025-01-08T00:00:00"/>
    <x v="79"/>
    <x v="11"/>
    <s v="Sacramento"/>
    <n v="0"/>
    <n v="0"/>
    <n v="0"/>
    <n v="-18.899999999999999"/>
    <n v="18.899999999999999"/>
    <n v="0"/>
    <x v="15"/>
  </r>
  <r>
    <s v="90550"/>
    <d v="2025-01-08T00:00:00"/>
    <x v="4"/>
    <x v="4"/>
    <s v="Sacramento"/>
    <n v="255"/>
    <n v="0"/>
    <n v="255"/>
    <n v="211.77"/>
    <n v="43.23"/>
    <n v="0.16952940999999999"/>
    <x v="4"/>
  </r>
  <r>
    <s v="90593"/>
    <d v="2025-01-08T00:00:00"/>
    <x v="3"/>
    <x v="3"/>
    <s v="San Jose"/>
    <n v="0"/>
    <n v="288.55"/>
    <n v="288.55"/>
    <n v="271.58"/>
    <n v="16.97"/>
    <n v="5.8811299999999997E-2"/>
    <x v="3"/>
  </r>
  <r>
    <s v="90596"/>
    <d v="2025-01-08T00:00:00"/>
    <x v="5"/>
    <x v="2"/>
    <s v="San Jose"/>
    <n v="49160.34"/>
    <n v="0"/>
    <n v="49160.34"/>
    <n v="39649.949999999997"/>
    <n v="9510.39"/>
    <n v="0.19345655"/>
    <x v="5"/>
  </r>
  <r>
    <s v="90623"/>
    <d v="2025-01-08T00:00:00"/>
    <x v="3"/>
    <x v="15"/>
    <s v="San Francisco"/>
    <n v="0"/>
    <n v="450.81"/>
    <n v="450.81"/>
    <n v="424.31"/>
    <n v="26.5"/>
    <n v="5.8783080000000001E-2"/>
    <x v="35"/>
  </r>
  <r>
    <s v="90644"/>
    <d v="2025-01-08T00:00:00"/>
    <x v="34"/>
    <x v="9"/>
    <s v="San Francisco"/>
    <n v="0"/>
    <n v="0"/>
    <n v="0"/>
    <n v="85.86"/>
    <n v="-85.86"/>
    <n v="0"/>
    <x v="24"/>
  </r>
  <r>
    <s v="90679"/>
    <d v="2025-01-08T00:00:00"/>
    <x v="2"/>
    <x v="2"/>
    <s v="San Jose"/>
    <n v="2309.02"/>
    <n v="0"/>
    <n v="2309.02"/>
    <n v="1690.98"/>
    <n v="618.04"/>
    <n v="0.26766334000000003"/>
    <x v="2"/>
  </r>
  <r>
    <s v="90705"/>
    <d v="2025-01-08T00:00:00"/>
    <x v="5"/>
    <x v="2"/>
    <s v="San Jose"/>
    <n v="449.45"/>
    <n v="0"/>
    <n v="449.45"/>
    <n v="359.59"/>
    <n v="89.86"/>
    <n v="0.19993325000000001"/>
    <x v="5"/>
  </r>
  <r>
    <s v="90709"/>
    <d v="2025-01-08T00:00:00"/>
    <x v="2"/>
    <x v="2"/>
    <s v="San Jose"/>
    <n v="1651"/>
    <n v="0"/>
    <n v="1651"/>
    <n v="1218.8"/>
    <n v="432.2"/>
    <n v="0.26178074000000001"/>
    <x v="2"/>
  </r>
  <r>
    <s v="80267"/>
    <d v="2025-01-09T00:00:00"/>
    <x v="80"/>
    <x v="5"/>
    <s v="San Francisco"/>
    <n v="0"/>
    <n v="0"/>
    <n v="0"/>
    <n v="-4049.5"/>
    <n v="4049.5"/>
    <n v="0"/>
    <x v="6"/>
  </r>
  <r>
    <s v="80476"/>
    <d v="2025-01-09T00:00:00"/>
    <x v="81"/>
    <x v="5"/>
    <s v="San Francisco"/>
    <n v="0"/>
    <n v="0"/>
    <n v="0"/>
    <n v="1925"/>
    <n v="-1925"/>
    <n v="0"/>
    <x v="6"/>
  </r>
  <r>
    <s v="81483"/>
    <d v="2025-01-09T00:00:00"/>
    <x v="82"/>
    <x v="5"/>
    <s v="San Francisco"/>
    <n v="0"/>
    <n v="0"/>
    <n v="0"/>
    <n v="-37.5"/>
    <n v="37.5"/>
    <n v="0"/>
    <x v="6"/>
  </r>
  <r>
    <s v="82761"/>
    <d v="2025-01-09T00:00:00"/>
    <x v="81"/>
    <x v="5"/>
    <s v="San Francisco"/>
    <n v="0"/>
    <n v="0"/>
    <n v="0"/>
    <n v="-1925"/>
    <n v="1925"/>
    <n v="0"/>
    <x v="6"/>
  </r>
  <r>
    <s v="84918"/>
    <d v="2025-01-09T00:00:00"/>
    <x v="83"/>
    <x v="5"/>
    <s v="San Francisco"/>
    <n v="0"/>
    <n v="0"/>
    <n v="0"/>
    <n v="-225"/>
    <n v="225"/>
    <n v="0"/>
    <x v="6"/>
  </r>
  <r>
    <s v="85228"/>
    <d v="2025-01-09T00:00:00"/>
    <x v="81"/>
    <x v="5"/>
    <s v="San Francisco"/>
    <n v="0"/>
    <n v="0"/>
    <n v="0"/>
    <n v="-225"/>
    <n v="225"/>
    <n v="0"/>
    <x v="6"/>
  </r>
  <r>
    <s v="85229"/>
    <d v="2025-01-09T00:00:00"/>
    <x v="81"/>
    <x v="5"/>
    <s v="San Francisco"/>
    <n v="0"/>
    <n v="0"/>
    <n v="0"/>
    <n v="-900"/>
    <n v="900"/>
    <n v="0"/>
    <x v="6"/>
  </r>
  <r>
    <s v="86017"/>
    <d v="2025-01-09T00:00:00"/>
    <x v="80"/>
    <x v="5"/>
    <s v="San Francisco"/>
    <n v="0"/>
    <n v="0"/>
    <n v="0"/>
    <n v="3675"/>
    <n v="-3675"/>
    <n v="0"/>
    <x v="6"/>
  </r>
  <r>
    <s v="88460"/>
    <d v="2025-01-09T00:00:00"/>
    <x v="37"/>
    <x v="16"/>
    <s v="San Francisco"/>
    <n v="0"/>
    <n v="0"/>
    <n v="0"/>
    <n v="1"/>
    <n v="-1"/>
    <n v="0"/>
    <x v="16"/>
  </r>
  <r>
    <s v="90212"/>
    <d v="2025-01-09T00:00:00"/>
    <x v="23"/>
    <x v="0"/>
    <s v="San Francisco"/>
    <n v="0"/>
    <n v="0"/>
    <n v="0"/>
    <n v="-5690.4"/>
    <n v="5690.4"/>
    <n v="0"/>
    <x v="17"/>
  </r>
  <r>
    <s v="87801"/>
    <d v="2025-01-09T00:00:00"/>
    <x v="36"/>
    <x v="12"/>
    <s v="San Francisco"/>
    <n v="0"/>
    <n v="0"/>
    <n v="0"/>
    <n v="2687.13"/>
    <n v="-2687.13"/>
    <n v="0"/>
    <x v="25"/>
  </r>
  <r>
    <s v="87823"/>
    <d v="2025-01-09T00:00:00"/>
    <x v="36"/>
    <x v="12"/>
    <s v="San Francisco"/>
    <n v="0"/>
    <n v="0"/>
    <n v="0"/>
    <n v="-1934.17"/>
    <n v="1934.17"/>
    <n v="0"/>
    <x v="25"/>
  </r>
  <r>
    <s v="88889"/>
    <d v="2025-01-09T00:00:00"/>
    <x v="16"/>
    <x v="9"/>
    <s v="San Francisco"/>
    <n v="0"/>
    <n v="0"/>
    <n v="0"/>
    <n v="2.8"/>
    <n v="-2.8"/>
    <n v="0"/>
    <x v="13"/>
  </r>
  <r>
    <s v="89617"/>
    <d v="2025-01-09T00:00:00"/>
    <x v="84"/>
    <x v="1"/>
    <s v="Sacramento"/>
    <n v="5543.82"/>
    <n v="0"/>
    <n v="5543.82"/>
    <n v="4668.4799999999996"/>
    <n v="875.34"/>
    <n v="0.15789474000000001"/>
    <x v="4"/>
  </r>
  <r>
    <s v="90292"/>
    <d v="2025-01-09T00:00:00"/>
    <x v="85"/>
    <x v="11"/>
    <s v="Sacramento"/>
    <n v="0"/>
    <n v="0"/>
    <n v="0"/>
    <n v="12.84"/>
    <n v="-12.84"/>
    <n v="0"/>
    <x v="1"/>
  </r>
  <r>
    <s v="90392"/>
    <d v="2025-01-09T00:00:00"/>
    <x v="45"/>
    <x v="12"/>
    <s v="San Francisco"/>
    <n v="0"/>
    <n v="0"/>
    <n v="0"/>
    <n v="500"/>
    <n v="-500"/>
    <n v="0"/>
    <x v="25"/>
  </r>
  <r>
    <s v="90550"/>
    <d v="2025-01-09T00:00:00"/>
    <x v="4"/>
    <x v="4"/>
    <s v="Sacramento"/>
    <n v="1551"/>
    <n v="0"/>
    <n v="1551"/>
    <n v="1271.3499999999999"/>
    <n v="279.64999999999998"/>
    <n v="0.18030303"/>
    <x v="4"/>
  </r>
  <r>
    <s v="90555"/>
    <d v="2025-01-09T00:00:00"/>
    <x v="2"/>
    <x v="2"/>
    <s v="San Jose"/>
    <n v="1215.5999999999999"/>
    <n v="0"/>
    <n v="1215.5999999999999"/>
    <n v="887.1"/>
    <n v="328.5"/>
    <n v="0.27023691999999999"/>
    <x v="2"/>
  </r>
  <r>
    <s v="90602"/>
    <d v="2025-01-09T00:00:00"/>
    <x v="21"/>
    <x v="11"/>
    <s v="Sacramento"/>
    <n v="0"/>
    <n v="0"/>
    <n v="0"/>
    <n v="12.84"/>
    <n v="-12.84"/>
    <n v="0"/>
    <x v="15"/>
  </r>
  <r>
    <s v="90611"/>
    <d v="2025-01-09T00:00:00"/>
    <x v="65"/>
    <x v="3"/>
    <s v="San Jose"/>
    <n v="0"/>
    <n v="0"/>
    <n v="0"/>
    <n v="322.39999999999998"/>
    <n v="-322.39999999999998"/>
    <n v="0"/>
    <x v="29"/>
  </r>
  <r>
    <s v="90674"/>
    <d v="2025-01-09T00:00:00"/>
    <x v="2"/>
    <x v="2"/>
    <s v="San Jose"/>
    <n v="1873.62"/>
    <n v="0"/>
    <n v="1873.62"/>
    <n v="1359.28"/>
    <n v="514.34"/>
    <n v="0.27451671"/>
    <x v="2"/>
  </r>
  <r>
    <s v="90716"/>
    <d v="2025-01-09T00:00:00"/>
    <x v="86"/>
    <x v="11"/>
    <s v="Sacramento"/>
    <n v="2074.44"/>
    <n v="0"/>
    <n v="2074.44"/>
    <n v="1866.68"/>
    <n v="207.76"/>
    <n v="0.10015233"/>
    <x v="4"/>
  </r>
  <r>
    <s v="90723"/>
    <d v="2025-01-09T00:00:00"/>
    <x v="2"/>
    <x v="2"/>
    <s v="San Jose"/>
    <n v="2421.8000000000002"/>
    <n v="0"/>
    <n v="2421.8000000000002"/>
    <n v="2016.4"/>
    <n v="405.4"/>
    <n v="0.16739614999999999"/>
    <x v="2"/>
  </r>
  <r>
    <s v="90726"/>
    <d v="2025-01-09T00:00:00"/>
    <x v="87"/>
    <x v="14"/>
    <s v="San Jose"/>
    <n v="75"/>
    <n v="0"/>
    <n v="75"/>
    <n v="75"/>
    <n v="0"/>
    <n v="0"/>
    <x v="22"/>
  </r>
  <r>
    <s v="90728"/>
    <d v="2025-01-09T00:00:00"/>
    <x v="10"/>
    <x v="8"/>
    <s v="San Jose"/>
    <n v="628.94000000000005"/>
    <n v="0"/>
    <n v="628.94000000000005"/>
    <n v="534.6"/>
    <n v="94.34"/>
    <n v="0.14999841"/>
    <x v="10"/>
  </r>
  <r>
    <s v="80461"/>
    <d v="2025-01-09T00:00:00"/>
    <x v="72"/>
    <x v="14"/>
    <s v="San Jose"/>
    <n v="0"/>
    <n v="0"/>
    <n v="0"/>
    <n v="2123.58"/>
    <n v="-2123.58"/>
    <n v="0"/>
    <x v="33"/>
  </r>
  <r>
    <s v="84587"/>
    <d v="2025-01-09T00:00:00"/>
    <x v="1"/>
    <x v="1"/>
    <s v="Sacramento"/>
    <n v="0"/>
    <n v="0"/>
    <n v="0"/>
    <n v="4950"/>
    <n v="-4950"/>
    <n v="0"/>
    <x v="1"/>
  </r>
  <r>
    <s v="86041"/>
    <d v="2025-01-09T00:00:00"/>
    <x v="45"/>
    <x v="12"/>
    <s v="San Francisco"/>
    <n v="0"/>
    <n v="23412.81"/>
    <n v="23412.81"/>
    <n v="17559.61"/>
    <n v="5853.2"/>
    <n v="0.24999989"/>
    <x v="25"/>
  </r>
  <r>
    <s v="87247"/>
    <d v="2025-01-09T00:00:00"/>
    <x v="41"/>
    <x v="14"/>
    <s v="San Jose"/>
    <n v="0"/>
    <n v="-397.11"/>
    <n v="-397.11"/>
    <n v="0"/>
    <n v="-397.11"/>
    <n v="1"/>
    <x v="22"/>
  </r>
  <r>
    <s v="89649"/>
    <d v="2025-01-09T00:00:00"/>
    <x v="88"/>
    <x v="10"/>
    <s v="San Jose"/>
    <n v="0"/>
    <n v="0"/>
    <n v="0"/>
    <n v="540"/>
    <n v="-540"/>
    <n v="0"/>
    <x v="3"/>
  </r>
  <r>
    <s v="89892"/>
    <d v="2025-01-09T00:00:00"/>
    <x v="29"/>
    <x v="13"/>
    <s v="San Francisco"/>
    <n v="0"/>
    <n v="3845.52"/>
    <n v="3845.52"/>
    <n v="2928.24"/>
    <n v="917.28"/>
    <n v="0.23853210999999999"/>
    <x v="21"/>
  </r>
  <r>
    <s v="89924"/>
    <d v="2025-01-09T00:00:00"/>
    <x v="12"/>
    <x v="9"/>
    <s v="San Francisco"/>
    <n v="94087.039999999994"/>
    <n v="0"/>
    <n v="94087.039999999994"/>
    <n v="69491.59"/>
    <n v="24595.45"/>
    <n v="0.26141166999999998"/>
    <x v="11"/>
  </r>
  <r>
    <s v="89935"/>
    <d v="2025-01-09T00:00:00"/>
    <x v="89"/>
    <x v="0"/>
    <s v="San Francisco"/>
    <n v="0"/>
    <n v="0"/>
    <n v="0"/>
    <n v="38.83"/>
    <n v="-38.83"/>
    <n v="0"/>
    <x v="13"/>
  </r>
  <r>
    <s v="90072"/>
    <d v="2025-01-09T00:00:00"/>
    <x v="45"/>
    <x v="12"/>
    <s v="San Francisco"/>
    <n v="13895.83"/>
    <n v="0"/>
    <n v="13895.83"/>
    <n v="10559.39"/>
    <n v="3336.44"/>
    <n v="0.24010369000000001"/>
    <x v="25"/>
  </r>
  <r>
    <s v="90379"/>
    <d v="2025-01-09T00:00:00"/>
    <x v="5"/>
    <x v="2"/>
    <s v="San Jose"/>
    <n v="0"/>
    <n v="0"/>
    <n v="0"/>
    <n v="88.24"/>
    <n v="-88.24"/>
    <n v="0"/>
    <x v="5"/>
  </r>
  <r>
    <s v="90579"/>
    <d v="2025-01-09T00:00:00"/>
    <x v="36"/>
    <x v="12"/>
    <s v="San Francisco"/>
    <n v="0"/>
    <n v="985"/>
    <n v="985"/>
    <n v="923.56"/>
    <n v="61.44"/>
    <n v="6.2375630000000001E-2"/>
    <x v="25"/>
  </r>
  <r>
    <s v="90682"/>
    <d v="2025-01-09T00:00:00"/>
    <x v="2"/>
    <x v="2"/>
    <s v="San Jose"/>
    <n v="1651"/>
    <n v="0"/>
    <n v="1651"/>
    <n v="1135.8"/>
    <n v="515.20000000000005"/>
    <n v="0.31205329999999998"/>
    <x v="2"/>
  </r>
  <r>
    <s v="90710"/>
    <d v="2025-01-09T00:00:00"/>
    <x v="2"/>
    <x v="2"/>
    <s v="San Jose"/>
    <n v="1514.18"/>
    <n v="0"/>
    <n v="1514.18"/>
    <n v="1139.3499999999999"/>
    <n v="374.83"/>
    <n v="0.24754652999999999"/>
    <x v="2"/>
  </r>
  <r>
    <s v="90711"/>
    <d v="2025-01-09T00:00:00"/>
    <x v="24"/>
    <x v="5"/>
    <s v="San Francisco"/>
    <n v="1500"/>
    <n v="0"/>
    <n v="1500"/>
    <n v="2541.2399999999998"/>
    <n v="-1041.24"/>
    <n v="-0.69416"/>
    <x v="18"/>
  </r>
  <r>
    <s v="90722"/>
    <d v="2025-01-09T00:00:00"/>
    <x v="2"/>
    <x v="2"/>
    <s v="San Jose"/>
    <n v="2365.25"/>
    <n v="0"/>
    <n v="2365.25"/>
    <n v="1738.55"/>
    <n v="626.70000000000005"/>
    <n v="0.26496142"/>
    <x v="2"/>
  </r>
  <r>
    <s v="90725"/>
    <d v="2025-01-09T00:00:00"/>
    <x v="2"/>
    <x v="2"/>
    <s v="San Jose"/>
    <n v="1651"/>
    <n v="0"/>
    <n v="1651"/>
    <n v="1135.8"/>
    <n v="515.20000000000005"/>
    <n v="0.31205329999999998"/>
    <x v="2"/>
  </r>
  <r>
    <s v="90731"/>
    <d v="2025-01-09T00:00:00"/>
    <x v="4"/>
    <x v="4"/>
    <s v="Sacramento"/>
    <n v="500"/>
    <n v="0"/>
    <n v="500"/>
    <n v="375"/>
    <n v="125"/>
    <n v="0.25"/>
    <x v="4"/>
  </r>
  <r>
    <s v="90734"/>
    <d v="2025-01-09T00:00:00"/>
    <x v="24"/>
    <x v="5"/>
    <s v="San Francisco"/>
    <n v="1500.48"/>
    <n v="0"/>
    <n v="1500.48"/>
    <n v="3105.96"/>
    <n v="-1605.48"/>
    <n v="-1.06997761"/>
    <x v="18"/>
  </r>
  <r>
    <s v="90736"/>
    <d v="2025-01-09T00:00:00"/>
    <x v="2"/>
    <x v="2"/>
    <s v="San Jose"/>
    <n v="1651"/>
    <n v="0"/>
    <n v="1651"/>
    <n v="1218.8"/>
    <n v="432.2"/>
    <n v="0.26178074000000001"/>
    <x v="2"/>
  </r>
  <r>
    <s v="84521"/>
    <d v="2025-01-10T00:00:00"/>
    <x v="3"/>
    <x v="24"/>
    <s v="San Jose"/>
    <n v="0"/>
    <n v="0"/>
    <n v="0"/>
    <n v="3125"/>
    <n v="-3125"/>
    <n v="0"/>
    <x v="3"/>
  </r>
  <r>
    <s v="85857"/>
    <d v="2025-01-10T00:00:00"/>
    <x v="3"/>
    <x v="24"/>
    <s v="San Jose"/>
    <n v="0"/>
    <n v="0"/>
    <n v="0"/>
    <n v="-3937.5"/>
    <n v="3937.5"/>
    <n v="0"/>
    <x v="3"/>
  </r>
  <r>
    <s v="87266"/>
    <d v="2025-01-10T00:00:00"/>
    <x v="3"/>
    <x v="3"/>
    <s v="San Jose"/>
    <n v="0"/>
    <n v="0"/>
    <n v="0"/>
    <n v="-0.25"/>
    <n v="0.25"/>
    <n v="0"/>
    <x v="3"/>
  </r>
  <r>
    <s v="87746"/>
    <d v="2025-01-10T00:00:00"/>
    <x v="3"/>
    <x v="3"/>
    <s v="San Jose"/>
    <n v="0"/>
    <n v="0"/>
    <n v="0"/>
    <n v="-1675"/>
    <n v="1675"/>
    <n v="0"/>
    <x v="3"/>
  </r>
  <r>
    <s v="88212"/>
    <d v="2025-01-10T00:00:00"/>
    <x v="3"/>
    <x v="3"/>
    <s v="San Jose"/>
    <n v="0"/>
    <n v="0"/>
    <n v="0"/>
    <n v="-3675"/>
    <n v="3675"/>
    <n v="0"/>
    <x v="3"/>
  </r>
  <r>
    <s v="88813"/>
    <d v="2025-01-10T00:00:00"/>
    <x v="3"/>
    <x v="3"/>
    <s v="San Jose"/>
    <n v="0"/>
    <n v="0"/>
    <n v="0"/>
    <n v="1775"/>
    <n v="-1775"/>
    <n v="0"/>
    <x v="3"/>
  </r>
  <r>
    <s v="88950"/>
    <d v="2025-01-10T00:00:00"/>
    <x v="3"/>
    <x v="3"/>
    <s v="San Jose"/>
    <n v="0"/>
    <n v="0"/>
    <n v="0"/>
    <n v="3892.5"/>
    <n v="-3892.5"/>
    <n v="0"/>
    <x v="3"/>
  </r>
  <r>
    <s v="89363"/>
    <d v="2025-01-10T00:00:00"/>
    <x v="3"/>
    <x v="3"/>
    <s v="San Jose"/>
    <n v="0"/>
    <n v="0"/>
    <n v="0"/>
    <n v="-2287.5"/>
    <n v="2287.5"/>
    <n v="0"/>
    <x v="3"/>
  </r>
  <r>
    <s v="90090"/>
    <d v="2025-01-10T00:00:00"/>
    <x v="81"/>
    <x v="5"/>
    <s v="San Francisco"/>
    <n v="0"/>
    <n v="0"/>
    <n v="0"/>
    <n v="-412.5"/>
    <n v="412.5"/>
    <n v="0"/>
    <x v="6"/>
  </r>
  <r>
    <s v="87957"/>
    <d v="2025-01-10T00:00:00"/>
    <x v="10"/>
    <x v="8"/>
    <s v="San Jose"/>
    <n v="0"/>
    <n v="1948.28"/>
    <n v="1948.28"/>
    <n v="1656"/>
    <n v="292.27999999999997"/>
    <n v="0.1500195"/>
    <x v="10"/>
  </r>
  <r>
    <s v="89169"/>
    <d v="2025-01-10T00:00:00"/>
    <x v="53"/>
    <x v="14"/>
    <s v="San Jose"/>
    <n v="0"/>
    <n v="-50.45"/>
    <n v="-50.45"/>
    <n v="0"/>
    <n v="-50.45"/>
    <n v="1"/>
    <x v="22"/>
  </r>
  <r>
    <s v="89391"/>
    <d v="2025-01-10T00:00:00"/>
    <x v="27"/>
    <x v="6"/>
    <s v="San Francisco"/>
    <n v="0"/>
    <n v="3700"/>
    <n v="3700"/>
    <n v="4094.22"/>
    <n v="-394.22"/>
    <n v="-0.10654595"/>
    <x v="19"/>
  </r>
  <r>
    <s v="89622"/>
    <d v="2025-01-10T00:00:00"/>
    <x v="47"/>
    <x v="11"/>
    <s v="Sacramento"/>
    <n v="0"/>
    <n v="0"/>
    <n v="0"/>
    <n v="-0.05"/>
    <n v="0.05"/>
    <n v="0"/>
    <x v="28"/>
  </r>
  <r>
    <s v="90235"/>
    <d v="2025-01-10T00:00:00"/>
    <x v="49"/>
    <x v="11"/>
    <s v="Sacramento"/>
    <n v="0"/>
    <n v="0"/>
    <n v="0"/>
    <n v="1994"/>
    <n v="-1994"/>
    <n v="0"/>
    <x v="15"/>
  </r>
  <r>
    <s v="90555"/>
    <d v="2025-01-10T00:00:00"/>
    <x v="2"/>
    <x v="2"/>
    <s v="San Jose"/>
    <n v="0"/>
    <n v="0"/>
    <n v="0"/>
    <n v="-144.04"/>
    <n v="144.04"/>
    <n v="0"/>
    <x v="2"/>
  </r>
  <r>
    <s v="90637"/>
    <d v="2025-01-10T00:00:00"/>
    <x v="2"/>
    <x v="2"/>
    <s v="San Jose"/>
    <n v="1651"/>
    <n v="0"/>
    <n v="1651"/>
    <n v="1193.8"/>
    <n v="457.2"/>
    <n v="0.27692307999999999"/>
    <x v="2"/>
  </r>
  <r>
    <s v="90652"/>
    <d v="2025-01-10T00:00:00"/>
    <x v="2"/>
    <x v="2"/>
    <s v="San Jose"/>
    <n v="2365.25"/>
    <n v="0"/>
    <n v="2365.25"/>
    <n v="1938.55"/>
    <n v="426.7"/>
    <n v="0.18040376"/>
    <x v="2"/>
  </r>
  <r>
    <s v="90660"/>
    <d v="2025-01-10T00:00:00"/>
    <x v="90"/>
    <x v="9"/>
    <s v="San Francisco"/>
    <n v="31346.17"/>
    <n v="0"/>
    <n v="31346.17"/>
    <n v="23769.98"/>
    <n v="7576.19"/>
    <n v="0.24169428000000001"/>
    <x v="13"/>
  </r>
  <r>
    <s v="90674"/>
    <d v="2025-01-10T00:00:00"/>
    <x v="2"/>
    <x v="2"/>
    <s v="San Jose"/>
    <n v="0"/>
    <n v="0"/>
    <n v="0"/>
    <n v="-144.04"/>
    <n v="144.04"/>
    <n v="0"/>
    <x v="2"/>
  </r>
  <r>
    <s v="90681"/>
    <d v="2025-01-10T00:00:00"/>
    <x v="2"/>
    <x v="2"/>
    <s v="San Jose"/>
    <n v="2284.98"/>
    <n v="0"/>
    <n v="2284.98"/>
    <n v="1906.95"/>
    <n v="378.03"/>
    <n v="0.16544127"/>
    <x v="2"/>
  </r>
  <r>
    <s v="90712"/>
    <d v="2025-01-10T00:00:00"/>
    <x v="10"/>
    <x v="8"/>
    <s v="San Jose"/>
    <n v="13591"/>
    <n v="0"/>
    <n v="13591"/>
    <n v="11548"/>
    <n v="2043"/>
    <n v="0.15032006000000001"/>
    <x v="10"/>
  </r>
  <r>
    <s v="90724"/>
    <d v="2025-01-10T00:00:00"/>
    <x v="2"/>
    <x v="2"/>
    <s v="San Jose"/>
    <n v="1054.25"/>
    <n v="0"/>
    <n v="1054.25"/>
    <n v="794.75"/>
    <n v="259.5"/>
    <n v="0.24614654999999999"/>
    <x v="2"/>
  </r>
  <r>
    <s v="90735"/>
    <d v="2025-01-10T00:00:00"/>
    <x v="2"/>
    <x v="2"/>
    <s v="San Jose"/>
    <n v="1651"/>
    <n v="0"/>
    <n v="1651"/>
    <n v="1418.8"/>
    <n v="232.2"/>
    <n v="0.14064204"/>
    <x v="2"/>
  </r>
  <r>
    <s v="90737"/>
    <d v="2025-01-10T00:00:00"/>
    <x v="2"/>
    <x v="2"/>
    <s v="San Jose"/>
    <n v="1651"/>
    <n v="0"/>
    <n v="1651"/>
    <n v="1218.8"/>
    <n v="432.2"/>
    <n v="0.26178074000000001"/>
    <x v="2"/>
  </r>
  <r>
    <s v="90738"/>
    <d v="2025-01-10T00:00:00"/>
    <x v="2"/>
    <x v="2"/>
    <s v="San Jose"/>
    <n v="1215.5999999999999"/>
    <n v="0"/>
    <n v="1215.5999999999999"/>
    <n v="887.1"/>
    <n v="328.5"/>
    <n v="0.27023691999999999"/>
    <x v="2"/>
  </r>
  <r>
    <s v="90745"/>
    <d v="2025-01-10T00:00:00"/>
    <x v="60"/>
    <x v="12"/>
    <s v="San Francisco"/>
    <n v="352.95"/>
    <n v="0"/>
    <n v="352.95"/>
    <n v="117.65"/>
    <n v="235.3"/>
    <n v="0.66666667000000002"/>
    <x v="14"/>
  </r>
  <r>
    <s v="90748"/>
    <d v="2025-01-10T00:00:00"/>
    <x v="2"/>
    <x v="2"/>
    <s v="San Jose"/>
    <n v="1986.4"/>
    <n v="0"/>
    <n v="1986.4"/>
    <n v="1579.7"/>
    <n v="406.7"/>
    <n v="0.20474224999999999"/>
    <x v="2"/>
  </r>
  <r>
    <s v="84509"/>
    <d v="2025-01-10T00:00:00"/>
    <x v="41"/>
    <x v="14"/>
    <s v="San Jose"/>
    <n v="0"/>
    <n v="0"/>
    <n v="0"/>
    <n v="89.1"/>
    <n v="-89.1"/>
    <n v="0"/>
    <x v="22"/>
  </r>
  <r>
    <s v="88802"/>
    <d v="2025-01-10T00:00:00"/>
    <x v="0"/>
    <x v="0"/>
    <s v="San Francisco"/>
    <n v="0"/>
    <n v="0"/>
    <n v="0"/>
    <n v="-858.5"/>
    <n v="858.5"/>
    <n v="0"/>
    <x v="0"/>
  </r>
  <r>
    <s v="89649"/>
    <d v="2025-01-10T00:00:00"/>
    <x v="88"/>
    <x v="10"/>
    <s v="San Jose"/>
    <n v="0"/>
    <n v="0"/>
    <n v="0"/>
    <n v="427.07"/>
    <n v="-427.07"/>
    <n v="0"/>
    <x v="3"/>
  </r>
  <r>
    <s v="90317"/>
    <d v="2025-01-10T00:00:00"/>
    <x v="0"/>
    <x v="0"/>
    <s v="San Francisco"/>
    <n v="0"/>
    <n v="0"/>
    <n v="0"/>
    <n v="858.5"/>
    <n v="-858.5"/>
    <n v="0"/>
    <x v="0"/>
  </r>
  <r>
    <s v="90346"/>
    <d v="2025-01-10T00:00:00"/>
    <x v="20"/>
    <x v="10"/>
    <s v="San Jose"/>
    <n v="0"/>
    <n v="0"/>
    <n v="0"/>
    <n v="-1100"/>
    <n v="1100"/>
    <n v="0"/>
    <x v="14"/>
  </r>
  <r>
    <s v="90400"/>
    <d v="2025-01-10T00:00:00"/>
    <x v="31"/>
    <x v="15"/>
    <s v="San Francisco"/>
    <n v="0"/>
    <n v="94"/>
    <n v="94"/>
    <n v="84.6"/>
    <n v="9.4"/>
    <n v="0.1"/>
    <x v="23"/>
  </r>
  <r>
    <s v="90430"/>
    <d v="2025-01-10T00:00:00"/>
    <x v="2"/>
    <x v="2"/>
    <s v="San Jose"/>
    <n v="0"/>
    <n v="-1204"/>
    <n v="-1204"/>
    <n v="0"/>
    <n v="-1204"/>
    <n v="1"/>
    <x v="2"/>
  </r>
  <r>
    <s v="90452"/>
    <d v="2025-01-10T00:00:00"/>
    <x v="91"/>
    <x v="6"/>
    <s v="San Jose"/>
    <n v="0"/>
    <n v="0"/>
    <n v="0"/>
    <n v="11.24"/>
    <n v="-11.24"/>
    <n v="0"/>
    <x v="7"/>
  </r>
  <r>
    <s v="90481"/>
    <d v="2025-01-10T00:00:00"/>
    <x v="10"/>
    <x v="8"/>
    <s v="San Jose"/>
    <n v="12485.96"/>
    <n v="0"/>
    <n v="12485.96"/>
    <n v="10612.8"/>
    <n v="1873.16"/>
    <n v="0.1500213"/>
    <x v="10"/>
  </r>
  <r>
    <s v="90521"/>
    <d v="2025-01-10T00:00:00"/>
    <x v="10"/>
    <x v="8"/>
    <s v="San Jose"/>
    <n v="2321.23"/>
    <n v="0"/>
    <n v="2321.23"/>
    <n v="1973"/>
    <n v="348.23"/>
    <n v="0.1500196"/>
    <x v="10"/>
  </r>
  <r>
    <s v="90611"/>
    <d v="2025-01-10T00:00:00"/>
    <x v="65"/>
    <x v="3"/>
    <s v="San Jose"/>
    <n v="0"/>
    <n v="0"/>
    <n v="0"/>
    <n v="118.39"/>
    <n v="-118.39"/>
    <n v="0"/>
    <x v="29"/>
  </r>
  <r>
    <s v="90719"/>
    <d v="2025-01-10T00:00:00"/>
    <x v="4"/>
    <x v="4"/>
    <s v="Sacramento"/>
    <n v="2444"/>
    <n v="0"/>
    <n v="2444"/>
    <n v="1955.2"/>
    <n v="488.8"/>
    <n v="0.2"/>
    <x v="4"/>
  </r>
  <r>
    <s v="90720"/>
    <d v="2025-01-10T00:00:00"/>
    <x v="4"/>
    <x v="4"/>
    <s v="Sacramento"/>
    <n v="1222"/>
    <n v="0"/>
    <n v="1222"/>
    <n v="977.6"/>
    <n v="244.4"/>
    <n v="0.2"/>
    <x v="4"/>
  </r>
  <r>
    <s v="90746"/>
    <d v="2025-01-10T00:00:00"/>
    <x v="5"/>
    <x v="2"/>
    <s v="San Jose"/>
    <n v="4879.84"/>
    <n v="0"/>
    <n v="4879.84"/>
    <n v="3846.02"/>
    <n v="1033.82"/>
    <n v="0.21185530999999999"/>
    <x v="2"/>
  </r>
  <r>
    <s v="81877"/>
    <d v="2025-01-12T00:00:00"/>
    <x v="3"/>
    <x v="24"/>
    <s v="San Jose"/>
    <n v="0"/>
    <n v="0"/>
    <n v="0"/>
    <n v="18.75"/>
    <n v="-18.75"/>
    <n v="0"/>
    <x v="35"/>
  </r>
  <r>
    <s v="82919"/>
    <d v="2025-01-12T00:00:00"/>
    <x v="3"/>
    <x v="24"/>
    <s v="San Francisco"/>
    <n v="0"/>
    <n v="0"/>
    <n v="0"/>
    <n v="55446.25"/>
    <n v="-55446.25"/>
    <n v="0"/>
    <x v="3"/>
  </r>
  <r>
    <s v="84362"/>
    <d v="2025-01-12T00:00:00"/>
    <x v="3"/>
    <x v="24"/>
    <s v="San Jose"/>
    <n v="0"/>
    <n v="0"/>
    <n v="0"/>
    <n v="1012.5"/>
    <n v="-1012.5"/>
    <n v="0"/>
    <x v="14"/>
  </r>
  <r>
    <s v="85250"/>
    <d v="2025-01-12T00:00:00"/>
    <x v="14"/>
    <x v="22"/>
    <s v="San Jose"/>
    <n v="0"/>
    <n v="0"/>
    <n v="0"/>
    <n v="-5850"/>
    <n v="5850"/>
    <n v="0"/>
    <x v="3"/>
  </r>
  <r>
    <s v="86201"/>
    <d v="2025-01-12T00:00:00"/>
    <x v="3"/>
    <x v="3"/>
    <s v="San Jose"/>
    <n v="0"/>
    <n v="0"/>
    <n v="0"/>
    <n v="-55465"/>
    <n v="55465"/>
    <n v="0"/>
    <x v="3"/>
  </r>
  <r>
    <s v="90212"/>
    <d v="2025-01-12T00:00:00"/>
    <x v="23"/>
    <x v="0"/>
    <s v="San Francisco"/>
    <n v="0"/>
    <n v="0"/>
    <n v="0"/>
    <n v="23.4"/>
    <n v="-23.4"/>
    <n v="0"/>
    <x v="17"/>
  </r>
  <r>
    <s v="83378"/>
    <d v="2025-01-13T00:00:00"/>
    <x v="92"/>
    <x v="25"/>
    <s v="San Jose"/>
    <n v="0"/>
    <n v="0"/>
    <n v="0"/>
    <n v="1861.25"/>
    <n v="-1861.25"/>
    <n v="0"/>
    <x v="3"/>
  </r>
  <r>
    <s v="83477"/>
    <d v="2025-01-13T00:00:00"/>
    <x v="92"/>
    <x v="25"/>
    <s v="San Jose"/>
    <n v="0"/>
    <n v="0"/>
    <n v="0"/>
    <n v="112.5"/>
    <n v="-112.5"/>
    <n v="0"/>
    <x v="3"/>
  </r>
  <r>
    <s v="86296"/>
    <d v="2025-01-13T00:00:00"/>
    <x v="32"/>
    <x v="6"/>
    <s v="San Jose"/>
    <n v="0"/>
    <n v="0"/>
    <n v="0"/>
    <n v="600"/>
    <n v="-600"/>
    <n v="0"/>
    <x v="3"/>
  </r>
  <r>
    <s v="86480"/>
    <d v="2025-01-13T00:00:00"/>
    <x v="32"/>
    <x v="6"/>
    <s v="San Jose"/>
    <n v="0"/>
    <n v="0"/>
    <n v="0"/>
    <n v="2250"/>
    <n v="-2250"/>
    <n v="0"/>
    <x v="3"/>
  </r>
  <r>
    <s v="87335"/>
    <d v="2025-01-13T00:00:00"/>
    <x v="93"/>
    <x v="5"/>
    <s v="San Francisco"/>
    <n v="0"/>
    <n v="0"/>
    <n v="0"/>
    <n v="-325"/>
    <n v="325"/>
    <n v="0"/>
    <x v="36"/>
  </r>
  <r>
    <s v="87411"/>
    <d v="2025-01-13T00:00:00"/>
    <x v="32"/>
    <x v="6"/>
    <s v="San Jose"/>
    <n v="0"/>
    <n v="0"/>
    <n v="0"/>
    <n v="31575"/>
    <n v="-31575"/>
    <n v="0"/>
    <x v="3"/>
  </r>
  <r>
    <s v="87440"/>
    <d v="2025-01-13T00:00:00"/>
    <x v="32"/>
    <x v="6"/>
    <s v="San Jose"/>
    <n v="0"/>
    <n v="0"/>
    <n v="0"/>
    <n v="-9806.25"/>
    <n v="9806.25"/>
    <n v="0"/>
    <x v="3"/>
  </r>
  <r>
    <s v="88123"/>
    <d v="2025-01-13T00:00:00"/>
    <x v="32"/>
    <x v="6"/>
    <s v="San Jose"/>
    <n v="0"/>
    <n v="0"/>
    <n v="0"/>
    <n v="-2850"/>
    <n v="2850"/>
    <n v="0"/>
    <x v="3"/>
  </r>
  <r>
    <s v="88359"/>
    <d v="2025-01-13T00:00:00"/>
    <x v="32"/>
    <x v="6"/>
    <s v="San Jose"/>
    <n v="0"/>
    <n v="0"/>
    <n v="0"/>
    <n v="-8250"/>
    <n v="8250"/>
    <n v="0"/>
    <x v="3"/>
  </r>
  <r>
    <s v="90596"/>
    <d v="2025-01-13T00:00:00"/>
    <x v="5"/>
    <x v="2"/>
    <s v="San Jose"/>
    <n v="0"/>
    <n v="0"/>
    <n v="0"/>
    <n v="114.24"/>
    <n v="-114.24"/>
    <n v="0"/>
    <x v="5"/>
  </r>
  <r>
    <s v="85396"/>
    <d v="2025-01-13T00:00:00"/>
    <x v="94"/>
    <x v="12"/>
    <s v="San Francisco"/>
    <n v="0"/>
    <n v="-1449.38"/>
    <n v="-1449.38"/>
    <n v="0"/>
    <n v="-1449.38"/>
    <n v="1"/>
    <x v="19"/>
  </r>
  <r>
    <s v="87224"/>
    <d v="2025-01-13T00:00:00"/>
    <x v="95"/>
    <x v="16"/>
    <s v="San Francisco"/>
    <n v="0"/>
    <n v="670"/>
    <n v="670"/>
    <n v="400"/>
    <n v="270"/>
    <n v="0.40298507"/>
    <x v="19"/>
  </r>
  <r>
    <s v="88313"/>
    <d v="2025-01-13T00:00:00"/>
    <x v="26"/>
    <x v="6"/>
    <s v="San Jose"/>
    <n v="0"/>
    <n v="0"/>
    <n v="0"/>
    <n v="-1475"/>
    <n v="1475"/>
    <n v="0"/>
    <x v="7"/>
  </r>
  <r>
    <s v="88845"/>
    <d v="2025-01-13T00:00:00"/>
    <x v="6"/>
    <x v="5"/>
    <s v="San Francisco"/>
    <n v="0"/>
    <n v="0"/>
    <n v="0"/>
    <n v="-106.35"/>
    <n v="106.35"/>
    <n v="0"/>
    <x v="6"/>
  </r>
  <r>
    <s v="89267"/>
    <d v="2025-01-13T00:00:00"/>
    <x v="5"/>
    <x v="2"/>
    <s v="San Jose"/>
    <n v="0"/>
    <n v="0"/>
    <n v="0"/>
    <n v="1700"/>
    <n v="-1700"/>
    <n v="0"/>
    <x v="2"/>
  </r>
  <r>
    <s v="89622"/>
    <d v="2025-01-13T00:00:00"/>
    <x v="47"/>
    <x v="11"/>
    <s v="Sacramento"/>
    <n v="0"/>
    <n v="0"/>
    <n v="0"/>
    <n v="-500"/>
    <n v="500"/>
    <n v="0"/>
    <x v="28"/>
  </r>
  <r>
    <s v="90072"/>
    <d v="2025-01-13T00:00:00"/>
    <x v="45"/>
    <x v="12"/>
    <s v="San Francisco"/>
    <n v="0"/>
    <n v="0"/>
    <n v="0"/>
    <n v="-270"/>
    <n v="270"/>
    <n v="0"/>
    <x v="25"/>
  </r>
  <r>
    <s v="90195"/>
    <d v="2025-01-13T00:00:00"/>
    <x v="60"/>
    <x v="12"/>
    <s v="San Francisco"/>
    <n v="0"/>
    <n v="-39845"/>
    <n v="-39845"/>
    <n v="-21985.81"/>
    <n v="-17859.189999999999"/>
    <n v="0.44821659000000003"/>
    <x v="14"/>
  </r>
  <r>
    <s v="90259"/>
    <d v="2025-01-13T00:00:00"/>
    <x v="62"/>
    <x v="5"/>
    <s v="San Francisco"/>
    <n v="0"/>
    <n v="0"/>
    <n v="0"/>
    <n v="189"/>
    <n v="-189"/>
    <n v="0"/>
    <x v="16"/>
  </r>
  <r>
    <s v="90565"/>
    <d v="2025-01-13T00:00:00"/>
    <x v="53"/>
    <x v="14"/>
    <s v="San Jose"/>
    <n v="4308.45"/>
    <n v="0"/>
    <n v="4308.45"/>
    <n v="3389.43"/>
    <n v="919.02"/>
    <n v="0.21330641"/>
    <x v="22"/>
  </r>
  <r>
    <s v="90661"/>
    <d v="2025-01-13T00:00:00"/>
    <x v="4"/>
    <x v="4"/>
    <s v="Sacramento"/>
    <n v="0"/>
    <n v="0"/>
    <n v="0"/>
    <n v="52.94"/>
    <n v="-52.94"/>
    <n v="0"/>
    <x v="4"/>
  </r>
  <r>
    <s v="90667"/>
    <d v="2025-01-13T00:00:00"/>
    <x v="80"/>
    <x v="5"/>
    <s v="San Francisco"/>
    <n v="240"/>
    <n v="0"/>
    <n v="240"/>
    <n v="211.77"/>
    <n v="28.23"/>
    <n v="0.11762499999999999"/>
    <x v="6"/>
  </r>
  <r>
    <s v="90738"/>
    <d v="2025-01-13T00:00:00"/>
    <x v="2"/>
    <x v="2"/>
    <s v="San Jose"/>
    <n v="0"/>
    <n v="0"/>
    <n v="0"/>
    <n v="-144.04"/>
    <n v="144.04"/>
    <n v="0"/>
    <x v="2"/>
  </r>
  <r>
    <s v="90739"/>
    <d v="2025-01-13T00:00:00"/>
    <x v="2"/>
    <x v="2"/>
    <s v="San Jose"/>
    <n v="1514.18"/>
    <n v="0"/>
    <n v="1514.18"/>
    <n v="1094.3499999999999"/>
    <n v="419.83"/>
    <n v="0.27726558000000001"/>
    <x v="2"/>
  </r>
  <r>
    <s v="90749"/>
    <d v="2025-01-13T00:00:00"/>
    <x v="2"/>
    <x v="2"/>
    <s v="San Jose"/>
    <n v="1651"/>
    <n v="0"/>
    <n v="1651"/>
    <n v="1120.8"/>
    <n v="530.20000000000005"/>
    <n v="0.3211387"/>
    <x v="2"/>
  </r>
  <r>
    <s v="85377"/>
    <d v="2025-01-13T00:00:00"/>
    <x v="9"/>
    <x v="5"/>
    <s v="San Francisco"/>
    <n v="0"/>
    <n v="0"/>
    <n v="0"/>
    <n v="254"/>
    <n v="-254"/>
    <n v="0"/>
    <x v="9"/>
  </r>
  <r>
    <s v="88209"/>
    <d v="2025-01-13T00:00:00"/>
    <x v="5"/>
    <x v="2"/>
    <s v="San Jose"/>
    <n v="0"/>
    <n v="0"/>
    <n v="0"/>
    <n v="-1017"/>
    <n v="1017"/>
    <n v="0"/>
    <x v="2"/>
  </r>
  <r>
    <s v="88452"/>
    <d v="2025-01-13T00:00:00"/>
    <x v="5"/>
    <x v="2"/>
    <s v="San Jose"/>
    <n v="0"/>
    <n v="0"/>
    <n v="0"/>
    <n v="42"/>
    <n v="-42"/>
    <n v="0"/>
    <x v="5"/>
  </r>
  <r>
    <s v="88453"/>
    <d v="2025-01-13T00:00:00"/>
    <x v="5"/>
    <x v="2"/>
    <s v="San Jose"/>
    <n v="0"/>
    <n v="-840"/>
    <n v="-840"/>
    <n v="-630"/>
    <n v="-210"/>
    <n v="0.25"/>
    <x v="5"/>
  </r>
  <r>
    <s v="89148"/>
    <d v="2025-01-13T00:00:00"/>
    <x v="75"/>
    <x v="12"/>
    <s v="San Francisco"/>
    <n v="0"/>
    <n v="0"/>
    <n v="0"/>
    <n v="1300"/>
    <n v="-1300"/>
    <n v="0"/>
    <x v="21"/>
  </r>
  <r>
    <s v="90006"/>
    <d v="2025-01-13T00:00:00"/>
    <x v="28"/>
    <x v="11"/>
    <s v="Sacramento"/>
    <n v="0"/>
    <n v="0"/>
    <n v="0"/>
    <n v="693.78"/>
    <n v="-693.78"/>
    <n v="0"/>
    <x v="1"/>
  </r>
  <r>
    <s v="90132"/>
    <d v="2025-01-13T00:00:00"/>
    <x v="96"/>
    <x v="12"/>
    <s v="Sacramento"/>
    <n v="326264.12"/>
    <n v="0"/>
    <n v="326264.12"/>
    <n v="257246.17"/>
    <n v="69017.95"/>
    <n v="0.21154012"/>
    <x v="15"/>
  </r>
  <r>
    <s v="90186"/>
    <d v="2025-01-13T00:00:00"/>
    <x v="9"/>
    <x v="5"/>
    <s v="San Francisco"/>
    <n v="0"/>
    <n v="0"/>
    <n v="0"/>
    <n v="144.76"/>
    <n v="-144.76"/>
    <n v="0"/>
    <x v="9"/>
  </r>
  <r>
    <s v="90372"/>
    <d v="2025-01-13T00:00:00"/>
    <x v="97"/>
    <x v="1"/>
    <s v="Sacramento"/>
    <n v="23831.48"/>
    <n v="0"/>
    <n v="23831.48"/>
    <n v="19078.04"/>
    <n v="4753.4399999999996"/>
    <n v="0.19946054999999999"/>
    <x v="1"/>
  </r>
  <r>
    <s v="90463"/>
    <d v="2025-01-13T00:00:00"/>
    <x v="53"/>
    <x v="14"/>
    <s v="San Jose"/>
    <n v="0"/>
    <n v="252.21"/>
    <n v="252.21"/>
    <n v="0"/>
    <n v="252.21"/>
    <n v="1"/>
    <x v="22"/>
  </r>
  <r>
    <s v="90644"/>
    <d v="2025-01-13T00:00:00"/>
    <x v="34"/>
    <x v="9"/>
    <s v="San Francisco"/>
    <n v="0"/>
    <n v="0"/>
    <n v="0"/>
    <n v="64.709999999999994"/>
    <n v="-64.709999999999994"/>
    <n v="0"/>
    <x v="24"/>
  </r>
  <r>
    <s v="90668"/>
    <d v="2025-01-13T00:00:00"/>
    <x v="98"/>
    <x v="20"/>
    <s v="Sacramento"/>
    <n v="566.54999999999995"/>
    <n v="0"/>
    <n v="566.54999999999995"/>
    <n v="468.35"/>
    <n v="98.2"/>
    <n v="0.17332980000000001"/>
    <x v="4"/>
  </r>
  <r>
    <s v="90687"/>
    <d v="2025-01-13T00:00:00"/>
    <x v="5"/>
    <x v="2"/>
    <s v="San Jose"/>
    <n v="8579.49"/>
    <n v="0"/>
    <n v="8579.49"/>
    <n v="6844.81"/>
    <n v="1734.68"/>
    <n v="0.20218917"/>
    <x v="2"/>
  </r>
  <r>
    <s v="90699"/>
    <d v="2025-01-13T00:00:00"/>
    <x v="18"/>
    <x v="9"/>
    <s v="San Jose"/>
    <n v="1864"/>
    <n v="0"/>
    <n v="1864"/>
    <n v="1583.25"/>
    <n v="280.75"/>
    <n v="0.15061695"/>
    <x v="13"/>
  </r>
  <r>
    <s v="90750"/>
    <d v="2025-01-13T00:00:00"/>
    <x v="2"/>
    <x v="2"/>
    <s v="San Jose"/>
    <n v="1514.18"/>
    <n v="0"/>
    <n v="1514.18"/>
    <n v="1139.3499999999999"/>
    <n v="374.83"/>
    <n v="0.24754652999999999"/>
    <x v="2"/>
  </r>
  <r>
    <s v="90762"/>
    <d v="2025-01-13T00:00:00"/>
    <x v="99"/>
    <x v="12"/>
    <s v="San Francisco"/>
    <n v="1513"/>
    <n v="0"/>
    <n v="1513"/>
    <n v="1328.1"/>
    <n v="184.9"/>
    <n v="0.12220752999999999"/>
    <x v="16"/>
  </r>
  <r>
    <s v="90781"/>
    <d v="2025-01-13T00:00:00"/>
    <x v="2"/>
    <x v="2"/>
    <s v="San Jose"/>
    <n v="1981.35"/>
    <n v="0"/>
    <n v="1981.35"/>
    <n v="1492.78"/>
    <n v="488.57"/>
    <n v="0.24658440000000001"/>
    <x v="2"/>
  </r>
  <r>
    <s v="90782"/>
    <d v="2025-01-13T00:00:00"/>
    <x v="2"/>
    <x v="2"/>
    <s v="San Jose"/>
    <n v="2365.25"/>
    <n v="0"/>
    <n v="2365.25"/>
    <n v="1738.55"/>
    <n v="626.70000000000005"/>
    <n v="0.26496142"/>
    <x v="2"/>
  </r>
  <r>
    <s v="90786"/>
    <d v="2025-01-13T00:00:00"/>
    <x v="15"/>
    <x v="7"/>
    <s v="San Jose"/>
    <n v="600"/>
    <n v="0"/>
    <n v="600"/>
    <n v="0"/>
    <n v="600"/>
    <n v="1"/>
    <x v="12"/>
  </r>
  <r>
    <s v="90787"/>
    <d v="2025-01-13T00:00:00"/>
    <x v="11"/>
    <x v="6"/>
    <s v="San Jose"/>
    <n v="487.5"/>
    <n v="0"/>
    <n v="487.5"/>
    <n v="0"/>
    <n v="487.5"/>
    <n v="1"/>
    <x v="7"/>
  </r>
  <r>
    <s v="86729"/>
    <d v="2025-01-14T00:00:00"/>
    <x v="25"/>
    <x v="12"/>
    <s v="San Francisco"/>
    <n v="0"/>
    <n v="0"/>
    <n v="0"/>
    <n v="38.659999999999997"/>
    <n v="-38.659999999999997"/>
    <n v="0"/>
    <x v="9"/>
  </r>
  <r>
    <s v="88571"/>
    <d v="2025-01-14T00:00:00"/>
    <x v="5"/>
    <x v="2"/>
    <s v="San Jose"/>
    <n v="0"/>
    <n v="0"/>
    <n v="0"/>
    <n v="40.56"/>
    <n v="-40.56"/>
    <n v="0"/>
    <x v="2"/>
  </r>
  <r>
    <s v="89148"/>
    <d v="2025-01-14T00:00:00"/>
    <x v="75"/>
    <x v="12"/>
    <s v="San Francisco"/>
    <n v="0"/>
    <n v="0"/>
    <n v="0"/>
    <n v="602.54999999999995"/>
    <n v="-602.54999999999995"/>
    <n v="0"/>
    <x v="21"/>
  </r>
  <r>
    <s v="89169"/>
    <d v="2025-01-14T00:00:00"/>
    <x v="53"/>
    <x v="14"/>
    <s v="San Jose"/>
    <n v="100.9"/>
    <n v="-50.45"/>
    <n v="50.45"/>
    <n v="50.44"/>
    <n v="0.01"/>
    <n v="1.9822000000000001E-4"/>
    <x v="22"/>
  </r>
  <r>
    <s v="89622"/>
    <d v="2025-01-14T00:00:00"/>
    <x v="47"/>
    <x v="11"/>
    <s v="Sacramento"/>
    <n v="0"/>
    <n v="0"/>
    <n v="0"/>
    <n v="-360"/>
    <n v="360"/>
    <n v="0"/>
    <x v="28"/>
  </r>
  <r>
    <s v="89627"/>
    <d v="2025-01-14T00:00:00"/>
    <x v="17"/>
    <x v="1"/>
    <s v="Sacramento"/>
    <n v="0"/>
    <n v="0"/>
    <n v="0"/>
    <n v="0"/>
    <n v="0"/>
    <n v="0"/>
    <x v="4"/>
  </r>
  <r>
    <s v="90006"/>
    <d v="2025-01-14T00:00:00"/>
    <x v="28"/>
    <x v="11"/>
    <s v="Sacramento"/>
    <n v="0"/>
    <n v="0"/>
    <n v="0"/>
    <n v="1781.2"/>
    <n v="-1781.2"/>
    <n v="0"/>
    <x v="1"/>
  </r>
  <r>
    <s v="90126"/>
    <d v="2025-01-14T00:00:00"/>
    <x v="5"/>
    <x v="2"/>
    <s v="San Jose"/>
    <n v="6920"/>
    <n v="0"/>
    <n v="6920"/>
    <n v="5375.38"/>
    <n v="1544.62"/>
    <n v="0.22321098"/>
    <x v="5"/>
  </r>
  <r>
    <s v="90132"/>
    <d v="2025-01-14T00:00:00"/>
    <x v="96"/>
    <x v="12"/>
    <s v="Sacramento"/>
    <n v="0"/>
    <n v="0"/>
    <n v="0"/>
    <n v="123.75"/>
    <n v="-123.75"/>
    <n v="0"/>
    <x v="15"/>
  </r>
  <r>
    <s v="90261"/>
    <d v="2025-01-14T00:00:00"/>
    <x v="17"/>
    <x v="1"/>
    <s v="Sacramento"/>
    <n v="0"/>
    <n v="0"/>
    <n v="0"/>
    <n v="0"/>
    <n v="0"/>
    <n v="0"/>
    <x v="4"/>
  </r>
  <r>
    <s v="90279"/>
    <d v="2025-01-14T00:00:00"/>
    <x v="42"/>
    <x v="14"/>
    <s v="San Jose"/>
    <n v="0"/>
    <n v="0"/>
    <n v="0"/>
    <n v="-39.36"/>
    <n v="39.36"/>
    <n v="0"/>
    <x v="22"/>
  </r>
  <r>
    <s v="90740"/>
    <d v="2025-01-14T00:00:00"/>
    <x v="2"/>
    <x v="2"/>
    <s v="San Jose"/>
    <n v="998.02"/>
    <n v="0"/>
    <n v="998.02"/>
    <n v="742.18"/>
    <n v="255.84"/>
    <n v="0.25634757000000002"/>
    <x v="2"/>
  </r>
  <r>
    <s v="90777"/>
    <d v="2025-01-14T00:00:00"/>
    <x v="2"/>
    <x v="2"/>
    <s v="San Jose"/>
    <n v="2309.02"/>
    <n v="0"/>
    <n v="2309.02"/>
    <n v="1740.98"/>
    <n v="568.04"/>
    <n v="0.24600912999999999"/>
    <x v="2"/>
  </r>
  <r>
    <s v="90780"/>
    <d v="2025-01-14T00:00:00"/>
    <x v="2"/>
    <x v="2"/>
    <s v="San Jose"/>
    <n v="1110.8"/>
    <n v="0"/>
    <n v="1110.8"/>
    <n v="867.6"/>
    <n v="243.2"/>
    <n v="0.21894130000000001"/>
    <x v="2"/>
  </r>
  <r>
    <s v="90790"/>
    <d v="2025-01-14T00:00:00"/>
    <x v="4"/>
    <x v="4"/>
    <s v="Sacramento"/>
    <n v="540"/>
    <n v="0"/>
    <n v="540"/>
    <n v="440.48"/>
    <n v="99.52"/>
    <n v="0.1842963"/>
    <x v="4"/>
  </r>
  <r>
    <s v="90793"/>
    <d v="2025-01-14T00:00:00"/>
    <x v="51"/>
    <x v="17"/>
    <s v="San Jose"/>
    <n v="1440"/>
    <n v="0"/>
    <n v="1440"/>
    <n v="1072.97"/>
    <n v="367.03"/>
    <n v="0.25488193999999997"/>
    <x v="30"/>
  </r>
  <r>
    <s v="90798"/>
    <d v="2025-01-14T00:00:00"/>
    <x v="100"/>
    <x v="12"/>
    <s v="San Francisco"/>
    <n v="850"/>
    <n v="0"/>
    <n v="850"/>
    <n v="764.73"/>
    <n v="85.27"/>
    <n v="0.10031764999999999"/>
    <x v="19"/>
  </r>
  <r>
    <s v="87025"/>
    <d v="2025-01-14T00:00:00"/>
    <x v="83"/>
    <x v="5"/>
    <s v="San Francisco"/>
    <n v="0"/>
    <n v="0"/>
    <n v="0"/>
    <n v="1222.98"/>
    <n v="-1222.98"/>
    <n v="0"/>
    <x v="9"/>
  </r>
  <r>
    <s v="88209"/>
    <d v="2025-01-14T00:00:00"/>
    <x v="5"/>
    <x v="2"/>
    <s v="San Jose"/>
    <n v="0"/>
    <n v="0"/>
    <n v="0"/>
    <n v="269.5"/>
    <n v="-269.5"/>
    <n v="0"/>
    <x v="2"/>
  </r>
  <r>
    <s v="88851"/>
    <d v="2025-01-14T00:00:00"/>
    <x v="72"/>
    <x v="14"/>
    <s v="San Jose"/>
    <n v="0"/>
    <n v="0"/>
    <n v="0"/>
    <n v="308.93"/>
    <n v="-308.93"/>
    <n v="0"/>
    <x v="33"/>
  </r>
  <r>
    <s v="89097"/>
    <d v="2025-01-14T00:00:00"/>
    <x v="101"/>
    <x v="3"/>
    <s v="San Jose"/>
    <n v="0"/>
    <n v="0"/>
    <n v="0"/>
    <n v="294.13"/>
    <n v="-294.13"/>
    <n v="0"/>
    <x v="12"/>
  </r>
  <r>
    <s v="89170"/>
    <d v="2025-01-14T00:00:00"/>
    <x v="102"/>
    <x v="12"/>
    <s v="San Francisco"/>
    <n v="0"/>
    <n v="-18467"/>
    <n v="-18467"/>
    <n v="-14590.2"/>
    <n v="-3876.8"/>
    <n v="0.20993123"/>
    <x v="25"/>
  </r>
  <r>
    <s v="89404"/>
    <d v="2025-01-14T00:00:00"/>
    <x v="72"/>
    <x v="14"/>
    <s v="San Jose"/>
    <n v="1144.5"/>
    <n v="0"/>
    <n v="1144.5"/>
    <n v="1030.06"/>
    <n v="114.44"/>
    <n v="9.9991259999999998E-2"/>
    <x v="33"/>
  </r>
  <r>
    <s v="89624"/>
    <d v="2025-01-14T00:00:00"/>
    <x v="48"/>
    <x v="12"/>
    <s v="San Francisco"/>
    <n v="0"/>
    <n v="0"/>
    <n v="0"/>
    <n v="333.45"/>
    <n v="-333.45"/>
    <n v="0"/>
    <x v="25"/>
  </r>
  <r>
    <s v="89684"/>
    <d v="2025-01-14T00:00:00"/>
    <x v="72"/>
    <x v="14"/>
    <s v="San Jose"/>
    <n v="17741.849999999999"/>
    <n v="0"/>
    <n v="17741.849999999999"/>
    <n v="15967.58"/>
    <n v="1774.27"/>
    <n v="0.10000479"/>
    <x v="33"/>
  </r>
  <r>
    <s v="90064"/>
    <d v="2025-01-14T00:00:00"/>
    <x v="103"/>
    <x v="17"/>
    <s v="San Jose"/>
    <n v="0"/>
    <n v="0"/>
    <n v="0"/>
    <n v="112.5"/>
    <n v="-112.5"/>
    <n v="0"/>
    <x v="30"/>
  </r>
  <r>
    <s v="90320"/>
    <d v="2025-01-14T00:00:00"/>
    <x v="104"/>
    <x v="9"/>
    <s v="San Francisco"/>
    <n v="1486.22"/>
    <n v="0"/>
    <n v="1486.22"/>
    <n v="1341.2"/>
    <n v="145.02000000000001"/>
    <n v="9.7576399999999994E-2"/>
    <x v="3"/>
  </r>
  <r>
    <s v="90666"/>
    <d v="2025-01-14T00:00:00"/>
    <x v="34"/>
    <x v="9"/>
    <s v="San Francisco"/>
    <n v="3150"/>
    <n v="0"/>
    <n v="3150"/>
    <n v="2400.06"/>
    <n v="749.94"/>
    <n v="0.23807618999999999"/>
    <x v="11"/>
  </r>
  <r>
    <s v="90678"/>
    <d v="2025-01-14T00:00:00"/>
    <x v="2"/>
    <x v="2"/>
    <s v="San Jose"/>
    <n v="2037.9"/>
    <n v="0"/>
    <n v="2037.9"/>
    <n v="1545.63"/>
    <n v="492.27"/>
    <n v="0.24155749000000001"/>
    <x v="2"/>
  </r>
  <r>
    <s v="90748"/>
    <d v="2025-01-14T00:00:00"/>
    <x v="2"/>
    <x v="2"/>
    <s v="San Jose"/>
    <n v="0"/>
    <n v="0"/>
    <n v="0"/>
    <n v="-144.04"/>
    <n v="144.04"/>
    <n v="0"/>
    <x v="2"/>
  </r>
  <r>
    <s v="90778"/>
    <d v="2025-01-14T00:00:00"/>
    <x v="2"/>
    <x v="2"/>
    <s v="San Jose"/>
    <n v="1514.18"/>
    <n v="0"/>
    <n v="1514.18"/>
    <n v="1139.3499999999999"/>
    <n v="374.83"/>
    <n v="0.24754652999999999"/>
    <x v="2"/>
  </r>
  <r>
    <s v="90784"/>
    <d v="2025-01-14T00:00:00"/>
    <x v="2"/>
    <x v="2"/>
    <s v="San Jose"/>
    <n v="1651"/>
    <n v="0"/>
    <n v="1651"/>
    <n v="1218.8"/>
    <n v="432.2"/>
    <n v="0.26178074000000001"/>
    <x v="2"/>
  </r>
  <r>
    <s v="90799"/>
    <d v="2025-01-14T00:00:00"/>
    <x v="100"/>
    <x v="12"/>
    <s v="San Francisco"/>
    <n v="400"/>
    <n v="0"/>
    <n v="400"/>
    <n v="0"/>
    <n v="400"/>
    <n v="1"/>
    <x v="19"/>
  </r>
  <r>
    <s v="90803"/>
    <d v="2025-01-14T00:00:00"/>
    <x v="105"/>
    <x v="9"/>
    <s v="San Francisco"/>
    <n v="1000"/>
    <n v="0"/>
    <n v="1000"/>
    <n v="958.85"/>
    <n v="41.15"/>
    <n v="4.1149999999999999E-2"/>
    <x v="19"/>
  </r>
  <r>
    <s v="90805"/>
    <d v="2025-01-14T00:00:00"/>
    <x v="95"/>
    <x v="16"/>
    <s v="San Francisco"/>
    <n v="200"/>
    <n v="0"/>
    <n v="200"/>
    <n v="0"/>
    <n v="200"/>
    <n v="1"/>
    <x v="19"/>
  </r>
  <r>
    <s v="90806"/>
    <d v="2025-01-14T00:00:00"/>
    <x v="68"/>
    <x v="22"/>
    <s v="San Francisco"/>
    <n v="0"/>
    <n v="0"/>
    <n v="0"/>
    <n v="66.44"/>
    <n v="-66.44"/>
    <n v="0"/>
    <x v="9"/>
  </r>
  <r>
    <s v="79991"/>
    <d v="2025-01-15T00:00:00"/>
    <x v="106"/>
    <x v="3"/>
    <s v="San Jose"/>
    <n v="0"/>
    <n v="2760"/>
    <n v="2760"/>
    <n v="1848"/>
    <n v="912"/>
    <n v="0.33043477999999998"/>
    <x v="7"/>
  </r>
  <r>
    <s v="85829"/>
    <d v="2025-01-15T00:00:00"/>
    <x v="68"/>
    <x v="22"/>
    <s v="San Francisco"/>
    <n v="0"/>
    <n v="0"/>
    <n v="0"/>
    <n v="0"/>
    <n v="0"/>
    <n v="0"/>
    <x v="9"/>
  </r>
  <r>
    <s v="87025"/>
    <d v="2025-01-15T00:00:00"/>
    <x v="83"/>
    <x v="5"/>
    <s v="San Francisco"/>
    <n v="0"/>
    <n v="0"/>
    <n v="0"/>
    <n v="250"/>
    <n v="-250"/>
    <n v="0"/>
    <x v="9"/>
  </r>
  <r>
    <s v="87038"/>
    <d v="2025-01-15T00:00:00"/>
    <x v="5"/>
    <x v="2"/>
    <s v="San Jose"/>
    <n v="0"/>
    <n v="0"/>
    <n v="0"/>
    <n v="-1958.45"/>
    <n v="1958.45"/>
    <n v="0"/>
    <x v="2"/>
  </r>
  <r>
    <s v="87247"/>
    <d v="2025-01-15T00:00:00"/>
    <x v="41"/>
    <x v="14"/>
    <s v="San Jose"/>
    <n v="0"/>
    <n v="0"/>
    <n v="0"/>
    <n v="-9.59"/>
    <n v="9.59"/>
    <n v="0"/>
    <x v="22"/>
  </r>
  <r>
    <s v="87681"/>
    <d v="2025-01-15T00:00:00"/>
    <x v="5"/>
    <x v="2"/>
    <s v="San Jose"/>
    <n v="0"/>
    <n v="0"/>
    <n v="0"/>
    <n v="-8597.5499999999993"/>
    <n v="8597.5499999999993"/>
    <n v="0"/>
    <x v="2"/>
  </r>
  <r>
    <s v="87881"/>
    <d v="2025-01-15T00:00:00"/>
    <x v="5"/>
    <x v="2"/>
    <s v="San Jose"/>
    <n v="0"/>
    <n v="0"/>
    <n v="0"/>
    <n v="-650"/>
    <n v="650"/>
    <n v="0"/>
    <x v="2"/>
  </r>
  <r>
    <s v="88070"/>
    <d v="2025-01-15T00:00:00"/>
    <x v="9"/>
    <x v="5"/>
    <s v="San Francisco"/>
    <n v="0"/>
    <n v="0"/>
    <n v="0"/>
    <n v="-2911.83"/>
    <n v="2911.83"/>
    <n v="0"/>
    <x v="9"/>
  </r>
  <r>
    <s v="88262"/>
    <d v="2025-01-15T00:00:00"/>
    <x v="5"/>
    <x v="2"/>
    <s v="San Jose"/>
    <n v="0"/>
    <n v="0"/>
    <n v="0"/>
    <n v="-3450"/>
    <n v="3450"/>
    <n v="0"/>
    <x v="2"/>
  </r>
  <r>
    <s v="88313"/>
    <d v="2025-01-15T00:00:00"/>
    <x v="26"/>
    <x v="6"/>
    <s v="San Jose"/>
    <n v="0"/>
    <n v="0"/>
    <n v="0"/>
    <n v="1205.9100000000001"/>
    <n v="-1205.9100000000001"/>
    <n v="0"/>
    <x v="7"/>
  </r>
  <r>
    <s v="89162"/>
    <d v="2025-01-15T00:00:00"/>
    <x v="5"/>
    <x v="2"/>
    <s v="San Jose"/>
    <n v="0"/>
    <n v="0"/>
    <n v="0"/>
    <n v="-75"/>
    <n v="75"/>
    <n v="0"/>
    <x v="2"/>
  </r>
  <r>
    <s v="89404"/>
    <d v="2025-01-15T00:00:00"/>
    <x v="72"/>
    <x v="14"/>
    <s v="San Jose"/>
    <n v="1144.5"/>
    <n v="0"/>
    <n v="1144.5"/>
    <n v="1030.06"/>
    <n v="114.44"/>
    <n v="9.9991259999999998E-2"/>
    <x v="33"/>
  </r>
  <r>
    <s v="89602"/>
    <d v="2025-01-15T00:00:00"/>
    <x v="5"/>
    <x v="2"/>
    <s v="San Jose"/>
    <n v="0"/>
    <n v="0"/>
    <n v="0"/>
    <n v="-112.5"/>
    <n v="112.5"/>
    <n v="0"/>
    <x v="2"/>
  </r>
  <r>
    <s v="89684"/>
    <d v="2025-01-15T00:00:00"/>
    <x v="72"/>
    <x v="14"/>
    <s v="San Jose"/>
    <n v="17741.849999999999"/>
    <n v="0"/>
    <n v="17741.849999999999"/>
    <n v="15967.58"/>
    <n v="1774.27"/>
    <n v="0.10000479"/>
    <x v="33"/>
  </r>
  <r>
    <s v="90380"/>
    <d v="2025-01-15T00:00:00"/>
    <x v="5"/>
    <x v="2"/>
    <s v="San Jose"/>
    <n v="0"/>
    <n v="0"/>
    <n v="0"/>
    <n v="-150"/>
    <n v="150"/>
    <n v="0"/>
    <x v="2"/>
  </r>
  <r>
    <s v="90585"/>
    <d v="2025-01-15T00:00:00"/>
    <x v="3"/>
    <x v="3"/>
    <s v="San Jose"/>
    <n v="0"/>
    <n v="0"/>
    <n v="0"/>
    <n v="1"/>
    <n v="-1"/>
    <n v="0"/>
    <x v="3"/>
  </r>
  <r>
    <s v="90772"/>
    <d v="2025-01-15T00:00:00"/>
    <x v="3"/>
    <x v="3"/>
    <s v="San Jose"/>
    <n v="1925.19"/>
    <n v="0"/>
    <n v="1925.19"/>
    <n v="1307.76"/>
    <n v="617.42999999999995"/>
    <n v="0.32071119999999997"/>
    <x v="3"/>
  </r>
  <r>
    <s v="90792"/>
    <d v="2025-01-15T00:00:00"/>
    <x v="83"/>
    <x v="5"/>
    <s v="San Francisco"/>
    <n v="120"/>
    <n v="0"/>
    <n v="120"/>
    <n v="90"/>
    <n v="30"/>
    <n v="0.25"/>
    <x v="9"/>
  </r>
  <r>
    <s v="86729"/>
    <d v="2025-01-15T00:00:00"/>
    <x v="25"/>
    <x v="12"/>
    <s v="San Francisco"/>
    <n v="0"/>
    <n v="0"/>
    <n v="0"/>
    <n v="-114"/>
    <n v="114"/>
    <n v="0"/>
    <x v="9"/>
  </r>
  <r>
    <s v="87388"/>
    <d v="2025-01-15T00:00:00"/>
    <x v="68"/>
    <x v="22"/>
    <s v="San Francisco"/>
    <n v="0"/>
    <n v="0"/>
    <n v="0"/>
    <n v="37.799999999999997"/>
    <n v="-37.799999999999997"/>
    <n v="0"/>
    <x v="9"/>
  </r>
  <r>
    <s v="88015"/>
    <d v="2025-01-15T00:00:00"/>
    <x v="10"/>
    <x v="8"/>
    <s v="San Jose"/>
    <n v="0"/>
    <n v="0"/>
    <n v="0"/>
    <n v="161.63999999999999"/>
    <n v="-161.63999999999999"/>
    <n v="0"/>
    <x v="37"/>
  </r>
  <r>
    <s v="88851"/>
    <d v="2025-01-15T00:00:00"/>
    <x v="72"/>
    <x v="14"/>
    <s v="San Jose"/>
    <n v="0"/>
    <n v="0"/>
    <n v="0"/>
    <n v="1185.32"/>
    <n v="-1185.32"/>
    <n v="0"/>
    <x v="33"/>
  </r>
  <r>
    <s v="89170"/>
    <d v="2025-01-15T00:00:00"/>
    <x v="102"/>
    <x v="12"/>
    <s v="San Francisco"/>
    <n v="0"/>
    <n v="18467"/>
    <n v="18467"/>
    <n v="14387.22"/>
    <n v="4079.78"/>
    <n v="0.22092273000000001"/>
    <x v="25"/>
  </r>
  <r>
    <s v="89283"/>
    <d v="2025-01-15T00:00:00"/>
    <x v="45"/>
    <x v="12"/>
    <s v="San Francisco"/>
    <n v="0"/>
    <n v="0"/>
    <n v="0"/>
    <n v="517.66"/>
    <n v="-517.66"/>
    <n v="0"/>
    <x v="25"/>
  </r>
  <r>
    <s v="89622"/>
    <d v="2025-01-15T00:00:00"/>
    <x v="47"/>
    <x v="11"/>
    <s v="Sacramento"/>
    <n v="0"/>
    <n v="0"/>
    <n v="0"/>
    <n v="-124.71"/>
    <n v="124.71"/>
    <n v="0"/>
    <x v="28"/>
  </r>
  <r>
    <s v="89775"/>
    <d v="2025-01-15T00:00:00"/>
    <x v="107"/>
    <x v="15"/>
    <s v="San Francisco"/>
    <n v="0"/>
    <n v="0"/>
    <n v="0"/>
    <n v="-0.31"/>
    <n v="0.31"/>
    <n v="0"/>
    <x v="38"/>
  </r>
  <r>
    <s v="89831"/>
    <d v="2025-01-15T00:00:00"/>
    <x v="108"/>
    <x v="1"/>
    <s v="Sacramento"/>
    <n v="0"/>
    <n v="0"/>
    <n v="0"/>
    <n v="0.01"/>
    <n v="-0.01"/>
    <n v="0"/>
    <x v="4"/>
  </r>
  <r>
    <s v="90132"/>
    <d v="2025-01-15T00:00:00"/>
    <x v="96"/>
    <x v="12"/>
    <s v="Sacramento"/>
    <n v="0"/>
    <n v="0"/>
    <n v="0"/>
    <n v="-3044.01"/>
    <n v="3044.01"/>
    <n v="0"/>
    <x v="15"/>
  </r>
  <r>
    <s v="90226"/>
    <d v="2025-01-15T00:00:00"/>
    <x v="81"/>
    <x v="5"/>
    <s v="San Francisco"/>
    <n v="7123"/>
    <n v="0"/>
    <n v="7123"/>
    <n v="5764.7"/>
    <n v="1358.3"/>
    <n v="0.19069211999999999"/>
    <x v="6"/>
  </r>
  <r>
    <s v="90468"/>
    <d v="2025-01-15T00:00:00"/>
    <x v="72"/>
    <x v="14"/>
    <s v="San Jose"/>
    <n v="476.68"/>
    <n v="0"/>
    <n v="476.68"/>
    <n v="342.5"/>
    <n v="134.18"/>
    <n v="0.28148863000000002"/>
    <x v="39"/>
  </r>
  <r>
    <s v="90671"/>
    <d v="2025-01-15T00:00:00"/>
    <x v="109"/>
    <x v="3"/>
    <s v="San Jose"/>
    <n v="31311.42"/>
    <n v="0"/>
    <n v="31311.42"/>
    <n v="23066.3"/>
    <n v="8245.1200000000008"/>
    <n v="0.26332629000000002"/>
    <x v="3"/>
  </r>
  <r>
    <s v="90757"/>
    <d v="2025-01-15T00:00:00"/>
    <x v="10"/>
    <x v="8"/>
    <s v="San Jose"/>
    <n v="47922"/>
    <n v="0"/>
    <n v="47922"/>
    <n v="40703.32"/>
    <n v="7218.68"/>
    <n v="0.15063394999999999"/>
    <x v="10"/>
  </r>
  <r>
    <s v="90764"/>
    <d v="2025-01-15T00:00:00"/>
    <x v="10"/>
    <x v="8"/>
    <s v="San Jose"/>
    <n v="917.67"/>
    <n v="0"/>
    <n v="917.67"/>
    <n v="780"/>
    <n v="137.66999999999999"/>
    <n v="0.15002124999999999"/>
    <x v="10"/>
  </r>
  <r>
    <s v="90784"/>
    <d v="2025-01-15T00:00:00"/>
    <x v="2"/>
    <x v="2"/>
    <s v="San Jose"/>
    <n v="0"/>
    <n v="-220"/>
    <n v="-220"/>
    <n v="-250"/>
    <n v="30"/>
    <n v="-0.13636364000000001"/>
    <x v="2"/>
  </r>
  <r>
    <s v="90818"/>
    <d v="2025-01-15T00:00:00"/>
    <x v="6"/>
    <x v="5"/>
    <s v="San Francisco"/>
    <n v="0"/>
    <n v="0"/>
    <n v="0"/>
    <n v="294.13"/>
    <n v="-294.13"/>
    <n v="0"/>
    <x v="9"/>
  </r>
  <r>
    <s v="90824"/>
    <d v="2025-01-15T00:00:00"/>
    <x v="68"/>
    <x v="5"/>
    <s v="San Francisco"/>
    <n v="0"/>
    <n v="0"/>
    <n v="0"/>
    <n v="1787.93"/>
    <n v="-1787.93"/>
    <n v="0"/>
    <x v="9"/>
  </r>
  <r>
    <s v="90826"/>
    <d v="2025-01-15T00:00:00"/>
    <x v="5"/>
    <x v="2"/>
    <s v="San Jose"/>
    <n v="220"/>
    <n v="0"/>
    <n v="220"/>
    <n v="182.36"/>
    <n v="37.64"/>
    <n v="0.17109091000000001"/>
    <x v="5"/>
  </r>
  <r>
    <s v="88313"/>
    <d v="2025-01-16T00:00:00"/>
    <x v="26"/>
    <x v="6"/>
    <s v="San Jose"/>
    <n v="0"/>
    <n v="0"/>
    <n v="0"/>
    <n v="-13"/>
    <n v="13"/>
    <n v="0"/>
    <x v="7"/>
  </r>
  <r>
    <s v="90686"/>
    <d v="2025-01-16T00:00:00"/>
    <x v="5"/>
    <x v="2"/>
    <s v="San Jose"/>
    <n v="0"/>
    <n v="0"/>
    <n v="0"/>
    <n v="-50.28"/>
    <n v="50.28"/>
    <n v="0"/>
    <x v="2"/>
  </r>
  <r>
    <s v="90806"/>
    <d v="2025-01-16T00:00:00"/>
    <x v="68"/>
    <x v="22"/>
    <s v="San Francisco"/>
    <n v="0"/>
    <n v="0"/>
    <n v="0"/>
    <n v="15.45"/>
    <n v="-15.45"/>
    <n v="0"/>
    <x v="9"/>
  </r>
  <r>
    <s v="86822"/>
    <d v="2025-01-16T00:00:00"/>
    <x v="5"/>
    <x v="2"/>
    <s v="San Jose"/>
    <n v="0"/>
    <n v="0"/>
    <n v="0"/>
    <n v="119.64"/>
    <n v="-119.64"/>
    <n v="0"/>
    <x v="2"/>
  </r>
  <r>
    <s v="87688"/>
    <d v="2025-01-16T00:00:00"/>
    <x v="4"/>
    <x v="4"/>
    <s v="Sacramento"/>
    <n v="0"/>
    <n v="0"/>
    <n v="0"/>
    <n v="935.22"/>
    <n v="-935.22"/>
    <n v="0"/>
    <x v="4"/>
  </r>
  <r>
    <s v="87690"/>
    <d v="2025-01-16T00:00:00"/>
    <x v="4"/>
    <x v="4"/>
    <s v="Sacramento"/>
    <n v="0"/>
    <n v="0"/>
    <n v="0"/>
    <n v="812.03"/>
    <n v="-812.03"/>
    <n v="0"/>
    <x v="4"/>
  </r>
  <r>
    <s v="87902"/>
    <d v="2025-01-16T00:00:00"/>
    <x v="72"/>
    <x v="14"/>
    <s v="San Jose"/>
    <n v="0"/>
    <n v="0"/>
    <n v="0"/>
    <n v="-2371.8200000000002"/>
    <n v="2371.8200000000002"/>
    <n v="0"/>
    <x v="33"/>
  </r>
  <r>
    <s v="88231"/>
    <d v="2025-01-16T00:00:00"/>
    <x v="5"/>
    <x v="2"/>
    <s v="San Jose"/>
    <n v="0"/>
    <n v="0"/>
    <n v="0"/>
    <n v="-1840.05"/>
    <n v="1840.05"/>
    <n v="0"/>
    <x v="2"/>
  </r>
  <r>
    <s v="88628"/>
    <d v="2025-01-16T00:00:00"/>
    <x v="17"/>
    <x v="1"/>
    <s v="Sacramento"/>
    <n v="0"/>
    <n v="0"/>
    <n v="0"/>
    <n v="57.51"/>
    <n v="-57.51"/>
    <n v="0"/>
    <x v="4"/>
  </r>
  <r>
    <s v="88974"/>
    <d v="2025-01-16T00:00:00"/>
    <x v="110"/>
    <x v="19"/>
    <s v="Sacramento"/>
    <n v="0"/>
    <n v="0"/>
    <n v="0"/>
    <n v="294.12"/>
    <n v="-294.12"/>
    <n v="0"/>
    <x v="4"/>
  </r>
  <r>
    <s v="89272"/>
    <d v="2025-01-16T00:00:00"/>
    <x v="111"/>
    <x v="20"/>
    <s v="Sacramento"/>
    <n v="0"/>
    <n v="0"/>
    <n v="0"/>
    <n v="141.6"/>
    <n v="-141.6"/>
    <n v="0"/>
    <x v="40"/>
  </r>
  <r>
    <s v="89478"/>
    <d v="2025-01-16T00:00:00"/>
    <x v="112"/>
    <x v="1"/>
    <s v="Sacramento"/>
    <n v="0"/>
    <n v="0"/>
    <n v="0"/>
    <n v="45.21"/>
    <n v="-45.21"/>
    <n v="0"/>
    <x v="15"/>
  </r>
  <r>
    <s v="89560"/>
    <d v="2025-01-16T00:00:00"/>
    <x v="113"/>
    <x v="9"/>
    <s v="San Francisco"/>
    <n v="0"/>
    <n v="0"/>
    <n v="0"/>
    <n v="-871.05"/>
    <n v="871.05"/>
    <n v="0"/>
    <x v="13"/>
  </r>
  <r>
    <s v="89604"/>
    <d v="2025-01-16T00:00:00"/>
    <x v="114"/>
    <x v="9"/>
    <s v="San Francisco"/>
    <n v="0"/>
    <n v="-300"/>
    <n v="-300"/>
    <n v="-154.57"/>
    <n v="-145.43"/>
    <n v="0.48476667000000001"/>
    <x v="18"/>
  </r>
  <r>
    <s v="89622"/>
    <d v="2025-01-16T00:00:00"/>
    <x v="47"/>
    <x v="11"/>
    <s v="Sacramento"/>
    <n v="0"/>
    <n v="3909.77"/>
    <n v="3909.77"/>
    <n v="3232.7"/>
    <n v="677.07"/>
    <n v="0.17317387000000001"/>
    <x v="28"/>
  </r>
  <r>
    <s v="89747"/>
    <d v="2025-01-16T00:00:00"/>
    <x v="22"/>
    <x v="12"/>
    <s v="San Francisco"/>
    <n v="0"/>
    <n v="-130"/>
    <n v="-130"/>
    <n v="-102.36"/>
    <n v="-27.64"/>
    <n v="0.21261537999999999"/>
    <x v="16"/>
  </r>
  <r>
    <s v="89964"/>
    <d v="2025-01-16T00:00:00"/>
    <x v="41"/>
    <x v="14"/>
    <s v="San Jose"/>
    <n v="0"/>
    <n v="0"/>
    <n v="0"/>
    <n v="-50"/>
    <n v="50"/>
    <n v="0"/>
    <x v="22"/>
  </r>
  <r>
    <s v="90013"/>
    <d v="2025-01-16T00:00:00"/>
    <x v="115"/>
    <x v="12"/>
    <s v="San Francisco"/>
    <n v="0"/>
    <n v="0"/>
    <n v="0"/>
    <n v="206.66"/>
    <n v="-206.66"/>
    <n v="0"/>
    <x v="16"/>
  </r>
  <r>
    <s v="90132"/>
    <d v="2025-01-16T00:00:00"/>
    <x v="96"/>
    <x v="12"/>
    <s v="Sacramento"/>
    <n v="0"/>
    <n v="0"/>
    <n v="0"/>
    <n v="3513.52"/>
    <n v="-3513.52"/>
    <n v="0"/>
    <x v="15"/>
  </r>
  <r>
    <s v="90256"/>
    <d v="2025-01-16T00:00:00"/>
    <x v="66"/>
    <x v="11"/>
    <s v="Sacramento"/>
    <n v="0"/>
    <n v="0"/>
    <n v="0"/>
    <n v="12.84"/>
    <n v="-12.84"/>
    <n v="0"/>
    <x v="1"/>
  </r>
  <r>
    <s v="90773"/>
    <d v="2025-01-16T00:00:00"/>
    <x v="56"/>
    <x v="19"/>
    <s v="Sacramento"/>
    <n v="31290.2"/>
    <n v="0"/>
    <n v="31290.2"/>
    <n v="26609.7"/>
    <n v="4680.5"/>
    <n v="0.14958357999999999"/>
    <x v="4"/>
  </r>
  <r>
    <s v="90779"/>
    <d v="2025-01-16T00:00:00"/>
    <x v="2"/>
    <x v="2"/>
    <s v="San Jose"/>
    <n v="1651"/>
    <n v="0"/>
    <n v="1651"/>
    <n v="1268.8"/>
    <n v="382.2"/>
    <n v="0.23149606"/>
    <x v="2"/>
  </r>
  <r>
    <s v="90783"/>
    <d v="2025-01-16T00:00:00"/>
    <x v="2"/>
    <x v="2"/>
    <s v="San Jose"/>
    <n v="1054.25"/>
    <n v="0"/>
    <n v="1054.25"/>
    <n v="769.75"/>
    <n v="284.5"/>
    <n v="0.26986009"/>
    <x v="2"/>
  </r>
  <r>
    <s v="90825"/>
    <d v="2025-01-16T00:00:00"/>
    <x v="10"/>
    <x v="8"/>
    <s v="San Jose"/>
    <n v="996.56"/>
    <n v="0"/>
    <n v="996.56"/>
    <n v="847.08"/>
    <n v="149.47999999999999"/>
    <n v="0.14999599"/>
    <x v="10"/>
  </r>
  <r>
    <s v="90833"/>
    <d v="2025-01-16T00:00:00"/>
    <x v="2"/>
    <x v="2"/>
    <s v="San Jose"/>
    <n v="2284.98"/>
    <n v="0"/>
    <n v="2284.98"/>
    <n v="1706.95"/>
    <n v="578.03"/>
    <n v="0.25296939000000002"/>
    <x v="2"/>
  </r>
  <r>
    <s v="90671"/>
    <d v="2025-01-16T00:00:00"/>
    <x v="109"/>
    <x v="3"/>
    <s v="San Jose"/>
    <n v="0"/>
    <n v="0"/>
    <n v="0"/>
    <n v="-58.68"/>
    <n v="58.68"/>
    <n v="0"/>
    <x v="3"/>
  </r>
  <r>
    <s v="90810"/>
    <d v="2025-01-16T00:00:00"/>
    <x v="80"/>
    <x v="5"/>
    <s v="San Francisco"/>
    <n v="225"/>
    <n v="0"/>
    <n v="225"/>
    <n v="211.77"/>
    <n v="13.23"/>
    <n v="5.8799999999999998E-2"/>
    <x v="6"/>
  </r>
  <r>
    <s v="90829"/>
    <d v="2025-01-16T00:00:00"/>
    <x v="2"/>
    <x v="2"/>
    <s v="San Jose"/>
    <n v="1514.18"/>
    <n v="0"/>
    <n v="1514.18"/>
    <n v="1094.3499999999999"/>
    <n v="419.83"/>
    <n v="0.27726558000000001"/>
    <x v="2"/>
  </r>
  <r>
    <s v="90831"/>
    <d v="2025-01-16T00:00:00"/>
    <x v="2"/>
    <x v="2"/>
    <s v="San Jose"/>
    <n v="2365.25"/>
    <n v="0"/>
    <n v="2365.25"/>
    <n v="1738.55"/>
    <n v="626.70000000000005"/>
    <n v="0.26496142"/>
    <x v="2"/>
  </r>
  <r>
    <s v="86729"/>
    <d v="2025-01-17T00:00:00"/>
    <x v="25"/>
    <x v="12"/>
    <s v="San Francisco"/>
    <n v="0"/>
    <n v="0"/>
    <n v="0"/>
    <n v="0.8"/>
    <n v="-0.8"/>
    <n v="0"/>
    <x v="9"/>
  </r>
  <r>
    <s v="90687"/>
    <d v="2025-01-17T00:00:00"/>
    <x v="5"/>
    <x v="2"/>
    <s v="San Jose"/>
    <n v="0"/>
    <n v="0"/>
    <n v="0"/>
    <n v="-93.29"/>
    <n v="93.29"/>
    <n v="0"/>
    <x v="2"/>
  </r>
  <r>
    <s v="88231"/>
    <d v="2025-01-17T00:00:00"/>
    <x v="5"/>
    <x v="2"/>
    <s v="San Jose"/>
    <n v="0"/>
    <n v="6145.55"/>
    <n v="6145.55"/>
    <n v="617.66999999999996"/>
    <n v="5527.88"/>
    <n v="0.89949312999999997"/>
    <x v="2"/>
  </r>
  <r>
    <s v="88772"/>
    <d v="2025-01-17T00:00:00"/>
    <x v="36"/>
    <x v="12"/>
    <s v="San Francisco"/>
    <n v="0"/>
    <n v="3500"/>
    <n v="3500"/>
    <n v="2553.39"/>
    <n v="946.61"/>
    <n v="0.27045999999999998"/>
    <x v="25"/>
  </r>
  <r>
    <s v="89279"/>
    <d v="2025-01-17T00:00:00"/>
    <x v="53"/>
    <x v="14"/>
    <s v="San Jose"/>
    <n v="0"/>
    <n v="0"/>
    <n v="0"/>
    <n v="239.7"/>
    <n v="-239.7"/>
    <n v="0"/>
    <x v="22"/>
  </r>
  <r>
    <s v="89328"/>
    <d v="2025-01-17T00:00:00"/>
    <x v="5"/>
    <x v="2"/>
    <s v="San Jose"/>
    <n v="0"/>
    <n v="0"/>
    <n v="0"/>
    <n v="-243.54"/>
    <n v="243.54"/>
    <n v="0"/>
    <x v="5"/>
  </r>
  <r>
    <s v="89368"/>
    <d v="2025-01-17T00:00:00"/>
    <x v="36"/>
    <x v="12"/>
    <s v="San Francisco"/>
    <n v="0"/>
    <n v="0"/>
    <n v="0"/>
    <n v="160.63"/>
    <n v="-160.63"/>
    <n v="0"/>
    <x v="25"/>
  </r>
  <r>
    <s v="89624"/>
    <d v="2025-01-17T00:00:00"/>
    <x v="48"/>
    <x v="12"/>
    <s v="San Francisco"/>
    <n v="0"/>
    <n v="0"/>
    <n v="0"/>
    <n v="13.34"/>
    <n v="-13.34"/>
    <n v="0"/>
    <x v="25"/>
  </r>
  <r>
    <s v="90379"/>
    <d v="2025-01-17T00:00:00"/>
    <x v="5"/>
    <x v="2"/>
    <s v="San Jose"/>
    <n v="0"/>
    <n v="0"/>
    <n v="0"/>
    <n v="722.25"/>
    <n v="-722.25"/>
    <n v="0"/>
    <x v="5"/>
  </r>
  <r>
    <s v="90392"/>
    <d v="2025-01-17T00:00:00"/>
    <x v="45"/>
    <x v="12"/>
    <s v="San Francisco"/>
    <n v="0"/>
    <n v="0"/>
    <n v="0"/>
    <n v="200"/>
    <n v="-200"/>
    <n v="0"/>
    <x v="25"/>
  </r>
  <r>
    <s v="90729"/>
    <d v="2025-01-17T00:00:00"/>
    <x v="36"/>
    <x v="12"/>
    <s v="San Francisco"/>
    <n v="1470"/>
    <n v="0"/>
    <n v="1470"/>
    <n v="1441.21"/>
    <n v="28.79"/>
    <n v="1.958503E-2"/>
    <x v="25"/>
  </r>
  <r>
    <s v="90744"/>
    <d v="2025-01-17T00:00:00"/>
    <x v="60"/>
    <x v="12"/>
    <s v="San Francisco"/>
    <n v="6862.92"/>
    <n v="0"/>
    <n v="6862.92"/>
    <n v="5147.1899999999996"/>
    <n v="1715.73"/>
    <n v="0.25"/>
    <x v="14"/>
  </r>
  <r>
    <s v="90769"/>
    <d v="2025-01-17T00:00:00"/>
    <x v="116"/>
    <x v="11"/>
    <s v="Sacramento"/>
    <n v="3635"/>
    <n v="0"/>
    <n v="3635"/>
    <n v="2824.44"/>
    <n v="810.56"/>
    <n v="0.22298762"/>
    <x v="4"/>
  </r>
  <r>
    <s v="90811"/>
    <d v="2025-01-17T00:00:00"/>
    <x v="49"/>
    <x v="11"/>
    <s v="Sacramento"/>
    <n v="424.02"/>
    <n v="0"/>
    <n v="424.02"/>
    <n v="318.02"/>
    <n v="106"/>
    <n v="0.24998820999999999"/>
    <x v="15"/>
  </r>
  <r>
    <s v="85125"/>
    <d v="2025-01-17T00:00:00"/>
    <x v="117"/>
    <x v="7"/>
    <s v="San Jose"/>
    <n v="0"/>
    <n v="0"/>
    <n v="0"/>
    <n v="904.73"/>
    <n v="-904.73"/>
    <n v="0"/>
    <x v="8"/>
  </r>
  <r>
    <s v="85671"/>
    <d v="2025-01-17T00:00:00"/>
    <x v="72"/>
    <x v="14"/>
    <s v="San Jose"/>
    <n v="0"/>
    <n v="0"/>
    <n v="0"/>
    <n v="870.61"/>
    <n v="-870.61"/>
    <n v="0"/>
    <x v="33"/>
  </r>
  <r>
    <s v="85695"/>
    <d v="2025-01-17T00:00:00"/>
    <x v="74"/>
    <x v="11"/>
    <s v="Sacramento"/>
    <n v="0"/>
    <n v="0"/>
    <n v="0"/>
    <n v="54.87"/>
    <n v="-54.87"/>
    <n v="0"/>
    <x v="1"/>
  </r>
  <r>
    <s v="87642"/>
    <d v="2025-01-17T00:00:00"/>
    <x v="4"/>
    <x v="4"/>
    <s v="Sacramento"/>
    <n v="0"/>
    <n v="0"/>
    <n v="0"/>
    <n v="25.7"/>
    <n v="-25.7"/>
    <n v="0"/>
    <x v="4"/>
  </r>
  <r>
    <s v="88916"/>
    <d v="2025-01-17T00:00:00"/>
    <x v="118"/>
    <x v="10"/>
    <s v="San Francisco"/>
    <n v="0"/>
    <n v="0"/>
    <n v="0"/>
    <n v="958.85"/>
    <n v="-958.85"/>
    <n v="0"/>
    <x v="12"/>
  </r>
  <r>
    <s v="89347"/>
    <d v="2025-01-17T00:00:00"/>
    <x v="39"/>
    <x v="11"/>
    <s v="Sacramento"/>
    <n v="0"/>
    <n v="0"/>
    <n v="0"/>
    <n v="1772.97"/>
    <n v="-1772.97"/>
    <n v="0"/>
    <x v="15"/>
  </r>
  <r>
    <s v="89476"/>
    <d v="2025-01-17T00:00:00"/>
    <x v="4"/>
    <x v="4"/>
    <s v="Sacramento"/>
    <n v="0"/>
    <n v="0"/>
    <n v="0"/>
    <n v="4.34"/>
    <n v="-4.34"/>
    <n v="0"/>
    <x v="4"/>
  </r>
  <r>
    <s v="89754"/>
    <d v="2025-01-17T00:00:00"/>
    <x v="24"/>
    <x v="5"/>
    <s v="San Francisco"/>
    <n v="1201.5"/>
    <n v="0"/>
    <n v="1201.5"/>
    <n v="961.2"/>
    <n v="240.3"/>
    <n v="0.2"/>
    <x v="31"/>
  </r>
  <r>
    <s v="89755"/>
    <d v="2025-01-17T00:00:00"/>
    <x v="115"/>
    <x v="12"/>
    <s v="San Francisco"/>
    <n v="0"/>
    <n v="0"/>
    <n v="0"/>
    <n v="-600"/>
    <n v="600"/>
    <n v="0"/>
    <x v="16"/>
  </r>
  <r>
    <s v="89947"/>
    <d v="2025-01-17T00:00:00"/>
    <x v="107"/>
    <x v="15"/>
    <s v="San Francisco"/>
    <n v="0"/>
    <n v="0"/>
    <n v="0"/>
    <n v="-0.55000000000000004"/>
    <n v="0.55000000000000004"/>
    <n v="0"/>
    <x v="38"/>
  </r>
  <r>
    <s v="90030"/>
    <d v="2025-01-17T00:00:00"/>
    <x v="119"/>
    <x v="19"/>
    <s v="Sacramento"/>
    <n v="11374"/>
    <n v="0"/>
    <n v="11374"/>
    <n v="9435.5"/>
    <n v="1938.5"/>
    <n v="0.17043257000000001"/>
    <x v="4"/>
  </r>
  <r>
    <s v="90064"/>
    <d v="2025-01-17T00:00:00"/>
    <x v="103"/>
    <x v="17"/>
    <s v="San Jose"/>
    <n v="0"/>
    <n v="1600"/>
    <n v="1600"/>
    <n v="1120"/>
    <n v="480"/>
    <n v="0.3"/>
    <x v="30"/>
  </r>
  <r>
    <s v="90132"/>
    <d v="2025-01-17T00:00:00"/>
    <x v="96"/>
    <x v="12"/>
    <s v="Sacramento"/>
    <n v="0"/>
    <n v="0"/>
    <n v="0"/>
    <n v="2294.39"/>
    <n v="-2294.39"/>
    <n v="0"/>
    <x v="15"/>
  </r>
  <r>
    <s v="90448"/>
    <d v="2025-01-17T00:00:00"/>
    <x v="120"/>
    <x v="1"/>
    <s v="Sacramento"/>
    <n v="32293.279999999999"/>
    <n v="0"/>
    <n v="32293.279999999999"/>
    <n v="25284.12"/>
    <n v="7009.16"/>
    <n v="0.21704701000000001"/>
    <x v="4"/>
  </r>
  <r>
    <s v="90565"/>
    <d v="2025-01-17T00:00:00"/>
    <x v="53"/>
    <x v="14"/>
    <s v="San Jose"/>
    <n v="0"/>
    <n v="0"/>
    <n v="0"/>
    <n v="2.88"/>
    <n v="-2.88"/>
    <n v="0"/>
    <x v="22"/>
  </r>
  <r>
    <s v="90612"/>
    <d v="2025-01-17T00:00:00"/>
    <x v="121"/>
    <x v="10"/>
    <s v="San Jose"/>
    <n v="77925"/>
    <n v="0"/>
    <n v="77925"/>
    <n v="53268.21"/>
    <n v="24656.79"/>
    <n v="0.31641693999999998"/>
    <x v="12"/>
  </r>
  <r>
    <s v="90756"/>
    <d v="2025-01-17T00:00:00"/>
    <x v="122"/>
    <x v="1"/>
    <s v="Sacramento"/>
    <n v="1232.49"/>
    <n v="0"/>
    <n v="1232.49"/>
    <n v="998.13"/>
    <n v="234.36"/>
    <n v="0.19015164000000001"/>
    <x v="1"/>
  </r>
  <r>
    <s v="90808"/>
    <d v="2025-01-17T00:00:00"/>
    <x v="4"/>
    <x v="4"/>
    <s v="Sacramento"/>
    <n v="5516.57"/>
    <n v="0"/>
    <n v="5516.57"/>
    <n v="4631.4799999999996"/>
    <n v="885.09"/>
    <n v="0.16044209000000001"/>
    <x v="4"/>
  </r>
  <r>
    <s v="90812"/>
    <d v="2025-01-17T00:00:00"/>
    <x v="48"/>
    <x v="12"/>
    <s v="San Francisco"/>
    <n v="525"/>
    <n v="0"/>
    <n v="525"/>
    <n v="0"/>
    <n v="525"/>
    <n v="1"/>
    <x v="25"/>
  </r>
  <r>
    <s v="90850"/>
    <d v="2025-01-17T00:00:00"/>
    <x v="103"/>
    <x v="17"/>
    <s v="San Jose"/>
    <n v="3100"/>
    <n v="0"/>
    <n v="3100"/>
    <n v="2170"/>
    <n v="930"/>
    <n v="0.3"/>
    <x v="30"/>
  </r>
  <r>
    <s v="87642"/>
    <d v="2025-01-20T00:00:00"/>
    <x v="4"/>
    <x v="4"/>
    <s v="Sacramento"/>
    <n v="0"/>
    <n v="0"/>
    <n v="0"/>
    <n v="-0.54"/>
    <n v="0.54"/>
    <n v="0"/>
    <x v="4"/>
  </r>
  <r>
    <s v="89258"/>
    <d v="2025-01-20T00:00:00"/>
    <x v="79"/>
    <x v="11"/>
    <s v="Sacramento"/>
    <n v="0"/>
    <n v="0"/>
    <n v="0"/>
    <n v="0.34"/>
    <n v="-0.34"/>
    <n v="0"/>
    <x v="15"/>
  </r>
  <r>
    <s v="90320"/>
    <d v="2025-01-20T00:00:00"/>
    <x v="104"/>
    <x v="9"/>
    <s v="San Francisco"/>
    <n v="0"/>
    <n v="0"/>
    <n v="0"/>
    <n v="-50"/>
    <n v="50"/>
    <n v="0"/>
    <x v="3"/>
  </r>
  <r>
    <s v="90763"/>
    <d v="2025-01-20T00:00:00"/>
    <x v="3"/>
    <x v="3"/>
    <s v="San Jose"/>
    <n v="8059.95"/>
    <n v="0"/>
    <n v="8059.95"/>
    <n v="6743.4"/>
    <n v="1316.55"/>
    <n v="0.16334468999999999"/>
    <x v="3"/>
  </r>
  <r>
    <s v="90772"/>
    <d v="2025-01-20T00:00:00"/>
    <x v="3"/>
    <x v="3"/>
    <s v="San Jose"/>
    <n v="0"/>
    <n v="0.02"/>
    <n v="0.02"/>
    <n v="0"/>
    <n v="0.02"/>
    <n v="1"/>
    <x v="3"/>
  </r>
  <r>
    <s v="90792"/>
    <d v="2025-01-20T00:00:00"/>
    <x v="83"/>
    <x v="5"/>
    <s v="San Francisco"/>
    <n v="0"/>
    <n v="0"/>
    <n v="0"/>
    <n v="-36"/>
    <n v="36"/>
    <n v="0"/>
    <x v="9"/>
  </r>
  <r>
    <s v="87521"/>
    <d v="2025-01-21T00:00:00"/>
    <x v="41"/>
    <x v="14"/>
    <s v="San Jose"/>
    <n v="2890.14"/>
    <n v="0"/>
    <n v="2890.14"/>
    <n v="2276.81"/>
    <n v="613.33000000000004"/>
    <n v="0.21221462999999999"/>
    <x v="22"/>
  </r>
  <r>
    <s v="87640"/>
    <d v="2025-01-21T00:00:00"/>
    <x v="10"/>
    <x v="8"/>
    <s v="San Jose"/>
    <n v="0"/>
    <n v="2780.07"/>
    <n v="2780.07"/>
    <n v="2363"/>
    <n v="417.07"/>
    <n v="0.1500214"/>
    <x v="10"/>
  </r>
  <r>
    <s v="88968"/>
    <d v="2025-01-21T00:00:00"/>
    <x v="60"/>
    <x v="12"/>
    <s v="San Francisco"/>
    <n v="0"/>
    <n v="0"/>
    <n v="0"/>
    <n v="-64808.74"/>
    <n v="64808.74"/>
    <n v="0"/>
    <x v="14"/>
  </r>
  <r>
    <s v="89148"/>
    <d v="2025-01-21T00:00:00"/>
    <x v="75"/>
    <x v="12"/>
    <s v="San Francisco"/>
    <n v="0"/>
    <n v="657.93"/>
    <n v="657.93"/>
    <n v="165.94"/>
    <n v="491.99"/>
    <n v="0.74778471999999996"/>
    <x v="21"/>
  </r>
  <r>
    <s v="89170"/>
    <d v="2025-01-21T00:00:00"/>
    <x v="102"/>
    <x v="12"/>
    <s v="San Francisco"/>
    <n v="0"/>
    <n v="0"/>
    <n v="0"/>
    <n v="202.98"/>
    <n v="-202.98"/>
    <n v="0"/>
    <x v="25"/>
  </r>
  <r>
    <s v="89363"/>
    <d v="2025-01-21T00:00:00"/>
    <x v="3"/>
    <x v="3"/>
    <s v="San Jose"/>
    <n v="0"/>
    <n v="0"/>
    <n v="0"/>
    <n v="41.58"/>
    <n v="-41.58"/>
    <n v="0"/>
    <x v="3"/>
  </r>
  <r>
    <s v="89539"/>
    <d v="2025-01-21T00:00:00"/>
    <x v="10"/>
    <x v="8"/>
    <s v="San Jose"/>
    <n v="4091.87"/>
    <n v="0"/>
    <n v="4091.87"/>
    <n v="3478"/>
    <n v="613.87"/>
    <n v="0.15002187"/>
    <x v="10"/>
  </r>
  <r>
    <s v="89600"/>
    <d v="2025-01-21T00:00:00"/>
    <x v="5"/>
    <x v="2"/>
    <s v="San Jose"/>
    <n v="0"/>
    <n v="0"/>
    <n v="0"/>
    <n v="-917.67"/>
    <n v="917.67"/>
    <n v="0"/>
    <x v="5"/>
  </r>
  <r>
    <s v="89622"/>
    <d v="2025-01-21T00:00:00"/>
    <x v="47"/>
    <x v="11"/>
    <s v="Sacramento"/>
    <n v="0"/>
    <n v="-4952"/>
    <n v="-4952"/>
    <n v="-3566.6"/>
    <n v="-1385.4"/>
    <n v="0.27976574999999998"/>
    <x v="28"/>
  </r>
  <r>
    <s v="90195"/>
    <d v="2025-01-21T00:00:00"/>
    <x v="60"/>
    <x v="12"/>
    <s v="San Francisco"/>
    <n v="0"/>
    <n v="0"/>
    <n v="0"/>
    <n v="2450.62"/>
    <n v="-2450.62"/>
    <n v="0"/>
    <x v="14"/>
  </r>
  <r>
    <s v="90229"/>
    <d v="2025-01-21T00:00:00"/>
    <x v="58"/>
    <x v="20"/>
    <s v="Sacramento"/>
    <n v="338.4"/>
    <n v="0"/>
    <n v="338.4"/>
    <n v="253.8"/>
    <n v="84.6"/>
    <n v="0.25"/>
    <x v="15"/>
  </r>
  <r>
    <s v="90232"/>
    <d v="2025-01-21T00:00:00"/>
    <x v="58"/>
    <x v="20"/>
    <s v="Sacramento"/>
    <n v="976.64"/>
    <n v="0"/>
    <n v="976.64"/>
    <n v="732.48"/>
    <n v="244.16"/>
    <n v="0.25"/>
    <x v="15"/>
  </r>
  <r>
    <s v="90466"/>
    <d v="2025-01-21T00:00:00"/>
    <x v="123"/>
    <x v="26"/>
    <s v="San Francisco"/>
    <n v="9690.66"/>
    <n v="0"/>
    <n v="9690.66"/>
    <n v="8119.22"/>
    <n v="1571.44"/>
    <n v="0.16216027"/>
    <x v="6"/>
  </r>
  <r>
    <s v="90603"/>
    <d v="2025-01-21T00:00:00"/>
    <x v="10"/>
    <x v="8"/>
    <s v="San Jose"/>
    <n v="964.73"/>
    <n v="0"/>
    <n v="964.73"/>
    <n v="820"/>
    <n v="144.72999999999999"/>
    <n v="0.15002124999999999"/>
    <x v="10"/>
  </r>
  <r>
    <s v="90718"/>
    <d v="2025-01-21T00:00:00"/>
    <x v="98"/>
    <x v="20"/>
    <s v="Sacramento"/>
    <n v="36"/>
    <n v="0"/>
    <n v="36"/>
    <n v="26.06"/>
    <n v="9.94"/>
    <n v="0.27611110999999999"/>
    <x v="4"/>
  </r>
  <r>
    <s v="90773"/>
    <d v="2025-01-21T00:00:00"/>
    <x v="56"/>
    <x v="19"/>
    <s v="Sacramento"/>
    <n v="0"/>
    <n v="0"/>
    <n v="0"/>
    <n v="150"/>
    <n v="-150"/>
    <n v="0"/>
    <x v="4"/>
  </r>
  <r>
    <s v="90776"/>
    <d v="2025-01-21T00:00:00"/>
    <x v="5"/>
    <x v="2"/>
    <s v="San Jose"/>
    <n v="5724.08"/>
    <n v="0"/>
    <n v="5724.08"/>
    <n v="4676.9399999999996"/>
    <n v="1047.1400000000001"/>
    <n v="0.18293595000000001"/>
    <x v="2"/>
  </r>
  <r>
    <s v="90854"/>
    <d v="2025-01-21T00:00:00"/>
    <x v="98"/>
    <x v="20"/>
    <s v="Sacramento"/>
    <n v="566.54999999999995"/>
    <n v="0"/>
    <n v="566.54999999999995"/>
    <n v="468.35"/>
    <n v="98.2"/>
    <n v="0.17332980000000001"/>
    <x v="4"/>
  </r>
  <r>
    <s v="81432"/>
    <d v="2025-01-21T00:00:00"/>
    <x v="72"/>
    <x v="14"/>
    <s v="San Jose"/>
    <n v="0"/>
    <n v="0"/>
    <n v="0"/>
    <n v="91"/>
    <n v="-91"/>
    <n v="0"/>
    <x v="33"/>
  </r>
  <r>
    <s v="85646"/>
    <d v="2025-01-21T00:00:00"/>
    <x v="60"/>
    <x v="12"/>
    <s v="San Francisco"/>
    <n v="0"/>
    <n v="0"/>
    <n v="0"/>
    <n v="65807.5"/>
    <n v="-65807.5"/>
    <n v="0"/>
    <x v="14"/>
  </r>
  <r>
    <s v="87520"/>
    <d v="2025-01-21T00:00:00"/>
    <x v="41"/>
    <x v="14"/>
    <s v="San Jose"/>
    <n v="17851.63"/>
    <n v="0"/>
    <n v="17851.63"/>
    <n v="14750.91"/>
    <n v="3100.72"/>
    <n v="0.17369393999999999"/>
    <x v="22"/>
  </r>
  <r>
    <s v="88062"/>
    <d v="2025-01-21T00:00:00"/>
    <x v="81"/>
    <x v="5"/>
    <s v="San Francisco"/>
    <n v="0"/>
    <n v="0"/>
    <n v="0"/>
    <n v="-1912.5"/>
    <n v="1912.5"/>
    <n v="0"/>
    <x v="6"/>
  </r>
  <r>
    <s v="88065"/>
    <d v="2025-01-21T00:00:00"/>
    <x v="6"/>
    <x v="5"/>
    <s v="San Francisco"/>
    <n v="0"/>
    <n v="0"/>
    <n v="0"/>
    <n v="-225"/>
    <n v="225"/>
    <n v="0"/>
    <x v="6"/>
  </r>
  <r>
    <s v="88950"/>
    <d v="2025-01-21T00:00:00"/>
    <x v="3"/>
    <x v="3"/>
    <s v="San Jose"/>
    <n v="0"/>
    <n v="0"/>
    <n v="0"/>
    <n v="-3892.5"/>
    <n v="3892.5"/>
    <n v="0"/>
    <x v="3"/>
  </r>
  <r>
    <s v="89771"/>
    <d v="2025-01-21T00:00:00"/>
    <x v="11"/>
    <x v="6"/>
    <s v="San Jose"/>
    <n v="42257.99"/>
    <n v="0"/>
    <n v="42257.99"/>
    <n v="32594.19"/>
    <n v="9663.7999999999993"/>
    <n v="0.22868574999999999"/>
    <x v="7"/>
  </r>
  <r>
    <s v="90132"/>
    <d v="2025-01-21T00:00:00"/>
    <x v="96"/>
    <x v="12"/>
    <s v="Sacramento"/>
    <n v="0"/>
    <n v="0"/>
    <n v="0"/>
    <n v="-203.6"/>
    <n v="203.6"/>
    <n v="0"/>
    <x v="15"/>
  </r>
  <r>
    <s v="90437"/>
    <d v="2025-01-21T00:00:00"/>
    <x v="41"/>
    <x v="14"/>
    <s v="San Jose"/>
    <n v="8504.9599999999991"/>
    <n v="0"/>
    <n v="8504.9599999999991"/>
    <n v="6663.67"/>
    <n v="1841.29"/>
    <n v="0.21649602000000001"/>
    <x v="22"/>
  </r>
  <r>
    <s v="90596"/>
    <d v="2025-01-21T00:00:00"/>
    <x v="5"/>
    <x v="2"/>
    <s v="San Jose"/>
    <n v="0"/>
    <n v="0"/>
    <n v="0"/>
    <n v="-0.27"/>
    <n v="0.27"/>
    <n v="0"/>
    <x v="5"/>
  </r>
  <r>
    <s v="90598"/>
    <d v="2025-01-21T00:00:00"/>
    <x v="81"/>
    <x v="5"/>
    <s v="San Francisco"/>
    <n v="9140.84"/>
    <n v="0"/>
    <n v="9140.84"/>
    <n v="7569.85"/>
    <n v="1570.99"/>
    <n v="0.17186494999999999"/>
    <x v="6"/>
  </r>
  <r>
    <s v="90669"/>
    <d v="2025-01-21T00:00:00"/>
    <x v="124"/>
    <x v="6"/>
    <s v="San Jose"/>
    <n v="4007"/>
    <n v="0"/>
    <n v="4007"/>
    <n v="1307.02"/>
    <n v="2699.98"/>
    <n v="0.67381581999999995"/>
    <x v="29"/>
  </r>
  <r>
    <s v="90758"/>
    <d v="2025-01-21T00:00:00"/>
    <x v="57"/>
    <x v="5"/>
    <s v="San Francisco"/>
    <n v="13773.45"/>
    <n v="0"/>
    <n v="13773.45"/>
    <n v="10689.17"/>
    <n v="3084.28"/>
    <n v="0.22392936999999999"/>
    <x v="41"/>
  </r>
  <r>
    <s v="90768"/>
    <d v="2025-01-21T00:00:00"/>
    <x v="3"/>
    <x v="3"/>
    <s v="San Jose"/>
    <n v="24258.400000000001"/>
    <n v="0"/>
    <n v="24258.400000000001"/>
    <n v="18245.82"/>
    <n v="6012.58"/>
    <n v="0.24785558999999999"/>
    <x v="3"/>
  </r>
  <r>
    <s v="90811"/>
    <d v="2025-01-21T00:00:00"/>
    <x v="49"/>
    <x v="11"/>
    <s v="Sacramento"/>
    <n v="0"/>
    <n v="0"/>
    <n v="0"/>
    <n v="25"/>
    <n v="-25"/>
    <n v="0"/>
    <x v="15"/>
  </r>
  <r>
    <s v="90815"/>
    <d v="2025-01-21T00:00:00"/>
    <x v="3"/>
    <x v="3"/>
    <s v="San Jose"/>
    <n v="2800"/>
    <n v="0"/>
    <n v="2800"/>
    <n v="2043.58"/>
    <n v="756.42"/>
    <n v="0.27015"/>
    <x v="3"/>
  </r>
  <r>
    <s v="90816"/>
    <d v="2025-01-21T00:00:00"/>
    <x v="3"/>
    <x v="3"/>
    <s v="San Jose"/>
    <n v="7999.74"/>
    <n v="0"/>
    <n v="7999.74"/>
    <n v="5429.78"/>
    <n v="2569.96"/>
    <n v="0.32125544"/>
    <x v="3"/>
  </r>
  <r>
    <s v="90855"/>
    <d v="2025-01-21T00:00:00"/>
    <x v="10"/>
    <x v="8"/>
    <s v="San Jose"/>
    <n v="1235.33"/>
    <n v="0"/>
    <n v="1235.33"/>
    <n v="1050"/>
    <n v="185.33"/>
    <n v="0.15002468999999999"/>
    <x v="10"/>
  </r>
  <r>
    <s v="90881"/>
    <d v="2025-01-21T00:00:00"/>
    <x v="10"/>
    <x v="8"/>
    <s v="San Jose"/>
    <n v="2194.8200000000002"/>
    <n v="0"/>
    <n v="2194.8200000000002"/>
    <n v="1865.6"/>
    <n v="329.22"/>
    <n v="0.14999862999999999"/>
    <x v="10"/>
  </r>
  <r>
    <s v="89489"/>
    <d v="2025-01-22T00:00:00"/>
    <x v="53"/>
    <x v="14"/>
    <s v="San Jose"/>
    <n v="10116"/>
    <n v="0"/>
    <n v="10116"/>
    <n v="8641.42"/>
    <n v="1474.58"/>
    <n v="0.14576710000000001"/>
    <x v="22"/>
  </r>
  <r>
    <s v="90130"/>
    <d v="2025-01-22T00:00:00"/>
    <x v="125"/>
    <x v="12"/>
    <s v="San Francisco"/>
    <n v="0"/>
    <n v="0"/>
    <n v="0"/>
    <n v="-48.96"/>
    <n v="48.96"/>
    <n v="0"/>
    <x v="16"/>
  </r>
  <r>
    <s v="86679"/>
    <d v="2025-01-22T00:00:00"/>
    <x v="126"/>
    <x v="6"/>
    <s v="San Jose"/>
    <n v="79008.91"/>
    <n v="0"/>
    <n v="79008.91"/>
    <n v="61359.88"/>
    <n v="17649.03"/>
    <n v="0.22338025"/>
    <x v="7"/>
  </r>
  <r>
    <s v="89601"/>
    <d v="2025-01-22T00:00:00"/>
    <x v="127"/>
    <x v="5"/>
    <s v="San Francisco"/>
    <n v="0"/>
    <n v="0"/>
    <n v="0"/>
    <n v="2342.56"/>
    <n v="-2342.56"/>
    <n v="0"/>
    <x v="24"/>
  </r>
  <r>
    <s v="89795"/>
    <d v="2025-01-22T00:00:00"/>
    <x v="128"/>
    <x v="9"/>
    <s v="San Francisco"/>
    <n v="205109.58"/>
    <n v="0"/>
    <n v="205109.58"/>
    <n v="171069.46"/>
    <n v="34040.120000000003"/>
    <n v="0.16596064999999999"/>
    <x v="34"/>
  </r>
  <r>
    <s v="89978"/>
    <d v="2025-01-22T00:00:00"/>
    <x v="2"/>
    <x v="2"/>
    <s v="San Jose"/>
    <n v="0"/>
    <n v="0"/>
    <n v="0"/>
    <n v="50"/>
    <n v="-50"/>
    <n v="0"/>
    <x v="2"/>
  </r>
  <r>
    <s v="89981"/>
    <d v="2025-01-22T00:00:00"/>
    <x v="2"/>
    <x v="2"/>
    <s v="San Jose"/>
    <n v="0"/>
    <n v="0"/>
    <n v="0"/>
    <n v="50"/>
    <n v="-50"/>
    <n v="0"/>
    <x v="2"/>
  </r>
  <r>
    <s v="90085"/>
    <d v="2025-01-22T00:00:00"/>
    <x v="2"/>
    <x v="2"/>
    <s v="San Jose"/>
    <n v="0"/>
    <n v="0"/>
    <n v="0"/>
    <n v="50"/>
    <n v="-50"/>
    <n v="0"/>
    <x v="2"/>
  </r>
  <r>
    <s v="90195"/>
    <d v="2025-01-22T00:00:00"/>
    <x v="60"/>
    <x v="12"/>
    <s v="San Francisco"/>
    <n v="0"/>
    <n v="0"/>
    <n v="0"/>
    <n v="576"/>
    <n v="-576"/>
    <n v="0"/>
    <x v="14"/>
  </r>
  <r>
    <s v="90212"/>
    <d v="2025-01-22T00:00:00"/>
    <x v="23"/>
    <x v="0"/>
    <s v="San Francisco"/>
    <n v="0"/>
    <n v="0"/>
    <n v="0"/>
    <n v="-194.4"/>
    <n v="194.4"/>
    <n v="0"/>
    <x v="17"/>
  </r>
  <r>
    <s v="90415"/>
    <d v="2025-01-22T00:00:00"/>
    <x v="129"/>
    <x v="3"/>
    <s v="San Jose"/>
    <n v="0"/>
    <n v="0"/>
    <n v="0"/>
    <n v="100.01"/>
    <n v="-100.01"/>
    <n v="0"/>
    <x v="12"/>
  </r>
  <r>
    <s v="90816"/>
    <d v="2025-01-22T00:00:00"/>
    <x v="3"/>
    <x v="3"/>
    <s v="San Jose"/>
    <n v="0"/>
    <n v="0"/>
    <n v="0"/>
    <n v="-1650.55"/>
    <n v="1650.55"/>
    <n v="0"/>
    <x v="3"/>
  </r>
  <r>
    <s v="90830"/>
    <d v="2025-01-22T00:00:00"/>
    <x v="2"/>
    <x v="2"/>
    <s v="San Jose"/>
    <n v="1651"/>
    <n v="0"/>
    <n v="1651"/>
    <n v="1160.8"/>
    <n v="490.2"/>
    <n v="0.29691096"/>
    <x v="2"/>
  </r>
  <r>
    <s v="90832"/>
    <d v="2025-01-22T00:00:00"/>
    <x v="2"/>
    <x v="2"/>
    <s v="San Jose"/>
    <n v="1651"/>
    <n v="0"/>
    <n v="1651"/>
    <n v="1135.8"/>
    <n v="515.20000000000005"/>
    <n v="0.31205329999999998"/>
    <x v="2"/>
  </r>
  <r>
    <s v="90834"/>
    <d v="2025-01-22T00:00:00"/>
    <x v="2"/>
    <x v="2"/>
    <s v="San Jose"/>
    <n v="1514.18"/>
    <n v="0"/>
    <n v="1514.18"/>
    <n v="1014.35"/>
    <n v="499.83"/>
    <n v="0.33009946000000001"/>
    <x v="2"/>
  </r>
  <r>
    <s v="90853"/>
    <d v="2025-01-22T00:00:00"/>
    <x v="130"/>
    <x v="3"/>
    <s v="San Jose"/>
    <n v="2688.31"/>
    <n v="0"/>
    <n v="2688.31"/>
    <n v="2070"/>
    <n v="618.30999999999995"/>
    <n v="0.22999952000000001"/>
    <x v="12"/>
  </r>
  <r>
    <s v="90861"/>
    <d v="2025-01-22T00:00:00"/>
    <x v="57"/>
    <x v="5"/>
    <s v="San Francisco"/>
    <n v="1253.97"/>
    <n v="0"/>
    <n v="1253.97"/>
    <n v="929.44"/>
    <n v="324.52999999999997"/>
    <n v="0.25880204000000001"/>
    <x v="18"/>
  </r>
  <r>
    <s v="90886"/>
    <d v="2025-01-22T00:00:00"/>
    <x v="60"/>
    <x v="12"/>
    <s v="San Francisco"/>
    <n v="495"/>
    <n v="0"/>
    <n v="495"/>
    <n v="294.13"/>
    <n v="200.87"/>
    <n v="0.40579798"/>
    <x v="14"/>
  </r>
  <r>
    <s v="90887"/>
    <d v="2025-01-22T00:00:00"/>
    <x v="4"/>
    <x v="4"/>
    <s v="Sacramento"/>
    <n v="640"/>
    <n v="0"/>
    <n v="640"/>
    <n v="531.19000000000005"/>
    <n v="108.81"/>
    <n v="0.17001562000000001"/>
    <x v="4"/>
  </r>
  <r>
    <s v="90889"/>
    <d v="2025-01-22T00:00:00"/>
    <x v="56"/>
    <x v="19"/>
    <s v="Sacramento"/>
    <n v="2289.12"/>
    <n v="0"/>
    <n v="2289.12"/>
    <n v="2060.16"/>
    <n v="228.96"/>
    <n v="0.10002097"/>
    <x v="4"/>
  </r>
  <r>
    <s v="85616"/>
    <d v="2025-01-22T00:00:00"/>
    <x v="10"/>
    <x v="8"/>
    <s v="San Jose"/>
    <n v="0"/>
    <n v="0"/>
    <n v="0"/>
    <n v="-2587.5"/>
    <n v="2587.5"/>
    <n v="0"/>
    <x v="10"/>
  </r>
  <r>
    <s v="87383"/>
    <d v="2025-01-22T00:00:00"/>
    <x v="68"/>
    <x v="22"/>
    <s v="San Francisco"/>
    <n v="0"/>
    <n v="0"/>
    <n v="0"/>
    <n v="3280.08"/>
    <n v="-3280.08"/>
    <n v="0"/>
    <x v="9"/>
  </r>
  <r>
    <s v="87536"/>
    <d v="2025-01-22T00:00:00"/>
    <x v="12"/>
    <x v="9"/>
    <s v="San Francisco"/>
    <n v="0"/>
    <n v="0"/>
    <n v="0"/>
    <n v="823.45"/>
    <n v="-823.45"/>
    <n v="0"/>
    <x v="11"/>
  </r>
  <r>
    <s v="88851"/>
    <d v="2025-01-22T00:00:00"/>
    <x v="72"/>
    <x v="14"/>
    <s v="San Jose"/>
    <n v="0"/>
    <n v="0"/>
    <n v="0"/>
    <n v="-597.07000000000005"/>
    <n v="597.07000000000005"/>
    <n v="0"/>
    <x v="33"/>
  </r>
  <r>
    <s v="88889"/>
    <d v="2025-01-22T00:00:00"/>
    <x v="16"/>
    <x v="9"/>
    <s v="San Francisco"/>
    <n v="0"/>
    <n v="0"/>
    <n v="0"/>
    <n v="0"/>
    <n v="0"/>
    <n v="0"/>
    <x v="13"/>
  </r>
  <r>
    <s v="88919"/>
    <d v="2025-01-22T00:00:00"/>
    <x v="105"/>
    <x v="9"/>
    <s v="San Francisco"/>
    <n v="0"/>
    <n v="0"/>
    <n v="0"/>
    <n v="8988.4599999999991"/>
    <n v="-8988.4599999999991"/>
    <n v="0"/>
    <x v="19"/>
  </r>
  <r>
    <s v="88961"/>
    <d v="2025-01-22T00:00:00"/>
    <x v="45"/>
    <x v="12"/>
    <s v="San Francisco"/>
    <n v="0"/>
    <n v="-5010"/>
    <n v="-5010"/>
    <n v="-3757.49"/>
    <n v="-1252.51"/>
    <n v="0.250002"/>
    <x v="25"/>
  </r>
  <r>
    <s v="89045"/>
    <d v="2025-01-22T00:00:00"/>
    <x v="7"/>
    <x v="6"/>
    <s v="San Jose"/>
    <n v="0"/>
    <n v="0"/>
    <n v="0"/>
    <n v="247.12"/>
    <n v="-247.12"/>
    <n v="0"/>
    <x v="7"/>
  </r>
  <r>
    <s v="89460"/>
    <d v="2025-01-22T00:00:00"/>
    <x v="67"/>
    <x v="20"/>
    <s v="Sacramento"/>
    <n v="89212.4"/>
    <n v="0"/>
    <n v="89212.4"/>
    <n v="69228.12"/>
    <n v="19984.28"/>
    <n v="0.22400787"/>
    <x v="15"/>
  </r>
  <r>
    <s v="89622"/>
    <d v="2025-01-22T00:00:00"/>
    <x v="47"/>
    <x v="11"/>
    <s v="Sacramento"/>
    <n v="0"/>
    <n v="0"/>
    <n v="0"/>
    <n v="-35"/>
    <n v="35"/>
    <n v="0"/>
    <x v="28"/>
  </r>
  <r>
    <s v="89940"/>
    <d v="2025-01-22T00:00:00"/>
    <x v="120"/>
    <x v="1"/>
    <s v="Sacramento"/>
    <n v="0"/>
    <n v="0"/>
    <n v="0"/>
    <n v="70.59"/>
    <n v="-70.59"/>
    <n v="0"/>
    <x v="4"/>
  </r>
  <r>
    <s v="90013"/>
    <d v="2025-01-22T00:00:00"/>
    <x v="115"/>
    <x v="12"/>
    <s v="San Francisco"/>
    <n v="0"/>
    <n v="0"/>
    <n v="0"/>
    <n v="-1200"/>
    <n v="1200"/>
    <n v="0"/>
    <x v="16"/>
  </r>
  <r>
    <s v="90111"/>
    <d v="2025-01-22T00:00:00"/>
    <x v="2"/>
    <x v="2"/>
    <s v="San Jose"/>
    <n v="0"/>
    <n v="220"/>
    <n v="220"/>
    <n v="0"/>
    <n v="220"/>
    <n v="1"/>
    <x v="2"/>
  </r>
  <r>
    <s v="90346"/>
    <d v="2025-01-22T00:00:00"/>
    <x v="20"/>
    <x v="10"/>
    <s v="San Jose"/>
    <n v="0"/>
    <n v="0"/>
    <n v="0"/>
    <n v="95"/>
    <n v="-95"/>
    <n v="0"/>
    <x v="14"/>
  </r>
  <r>
    <s v="90564"/>
    <d v="2025-01-22T00:00:00"/>
    <x v="10"/>
    <x v="8"/>
    <s v="San Jose"/>
    <n v="11333"/>
    <n v="0"/>
    <n v="11333"/>
    <n v="9623.7999999999993"/>
    <n v="1709.2"/>
    <n v="0.15081620000000001"/>
    <x v="10"/>
  </r>
  <r>
    <s v="90741"/>
    <d v="2025-01-22T00:00:00"/>
    <x v="131"/>
    <x v="15"/>
    <s v="San Francisco"/>
    <n v="210.09"/>
    <n v="0"/>
    <n v="210.09"/>
    <n v="157.57"/>
    <n v="52.52"/>
    <n v="0.24998809999999999"/>
    <x v="29"/>
  </r>
  <r>
    <s v="90758"/>
    <d v="2025-01-22T00:00:00"/>
    <x v="57"/>
    <x v="5"/>
    <s v="San Francisco"/>
    <n v="0"/>
    <n v="0"/>
    <n v="0"/>
    <n v="0"/>
    <n v="0"/>
    <n v="0"/>
    <x v="41"/>
  </r>
  <r>
    <s v="90763"/>
    <d v="2025-01-22T00:00:00"/>
    <x v="3"/>
    <x v="3"/>
    <s v="San Jose"/>
    <n v="0"/>
    <n v="0"/>
    <n v="0"/>
    <n v="-90"/>
    <n v="90"/>
    <n v="0"/>
    <x v="3"/>
  </r>
  <r>
    <s v="90767"/>
    <d v="2025-01-22T00:00:00"/>
    <x v="20"/>
    <x v="10"/>
    <s v="San Jose"/>
    <n v="7560.41"/>
    <n v="0"/>
    <n v="7560.41"/>
    <n v="5645.23"/>
    <n v="1915.18"/>
    <n v="0.25331694999999999"/>
    <x v="14"/>
  </r>
  <r>
    <s v="90785"/>
    <d v="2025-01-22T00:00:00"/>
    <x v="2"/>
    <x v="2"/>
    <s v="San Jose"/>
    <n v="2284.98"/>
    <n v="0"/>
    <n v="2284.98"/>
    <n v="1756.95"/>
    <n v="528.03"/>
    <n v="0.23108735999999999"/>
    <x v="2"/>
  </r>
  <r>
    <s v="90835"/>
    <d v="2025-01-22T00:00:00"/>
    <x v="2"/>
    <x v="2"/>
    <s v="San Jose"/>
    <n v="1514.18"/>
    <n v="0"/>
    <n v="1514.18"/>
    <n v="1139.3499999999999"/>
    <n v="374.83"/>
    <n v="0.24754652999999999"/>
    <x v="2"/>
  </r>
  <r>
    <s v="90915"/>
    <d v="2025-01-22T00:00:00"/>
    <x v="2"/>
    <x v="2"/>
    <s v="San Jose"/>
    <n v="1514.18"/>
    <n v="0"/>
    <n v="1514.18"/>
    <n v="1139.3499999999999"/>
    <n v="374.83"/>
    <n v="0.24754652999999999"/>
    <x v="2"/>
  </r>
  <r>
    <s v="90916"/>
    <d v="2025-01-22T00:00:00"/>
    <x v="2"/>
    <x v="2"/>
    <s v="San Jose"/>
    <n v="1651"/>
    <n v="0"/>
    <n v="1651"/>
    <n v="1218.8"/>
    <n v="432.2"/>
    <n v="0.26178074000000001"/>
    <x v="2"/>
  </r>
  <r>
    <s v="90917"/>
    <d v="2025-01-22T00:00:00"/>
    <x v="2"/>
    <x v="2"/>
    <s v="San Jose"/>
    <n v="1514.18"/>
    <n v="0"/>
    <n v="1514.18"/>
    <n v="1056.3499999999999"/>
    <n v="457.83"/>
    <n v="0.30236167000000003"/>
    <x v="2"/>
  </r>
  <r>
    <s v="90920"/>
    <d v="2025-01-22T00:00:00"/>
    <x v="2"/>
    <x v="2"/>
    <s v="San Jose"/>
    <n v="1514.18"/>
    <n v="0"/>
    <n v="1514.18"/>
    <n v="1139.3499999999999"/>
    <n v="374.83"/>
    <n v="0.24754652999999999"/>
    <x v="2"/>
  </r>
  <r>
    <s v="90932"/>
    <d v="2025-01-22T00:00:00"/>
    <x v="2"/>
    <x v="2"/>
    <s v="San Jose"/>
    <n v="1651"/>
    <n v="0"/>
    <n v="1651"/>
    <n v="1218.8"/>
    <n v="432.2"/>
    <n v="0.26178074000000001"/>
    <x v="2"/>
  </r>
  <r>
    <s v="90933"/>
    <d v="2025-01-22T00:00:00"/>
    <x v="2"/>
    <x v="2"/>
    <s v="San Jose"/>
    <n v="1651"/>
    <n v="0"/>
    <n v="1651"/>
    <n v="1218.8"/>
    <n v="432.2"/>
    <n v="0.26178074000000001"/>
    <x v="2"/>
  </r>
  <r>
    <s v="90934"/>
    <d v="2025-01-22T00:00:00"/>
    <x v="2"/>
    <x v="2"/>
    <s v="San Jose"/>
    <n v="1514.18"/>
    <n v="0"/>
    <n v="1514.18"/>
    <n v="1139.3499999999999"/>
    <n v="374.83"/>
    <n v="0.24754652999999999"/>
    <x v="2"/>
  </r>
  <r>
    <s v="90935"/>
    <d v="2025-01-22T00:00:00"/>
    <x v="2"/>
    <x v="2"/>
    <s v="San Jose"/>
    <n v="998.02"/>
    <n v="0"/>
    <n v="998.02"/>
    <n v="722.18"/>
    <n v="275.83999999999997"/>
    <n v="0.27638724999999997"/>
    <x v="2"/>
  </r>
  <r>
    <s v="90937"/>
    <d v="2025-01-22T00:00:00"/>
    <x v="2"/>
    <x v="2"/>
    <s v="San Jose"/>
    <n v="1651"/>
    <n v="0"/>
    <n v="1651"/>
    <n v="1218.8"/>
    <n v="432.2"/>
    <n v="0.26178074000000001"/>
    <x v="2"/>
  </r>
  <r>
    <s v="90938"/>
    <d v="2025-01-22T00:00:00"/>
    <x v="2"/>
    <x v="2"/>
    <s v="San Jose"/>
    <n v="1514.18"/>
    <n v="0"/>
    <n v="1514.18"/>
    <n v="1139.3499999999999"/>
    <n v="374.83"/>
    <n v="0.24754652999999999"/>
    <x v="2"/>
  </r>
  <r>
    <s v="90939"/>
    <d v="2025-01-22T00:00:00"/>
    <x v="2"/>
    <x v="2"/>
    <s v="San Jose"/>
    <n v="2421.8000000000002"/>
    <n v="0"/>
    <n v="2421.8000000000002"/>
    <n v="1786.4"/>
    <n v="635.4"/>
    <n v="0.26236683"/>
    <x v="2"/>
  </r>
  <r>
    <s v="90940"/>
    <d v="2025-01-22T00:00:00"/>
    <x v="2"/>
    <x v="2"/>
    <s v="San Jose"/>
    <n v="2284.98"/>
    <n v="0"/>
    <n v="2284.98"/>
    <n v="1706.95"/>
    <n v="578.03"/>
    <n v="0.25296939000000002"/>
    <x v="2"/>
  </r>
  <r>
    <s v="86679"/>
    <d v="2025-01-23T00:00:00"/>
    <x v="126"/>
    <x v="6"/>
    <s v="San Jose"/>
    <n v="0"/>
    <n v="0"/>
    <n v="0"/>
    <n v="-24.48"/>
    <n v="24.48"/>
    <n v="0"/>
    <x v="7"/>
  </r>
  <r>
    <s v="89795"/>
    <d v="2025-01-23T00:00:00"/>
    <x v="128"/>
    <x v="9"/>
    <s v="San Francisco"/>
    <n v="0"/>
    <n v="0"/>
    <n v="0"/>
    <n v="-558.47"/>
    <n v="558.47"/>
    <n v="0"/>
    <x v="34"/>
  </r>
  <r>
    <s v="90756"/>
    <d v="2025-01-23T00:00:00"/>
    <x v="122"/>
    <x v="1"/>
    <s v="Sacramento"/>
    <n v="0"/>
    <n v="0"/>
    <n v="0"/>
    <n v="-21.45"/>
    <n v="21.45"/>
    <n v="0"/>
    <x v="1"/>
  </r>
  <r>
    <s v="85125"/>
    <d v="2025-01-23T00:00:00"/>
    <x v="117"/>
    <x v="7"/>
    <s v="San Jose"/>
    <n v="0"/>
    <n v="0"/>
    <n v="0"/>
    <n v="-3037.5"/>
    <n v="3037.5"/>
    <n v="0"/>
    <x v="8"/>
  </r>
  <r>
    <s v="85988"/>
    <d v="2025-01-23T00:00:00"/>
    <x v="53"/>
    <x v="14"/>
    <s v="San Jose"/>
    <n v="0"/>
    <n v="0"/>
    <n v="0"/>
    <n v="-1789.75"/>
    <n v="1789.75"/>
    <n v="0"/>
    <x v="22"/>
  </r>
  <r>
    <s v="87536"/>
    <d v="2025-01-23T00:00:00"/>
    <x v="12"/>
    <x v="9"/>
    <s v="San Francisco"/>
    <n v="0"/>
    <n v="0"/>
    <n v="0"/>
    <n v="-2999.96"/>
    <n v="2999.96"/>
    <n v="0"/>
    <x v="11"/>
  </r>
  <r>
    <s v="88080"/>
    <d v="2025-01-23T00:00:00"/>
    <x v="21"/>
    <x v="11"/>
    <s v="Sacramento"/>
    <n v="0"/>
    <n v="0"/>
    <n v="0"/>
    <n v="12.84"/>
    <n v="-12.84"/>
    <n v="0"/>
    <x v="15"/>
  </r>
  <r>
    <s v="88968"/>
    <d v="2025-01-23T00:00:00"/>
    <x v="60"/>
    <x v="12"/>
    <s v="San Francisco"/>
    <n v="0"/>
    <n v="0"/>
    <n v="0"/>
    <n v="75"/>
    <n v="-75"/>
    <n v="0"/>
    <x v="14"/>
  </r>
  <r>
    <s v="89460"/>
    <d v="2025-01-23T00:00:00"/>
    <x v="67"/>
    <x v="20"/>
    <s v="Sacramento"/>
    <n v="0"/>
    <n v="0"/>
    <n v="0"/>
    <n v="90.95"/>
    <n v="-90.95"/>
    <n v="0"/>
    <x v="15"/>
  </r>
  <r>
    <s v="90346"/>
    <d v="2025-01-23T00:00:00"/>
    <x v="20"/>
    <x v="10"/>
    <s v="San Jose"/>
    <n v="0"/>
    <n v="0"/>
    <n v="0"/>
    <n v="0"/>
    <n v="0"/>
    <n v="0"/>
    <x v="14"/>
  </r>
  <r>
    <s v="90763"/>
    <d v="2025-01-23T00:00:00"/>
    <x v="3"/>
    <x v="3"/>
    <s v="San Jose"/>
    <n v="0"/>
    <n v="0"/>
    <n v="0"/>
    <n v="0"/>
    <n v="0"/>
    <n v="0"/>
    <x v="3"/>
  </r>
  <r>
    <s v="90772"/>
    <d v="2025-01-23T00:00:00"/>
    <x v="3"/>
    <x v="3"/>
    <s v="San Jose"/>
    <n v="0"/>
    <n v="0"/>
    <n v="0"/>
    <n v="2.77"/>
    <n v="-2.77"/>
    <n v="0"/>
    <x v="3"/>
  </r>
  <r>
    <s v="90821"/>
    <d v="2025-01-23T00:00:00"/>
    <x v="5"/>
    <x v="2"/>
    <s v="San Jose"/>
    <n v="3325.64"/>
    <n v="0"/>
    <n v="3325.64"/>
    <n v="2725.09"/>
    <n v="600.54999999999995"/>
    <n v="0.18058178"/>
    <x v="5"/>
  </r>
  <r>
    <s v="90836"/>
    <d v="2025-01-23T00:00:00"/>
    <x v="4"/>
    <x v="4"/>
    <s v="Sacramento"/>
    <n v="7147.15"/>
    <n v="0"/>
    <n v="7147.15"/>
    <n v="6062.58"/>
    <n v="1084.57"/>
    <n v="0.15174860000000001"/>
    <x v="4"/>
  </r>
  <r>
    <s v="90867"/>
    <d v="2025-01-23T00:00:00"/>
    <x v="3"/>
    <x v="3"/>
    <s v="San Jose"/>
    <n v="85"/>
    <n v="0"/>
    <n v="85"/>
    <n v="63.9"/>
    <n v="21.1"/>
    <n v="0.24823529"/>
    <x v="3"/>
  </r>
  <r>
    <s v="90889"/>
    <d v="2025-01-23T00:00:00"/>
    <x v="56"/>
    <x v="19"/>
    <s v="Sacramento"/>
    <n v="0"/>
    <n v="0"/>
    <n v="0"/>
    <n v="-12"/>
    <n v="12"/>
    <n v="0"/>
    <x v="4"/>
  </r>
  <r>
    <s v="90912"/>
    <d v="2025-01-23T00:00:00"/>
    <x v="60"/>
    <x v="12"/>
    <s v="San Francisco"/>
    <n v="0"/>
    <n v="0"/>
    <n v="0"/>
    <n v="1676.51"/>
    <n v="-1676.51"/>
    <n v="0"/>
    <x v="14"/>
  </r>
  <r>
    <s v="90918"/>
    <d v="2025-01-23T00:00:00"/>
    <x v="2"/>
    <x v="2"/>
    <s v="San Jose"/>
    <n v="1267.0999999999999"/>
    <n v="0"/>
    <n v="1267.0999999999999"/>
    <n v="928.03"/>
    <n v="339.07"/>
    <n v="0.26759529999999998"/>
    <x v="2"/>
  </r>
  <r>
    <s v="90922"/>
    <d v="2025-01-23T00:00:00"/>
    <x v="2"/>
    <x v="2"/>
    <s v="San Jose"/>
    <n v="2172.1999999999998"/>
    <n v="0"/>
    <n v="2172.1999999999998"/>
    <n v="1611.53"/>
    <n v="560.66999999999996"/>
    <n v="0.25811159"/>
    <x v="2"/>
  </r>
  <r>
    <s v="90923"/>
    <d v="2025-01-23T00:00:00"/>
    <x v="2"/>
    <x v="2"/>
    <s v="San Jose"/>
    <n v="2421.8000000000002"/>
    <n v="0"/>
    <n v="2421.8000000000002"/>
    <n v="1836.4"/>
    <n v="585.4"/>
    <n v="0.24172103"/>
    <x v="2"/>
  </r>
  <r>
    <s v="90936"/>
    <d v="2025-01-23T00:00:00"/>
    <x v="2"/>
    <x v="2"/>
    <s v="San Jose"/>
    <n v="2309.02"/>
    <n v="0"/>
    <n v="2309.02"/>
    <n v="1690.98"/>
    <n v="618.04"/>
    <n v="0.26766334000000003"/>
    <x v="2"/>
  </r>
  <r>
    <s v="90941"/>
    <d v="2025-01-23T00:00:00"/>
    <x v="2"/>
    <x v="2"/>
    <s v="San Jose"/>
    <n v="2365.25"/>
    <n v="0"/>
    <n v="2365.25"/>
    <n v="1738.55"/>
    <n v="626.70000000000005"/>
    <n v="0.26496142"/>
    <x v="2"/>
  </r>
  <r>
    <s v="90942"/>
    <d v="2025-01-23T00:00:00"/>
    <x v="2"/>
    <x v="2"/>
    <s v="San Jose"/>
    <n v="1651"/>
    <n v="0"/>
    <n v="1651"/>
    <n v="1135.8"/>
    <n v="515.20000000000005"/>
    <n v="0.31205329999999998"/>
    <x v="2"/>
  </r>
  <r>
    <s v="81432"/>
    <d v="2025-01-23T00:00:00"/>
    <x v="72"/>
    <x v="14"/>
    <s v="San Jose"/>
    <n v="0"/>
    <n v="0"/>
    <n v="0"/>
    <n v="38"/>
    <n v="-38"/>
    <n v="0"/>
    <x v="33"/>
  </r>
  <r>
    <s v="83332"/>
    <d v="2025-01-23T00:00:00"/>
    <x v="4"/>
    <x v="4"/>
    <s v="Sacramento"/>
    <n v="0"/>
    <n v="0"/>
    <n v="0"/>
    <n v="-3818.75"/>
    <n v="3818.75"/>
    <n v="0"/>
    <x v="4"/>
  </r>
  <r>
    <s v="85446"/>
    <d v="2025-01-23T00:00:00"/>
    <x v="5"/>
    <x v="2"/>
    <s v="San Jose"/>
    <n v="0"/>
    <n v="0"/>
    <n v="0"/>
    <n v="7793.7"/>
    <n v="-7793.7"/>
    <n v="0"/>
    <x v="2"/>
  </r>
  <r>
    <s v="86037"/>
    <d v="2025-01-23T00:00:00"/>
    <x v="5"/>
    <x v="2"/>
    <s v="San Jose"/>
    <n v="0"/>
    <n v="0"/>
    <n v="0"/>
    <n v="-3281.25"/>
    <n v="3281.25"/>
    <n v="0"/>
    <x v="2"/>
  </r>
  <r>
    <s v="86842"/>
    <d v="2025-01-23T00:00:00"/>
    <x v="5"/>
    <x v="2"/>
    <s v="San Jose"/>
    <n v="0"/>
    <n v="0"/>
    <n v="0"/>
    <n v="-325"/>
    <n v="325"/>
    <n v="0"/>
    <x v="2"/>
  </r>
  <r>
    <s v="86905"/>
    <d v="2025-01-23T00:00:00"/>
    <x v="4"/>
    <x v="4"/>
    <s v="Sacramento"/>
    <n v="0"/>
    <n v="0"/>
    <n v="0"/>
    <n v="1525"/>
    <n v="-1525"/>
    <n v="0"/>
    <x v="4"/>
  </r>
  <r>
    <s v="87581"/>
    <d v="2025-01-23T00:00:00"/>
    <x v="4"/>
    <x v="4"/>
    <s v="Sacramento"/>
    <n v="0"/>
    <n v="0"/>
    <n v="0"/>
    <n v="75"/>
    <n v="-75"/>
    <n v="0"/>
    <x v="4"/>
  </r>
  <r>
    <s v="87712"/>
    <d v="2025-01-23T00:00:00"/>
    <x v="9"/>
    <x v="5"/>
    <s v="San Francisco"/>
    <n v="0"/>
    <n v="0"/>
    <n v="0"/>
    <n v="-93.75"/>
    <n v="93.75"/>
    <n v="0"/>
    <x v="9"/>
  </r>
  <r>
    <s v="88025"/>
    <d v="2025-01-23T00:00:00"/>
    <x v="5"/>
    <x v="2"/>
    <s v="San Jose"/>
    <n v="0"/>
    <n v="0"/>
    <n v="0"/>
    <n v="-1432.6"/>
    <n v="1432.6"/>
    <n v="0"/>
    <x v="2"/>
  </r>
  <r>
    <s v="88069"/>
    <d v="2025-01-23T00:00:00"/>
    <x v="9"/>
    <x v="5"/>
    <s v="San Francisco"/>
    <n v="0"/>
    <n v="-5009"/>
    <n v="-5009"/>
    <n v="0"/>
    <n v="-5009"/>
    <n v="1"/>
    <x v="9"/>
  </r>
  <r>
    <s v="88356"/>
    <d v="2025-01-23T00:00:00"/>
    <x v="5"/>
    <x v="2"/>
    <s v="San Jose"/>
    <n v="0"/>
    <n v="0"/>
    <n v="0"/>
    <n v="855.01"/>
    <n v="-855.01"/>
    <n v="0"/>
    <x v="5"/>
  </r>
  <r>
    <s v="88706"/>
    <d v="2025-01-23T00:00:00"/>
    <x v="5"/>
    <x v="2"/>
    <s v="San Jose"/>
    <n v="0"/>
    <n v="0"/>
    <n v="0"/>
    <n v="-225"/>
    <n v="225"/>
    <n v="0"/>
    <x v="2"/>
  </r>
  <r>
    <s v="88868"/>
    <d v="2025-01-23T00:00:00"/>
    <x v="80"/>
    <x v="5"/>
    <s v="San Francisco"/>
    <n v="0"/>
    <n v="0"/>
    <n v="0"/>
    <n v="-4495"/>
    <n v="4495"/>
    <n v="0"/>
    <x v="6"/>
  </r>
  <r>
    <s v="88961"/>
    <d v="2025-01-23T00:00:00"/>
    <x v="45"/>
    <x v="12"/>
    <s v="San Francisco"/>
    <n v="0"/>
    <n v="5010"/>
    <n v="5010"/>
    <n v="3757.49"/>
    <n v="1252.51"/>
    <n v="0.250002"/>
    <x v="25"/>
  </r>
  <r>
    <s v="89148"/>
    <d v="2025-01-23T00:00:00"/>
    <x v="75"/>
    <x v="12"/>
    <s v="San Francisco"/>
    <n v="0"/>
    <n v="0"/>
    <n v="0"/>
    <n v="-724.5"/>
    <n v="724.5"/>
    <n v="0"/>
    <x v="21"/>
  </r>
  <r>
    <s v="89420"/>
    <d v="2025-01-23T00:00:00"/>
    <x v="4"/>
    <x v="4"/>
    <s v="Sacramento"/>
    <n v="0"/>
    <n v="0"/>
    <n v="0"/>
    <n v="-75"/>
    <n v="75"/>
    <n v="0"/>
    <x v="4"/>
  </r>
  <r>
    <s v="89550"/>
    <d v="2025-01-23T00:00:00"/>
    <x v="2"/>
    <x v="2"/>
    <s v="San Jose"/>
    <n v="0"/>
    <n v="0"/>
    <n v="0"/>
    <n v="200"/>
    <n v="-200"/>
    <n v="0"/>
    <x v="2"/>
  </r>
  <r>
    <s v="89620"/>
    <d v="2025-01-23T00:00:00"/>
    <x v="132"/>
    <x v="20"/>
    <s v="Sacramento"/>
    <n v="0"/>
    <n v="0"/>
    <n v="0"/>
    <n v="-1623"/>
    <n v="1623"/>
    <n v="0"/>
    <x v="1"/>
  </r>
  <r>
    <s v="89622"/>
    <d v="2025-01-23T00:00:00"/>
    <x v="47"/>
    <x v="11"/>
    <s v="Sacramento"/>
    <n v="0"/>
    <n v="0"/>
    <n v="0"/>
    <n v="-80.400000000000006"/>
    <n v="80.400000000000006"/>
    <n v="0"/>
    <x v="28"/>
  </r>
  <r>
    <s v="89833"/>
    <d v="2025-01-23T00:00:00"/>
    <x v="4"/>
    <x v="4"/>
    <s v="Sacramento"/>
    <n v="0"/>
    <n v="0"/>
    <n v="0"/>
    <n v="-37.5"/>
    <n v="37.5"/>
    <n v="0"/>
    <x v="4"/>
  </r>
  <r>
    <s v="89930"/>
    <d v="2025-01-23T00:00:00"/>
    <x v="10"/>
    <x v="8"/>
    <s v="San Jose"/>
    <n v="0"/>
    <n v="0"/>
    <n v="0"/>
    <n v="0.01"/>
    <n v="-0.01"/>
    <n v="0"/>
    <x v="10"/>
  </r>
  <r>
    <s v="90002"/>
    <d v="2025-01-23T00:00:00"/>
    <x v="3"/>
    <x v="3"/>
    <s v="San Jose"/>
    <n v="0"/>
    <n v="0"/>
    <n v="0"/>
    <n v="-0.37"/>
    <n v="0.37"/>
    <n v="0"/>
    <x v="3"/>
  </r>
  <r>
    <s v="90209"/>
    <d v="2025-01-23T00:00:00"/>
    <x v="5"/>
    <x v="2"/>
    <s v="San Jose"/>
    <n v="0"/>
    <n v="0"/>
    <n v="0"/>
    <n v="117.65"/>
    <n v="-117.65"/>
    <n v="0"/>
    <x v="5"/>
  </r>
  <r>
    <s v="90304"/>
    <d v="2025-01-23T00:00:00"/>
    <x v="2"/>
    <x v="2"/>
    <s v="San Jose"/>
    <n v="0"/>
    <n v="0"/>
    <n v="0"/>
    <n v="50"/>
    <n v="-50"/>
    <n v="0"/>
    <x v="2"/>
  </r>
  <r>
    <s v="90369"/>
    <d v="2025-01-23T00:00:00"/>
    <x v="5"/>
    <x v="2"/>
    <s v="San Jose"/>
    <n v="4413.29"/>
    <n v="0"/>
    <n v="4413.29"/>
    <n v="3120.63"/>
    <n v="1292.6600000000001"/>
    <n v="0.29290167"/>
    <x v="2"/>
  </r>
  <r>
    <s v="90470"/>
    <d v="2025-01-23T00:00:00"/>
    <x v="133"/>
    <x v="14"/>
    <s v="San Jose"/>
    <n v="7826.16"/>
    <n v="0"/>
    <n v="7826.16"/>
    <n v="6279.01"/>
    <n v="1547.15"/>
    <n v="0.19768954"/>
    <x v="22"/>
  </r>
  <r>
    <s v="90483"/>
    <d v="2025-01-23T00:00:00"/>
    <x v="60"/>
    <x v="12"/>
    <s v="San Francisco"/>
    <n v="427.73"/>
    <n v="0"/>
    <n v="427.73"/>
    <n v="314.45999999999998"/>
    <n v="113.27"/>
    <n v="0.26481659000000002"/>
    <x v="14"/>
  </r>
  <r>
    <s v="90496"/>
    <d v="2025-01-23T00:00:00"/>
    <x v="4"/>
    <x v="4"/>
    <s v="Sacramento"/>
    <n v="0"/>
    <n v="0"/>
    <n v="0"/>
    <n v="-37.5"/>
    <n v="37.5"/>
    <n v="0"/>
    <x v="4"/>
  </r>
  <r>
    <s v="90596"/>
    <d v="2025-01-23T00:00:00"/>
    <x v="5"/>
    <x v="2"/>
    <s v="San Jose"/>
    <n v="0"/>
    <n v="0"/>
    <n v="0"/>
    <n v="196"/>
    <n v="-196"/>
    <n v="0"/>
    <x v="5"/>
  </r>
  <r>
    <s v="90706"/>
    <d v="2025-01-23T00:00:00"/>
    <x v="2"/>
    <x v="2"/>
    <s v="San Jose"/>
    <n v="2309.02"/>
    <n v="0"/>
    <n v="2309.02"/>
    <n v="1690.98"/>
    <n v="618.04"/>
    <n v="0.26766334000000003"/>
    <x v="2"/>
  </r>
  <r>
    <s v="90715"/>
    <d v="2025-01-23T00:00:00"/>
    <x v="54"/>
    <x v="6"/>
    <s v="San Jose"/>
    <n v="996"/>
    <n v="0"/>
    <n v="996"/>
    <n v="776"/>
    <n v="220"/>
    <n v="0.22088352999999999"/>
    <x v="3"/>
  </r>
  <r>
    <s v="90811"/>
    <d v="2025-01-23T00:00:00"/>
    <x v="49"/>
    <x v="11"/>
    <s v="Sacramento"/>
    <n v="0"/>
    <n v="0"/>
    <n v="0"/>
    <n v="-125"/>
    <n v="125"/>
    <n v="0"/>
    <x v="15"/>
  </r>
  <r>
    <s v="90816"/>
    <d v="2025-01-23T00:00:00"/>
    <x v="3"/>
    <x v="3"/>
    <s v="San Jose"/>
    <n v="0"/>
    <n v="0"/>
    <n v="0"/>
    <n v="33.72"/>
    <n v="-33.72"/>
    <n v="0"/>
    <x v="3"/>
  </r>
  <r>
    <s v="90898"/>
    <d v="2025-01-23T00:00:00"/>
    <x v="10"/>
    <x v="8"/>
    <s v="San Jose"/>
    <n v="4100"/>
    <n v="0"/>
    <n v="4100"/>
    <n v="0"/>
    <n v="4100"/>
    <n v="1"/>
    <x v="10"/>
  </r>
  <r>
    <s v="90899"/>
    <d v="2025-01-23T00:00:00"/>
    <x v="10"/>
    <x v="8"/>
    <s v="San Jose"/>
    <n v="925"/>
    <n v="0"/>
    <n v="925"/>
    <n v="0"/>
    <n v="925"/>
    <n v="1"/>
    <x v="10"/>
  </r>
  <r>
    <s v="90900"/>
    <d v="2025-01-23T00:00:00"/>
    <x v="10"/>
    <x v="8"/>
    <s v="San Jose"/>
    <n v="7400"/>
    <n v="0"/>
    <n v="7400"/>
    <n v="5550"/>
    <n v="1850"/>
    <n v="0.25"/>
    <x v="10"/>
  </r>
  <r>
    <s v="90901"/>
    <d v="2025-01-23T00:00:00"/>
    <x v="10"/>
    <x v="8"/>
    <s v="San Jose"/>
    <n v="1300"/>
    <n v="0"/>
    <n v="1300"/>
    <n v="975"/>
    <n v="325"/>
    <n v="0.25"/>
    <x v="10"/>
  </r>
  <r>
    <s v="90903"/>
    <d v="2025-01-23T00:00:00"/>
    <x v="10"/>
    <x v="8"/>
    <s v="San Jose"/>
    <n v="3000"/>
    <n v="0"/>
    <n v="3000"/>
    <n v="0"/>
    <n v="3000"/>
    <n v="1"/>
    <x v="37"/>
  </r>
  <r>
    <s v="90904"/>
    <d v="2025-01-23T00:00:00"/>
    <x v="10"/>
    <x v="8"/>
    <s v="San Jose"/>
    <n v="950"/>
    <n v="0"/>
    <n v="950"/>
    <n v="0"/>
    <n v="950"/>
    <n v="1"/>
    <x v="10"/>
  </r>
  <r>
    <s v="90905"/>
    <d v="2025-01-23T00:00:00"/>
    <x v="10"/>
    <x v="8"/>
    <s v="San Jose"/>
    <n v="50"/>
    <n v="0"/>
    <n v="50"/>
    <n v="0"/>
    <n v="50"/>
    <n v="1"/>
    <x v="10"/>
  </r>
  <r>
    <s v="90906"/>
    <d v="2025-01-23T00:00:00"/>
    <x v="10"/>
    <x v="8"/>
    <s v="San Jose"/>
    <n v="875"/>
    <n v="0"/>
    <n v="875"/>
    <n v="0"/>
    <n v="875"/>
    <n v="1"/>
    <x v="10"/>
  </r>
  <r>
    <s v="90907"/>
    <d v="2025-01-23T00:00:00"/>
    <x v="10"/>
    <x v="8"/>
    <s v="San Jose"/>
    <n v="200"/>
    <n v="0"/>
    <n v="200"/>
    <n v="0"/>
    <n v="200"/>
    <n v="1"/>
    <x v="10"/>
  </r>
  <r>
    <s v="90908"/>
    <d v="2025-01-23T00:00:00"/>
    <x v="10"/>
    <x v="8"/>
    <s v="San Jose"/>
    <n v="100"/>
    <n v="0"/>
    <n v="100"/>
    <n v="0"/>
    <n v="100"/>
    <n v="1"/>
    <x v="10"/>
  </r>
  <r>
    <s v="90919"/>
    <d v="2025-01-23T00:00:00"/>
    <x v="2"/>
    <x v="2"/>
    <s v="San Jose"/>
    <n v="2365.25"/>
    <n v="0"/>
    <n v="2365.25"/>
    <n v="1900.85"/>
    <n v="464.4"/>
    <n v="0.19634288"/>
    <x v="2"/>
  </r>
  <r>
    <s v="90921"/>
    <d v="2025-01-23T00:00:00"/>
    <x v="2"/>
    <x v="2"/>
    <s v="San Jose"/>
    <n v="1929.85"/>
    <n v="0"/>
    <n v="1929.85"/>
    <n v="1487.81"/>
    <n v="442.04"/>
    <n v="0.22905407"/>
    <x v="2"/>
  </r>
  <r>
    <s v="90960"/>
    <d v="2025-01-23T00:00:00"/>
    <x v="2"/>
    <x v="2"/>
    <s v="San Jose"/>
    <n v="1514.18"/>
    <n v="0"/>
    <n v="1514.18"/>
    <n v="1139.3499999999999"/>
    <n v="374.83"/>
    <n v="0.24754652999999999"/>
    <x v="2"/>
  </r>
  <r>
    <s v="89795"/>
    <d v="2025-01-24T00:00:00"/>
    <x v="128"/>
    <x v="9"/>
    <s v="San Francisco"/>
    <n v="0"/>
    <n v="0"/>
    <n v="0"/>
    <n v="-35.950000000000003"/>
    <n v="35.950000000000003"/>
    <n v="0"/>
    <x v="34"/>
  </r>
  <r>
    <s v="87536"/>
    <d v="2025-01-24T00:00:00"/>
    <x v="12"/>
    <x v="9"/>
    <s v="San Francisco"/>
    <n v="0"/>
    <n v="0"/>
    <n v="0"/>
    <n v="2999.96"/>
    <n v="-2999.96"/>
    <n v="0"/>
    <x v="11"/>
  </r>
  <r>
    <s v="88313"/>
    <d v="2025-01-24T00:00:00"/>
    <x v="26"/>
    <x v="6"/>
    <s v="San Jose"/>
    <n v="0"/>
    <n v="0"/>
    <n v="0"/>
    <n v="46.5"/>
    <n v="-46.5"/>
    <n v="0"/>
    <x v="7"/>
  </r>
  <r>
    <s v="88845"/>
    <d v="2025-01-24T00:00:00"/>
    <x v="6"/>
    <x v="5"/>
    <s v="San Francisco"/>
    <n v="0"/>
    <n v="0"/>
    <n v="0"/>
    <n v="423.54"/>
    <n v="-423.54"/>
    <n v="0"/>
    <x v="6"/>
  </r>
  <r>
    <s v="89391"/>
    <d v="2025-01-24T00:00:00"/>
    <x v="27"/>
    <x v="6"/>
    <s v="San Francisco"/>
    <n v="0"/>
    <n v="0"/>
    <n v="0"/>
    <n v="588.25"/>
    <n v="-588.25"/>
    <n v="0"/>
    <x v="19"/>
  </r>
  <r>
    <s v="89924"/>
    <d v="2025-01-24T00:00:00"/>
    <x v="12"/>
    <x v="9"/>
    <s v="San Francisco"/>
    <n v="0"/>
    <n v="0"/>
    <n v="0"/>
    <n v="229.32"/>
    <n v="-229.32"/>
    <n v="0"/>
    <x v="11"/>
  </r>
  <r>
    <s v="90844"/>
    <d v="2025-01-24T00:00:00"/>
    <x v="134"/>
    <x v="5"/>
    <s v="San Francisco"/>
    <n v="2766"/>
    <n v="0"/>
    <n v="2766"/>
    <n v="2043.16"/>
    <n v="722.84"/>
    <n v="0.26133044"/>
    <x v="42"/>
  </r>
  <r>
    <s v="90876"/>
    <d v="2025-01-24T00:00:00"/>
    <x v="90"/>
    <x v="9"/>
    <s v="San Francisco"/>
    <n v="14359.33"/>
    <n v="0"/>
    <n v="14359.33"/>
    <n v="10982.63"/>
    <n v="3376.7"/>
    <n v="0.23515721000000001"/>
    <x v="13"/>
  </r>
  <r>
    <s v="90893"/>
    <d v="2025-01-24T00:00:00"/>
    <x v="2"/>
    <x v="2"/>
    <s v="San Jose"/>
    <n v="300"/>
    <n v="0"/>
    <n v="300"/>
    <n v="0"/>
    <n v="300"/>
    <n v="1"/>
    <x v="2"/>
  </r>
  <r>
    <s v="90913"/>
    <d v="2025-01-24T00:00:00"/>
    <x v="2"/>
    <x v="2"/>
    <s v="San Jose"/>
    <n v="1651"/>
    <n v="0"/>
    <n v="1651"/>
    <n v="1093.8"/>
    <n v="557.20000000000005"/>
    <n v="0.33749243000000001"/>
    <x v="2"/>
  </r>
  <r>
    <s v="90943"/>
    <d v="2025-01-24T00:00:00"/>
    <x v="2"/>
    <x v="2"/>
    <s v="San Jose"/>
    <n v="1651"/>
    <n v="0"/>
    <n v="1651"/>
    <n v="1173.8"/>
    <n v="477.2"/>
    <n v="0.28903695000000001"/>
    <x v="2"/>
  </r>
  <r>
    <s v="90959"/>
    <d v="2025-01-24T00:00:00"/>
    <x v="2"/>
    <x v="2"/>
    <s v="San Jose"/>
    <n v="1514.18"/>
    <n v="0"/>
    <n v="1514.18"/>
    <n v="1094.3499999999999"/>
    <n v="419.83"/>
    <n v="0.27726558000000001"/>
    <x v="2"/>
  </r>
  <r>
    <s v="90962"/>
    <d v="2025-01-24T00:00:00"/>
    <x v="2"/>
    <x v="2"/>
    <s v="San Jose"/>
    <n v="1514.18"/>
    <n v="0"/>
    <n v="1514.18"/>
    <n v="1056.3499999999999"/>
    <n v="457.83"/>
    <n v="0.30236167000000003"/>
    <x v="2"/>
  </r>
  <r>
    <s v="90963"/>
    <d v="2025-01-24T00:00:00"/>
    <x v="2"/>
    <x v="2"/>
    <s v="San Jose"/>
    <n v="1651"/>
    <n v="0"/>
    <n v="1651"/>
    <n v="1135.8"/>
    <n v="515.20000000000005"/>
    <n v="0.31205329999999998"/>
    <x v="2"/>
  </r>
  <r>
    <s v="90966"/>
    <d v="2025-01-24T00:00:00"/>
    <x v="80"/>
    <x v="5"/>
    <s v="San Francisco"/>
    <n v="240"/>
    <n v="0"/>
    <n v="240"/>
    <n v="211.77"/>
    <n v="28.23"/>
    <n v="0.11762499999999999"/>
    <x v="6"/>
  </r>
  <r>
    <s v="83085"/>
    <d v="2025-01-24T00:00:00"/>
    <x v="45"/>
    <x v="12"/>
    <s v="San Francisco"/>
    <n v="0"/>
    <n v="0"/>
    <n v="0"/>
    <n v="25.32"/>
    <n v="-25.32"/>
    <n v="0"/>
    <x v="25"/>
  </r>
  <r>
    <s v="86529"/>
    <d v="2025-01-24T00:00:00"/>
    <x v="135"/>
    <x v="20"/>
    <s v="Sacramento"/>
    <n v="0"/>
    <n v="0"/>
    <n v="0"/>
    <n v="1852.35"/>
    <n v="-1852.35"/>
    <n v="0"/>
    <x v="1"/>
  </r>
  <r>
    <s v="86822"/>
    <d v="2025-01-24T00:00:00"/>
    <x v="5"/>
    <x v="2"/>
    <s v="San Jose"/>
    <n v="0"/>
    <n v="0"/>
    <n v="0"/>
    <n v="95"/>
    <n v="-95"/>
    <n v="0"/>
    <x v="2"/>
  </r>
  <r>
    <s v="86824"/>
    <d v="2025-01-24T00:00:00"/>
    <x v="72"/>
    <x v="14"/>
    <s v="San Jose"/>
    <n v="0"/>
    <n v="0"/>
    <n v="0"/>
    <n v="11.93"/>
    <n v="-11.93"/>
    <n v="0"/>
    <x v="33"/>
  </r>
  <r>
    <s v="86969"/>
    <d v="2025-01-24T00:00:00"/>
    <x v="136"/>
    <x v="12"/>
    <s v="San Francisco"/>
    <n v="0"/>
    <n v="0"/>
    <n v="0"/>
    <n v="129"/>
    <n v="-129"/>
    <n v="0"/>
    <x v="36"/>
  </r>
  <r>
    <s v="87143"/>
    <d v="2025-01-24T00:00:00"/>
    <x v="45"/>
    <x v="12"/>
    <s v="San Francisco"/>
    <n v="0"/>
    <n v="0"/>
    <n v="0"/>
    <n v="31.66"/>
    <n v="-31.66"/>
    <n v="0"/>
    <x v="25"/>
  </r>
  <r>
    <s v="87801"/>
    <d v="2025-01-24T00:00:00"/>
    <x v="36"/>
    <x v="12"/>
    <s v="San Francisco"/>
    <n v="0"/>
    <n v="0"/>
    <n v="0"/>
    <n v="69.94"/>
    <n v="-69.94"/>
    <n v="0"/>
    <x v="25"/>
  </r>
  <r>
    <s v="87842"/>
    <d v="2025-01-24T00:00:00"/>
    <x v="70"/>
    <x v="6"/>
    <s v="San Jose"/>
    <n v="0"/>
    <n v="0"/>
    <n v="0"/>
    <n v="1150"/>
    <n v="-1150"/>
    <n v="0"/>
    <x v="7"/>
  </r>
  <r>
    <s v="89144"/>
    <d v="2025-01-24T00:00:00"/>
    <x v="73"/>
    <x v="7"/>
    <s v="San Jose"/>
    <n v="22584.9"/>
    <n v="0"/>
    <n v="22584.9"/>
    <n v="18463.36"/>
    <n v="4121.54"/>
    <n v="0.18249096000000001"/>
    <x v="26"/>
  </r>
  <r>
    <s v="90156"/>
    <d v="2025-01-24T00:00:00"/>
    <x v="73"/>
    <x v="7"/>
    <s v="San Jose"/>
    <n v="8078.78"/>
    <n v="0"/>
    <n v="8078.78"/>
    <n v="7844.6"/>
    <n v="234.18"/>
    <n v="2.898705E-2"/>
    <x v="12"/>
  </r>
  <r>
    <s v="90212"/>
    <d v="2025-01-24T00:00:00"/>
    <x v="23"/>
    <x v="0"/>
    <s v="San Francisco"/>
    <n v="0"/>
    <n v="0"/>
    <n v="0"/>
    <n v="-1784.76"/>
    <n v="1784.76"/>
    <n v="0"/>
    <x v="17"/>
  </r>
  <r>
    <s v="90660"/>
    <d v="2025-01-24T00:00:00"/>
    <x v="90"/>
    <x v="9"/>
    <s v="San Francisco"/>
    <n v="0"/>
    <n v="0"/>
    <n v="0"/>
    <n v="-380"/>
    <n v="380"/>
    <n v="0"/>
    <x v="13"/>
  </r>
  <r>
    <s v="90759"/>
    <d v="2025-01-24T00:00:00"/>
    <x v="98"/>
    <x v="20"/>
    <s v="Sacramento"/>
    <n v="148.5"/>
    <n v="0"/>
    <n v="148.5"/>
    <n v="122.76"/>
    <n v="25.74"/>
    <n v="0.17333333000000001"/>
    <x v="4"/>
  </r>
  <r>
    <s v="90771"/>
    <d v="2025-01-24T00:00:00"/>
    <x v="5"/>
    <x v="2"/>
    <s v="San Jose"/>
    <n v="880.88"/>
    <n v="0"/>
    <n v="880.88"/>
    <n v="704.72"/>
    <n v="176.16"/>
    <n v="0.19998183999999999"/>
    <x v="5"/>
  </r>
  <r>
    <s v="90842"/>
    <d v="2025-01-24T00:00:00"/>
    <x v="12"/>
    <x v="9"/>
    <s v="San Francisco"/>
    <n v="384719.89"/>
    <n v="0"/>
    <n v="384719.89"/>
    <n v="347938.41"/>
    <n v="36781.480000000003"/>
    <n v="9.5605869999999996E-2"/>
    <x v="11"/>
  </r>
  <r>
    <s v="90866"/>
    <d v="2025-01-24T00:00:00"/>
    <x v="5"/>
    <x v="2"/>
    <s v="San Jose"/>
    <n v="612.5"/>
    <n v="0"/>
    <n v="612.5"/>
    <n v="576.49"/>
    <n v="36.01"/>
    <n v="5.8791839999999998E-2"/>
    <x v="5"/>
  </r>
  <r>
    <s v="90914"/>
    <d v="2025-01-24T00:00:00"/>
    <x v="2"/>
    <x v="2"/>
    <s v="San Jose"/>
    <n v="1110.8"/>
    <n v="0"/>
    <n v="1110.8"/>
    <n v="809.6"/>
    <n v="301.2"/>
    <n v="0.27115591999999999"/>
    <x v="2"/>
  </r>
  <r>
    <s v="90925"/>
    <d v="2025-01-24T00:00:00"/>
    <x v="2"/>
    <x v="2"/>
    <s v="San Jose"/>
    <n v="2172.1999999999998"/>
    <n v="0"/>
    <n v="2172.1999999999998"/>
    <n v="1611.53"/>
    <n v="560.66999999999996"/>
    <n v="0.25811159"/>
    <x v="2"/>
  </r>
  <r>
    <s v="90958"/>
    <d v="2025-01-24T00:00:00"/>
    <x v="2"/>
    <x v="2"/>
    <s v="San Jose"/>
    <n v="1514.18"/>
    <n v="0"/>
    <n v="1514.18"/>
    <n v="1077.3499999999999"/>
    <n v="436.83"/>
    <n v="0.28849278"/>
    <x v="2"/>
  </r>
  <r>
    <s v="90973"/>
    <d v="2025-01-24T00:00:00"/>
    <x v="4"/>
    <x v="4"/>
    <s v="Sacramento"/>
    <n v="693.3"/>
    <n v="0"/>
    <n v="693.3"/>
    <n v="586.27"/>
    <n v="107.03"/>
    <n v="0.15437761"/>
    <x v="4"/>
  </r>
  <r>
    <s v="90976"/>
    <d v="2025-01-24T00:00:00"/>
    <x v="5"/>
    <x v="2"/>
    <s v="San Jose"/>
    <n v="688"/>
    <n v="0"/>
    <n v="688"/>
    <n v="512"/>
    <n v="176"/>
    <n v="0.25581395000000001"/>
    <x v="5"/>
  </r>
  <r>
    <s v="90981"/>
    <d v="2025-01-24T00:00:00"/>
    <x v="4"/>
    <x v="4"/>
    <s v="Sacramento"/>
    <n v="1504"/>
    <n v="0"/>
    <n v="1504"/>
    <n v="1251.78"/>
    <n v="252.22"/>
    <n v="0.16769946999999999"/>
    <x v="4"/>
  </r>
  <r>
    <s v="90984"/>
    <d v="2025-01-24T00:00:00"/>
    <x v="2"/>
    <x v="2"/>
    <s v="San Jose"/>
    <n v="2421.8000000000002"/>
    <n v="0"/>
    <n v="2421.8000000000002"/>
    <n v="1786.4"/>
    <n v="635.4"/>
    <n v="0.26236683"/>
    <x v="2"/>
  </r>
  <r>
    <s v="88889"/>
    <d v="2025-01-26T00:00:00"/>
    <x v="16"/>
    <x v="9"/>
    <s v="San Francisco"/>
    <n v="0"/>
    <n v="0"/>
    <n v="0"/>
    <n v="89.17"/>
    <n v="-89.17"/>
    <n v="0"/>
    <x v="13"/>
  </r>
  <r>
    <s v="89771"/>
    <d v="2025-01-26T00:00:00"/>
    <x v="11"/>
    <x v="6"/>
    <s v="San Jose"/>
    <n v="0"/>
    <n v="0"/>
    <n v="0"/>
    <n v="-422"/>
    <n v="422"/>
    <n v="0"/>
    <x v="7"/>
  </r>
  <r>
    <s v="89795"/>
    <d v="2025-01-26T00:00:00"/>
    <x v="128"/>
    <x v="9"/>
    <s v="San Francisco"/>
    <n v="0"/>
    <n v="0"/>
    <n v="0"/>
    <n v="-61.31"/>
    <n v="61.31"/>
    <n v="0"/>
    <x v="34"/>
  </r>
  <r>
    <s v="90483"/>
    <d v="2025-01-26T00:00:00"/>
    <x v="60"/>
    <x v="12"/>
    <s v="San Francisco"/>
    <n v="0"/>
    <n v="0"/>
    <n v="0"/>
    <n v="1.4"/>
    <n v="-1.4"/>
    <n v="0"/>
    <x v="14"/>
  </r>
  <r>
    <s v="90816"/>
    <d v="2025-01-26T00:00:00"/>
    <x v="3"/>
    <x v="3"/>
    <s v="San Jose"/>
    <n v="0"/>
    <n v="0"/>
    <n v="0"/>
    <n v="-66.92"/>
    <n v="66.92"/>
    <n v="0"/>
    <x v="3"/>
  </r>
  <r>
    <s v="86679"/>
    <d v="2025-01-27T00:00:00"/>
    <x v="126"/>
    <x v="6"/>
    <s v="San Jose"/>
    <n v="0"/>
    <n v="0"/>
    <n v="0"/>
    <n v="0.46"/>
    <n v="-0.46"/>
    <n v="0"/>
    <x v="7"/>
  </r>
  <r>
    <s v="88080"/>
    <d v="2025-01-27T00:00:00"/>
    <x v="21"/>
    <x v="11"/>
    <s v="Sacramento"/>
    <n v="0"/>
    <n v="0"/>
    <n v="0"/>
    <n v="0"/>
    <n v="0"/>
    <n v="0"/>
    <x v="15"/>
  </r>
  <r>
    <s v="89771"/>
    <d v="2025-01-27T00:00:00"/>
    <x v="11"/>
    <x v="6"/>
    <s v="San Jose"/>
    <n v="0"/>
    <n v="0"/>
    <n v="0"/>
    <n v="0.4"/>
    <n v="-0.4"/>
    <n v="0"/>
    <x v="7"/>
  </r>
  <r>
    <s v="90048"/>
    <d v="2025-01-27T00:00:00"/>
    <x v="137"/>
    <x v="6"/>
    <s v="San Jose"/>
    <n v="0"/>
    <n v="0"/>
    <n v="0"/>
    <n v="0"/>
    <n v="0"/>
    <n v="0"/>
    <x v="14"/>
  </r>
  <r>
    <s v="86529"/>
    <d v="2025-01-27T00:00:00"/>
    <x v="135"/>
    <x v="20"/>
    <s v="Sacramento"/>
    <n v="0"/>
    <n v="0"/>
    <n v="0"/>
    <n v="-88.75"/>
    <n v="88.75"/>
    <n v="0"/>
    <x v="1"/>
  </r>
  <r>
    <s v="86822"/>
    <d v="2025-01-27T00:00:00"/>
    <x v="5"/>
    <x v="2"/>
    <s v="San Jose"/>
    <n v="0"/>
    <n v="0"/>
    <n v="0"/>
    <n v="43231.25"/>
    <n v="-43231.25"/>
    <n v="0"/>
    <x v="2"/>
  </r>
  <r>
    <s v="87717"/>
    <d v="2025-01-27T00:00:00"/>
    <x v="5"/>
    <x v="2"/>
    <s v="San Jose"/>
    <n v="0"/>
    <n v="0"/>
    <n v="0"/>
    <n v="5784.88"/>
    <n v="-5784.88"/>
    <n v="0"/>
    <x v="2"/>
  </r>
  <r>
    <s v="87718"/>
    <d v="2025-01-27T00:00:00"/>
    <x v="5"/>
    <x v="2"/>
    <s v="San Jose"/>
    <n v="0"/>
    <n v="0"/>
    <n v="0"/>
    <n v="7451.3"/>
    <n v="-7451.3"/>
    <n v="0"/>
    <x v="2"/>
  </r>
  <r>
    <s v="88051"/>
    <d v="2025-01-27T00:00:00"/>
    <x v="5"/>
    <x v="2"/>
    <s v="San Jose"/>
    <n v="0"/>
    <n v="0"/>
    <n v="0"/>
    <n v="-2195.0500000000002"/>
    <n v="2195.0500000000002"/>
    <n v="0"/>
    <x v="2"/>
  </r>
  <r>
    <s v="88267"/>
    <d v="2025-01-27T00:00:00"/>
    <x v="5"/>
    <x v="2"/>
    <s v="San Jose"/>
    <n v="0"/>
    <n v="0"/>
    <n v="0"/>
    <n v="-975"/>
    <n v="975"/>
    <n v="0"/>
    <x v="2"/>
  </r>
  <r>
    <s v="88313"/>
    <d v="2025-01-27T00:00:00"/>
    <x v="26"/>
    <x v="6"/>
    <s v="San Jose"/>
    <n v="0"/>
    <n v="0"/>
    <n v="0"/>
    <n v="185.3"/>
    <n v="-185.3"/>
    <n v="0"/>
    <x v="7"/>
  </r>
  <r>
    <s v="88417"/>
    <d v="2025-01-27T00:00:00"/>
    <x v="5"/>
    <x v="2"/>
    <s v="San Jose"/>
    <n v="0"/>
    <n v="0"/>
    <n v="0"/>
    <n v="-3937.5"/>
    <n v="3937.5"/>
    <n v="0"/>
    <x v="2"/>
  </r>
  <r>
    <s v="89008"/>
    <d v="2025-01-27T00:00:00"/>
    <x v="5"/>
    <x v="2"/>
    <s v="San Jose"/>
    <n v="0"/>
    <n v="0"/>
    <n v="0"/>
    <n v="-1593.75"/>
    <n v="1593.75"/>
    <n v="0"/>
    <x v="2"/>
  </r>
  <r>
    <s v="89009"/>
    <d v="2025-01-27T00:00:00"/>
    <x v="5"/>
    <x v="2"/>
    <s v="San Jose"/>
    <n v="0"/>
    <n v="0"/>
    <n v="0"/>
    <n v="-750"/>
    <n v="750"/>
    <n v="0"/>
    <x v="2"/>
  </r>
  <r>
    <s v="89180"/>
    <d v="2025-01-27T00:00:00"/>
    <x v="5"/>
    <x v="2"/>
    <s v="San Jose"/>
    <n v="0"/>
    <n v="0"/>
    <n v="0"/>
    <n v="-300"/>
    <n v="300"/>
    <n v="0"/>
    <x v="2"/>
  </r>
  <r>
    <s v="89274"/>
    <d v="2025-01-27T00:00:00"/>
    <x v="5"/>
    <x v="2"/>
    <s v="San Jose"/>
    <n v="0"/>
    <n v="0"/>
    <n v="0"/>
    <n v="-41793.75"/>
    <n v="41793.75"/>
    <n v="0"/>
    <x v="2"/>
  </r>
  <r>
    <s v="89353"/>
    <d v="2025-01-27T00:00:00"/>
    <x v="5"/>
    <x v="2"/>
    <s v="San Jose"/>
    <n v="0"/>
    <n v="0"/>
    <n v="0"/>
    <n v="-14775"/>
    <n v="14775"/>
    <n v="0"/>
    <x v="2"/>
  </r>
  <r>
    <s v="89515"/>
    <d v="2025-01-27T00:00:00"/>
    <x v="5"/>
    <x v="2"/>
    <s v="San Jose"/>
    <n v="0"/>
    <n v="0"/>
    <n v="0"/>
    <n v="-675"/>
    <n v="675"/>
    <n v="0"/>
    <x v="2"/>
  </r>
  <r>
    <s v="89533"/>
    <d v="2025-01-27T00:00:00"/>
    <x v="5"/>
    <x v="2"/>
    <s v="San Jose"/>
    <n v="0"/>
    <n v="0"/>
    <n v="0"/>
    <n v="-712.5"/>
    <n v="712.5"/>
    <n v="0"/>
    <x v="2"/>
  </r>
  <r>
    <s v="89689"/>
    <d v="2025-01-27T00:00:00"/>
    <x v="5"/>
    <x v="2"/>
    <s v="San Jose"/>
    <n v="0"/>
    <n v="0"/>
    <n v="0"/>
    <n v="-150"/>
    <n v="150"/>
    <n v="0"/>
    <x v="2"/>
  </r>
  <r>
    <s v="89786"/>
    <d v="2025-01-27T00:00:00"/>
    <x v="5"/>
    <x v="2"/>
    <s v="San Jose"/>
    <n v="0"/>
    <n v="0"/>
    <n v="0"/>
    <n v="-112.5"/>
    <n v="112.5"/>
    <n v="0"/>
    <x v="2"/>
  </r>
  <r>
    <s v="89793"/>
    <d v="2025-01-27T00:00:00"/>
    <x v="5"/>
    <x v="2"/>
    <s v="San Jose"/>
    <n v="0"/>
    <n v="0"/>
    <n v="0"/>
    <n v="-1125"/>
    <n v="1125"/>
    <n v="0"/>
    <x v="2"/>
  </r>
  <r>
    <s v="89893"/>
    <d v="2025-01-27T00:00:00"/>
    <x v="35"/>
    <x v="6"/>
    <s v="San Jose"/>
    <n v="0"/>
    <n v="0"/>
    <n v="0"/>
    <n v="-375"/>
    <n v="375"/>
    <n v="0"/>
    <x v="12"/>
  </r>
  <r>
    <s v="89970"/>
    <d v="2025-01-27T00:00:00"/>
    <x v="5"/>
    <x v="2"/>
    <s v="San Jose"/>
    <n v="0"/>
    <n v="0"/>
    <n v="0"/>
    <n v="-225"/>
    <n v="225"/>
    <n v="0"/>
    <x v="2"/>
  </r>
  <r>
    <s v="89996"/>
    <d v="2025-01-27T00:00:00"/>
    <x v="5"/>
    <x v="2"/>
    <s v="San Jose"/>
    <n v="0"/>
    <n v="0"/>
    <n v="0"/>
    <n v="-600"/>
    <n v="600"/>
    <n v="0"/>
    <x v="2"/>
  </r>
  <r>
    <s v="90015"/>
    <d v="2025-01-27T00:00:00"/>
    <x v="5"/>
    <x v="2"/>
    <s v="San Jose"/>
    <n v="0"/>
    <n v="0"/>
    <n v="0"/>
    <n v="-750"/>
    <n v="750"/>
    <n v="0"/>
    <x v="2"/>
  </r>
  <r>
    <s v="90222"/>
    <d v="2025-01-27T00:00:00"/>
    <x v="6"/>
    <x v="5"/>
    <s v="San Francisco"/>
    <n v="0"/>
    <n v="0"/>
    <n v="0"/>
    <n v="929.44"/>
    <n v="-929.44"/>
    <n v="0"/>
    <x v="43"/>
  </r>
  <r>
    <s v="90369"/>
    <d v="2025-01-27T00:00:00"/>
    <x v="5"/>
    <x v="2"/>
    <s v="San Jose"/>
    <n v="0"/>
    <n v="0"/>
    <n v="0"/>
    <n v="-1350"/>
    <n v="1350"/>
    <n v="0"/>
    <x v="2"/>
  </r>
  <r>
    <s v="90442"/>
    <d v="2025-01-27T00:00:00"/>
    <x v="5"/>
    <x v="2"/>
    <s v="San Jose"/>
    <n v="0"/>
    <n v="0"/>
    <n v="0"/>
    <n v="-300"/>
    <n v="300"/>
    <n v="0"/>
    <x v="2"/>
  </r>
  <r>
    <s v="90596"/>
    <d v="2025-01-27T00:00:00"/>
    <x v="5"/>
    <x v="2"/>
    <s v="San Jose"/>
    <n v="0"/>
    <n v="0"/>
    <n v="0"/>
    <n v="666.9"/>
    <n v="-666.9"/>
    <n v="0"/>
    <x v="5"/>
  </r>
  <r>
    <s v="90610"/>
    <d v="2025-01-27T00:00:00"/>
    <x v="5"/>
    <x v="2"/>
    <s v="San Jose"/>
    <n v="0"/>
    <n v="0"/>
    <n v="0"/>
    <n v="243.75"/>
    <n v="-243.75"/>
    <n v="0"/>
    <x v="2"/>
  </r>
  <r>
    <s v="90647"/>
    <d v="2025-01-27T00:00:00"/>
    <x v="5"/>
    <x v="2"/>
    <s v="San Jose"/>
    <n v="0"/>
    <n v="0"/>
    <n v="0"/>
    <n v="-300"/>
    <n v="300"/>
    <n v="0"/>
    <x v="2"/>
  </r>
  <r>
    <s v="90662"/>
    <d v="2025-01-27T00:00:00"/>
    <x v="4"/>
    <x v="4"/>
    <s v="Sacramento"/>
    <n v="7334.87"/>
    <n v="0"/>
    <n v="7334.87"/>
    <n v="5994.11"/>
    <n v="1340.76"/>
    <n v="0.18279260999999999"/>
    <x v="4"/>
  </r>
  <r>
    <s v="90687"/>
    <d v="2025-01-27T00:00:00"/>
    <x v="5"/>
    <x v="2"/>
    <s v="San Jose"/>
    <n v="0"/>
    <n v="0"/>
    <n v="0"/>
    <n v="-1200"/>
    <n v="1200"/>
    <n v="0"/>
    <x v="2"/>
  </r>
  <r>
    <s v="90746"/>
    <d v="2025-01-27T00:00:00"/>
    <x v="5"/>
    <x v="2"/>
    <s v="San Jose"/>
    <n v="0"/>
    <n v="0"/>
    <n v="0"/>
    <n v="-825"/>
    <n v="825"/>
    <n v="0"/>
    <x v="2"/>
  </r>
  <r>
    <s v="90758"/>
    <d v="2025-01-27T00:00:00"/>
    <x v="57"/>
    <x v="5"/>
    <s v="San Francisco"/>
    <n v="0"/>
    <n v="0"/>
    <n v="0"/>
    <n v="-90.37"/>
    <n v="90.37"/>
    <n v="0"/>
    <x v="41"/>
  </r>
  <r>
    <s v="90964"/>
    <d v="2025-01-27T00:00:00"/>
    <x v="2"/>
    <x v="2"/>
    <s v="San Jose"/>
    <n v="1651"/>
    <n v="0"/>
    <n v="1651"/>
    <n v="1173.8"/>
    <n v="477.2"/>
    <n v="0.28903695000000001"/>
    <x v="2"/>
  </r>
  <r>
    <s v="90971"/>
    <d v="2025-01-27T00:00:00"/>
    <x v="109"/>
    <x v="3"/>
    <s v="San Jose"/>
    <n v="4899.51"/>
    <n v="0"/>
    <n v="4899.51"/>
    <n v="3327.54"/>
    <n v="1571.97"/>
    <n v="0.32084228999999997"/>
    <x v="3"/>
  </r>
  <r>
    <s v="90983"/>
    <d v="2025-01-27T00:00:00"/>
    <x v="2"/>
    <x v="2"/>
    <s v="San Jose"/>
    <n v="1514.18"/>
    <n v="0"/>
    <n v="1514.18"/>
    <n v="1056.3499999999999"/>
    <n v="457.83"/>
    <n v="0.30236167000000003"/>
    <x v="2"/>
  </r>
  <r>
    <s v="90986"/>
    <d v="2025-01-27T00:00:00"/>
    <x v="2"/>
    <x v="2"/>
    <s v="San Jose"/>
    <n v="1651"/>
    <n v="0"/>
    <n v="1651"/>
    <n v="1135.8"/>
    <n v="515.20000000000005"/>
    <n v="0.31205329999999998"/>
    <x v="2"/>
  </r>
  <r>
    <s v="90988"/>
    <d v="2025-01-27T00:00:00"/>
    <x v="2"/>
    <x v="2"/>
    <s v="San Jose"/>
    <n v="2421.8000000000002"/>
    <n v="0"/>
    <n v="2421.8000000000002"/>
    <n v="2096.4"/>
    <n v="325.39999999999998"/>
    <n v="0.13436287"/>
    <x v="2"/>
  </r>
  <r>
    <s v="87197"/>
    <d v="2025-01-27T00:00:00"/>
    <x v="69"/>
    <x v="23"/>
    <s v="Sacramento"/>
    <n v="0"/>
    <n v="0"/>
    <n v="0"/>
    <n v="-1500"/>
    <n v="1500"/>
    <n v="0"/>
    <x v="1"/>
  </r>
  <r>
    <s v="89382"/>
    <d v="2025-01-27T00:00:00"/>
    <x v="138"/>
    <x v="11"/>
    <s v="Sacramento"/>
    <n v="0"/>
    <n v="0"/>
    <n v="0"/>
    <n v="-150"/>
    <n v="150"/>
    <n v="0"/>
    <x v="1"/>
  </r>
  <r>
    <s v="89460"/>
    <d v="2025-01-27T00:00:00"/>
    <x v="67"/>
    <x v="20"/>
    <s v="Sacramento"/>
    <n v="0"/>
    <n v="0"/>
    <n v="0"/>
    <n v="-352.3"/>
    <n v="352.3"/>
    <n v="0"/>
    <x v="15"/>
  </r>
  <r>
    <s v="89622"/>
    <d v="2025-01-27T00:00:00"/>
    <x v="47"/>
    <x v="11"/>
    <s v="Sacramento"/>
    <n v="0"/>
    <n v="0"/>
    <n v="0"/>
    <n v="-0.03"/>
    <n v="0.03"/>
    <n v="0"/>
    <x v="28"/>
  </r>
  <r>
    <s v="90155"/>
    <d v="2025-01-27T00:00:00"/>
    <x v="139"/>
    <x v="5"/>
    <s v="San Francisco"/>
    <n v="3881"/>
    <n v="0"/>
    <n v="3881"/>
    <n v="2988.57"/>
    <n v="892.43"/>
    <n v="0.22994846999999999"/>
    <x v="16"/>
  </r>
  <r>
    <s v="90346"/>
    <d v="2025-01-27T00:00:00"/>
    <x v="20"/>
    <x v="10"/>
    <s v="San Jose"/>
    <n v="0"/>
    <n v="0"/>
    <n v="0"/>
    <n v="605.9"/>
    <n v="-605.9"/>
    <n v="0"/>
    <x v="14"/>
  </r>
  <r>
    <s v="90482"/>
    <d v="2025-01-27T00:00:00"/>
    <x v="29"/>
    <x v="13"/>
    <s v="San Francisco"/>
    <n v="8387.59"/>
    <n v="0"/>
    <n v="8387.59"/>
    <n v="6284.35"/>
    <n v="2103.2399999999998"/>
    <n v="0.25075618"/>
    <x v="21"/>
  </r>
  <r>
    <s v="90530"/>
    <d v="2025-01-27T00:00:00"/>
    <x v="106"/>
    <x v="3"/>
    <s v="San Jose"/>
    <n v="2760"/>
    <n v="0"/>
    <n v="2760"/>
    <n v="1848"/>
    <n v="912"/>
    <n v="0.33043477999999998"/>
    <x v="7"/>
  </r>
  <r>
    <s v="90802"/>
    <d v="2025-01-27T00:00:00"/>
    <x v="70"/>
    <x v="6"/>
    <s v="San Jose"/>
    <n v="775"/>
    <n v="0"/>
    <n v="775"/>
    <n v="617.66"/>
    <n v="157.34"/>
    <n v="0.20301934999999999"/>
    <x v="7"/>
  </r>
  <r>
    <s v="90841"/>
    <d v="2025-01-27T00:00:00"/>
    <x v="70"/>
    <x v="6"/>
    <s v="San Jose"/>
    <n v="18413"/>
    <n v="0"/>
    <n v="18413"/>
    <n v="15113.59"/>
    <n v="3299.41"/>
    <n v="0.17918915999999999"/>
    <x v="7"/>
  </r>
  <r>
    <s v="90924"/>
    <d v="2025-01-27T00:00:00"/>
    <x v="2"/>
    <x v="2"/>
    <s v="San Jose"/>
    <n v="1215.5999999999999"/>
    <n v="0"/>
    <n v="1215.5999999999999"/>
    <n v="718.06"/>
    <n v="497.54"/>
    <n v="0.40929581999999998"/>
    <x v="2"/>
  </r>
  <r>
    <s v="90961"/>
    <d v="2025-01-27T00:00:00"/>
    <x v="2"/>
    <x v="2"/>
    <s v="San Jose"/>
    <n v="2365.25"/>
    <n v="0"/>
    <n v="2365.25"/>
    <n v="1813.55"/>
    <n v="551.70000000000005"/>
    <n v="0.2332523"/>
    <x v="2"/>
  </r>
  <r>
    <s v="90974"/>
    <d v="2025-01-27T00:00:00"/>
    <x v="10"/>
    <x v="8"/>
    <s v="San Jose"/>
    <n v="3035.29"/>
    <n v="0"/>
    <n v="3035.29"/>
    <n v="2580"/>
    <n v="455.29"/>
    <n v="0.14999884999999999"/>
    <x v="10"/>
  </r>
  <r>
    <s v="90975"/>
    <d v="2025-01-27T00:00:00"/>
    <x v="10"/>
    <x v="8"/>
    <s v="San Jose"/>
    <n v="46948.32"/>
    <n v="0"/>
    <n v="46948.32"/>
    <n v="39906.080000000002"/>
    <n v="7042.24"/>
    <n v="0.14999983"/>
    <x v="10"/>
  </r>
  <r>
    <s v="86679"/>
    <d v="2025-01-28T00:00:00"/>
    <x v="126"/>
    <x v="6"/>
    <s v="San Jose"/>
    <n v="0"/>
    <n v="0"/>
    <n v="0"/>
    <n v="-14.03"/>
    <n v="14.03"/>
    <n v="0"/>
    <x v="7"/>
  </r>
  <r>
    <s v="90867"/>
    <d v="2025-01-28T00:00:00"/>
    <x v="3"/>
    <x v="3"/>
    <s v="San Jose"/>
    <n v="0"/>
    <n v="0"/>
    <n v="0"/>
    <n v="-3.9"/>
    <n v="3.9"/>
    <n v="0"/>
    <x v="3"/>
  </r>
  <r>
    <s v="86917"/>
    <d v="2025-01-28T00:00:00"/>
    <x v="5"/>
    <x v="2"/>
    <s v="San Jose"/>
    <n v="0"/>
    <n v="0"/>
    <n v="0"/>
    <n v="294"/>
    <n v="-294"/>
    <n v="0"/>
    <x v="2"/>
  </r>
  <r>
    <s v="88313"/>
    <d v="2025-01-28T00:00:00"/>
    <x v="26"/>
    <x v="6"/>
    <s v="San Jose"/>
    <n v="0"/>
    <n v="0"/>
    <n v="0"/>
    <n v="21.8"/>
    <n v="-21.8"/>
    <n v="0"/>
    <x v="7"/>
  </r>
  <r>
    <s v="88963"/>
    <d v="2025-01-28T00:00:00"/>
    <x v="53"/>
    <x v="14"/>
    <s v="San Jose"/>
    <n v="0"/>
    <n v="319.92"/>
    <n v="319.92"/>
    <n v="0"/>
    <n v="319.92"/>
    <n v="1"/>
    <x v="22"/>
  </r>
  <r>
    <s v="89363"/>
    <d v="2025-01-28T00:00:00"/>
    <x v="3"/>
    <x v="3"/>
    <s v="San Jose"/>
    <n v="0"/>
    <n v="0"/>
    <n v="0"/>
    <n v="270.61"/>
    <n v="-270.61"/>
    <n v="0"/>
    <x v="3"/>
  </r>
  <r>
    <s v="89795"/>
    <d v="2025-01-28T00:00:00"/>
    <x v="128"/>
    <x v="9"/>
    <s v="San Francisco"/>
    <n v="0"/>
    <n v="0"/>
    <n v="0"/>
    <n v="-122.3"/>
    <n v="122.3"/>
    <n v="0"/>
    <x v="34"/>
  </r>
  <r>
    <s v="90482"/>
    <d v="2025-01-28T00:00:00"/>
    <x v="29"/>
    <x v="13"/>
    <s v="San Francisco"/>
    <n v="0"/>
    <n v="0"/>
    <n v="0"/>
    <n v="9.5"/>
    <n v="-9.5"/>
    <n v="0"/>
    <x v="21"/>
  </r>
  <r>
    <s v="90876"/>
    <d v="2025-01-28T00:00:00"/>
    <x v="90"/>
    <x v="9"/>
    <s v="San Francisco"/>
    <n v="868.3"/>
    <n v="0"/>
    <n v="868.3"/>
    <n v="564.48"/>
    <n v="303.82"/>
    <n v="0.34990210999999999"/>
    <x v="13"/>
  </r>
  <r>
    <s v="90996"/>
    <d v="2025-01-28T00:00:00"/>
    <x v="109"/>
    <x v="3"/>
    <s v="San Jose"/>
    <n v="1255.67"/>
    <n v="0"/>
    <n v="1255.67"/>
    <n v="656.14"/>
    <n v="599.53"/>
    <n v="0.47745824999999997"/>
    <x v="3"/>
  </r>
  <r>
    <s v="91009"/>
    <d v="2025-01-28T00:00:00"/>
    <x v="140"/>
    <x v="11"/>
    <s v="Sacramento"/>
    <n v="1000"/>
    <n v="0"/>
    <n v="1000"/>
    <n v="807.55"/>
    <n v="192.45"/>
    <n v="0.19245000000000001"/>
    <x v="1"/>
  </r>
  <r>
    <s v="88161"/>
    <d v="2025-01-28T00:00:00"/>
    <x v="141"/>
    <x v="5"/>
    <s v="San Francisco"/>
    <n v="0"/>
    <n v="0"/>
    <n v="0"/>
    <n v="56"/>
    <n v="-56"/>
    <n v="0"/>
    <x v="29"/>
  </r>
  <r>
    <s v="89327"/>
    <d v="2025-01-28T00:00:00"/>
    <x v="142"/>
    <x v="3"/>
    <s v="San Jose"/>
    <n v="0"/>
    <n v="0"/>
    <n v="0"/>
    <n v="1401.86"/>
    <n v="-1401.86"/>
    <n v="0"/>
    <x v="12"/>
  </r>
  <r>
    <s v="89352"/>
    <d v="2025-01-28T00:00:00"/>
    <x v="105"/>
    <x v="9"/>
    <s v="San Francisco"/>
    <n v="0"/>
    <n v="0"/>
    <n v="0"/>
    <n v="104.78"/>
    <n v="-104.78"/>
    <n v="0"/>
    <x v="19"/>
  </r>
  <r>
    <s v="89966"/>
    <d v="2025-01-28T00:00:00"/>
    <x v="16"/>
    <x v="9"/>
    <s v="San Francisco"/>
    <n v="0"/>
    <n v="0"/>
    <n v="0"/>
    <n v="6.51"/>
    <n v="-6.51"/>
    <n v="0"/>
    <x v="32"/>
  </r>
  <r>
    <s v="90156"/>
    <d v="2025-01-28T00:00:00"/>
    <x v="73"/>
    <x v="7"/>
    <s v="San Jose"/>
    <n v="0"/>
    <n v="0"/>
    <n v="0"/>
    <n v="-1223.68"/>
    <n v="1223.68"/>
    <n v="0"/>
    <x v="12"/>
  </r>
  <r>
    <s v="90258"/>
    <d v="2025-01-28T00:00:00"/>
    <x v="62"/>
    <x v="5"/>
    <s v="San Francisco"/>
    <n v="0"/>
    <n v="-200"/>
    <n v="-200"/>
    <n v="-123.53"/>
    <n v="-76.47"/>
    <n v="0.38235000000000002"/>
    <x v="16"/>
  </r>
  <r>
    <s v="90430"/>
    <d v="2025-01-28T00:00:00"/>
    <x v="2"/>
    <x v="2"/>
    <s v="San Jose"/>
    <n v="0"/>
    <n v="0"/>
    <n v="0"/>
    <n v="-984.8"/>
    <n v="984.8"/>
    <n v="0"/>
    <x v="2"/>
  </r>
  <r>
    <s v="90492"/>
    <d v="2025-01-28T00:00:00"/>
    <x v="143"/>
    <x v="20"/>
    <s v="Sacramento"/>
    <n v="10091"/>
    <n v="0"/>
    <n v="10091"/>
    <n v="8674.6200000000008"/>
    <n v="1416.38"/>
    <n v="0.14036071999999999"/>
    <x v="15"/>
  </r>
  <r>
    <s v="90583"/>
    <d v="2025-01-28T00:00:00"/>
    <x v="144"/>
    <x v="5"/>
    <s v="San Francisco"/>
    <n v="27886.66"/>
    <n v="0"/>
    <n v="27886.66"/>
    <n v="21530.639999999999"/>
    <n v="6356.02"/>
    <n v="0.22792332000000001"/>
    <x v="14"/>
  </r>
  <r>
    <s v="90602"/>
    <d v="2025-01-28T00:00:00"/>
    <x v="21"/>
    <x v="11"/>
    <s v="Sacramento"/>
    <n v="0"/>
    <n v="0"/>
    <n v="0"/>
    <n v="-78"/>
    <n v="78"/>
    <n v="0"/>
    <x v="15"/>
  </r>
  <r>
    <s v="90721"/>
    <d v="2025-01-28T00:00:00"/>
    <x v="26"/>
    <x v="6"/>
    <s v="San Jose"/>
    <n v="6170.84"/>
    <n v="0"/>
    <n v="6170.84"/>
    <n v="4698.68"/>
    <n v="1472.16"/>
    <n v="0.23856720000000001"/>
    <x v="7"/>
  </r>
  <r>
    <s v="90819"/>
    <d v="2025-01-28T00:00:00"/>
    <x v="44"/>
    <x v="5"/>
    <s v="San Francisco"/>
    <n v="235"/>
    <n v="0"/>
    <n v="235"/>
    <n v="165.89"/>
    <n v="69.11"/>
    <n v="0.29408510999999998"/>
    <x v="19"/>
  </r>
  <r>
    <s v="90828"/>
    <d v="2025-01-28T00:00:00"/>
    <x v="2"/>
    <x v="2"/>
    <s v="San Jose"/>
    <n v="1215.5999999999999"/>
    <n v="0"/>
    <n v="1215.5999999999999"/>
    <n v="653.05999999999995"/>
    <n v="562.54"/>
    <n v="0.46276736000000002"/>
    <x v="2"/>
  </r>
  <r>
    <s v="90987"/>
    <d v="2025-01-28T00:00:00"/>
    <x v="2"/>
    <x v="2"/>
    <s v="San Jose"/>
    <n v="2421.8000000000002"/>
    <n v="0"/>
    <n v="2421.8000000000002"/>
    <n v="1971.4"/>
    <n v="450.4"/>
    <n v="0.18597737"/>
    <x v="2"/>
  </r>
  <r>
    <s v="90990"/>
    <d v="2025-01-28T00:00:00"/>
    <x v="2"/>
    <x v="2"/>
    <s v="San Jose"/>
    <n v="1054.25"/>
    <n v="0"/>
    <n v="1054.25"/>
    <n v="769.75"/>
    <n v="284.5"/>
    <n v="0.26986009"/>
    <x v="2"/>
  </r>
  <r>
    <s v="91001"/>
    <d v="2025-01-28T00:00:00"/>
    <x v="10"/>
    <x v="8"/>
    <s v="San Jose"/>
    <n v="1101.01"/>
    <n v="0"/>
    <n v="1101.01"/>
    <n v="935.86"/>
    <n v="165.15"/>
    <n v="0.14999863999999999"/>
    <x v="10"/>
  </r>
  <r>
    <s v="91025"/>
    <d v="2025-01-28T00:00:00"/>
    <x v="2"/>
    <x v="2"/>
    <s v="San Jose"/>
    <n v="2309.02"/>
    <n v="0"/>
    <n v="2309.02"/>
    <n v="1690.98"/>
    <n v="618.04"/>
    <n v="0.26766334000000003"/>
    <x v="2"/>
  </r>
  <r>
    <s v="91030"/>
    <d v="2025-01-28T00:00:00"/>
    <x v="2"/>
    <x v="2"/>
    <s v="San Jose"/>
    <n v="1514.18"/>
    <n v="0"/>
    <n v="1514.18"/>
    <n v="1139.3499999999999"/>
    <n v="374.83"/>
    <n v="0.24754652999999999"/>
    <x v="2"/>
  </r>
  <r>
    <s v="91035"/>
    <d v="2025-01-28T00:00:00"/>
    <x v="2"/>
    <x v="2"/>
    <s v="San Jose"/>
    <n v="1651"/>
    <n v="0"/>
    <n v="1651"/>
    <n v="-734.8"/>
    <n v="2385.8000000000002"/>
    <n v="1.4450635999999999"/>
    <x v="2"/>
  </r>
  <r>
    <s v="85225"/>
    <d v="2025-01-29T00:00:00"/>
    <x v="74"/>
    <x v="11"/>
    <s v="Sacramento"/>
    <n v="0"/>
    <n v="0"/>
    <n v="0"/>
    <n v="23325"/>
    <n v="-23325"/>
    <n v="0"/>
    <x v="1"/>
  </r>
  <r>
    <s v="87557"/>
    <d v="2025-01-29T00:00:00"/>
    <x v="140"/>
    <x v="11"/>
    <s v="Sacramento"/>
    <n v="0"/>
    <n v="0"/>
    <n v="0"/>
    <n v="24006"/>
    <n v="-24006"/>
    <n v="0"/>
    <x v="1"/>
  </r>
  <r>
    <s v="87558"/>
    <d v="2025-01-29T00:00:00"/>
    <x v="140"/>
    <x v="11"/>
    <s v="Sacramento"/>
    <n v="0"/>
    <n v="0"/>
    <n v="0"/>
    <n v="8371"/>
    <n v="-8371"/>
    <n v="0"/>
    <x v="1"/>
  </r>
  <r>
    <s v="89791"/>
    <d v="2025-01-29T00:00:00"/>
    <x v="140"/>
    <x v="11"/>
    <s v="Sacramento"/>
    <n v="0"/>
    <n v="0"/>
    <n v="0"/>
    <n v="-1500"/>
    <n v="1500"/>
    <n v="0"/>
    <x v="1"/>
  </r>
  <r>
    <s v="90482"/>
    <d v="2025-01-29T00:00:00"/>
    <x v="29"/>
    <x v="13"/>
    <s v="San Francisco"/>
    <n v="0"/>
    <n v="0"/>
    <n v="0"/>
    <n v="0.8"/>
    <n v="-0.8"/>
    <n v="0"/>
    <x v="21"/>
  </r>
  <r>
    <s v="84812"/>
    <d v="2025-01-29T00:00:00"/>
    <x v="145"/>
    <x v="11"/>
    <s v="Sacramento"/>
    <n v="0"/>
    <n v="0"/>
    <n v="0"/>
    <n v="794.14"/>
    <n v="-794.14"/>
    <n v="0"/>
    <x v="44"/>
  </r>
  <r>
    <s v="89391"/>
    <d v="2025-01-29T00:00:00"/>
    <x v="27"/>
    <x v="6"/>
    <s v="San Francisco"/>
    <n v="0"/>
    <n v="1850"/>
    <n v="1850"/>
    <n v="1411.8"/>
    <n v="438.2"/>
    <n v="0.23686486000000001"/>
    <x v="19"/>
  </r>
  <r>
    <s v="90055"/>
    <d v="2025-01-29T00:00:00"/>
    <x v="45"/>
    <x v="12"/>
    <s v="San Francisco"/>
    <n v="0"/>
    <n v="0"/>
    <n v="0"/>
    <n v="7535.5"/>
    <n v="-7535.5"/>
    <n v="0"/>
    <x v="25"/>
  </r>
  <r>
    <s v="90187"/>
    <d v="2025-01-29T00:00:00"/>
    <x v="75"/>
    <x v="12"/>
    <s v="San Francisco"/>
    <n v="0"/>
    <n v="0"/>
    <n v="0"/>
    <n v="-259.66000000000003"/>
    <n v="259.66000000000003"/>
    <n v="0"/>
    <x v="21"/>
  </r>
  <r>
    <s v="90758"/>
    <d v="2025-01-29T00:00:00"/>
    <x v="57"/>
    <x v="5"/>
    <s v="San Francisco"/>
    <n v="0"/>
    <n v="0"/>
    <n v="0"/>
    <n v="32.340000000000003"/>
    <n v="-32.340000000000003"/>
    <n v="0"/>
    <x v="41"/>
  </r>
  <r>
    <s v="90965"/>
    <d v="2025-01-29T00:00:00"/>
    <x v="2"/>
    <x v="2"/>
    <s v="San Jose"/>
    <n v="1651"/>
    <n v="0"/>
    <n v="1651"/>
    <n v="1143.8"/>
    <n v="507.2"/>
    <n v="0.30720775"/>
    <x v="2"/>
  </r>
  <r>
    <s v="91029"/>
    <d v="2025-01-29T00:00:00"/>
    <x v="2"/>
    <x v="2"/>
    <s v="San Jose"/>
    <n v="1110.8"/>
    <n v="0"/>
    <n v="1110.8"/>
    <n v="852.6"/>
    <n v="258.2"/>
    <n v="0.23244508"/>
    <x v="2"/>
  </r>
  <r>
    <s v="91031"/>
    <d v="2025-01-29T00:00:00"/>
    <x v="2"/>
    <x v="2"/>
    <s v="San Jose"/>
    <n v="1651"/>
    <n v="0"/>
    <n v="1651"/>
    <n v="1173.8"/>
    <n v="477.2"/>
    <n v="0.28903695000000001"/>
    <x v="2"/>
  </r>
  <r>
    <s v="91034"/>
    <d v="2025-01-29T00:00:00"/>
    <x v="2"/>
    <x v="2"/>
    <s v="San Jose"/>
    <n v="1514.18"/>
    <n v="0"/>
    <n v="1514.18"/>
    <n v="1056.3499999999999"/>
    <n v="457.83"/>
    <n v="0.30236167000000003"/>
    <x v="2"/>
  </r>
  <r>
    <s v="91045"/>
    <d v="2025-01-29T00:00:00"/>
    <x v="146"/>
    <x v="4"/>
    <s v="Sacramento"/>
    <n v="115"/>
    <n v="0"/>
    <n v="115"/>
    <n v="94.12"/>
    <n v="20.88"/>
    <n v="0.18156522"/>
    <x v="4"/>
  </r>
  <r>
    <s v="84937"/>
    <d v="2025-01-29T00:00:00"/>
    <x v="80"/>
    <x v="5"/>
    <s v="San Francisco"/>
    <n v="0"/>
    <n v="219.1"/>
    <n v="219.1"/>
    <n v="195"/>
    <n v="24.1"/>
    <n v="0.10999544"/>
    <x v="6"/>
  </r>
  <r>
    <s v="87842"/>
    <d v="2025-01-29T00:00:00"/>
    <x v="70"/>
    <x v="6"/>
    <s v="San Jose"/>
    <n v="0"/>
    <n v="0"/>
    <n v="0"/>
    <n v="31.29"/>
    <n v="-31.29"/>
    <n v="0"/>
    <x v="7"/>
  </r>
  <r>
    <s v="88313"/>
    <d v="2025-01-29T00:00:00"/>
    <x v="26"/>
    <x v="6"/>
    <s v="San Jose"/>
    <n v="0"/>
    <n v="0"/>
    <n v="0"/>
    <n v="71.52"/>
    <n v="-71.52"/>
    <n v="0"/>
    <x v="7"/>
  </r>
  <r>
    <s v="89053"/>
    <d v="2025-01-29T00:00:00"/>
    <x v="72"/>
    <x v="14"/>
    <s v="San Jose"/>
    <n v="0"/>
    <n v="0"/>
    <n v="0"/>
    <n v="-0.06"/>
    <n v="0.06"/>
    <n v="0"/>
    <x v="33"/>
  </r>
  <r>
    <s v="89148"/>
    <d v="2025-01-29T00:00:00"/>
    <x v="75"/>
    <x v="12"/>
    <s v="San Francisco"/>
    <n v="0"/>
    <n v="0"/>
    <n v="0"/>
    <n v="555"/>
    <n v="-555"/>
    <n v="0"/>
    <x v="21"/>
  </r>
  <r>
    <s v="89362"/>
    <d v="2025-01-29T00:00:00"/>
    <x v="147"/>
    <x v="3"/>
    <s v="San Jose"/>
    <n v="0"/>
    <n v="-9505"/>
    <n v="-9505"/>
    <n v="0"/>
    <n v="-9505"/>
    <n v="1"/>
    <x v="29"/>
  </r>
  <r>
    <s v="89649"/>
    <d v="2025-01-29T00:00:00"/>
    <x v="88"/>
    <x v="10"/>
    <s v="San Jose"/>
    <n v="0"/>
    <n v="0"/>
    <n v="0"/>
    <n v="-537.45000000000005"/>
    <n v="537.45000000000005"/>
    <n v="0"/>
    <x v="3"/>
  </r>
  <r>
    <s v="89700"/>
    <d v="2025-01-29T00:00:00"/>
    <x v="51"/>
    <x v="14"/>
    <s v="San Jose"/>
    <n v="72960.639999999999"/>
    <n v="0"/>
    <n v="72960.639999999999"/>
    <n v="60267.98"/>
    <n v="12692.66"/>
    <n v="0.17396585000000001"/>
    <x v="22"/>
  </r>
  <r>
    <s v="89721"/>
    <d v="2025-01-29T00:00:00"/>
    <x v="148"/>
    <x v="9"/>
    <s v="San Francisco"/>
    <n v="0"/>
    <n v="-5484.13"/>
    <n v="-5484.13"/>
    <n v="-4064.81"/>
    <n v="-1419.32"/>
    <n v="0.25880494999999998"/>
    <x v="18"/>
  </r>
  <r>
    <s v="90621"/>
    <d v="2025-01-29T00:00:00"/>
    <x v="149"/>
    <x v="11"/>
    <s v="Sacramento"/>
    <n v="6119.3"/>
    <n v="0"/>
    <n v="6119.3"/>
    <n v="4947.3599999999997"/>
    <n v="1171.94"/>
    <n v="0.19151536999999999"/>
    <x v="15"/>
  </r>
  <r>
    <s v="90717"/>
    <d v="2025-01-29T00:00:00"/>
    <x v="4"/>
    <x v="4"/>
    <s v="Sacramento"/>
    <n v="5975.59"/>
    <n v="0"/>
    <n v="5975.59"/>
    <n v="4830.0200000000004"/>
    <n v="1145.57"/>
    <n v="0.19170826999999999"/>
    <x v="4"/>
  </r>
  <r>
    <s v="90755"/>
    <d v="2025-01-29T00:00:00"/>
    <x v="140"/>
    <x v="11"/>
    <s v="Sacramento"/>
    <n v="3750"/>
    <n v="0"/>
    <n v="3750"/>
    <n v="3553.82"/>
    <n v="196.18"/>
    <n v="5.2314670000000001E-2"/>
    <x v="1"/>
  </r>
  <r>
    <s v="90870"/>
    <d v="2025-01-29T00:00:00"/>
    <x v="5"/>
    <x v="2"/>
    <s v="San Jose"/>
    <n v="59882.400000000001"/>
    <n v="0"/>
    <n v="59882.400000000001"/>
    <n v="47757.4"/>
    <n v="12125"/>
    <n v="0.20248019"/>
    <x v="2"/>
  </r>
  <r>
    <s v="90945"/>
    <d v="2025-01-29T00:00:00"/>
    <x v="2"/>
    <x v="2"/>
    <s v="San Jose"/>
    <n v="2284.98"/>
    <n v="0"/>
    <n v="2284.98"/>
    <n v="1801.95"/>
    <n v="483.03"/>
    <n v="0.21139353999999999"/>
    <x v="2"/>
  </r>
  <r>
    <s v="90951"/>
    <d v="2025-01-29T00:00:00"/>
    <x v="150"/>
    <x v="3"/>
    <s v="San Jose"/>
    <n v="250"/>
    <n v="0"/>
    <n v="250"/>
    <n v="417.66"/>
    <n v="-167.66"/>
    <n v="-0.67064000000000001"/>
    <x v="7"/>
  </r>
  <r>
    <s v="90972"/>
    <d v="2025-01-29T00:00:00"/>
    <x v="141"/>
    <x v="5"/>
    <s v="San Francisco"/>
    <n v="175"/>
    <n v="0"/>
    <n v="175"/>
    <n v="143"/>
    <n v="32"/>
    <n v="0.18285714"/>
    <x v="29"/>
  </r>
  <r>
    <s v="90985"/>
    <d v="2025-01-29T00:00:00"/>
    <x v="2"/>
    <x v="2"/>
    <s v="San Jose"/>
    <n v="2309.02"/>
    <n v="0"/>
    <n v="2309.02"/>
    <n v="1690.98"/>
    <n v="618.04"/>
    <n v="0.26766334000000003"/>
    <x v="2"/>
  </r>
  <r>
    <s v="91024"/>
    <d v="2025-01-29T00:00:00"/>
    <x v="5"/>
    <x v="2"/>
    <s v="San Jose"/>
    <n v="240.59"/>
    <n v="0"/>
    <n v="240.59"/>
    <n v="166.47"/>
    <n v="74.12"/>
    <n v="0.30807598000000003"/>
    <x v="5"/>
  </r>
  <r>
    <s v="91027"/>
    <d v="2025-01-29T00:00:00"/>
    <x v="2"/>
    <x v="2"/>
    <s v="San Jose"/>
    <n v="2365.25"/>
    <n v="0"/>
    <n v="2365.25"/>
    <n v="1738.55"/>
    <n v="626.70000000000005"/>
    <n v="0.26496142"/>
    <x v="2"/>
  </r>
  <r>
    <s v="91036"/>
    <d v="2025-01-29T00:00:00"/>
    <x v="2"/>
    <x v="2"/>
    <s v="San Jose"/>
    <n v="2172.1999999999998"/>
    <n v="0"/>
    <n v="2172.1999999999998"/>
    <n v="1611.53"/>
    <n v="560.66999999999996"/>
    <n v="0.25811159"/>
    <x v="2"/>
  </r>
  <r>
    <s v="91051"/>
    <d v="2025-01-29T00:00:00"/>
    <x v="53"/>
    <x v="14"/>
    <s v="San Jose"/>
    <n v="561.47"/>
    <n v="0"/>
    <n v="561.47"/>
    <n v="449.19"/>
    <n v="112.28"/>
    <n v="0.19997507"/>
    <x v="22"/>
  </r>
  <r>
    <s v="91060"/>
    <d v="2025-01-29T00:00:00"/>
    <x v="104"/>
    <x v="9"/>
    <s v="San Francisco"/>
    <n v="0"/>
    <n v="0"/>
    <n v="0"/>
    <n v="150"/>
    <n v="-150"/>
    <n v="0"/>
    <x v="3"/>
  </r>
  <r>
    <s v="73180"/>
    <d v="2025-01-30T00:00:00"/>
    <x v="43"/>
    <x v="4"/>
    <s v="San Jose"/>
    <n v="0"/>
    <n v="0"/>
    <n v="0"/>
    <n v="529.20000000000005"/>
    <n v="-529.20000000000005"/>
    <n v="0"/>
    <x v="2"/>
  </r>
  <r>
    <s v="79991"/>
    <d v="2025-01-30T00:00:00"/>
    <x v="106"/>
    <x v="3"/>
    <s v="San Jose"/>
    <n v="0"/>
    <n v="-2760"/>
    <n v="-2760"/>
    <n v="-1848"/>
    <n v="-912"/>
    <n v="0.33043477999999998"/>
    <x v="7"/>
  </r>
  <r>
    <s v="86211"/>
    <d v="2025-01-30T00:00:00"/>
    <x v="57"/>
    <x v="5"/>
    <s v="San Francisco"/>
    <n v="0"/>
    <n v="3692.16"/>
    <n v="3692.16"/>
    <n v="3161.97"/>
    <n v="530.19000000000005"/>
    <n v="0.14359886999999999"/>
    <x v="18"/>
  </r>
  <r>
    <s v="87388"/>
    <d v="2025-01-30T00:00:00"/>
    <x v="68"/>
    <x v="22"/>
    <s v="San Francisco"/>
    <n v="0"/>
    <n v="0"/>
    <n v="0"/>
    <n v="99.6"/>
    <n v="-99.6"/>
    <n v="0"/>
    <x v="9"/>
  </r>
  <r>
    <s v="89308"/>
    <d v="2025-01-30T00:00:00"/>
    <x v="5"/>
    <x v="2"/>
    <s v="San Jose"/>
    <n v="0"/>
    <n v="0"/>
    <n v="0"/>
    <n v="160"/>
    <n v="-160"/>
    <n v="0"/>
    <x v="5"/>
  </r>
  <r>
    <s v="89386"/>
    <d v="2025-01-30T00:00:00"/>
    <x v="5"/>
    <x v="2"/>
    <s v="San Jose"/>
    <n v="0"/>
    <n v="0"/>
    <n v="0"/>
    <n v="-176.25"/>
    <n v="176.25"/>
    <n v="0"/>
    <x v="5"/>
  </r>
  <r>
    <s v="89966"/>
    <d v="2025-01-30T00:00:00"/>
    <x v="16"/>
    <x v="9"/>
    <s v="San Francisco"/>
    <n v="0"/>
    <n v="0"/>
    <n v="0"/>
    <n v="14"/>
    <n v="-14"/>
    <n v="0"/>
    <x v="32"/>
  </r>
  <r>
    <s v="90212"/>
    <d v="2025-01-30T00:00:00"/>
    <x v="23"/>
    <x v="0"/>
    <s v="San Francisco"/>
    <n v="0"/>
    <n v="-1750"/>
    <n v="-1750"/>
    <n v="-1390"/>
    <n v="-360"/>
    <n v="0.20571428999999999"/>
    <x v="17"/>
  </r>
  <r>
    <s v="90345"/>
    <d v="2025-01-30T00:00:00"/>
    <x v="30"/>
    <x v="14"/>
    <s v="San Jose"/>
    <n v="0"/>
    <n v="0"/>
    <n v="0"/>
    <n v="261.45999999999998"/>
    <n v="-261.45999999999998"/>
    <n v="0"/>
    <x v="22"/>
  </r>
  <r>
    <s v="90596"/>
    <d v="2025-01-30T00:00:00"/>
    <x v="5"/>
    <x v="2"/>
    <s v="San Jose"/>
    <n v="0"/>
    <n v="0"/>
    <n v="0"/>
    <n v="660"/>
    <n v="-660"/>
    <n v="0"/>
    <x v="5"/>
  </r>
  <r>
    <s v="90751"/>
    <d v="2025-01-30T00:00:00"/>
    <x v="29"/>
    <x v="13"/>
    <s v="San Francisco"/>
    <n v="3845.52"/>
    <n v="0"/>
    <n v="3845.52"/>
    <n v="2928.24"/>
    <n v="917.28"/>
    <n v="0.23853210999999999"/>
    <x v="21"/>
  </r>
  <r>
    <s v="90902"/>
    <d v="2025-01-30T00:00:00"/>
    <x v="151"/>
    <x v="20"/>
    <s v="Sacramento"/>
    <n v="2300"/>
    <n v="0"/>
    <n v="2300"/>
    <n v="2024.96"/>
    <n v="275.04000000000002"/>
    <n v="0.11958261000000001"/>
    <x v="40"/>
  </r>
  <r>
    <s v="90944"/>
    <d v="2025-01-30T00:00:00"/>
    <x v="2"/>
    <x v="2"/>
    <s v="San Jose"/>
    <n v="1514.18"/>
    <n v="0"/>
    <n v="1514.18"/>
    <n v="1139.3499999999999"/>
    <n v="374.83"/>
    <n v="0.24754652999999999"/>
    <x v="2"/>
  </r>
  <r>
    <s v="91028"/>
    <d v="2025-01-30T00:00:00"/>
    <x v="2"/>
    <x v="2"/>
    <s v="San Jose"/>
    <n v="2228.4299999999998"/>
    <n v="0"/>
    <n v="2228.4299999999998"/>
    <n v="1927.4"/>
    <n v="301.02999999999997"/>
    <n v="0.13508613999999999"/>
    <x v="2"/>
  </r>
  <r>
    <s v="91033"/>
    <d v="2025-01-30T00:00:00"/>
    <x v="2"/>
    <x v="2"/>
    <s v="San Jose"/>
    <n v="1110.8"/>
    <n v="0"/>
    <n v="1110.8"/>
    <n v="967.6"/>
    <n v="143.19999999999999"/>
    <n v="0.12891610000000001"/>
    <x v="2"/>
  </r>
  <r>
    <s v="91040"/>
    <d v="2025-01-30T00:00:00"/>
    <x v="2"/>
    <x v="2"/>
    <s v="San Jose"/>
    <n v="1514.18"/>
    <n v="0"/>
    <n v="1514.18"/>
    <n v="1164.3499999999999"/>
    <n v="349.83"/>
    <n v="0.23103594"/>
    <x v="2"/>
  </r>
  <r>
    <s v="91041"/>
    <d v="2025-01-30T00:00:00"/>
    <x v="2"/>
    <x v="2"/>
    <s v="San Jose"/>
    <n v="1651"/>
    <n v="0"/>
    <n v="1651"/>
    <n v="1135.8"/>
    <n v="515.20000000000005"/>
    <n v="0.31205329999999998"/>
    <x v="2"/>
  </r>
  <r>
    <s v="81432"/>
    <d v="2025-01-30T00:00:00"/>
    <x v="72"/>
    <x v="14"/>
    <s v="San Jose"/>
    <n v="0"/>
    <n v="0"/>
    <n v="0"/>
    <n v="15"/>
    <n v="-15"/>
    <n v="0"/>
    <x v="33"/>
  </r>
  <r>
    <s v="84963"/>
    <d v="2025-01-30T00:00:00"/>
    <x v="152"/>
    <x v="6"/>
    <s v="San Jose"/>
    <n v="0"/>
    <n v="0"/>
    <n v="0"/>
    <n v="-0.1"/>
    <n v="0.1"/>
    <n v="0"/>
    <x v="7"/>
  </r>
  <r>
    <s v="86041"/>
    <d v="2025-01-30T00:00:00"/>
    <x v="45"/>
    <x v="12"/>
    <s v="San Francisco"/>
    <n v="0"/>
    <n v="24710.46"/>
    <n v="24710.46"/>
    <n v="18532.849999999999"/>
    <n v="6177.61"/>
    <n v="0.24999979999999999"/>
    <x v="25"/>
  </r>
  <r>
    <s v="86619"/>
    <d v="2025-01-30T00:00:00"/>
    <x v="45"/>
    <x v="12"/>
    <s v="San Francisco"/>
    <n v="0"/>
    <n v="-4796"/>
    <n v="-4796"/>
    <n v="-3597"/>
    <n v="-1199"/>
    <n v="0.25"/>
    <x v="25"/>
  </r>
  <r>
    <s v="88161"/>
    <d v="2025-01-30T00:00:00"/>
    <x v="141"/>
    <x v="5"/>
    <s v="San Francisco"/>
    <n v="0"/>
    <n v="0"/>
    <n v="0"/>
    <n v="2947.13"/>
    <n v="-2947.13"/>
    <n v="0"/>
    <x v="29"/>
  </r>
  <r>
    <s v="88313"/>
    <d v="2025-01-30T00:00:00"/>
    <x v="26"/>
    <x v="6"/>
    <s v="San Jose"/>
    <n v="0"/>
    <n v="0"/>
    <n v="0"/>
    <n v="36.4"/>
    <n v="-36.4"/>
    <n v="0"/>
    <x v="7"/>
  </r>
  <r>
    <s v="89137"/>
    <d v="2025-01-30T00:00:00"/>
    <x v="153"/>
    <x v="6"/>
    <s v="San Jose"/>
    <n v="0"/>
    <n v="0"/>
    <n v="0"/>
    <n v="39.659999999999997"/>
    <n v="-39.659999999999997"/>
    <n v="0"/>
    <x v="7"/>
  </r>
  <r>
    <s v="89148"/>
    <d v="2025-01-30T00:00:00"/>
    <x v="75"/>
    <x v="12"/>
    <s v="San Francisco"/>
    <n v="0"/>
    <n v="0"/>
    <n v="0"/>
    <n v="-252"/>
    <n v="252"/>
    <n v="0"/>
    <x v="21"/>
  </r>
  <r>
    <s v="89281"/>
    <d v="2025-01-30T00:00:00"/>
    <x v="53"/>
    <x v="14"/>
    <s v="San Jose"/>
    <n v="0"/>
    <n v="0"/>
    <n v="0"/>
    <n v="940.56"/>
    <n v="-940.56"/>
    <n v="0"/>
    <x v="22"/>
  </r>
  <r>
    <s v="90285"/>
    <d v="2025-01-30T00:00:00"/>
    <x v="2"/>
    <x v="2"/>
    <s v="San Jose"/>
    <n v="0"/>
    <n v="0"/>
    <n v="0"/>
    <n v="50"/>
    <n v="-50"/>
    <n v="0"/>
    <x v="2"/>
  </r>
  <r>
    <s v="90418"/>
    <d v="2025-01-30T00:00:00"/>
    <x v="24"/>
    <x v="5"/>
    <s v="San Francisco"/>
    <n v="35743.43"/>
    <n v="0"/>
    <n v="35743.43"/>
    <n v="30471.35"/>
    <n v="5272.08"/>
    <n v="0.14749788"/>
    <x v="18"/>
  </r>
  <r>
    <s v="90419"/>
    <d v="2025-01-30T00:00:00"/>
    <x v="24"/>
    <x v="5"/>
    <s v="San Francisco"/>
    <n v="19074.759999999998"/>
    <n v="0"/>
    <n v="19074.759999999998"/>
    <n v="16265.11"/>
    <n v="2809.65"/>
    <n v="0.14729674000000001"/>
    <x v="18"/>
  </r>
  <r>
    <s v="90468"/>
    <d v="2025-01-30T00:00:00"/>
    <x v="72"/>
    <x v="14"/>
    <s v="San Jose"/>
    <n v="0"/>
    <n v="0"/>
    <n v="0"/>
    <n v="37.5"/>
    <n v="-37.5"/>
    <n v="0"/>
    <x v="39"/>
  </r>
  <r>
    <s v="90528"/>
    <d v="2025-01-30T00:00:00"/>
    <x v="3"/>
    <x v="3"/>
    <s v="San Jose"/>
    <n v="0"/>
    <n v="0"/>
    <n v="0"/>
    <n v="260"/>
    <n v="-260"/>
    <n v="0"/>
    <x v="3"/>
  </r>
  <r>
    <s v="90593"/>
    <d v="2025-01-30T00:00:00"/>
    <x v="3"/>
    <x v="3"/>
    <s v="San Jose"/>
    <n v="0"/>
    <n v="0"/>
    <n v="0"/>
    <n v="-61.02"/>
    <n v="61.02"/>
    <n v="0"/>
    <x v="3"/>
  </r>
  <r>
    <s v="90602"/>
    <d v="2025-01-30T00:00:00"/>
    <x v="21"/>
    <x v="11"/>
    <s v="Sacramento"/>
    <n v="0"/>
    <n v="0"/>
    <n v="0"/>
    <n v="382.2"/>
    <n v="-382.2"/>
    <n v="0"/>
    <x v="15"/>
  </r>
  <r>
    <s v="90741"/>
    <d v="2025-01-30T00:00:00"/>
    <x v="131"/>
    <x v="15"/>
    <s v="San Francisco"/>
    <n v="0"/>
    <n v="0"/>
    <n v="0"/>
    <n v="-10.46"/>
    <n v="10.46"/>
    <n v="0"/>
    <x v="29"/>
  </r>
  <r>
    <s v="90747"/>
    <d v="2025-01-30T00:00:00"/>
    <x v="154"/>
    <x v="1"/>
    <s v="Sacramento"/>
    <n v="2622.63"/>
    <n v="0"/>
    <n v="2622.63"/>
    <n v="2155.37"/>
    <n v="467.26"/>
    <n v="0.17816467"/>
    <x v="28"/>
  </r>
  <r>
    <s v="90851"/>
    <d v="2025-01-30T00:00:00"/>
    <x v="5"/>
    <x v="2"/>
    <s v="San Jose"/>
    <n v="1451"/>
    <n v="0"/>
    <n v="1451"/>
    <n v="984.8"/>
    <n v="466.2"/>
    <n v="0.32129565999999998"/>
    <x v="5"/>
  </r>
  <r>
    <s v="90879"/>
    <d v="2025-01-30T00:00:00"/>
    <x v="155"/>
    <x v="5"/>
    <s v="San Francisco"/>
    <n v="7385.88"/>
    <n v="0"/>
    <n v="7385.88"/>
    <n v="6057.05"/>
    <n v="1328.83"/>
    <n v="0.17991492000000001"/>
    <x v="6"/>
  </r>
  <r>
    <s v="91049"/>
    <d v="2025-01-30T00:00:00"/>
    <x v="156"/>
    <x v="5"/>
    <s v="San Francisco"/>
    <n v="923.07"/>
    <n v="0"/>
    <n v="923.07"/>
    <n v="844.26"/>
    <n v="78.81"/>
    <n v="8.5378140000000005E-2"/>
    <x v="32"/>
  </r>
  <r>
    <s v="91060"/>
    <d v="2025-01-30T00:00:00"/>
    <x v="104"/>
    <x v="9"/>
    <s v="San Francisco"/>
    <n v="0"/>
    <n v="0"/>
    <n v="0"/>
    <n v="210"/>
    <n v="-210"/>
    <n v="0"/>
    <x v="3"/>
  </r>
  <r>
    <s v="91063"/>
    <d v="2025-01-30T00:00:00"/>
    <x v="2"/>
    <x v="2"/>
    <s v="San Jose"/>
    <n v="2284.98"/>
    <n v="0"/>
    <n v="2284.98"/>
    <n v="1706.95"/>
    <n v="578.03"/>
    <n v="0.25296939000000002"/>
    <x v="2"/>
  </r>
  <r>
    <s v="91065"/>
    <d v="2025-01-30T00:00:00"/>
    <x v="2"/>
    <x v="2"/>
    <s v="San Jose"/>
    <n v="1651"/>
    <n v="0"/>
    <n v="1651"/>
    <n v="1218.8"/>
    <n v="432.2"/>
    <n v="0.26178074000000001"/>
    <x v="2"/>
  </r>
  <r>
    <s v="91070"/>
    <d v="2025-01-30T00:00:00"/>
    <x v="26"/>
    <x v="6"/>
    <s v="San Jose"/>
    <n v="1200"/>
    <n v="0"/>
    <n v="1200"/>
    <n v="950"/>
    <n v="250"/>
    <n v="0.20833333000000001"/>
    <x v="7"/>
  </r>
  <r>
    <s v="91072"/>
    <d v="2025-01-30T00:00:00"/>
    <x v="10"/>
    <x v="8"/>
    <s v="San Jose"/>
    <n v="5241.95"/>
    <n v="0"/>
    <n v="5241.95"/>
    <n v="4455.66"/>
    <n v="786.29"/>
    <n v="0.14999952"/>
    <x v="10"/>
  </r>
  <r>
    <s v="91073"/>
    <d v="2025-01-30T00:00:00"/>
    <x v="10"/>
    <x v="8"/>
    <s v="San Jose"/>
    <n v="5515.04"/>
    <n v="0"/>
    <n v="5515.04"/>
    <n v="4687.78"/>
    <n v="827.26"/>
    <n v="0.15000073"/>
    <x v="10"/>
  </r>
  <r>
    <s v="91076"/>
    <d v="2025-01-30T00:00:00"/>
    <x v="2"/>
    <x v="2"/>
    <s v="San Jose"/>
    <n v="1054.25"/>
    <n v="0"/>
    <n v="1054.25"/>
    <n v="769.75"/>
    <n v="284.5"/>
    <n v="0.26986009"/>
    <x v="2"/>
  </r>
  <r>
    <s v="91078"/>
    <d v="2025-01-30T00:00:00"/>
    <x v="2"/>
    <x v="2"/>
    <s v="San Jose"/>
    <n v="1514.18"/>
    <n v="0"/>
    <n v="1514.18"/>
    <n v="1139.3499999999999"/>
    <n v="374.83"/>
    <n v="0.24754652999999999"/>
    <x v="2"/>
  </r>
  <r>
    <s v="91083"/>
    <d v="2025-01-30T00:00:00"/>
    <x v="10"/>
    <x v="8"/>
    <s v="San Jose"/>
    <n v="352.94"/>
    <n v="0"/>
    <n v="352.94"/>
    <n v="300"/>
    <n v="52.94"/>
    <n v="0.14999717000000001"/>
    <x v="10"/>
  </r>
  <r>
    <s v="91088"/>
    <d v="2025-01-30T00:00:00"/>
    <x v="32"/>
    <x v="6"/>
    <s v="San Jose"/>
    <n v="400"/>
    <n v="0"/>
    <n v="400"/>
    <n v="423.54"/>
    <n v="-23.54"/>
    <n v="-5.885E-2"/>
    <x v="3"/>
  </r>
  <r>
    <s v="84625"/>
    <d v="2025-01-31T00:00:00"/>
    <x v="80"/>
    <x v="5"/>
    <s v="San Francisco"/>
    <n v="0"/>
    <n v="0"/>
    <n v="0"/>
    <n v="30"/>
    <n v="-30"/>
    <n v="0"/>
    <x v="6"/>
  </r>
  <r>
    <s v="84937"/>
    <d v="2025-01-31T00:00:00"/>
    <x v="80"/>
    <x v="5"/>
    <s v="San Francisco"/>
    <n v="0"/>
    <n v="-219.1"/>
    <n v="-219.1"/>
    <n v="-195"/>
    <n v="-24.1"/>
    <n v="0.10999544"/>
    <x v="6"/>
  </r>
  <r>
    <s v="88772"/>
    <d v="2025-01-31T00:00:00"/>
    <x v="36"/>
    <x v="12"/>
    <s v="San Francisco"/>
    <n v="0"/>
    <n v="3765"/>
    <n v="3765"/>
    <n v="2713.29"/>
    <n v="1051.71"/>
    <n v="0.27933865000000002"/>
    <x v="25"/>
  </r>
  <r>
    <s v="88791"/>
    <d v="2025-01-31T00:00:00"/>
    <x v="5"/>
    <x v="2"/>
    <s v="San Jose"/>
    <n v="0"/>
    <n v="-3816.18"/>
    <n v="-3816.18"/>
    <n v="0"/>
    <n v="-3816.18"/>
    <n v="1"/>
    <x v="5"/>
  </r>
  <r>
    <s v="89054"/>
    <d v="2025-01-31T00:00:00"/>
    <x v="157"/>
    <x v="14"/>
    <s v="San Jose"/>
    <n v="0"/>
    <n v="0"/>
    <n v="0"/>
    <n v="93.75"/>
    <n v="-93.75"/>
    <n v="0"/>
    <x v="33"/>
  </r>
  <r>
    <s v="89141"/>
    <d v="2025-01-31T00:00:00"/>
    <x v="158"/>
    <x v="14"/>
    <s v="San Jose"/>
    <n v="154660.35999999999"/>
    <n v="0"/>
    <n v="154660.35999999999"/>
    <n v="111792.48"/>
    <n v="42867.88"/>
    <n v="0.27717431999999997"/>
    <x v="33"/>
  </r>
  <r>
    <s v="90091"/>
    <d v="2025-01-31T00:00:00"/>
    <x v="5"/>
    <x v="2"/>
    <s v="San Jose"/>
    <n v="0"/>
    <n v="0"/>
    <n v="0"/>
    <n v="5.88"/>
    <n v="-5.88"/>
    <n v="0"/>
    <x v="5"/>
  </r>
  <r>
    <s v="90357"/>
    <d v="2025-01-31T00:00:00"/>
    <x v="159"/>
    <x v="12"/>
    <s v="San Francisco"/>
    <n v="62711"/>
    <n v="0"/>
    <n v="62711"/>
    <n v="44770.85"/>
    <n v="17940.150000000001"/>
    <n v="0.28607661000000001"/>
    <x v="16"/>
  </r>
  <r>
    <s v="91037"/>
    <d v="2025-01-31T00:00:00"/>
    <x v="2"/>
    <x v="2"/>
    <s v="San Jose"/>
    <n v="2228.4299999999998"/>
    <n v="0"/>
    <n v="2228.4299999999998"/>
    <n v="1734.1"/>
    <n v="494.33"/>
    <n v="0.22182882000000001"/>
    <x v="2"/>
  </r>
  <r>
    <s v="91064"/>
    <d v="2025-01-31T00:00:00"/>
    <x v="2"/>
    <x v="2"/>
    <s v="San Jose"/>
    <n v="998.02"/>
    <n v="0"/>
    <n v="998.02"/>
    <n v="722.18"/>
    <n v="275.83999999999997"/>
    <n v="0.27638724999999997"/>
    <x v="2"/>
  </r>
  <r>
    <s v="91075"/>
    <d v="2025-01-31T00:00:00"/>
    <x v="2"/>
    <x v="2"/>
    <s v="San Jose"/>
    <n v="1651"/>
    <n v="0"/>
    <n v="1651"/>
    <n v="1178.8"/>
    <n v="472.2"/>
    <n v="0.28600848000000001"/>
    <x v="2"/>
  </r>
  <r>
    <s v="91077"/>
    <d v="2025-01-31T00:00:00"/>
    <x v="2"/>
    <x v="2"/>
    <s v="San Jose"/>
    <n v="1110.8"/>
    <n v="0"/>
    <n v="1110.8"/>
    <n v="797.6"/>
    <n v="313.2"/>
    <n v="0.28195894999999999"/>
    <x v="2"/>
  </r>
  <r>
    <s v="91091"/>
    <d v="2025-01-31T00:00:00"/>
    <x v="10"/>
    <x v="8"/>
    <s v="San Jose"/>
    <n v="3885.36"/>
    <n v="0"/>
    <n v="3885.36"/>
    <n v="3302.6"/>
    <n v="582.76"/>
    <n v="0.14998868000000001"/>
    <x v="10"/>
  </r>
  <r>
    <s v="91095"/>
    <d v="2025-01-31T00:00:00"/>
    <x v="136"/>
    <x v="12"/>
    <s v="San Francisco"/>
    <n v="0"/>
    <n v="0"/>
    <n v="0"/>
    <n v="70.59"/>
    <n v="-70.59"/>
    <n v="0"/>
    <x v="36"/>
  </r>
  <r>
    <s v="87383"/>
    <d v="2025-01-31T00:00:00"/>
    <x v="68"/>
    <x v="22"/>
    <s v="San Francisco"/>
    <n v="0"/>
    <n v="0"/>
    <n v="0"/>
    <n v="7288.12"/>
    <n v="-7288.12"/>
    <n v="0"/>
    <x v="9"/>
  </r>
  <r>
    <s v="88230"/>
    <d v="2025-01-31T00:00:00"/>
    <x v="68"/>
    <x v="22"/>
    <s v="San Francisco"/>
    <n v="0"/>
    <n v="0"/>
    <n v="0"/>
    <n v="168.25"/>
    <n v="-168.25"/>
    <n v="0"/>
    <x v="9"/>
  </r>
  <r>
    <s v="88802"/>
    <d v="2025-01-31T00:00:00"/>
    <x v="0"/>
    <x v="0"/>
    <s v="San Francisco"/>
    <n v="0"/>
    <n v="0"/>
    <n v="0"/>
    <n v="419.57"/>
    <n v="-419.57"/>
    <n v="0"/>
    <x v="0"/>
  </r>
  <r>
    <s v="89148"/>
    <d v="2025-01-31T00:00:00"/>
    <x v="75"/>
    <x v="12"/>
    <s v="San Francisco"/>
    <n v="0"/>
    <n v="0"/>
    <n v="0"/>
    <n v="0"/>
    <n v="0"/>
    <n v="0"/>
    <x v="21"/>
  </r>
  <r>
    <s v="89415"/>
    <d v="2025-01-31T00:00:00"/>
    <x v="57"/>
    <x v="5"/>
    <s v="San Francisco"/>
    <n v="0"/>
    <n v="0"/>
    <n v="0"/>
    <n v="-25109.63"/>
    <n v="25109.63"/>
    <n v="0"/>
    <x v="41"/>
  </r>
  <r>
    <s v="89560"/>
    <d v="2025-01-31T00:00:00"/>
    <x v="113"/>
    <x v="9"/>
    <s v="San Francisco"/>
    <n v="0"/>
    <n v="0"/>
    <n v="0"/>
    <n v="2057.02"/>
    <n v="-2057.02"/>
    <n v="0"/>
    <x v="13"/>
  </r>
  <r>
    <s v="89700"/>
    <d v="2025-01-31T00:00:00"/>
    <x v="51"/>
    <x v="14"/>
    <s v="San Jose"/>
    <n v="0"/>
    <n v="0"/>
    <n v="0"/>
    <n v="-17.440000000000001"/>
    <n v="17.440000000000001"/>
    <n v="0"/>
    <x v="22"/>
  </r>
  <r>
    <s v="89846"/>
    <d v="2025-01-31T00:00:00"/>
    <x v="160"/>
    <x v="7"/>
    <s v="Sacramento"/>
    <n v="10336.1"/>
    <n v="0"/>
    <n v="10336.1"/>
    <n v="7806.66"/>
    <n v="2529.44"/>
    <n v="0.24471899"/>
    <x v="29"/>
  </r>
  <r>
    <s v="89992"/>
    <d v="2025-01-31T00:00:00"/>
    <x v="161"/>
    <x v="14"/>
    <s v="San Jose"/>
    <n v="17677.66"/>
    <n v="0"/>
    <n v="17677.66"/>
    <n v="15032.71"/>
    <n v="2644.95"/>
    <n v="0.14962105000000001"/>
    <x v="22"/>
  </r>
  <r>
    <s v="90006"/>
    <d v="2025-01-31T00:00:00"/>
    <x v="28"/>
    <x v="11"/>
    <s v="Sacramento"/>
    <n v="0"/>
    <n v="0"/>
    <n v="0"/>
    <n v="117.25"/>
    <n v="-117.25"/>
    <n v="0"/>
    <x v="1"/>
  </r>
  <r>
    <s v="90212"/>
    <d v="2025-01-31T00:00:00"/>
    <x v="23"/>
    <x v="0"/>
    <s v="San Francisco"/>
    <n v="0"/>
    <n v="0"/>
    <n v="0"/>
    <n v="1091.83"/>
    <n v="-1091.83"/>
    <n v="0"/>
    <x v="17"/>
  </r>
  <r>
    <s v="90382"/>
    <d v="2025-01-31T00:00:00"/>
    <x v="162"/>
    <x v="7"/>
    <s v="San Jose"/>
    <n v="95178.67"/>
    <n v="0"/>
    <n v="95178.67"/>
    <n v="77336.62"/>
    <n v="17842.05"/>
    <n v="0.18745849000000001"/>
    <x v="29"/>
  </r>
  <r>
    <s v="90535"/>
    <d v="2025-01-31T00:00:00"/>
    <x v="2"/>
    <x v="2"/>
    <s v="San Jose"/>
    <n v="0"/>
    <n v="0"/>
    <n v="0"/>
    <n v="21.35"/>
    <n v="-21.35"/>
    <n v="0"/>
    <x v="2"/>
  </r>
  <r>
    <s v="90536"/>
    <d v="2025-01-31T00:00:00"/>
    <x v="2"/>
    <x v="2"/>
    <s v="San Jose"/>
    <n v="0"/>
    <n v="0"/>
    <n v="0"/>
    <n v="21.35"/>
    <n v="-21.35"/>
    <n v="0"/>
    <x v="2"/>
  </r>
  <r>
    <s v="90537"/>
    <d v="2025-01-31T00:00:00"/>
    <x v="2"/>
    <x v="2"/>
    <s v="San Jose"/>
    <n v="0"/>
    <n v="0"/>
    <n v="0"/>
    <n v="21.35"/>
    <n v="-21.35"/>
    <n v="0"/>
    <x v="2"/>
  </r>
  <r>
    <s v="90538"/>
    <d v="2025-01-31T00:00:00"/>
    <x v="2"/>
    <x v="2"/>
    <s v="San Jose"/>
    <n v="0"/>
    <n v="0"/>
    <n v="0"/>
    <n v="21.35"/>
    <n v="-21.35"/>
    <n v="0"/>
    <x v="2"/>
  </r>
  <r>
    <s v="90551"/>
    <d v="2025-01-31T00:00:00"/>
    <x v="2"/>
    <x v="2"/>
    <s v="San Jose"/>
    <n v="0"/>
    <n v="0"/>
    <n v="0"/>
    <n v="21.35"/>
    <n v="-21.35"/>
    <n v="0"/>
    <x v="2"/>
  </r>
  <r>
    <s v="90552"/>
    <d v="2025-01-31T00:00:00"/>
    <x v="2"/>
    <x v="2"/>
    <s v="San Jose"/>
    <n v="0"/>
    <n v="0"/>
    <n v="0"/>
    <n v="21.35"/>
    <n v="-21.35"/>
    <n v="0"/>
    <x v="2"/>
  </r>
  <r>
    <s v="90553"/>
    <d v="2025-01-31T00:00:00"/>
    <x v="76"/>
    <x v="2"/>
    <s v="San Jose"/>
    <n v="0"/>
    <n v="0"/>
    <n v="0"/>
    <n v="21.35"/>
    <n v="-21.35"/>
    <n v="0"/>
    <x v="2"/>
  </r>
  <r>
    <s v="90554"/>
    <d v="2025-01-31T00:00:00"/>
    <x v="76"/>
    <x v="2"/>
    <s v="San Jose"/>
    <n v="0"/>
    <n v="0"/>
    <n v="0"/>
    <n v="21.35"/>
    <n v="-21.35"/>
    <n v="0"/>
    <x v="2"/>
  </r>
  <r>
    <s v="90555"/>
    <d v="2025-01-31T00:00:00"/>
    <x v="2"/>
    <x v="2"/>
    <s v="San Jose"/>
    <n v="0"/>
    <n v="0"/>
    <n v="0"/>
    <n v="21.35"/>
    <n v="-21.35"/>
    <n v="0"/>
    <x v="2"/>
  </r>
  <r>
    <s v="90566"/>
    <d v="2025-01-31T00:00:00"/>
    <x v="163"/>
    <x v="8"/>
    <s v="San Jose"/>
    <n v="7126.74"/>
    <n v="0"/>
    <n v="7126.74"/>
    <n v="3525.28"/>
    <n v="3601.46"/>
    <n v="0.50534466"/>
    <x v="10"/>
  </r>
  <r>
    <s v="90567"/>
    <d v="2025-01-31T00:00:00"/>
    <x v="163"/>
    <x v="8"/>
    <s v="San Jose"/>
    <n v="41002"/>
    <n v="0"/>
    <n v="41002"/>
    <n v="33003.29"/>
    <n v="7998.71"/>
    <n v="0.19508096999999999"/>
    <x v="10"/>
  </r>
  <r>
    <s v="90568"/>
    <d v="2025-01-31T00:00:00"/>
    <x v="163"/>
    <x v="8"/>
    <s v="San Jose"/>
    <n v="4863.4399999999996"/>
    <n v="0"/>
    <n v="4863.4399999999996"/>
    <n v="1845.44"/>
    <n v="3018"/>
    <n v="0.62054841999999999"/>
    <x v="10"/>
  </r>
  <r>
    <s v="90587"/>
    <d v="2025-01-31T00:00:00"/>
    <x v="2"/>
    <x v="2"/>
    <s v="San Jose"/>
    <n v="0"/>
    <n v="0"/>
    <n v="0"/>
    <n v="21.35"/>
    <n v="-21.35"/>
    <n v="0"/>
    <x v="2"/>
  </r>
  <r>
    <s v="90588"/>
    <d v="2025-01-31T00:00:00"/>
    <x v="2"/>
    <x v="2"/>
    <s v="San Jose"/>
    <n v="0"/>
    <n v="0"/>
    <n v="0"/>
    <n v="21.35"/>
    <n v="-21.35"/>
    <n v="0"/>
    <x v="2"/>
  </r>
  <r>
    <s v="90589"/>
    <d v="2025-01-31T00:00:00"/>
    <x v="2"/>
    <x v="2"/>
    <s v="San Jose"/>
    <n v="0"/>
    <n v="0"/>
    <n v="0"/>
    <n v="21.35"/>
    <n v="-21.35"/>
    <n v="0"/>
    <x v="2"/>
  </r>
  <r>
    <s v="90590"/>
    <d v="2025-01-31T00:00:00"/>
    <x v="2"/>
    <x v="2"/>
    <s v="San Jose"/>
    <n v="0"/>
    <n v="0"/>
    <n v="0"/>
    <n v="21.35"/>
    <n v="-21.35"/>
    <n v="0"/>
    <x v="2"/>
  </r>
  <r>
    <s v="90605"/>
    <d v="2025-01-31T00:00:00"/>
    <x v="2"/>
    <x v="2"/>
    <s v="San Jose"/>
    <n v="0"/>
    <n v="0"/>
    <n v="0"/>
    <n v="21.35"/>
    <n v="-21.35"/>
    <n v="0"/>
    <x v="2"/>
  </r>
  <r>
    <s v="90616"/>
    <d v="2025-01-31T00:00:00"/>
    <x v="2"/>
    <x v="2"/>
    <s v="San Jose"/>
    <n v="0"/>
    <n v="0"/>
    <n v="0"/>
    <n v="21.35"/>
    <n v="-21.35"/>
    <n v="0"/>
    <x v="2"/>
  </r>
  <r>
    <s v="90619"/>
    <d v="2025-01-31T00:00:00"/>
    <x v="2"/>
    <x v="2"/>
    <s v="San Jose"/>
    <n v="0"/>
    <n v="0"/>
    <n v="0"/>
    <n v="21.35"/>
    <n v="-21.35"/>
    <n v="0"/>
    <x v="2"/>
  </r>
  <r>
    <s v="90620"/>
    <d v="2025-01-31T00:00:00"/>
    <x v="2"/>
    <x v="2"/>
    <s v="San Jose"/>
    <n v="0"/>
    <n v="0"/>
    <n v="0"/>
    <n v="21.35"/>
    <n v="-21.35"/>
    <n v="0"/>
    <x v="2"/>
  </r>
  <r>
    <s v="90636"/>
    <d v="2025-01-31T00:00:00"/>
    <x v="2"/>
    <x v="2"/>
    <s v="San Jose"/>
    <n v="0"/>
    <n v="0"/>
    <n v="0"/>
    <n v="21.35"/>
    <n v="-21.35"/>
    <n v="0"/>
    <x v="2"/>
  </r>
  <r>
    <s v="90637"/>
    <d v="2025-01-31T00:00:00"/>
    <x v="2"/>
    <x v="2"/>
    <s v="San Jose"/>
    <n v="0"/>
    <n v="0"/>
    <n v="0"/>
    <n v="21.35"/>
    <n v="-21.35"/>
    <n v="0"/>
    <x v="2"/>
  </r>
  <r>
    <s v="90638"/>
    <d v="2025-01-31T00:00:00"/>
    <x v="2"/>
    <x v="2"/>
    <s v="San Jose"/>
    <n v="0"/>
    <n v="0"/>
    <n v="0"/>
    <n v="21.35"/>
    <n v="-21.35"/>
    <n v="0"/>
    <x v="2"/>
  </r>
  <r>
    <s v="90639"/>
    <d v="2025-01-31T00:00:00"/>
    <x v="2"/>
    <x v="2"/>
    <s v="San Jose"/>
    <n v="0"/>
    <n v="0"/>
    <n v="0"/>
    <n v="21.35"/>
    <n v="-21.35"/>
    <n v="0"/>
    <x v="2"/>
  </r>
  <r>
    <s v="90651"/>
    <d v="2025-01-31T00:00:00"/>
    <x v="2"/>
    <x v="2"/>
    <s v="San Jose"/>
    <n v="0"/>
    <n v="0"/>
    <n v="0"/>
    <n v="21.35"/>
    <n v="-21.35"/>
    <n v="0"/>
    <x v="2"/>
  </r>
  <r>
    <s v="90652"/>
    <d v="2025-01-31T00:00:00"/>
    <x v="2"/>
    <x v="2"/>
    <s v="San Jose"/>
    <n v="0"/>
    <n v="0"/>
    <n v="0"/>
    <n v="21.35"/>
    <n v="-21.35"/>
    <n v="0"/>
    <x v="2"/>
  </r>
  <r>
    <s v="90653"/>
    <d v="2025-01-31T00:00:00"/>
    <x v="2"/>
    <x v="2"/>
    <s v="San Jose"/>
    <n v="0"/>
    <n v="0"/>
    <n v="0"/>
    <n v="21.35"/>
    <n v="-21.35"/>
    <n v="0"/>
    <x v="2"/>
  </r>
  <r>
    <s v="90654"/>
    <d v="2025-01-31T00:00:00"/>
    <x v="2"/>
    <x v="2"/>
    <s v="San Jose"/>
    <n v="0"/>
    <n v="0"/>
    <n v="0"/>
    <n v="21.35"/>
    <n v="-21.35"/>
    <n v="0"/>
    <x v="2"/>
  </r>
  <r>
    <s v="90655"/>
    <d v="2025-01-31T00:00:00"/>
    <x v="2"/>
    <x v="2"/>
    <s v="San Jose"/>
    <n v="0"/>
    <n v="0"/>
    <n v="0"/>
    <n v="21.35"/>
    <n v="-21.35"/>
    <n v="0"/>
    <x v="2"/>
  </r>
  <r>
    <s v="90673"/>
    <d v="2025-01-31T00:00:00"/>
    <x v="2"/>
    <x v="2"/>
    <s v="San Jose"/>
    <n v="0"/>
    <n v="0"/>
    <n v="0"/>
    <n v="21.35"/>
    <n v="-21.35"/>
    <n v="0"/>
    <x v="2"/>
  </r>
  <r>
    <s v="90674"/>
    <d v="2025-01-31T00:00:00"/>
    <x v="2"/>
    <x v="2"/>
    <s v="San Jose"/>
    <n v="0"/>
    <n v="0"/>
    <n v="0"/>
    <n v="21.35"/>
    <n v="-21.35"/>
    <n v="0"/>
    <x v="2"/>
  </r>
  <r>
    <s v="90677"/>
    <d v="2025-01-31T00:00:00"/>
    <x v="2"/>
    <x v="2"/>
    <s v="San Jose"/>
    <n v="0"/>
    <n v="0"/>
    <n v="0"/>
    <n v="21.35"/>
    <n v="-21.35"/>
    <n v="0"/>
    <x v="2"/>
  </r>
  <r>
    <s v="90679"/>
    <d v="2025-01-31T00:00:00"/>
    <x v="2"/>
    <x v="2"/>
    <s v="San Jose"/>
    <n v="0"/>
    <n v="0"/>
    <n v="0"/>
    <n v="21.35"/>
    <n v="-21.35"/>
    <n v="0"/>
    <x v="2"/>
  </r>
  <r>
    <s v="90682"/>
    <d v="2025-01-31T00:00:00"/>
    <x v="2"/>
    <x v="2"/>
    <s v="San Jose"/>
    <n v="0"/>
    <n v="0"/>
    <n v="0"/>
    <n v="21.35"/>
    <n v="-21.35"/>
    <n v="0"/>
    <x v="2"/>
  </r>
  <r>
    <s v="90684"/>
    <d v="2025-01-31T00:00:00"/>
    <x v="2"/>
    <x v="2"/>
    <s v="San Jose"/>
    <n v="0"/>
    <n v="0"/>
    <n v="0"/>
    <n v="21.35"/>
    <n v="-21.35"/>
    <n v="0"/>
    <x v="2"/>
  </r>
  <r>
    <s v="90706"/>
    <d v="2025-01-31T00:00:00"/>
    <x v="2"/>
    <x v="2"/>
    <s v="San Jose"/>
    <n v="0"/>
    <n v="0"/>
    <n v="0"/>
    <n v="21.35"/>
    <n v="-21.35"/>
    <n v="0"/>
    <x v="2"/>
  </r>
  <r>
    <s v="90708"/>
    <d v="2025-01-31T00:00:00"/>
    <x v="2"/>
    <x v="2"/>
    <s v="San Jose"/>
    <n v="0"/>
    <n v="0"/>
    <n v="0"/>
    <n v="21.35"/>
    <n v="-21.35"/>
    <n v="0"/>
    <x v="2"/>
  </r>
  <r>
    <s v="90709"/>
    <d v="2025-01-31T00:00:00"/>
    <x v="2"/>
    <x v="2"/>
    <s v="San Jose"/>
    <n v="0"/>
    <n v="0"/>
    <n v="0"/>
    <n v="21.35"/>
    <n v="-21.35"/>
    <n v="0"/>
    <x v="2"/>
  </r>
  <r>
    <s v="90722"/>
    <d v="2025-01-31T00:00:00"/>
    <x v="2"/>
    <x v="2"/>
    <s v="San Jose"/>
    <n v="0"/>
    <n v="0"/>
    <n v="0"/>
    <n v="21.35"/>
    <n v="-21.35"/>
    <n v="0"/>
    <x v="2"/>
  </r>
  <r>
    <s v="90723"/>
    <d v="2025-01-31T00:00:00"/>
    <x v="2"/>
    <x v="2"/>
    <s v="San Jose"/>
    <n v="0"/>
    <n v="0"/>
    <n v="0"/>
    <n v="21.35"/>
    <n v="-21.35"/>
    <n v="0"/>
    <x v="2"/>
  </r>
  <r>
    <s v="90725"/>
    <d v="2025-01-31T00:00:00"/>
    <x v="2"/>
    <x v="2"/>
    <s v="San Jose"/>
    <n v="0"/>
    <n v="0"/>
    <n v="0"/>
    <n v="21.35"/>
    <n v="-21.35"/>
    <n v="0"/>
    <x v="2"/>
  </r>
  <r>
    <s v="90735"/>
    <d v="2025-01-31T00:00:00"/>
    <x v="2"/>
    <x v="2"/>
    <s v="San Jose"/>
    <n v="0"/>
    <n v="0"/>
    <n v="0"/>
    <n v="21.35"/>
    <n v="-21.35"/>
    <n v="0"/>
    <x v="2"/>
  </r>
  <r>
    <s v="90736"/>
    <d v="2025-01-31T00:00:00"/>
    <x v="2"/>
    <x v="2"/>
    <s v="San Jose"/>
    <n v="0"/>
    <n v="0"/>
    <n v="0"/>
    <n v="21.35"/>
    <n v="-21.35"/>
    <n v="0"/>
    <x v="2"/>
  </r>
  <r>
    <s v="90737"/>
    <d v="2025-01-31T00:00:00"/>
    <x v="2"/>
    <x v="2"/>
    <s v="San Jose"/>
    <n v="0"/>
    <n v="0"/>
    <n v="0"/>
    <n v="21.35"/>
    <n v="-21.35"/>
    <n v="0"/>
    <x v="2"/>
  </r>
  <r>
    <s v="90738"/>
    <d v="2025-01-31T00:00:00"/>
    <x v="2"/>
    <x v="2"/>
    <s v="San Jose"/>
    <n v="0"/>
    <n v="0"/>
    <n v="0"/>
    <n v="21.35"/>
    <n v="-21.35"/>
    <n v="0"/>
    <x v="2"/>
  </r>
  <r>
    <s v="90747"/>
    <d v="2025-01-31T00:00:00"/>
    <x v="154"/>
    <x v="1"/>
    <s v="Sacramento"/>
    <n v="0"/>
    <n v="0"/>
    <n v="0"/>
    <n v="-83.65"/>
    <n v="83.65"/>
    <n v="0"/>
    <x v="28"/>
  </r>
  <r>
    <s v="90748"/>
    <d v="2025-01-31T00:00:00"/>
    <x v="2"/>
    <x v="2"/>
    <s v="San Jose"/>
    <n v="0"/>
    <n v="0"/>
    <n v="0"/>
    <n v="21.35"/>
    <n v="-21.35"/>
    <n v="0"/>
    <x v="2"/>
  </r>
  <r>
    <s v="90749"/>
    <d v="2025-01-31T00:00:00"/>
    <x v="2"/>
    <x v="2"/>
    <s v="San Jose"/>
    <n v="0"/>
    <n v="0"/>
    <n v="0"/>
    <n v="21.35"/>
    <n v="-21.35"/>
    <n v="0"/>
    <x v="2"/>
  </r>
  <r>
    <s v="90777"/>
    <d v="2025-01-31T00:00:00"/>
    <x v="2"/>
    <x v="2"/>
    <s v="San Jose"/>
    <n v="0"/>
    <n v="0"/>
    <n v="0"/>
    <n v="21.35"/>
    <n v="-21.35"/>
    <n v="0"/>
    <x v="2"/>
  </r>
  <r>
    <s v="90779"/>
    <d v="2025-01-31T00:00:00"/>
    <x v="2"/>
    <x v="2"/>
    <s v="San Jose"/>
    <n v="0"/>
    <n v="0"/>
    <n v="0"/>
    <n v="21.35"/>
    <n v="-21.35"/>
    <n v="0"/>
    <x v="2"/>
  </r>
  <r>
    <s v="90782"/>
    <d v="2025-01-31T00:00:00"/>
    <x v="2"/>
    <x v="2"/>
    <s v="San Jose"/>
    <n v="0"/>
    <n v="0"/>
    <n v="0"/>
    <n v="21.35"/>
    <n v="-21.35"/>
    <n v="0"/>
    <x v="2"/>
  </r>
  <r>
    <s v="90784"/>
    <d v="2025-01-31T00:00:00"/>
    <x v="2"/>
    <x v="2"/>
    <s v="San Jose"/>
    <n v="0"/>
    <n v="0"/>
    <n v="0"/>
    <n v="21.35"/>
    <n v="-21.35"/>
    <n v="0"/>
    <x v="2"/>
  </r>
  <r>
    <s v="90814"/>
    <d v="2025-01-31T00:00:00"/>
    <x v="6"/>
    <x v="5"/>
    <s v="San Francisco"/>
    <n v="20713.13"/>
    <n v="0"/>
    <n v="20713.13"/>
    <n v="16947.419999999998"/>
    <n v="3765.71"/>
    <n v="0.18180304"/>
    <x v="6"/>
  </r>
  <r>
    <s v="90828"/>
    <d v="2025-01-31T00:00:00"/>
    <x v="2"/>
    <x v="2"/>
    <s v="San Jose"/>
    <n v="0"/>
    <n v="0"/>
    <n v="0"/>
    <n v="21.35"/>
    <n v="-21.35"/>
    <n v="0"/>
    <x v="2"/>
  </r>
  <r>
    <s v="90830"/>
    <d v="2025-01-31T00:00:00"/>
    <x v="2"/>
    <x v="2"/>
    <s v="San Jose"/>
    <n v="0"/>
    <n v="0"/>
    <n v="0"/>
    <n v="21.35"/>
    <n v="-21.35"/>
    <n v="0"/>
    <x v="2"/>
  </r>
  <r>
    <s v="90831"/>
    <d v="2025-01-31T00:00:00"/>
    <x v="2"/>
    <x v="2"/>
    <s v="San Jose"/>
    <n v="0"/>
    <n v="0"/>
    <n v="0"/>
    <n v="21.35"/>
    <n v="-21.35"/>
    <n v="0"/>
    <x v="2"/>
  </r>
  <r>
    <s v="90832"/>
    <d v="2025-01-31T00:00:00"/>
    <x v="2"/>
    <x v="2"/>
    <s v="San Jose"/>
    <n v="0"/>
    <n v="0"/>
    <n v="0"/>
    <n v="21.35"/>
    <n v="-21.35"/>
    <n v="0"/>
    <x v="2"/>
  </r>
  <r>
    <s v="90852"/>
    <d v="2025-01-31T00:00:00"/>
    <x v="164"/>
    <x v="7"/>
    <s v="San Jose"/>
    <n v="4295.7"/>
    <n v="0"/>
    <n v="4295.7"/>
    <n v="3578.75"/>
    <n v="716.95"/>
    <n v="0.16689946"/>
    <x v="8"/>
  </r>
  <r>
    <s v="90913"/>
    <d v="2025-01-31T00:00:00"/>
    <x v="2"/>
    <x v="2"/>
    <s v="San Jose"/>
    <n v="0"/>
    <n v="0"/>
    <n v="0"/>
    <n v="21.35"/>
    <n v="-21.35"/>
    <n v="0"/>
    <x v="2"/>
  </r>
  <r>
    <s v="90916"/>
    <d v="2025-01-31T00:00:00"/>
    <x v="2"/>
    <x v="2"/>
    <s v="San Jose"/>
    <n v="0"/>
    <n v="0"/>
    <n v="0"/>
    <n v="21.35"/>
    <n v="-21.35"/>
    <n v="0"/>
    <x v="2"/>
  </r>
  <r>
    <s v="90919"/>
    <d v="2025-01-31T00:00:00"/>
    <x v="2"/>
    <x v="2"/>
    <s v="San Jose"/>
    <n v="0"/>
    <n v="0"/>
    <n v="0"/>
    <n v="21.35"/>
    <n v="-21.35"/>
    <n v="0"/>
    <x v="2"/>
  </r>
  <r>
    <s v="90921"/>
    <d v="2025-01-31T00:00:00"/>
    <x v="2"/>
    <x v="2"/>
    <s v="San Jose"/>
    <n v="0"/>
    <n v="0"/>
    <n v="0"/>
    <n v="21.35"/>
    <n v="-21.35"/>
    <n v="0"/>
    <x v="2"/>
  </r>
  <r>
    <s v="90923"/>
    <d v="2025-01-31T00:00:00"/>
    <x v="2"/>
    <x v="2"/>
    <s v="San Jose"/>
    <n v="0"/>
    <n v="0"/>
    <n v="0"/>
    <n v="21.35"/>
    <n v="-21.35"/>
    <n v="0"/>
    <x v="2"/>
  </r>
  <r>
    <s v="90924"/>
    <d v="2025-01-31T00:00:00"/>
    <x v="2"/>
    <x v="2"/>
    <s v="San Jose"/>
    <n v="0"/>
    <n v="0"/>
    <n v="0"/>
    <n v="21.35"/>
    <n v="-21.35"/>
    <n v="0"/>
    <x v="2"/>
  </r>
  <r>
    <s v="90932"/>
    <d v="2025-01-31T00:00:00"/>
    <x v="2"/>
    <x v="2"/>
    <s v="San Jose"/>
    <n v="0"/>
    <n v="0"/>
    <n v="0"/>
    <n v="21.35"/>
    <n v="-21.35"/>
    <n v="0"/>
    <x v="2"/>
  </r>
  <r>
    <s v="90933"/>
    <d v="2025-01-31T00:00:00"/>
    <x v="2"/>
    <x v="2"/>
    <s v="San Jose"/>
    <n v="0"/>
    <n v="0"/>
    <n v="0"/>
    <n v="21.35"/>
    <n v="-21.35"/>
    <n v="0"/>
    <x v="2"/>
  </r>
  <r>
    <s v="90936"/>
    <d v="2025-01-31T00:00:00"/>
    <x v="2"/>
    <x v="2"/>
    <s v="San Jose"/>
    <n v="0"/>
    <n v="0"/>
    <n v="0"/>
    <n v="21.35"/>
    <n v="-21.35"/>
    <n v="0"/>
    <x v="2"/>
  </r>
  <r>
    <s v="90937"/>
    <d v="2025-01-31T00:00:00"/>
    <x v="2"/>
    <x v="2"/>
    <s v="San Jose"/>
    <n v="0"/>
    <n v="0"/>
    <n v="0"/>
    <n v="21.35"/>
    <n v="-21.35"/>
    <n v="0"/>
    <x v="2"/>
  </r>
  <r>
    <s v="90939"/>
    <d v="2025-01-31T00:00:00"/>
    <x v="2"/>
    <x v="2"/>
    <s v="San Jose"/>
    <n v="0"/>
    <n v="0"/>
    <n v="0"/>
    <n v="21.35"/>
    <n v="-21.35"/>
    <n v="0"/>
    <x v="2"/>
  </r>
  <r>
    <s v="90941"/>
    <d v="2025-01-31T00:00:00"/>
    <x v="2"/>
    <x v="2"/>
    <s v="San Jose"/>
    <n v="0"/>
    <n v="0"/>
    <n v="0"/>
    <n v="21.35"/>
    <n v="-21.35"/>
    <n v="0"/>
    <x v="2"/>
  </r>
  <r>
    <s v="90942"/>
    <d v="2025-01-31T00:00:00"/>
    <x v="2"/>
    <x v="2"/>
    <s v="San Jose"/>
    <n v="0"/>
    <n v="0"/>
    <n v="0"/>
    <n v="21.35"/>
    <n v="-21.35"/>
    <n v="0"/>
    <x v="2"/>
  </r>
  <r>
    <s v="90943"/>
    <d v="2025-01-31T00:00:00"/>
    <x v="2"/>
    <x v="2"/>
    <s v="San Jose"/>
    <n v="0"/>
    <n v="0"/>
    <n v="0"/>
    <n v="21.35"/>
    <n v="-21.35"/>
    <n v="0"/>
    <x v="2"/>
  </r>
  <r>
    <s v="90963"/>
    <d v="2025-01-31T00:00:00"/>
    <x v="2"/>
    <x v="2"/>
    <s v="San Jose"/>
    <n v="0"/>
    <n v="0"/>
    <n v="0"/>
    <n v="21.35"/>
    <n v="-21.35"/>
    <n v="0"/>
    <x v="2"/>
  </r>
  <r>
    <s v="90964"/>
    <d v="2025-01-31T00:00:00"/>
    <x v="2"/>
    <x v="2"/>
    <s v="San Jose"/>
    <n v="0"/>
    <n v="0"/>
    <n v="0"/>
    <n v="21.35"/>
    <n v="-21.35"/>
    <n v="0"/>
    <x v="2"/>
  </r>
  <r>
    <s v="90965"/>
    <d v="2025-01-31T00:00:00"/>
    <x v="2"/>
    <x v="2"/>
    <s v="San Jose"/>
    <n v="0"/>
    <n v="0"/>
    <n v="0"/>
    <n v="21.35"/>
    <n v="-21.35"/>
    <n v="0"/>
    <x v="2"/>
  </r>
  <r>
    <s v="90984"/>
    <d v="2025-01-31T00:00:00"/>
    <x v="2"/>
    <x v="2"/>
    <s v="San Jose"/>
    <n v="0"/>
    <n v="0"/>
    <n v="0"/>
    <n v="21.35"/>
    <n v="-21.35"/>
    <n v="0"/>
    <x v="2"/>
  </r>
  <r>
    <s v="90985"/>
    <d v="2025-01-31T00:00:00"/>
    <x v="2"/>
    <x v="2"/>
    <s v="San Jose"/>
    <n v="0"/>
    <n v="0"/>
    <n v="0"/>
    <n v="21.35"/>
    <n v="-21.35"/>
    <n v="0"/>
    <x v="2"/>
  </r>
  <r>
    <s v="90986"/>
    <d v="2025-01-31T00:00:00"/>
    <x v="2"/>
    <x v="2"/>
    <s v="San Jose"/>
    <n v="0"/>
    <n v="0"/>
    <n v="0"/>
    <n v="21.35"/>
    <n v="-21.35"/>
    <n v="0"/>
    <x v="2"/>
  </r>
  <r>
    <s v="90987"/>
    <d v="2025-01-31T00:00:00"/>
    <x v="2"/>
    <x v="2"/>
    <s v="San Jose"/>
    <n v="0"/>
    <n v="0"/>
    <n v="0"/>
    <n v="21.35"/>
    <n v="-21.35"/>
    <n v="0"/>
    <x v="2"/>
  </r>
  <r>
    <s v="90988"/>
    <d v="2025-01-31T00:00:00"/>
    <x v="2"/>
    <x v="2"/>
    <s v="San Jose"/>
    <n v="0"/>
    <n v="0"/>
    <n v="0"/>
    <n v="21.35"/>
    <n v="-21.35"/>
    <n v="0"/>
    <x v="2"/>
  </r>
  <r>
    <s v="90989"/>
    <d v="2025-01-31T00:00:00"/>
    <x v="2"/>
    <x v="2"/>
    <s v="San Jose"/>
    <n v="2309.02"/>
    <n v="0"/>
    <n v="2309.02"/>
    <n v="1700.98"/>
    <n v="608.04"/>
    <n v="0.26333250000000002"/>
    <x v="2"/>
  </r>
  <r>
    <s v="91008"/>
    <d v="2025-01-31T00:00:00"/>
    <x v="81"/>
    <x v="5"/>
    <s v="San Francisco"/>
    <n v="1454.69"/>
    <n v="0"/>
    <n v="1454.69"/>
    <n v="1091.3599999999999"/>
    <n v="363.33"/>
    <n v="0.24976455"/>
    <x v="6"/>
  </r>
  <r>
    <s v="91025"/>
    <d v="2025-01-31T00:00:00"/>
    <x v="2"/>
    <x v="2"/>
    <s v="San Jose"/>
    <n v="0"/>
    <n v="0"/>
    <n v="0"/>
    <n v="21.35"/>
    <n v="-21.35"/>
    <n v="0"/>
    <x v="2"/>
  </r>
  <r>
    <s v="91027"/>
    <d v="2025-01-31T00:00:00"/>
    <x v="2"/>
    <x v="2"/>
    <s v="San Jose"/>
    <n v="0"/>
    <n v="0"/>
    <n v="0"/>
    <n v="21.35"/>
    <n v="-21.35"/>
    <n v="0"/>
    <x v="2"/>
  </r>
  <r>
    <s v="91031"/>
    <d v="2025-01-31T00:00:00"/>
    <x v="2"/>
    <x v="2"/>
    <s v="San Jose"/>
    <n v="0"/>
    <n v="0"/>
    <n v="0"/>
    <n v="21.35"/>
    <n v="-21.35"/>
    <n v="0"/>
    <x v="2"/>
  </r>
  <r>
    <s v="91041"/>
    <d v="2025-01-31T00:00:00"/>
    <x v="2"/>
    <x v="2"/>
    <s v="San Jose"/>
    <n v="0"/>
    <n v="0"/>
    <n v="0"/>
    <n v="21.35"/>
    <n v="-21.35"/>
    <n v="0"/>
    <x v="2"/>
  </r>
  <r>
    <s v="91058"/>
    <d v="2025-01-31T00:00:00"/>
    <x v="5"/>
    <x v="2"/>
    <s v="San Jose"/>
    <n v="3393.14"/>
    <n v="0"/>
    <n v="3393.14"/>
    <n v="2620.0500000000002"/>
    <n v="773.09"/>
    <n v="0.22783911000000001"/>
    <x v="5"/>
  </r>
  <r>
    <s v="91065"/>
    <d v="2025-01-31T00:00:00"/>
    <x v="2"/>
    <x v="2"/>
    <s v="San Jose"/>
    <n v="0"/>
    <n v="0"/>
    <n v="0"/>
    <n v="21.35"/>
    <n v="-21.35"/>
    <n v="0"/>
    <x v="2"/>
  </r>
  <r>
    <s v="91070"/>
    <d v="2025-01-31T00:00:00"/>
    <x v="26"/>
    <x v="6"/>
    <s v="San Jose"/>
    <n v="1200"/>
    <n v="0"/>
    <n v="1200"/>
    <n v="1117.68"/>
    <n v="82.32"/>
    <n v="6.8599999999999994E-2"/>
    <x v="7"/>
  </r>
  <r>
    <s v="91080"/>
    <d v="2025-01-31T00:00:00"/>
    <x v="2"/>
    <x v="2"/>
    <s v="San Jose"/>
    <n v="1651"/>
    <n v="0"/>
    <n v="1651"/>
    <n v="1228.8"/>
    <n v="422.2"/>
    <n v="0.2557238"/>
    <x v="2"/>
  </r>
  <r>
    <s v="91102"/>
    <d v="2025-01-31T00:00:00"/>
    <x v="5"/>
    <x v="2"/>
    <s v="San Jose"/>
    <n v="1567.94"/>
    <n v="0"/>
    <n v="1567.94"/>
    <n v="889.35"/>
    <n v="678.59"/>
    <n v="0.43279079999999998"/>
    <x v="5"/>
  </r>
  <r>
    <s v="91108"/>
    <d v="2025-01-31T00:00:00"/>
    <x v="51"/>
    <x v="17"/>
    <s v="San Jose"/>
    <n v="350"/>
    <n v="0"/>
    <n v="350"/>
    <n v="258.83"/>
    <n v="91.17"/>
    <n v="0.26048570999999998"/>
    <x v="30"/>
  </r>
  <r>
    <s v="91109"/>
    <d v="2025-01-31T00:00:00"/>
    <x v="4"/>
    <x v="4"/>
    <s v="Sacramento"/>
    <n v="340"/>
    <n v="0"/>
    <n v="340"/>
    <n v="282.36"/>
    <n v="57.64"/>
    <n v="0.16952940999999999"/>
    <x v="4"/>
  </r>
  <r>
    <s v="91113"/>
    <d v="2025-01-31T00:00:00"/>
    <x v="2"/>
    <x v="2"/>
    <s v="San Jose"/>
    <n v="1651"/>
    <n v="0"/>
    <n v="1651"/>
    <n v="1228.8"/>
    <n v="422.2"/>
    <n v="0.2557238"/>
    <x v="2"/>
  </r>
  <r>
    <s v="91114"/>
    <d v="2025-01-31T00:00:00"/>
    <x v="2"/>
    <x v="2"/>
    <s v="San Jose"/>
    <n v="1651"/>
    <n v="0"/>
    <n v="1651"/>
    <n v="1228.8"/>
    <n v="422.2"/>
    <n v="0.2557238"/>
    <x v="2"/>
  </r>
  <r>
    <s v="91115"/>
    <d v="2025-01-31T00:00:00"/>
    <x v="2"/>
    <x v="2"/>
    <s v="San Jose"/>
    <n v="2421.8000000000002"/>
    <n v="0"/>
    <n v="2421.8000000000002"/>
    <n v="1796.4"/>
    <n v="625.4"/>
    <n v="0.25823766999999997"/>
    <x v="2"/>
  </r>
  <r>
    <s v="90619"/>
    <d v="2025-02-01T00:00:00"/>
    <x v="2"/>
    <x v="2"/>
    <s v="San Jose"/>
    <n v="0"/>
    <n v="100"/>
    <n v="100"/>
    <n v="0"/>
    <n v="100"/>
    <n v="1"/>
    <x v="2"/>
  </r>
  <r>
    <s v="89460"/>
    <d v="2025-02-01T00:00:00"/>
    <x v="67"/>
    <x v="20"/>
    <s v="Sacramento"/>
    <n v="0"/>
    <n v="0"/>
    <n v="0"/>
    <n v="890.72"/>
    <n v="-890.72"/>
    <n v="0"/>
    <x v="15"/>
  </r>
  <r>
    <s v="86709"/>
    <d v="2025-02-02T00:00:00"/>
    <x v="24"/>
    <x v="5"/>
    <s v="San Francisco"/>
    <n v="0"/>
    <n v="0"/>
    <n v="0"/>
    <n v="-244.8"/>
    <n v="244.8"/>
    <n v="0"/>
    <x v="18"/>
  </r>
  <r>
    <s v="87326"/>
    <d v="2025-02-02T00:00:00"/>
    <x v="46"/>
    <x v="9"/>
    <s v="San Francisco"/>
    <n v="0"/>
    <n v="0"/>
    <n v="0"/>
    <n v="4017.5"/>
    <n v="-4017.5"/>
    <n v="0"/>
    <x v="27"/>
  </r>
  <r>
    <s v="88711"/>
    <d v="2025-02-02T00:00:00"/>
    <x v="89"/>
    <x v="0"/>
    <s v="San Francisco"/>
    <n v="0"/>
    <n v="0"/>
    <n v="0"/>
    <n v="1500"/>
    <n v="-1500"/>
    <n v="0"/>
    <x v="13"/>
  </r>
  <r>
    <s v="90842"/>
    <d v="2025-02-02T00:00:00"/>
    <x v="12"/>
    <x v="9"/>
    <s v="San Francisco"/>
    <n v="0"/>
    <n v="0"/>
    <n v="0"/>
    <n v="-0.24"/>
    <n v="0.24"/>
    <n v="0"/>
    <x v="11"/>
  </r>
  <r>
    <s v="91049"/>
    <d v="2025-02-02T00:00:00"/>
    <x v="156"/>
    <x v="5"/>
    <s v="San Francisco"/>
    <n v="0"/>
    <n v="0"/>
    <n v="0"/>
    <n v="0.06"/>
    <n v="-0.06"/>
    <n v="0"/>
    <x v="32"/>
  </r>
  <r>
    <s v="85889"/>
    <d v="2025-02-03T00:00:00"/>
    <x v="165"/>
    <x v="12"/>
    <s v="San Francisco"/>
    <n v="0"/>
    <n v="0"/>
    <n v="0"/>
    <n v="224.4"/>
    <n v="-224.4"/>
    <n v="0"/>
    <x v="19"/>
  </r>
  <r>
    <s v="86457"/>
    <d v="2025-02-03T00:00:00"/>
    <x v="75"/>
    <x v="12"/>
    <s v="San Francisco"/>
    <n v="0"/>
    <n v="801.23"/>
    <n v="801.23"/>
    <n v="1128.5999999999999"/>
    <n v="-327.37"/>
    <n v="-0.40858430000000001"/>
    <x v="11"/>
  </r>
  <r>
    <s v="86753"/>
    <d v="2025-02-03T00:00:00"/>
    <x v="160"/>
    <x v="7"/>
    <s v="Sacramento"/>
    <n v="0"/>
    <n v="0"/>
    <n v="0"/>
    <n v="-60.2"/>
    <n v="60.2"/>
    <n v="0"/>
    <x v="8"/>
  </r>
  <r>
    <s v="88161"/>
    <d v="2025-02-03T00:00:00"/>
    <x v="141"/>
    <x v="5"/>
    <s v="San Francisco"/>
    <n v="0"/>
    <n v="0"/>
    <n v="0"/>
    <n v="452.96"/>
    <n v="-452.96"/>
    <n v="0"/>
    <x v="29"/>
  </r>
  <r>
    <s v="89352"/>
    <d v="2025-02-03T00:00:00"/>
    <x v="105"/>
    <x v="9"/>
    <s v="San Francisco"/>
    <n v="0"/>
    <n v="0"/>
    <n v="0"/>
    <n v="-104.78"/>
    <n v="104.78"/>
    <n v="0"/>
    <x v="19"/>
  </r>
  <r>
    <s v="89506"/>
    <d v="2025-02-03T00:00:00"/>
    <x v="75"/>
    <x v="12"/>
    <s v="San Francisco"/>
    <n v="0"/>
    <n v="0"/>
    <n v="0"/>
    <n v="-3055"/>
    <n v="3055"/>
    <n v="0"/>
    <x v="21"/>
  </r>
  <r>
    <s v="90190"/>
    <d v="2025-02-03T00:00:00"/>
    <x v="9"/>
    <x v="5"/>
    <s v="San Francisco"/>
    <n v="7762"/>
    <n v="0"/>
    <n v="7762"/>
    <n v="5805.07"/>
    <n v="1956.93"/>
    <n v="0.25211672000000002"/>
    <x v="9"/>
  </r>
  <r>
    <s v="90267"/>
    <d v="2025-02-03T00:00:00"/>
    <x v="2"/>
    <x v="2"/>
    <s v="San Jose"/>
    <n v="0"/>
    <n v="0"/>
    <n v="0"/>
    <n v="59.5"/>
    <n v="-59.5"/>
    <n v="0"/>
    <x v="2"/>
  </r>
  <r>
    <s v="90822"/>
    <d v="2025-02-03T00:00:00"/>
    <x v="44"/>
    <x v="5"/>
    <s v="San Francisco"/>
    <n v="1185"/>
    <n v="0"/>
    <n v="1185"/>
    <n v="829.08"/>
    <n v="355.92"/>
    <n v="0.30035443000000001"/>
    <x v="19"/>
  </r>
  <r>
    <s v="90961"/>
    <d v="2025-02-03T00:00:00"/>
    <x v="2"/>
    <x v="2"/>
    <s v="San Jose"/>
    <n v="0"/>
    <n v="0"/>
    <n v="0"/>
    <n v="21.35"/>
    <n v="-21.35"/>
    <n v="0"/>
    <x v="2"/>
  </r>
  <r>
    <s v="91107"/>
    <d v="2025-02-03T00:00:00"/>
    <x v="96"/>
    <x v="12"/>
    <s v="San Francisco"/>
    <n v="500"/>
    <n v="0"/>
    <n v="500"/>
    <n v="282.36"/>
    <n v="217.64"/>
    <n v="0.43528"/>
    <x v="15"/>
  </r>
  <r>
    <s v="91116"/>
    <d v="2025-02-03T00:00:00"/>
    <x v="2"/>
    <x v="2"/>
    <s v="San Jose"/>
    <n v="1887.62"/>
    <n v="0"/>
    <n v="1887.62"/>
    <n v="1420.78"/>
    <n v="466.84"/>
    <n v="0.24731673000000001"/>
    <x v="2"/>
  </r>
  <r>
    <s v="78772"/>
    <d v="2025-02-03T00:00:00"/>
    <x v="166"/>
    <x v="5"/>
    <s v="San Francisco"/>
    <n v="0"/>
    <n v="0"/>
    <n v="0"/>
    <n v="577"/>
    <n v="-577"/>
    <n v="0"/>
    <x v="9"/>
  </r>
  <r>
    <s v="86720"/>
    <d v="2025-02-03T00:00:00"/>
    <x v="10"/>
    <x v="8"/>
    <s v="San Jose"/>
    <n v="0"/>
    <n v="0"/>
    <n v="0"/>
    <n v="1942.81"/>
    <n v="-1942.81"/>
    <n v="0"/>
    <x v="37"/>
  </r>
  <r>
    <s v="87326"/>
    <d v="2025-02-03T00:00:00"/>
    <x v="46"/>
    <x v="9"/>
    <s v="San Francisco"/>
    <n v="0"/>
    <n v="0"/>
    <n v="0"/>
    <n v="136.55000000000001"/>
    <n v="-136.55000000000001"/>
    <n v="0"/>
    <x v="27"/>
  </r>
  <r>
    <s v="87688"/>
    <d v="2025-02-03T00:00:00"/>
    <x v="4"/>
    <x v="4"/>
    <s v="Sacramento"/>
    <n v="0"/>
    <n v="0"/>
    <n v="0"/>
    <n v="740.39"/>
    <n v="-740.39"/>
    <n v="0"/>
    <x v="4"/>
  </r>
  <r>
    <s v="88268"/>
    <d v="2025-02-03T00:00:00"/>
    <x v="5"/>
    <x v="2"/>
    <s v="San Jose"/>
    <n v="0"/>
    <n v="0"/>
    <n v="0"/>
    <n v="26.25"/>
    <n v="-26.25"/>
    <n v="0"/>
    <x v="2"/>
  </r>
  <r>
    <s v="88802"/>
    <d v="2025-02-03T00:00:00"/>
    <x v="0"/>
    <x v="0"/>
    <s v="San Francisco"/>
    <n v="0"/>
    <n v="0"/>
    <n v="0"/>
    <n v="147.04"/>
    <n v="-147.04"/>
    <n v="0"/>
    <x v="0"/>
  </r>
  <r>
    <s v="88916"/>
    <d v="2025-02-03T00:00:00"/>
    <x v="118"/>
    <x v="10"/>
    <s v="San Francisco"/>
    <n v="0"/>
    <n v="0"/>
    <n v="0"/>
    <n v="-815"/>
    <n v="815"/>
    <n v="0"/>
    <x v="12"/>
  </r>
  <r>
    <s v="89281"/>
    <d v="2025-02-03T00:00:00"/>
    <x v="53"/>
    <x v="14"/>
    <s v="San Jose"/>
    <n v="0"/>
    <n v="0"/>
    <n v="0"/>
    <n v="82.15"/>
    <n v="-82.15"/>
    <n v="0"/>
    <x v="22"/>
  </r>
  <r>
    <s v="89560"/>
    <d v="2025-02-03T00:00:00"/>
    <x v="113"/>
    <x v="9"/>
    <s v="San Francisco"/>
    <n v="0"/>
    <n v="0"/>
    <n v="0"/>
    <n v="228.21"/>
    <n v="-228.21"/>
    <n v="0"/>
    <x v="13"/>
  </r>
  <r>
    <s v="89795"/>
    <d v="2025-02-03T00:00:00"/>
    <x v="128"/>
    <x v="9"/>
    <s v="San Francisco"/>
    <n v="0"/>
    <n v="0"/>
    <n v="0"/>
    <n v="124.2"/>
    <n v="-124.2"/>
    <n v="0"/>
    <x v="34"/>
  </r>
  <r>
    <s v="89966"/>
    <d v="2025-02-03T00:00:00"/>
    <x v="16"/>
    <x v="9"/>
    <s v="San Francisco"/>
    <n v="0"/>
    <n v="0"/>
    <n v="0"/>
    <n v="260"/>
    <n v="-260"/>
    <n v="0"/>
    <x v="32"/>
  </r>
  <r>
    <s v="90006"/>
    <d v="2025-02-03T00:00:00"/>
    <x v="28"/>
    <x v="11"/>
    <s v="Sacramento"/>
    <n v="0"/>
    <n v="0"/>
    <n v="0"/>
    <n v="863.21"/>
    <n v="-863.21"/>
    <n v="0"/>
    <x v="1"/>
  </r>
  <r>
    <s v="90045"/>
    <d v="2025-02-03T00:00:00"/>
    <x v="167"/>
    <x v="3"/>
    <s v="San Jose"/>
    <n v="0"/>
    <n v="0"/>
    <n v="0"/>
    <n v="-1281.25"/>
    <n v="1281.25"/>
    <n v="0"/>
    <x v="29"/>
  </r>
  <r>
    <s v="90212"/>
    <d v="2025-02-03T00:00:00"/>
    <x v="23"/>
    <x v="0"/>
    <s v="San Francisco"/>
    <n v="0"/>
    <n v="0"/>
    <n v="0"/>
    <n v="23.44"/>
    <n v="-23.44"/>
    <n v="0"/>
    <x v="17"/>
  </r>
  <r>
    <s v="90481"/>
    <d v="2025-02-03T00:00:00"/>
    <x v="10"/>
    <x v="8"/>
    <s v="San Jose"/>
    <n v="0"/>
    <n v="0"/>
    <n v="0"/>
    <n v="1500.66"/>
    <n v="-1500.66"/>
    <n v="0"/>
    <x v="10"/>
  </r>
  <r>
    <s v="90602"/>
    <d v="2025-02-03T00:00:00"/>
    <x v="21"/>
    <x v="11"/>
    <s v="Sacramento"/>
    <n v="0"/>
    <n v="0"/>
    <n v="0"/>
    <n v="-3478.43"/>
    <n v="3478.43"/>
    <n v="0"/>
    <x v="15"/>
  </r>
  <r>
    <s v="90696"/>
    <d v="2025-02-03T00:00:00"/>
    <x v="51"/>
    <x v="17"/>
    <s v="San Jose"/>
    <n v="3251.88"/>
    <n v="0"/>
    <n v="3251.88"/>
    <n v="2331"/>
    <n v="920.88"/>
    <n v="0.28318388"/>
    <x v="30"/>
  </r>
  <r>
    <s v="90716"/>
    <d v="2025-02-03T00:00:00"/>
    <x v="86"/>
    <x v="11"/>
    <s v="Sacramento"/>
    <n v="0"/>
    <n v="0"/>
    <n v="0"/>
    <n v="-156.94"/>
    <n v="156.94"/>
    <n v="0"/>
    <x v="4"/>
  </r>
  <r>
    <s v="90788"/>
    <d v="2025-02-03T00:00:00"/>
    <x v="74"/>
    <x v="11"/>
    <s v="Sacramento"/>
    <n v="525"/>
    <n v="0"/>
    <n v="525"/>
    <n v="0"/>
    <n v="525"/>
    <n v="1"/>
    <x v="1"/>
  </r>
  <r>
    <s v="90803"/>
    <d v="2025-02-03T00:00:00"/>
    <x v="105"/>
    <x v="9"/>
    <s v="San Francisco"/>
    <n v="0"/>
    <n v="-200"/>
    <n v="-200"/>
    <n v="0"/>
    <n v="-200"/>
    <n v="1"/>
    <x v="19"/>
  </r>
  <r>
    <s v="90814"/>
    <d v="2025-02-03T00:00:00"/>
    <x v="6"/>
    <x v="5"/>
    <s v="San Francisco"/>
    <n v="0"/>
    <n v="0"/>
    <n v="0"/>
    <n v="-52.11"/>
    <n v="52.11"/>
    <n v="0"/>
    <x v="6"/>
  </r>
  <r>
    <s v="90842"/>
    <d v="2025-02-03T00:00:00"/>
    <x v="12"/>
    <x v="9"/>
    <s v="San Francisco"/>
    <n v="0"/>
    <n v="0"/>
    <n v="0"/>
    <n v="-400"/>
    <n v="400"/>
    <n v="0"/>
    <x v="11"/>
  </r>
  <r>
    <s v="91009"/>
    <d v="2025-02-03T00:00:00"/>
    <x v="140"/>
    <x v="11"/>
    <s v="Sacramento"/>
    <n v="0"/>
    <n v="250"/>
    <n v="250"/>
    <n v="0"/>
    <n v="250"/>
    <n v="1"/>
    <x v="1"/>
  </r>
  <r>
    <s v="91017"/>
    <d v="2025-02-03T00:00:00"/>
    <x v="65"/>
    <x v="3"/>
    <s v="San Jose"/>
    <n v="4740"/>
    <n v="0"/>
    <n v="4740"/>
    <n v="3880.1"/>
    <n v="859.9"/>
    <n v="0.18141350000000001"/>
    <x v="29"/>
  </r>
  <r>
    <s v="91032"/>
    <d v="2025-02-03T00:00:00"/>
    <x v="2"/>
    <x v="2"/>
    <s v="San Jose"/>
    <n v="1651"/>
    <n v="0"/>
    <n v="1651"/>
    <n v="1228.8"/>
    <n v="422.2"/>
    <n v="0.2557238"/>
    <x v="2"/>
  </r>
  <r>
    <s v="91039"/>
    <d v="2025-02-03T00:00:00"/>
    <x v="2"/>
    <x v="2"/>
    <s v="San Jose"/>
    <n v="1663.5"/>
    <n v="0"/>
    <n v="1663.5"/>
    <n v="1128.8"/>
    <n v="534.70000000000005"/>
    <n v="0.32143072"/>
    <x v="2"/>
  </r>
  <r>
    <s v="91085"/>
    <d v="2025-02-03T00:00:00"/>
    <x v="168"/>
    <x v="20"/>
    <s v="Sacramento"/>
    <n v="49.92"/>
    <n v="0"/>
    <n v="49.92"/>
    <n v="26.2"/>
    <n v="23.72"/>
    <n v="0.47516026"/>
    <x v="40"/>
  </r>
  <r>
    <s v="91092"/>
    <d v="2025-02-03T00:00:00"/>
    <x v="3"/>
    <x v="3"/>
    <s v="San Jose"/>
    <n v="346.67"/>
    <n v="0"/>
    <n v="346.67"/>
    <n v="0"/>
    <n v="346.67"/>
    <n v="1"/>
    <x v="3"/>
  </r>
  <r>
    <s v="91104"/>
    <d v="2025-02-03T00:00:00"/>
    <x v="3"/>
    <x v="3"/>
    <s v="San Jose"/>
    <n v="258"/>
    <n v="0"/>
    <n v="258"/>
    <n v="159.32"/>
    <n v="98.68"/>
    <n v="0.38248061999999999"/>
    <x v="3"/>
  </r>
  <r>
    <s v="91117"/>
    <d v="2025-02-03T00:00:00"/>
    <x v="2"/>
    <x v="2"/>
    <s v="San Jose"/>
    <n v="2252.19"/>
    <n v="0"/>
    <n v="2252.19"/>
    <n v="1659.1"/>
    <n v="593.09"/>
    <n v="0.26333923999999997"/>
    <x v="2"/>
  </r>
  <r>
    <s v="91120"/>
    <d v="2025-02-03T00:00:00"/>
    <x v="2"/>
    <x v="2"/>
    <s v="San Jose"/>
    <n v="2252.19"/>
    <n v="0"/>
    <n v="2252.19"/>
    <n v="1659.1"/>
    <n v="593.09"/>
    <n v="0.26333923999999997"/>
    <x v="2"/>
  </r>
  <r>
    <s v="91124"/>
    <d v="2025-02-03T00:00:00"/>
    <x v="169"/>
    <x v="19"/>
    <s v="Sacramento"/>
    <n v="375"/>
    <n v="0"/>
    <n v="375"/>
    <n v="293.42"/>
    <n v="81.58"/>
    <n v="0.21754667"/>
    <x v="4"/>
  </r>
  <r>
    <s v="91131"/>
    <d v="2025-02-03T00:00:00"/>
    <x v="169"/>
    <x v="19"/>
    <s v="Sacramento"/>
    <n v="177"/>
    <n v="0"/>
    <n v="177"/>
    <n v="147.06"/>
    <n v="29.94"/>
    <n v="0.16915253999999999"/>
    <x v="4"/>
  </r>
  <r>
    <s v="91139"/>
    <d v="2025-02-03T00:00:00"/>
    <x v="2"/>
    <x v="2"/>
    <s v="San Jose"/>
    <n v="1229.5999999999999"/>
    <n v="0"/>
    <n v="1229.5999999999999"/>
    <n v="898.6"/>
    <n v="331"/>
    <n v="0.26919323000000001"/>
    <x v="2"/>
  </r>
  <r>
    <s v="91143"/>
    <d v="2025-02-03T00:00:00"/>
    <x v="2"/>
    <x v="2"/>
    <s v="San Jose"/>
    <n v="1651"/>
    <n v="0"/>
    <n v="1651"/>
    <n v="1228.8"/>
    <n v="422.2"/>
    <n v="0.2557238"/>
    <x v="2"/>
  </r>
  <r>
    <s v="91079"/>
    <d v="2025-02-04T00:00:00"/>
    <x v="2"/>
    <x v="2"/>
    <s v="San Jose"/>
    <n v="2421.8000000000002"/>
    <n v="0"/>
    <n v="2421.8000000000002"/>
    <n v="1871.4"/>
    <n v="550.4"/>
    <n v="0.22726896999999999"/>
    <x v="2"/>
  </r>
  <r>
    <s v="87326"/>
    <d v="2025-02-04T00:00:00"/>
    <x v="46"/>
    <x v="9"/>
    <s v="San Francisco"/>
    <n v="0"/>
    <n v="0"/>
    <n v="0"/>
    <n v="-36.950000000000003"/>
    <n v="36.950000000000003"/>
    <n v="0"/>
    <x v="27"/>
  </r>
  <r>
    <s v="89725"/>
    <d v="2025-02-04T00:00:00"/>
    <x v="75"/>
    <x v="12"/>
    <s v="San Francisco"/>
    <n v="0"/>
    <n v="0"/>
    <n v="0"/>
    <n v="140"/>
    <n v="-140"/>
    <n v="0"/>
    <x v="21"/>
  </r>
  <r>
    <s v="89741"/>
    <d v="2025-02-04T00:00:00"/>
    <x v="170"/>
    <x v="3"/>
    <s v="San Jose"/>
    <n v="0"/>
    <n v="0"/>
    <n v="0"/>
    <n v="160.68"/>
    <n v="-160.68"/>
    <n v="0"/>
    <x v="29"/>
  </r>
  <r>
    <s v="89992"/>
    <d v="2025-02-04T00:00:00"/>
    <x v="161"/>
    <x v="14"/>
    <s v="San Jose"/>
    <n v="0"/>
    <n v="0"/>
    <n v="0"/>
    <n v="925"/>
    <n v="-925"/>
    <n v="0"/>
    <x v="22"/>
  </r>
  <r>
    <s v="90232"/>
    <d v="2025-02-04T00:00:00"/>
    <x v="58"/>
    <x v="20"/>
    <s v="Sacramento"/>
    <n v="0"/>
    <n v="0"/>
    <n v="0"/>
    <n v="-165.36"/>
    <n v="165.36"/>
    <n v="0"/>
    <x v="15"/>
  </r>
  <r>
    <s v="90357"/>
    <d v="2025-02-04T00:00:00"/>
    <x v="159"/>
    <x v="12"/>
    <s v="San Francisco"/>
    <n v="0"/>
    <n v="0"/>
    <n v="0"/>
    <n v="-16.38"/>
    <n v="16.38"/>
    <n v="0"/>
    <x v="16"/>
  </r>
  <r>
    <s v="90646"/>
    <d v="2025-02-04T00:00:00"/>
    <x v="3"/>
    <x v="3"/>
    <s v="San Jose"/>
    <n v="1531.2"/>
    <n v="608.33000000000004"/>
    <n v="2139.5300000000002"/>
    <n v="1577.82"/>
    <n v="561.71"/>
    <n v="0.26253896999999998"/>
    <x v="3"/>
  </r>
  <r>
    <s v="90696"/>
    <d v="2025-02-04T00:00:00"/>
    <x v="51"/>
    <x v="17"/>
    <s v="San Jose"/>
    <n v="0"/>
    <n v="0.12"/>
    <n v="0.12"/>
    <n v="0"/>
    <n v="0.12"/>
    <n v="1"/>
    <x v="30"/>
  </r>
  <r>
    <s v="90809"/>
    <d v="2025-02-04T00:00:00"/>
    <x v="5"/>
    <x v="2"/>
    <s v="San Jose"/>
    <n v="13318.21"/>
    <n v="0"/>
    <n v="13318.21"/>
    <n v="10936.75"/>
    <n v="2381.46"/>
    <n v="0.17881232"/>
    <x v="5"/>
  </r>
  <r>
    <s v="90869"/>
    <d v="2025-02-04T00:00:00"/>
    <x v="95"/>
    <x v="16"/>
    <s v="San Francisco"/>
    <n v="2080"/>
    <n v="0"/>
    <n v="2080"/>
    <n v="1333.24"/>
    <n v="746.76"/>
    <n v="0.35901923000000002"/>
    <x v="19"/>
  </r>
  <r>
    <s v="90894"/>
    <d v="2025-02-04T00:00:00"/>
    <x v="5"/>
    <x v="2"/>
    <s v="San Jose"/>
    <n v="950"/>
    <n v="0"/>
    <n v="950"/>
    <n v="610.29999999999995"/>
    <n v="339.7"/>
    <n v="0.35757895000000001"/>
    <x v="5"/>
  </r>
  <r>
    <s v="91006"/>
    <d v="2025-02-04T00:00:00"/>
    <x v="171"/>
    <x v="14"/>
    <s v="San Jose"/>
    <n v="1505.34"/>
    <n v="0"/>
    <n v="1505.34"/>
    <n v="1215.56"/>
    <n v="289.77999999999997"/>
    <n v="0.19250136000000001"/>
    <x v="22"/>
  </r>
  <r>
    <s v="91022"/>
    <d v="2025-02-04T00:00:00"/>
    <x v="45"/>
    <x v="12"/>
    <s v="San Francisco"/>
    <n v="5970"/>
    <n v="0"/>
    <n v="5970"/>
    <n v="3478.31"/>
    <n v="2491.69"/>
    <n v="0.41736851000000003"/>
    <x v="45"/>
  </r>
  <r>
    <s v="91067"/>
    <d v="2025-02-04T00:00:00"/>
    <x v="85"/>
    <x v="11"/>
    <s v="Sacramento"/>
    <n v="2550"/>
    <n v="0"/>
    <n v="2550"/>
    <n v="1993.86"/>
    <n v="556.14"/>
    <n v="0.21809412"/>
    <x v="1"/>
  </r>
  <r>
    <s v="91118"/>
    <d v="2025-02-04T00:00:00"/>
    <x v="2"/>
    <x v="2"/>
    <s v="San Jose"/>
    <n v="1537.94"/>
    <n v="0"/>
    <n v="1537.94"/>
    <n v="1081.3499999999999"/>
    <n v="456.59"/>
    <n v="0.29688414000000002"/>
    <x v="2"/>
  </r>
  <r>
    <s v="91141"/>
    <d v="2025-02-04T00:00:00"/>
    <x v="2"/>
    <x v="2"/>
    <s v="San Jose"/>
    <n v="1537.94"/>
    <n v="0"/>
    <n v="1537.94"/>
    <n v="1119.3499999999999"/>
    <n v="418.59"/>
    <n v="0.27217576999999998"/>
    <x v="2"/>
  </r>
  <r>
    <s v="91142"/>
    <d v="2025-02-04T00:00:00"/>
    <x v="2"/>
    <x v="2"/>
    <s v="San Jose"/>
    <n v="1537.94"/>
    <n v="0"/>
    <n v="1537.94"/>
    <n v="1056.3499999999999"/>
    <n v="481.59"/>
    <n v="0.31313964999999999"/>
    <x v="2"/>
  </r>
  <r>
    <s v="81432"/>
    <d v="2025-02-04T00:00:00"/>
    <x v="72"/>
    <x v="14"/>
    <s v="San Jose"/>
    <n v="0"/>
    <n v="0"/>
    <n v="0"/>
    <n v="38"/>
    <n v="-38"/>
    <n v="0"/>
    <x v="33"/>
  </r>
  <r>
    <s v="86508"/>
    <d v="2025-02-04T00:00:00"/>
    <x v="16"/>
    <x v="9"/>
    <s v="San Francisco"/>
    <n v="0"/>
    <n v="0"/>
    <n v="0"/>
    <n v="0.15"/>
    <n v="-0.15"/>
    <n v="0"/>
    <x v="13"/>
  </r>
  <r>
    <s v="88313"/>
    <d v="2025-02-04T00:00:00"/>
    <x v="26"/>
    <x v="6"/>
    <s v="San Jose"/>
    <n v="0"/>
    <n v="0"/>
    <n v="0"/>
    <n v="25.18"/>
    <n v="-25.18"/>
    <n v="0"/>
    <x v="7"/>
  </r>
  <r>
    <s v="89079"/>
    <d v="2025-02-04T00:00:00"/>
    <x v="45"/>
    <x v="12"/>
    <s v="San Francisco"/>
    <n v="152659"/>
    <n v="0"/>
    <n v="152659"/>
    <n v="110344.88"/>
    <n v="42314.12"/>
    <n v="0.27718063999999998"/>
    <x v="25"/>
  </r>
  <r>
    <s v="89415"/>
    <d v="2025-02-04T00:00:00"/>
    <x v="57"/>
    <x v="5"/>
    <s v="San Francisco"/>
    <n v="0"/>
    <n v="0"/>
    <n v="0"/>
    <n v="25529.5"/>
    <n v="-25529.5"/>
    <n v="0"/>
    <x v="41"/>
  </r>
  <r>
    <s v="89416"/>
    <d v="2025-02-04T00:00:00"/>
    <x v="8"/>
    <x v="7"/>
    <s v="San Jose"/>
    <n v="0"/>
    <n v="-175"/>
    <n v="-175"/>
    <n v="0"/>
    <n v="-175"/>
    <n v="1"/>
    <x v="8"/>
  </r>
  <r>
    <s v="90222"/>
    <d v="2025-02-04T00:00:00"/>
    <x v="6"/>
    <x v="5"/>
    <s v="San Francisco"/>
    <n v="0"/>
    <n v="0"/>
    <n v="0"/>
    <n v="194.12"/>
    <n v="-194.12"/>
    <n v="0"/>
    <x v="43"/>
  </r>
  <r>
    <s v="90231"/>
    <d v="2025-02-04T00:00:00"/>
    <x v="5"/>
    <x v="2"/>
    <s v="San Jose"/>
    <n v="12466.97"/>
    <n v="0"/>
    <n v="12466.97"/>
    <n v="10051.790000000001"/>
    <n v="2415.1799999999998"/>
    <n v="0.19372629999999999"/>
    <x v="5"/>
  </r>
  <r>
    <s v="90346"/>
    <d v="2025-02-04T00:00:00"/>
    <x v="20"/>
    <x v="10"/>
    <s v="San Jose"/>
    <n v="0"/>
    <n v="0"/>
    <n v="0"/>
    <n v="870.59"/>
    <n v="-870.59"/>
    <n v="0"/>
    <x v="14"/>
  </r>
  <r>
    <s v="90382"/>
    <d v="2025-02-04T00:00:00"/>
    <x v="162"/>
    <x v="7"/>
    <s v="San Jose"/>
    <n v="0"/>
    <n v="0"/>
    <n v="0"/>
    <n v="-246.73"/>
    <n v="246.73"/>
    <n v="0"/>
    <x v="29"/>
  </r>
  <r>
    <s v="90567"/>
    <d v="2025-02-04T00:00:00"/>
    <x v="163"/>
    <x v="8"/>
    <s v="San Jose"/>
    <n v="0"/>
    <n v="0"/>
    <n v="0"/>
    <n v="-364.62"/>
    <n v="364.62"/>
    <n v="0"/>
    <x v="10"/>
  </r>
  <r>
    <s v="90589"/>
    <d v="2025-02-04T00:00:00"/>
    <x v="2"/>
    <x v="2"/>
    <s v="San Jose"/>
    <n v="0"/>
    <n v="0"/>
    <n v="0"/>
    <n v="257"/>
    <n v="-257"/>
    <n v="0"/>
    <x v="2"/>
  </r>
  <r>
    <s v="90593"/>
    <d v="2025-02-04T00:00:00"/>
    <x v="3"/>
    <x v="3"/>
    <s v="San Jose"/>
    <n v="0"/>
    <n v="0"/>
    <n v="0"/>
    <n v="230.7"/>
    <n v="-230.7"/>
    <n v="0"/>
    <x v="3"/>
  </r>
  <r>
    <s v="91056"/>
    <d v="2025-02-04T00:00:00"/>
    <x v="160"/>
    <x v="7"/>
    <s v="San Jose"/>
    <n v="1043.9000000000001"/>
    <n v="0"/>
    <n v="1043.9000000000001"/>
    <n v="820"/>
    <n v="223.9"/>
    <n v="0.21448415000000001"/>
    <x v="46"/>
  </r>
  <r>
    <s v="91085"/>
    <d v="2025-02-04T00:00:00"/>
    <x v="168"/>
    <x v="20"/>
    <s v="Sacramento"/>
    <n v="0"/>
    <n v="0"/>
    <n v="0"/>
    <n v="6.24"/>
    <n v="-6.24"/>
    <n v="0"/>
    <x v="40"/>
  </r>
  <r>
    <s v="91111"/>
    <d v="2025-02-04T00:00:00"/>
    <x v="45"/>
    <x v="12"/>
    <s v="San Francisco"/>
    <n v="10833"/>
    <n v="0"/>
    <n v="10833"/>
    <n v="7132.5"/>
    <n v="3700.5"/>
    <n v="0.34159513000000002"/>
    <x v="25"/>
  </r>
  <r>
    <s v="91116"/>
    <d v="2025-02-04T00:00:00"/>
    <x v="2"/>
    <x v="2"/>
    <s v="San Jose"/>
    <n v="0"/>
    <n v="0"/>
    <n v="0"/>
    <n v="-146.63999999999999"/>
    <n v="146.63999999999999"/>
    <n v="0"/>
    <x v="2"/>
  </r>
  <r>
    <s v="91138"/>
    <d v="2025-02-04T00:00:00"/>
    <x v="2"/>
    <x v="2"/>
    <s v="San Jose"/>
    <n v="1651"/>
    <n v="0"/>
    <n v="1651"/>
    <n v="1068.8"/>
    <n v="582.20000000000005"/>
    <n v="0.35263476999999999"/>
    <x v="2"/>
  </r>
  <r>
    <s v="90369"/>
    <d v="2025-02-05T00:00:00"/>
    <x v="5"/>
    <x v="2"/>
    <s v="San Jose"/>
    <n v="0"/>
    <n v="0"/>
    <n v="0"/>
    <n v="-5.88"/>
    <n v="5.88"/>
    <n v="0"/>
    <x v="2"/>
  </r>
  <r>
    <s v="86221"/>
    <d v="2025-02-05T00:00:00"/>
    <x v="172"/>
    <x v="7"/>
    <s v="San Jose"/>
    <n v="0"/>
    <n v="0"/>
    <n v="0"/>
    <n v="-1005"/>
    <n v="1005"/>
    <n v="0"/>
    <x v="8"/>
  </r>
  <r>
    <s v="87690"/>
    <d v="2025-02-05T00:00:00"/>
    <x v="4"/>
    <x v="4"/>
    <s v="Sacramento"/>
    <n v="0"/>
    <n v="0"/>
    <n v="0"/>
    <n v="261.08"/>
    <n v="-261.08"/>
    <n v="0"/>
    <x v="4"/>
  </r>
  <r>
    <s v="90235"/>
    <d v="2025-02-05T00:00:00"/>
    <x v="49"/>
    <x v="11"/>
    <s v="Sacramento"/>
    <n v="0"/>
    <n v="1152"/>
    <n v="1152"/>
    <n v="1152"/>
    <n v="0"/>
    <n v="0"/>
    <x v="15"/>
  </r>
  <r>
    <s v="90804"/>
    <d v="2025-02-05T00:00:00"/>
    <x v="173"/>
    <x v="20"/>
    <s v="Sacramento"/>
    <n v="100"/>
    <n v="0"/>
    <n v="100"/>
    <n v="72"/>
    <n v="28"/>
    <n v="0.28000000000000003"/>
    <x v="40"/>
  </r>
  <r>
    <s v="91116"/>
    <d v="2025-02-05T00:00:00"/>
    <x v="2"/>
    <x v="2"/>
    <s v="San Jose"/>
    <n v="0"/>
    <n v="0"/>
    <n v="0"/>
    <n v="19.579999999999998"/>
    <n v="-19.579999999999998"/>
    <n v="0"/>
    <x v="2"/>
  </r>
  <r>
    <s v="91144"/>
    <d v="2025-02-05T00:00:00"/>
    <x v="2"/>
    <x v="2"/>
    <s v="San Jose"/>
    <n v="1537.94"/>
    <n v="0"/>
    <n v="1537.94"/>
    <n v="1056.3499999999999"/>
    <n v="481.59"/>
    <n v="0.31313964999999999"/>
    <x v="2"/>
  </r>
  <r>
    <s v="91145"/>
    <d v="2025-02-05T00:00:00"/>
    <x v="2"/>
    <x v="2"/>
    <s v="San Jose"/>
    <n v="1537.94"/>
    <n v="0"/>
    <n v="1537.94"/>
    <n v="1094.3499999999999"/>
    <n v="443.59"/>
    <n v="0.28843128000000001"/>
    <x v="2"/>
  </r>
  <r>
    <s v="91171"/>
    <d v="2025-02-05T00:00:00"/>
    <x v="2"/>
    <x v="2"/>
    <s v="San Jose"/>
    <n v="2252.19"/>
    <n v="0"/>
    <n v="2252.19"/>
    <n v="1734.1"/>
    <n v="518.09"/>
    <n v="0.23003831999999999"/>
    <x v="2"/>
  </r>
  <r>
    <s v="58969"/>
    <d v="2025-02-05T00:00:00"/>
    <x v="169"/>
    <x v="27"/>
    <s v="Sacramento"/>
    <n v="0"/>
    <n v="0"/>
    <n v="0"/>
    <n v="10619.38"/>
    <n v="-10619.38"/>
    <n v="0"/>
    <x v="4"/>
  </r>
  <r>
    <s v="87388"/>
    <d v="2025-02-05T00:00:00"/>
    <x v="68"/>
    <x v="22"/>
    <s v="San Francisco"/>
    <n v="0"/>
    <n v="0"/>
    <n v="0"/>
    <n v="-99.6"/>
    <n v="99.6"/>
    <n v="0"/>
    <x v="9"/>
  </r>
  <r>
    <s v="87688"/>
    <d v="2025-02-05T00:00:00"/>
    <x v="4"/>
    <x v="4"/>
    <s v="Sacramento"/>
    <n v="0"/>
    <n v="0"/>
    <n v="0"/>
    <n v="8.3000000000000007"/>
    <n v="-8.3000000000000007"/>
    <n v="0"/>
    <x v="4"/>
  </r>
  <r>
    <s v="88210"/>
    <d v="2025-02-05T00:00:00"/>
    <x v="5"/>
    <x v="2"/>
    <s v="San Jose"/>
    <n v="0"/>
    <n v="0"/>
    <n v="0"/>
    <n v="-733"/>
    <n v="733"/>
    <n v="0"/>
    <x v="2"/>
  </r>
  <r>
    <s v="88452"/>
    <d v="2025-02-05T00:00:00"/>
    <x v="5"/>
    <x v="2"/>
    <s v="San Jose"/>
    <n v="0"/>
    <n v="0"/>
    <n v="0"/>
    <n v="4"/>
    <n v="-4"/>
    <n v="0"/>
    <x v="5"/>
  </r>
  <r>
    <s v="88453"/>
    <d v="2025-02-05T00:00:00"/>
    <x v="5"/>
    <x v="2"/>
    <s v="San Jose"/>
    <n v="0"/>
    <n v="0"/>
    <n v="0"/>
    <n v="-38.450000000000003"/>
    <n v="38.450000000000003"/>
    <n v="0"/>
    <x v="5"/>
  </r>
  <r>
    <s v="88851"/>
    <d v="2025-02-05T00:00:00"/>
    <x v="72"/>
    <x v="14"/>
    <s v="San Jose"/>
    <n v="0"/>
    <n v="0"/>
    <n v="0"/>
    <n v="589.42999999999995"/>
    <n v="-589.42999999999995"/>
    <n v="0"/>
    <x v="33"/>
  </r>
  <r>
    <s v="89079"/>
    <d v="2025-02-05T00:00:00"/>
    <x v="45"/>
    <x v="12"/>
    <s v="San Francisco"/>
    <n v="0"/>
    <n v="0"/>
    <n v="0"/>
    <n v="-49"/>
    <n v="49"/>
    <n v="0"/>
    <x v="25"/>
  </r>
  <r>
    <s v="89148"/>
    <d v="2025-02-05T00:00:00"/>
    <x v="75"/>
    <x v="12"/>
    <s v="San Francisco"/>
    <n v="0"/>
    <n v="2161.14"/>
    <n v="2161.14"/>
    <n v="-2004.07"/>
    <n v="4165.21"/>
    <n v="1.9273207699999999"/>
    <x v="21"/>
  </r>
  <r>
    <s v="90292"/>
    <d v="2025-02-05T00:00:00"/>
    <x v="85"/>
    <x v="11"/>
    <s v="Sacramento"/>
    <n v="0"/>
    <n v="1075"/>
    <n v="1075"/>
    <n v="828.61"/>
    <n v="246.39"/>
    <n v="0.22919999999999999"/>
    <x v="1"/>
  </r>
  <r>
    <s v="90624"/>
    <d v="2025-02-05T00:00:00"/>
    <x v="75"/>
    <x v="12"/>
    <s v="San Francisco"/>
    <n v="5775"/>
    <n v="0"/>
    <n v="5775"/>
    <n v="4530.37"/>
    <n v="1244.6300000000001"/>
    <n v="0.21552035"/>
    <x v="11"/>
  </r>
  <r>
    <s v="90727"/>
    <d v="2025-02-05T00:00:00"/>
    <x v="0"/>
    <x v="0"/>
    <s v="San Francisco"/>
    <n v="4875"/>
    <n v="0"/>
    <n v="4875"/>
    <n v="4075.5"/>
    <n v="799.5"/>
    <n v="0.16400000000000001"/>
    <x v="0"/>
  </r>
  <r>
    <s v="90787"/>
    <d v="2025-02-05T00:00:00"/>
    <x v="11"/>
    <x v="6"/>
    <s v="San Jose"/>
    <n v="0"/>
    <n v="0"/>
    <n v="0"/>
    <n v="347.07"/>
    <n v="-347.07"/>
    <n v="0"/>
    <x v="7"/>
  </r>
  <r>
    <s v="90797"/>
    <d v="2025-02-05T00:00:00"/>
    <x v="174"/>
    <x v="28"/>
    <s v="San Jose"/>
    <n v="49500"/>
    <n v="0"/>
    <n v="49500"/>
    <n v="37818.699999999997"/>
    <n v="11681.3"/>
    <n v="0.23598585999999999"/>
    <x v="7"/>
  </r>
  <r>
    <s v="90816"/>
    <d v="2025-02-05T00:00:00"/>
    <x v="3"/>
    <x v="3"/>
    <s v="San Jose"/>
    <n v="0"/>
    <n v="0"/>
    <n v="0"/>
    <n v="14.44"/>
    <n v="-14.44"/>
    <n v="0"/>
    <x v="3"/>
  </r>
  <r>
    <s v="90982"/>
    <d v="2025-02-05T00:00:00"/>
    <x v="2"/>
    <x v="2"/>
    <s v="San Jose"/>
    <n v="2228.4299999999998"/>
    <n v="0"/>
    <n v="2228.4299999999998"/>
    <n v="1753.1"/>
    <n v="475.33"/>
    <n v="0.21330263999999999"/>
    <x v="2"/>
  </r>
  <r>
    <s v="91038"/>
    <d v="2025-02-05T00:00:00"/>
    <x v="2"/>
    <x v="2"/>
    <s v="San Jose"/>
    <n v="2172.1999999999998"/>
    <n v="0"/>
    <n v="2172.1999999999998"/>
    <n v="1637.53"/>
    <n v="534.66999999999996"/>
    <n v="0.24614216"/>
    <x v="2"/>
  </r>
  <r>
    <s v="91044"/>
    <d v="2025-02-05T00:00:00"/>
    <x v="39"/>
    <x v="11"/>
    <s v="Sacramento"/>
    <n v="233.31"/>
    <n v="0"/>
    <n v="233.31"/>
    <n v="131.96"/>
    <n v="101.35"/>
    <n v="0.43440057999999998"/>
    <x v="15"/>
  </r>
  <r>
    <s v="91057"/>
    <d v="2025-02-05T00:00:00"/>
    <x v="10"/>
    <x v="8"/>
    <s v="San Jose"/>
    <n v="1080.6400000000001"/>
    <n v="0"/>
    <n v="1080.6400000000001"/>
    <n v="918.55"/>
    <n v="162.09"/>
    <n v="0.14999445"/>
    <x v="10"/>
  </r>
  <r>
    <s v="91079"/>
    <d v="2025-02-05T00:00:00"/>
    <x v="2"/>
    <x v="2"/>
    <s v="San Jose"/>
    <n v="0"/>
    <n v="0"/>
    <n v="0"/>
    <n v="6"/>
    <n v="-6"/>
    <n v="0"/>
    <x v="2"/>
  </r>
  <r>
    <s v="91138"/>
    <d v="2025-02-05T00:00:00"/>
    <x v="2"/>
    <x v="2"/>
    <s v="San Jose"/>
    <n v="0"/>
    <n v="0"/>
    <n v="0"/>
    <n v="6"/>
    <n v="-6"/>
    <n v="0"/>
    <x v="2"/>
  </r>
  <r>
    <s v="91139"/>
    <d v="2025-02-05T00:00:00"/>
    <x v="2"/>
    <x v="2"/>
    <s v="San Jose"/>
    <n v="0"/>
    <n v="-14"/>
    <n v="-14"/>
    <n v="-127.06"/>
    <n v="113.06"/>
    <n v="-8.0757142900000005"/>
    <x v="2"/>
  </r>
  <r>
    <s v="91140"/>
    <d v="2025-02-05T00:00:00"/>
    <x v="2"/>
    <x v="2"/>
    <s v="San Jose"/>
    <n v="1215.5999999999999"/>
    <n v="0"/>
    <n v="1215.5999999999999"/>
    <n v="848.9"/>
    <n v="366.7"/>
    <n v="0.30166173000000002"/>
    <x v="2"/>
  </r>
  <r>
    <s v="91146"/>
    <d v="2025-02-05T00:00:00"/>
    <x v="174"/>
    <x v="6"/>
    <s v="San Jose"/>
    <n v="186175.1"/>
    <n v="0"/>
    <n v="186175.1"/>
    <n v="132669.95000000001"/>
    <n v="53505.15"/>
    <n v="0.28739155"/>
    <x v="7"/>
  </r>
  <r>
    <s v="91160"/>
    <d v="2025-02-05T00:00:00"/>
    <x v="72"/>
    <x v="14"/>
    <s v="San Jose"/>
    <n v="772.06"/>
    <n v="0"/>
    <n v="772.06"/>
    <n v="617.66"/>
    <n v="154.4"/>
    <n v="0.19998446"/>
    <x v="33"/>
  </r>
  <r>
    <s v="91161"/>
    <d v="2025-02-05T00:00:00"/>
    <x v="45"/>
    <x v="12"/>
    <s v="San Francisco"/>
    <n v="1634"/>
    <n v="0"/>
    <n v="1634"/>
    <n v="1182.48"/>
    <n v="451.52"/>
    <n v="0.27632803"/>
    <x v="45"/>
  </r>
  <r>
    <s v="91163"/>
    <d v="2025-02-05T00:00:00"/>
    <x v="174"/>
    <x v="6"/>
    <s v="San Jose"/>
    <n v="30825"/>
    <n v="0"/>
    <n v="30825"/>
    <n v="25140.13"/>
    <n v="5684.87"/>
    <n v="0.18442401"/>
    <x v="7"/>
  </r>
  <r>
    <s v="91170"/>
    <d v="2025-02-05T00:00:00"/>
    <x v="2"/>
    <x v="2"/>
    <s v="San Jose"/>
    <n v="1267.0999999999999"/>
    <n v="0"/>
    <n v="1267.0999999999999"/>
    <n v="973.03"/>
    <n v="294.07"/>
    <n v="0.23208113"/>
    <x v="2"/>
  </r>
  <r>
    <s v="91173"/>
    <d v="2025-02-05T00:00:00"/>
    <x v="2"/>
    <x v="2"/>
    <s v="San Jose"/>
    <n v="1215.5999999999999"/>
    <n v="0"/>
    <n v="1215.5999999999999"/>
    <n v="771.54"/>
    <n v="444.06"/>
    <n v="0.36530108999999999"/>
    <x v="2"/>
  </r>
  <r>
    <s v="91186"/>
    <d v="2025-02-05T00:00:00"/>
    <x v="31"/>
    <x v="15"/>
    <s v="San Francisco"/>
    <n v="992"/>
    <n v="0"/>
    <n v="992"/>
    <n v="892.8"/>
    <n v="99.2"/>
    <n v="0.1"/>
    <x v="23"/>
  </r>
  <r>
    <s v="91190"/>
    <d v="2025-02-05T00:00:00"/>
    <x v="2"/>
    <x v="2"/>
    <s v="San Jose"/>
    <n v="1110.8"/>
    <n v="0"/>
    <n v="1110.8"/>
    <n v="817.6"/>
    <n v="293.2"/>
    <n v="0.26395391000000001"/>
    <x v="2"/>
  </r>
  <r>
    <s v="90814"/>
    <d v="2025-02-06T00:00:00"/>
    <x v="6"/>
    <x v="5"/>
    <s v="San Francisco"/>
    <n v="0"/>
    <n v="0"/>
    <n v="0"/>
    <n v="-15.06"/>
    <n v="15.06"/>
    <n v="0"/>
    <x v="6"/>
  </r>
  <r>
    <s v="85222"/>
    <d v="2025-02-06T00:00:00"/>
    <x v="52"/>
    <x v="18"/>
    <s v="San Francisco"/>
    <n v="0"/>
    <n v="1272.06"/>
    <n v="1272.06"/>
    <n v="865"/>
    <n v="407.06"/>
    <n v="0.32000063000000001"/>
    <x v="31"/>
  </r>
  <r>
    <s v="87396"/>
    <d v="2025-02-06T00:00:00"/>
    <x v="55"/>
    <x v="14"/>
    <s v="San Jose"/>
    <n v="0"/>
    <n v="0"/>
    <n v="0"/>
    <n v="1144.17"/>
    <n v="-1144.17"/>
    <n v="0"/>
    <x v="22"/>
  </r>
  <r>
    <s v="89283"/>
    <d v="2025-02-06T00:00:00"/>
    <x v="45"/>
    <x v="12"/>
    <s v="San Francisco"/>
    <n v="0"/>
    <n v="14033"/>
    <n v="14033"/>
    <n v="18459.28"/>
    <n v="-4426.28"/>
    <n v="-0.31541936999999998"/>
    <x v="25"/>
  </r>
  <r>
    <s v="89415"/>
    <d v="2025-02-06T00:00:00"/>
    <x v="57"/>
    <x v="5"/>
    <s v="San Francisco"/>
    <n v="0"/>
    <n v="0"/>
    <n v="0"/>
    <n v="-1764.75"/>
    <n v="1764.75"/>
    <n v="0"/>
    <x v="41"/>
  </r>
  <r>
    <s v="90006"/>
    <d v="2025-02-06T00:00:00"/>
    <x v="28"/>
    <x v="11"/>
    <s v="Sacramento"/>
    <n v="0"/>
    <n v="0"/>
    <n v="0"/>
    <n v="1590.18"/>
    <n v="-1590.18"/>
    <n v="0"/>
    <x v="1"/>
  </r>
  <r>
    <s v="90530"/>
    <d v="2025-02-06T00:00:00"/>
    <x v="106"/>
    <x v="3"/>
    <s v="San Jose"/>
    <n v="0"/>
    <n v="2891.28"/>
    <n v="2891.28"/>
    <n v="1936"/>
    <n v="955.28"/>
    <n v="0.33040037999999999"/>
    <x v="7"/>
  </r>
  <r>
    <s v="90721"/>
    <d v="2025-02-06T00:00:00"/>
    <x v="26"/>
    <x v="6"/>
    <s v="San Jose"/>
    <n v="2500"/>
    <n v="10228"/>
    <n v="12728"/>
    <n v="12153.64"/>
    <n v="574.36"/>
    <n v="4.5125709999999999E-2"/>
    <x v="7"/>
  </r>
  <r>
    <s v="90826"/>
    <d v="2025-02-06T00:00:00"/>
    <x v="5"/>
    <x v="2"/>
    <s v="San Jose"/>
    <n v="0"/>
    <n v="0"/>
    <n v="0"/>
    <n v="10"/>
    <n v="-10"/>
    <n v="0"/>
    <x v="5"/>
  </r>
  <r>
    <s v="91026"/>
    <d v="2025-02-06T00:00:00"/>
    <x v="2"/>
    <x v="2"/>
    <s v="San Jose"/>
    <n v="2309.02"/>
    <n v="0"/>
    <n v="2309.02"/>
    <n v="2026.98"/>
    <n v="282.04000000000002"/>
    <n v="0.12214706"/>
    <x v="2"/>
  </r>
  <r>
    <s v="91102"/>
    <d v="2025-02-06T00:00:00"/>
    <x v="5"/>
    <x v="2"/>
    <s v="San Jose"/>
    <n v="0"/>
    <n v="0"/>
    <n v="0"/>
    <n v="85"/>
    <n v="-85"/>
    <n v="0"/>
    <x v="5"/>
  </r>
  <r>
    <s v="91110"/>
    <d v="2025-02-06T00:00:00"/>
    <x v="56"/>
    <x v="19"/>
    <s v="Sacramento"/>
    <n v="1878"/>
    <n v="0"/>
    <n v="1878"/>
    <n v="1423.02"/>
    <n v="454.98"/>
    <n v="0.24226837000000001"/>
    <x v="4"/>
  </r>
  <r>
    <s v="91111"/>
    <d v="2025-02-06T00:00:00"/>
    <x v="45"/>
    <x v="12"/>
    <s v="San Francisco"/>
    <n v="0"/>
    <n v="0"/>
    <n v="0"/>
    <n v="45"/>
    <n v="-45"/>
    <n v="0"/>
    <x v="25"/>
  </r>
  <r>
    <s v="91174"/>
    <d v="2025-02-06T00:00:00"/>
    <x v="2"/>
    <x v="2"/>
    <s v="San Jose"/>
    <n v="2421.8000000000002"/>
    <n v="0"/>
    <n v="2421.8000000000002"/>
    <n v="1927.4"/>
    <n v="494.4"/>
    <n v="0.20414568"/>
    <x v="2"/>
  </r>
  <r>
    <s v="91176"/>
    <d v="2025-02-06T00:00:00"/>
    <x v="45"/>
    <x v="12"/>
    <s v="San Francisco"/>
    <n v="0"/>
    <n v="0"/>
    <n v="0"/>
    <n v="55.48"/>
    <n v="-55.48"/>
    <n v="0"/>
    <x v="25"/>
  </r>
  <r>
    <s v="91191"/>
    <d v="2025-02-06T00:00:00"/>
    <x v="2"/>
    <x v="2"/>
    <s v="San Jose"/>
    <n v="998.02"/>
    <n v="0"/>
    <n v="998.02"/>
    <n v="742.18"/>
    <n v="255.84"/>
    <n v="0.25634757000000002"/>
    <x v="2"/>
  </r>
  <r>
    <s v="86397"/>
    <d v="2025-02-06T00:00:00"/>
    <x v="175"/>
    <x v="1"/>
    <s v="Sacramento"/>
    <n v="0"/>
    <n v="0"/>
    <n v="0"/>
    <n v="-225"/>
    <n v="225"/>
    <n v="0"/>
    <x v="47"/>
  </r>
  <r>
    <s v="87642"/>
    <d v="2025-02-06T00:00:00"/>
    <x v="4"/>
    <x v="4"/>
    <s v="Sacramento"/>
    <n v="2856"/>
    <n v="0"/>
    <n v="2856"/>
    <n v="2380"/>
    <n v="476"/>
    <n v="0.16666666999999999"/>
    <x v="4"/>
  </r>
  <r>
    <s v="87890"/>
    <d v="2025-02-06T00:00:00"/>
    <x v="176"/>
    <x v="3"/>
    <s v="San Jose"/>
    <n v="0"/>
    <n v="0"/>
    <n v="0"/>
    <n v="-1100"/>
    <n v="1100"/>
    <n v="0"/>
    <x v="29"/>
  </r>
  <r>
    <s v="89451"/>
    <d v="2025-02-06T00:00:00"/>
    <x v="177"/>
    <x v="14"/>
    <s v="San Jose"/>
    <n v="0"/>
    <n v="0"/>
    <n v="0"/>
    <n v="264.70999999999998"/>
    <n v="-264.70999999999998"/>
    <n v="0"/>
    <x v="33"/>
  </r>
  <r>
    <s v="89460"/>
    <d v="2025-02-06T00:00:00"/>
    <x v="67"/>
    <x v="20"/>
    <s v="Sacramento"/>
    <n v="0"/>
    <n v="0"/>
    <n v="0"/>
    <n v="-400"/>
    <n v="400"/>
    <n v="0"/>
    <x v="15"/>
  </r>
  <r>
    <s v="89764"/>
    <d v="2025-02-06T00:00:00"/>
    <x v="48"/>
    <x v="12"/>
    <s v="San Francisco"/>
    <n v="0"/>
    <n v="0"/>
    <n v="0"/>
    <n v="0.01"/>
    <n v="-0.01"/>
    <n v="0"/>
    <x v="25"/>
  </r>
  <r>
    <s v="90017"/>
    <d v="2025-02-06T00:00:00"/>
    <x v="178"/>
    <x v="21"/>
    <s v="Sacramento"/>
    <n v="4282.13"/>
    <n v="0"/>
    <n v="4282.13"/>
    <n v="3375.68"/>
    <n v="906.45"/>
    <n v="0.21168203999999999"/>
    <x v="1"/>
  </r>
  <r>
    <s v="90185"/>
    <d v="2025-02-06T00:00:00"/>
    <x v="29"/>
    <x v="13"/>
    <s v="San Francisco"/>
    <n v="0"/>
    <n v="-28639.21"/>
    <n v="-28639.21"/>
    <n v="0"/>
    <n v="-28639.21"/>
    <n v="1"/>
    <x v="21"/>
  </r>
  <r>
    <s v="90204"/>
    <d v="2025-02-06T00:00:00"/>
    <x v="3"/>
    <x v="3"/>
    <s v="San Jose"/>
    <n v="0"/>
    <n v="0"/>
    <n v="0"/>
    <n v="0.71"/>
    <n v="-0.71"/>
    <n v="0"/>
    <x v="3"/>
  </r>
  <r>
    <s v="90398"/>
    <d v="2025-02-06T00:00:00"/>
    <x v="179"/>
    <x v="6"/>
    <s v="San Jose"/>
    <n v="92022"/>
    <n v="0"/>
    <n v="92022"/>
    <n v="70095.149999999994"/>
    <n v="21926.85"/>
    <n v="0.23827835"/>
    <x v="7"/>
  </r>
  <r>
    <s v="90579"/>
    <d v="2025-02-06T00:00:00"/>
    <x v="36"/>
    <x v="12"/>
    <s v="San Francisco"/>
    <n v="0"/>
    <n v="4080"/>
    <n v="4080"/>
    <n v="3838.9"/>
    <n v="241.1"/>
    <n v="5.9093140000000002E-2"/>
    <x v="25"/>
  </r>
  <r>
    <s v="90698"/>
    <d v="2025-02-06T00:00:00"/>
    <x v="178"/>
    <x v="21"/>
    <s v="Sacramento"/>
    <n v="894"/>
    <n v="0"/>
    <n v="894"/>
    <n v="714.58"/>
    <n v="179.42"/>
    <n v="0.20069350999999999"/>
    <x v="1"/>
  </r>
  <r>
    <s v="91006"/>
    <d v="2025-02-06T00:00:00"/>
    <x v="171"/>
    <x v="14"/>
    <s v="San Jose"/>
    <n v="0"/>
    <n v="0"/>
    <n v="0"/>
    <n v="-98"/>
    <n v="98"/>
    <n v="0"/>
    <x v="22"/>
  </r>
  <r>
    <s v="91052"/>
    <d v="2025-02-06T00:00:00"/>
    <x v="55"/>
    <x v="14"/>
    <s v="San Jose"/>
    <n v="0"/>
    <n v="0"/>
    <n v="0"/>
    <n v="458.84"/>
    <n v="-458.84"/>
    <n v="0"/>
    <x v="48"/>
  </r>
  <r>
    <s v="91103"/>
    <d v="2025-02-06T00:00:00"/>
    <x v="44"/>
    <x v="9"/>
    <s v="San Francisco"/>
    <n v="29768"/>
    <n v="0"/>
    <n v="29768"/>
    <n v="19998.39"/>
    <n v="9769.61"/>
    <n v="0.32819167999999999"/>
    <x v="49"/>
  </r>
  <r>
    <s v="91128"/>
    <d v="2025-02-06T00:00:00"/>
    <x v="5"/>
    <x v="2"/>
    <s v="San Jose"/>
    <n v="1451"/>
    <n v="0"/>
    <n v="1451"/>
    <n v="1204.8"/>
    <n v="246.2"/>
    <n v="0.16967609"/>
    <x v="5"/>
  </r>
  <r>
    <s v="91134"/>
    <d v="2025-02-06T00:00:00"/>
    <x v="4"/>
    <x v="4"/>
    <s v="Sacramento"/>
    <n v="1766.25"/>
    <n v="0"/>
    <n v="1766.25"/>
    <n v="1488.05"/>
    <n v="278.2"/>
    <n v="0.15750885000000001"/>
    <x v="4"/>
  </r>
  <r>
    <s v="91140"/>
    <d v="2025-02-06T00:00:00"/>
    <x v="2"/>
    <x v="2"/>
    <s v="San Jose"/>
    <n v="0"/>
    <n v="0"/>
    <n v="0"/>
    <n v="-152.36000000000001"/>
    <n v="152.36000000000001"/>
    <n v="0"/>
    <x v="2"/>
  </r>
  <r>
    <s v="91160"/>
    <d v="2025-02-06T00:00:00"/>
    <x v="72"/>
    <x v="14"/>
    <s v="San Jose"/>
    <n v="0"/>
    <n v="0"/>
    <n v="0"/>
    <n v="75"/>
    <n v="-75"/>
    <n v="0"/>
    <x v="33"/>
  </r>
  <r>
    <s v="91168"/>
    <d v="2025-02-06T00:00:00"/>
    <x v="2"/>
    <x v="2"/>
    <s v="San Jose"/>
    <n v="1651"/>
    <n v="0"/>
    <n v="1651"/>
    <n v="1241.05"/>
    <n v="409.95"/>
    <n v="0.24830405999999999"/>
    <x v="2"/>
  </r>
  <r>
    <s v="91169"/>
    <d v="2025-02-06T00:00:00"/>
    <x v="2"/>
    <x v="2"/>
    <s v="San Jose"/>
    <n v="1651"/>
    <n v="0"/>
    <n v="1651"/>
    <n v="1264.8"/>
    <n v="386.2"/>
    <n v="0.23391883999999999"/>
    <x v="2"/>
  </r>
  <r>
    <s v="91175"/>
    <d v="2025-02-06T00:00:00"/>
    <x v="2"/>
    <x v="2"/>
    <s v="San Jose"/>
    <n v="2309.02"/>
    <n v="0"/>
    <n v="2309.02"/>
    <n v="1756.98"/>
    <n v="552.04"/>
    <n v="0.23907977999999999"/>
    <x v="2"/>
  </r>
  <r>
    <s v="91192"/>
    <d v="2025-02-06T00:00:00"/>
    <x v="2"/>
    <x v="2"/>
    <s v="San Jose"/>
    <n v="2421.8000000000002"/>
    <n v="0"/>
    <n v="2421.8000000000002"/>
    <n v="1802.4"/>
    <n v="619.4"/>
    <n v="0.25576018"/>
    <x v="2"/>
  </r>
  <r>
    <s v="91195"/>
    <d v="2025-02-06T00:00:00"/>
    <x v="2"/>
    <x v="2"/>
    <s v="San Jose"/>
    <n v="1537.94"/>
    <n v="0"/>
    <n v="1537.94"/>
    <n v="1139.3499999999999"/>
    <n v="398.59"/>
    <n v="0.25917136000000002"/>
    <x v="2"/>
  </r>
  <r>
    <s v="91196"/>
    <d v="2025-02-06T00:00:00"/>
    <x v="4"/>
    <x v="4"/>
    <s v="Sacramento"/>
    <n v="600"/>
    <n v="0"/>
    <n v="600"/>
    <n v="450"/>
    <n v="150"/>
    <n v="0.25"/>
    <x v="4"/>
  </r>
  <r>
    <s v="91224"/>
    <d v="2025-02-06T00:00:00"/>
    <x v="2"/>
    <x v="2"/>
    <s v="San Jose"/>
    <n v="1651"/>
    <n v="0"/>
    <n v="1651"/>
    <n v="1234.8"/>
    <n v="416.2"/>
    <n v="0.25208964"/>
    <x v="2"/>
  </r>
  <r>
    <s v="91225"/>
    <d v="2025-02-06T00:00:00"/>
    <x v="2"/>
    <x v="2"/>
    <s v="San Jose"/>
    <n v="1651"/>
    <n v="0"/>
    <n v="1651"/>
    <n v="1234.8"/>
    <n v="416.2"/>
    <n v="0.25208964"/>
    <x v="2"/>
  </r>
  <r>
    <s v="91226"/>
    <d v="2025-02-06T00:00:00"/>
    <x v="2"/>
    <x v="2"/>
    <s v="San Jose"/>
    <n v="1537.94"/>
    <n v="0"/>
    <n v="1537.94"/>
    <n v="1139.3499999999999"/>
    <n v="398.59"/>
    <n v="0.25917136000000002"/>
    <x v="2"/>
  </r>
  <r>
    <s v="86859"/>
    <d v="2025-02-07T00:00:00"/>
    <x v="180"/>
    <x v="1"/>
    <s v="San Jose"/>
    <n v="0"/>
    <n v="0"/>
    <n v="0"/>
    <n v="-300"/>
    <n v="300"/>
    <n v="0"/>
    <x v="50"/>
  </r>
  <r>
    <s v="86885"/>
    <d v="2025-02-07T00:00:00"/>
    <x v="181"/>
    <x v="15"/>
    <s v="San Francisco"/>
    <n v="0"/>
    <n v="0"/>
    <n v="0"/>
    <n v="-37.5"/>
    <n v="37.5"/>
    <n v="0"/>
    <x v="47"/>
  </r>
  <r>
    <s v="87392"/>
    <d v="2025-02-07T00:00:00"/>
    <x v="182"/>
    <x v="15"/>
    <s v="San Jose"/>
    <n v="0"/>
    <n v="0"/>
    <n v="0"/>
    <n v="-750"/>
    <n v="750"/>
    <n v="0"/>
    <x v="50"/>
  </r>
  <r>
    <s v="87741"/>
    <d v="2025-02-07T00:00:00"/>
    <x v="73"/>
    <x v="7"/>
    <s v="San Jose"/>
    <n v="0"/>
    <n v="0"/>
    <n v="0"/>
    <n v="-4.92"/>
    <n v="4.92"/>
    <n v="0"/>
    <x v="12"/>
  </r>
  <r>
    <s v="90252"/>
    <d v="2025-02-07T00:00:00"/>
    <x v="181"/>
    <x v="15"/>
    <s v="San Francisco"/>
    <n v="0"/>
    <n v="0"/>
    <n v="0"/>
    <n v="37.5"/>
    <n v="-37.5"/>
    <n v="0"/>
    <x v="47"/>
  </r>
  <r>
    <s v="88313"/>
    <d v="2025-02-07T00:00:00"/>
    <x v="26"/>
    <x v="6"/>
    <s v="San Jose"/>
    <n v="0"/>
    <n v="0"/>
    <n v="0"/>
    <n v="741.2"/>
    <n v="-741.2"/>
    <n v="0"/>
    <x v="7"/>
  </r>
  <r>
    <s v="88968"/>
    <d v="2025-02-07T00:00:00"/>
    <x v="60"/>
    <x v="12"/>
    <s v="San Francisco"/>
    <n v="0"/>
    <n v="0"/>
    <n v="0"/>
    <n v="1323.56"/>
    <n v="-1323.56"/>
    <n v="0"/>
    <x v="14"/>
  </r>
  <r>
    <s v="89148"/>
    <d v="2025-02-07T00:00:00"/>
    <x v="75"/>
    <x v="12"/>
    <s v="San Francisco"/>
    <n v="0"/>
    <n v="-854.24"/>
    <n v="-854.24"/>
    <n v="855.6"/>
    <n v="-1709.84"/>
    <n v="2.0015920600000001"/>
    <x v="21"/>
  </r>
  <r>
    <s v="89267"/>
    <d v="2025-02-07T00:00:00"/>
    <x v="5"/>
    <x v="2"/>
    <s v="San Jose"/>
    <n v="0"/>
    <n v="562"/>
    <n v="562"/>
    <n v="567.65"/>
    <n v="-5.65"/>
    <n v="-1.0053380000000001E-2"/>
    <x v="2"/>
  </r>
  <r>
    <s v="89766"/>
    <d v="2025-02-07T00:00:00"/>
    <x v="11"/>
    <x v="6"/>
    <s v="San Jose"/>
    <n v="0"/>
    <n v="0"/>
    <n v="0"/>
    <n v="688.26"/>
    <n v="-688.26"/>
    <n v="0"/>
    <x v="7"/>
  </r>
  <r>
    <s v="90503"/>
    <d v="2025-02-07T00:00:00"/>
    <x v="40"/>
    <x v="7"/>
    <s v="San Jose"/>
    <n v="815.93"/>
    <n v="0"/>
    <n v="815.93"/>
    <n v="652.74"/>
    <n v="163.19"/>
    <n v="0.20000490000000001"/>
    <x v="12"/>
  </r>
  <r>
    <s v="90585"/>
    <d v="2025-02-07T00:00:00"/>
    <x v="3"/>
    <x v="3"/>
    <s v="San Jose"/>
    <n v="0"/>
    <n v="0"/>
    <n v="0"/>
    <n v="16.829999999999998"/>
    <n v="-16.829999999999998"/>
    <n v="0"/>
    <x v="3"/>
  </r>
  <r>
    <s v="90896"/>
    <d v="2025-02-07T00:00:00"/>
    <x v="40"/>
    <x v="7"/>
    <s v="San Jose"/>
    <n v="1051.28"/>
    <n v="0"/>
    <n v="1051.28"/>
    <n v="820"/>
    <n v="231.28"/>
    <n v="0.21999848"/>
    <x v="12"/>
  </r>
  <r>
    <s v="91151"/>
    <d v="2025-02-07T00:00:00"/>
    <x v="10"/>
    <x v="8"/>
    <s v="San Jose"/>
    <n v="3270.78"/>
    <n v="0"/>
    <n v="3270.78"/>
    <n v="2780.14"/>
    <n v="490.64"/>
    <n v="0.15000703000000001"/>
    <x v="10"/>
  </r>
  <r>
    <s v="91235"/>
    <d v="2025-02-07T00:00:00"/>
    <x v="56"/>
    <x v="19"/>
    <s v="Sacramento"/>
    <n v="16411.2"/>
    <n v="0"/>
    <n v="16411.2"/>
    <n v="14129.4"/>
    <n v="2281.8000000000002"/>
    <n v="0.13903919000000001"/>
    <x v="4"/>
  </r>
  <r>
    <s v="75759"/>
    <d v="2025-02-07T00:00:00"/>
    <x v="183"/>
    <x v="18"/>
    <s v="San Francisco"/>
    <n v="0"/>
    <n v="176.01"/>
    <n v="176.01"/>
    <n v="132"/>
    <n v="44.01"/>
    <n v="0.25004261"/>
    <x v="18"/>
  </r>
  <r>
    <s v="82850"/>
    <d v="2025-02-07T00:00:00"/>
    <x v="184"/>
    <x v="14"/>
    <s v="San Jose"/>
    <n v="107539.2"/>
    <n v="0"/>
    <n v="107539.2"/>
    <n v="87162.42"/>
    <n v="20376.78"/>
    <n v="0.18948234999999999"/>
    <x v="22"/>
  </r>
  <r>
    <s v="88889"/>
    <d v="2025-02-07T00:00:00"/>
    <x v="16"/>
    <x v="9"/>
    <s v="San Francisco"/>
    <n v="0"/>
    <n v="0"/>
    <n v="0"/>
    <n v="-186.97"/>
    <n v="186.97"/>
    <n v="0"/>
    <x v="13"/>
  </r>
  <r>
    <s v="89719"/>
    <d v="2025-02-07T00:00:00"/>
    <x v="185"/>
    <x v="6"/>
    <s v="San Jose"/>
    <n v="41863.75"/>
    <n v="0"/>
    <n v="41863.75"/>
    <n v="31209.25"/>
    <n v="10654.5"/>
    <n v="0.25450420000000001"/>
    <x v="7"/>
  </r>
  <r>
    <s v="90235"/>
    <d v="2025-02-07T00:00:00"/>
    <x v="49"/>
    <x v="11"/>
    <s v="Sacramento"/>
    <n v="0"/>
    <n v="-1152"/>
    <n v="-1152"/>
    <n v="0"/>
    <n v="-1152"/>
    <n v="1"/>
    <x v="15"/>
  </r>
  <r>
    <s v="90641"/>
    <d v="2025-02-07T00:00:00"/>
    <x v="184"/>
    <x v="14"/>
    <s v="San Jose"/>
    <n v="53672.02"/>
    <n v="0"/>
    <n v="53672.02"/>
    <n v="45199.93"/>
    <n v="8472.09"/>
    <n v="0.15784929"/>
    <x v="22"/>
  </r>
  <r>
    <s v="90721"/>
    <d v="2025-02-07T00:00:00"/>
    <x v="26"/>
    <x v="6"/>
    <s v="San Jose"/>
    <n v="0"/>
    <n v="0"/>
    <n v="0"/>
    <n v="-1"/>
    <n v="1"/>
    <n v="0"/>
    <x v="7"/>
  </r>
  <r>
    <s v="90796"/>
    <d v="2025-02-07T00:00:00"/>
    <x v="72"/>
    <x v="14"/>
    <s v="San Jose"/>
    <n v="4565.6499999999996"/>
    <n v="0"/>
    <n v="4565.6499999999996"/>
    <n v="3672.77"/>
    <n v="892.88"/>
    <n v="0.19556471"/>
    <x v="33"/>
  </r>
  <r>
    <s v="90871"/>
    <d v="2025-02-07T00:00:00"/>
    <x v="184"/>
    <x v="14"/>
    <s v="San Jose"/>
    <n v="7535.02"/>
    <n v="0"/>
    <n v="7535.02"/>
    <n v="5953.01"/>
    <n v="1582.01"/>
    <n v="0.20995432"/>
    <x v="22"/>
  </r>
  <r>
    <s v="91081"/>
    <d v="2025-02-07T00:00:00"/>
    <x v="186"/>
    <x v="6"/>
    <s v="San Jose"/>
    <n v="1616"/>
    <n v="0"/>
    <n v="1616"/>
    <n v="1219.52"/>
    <n v="396.48"/>
    <n v="0.24534653000000001"/>
    <x v="7"/>
  </r>
  <r>
    <s v="91137"/>
    <d v="2025-02-07T00:00:00"/>
    <x v="2"/>
    <x v="2"/>
    <s v="San Jose"/>
    <n v="1537.94"/>
    <n v="0"/>
    <n v="1537.94"/>
    <n v="1094.3499999999999"/>
    <n v="443.59"/>
    <n v="0.28843128000000001"/>
    <x v="2"/>
  </r>
  <r>
    <s v="91146"/>
    <d v="2025-02-07T00:00:00"/>
    <x v="174"/>
    <x v="6"/>
    <s v="San Jose"/>
    <n v="0"/>
    <n v="0"/>
    <n v="0"/>
    <n v="1170"/>
    <n v="-1170"/>
    <n v="0"/>
    <x v="7"/>
  </r>
  <r>
    <s v="91162"/>
    <d v="2025-02-07T00:00:00"/>
    <x v="187"/>
    <x v="1"/>
    <s v="Sacramento"/>
    <n v="8096.06"/>
    <n v="0"/>
    <n v="8096.06"/>
    <n v="7907.72"/>
    <n v="188.34"/>
    <n v="2.326317E-2"/>
    <x v="1"/>
  </r>
  <r>
    <s v="91216"/>
    <d v="2025-02-07T00:00:00"/>
    <x v="5"/>
    <x v="2"/>
    <s v="San Jose"/>
    <n v="11318.61"/>
    <n v="0"/>
    <n v="11318.61"/>
    <n v="8734.0499999999993"/>
    <n v="2584.56"/>
    <n v="0.22834605999999999"/>
    <x v="2"/>
  </r>
  <r>
    <s v="91228"/>
    <d v="2025-02-07T00:00:00"/>
    <x v="2"/>
    <x v="2"/>
    <s v="San Jose"/>
    <n v="1651"/>
    <n v="0"/>
    <n v="1651"/>
    <n v="1234.8"/>
    <n v="416.2"/>
    <n v="0.25208964"/>
    <x v="2"/>
  </r>
  <r>
    <s v="91229"/>
    <d v="2025-02-07T00:00:00"/>
    <x v="2"/>
    <x v="2"/>
    <s v="San Jose"/>
    <n v="1215.5999999999999"/>
    <n v="0"/>
    <n v="1215.5999999999999"/>
    <n v="688.54"/>
    <n v="527.05999999999995"/>
    <n v="0.43358013000000001"/>
    <x v="2"/>
  </r>
  <r>
    <s v="91230"/>
    <d v="2025-02-07T00:00:00"/>
    <x v="2"/>
    <x v="2"/>
    <s v="San Jose"/>
    <n v="1537.94"/>
    <n v="0"/>
    <n v="1537.94"/>
    <n v="1139.3499999999999"/>
    <n v="398.59"/>
    <n v="0.25917136000000002"/>
    <x v="2"/>
  </r>
  <r>
    <s v="91241"/>
    <d v="2025-02-07T00:00:00"/>
    <x v="4"/>
    <x v="4"/>
    <s v="Sacramento"/>
    <n v="600"/>
    <n v="0"/>
    <n v="600"/>
    <n v="450"/>
    <n v="150"/>
    <n v="0.25"/>
    <x v="4"/>
  </r>
  <r>
    <s v="84338"/>
    <d v="2025-02-09T00:00:00"/>
    <x v="6"/>
    <x v="5"/>
    <s v="San Francisco"/>
    <n v="0"/>
    <n v="0"/>
    <n v="0"/>
    <n v="4772.5"/>
    <n v="-4772.5"/>
    <n v="0"/>
    <x v="9"/>
  </r>
  <r>
    <s v="86679"/>
    <d v="2025-02-09T00:00:00"/>
    <x v="126"/>
    <x v="6"/>
    <s v="San Jose"/>
    <n v="0"/>
    <n v="0"/>
    <n v="0"/>
    <n v="14.03"/>
    <n v="-14.03"/>
    <n v="0"/>
    <x v="7"/>
  </r>
  <r>
    <s v="88161"/>
    <d v="2025-02-09T00:00:00"/>
    <x v="141"/>
    <x v="5"/>
    <s v="San Francisco"/>
    <n v="0"/>
    <n v="0"/>
    <n v="0"/>
    <n v="-38.08"/>
    <n v="38.08"/>
    <n v="0"/>
    <x v="29"/>
  </r>
  <r>
    <s v="90017"/>
    <d v="2025-02-09T00:00:00"/>
    <x v="178"/>
    <x v="21"/>
    <s v="Sacramento"/>
    <n v="0"/>
    <n v="0"/>
    <n v="0"/>
    <n v="-6.42"/>
    <n v="6.42"/>
    <n v="0"/>
    <x v="1"/>
  </r>
  <r>
    <s v="90357"/>
    <d v="2025-02-09T00:00:00"/>
    <x v="159"/>
    <x v="12"/>
    <s v="San Francisco"/>
    <n v="0"/>
    <n v="0"/>
    <n v="0"/>
    <n v="24.5"/>
    <n v="-24.5"/>
    <n v="0"/>
    <x v="16"/>
  </r>
  <r>
    <s v="90372"/>
    <d v="2025-02-09T00:00:00"/>
    <x v="97"/>
    <x v="1"/>
    <s v="Sacramento"/>
    <n v="0"/>
    <n v="0"/>
    <n v="0"/>
    <n v="-0.01"/>
    <n v="0.01"/>
    <n v="0"/>
    <x v="1"/>
  </r>
  <r>
    <s v="90624"/>
    <d v="2025-02-09T00:00:00"/>
    <x v="75"/>
    <x v="12"/>
    <s v="San Francisco"/>
    <n v="0"/>
    <n v="0"/>
    <n v="0"/>
    <n v="-131.6"/>
    <n v="131.6"/>
    <n v="0"/>
    <x v="11"/>
  </r>
  <r>
    <s v="91104"/>
    <d v="2025-02-09T00:00:00"/>
    <x v="3"/>
    <x v="3"/>
    <s v="San Jose"/>
    <n v="0"/>
    <n v="0"/>
    <n v="0"/>
    <n v="0.01"/>
    <n v="-0.01"/>
    <n v="0"/>
    <x v="3"/>
  </r>
  <r>
    <s v="90190"/>
    <d v="2025-02-10T00:00:00"/>
    <x v="9"/>
    <x v="5"/>
    <s v="San Francisco"/>
    <n v="0"/>
    <n v="0"/>
    <n v="0"/>
    <n v="-16"/>
    <n v="16"/>
    <n v="0"/>
    <x v="9"/>
  </r>
  <r>
    <s v="91163"/>
    <d v="2025-02-10T00:00:00"/>
    <x v="174"/>
    <x v="6"/>
    <s v="San Jose"/>
    <n v="0"/>
    <n v="0"/>
    <n v="0"/>
    <n v="0.99"/>
    <n v="-0.99"/>
    <n v="0"/>
    <x v="7"/>
  </r>
  <r>
    <s v="82850"/>
    <d v="2025-02-10T00:00:00"/>
    <x v="184"/>
    <x v="14"/>
    <s v="San Jose"/>
    <n v="0"/>
    <n v="0"/>
    <n v="0"/>
    <n v="41.74"/>
    <n v="-41.74"/>
    <n v="0"/>
    <x v="22"/>
  </r>
  <r>
    <s v="86720"/>
    <d v="2025-02-10T00:00:00"/>
    <x v="10"/>
    <x v="8"/>
    <s v="San Jose"/>
    <n v="0"/>
    <n v="0"/>
    <n v="0"/>
    <n v="562.75"/>
    <n v="-562.75"/>
    <n v="0"/>
    <x v="37"/>
  </r>
  <r>
    <s v="86917"/>
    <d v="2025-02-10T00:00:00"/>
    <x v="5"/>
    <x v="2"/>
    <s v="San Jose"/>
    <n v="0"/>
    <n v="0"/>
    <n v="0"/>
    <n v="68.17"/>
    <n v="-68.17"/>
    <n v="0"/>
    <x v="2"/>
  </r>
  <r>
    <s v="88878"/>
    <d v="2025-02-10T00:00:00"/>
    <x v="5"/>
    <x v="2"/>
    <s v="San Jose"/>
    <n v="0"/>
    <n v="-17500"/>
    <n v="-17500"/>
    <n v="-13189.08"/>
    <n v="-4310.92"/>
    <n v="0.24633828999999999"/>
    <x v="5"/>
  </r>
  <r>
    <s v="89148"/>
    <d v="2025-02-10T00:00:00"/>
    <x v="75"/>
    <x v="12"/>
    <s v="San Francisco"/>
    <n v="0"/>
    <n v="-1307"/>
    <n v="-1307"/>
    <n v="803.92"/>
    <n v="-2110.92"/>
    <n v="1.6150879899999999"/>
    <x v="21"/>
  </r>
  <r>
    <s v="89274"/>
    <d v="2025-02-10T00:00:00"/>
    <x v="5"/>
    <x v="2"/>
    <s v="San Jose"/>
    <n v="0"/>
    <n v="0"/>
    <n v="0"/>
    <n v="92"/>
    <n v="-92"/>
    <n v="0"/>
    <x v="2"/>
  </r>
  <r>
    <s v="90006"/>
    <d v="2025-02-10T00:00:00"/>
    <x v="28"/>
    <x v="11"/>
    <s v="Sacramento"/>
    <n v="0"/>
    <n v="0"/>
    <n v="0"/>
    <n v="4939.3"/>
    <n v="-4939.3"/>
    <n v="0"/>
    <x v="1"/>
  </r>
  <r>
    <s v="90092"/>
    <d v="2025-02-10T00:00:00"/>
    <x v="155"/>
    <x v="5"/>
    <s v="San Francisco"/>
    <n v="0"/>
    <n v="0"/>
    <n v="0"/>
    <n v="15.27"/>
    <n v="-15.27"/>
    <n v="0"/>
    <x v="6"/>
  </r>
  <r>
    <s v="90382"/>
    <d v="2025-02-10T00:00:00"/>
    <x v="162"/>
    <x v="7"/>
    <s v="San Jose"/>
    <n v="0"/>
    <n v="0"/>
    <n v="0"/>
    <n v="1372.1"/>
    <n v="-1372.1"/>
    <n v="0"/>
    <x v="29"/>
  </r>
  <r>
    <s v="90797"/>
    <d v="2025-02-10T00:00:00"/>
    <x v="174"/>
    <x v="28"/>
    <s v="San Jose"/>
    <n v="0"/>
    <n v="0"/>
    <n v="0"/>
    <n v="25"/>
    <n v="-25"/>
    <n v="0"/>
    <x v="7"/>
  </r>
  <r>
    <s v="90814"/>
    <d v="2025-02-10T00:00:00"/>
    <x v="6"/>
    <x v="5"/>
    <s v="San Francisco"/>
    <n v="0"/>
    <n v="0"/>
    <n v="0"/>
    <n v="-91.32"/>
    <n v="91.32"/>
    <n v="0"/>
    <x v="6"/>
  </r>
  <r>
    <s v="90819"/>
    <d v="2025-02-10T00:00:00"/>
    <x v="44"/>
    <x v="5"/>
    <s v="San Francisco"/>
    <n v="850"/>
    <n v="0"/>
    <n v="850"/>
    <n v="600.01"/>
    <n v="249.99"/>
    <n v="0.29410587999999999"/>
    <x v="19"/>
  </r>
  <r>
    <s v="91146"/>
    <d v="2025-02-10T00:00:00"/>
    <x v="174"/>
    <x v="6"/>
    <s v="San Jose"/>
    <n v="0"/>
    <n v="0"/>
    <n v="0"/>
    <n v="25"/>
    <n v="-25"/>
    <n v="0"/>
    <x v="7"/>
  </r>
  <r>
    <s v="91247"/>
    <d v="2025-02-10T00:00:00"/>
    <x v="188"/>
    <x v="20"/>
    <s v="Sacramento"/>
    <n v="1200"/>
    <n v="0"/>
    <n v="1200"/>
    <n v="1027.79"/>
    <n v="172.21"/>
    <n v="0.14350832999999999"/>
    <x v="1"/>
  </r>
  <r>
    <s v="91251"/>
    <d v="2025-02-10T00:00:00"/>
    <x v="10"/>
    <x v="8"/>
    <s v="San Jose"/>
    <n v="4515"/>
    <n v="0"/>
    <n v="4515"/>
    <n v="3544"/>
    <n v="971"/>
    <n v="0.21506090999999999"/>
    <x v="10"/>
  </r>
  <r>
    <s v="91257"/>
    <d v="2025-02-10T00:00:00"/>
    <x v="10"/>
    <x v="8"/>
    <s v="San Jose"/>
    <n v="628.94000000000005"/>
    <n v="0"/>
    <n v="628.94000000000005"/>
    <n v="534.6"/>
    <n v="94.34"/>
    <n v="0.14999841"/>
    <x v="10"/>
  </r>
  <r>
    <s v="91258"/>
    <d v="2025-02-10T00:00:00"/>
    <x v="28"/>
    <x v="11"/>
    <s v="Sacramento"/>
    <n v="0"/>
    <n v="0"/>
    <n v="0"/>
    <n v="444.13"/>
    <n v="-444.13"/>
    <n v="0"/>
    <x v="1"/>
  </r>
  <r>
    <s v="88673"/>
    <d v="2025-02-10T00:00:00"/>
    <x v="60"/>
    <x v="12"/>
    <s v="San Francisco"/>
    <n v="0"/>
    <n v="0"/>
    <n v="0"/>
    <n v="1086.6600000000001"/>
    <n v="-1086.6600000000001"/>
    <n v="0"/>
    <x v="14"/>
  </r>
  <r>
    <s v="89347"/>
    <d v="2025-02-10T00:00:00"/>
    <x v="39"/>
    <x v="11"/>
    <s v="Sacramento"/>
    <n v="0"/>
    <n v="0"/>
    <n v="0"/>
    <n v="408"/>
    <n v="-408"/>
    <n v="0"/>
    <x v="15"/>
  </r>
  <r>
    <s v="90535"/>
    <d v="2025-02-10T00:00:00"/>
    <x v="2"/>
    <x v="2"/>
    <s v="San Jose"/>
    <n v="0"/>
    <n v="216.32"/>
    <n v="216.32"/>
    <n v="0"/>
    <n v="216.32"/>
    <n v="1"/>
    <x v="2"/>
  </r>
  <r>
    <s v="90555"/>
    <d v="2025-02-10T00:00:00"/>
    <x v="2"/>
    <x v="2"/>
    <s v="San Jose"/>
    <n v="0"/>
    <n v="100"/>
    <n v="100"/>
    <n v="0"/>
    <n v="100"/>
    <n v="1"/>
    <x v="2"/>
  </r>
  <r>
    <s v="90586"/>
    <d v="2025-02-10T00:00:00"/>
    <x v="2"/>
    <x v="2"/>
    <s v="San Jose"/>
    <n v="0"/>
    <n v="-670.8"/>
    <n v="-670.8"/>
    <n v="0"/>
    <n v="-670.8"/>
    <n v="1"/>
    <x v="2"/>
  </r>
  <r>
    <s v="90642"/>
    <d v="2025-02-10T00:00:00"/>
    <x v="5"/>
    <x v="2"/>
    <s v="San Jose"/>
    <n v="0"/>
    <n v="0"/>
    <n v="0"/>
    <n v="38.93"/>
    <n v="-38.93"/>
    <n v="0"/>
    <x v="2"/>
  </r>
  <r>
    <s v="90652"/>
    <d v="2025-02-10T00:00:00"/>
    <x v="2"/>
    <x v="2"/>
    <s v="San Jose"/>
    <n v="0"/>
    <n v="40"/>
    <n v="40"/>
    <n v="0"/>
    <n v="40"/>
    <n v="1"/>
    <x v="2"/>
  </r>
  <r>
    <s v="90653"/>
    <d v="2025-02-10T00:00:00"/>
    <x v="2"/>
    <x v="2"/>
    <s v="San Jose"/>
    <n v="0"/>
    <n v="-7"/>
    <n v="-7"/>
    <n v="0"/>
    <n v="-7"/>
    <n v="1"/>
    <x v="2"/>
  </r>
  <r>
    <s v="90721"/>
    <d v="2025-02-10T00:00:00"/>
    <x v="26"/>
    <x v="6"/>
    <s v="San Jose"/>
    <n v="0"/>
    <n v="0"/>
    <n v="0"/>
    <n v="-330"/>
    <n v="330"/>
    <n v="0"/>
    <x v="7"/>
  </r>
  <r>
    <s v="90788"/>
    <d v="2025-02-10T00:00:00"/>
    <x v="74"/>
    <x v="11"/>
    <s v="Sacramento"/>
    <n v="0"/>
    <n v="0"/>
    <n v="0"/>
    <n v="423.54"/>
    <n v="-423.54"/>
    <n v="0"/>
    <x v="1"/>
  </r>
  <r>
    <s v="90842"/>
    <d v="2025-02-10T00:00:00"/>
    <x v="12"/>
    <x v="9"/>
    <s v="San Francisco"/>
    <n v="0"/>
    <n v="0"/>
    <n v="0"/>
    <n v="-958.57"/>
    <n v="958.57"/>
    <n v="0"/>
    <x v="11"/>
  </r>
  <r>
    <s v="90909"/>
    <d v="2025-02-10T00:00:00"/>
    <x v="189"/>
    <x v="12"/>
    <s v="San Francisco"/>
    <n v="15100"/>
    <n v="0"/>
    <n v="15100"/>
    <n v="11012.04"/>
    <n v="4087.96"/>
    <n v="0.27072583"/>
    <x v="19"/>
  </r>
  <r>
    <s v="90948"/>
    <d v="2025-02-10T00:00:00"/>
    <x v="90"/>
    <x v="9"/>
    <s v="San Francisco"/>
    <n v="136415.67000000001"/>
    <n v="0"/>
    <n v="136415.67000000001"/>
    <n v="103634.1"/>
    <n v="32781.57"/>
    <n v="0.24030647999999999"/>
    <x v="13"/>
  </r>
  <r>
    <s v="91017"/>
    <d v="2025-02-10T00:00:00"/>
    <x v="65"/>
    <x v="3"/>
    <s v="San Jose"/>
    <n v="0"/>
    <n v="-1077.1500000000001"/>
    <n v="-1077.1500000000001"/>
    <n v="-863.55"/>
    <n v="-213.6"/>
    <n v="0.19830107"/>
    <x v="29"/>
  </r>
  <r>
    <s v="91089"/>
    <d v="2025-02-10T00:00:00"/>
    <x v="10"/>
    <x v="8"/>
    <s v="San Jose"/>
    <n v="13436.31"/>
    <n v="0"/>
    <n v="13436.31"/>
    <n v="11420.79"/>
    <n v="2015.52"/>
    <n v="0.15000547"/>
    <x v="10"/>
  </r>
  <r>
    <s v="91090"/>
    <d v="2025-02-10T00:00:00"/>
    <x v="10"/>
    <x v="8"/>
    <s v="San Jose"/>
    <n v="6871.3"/>
    <n v="0"/>
    <n v="6871.3"/>
    <n v="5840.6"/>
    <n v="1030.7"/>
    <n v="0.15000073"/>
    <x v="10"/>
  </r>
  <r>
    <s v="91110"/>
    <d v="2025-02-10T00:00:00"/>
    <x v="56"/>
    <x v="19"/>
    <s v="Sacramento"/>
    <n v="0"/>
    <n v="0"/>
    <n v="0"/>
    <n v="-11.11"/>
    <n v="11.11"/>
    <n v="0"/>
    <x v="4"/>
  </r>
  <r>
    <s v="91147"/>
    <d v="2025-02-10T00:00:00"/>
    <x v="190"/>
    <x v="5"/>
    <s v="San Francisco"/>
    <n v="2380.46"/>
    <n v="0"/>
    <n v="2380.46"/>
    <n v="2380.46"/>
    <n v="0"/>
    <n v="0"/>
    <x v="51"/>
  </r>
  <r>
    <s v="91172"/>
    <d v="2025-02-10T00:00:00"/>
    <x v="2"/>
    <x v="2"/>
    <s v="San Jose"/>
    <n v="1537.94"/>
    <n v="0"/>
    <n v="1537.94"/>
    <n v="1114.3499999999999"/>
    <n v="423.59"/>
    <n v="0.27542686999999999"/>
    <x v="2"/>
  </r>
  <r>
    <s v="91231"/>
    <d v="2025-02-10T00:00:00"/>
    <x v="6"/>
    <x v="5"/>
    <s v="San Francisco"/>
    <n v="18046.79"/>
    <n v="0"/>
    <n v="18046.79"/>
    <n v="16882.45"/>
    <n v="1164.3399999999999"/>
    <n v="6.4517850000000002E-2"/>
    <x v="6"/>
  </r>
  <r>
    <s v="91265"/>
    <d v="2025-02-10T00:00:00"/>
    <x v="2"/>
    <x v="2"/>
    <s v="San Jose"/>
    <n v="2252.19"/>
    <n v="0"/>
    <n v="2252.19"/>
    <n v="1659.1"/>
    <n v="593.09"/>
    <n v="0.26333923999999997"/>
    <x v="2"/>
  </r>
  <r>
    <s v="91267"/>
    <d v="2025-02-10T00:00:00"/>
    <x v="2"/>
    <x v="2"/>
    <s v="San Jose"/>
    <n v="1537.94"/>
    <n v="0"/>
    <n v="1537.94"/>
    <n v="1139.3499999999999"/>
    <n v="398.59"/>
    <n v="0.25917136000000002"/>
    <x v="2"/>
  </r>
  <r>
    <s v="91269"/>
    <d v="2025-02-10T00:00:00"/>
    <x v="2"/>
    <x v="2"/>
    <s v="San Jose"/>
    <n v="1651"/>
    <n v="0"/>
    <n v="1651"/>
    <n v="1234.8"/>
    <n v="416.2"/>
    <n v="0.25208964"/>
    <x v="2"/>
  </r>
  <r>
    <s v="91271"/>
    <d v="2025-02-10T00:00:00"/>
    <x v="2"/>
    <x v="2"/>
    <s v="San Jose"/>
    <n v="2421.8000000000002"/>
    <n v="0"/>
    <n v="2421.8000000000002"/>
    <n v="1802.4"/>
    <n v="619.4"/>
    <n v="0.25576018"/>
    <x v="2"/>
  </r>
  <r>
    <s v="89042"/>
    <d v="2025-02-11T00:00:00"/>
    <x v="35"/>
    <x v="6"/>
    <s v="San Jose"/>
    <n v="0"/>
    <n v="0"/>
    <n v="0"/>
    <n v="-18.05"/>
    <n v="18.05"/>
    <n v="0"/>
    <x v="12"/>
  </r>
  <r>
    <s v="89079"/>
    <d v="2025-02-11T00:00:00"/>
    <x v="45"/>
    <x v="12"/>
    <s v="San Francisco"/>
    <n v="0"/>
    <n v="17311"/>
    <n v="17311"/>
    <n v="12120.54"/>
    <n v="5190.46"/>
    <n v="0.29983594000000002"/>
    <x v="25"/>
  </r>
  <r>
    <s v="89627"/>
    <d v="2025-02-11T00:00:00"/>
    <x v="17"/>
    <x v="1"/>
    <s v="Sacramento"/>
    <n v="0"/>
    <n v="0"/>
    <n v="0"/>
    <n v="0"/>
    <n v="0"/>
    <n v="0"/>
    <x v="4"/>
  </r>
  <r>
    <s v="89721"/>
    <d v="2025-02-11T00:00:00"/>
    <x v="148"/>
    <x v="9"/>
    <s v="San Francisco"/>
    <n v="0"/>
    <n v="0"/>
    <n v="0"/>
    <n v="-2062.5"/>
    <n v="2062.5"/>
    <n v="0"/>
    <x v="18"/>
  </r>
  <r>
    <s v="90017"/>
    <d v="2025-02-11T00:00:00"/>
    <x v="178"/>
    <x v="21"/>
    <s v="Sacramento"/>
    <n v="0"/>
    <n v="0"/>
    <n v="0"/>
    <n v="7.62"/>
    <n v="-7.62"/>
    <n v="0"/>
    <x v="1"/>
  </r>
  <r>
    <s v="90357"/>
    <d v="2025-02-11T00:00:00"/>
    <x v="159"/>
    <x v="12"/>
    <s v="San Francisco"/>
    <n v="0"/>
    <n v="0"/>
    <n v="0"/>
    <n v="20"/>
    <n v="-20"/>
    <n v="0"/>
    <x v="16"/>
  </r>
  <r>
    <s v="90490"/>
    <d v="2025-02-11T00:00:00"/>
    <x v="53"/>
    <x v="14"/>
    <s v="San Jose"/>
    <n v="1794.23"/>
    <n v="0"/>
    <n v="1794.23"/>
    <n v="1412.25"/>
    <n v="381.98"/>
    <n v="0.21289354999999999"/>
    <x v="22"/>
  </r>
  <r>
    <s v="90823"/>
    <d v="2025-02-11T00:00:00"/>
    <x v="44"/>
    <x v="5"/>
    <s v="San Francisco"/>
    <n v="9205"/>
    <n v="0"/>
    <n v="9205"/>
    <n v="6644.97"/>
    <n v="2560.0300000000002"/>
    <n v="0.27811298000000001"/>
    <x v="19"/>
  </r>
  <r>
    <s v="91084"/>
    <d v="2025-02-11T00:00:00"/>
    <x v="3"/>
    <x v="3"/>
    <s v="San Jose"/>
    <n v="6931.82"/>
    <n v="0"/>
    <n v="6931.82"/>
    <n v="5270.16"/>
    <n v="1661.66"/>
    <n v="0.23971482"/>
    <x v="3"/>
  </r>
  <r>
    <s v="91216"/>
    <d v="2025-02-11T00:00:00"/>
    <x v="5"/>
    <x v="2"/>
    <s v="San Jose"/>
    <n v="0"/>
    <n v="0"/>
    <n v="0"/>
    <n v="-382.36"/>
    <n v="382.36"/>
    <n v="0"/>
    <x v="2"/>
  </r>
  <r>
    <s v="91227"/>
    <d v="2025-02-11T00:00:00"/>
    <x v="2"/>
    <x v="2"/>
    <s v="San Jose"/>
    <n v="2195.96"/>
    <n v="0"/>
    <n v="2195.96"/>
    <n v="1611.53"/>
    <n v="584.42999999999995"/>
    <n v="0.26613872999999999"/>
    <x v="2"/>
  </r>
  <r>
    <s v="91260"/>
    <d v="2025-02-11T00:00:00"/>
    <x v="191"/>
    <x v="1"/>
    <s v="Sacramento"/>
    <n v="630"/>
    <n v="0"/>
    <n v="630"/>
    <n v="481"/>
    <n v="149"/>
    <n v="0.23650794"/>
    <x v="4"/>
  </r>
  <r>
    <s v="91261"/>
    <d v="2025-02-11T00:00:00"/>
    <x v="3"/>
    <x v="3"/>
    <s v="San Jose"/>
    <n v="645"/>
    <n v="0"/>
    <n v="645"/>
    <n v="516"/>
    <n v="129"/>
    <n v="0.2"/>
    <x v="3"/>
  </r>
  <r>
    <s v="91268"/>
    <d v="2025-02-11T00:00:00"/>
    <x v="2"/>
    <x v="2"/>
    <s v="San Jose"/>
    <n v="2195.96"/>
    <n v="0"/>
    <n v="2195.96"/>
    <n v="1661.53"/>
    <n v="534.42999999999995"/>
    <n v="0.24336964"/>
    <x v="2"/>
  </r>
  <r>
    <s v="91280"/>
    <d v="2025-02-11T00:00:00"/>
    <x v="191"/>
    <x v="1"/>
    <s v="Sacramento"/>
    <n v="537"/>
    <n v="0"/>
    <n v="537"/>
    <n v="447.07"/>
    <n v="89.93"/>
    <n v="0.16746741000000001"/>
    <x v="4"/>
  </r>
  <r>
    <s v="91282"/>
    <d v="2025-02-11T00:00:00"/>
    <x v="191"/>
    <x v="1"/>
    <s v="Sacramento"/>
    <n v="537"/>
    <n v="0"/>
    <n v="537"/>
    <n v="447.07"/>
    <n v="89.93"/>
    <n v="0.16746741000000001"/>
    <x v="4"/>
  </r>
  <r>
    <s v="91283"/>
    <d v="2025-02-11T00:00:00"/>
    <x v="60"/>
    <x v="12"/>
    <s v="San Francisco"/>
    <n v="588.25"/>
    <n v="0"/>
    <n v="588.25"/>
    <n v="0"/>
    <n v="588.25"/>
    <n v="1"/>
    <x v="14"/>
  </r>
  <r>
    <s v="91286"/>
    <d v="2025-02-11T00:00:00"/>
    <x v="191"/>
    <x v="1"/>
    <s v="Sacramento"/>
    <n v="630"/>
    <n v="0"/>
    <n v="630"/>
    <n v="445"/>
    <n v="185"/>
    <n v="0.29365078999999999"/>
    <x v="4"/>
  </r>
  <r>
    <s v="89148"/>
    <d v="2025-02-11T00:00:00"/>
    <x v="75"/>
    <x v="12"/>
    <s v="San Francisco"/>
    <n v="0"/>
    <n v="0"/>
    <n v="0"/>
    <n v="-2069.41"/>
    <n v="2069.41"/>
    <n v="0"/>
    <x v="21"/>
  </r>
  <r>
    <s v="89185"/>
    <d v="2025-02-11T00:00:00"/>
    <x v="4"/>
    <x v="4"/>
    <s v="Sacramento"/>
    <n v="0"/>
    <n v="0"/>
    <n v="0"/>
    <n v="-631.25"/>
    <n v="631.25"/>
    <n v="0"/>
    <x v="4"/>
  </r>
  <r>
    <s v="89190"/>
    <d v="2025-02-11T00:00:00"/>
    <x v="192"/>
    <x v="14"/>
    <s v="San Jose"/>
    <n v="0"/>
    <n v="0"/>
    <n v="0"/>
    <n v="6702"/>
    <n v="-6702"/>
    <n v="0"/>
    <x v="33"/>
  </r>
  <r>
    <s v="89696"/>
    <d v="2025-02-11T00:00:00"/>
    <x v="193"/>
    <x v="20"/>
    <s v="Sacramento"/>
    <n v="0"/>
    <n v="-4859.88"/>
    <n v="-4859.88"/>
    <n v="0"/>
    <n v="-4859.88"/>
    <n v="1"/>
    <x v="40"/>
  </r>
  <r>
    <s v="89992"/>
    <d v="2025-02-11T00:00:00"/>
    <x v="161"/>
    <x v="14"/>
    <s v="San Jose"/>
    <n v="0"/>
    <n v="0"/>
    <n v="0"/>
    <n v="-690.37"/>
    <n v="690.37"/>
    <n v="0"/>
    <x v="22"/>
  </r>
  <r>
    <s v="90195"/>
    <d v="2025-02-11T00:00:00"/>
    <x v="60"/>
    <x v="12"/>
    <s v="San Francisco"/>
    <n v="0"/>
    <n v="0"/>
    <n v="0"/>
    <n v="-500"/>
    <n v="500"/>
    <n v="0"/>
    <x v="14"/>
  </r>
  <r>
    <s v="90381"/>
    <d v="2025-02-11T00:00:00"/>
    <x v="162"/>
    <x v="7"/>
    <s v="San Jose"/>
    <n v="108151.15"/>
    <n v="0"/>
    <n v="108151.15"/>
    <n v="84374.9"/>
    <n v="23776.25"/>
    <n v="0.21984277999999999"/>
    <x v="46"/>
  </r>
  <r>
    <s v="90448"/>
    <d v="2025-02-11T00:00:00"/>
    <x v="120"/>
    <x v="1"/>
    <s v="Sacramento"/>
    <n v="0"/>
    <n v="2572.08"/>
    <n v="2572.08"/>
    <n v="2077.9899999999998"/>
    <n v="494.09"/>
    <n v="0.19209745"/>
    <x v="4"/>
  </r>
  <r>
    <s v="90512"/>
    <d v="2025-02-11T00:00:00"/>
    <x v="2"/>
    <x v="2"/>
    <s v="San Jose"/>
    <n v="0"/>
    <n v="-1898.64"/>
    <n v="-1898.64"/>
    <n v="1523.19"/>
    <n v="-3421.83"/>
    <n v="1.8022531900000001"/>
    <x v="2"/>
  </r>
  <r>
    <s v="90580"/>
    <d v="2025-02-11T00:00:00"/>
    <x v="194"/>
    <x v="4"/>
    <s v="San Jose"/>
    <n v="3775.12"/>
    <n v="0"/>
    <n v="3775.12"/>
    <n v="2241.88"/>
    <n v="1533.24"/>
    <n v="0.40614338"/>
    <x v="12"/>
  </r>
  <r>
    <s v="90754"/>
    <d v="2025-02-11T00:00:00"/>
    <x v="195"/>
    <x v="2"/>
    <s v="San Jose"/>
    <n v="1701.02"/>
    <n v="0"/>
    <n v="1701.02"/>
    <n v="1313.93"/>
    <n v="387.09"/>
    <n v="0.22756346"/>
    <x v="5"/>
  </r>
  <r>
    <s v="91012"/>
    <d v="2025-02-11T00:00:00"/>
    <x v="58"/>
    <x v="20"/>
    <s v="Sacramento"/>
    <n v="1159.2"/>
    <n v="0"/>
    <n v="1159.2"/>
    <n v="788.26"/>
    <n v="370.94"/>
    <n v="0.31999654999999999"/>
    <x v="15"/>
  </r>
  <r>
    <s v="91020"/>
    <d v="2025-02-11T00:00:00"/>
    <x v="165"/>
    <x v="12"/>
    <s v="San Francisco"/>
    <n v="42173"/>
    <n v="0"/>
    <n v="42173"/>
    <n v="30364.52"/>
    <n v="11808.48"/>
    <n v="0.28000095000000003"/>
    <x v="19"/>
  </r>
  <r>
    <s v="91074"/>
    <d v="2025-02-11T00:00:00"/>
    <x v="2"/>
    <x v="2"/>
    <s v="San Jose"/>
    <n v="1651"/>
    <n v="0"/>
    <n v="1651"/>
    <n v="1228.8"/>
    <n v="422.2"/>
    <n v="0.2557238"/>
    <x v="2"/>
  </r>
  <r>
    <s v="91127"/>
    <d v="2025-02-11T00:00:00"/>
    <x v="196"/>
    <x v="7"/>
    <s v="San Jose"/>
    <n v="10891.56"/>
    <n v="0"/>
    <n v="10891.56"/>
    <n v="8257.66"/>
    <n v="2633.9"/>
    <n v="0.24182945"/>
    <x v="8"/>
  </r>
  <r>
    <s v="91193"/>
    <d v="2025-02-11T00:00:00"/>
    <x v="2"/>
    <x v="2"/>
    <s v="San Jose"/>
    <n v="2309.02"/>
    <n v="0"/>
    <n v="2309.02"/>
    <n v="2095.7600000000002"/>
    <n v="213.26"/>
    <n v="9.2359529999999995E-2"/>
    <x v="2"/>
  </r>
  <r>
    <s v="91233"/>
    <d v="2025-02-11T00:00:00"/>
    <x v="5"/>
    <x v="2"/>
    <s v="San Jose"/>
    <n v="112082.75"/>
    <n v="0"/>
    <n v="112082.75"/>
    <n v="93734.32"/>
    <n v="18348.43"/>
    <n v="0.16370431999999999"/>
    <x v="2"/>
  </r>
  <r>
    <s v="91264"/>
    <d v="2025-02-11T00:00:00"/>
    <x v="2"/>
    <x v="2"/>
    <s v="San Jose"/>
    <n v="2309.02"/>
    <n v="0"/>
    <n v="2309.02"/>
    <n v="1706.98"/>
    <n v="602.04"/>
    <n v="0.26073399000000003"/>
    <x v="2"/>
  </r>
  <r>
    <s v="91275"/>
    <d v="2025-02-11T00:00:00"/>
    <x v="2"/>
    <x v="2"/>
    <s v="San Jose"/>
    <n v="1537.94"/>
    <n v="0"/>
    <n v="1537.94"/>
    <n v="1139.3499999999999"/>
    <n v="398.59"/>
    <n v="0.25917136000000002"/>
    <x v="2"/>
  </r>
  <r>
    <s v="91287"/>
    <d v="2025-02-11T00:00:00"/>
    <x v="138"/>
    <x v="11"/>
    <s v="Sacramento"/>
    <n v="382"/>
    <n v="0"/>
    <n v="382"/>
    <n v="304.5"/>
    <n v="77.5"/>
    <n v="0.20287958"/>
    <x v="1"/>
  </r>
  <r>
    <s v="91296"/>
    <d v="2025-02-11T00:00:00"/>
    <x v="45"/>
    <x v="12"/>
    <s v="San Francisco"/>
    <n v="4984"/>
    <n v="0"/>
    <n v="4984"/>
    <n v="4188.34"/>
    <n v="795.66"/>
    <n v="0.15964286"/>
    <x v="25"/>
  </r>
  <r>
    <s v="91306"/>
    <d v="2025-02-11T00:00:00"/>
    <x v="2"/>
    <x v="2"/>
    <s v="San Jose"/>
    <n v="2252.19"/>
    <n v="0"/>
    <n v="2252.19"/>
    <n v="1659.1"/>
    <n v="593.09"/>
    <n v="0.26333923999999997"/>
    <x v="2"/>
  </r>
  <r>
    <s v="90212"/>
    <d v="2025-02-12T00:00:00"/>
    <x v="23"/>
    <x v="0"/>
    <s v="San Francisco"/>
    <n v="0"/>
    <n v="0"/>
    <n v="0"/>
    <n v="1165.3499999999999"/>
    <n v="-1165.3499999999999"/>
    <n v="0"/>
    <x v="17"/>
  </r>
  <r>
    <s v="91008"/>
    <d v="2025-02-12T00:00:00"/>
    <x v="81"/>
    <x v="5"/>
    <s v="San Francisco"/>
    <n v="0"/>
    <n v="0"/>
    <n v="0"/>
    <n v="-30.25"/>
    <n v="30.25"/>
    <n v="0"/>
    <x v="6"/>
  </r>
  <r>
    <s v="86753"/>
    <d v="2025-02-12T00:00:00"/>
    <x v="160"/>
    <x v="7"/>
    <s v="Sacramento"/>
    <n v="0"/>
    <n v="-19.13"/>
    <n v="-19.13"/>
    <n v="0"/>
    <n v="-19.13"/>
    <n v="1"/>
    <x v="8"/>
  </r>
  <r>
    <s v="86824"/>
    <d v="2025-02-12T00:00:00"/>
    <x v="72"/>
    <x v="14"/>
    <s v="San Jose"/>
    <n v="0"/>
    <n v="0"/>
    <n v="0"/>
    <n v="-3882.45"/>
    <n v="3882.45"/>
    <n v="0"/>
    <x v="33"/>
  </r>
  <r>
    <s v="87396"/>
    <d v="2025-02-12T00:00:00"/>
    <x v="55"/>
    <x v="14"/>
    <s v="San Jose"/>
    <n v="0"/>
    <n v="0"/>
    <n v="0"/>
    <n v="742.37"/>
    <n v="-742.37"/>
    <n v="0"/>
    <x v="22"/>
  </r>
  <r>
    <s v="89972"/>
    <d v="2025-02-12T00:00:00"/>
    <x v="77"/>
    <x v="9"/>
    <s v="San Francisco"/>
    <n v="0"/>
    <n v="0"/>
    <n v="0"/>
    <n v="-0.01"/>
    <n v="0.01"/>
    <n v="0"/>
    <x v="34"/>
  </r>
  <r>
    <s v="90043"/>
    <d v="2025-02-12T00:00:00"/>
    <x v="192"/>
    <x v="14"/>
    <s v="San Jose"/>
    <n v="1794.87"/>
    <n v="0"/>
    <n v="1794.87"/>
    <n v="0"/>
    <n v="1794.87"/>
    <n v="1"/>
    <x v="33"/>
  </r>
  <r>
    <s v="90276"/>
    <d v="2025-02-12T00:00:00"/>
    <x v="112"/>
    <x v="1"/>
    <s v="Sacramento"/>
    <n v="0"/>
    <n v="0"/>
    <n v="0"/>
    <n v="-75"/>
    <n v="75"/>
    <n v="0"/>
    <x v="15"/>
  </r>
  <r>
    <s v="90646"/>
    <d v="2025-02-12T00:00:00"/>
    <x v="3"/>
    <x v="3"/>
    <s v="San Jose"/>
    <n v="0"/>
    <n v="-619.76"/>
    <n v="-619.76"/>
    <n v="-510.4"/>
    <n v="-109.36"/>
    <n v="0.17645540000000001"/>
    <x v="3"/>
  </r>
  <r>
    <s v="90675"/>
    <d v="2025-02-12T00:00:00"/>
    <x v="2"/>
    <x v="2"/>
    <s v="San Jose"/>
    <n v="0"/>
    <n v="0"/>
    <n v="0"/>
    <n v="50"/>
    <n v="-50"/>
    <n v="0"/>
    <x v="2"/>
  </r>
  <r>
    <s v="90715"/>
    <d v="2025-02-12T00:00:00"/>
    <x v="54"/>
    <x v="6"/>
    <s v="San Jose"/>
    <n v="0"/>
    <n v="0"/>
    <n v="0"/>
    <n v="764.73"/>
    <n v="-764.73"/>
    <n v="0"/>
    <x v="3"/>
  </r>
  <r>
    <s v="90773"/>
    <d v="2025-02-12T00:00:00"/>
    <x v="56"/>
    <x v="19"/>
    <s v="Sacramento"/>
    <n v="0"/>
    <n v="0"/>
    <n v="0"/>
    <n v="-45.54"/>
    <n v="45.54"/>
    <n v="0"/>
    <x v="4"/>
  </r>
  <r>
    <s v="90796"/>
    <d v="2025-02-12T00:00:00"/>
    <x v="72"/>
    <x v="14"/>
    <s v="San Jose"/>
    <n v="0"/>
    <n v="0"/>
    <n v="0"/>
    <n v="-0.15"/>
    <n v="0.15"/>
    <n v="0"/>
    <x v="33"/>
  </r>
  <r>
    <s v="91020"/>
    <d v="2025-02-12T00:00:00"/>
    <x v="165"/>
    <x v="12"/>
    <s v="San Francisco"/>
    <n v="0"/>
    <n v="0"/>
    <n v="0"/>
    <n v="6.24"/>
    <n v="-6.24"/>
    <n v="0"/>
    <x v="19"/>
  </r>
  <r>
    <s v="91183"/>
    <d v="2025-02-12T00:00:00"/>
    <x v="5"/>
    <x v="2"/>
    <s v="San Jose"/>
    <n v="15781.36"/>
    <n v="0"/>
    <n v="15781.36"/>
    <n v="12150.35"/>
    <n v="3631.01"/>
    <n v="0.23008219999999999"/>
    <x v="5"/>
  </r>
  <r>
    <s v="91219"/>
    <d v="2025-02-12T00:00:00"/>
    <x v="56"/>
    <x v="19"/>
    <s v="Sacramento"/>
    <n v="3865.44"/>
    <n v="0"/>
    <n v="3865.44"/>
    <n v="3060.54"/>
    <n v="804.9"/>
    <n v="0.20822984999999999"/>
    <x v="4"/>
  </r>
  <r>
    <s v="91272"/>
    <d v="2025-02-12T00:00:00"/>
    <x v="2"/>
    <x v="2"/>
    <s v="San Jose"/>
    <n v="1537.94"/>
    <n v="0"/>
    <n v="1537.94"/>
    <n v="1056.3499999999999"/>
    <n v="481.59"/>
    <n v="0.31313964999999999"/>
    <x v="2"/>
  </r>
  <r>
    <s v="91274"/>
    <d v="2025-02-12T00:00:00"/>
    <x v="2"/>
    <x v="2"/>
    <s v="San Jose"/>
    <n v="1537.94"/>
    <n v="0"/>
    <n v="1537.94"/>
    <n v="1181.3499999999999"/>
    <n v="356.59"/>
    <n v="0.23186209999999999"/>
    <x v="2"/>
  </r>
  <r>
    <s v="91279"/>
    <d v="2025-02-12T00:00:00"/>
    <x v="47"/>
    <x v="11"/>
    <s v="Sacramento"/>
    <n v="25575.71"/>
    <n v="0"/>
    <n v="25575.71"/>
    <n v="21483.599999999999"/>
    <n v="4092.11"/>
    <n v="0.15999985999999999"/>
    <x v="28"/>
  </r>
  <r>
    <s v="91304"/>
    <d v="2025-02-12T00:00:00"/>
    <x v="86"/>
    <x v="11"/>
    <s v="Sacramento"/>
    <n v="3178.88"/>
    <n v="0"/>
    <n v="3178.88"/>
    <n v="2804.68"/>
    <n v="374.2"/>
    <n v="0.11771442"/>
    <x v="4"/>
  </r>
  <r>
    <s v="91314"/>
    <d v="2025-02-12T00:00:00"/>
    <x v="60"/>
    <x v="12"/>
    <s v="San Francisco"/>
    <n v="515"/>
    <n v="0"/>
    <n v="515"/>
    <n v="411.78"/>
    <n v="103.22"/>
    <n v="0.20042718000000001"/>
    <x v="14"/>
  </r>
  <r>
    <s v="82850"/>
    <d v="2025-02-12T00:00:00"/>
    <x v="184"/>
    <x v="14"/>
    <s v="San Jose"/>
    <n v="0"/>
    <n v="0"/>
    <n v="0"/>
    <n v="-7.43"/>
    <n v="7.43"/>
    <n v="0"/>
    <x v="22"/>
  </r>
  <r>
    <s v="85695"/>
    <d v="2025-02-12T00:00:00"/>
    <x v="74"/>
    <x v="11"/>
    <s v="Sacramento"/>
    <n v="0"/>
    <n v="0"/>
    <n v="0"/>
    <n v="75"/>
    <n v="-75"/>
    <n v="0"/>
    <x v="1"/>
  </r>
  <r>
    <s v="87164"/>
    <d v="2025-02-12T00:00:00"/>
    <x v="53"/>
    <x v="14"/>
    <s v="San Jose"/>
    <n v="0"/>
    <n v="0"/>
    <n v="0"/>
    <n v="-112.5"/>
    <n v="112.5"/>
    <n v="0"/>
    <x v="22"/>
  </r>
  <r>
    <s v="88228"/>
    <d v="2025-02-12T00:00:00"/>
    <x v="53"/>
    <x v="14"/>
    <s v="San Jose"/>
    <n v="0"/>
    <n v="0"/>
    <n v="0"/>
    <n v="-75"/>
    <n v="75"/>
    <n v="0"/>
    <x v="22"/>
  </r>
  <r>
    <s v="88719"/>
    <d v="2025-02-12T00:00:00"/>
    <x v="53"/>
    <x v="14"/>
    <s v="San Jose"/>
    <n v="0"/>
    <n v="0"/>
    <n v="0"/>
    <n v="-450"/>
    <n v="450"/>
    <n v="0"/>
    <x v="22"/>
  </r>
  <r>
    <s v="89077"/>
    <d v="2025-02-12T00:00:00"/>
    <x v="53"/>
    <x v="14"/>
    <s v="San Jose"/>
    <n v="0"/>
    <n v="0"/>
    <n v="0"/>
    <n v="-675"/>
    <n v="675"/>
    <n v="0"/>
    <x v="22"/>
  </r>
  <r>
    <s v="89148"/>
    <d v="2025-02-12T00:00:00"/>
    <x v="75"/>
    <x v="12"/>
    <s v="San Francisco"/>
    <n v="0"/>
    <n v="0"/>
    <n v="0"/>
    <n v="803.33"/>
    <n v="-803.33"/>
    <n v="0"/>
    <x v="21"/>
  </r>
  <r>
    <s v="90555"/>
    <d v="2025-02-12T00:00:00"/>
    <x v="2"/>
    <x v="2"/>
    <s v="San Jose"/>
    <n v="0"/>
    <n v="0"/>
    <n v="0"/>
    <n v="21.35"/>
    <n v="-21.35"/>
    <n v="0"/>
    <x v="2"/>
  </r>
  <r>
    <s v="90611"/>
    <d v="2025-02-12T00:00:00"/>
    <x v="65"/>
    <x v="3"/>
    <s v="San Jose"/>
    <n v="0"/>
    <n v="0"/>
    <n v="0"/>
    <n v="-658.84"/>
    <n v="658.84"/>
    <n v="0"/>
    <x v="29"/>
  </r>
  <r>
    <s v="91016"/>
    <d v="2025-02-12T00:00:00"/>
    <x v="5"/>
    <x v="2"/>
    <s v="San Jose"/>
    <n v="593.55999999999995"/>
    <n v="0"/>
    <n v="593.55999999999995"/>
    <n v="470.6"/>
    <n v="122.96"/>
    <n v="0.20715681999999999"/>
    <x v="5"/>
  </r>
  <r>
    <s v="91074"/>
    <d v="2025-02-12T00:00:00"/>
    <x v="2"/>
    <x v="2"/>
    <s v="San Jose"/>
    <n v="0"/>
    <n v="0"/>
    <n v="0"/>
    <n v="6"/>
    <n v="-6"/>
    <n v="0"/>
    <x v="2"/>
  </r>
  <r>
    <s v="91182"/>
    <d v="2025-02-12T00:00:00"/>
    <x v="5"/>
    <x v="2"/>
    <s v="San Jose"/>
    <n v="1835.71"/>
    <n v="0"/>
    <n v="1835.71"/>
    <n v="1350.93"/>
    <n v="484.78"/>
    <n v="0.26408311000000001"/>
    <x v="5"/>
  </r>
  <r>
    <s v="91236"/>
    <d v="2025-02-12T00:00:00"/>
    <x v="4"/>
    <x v="4"/>
    <s v="Sacramento"/>
    <n v="25295"/>
    <n v="0"/>
    <n v="25295"/>
    <n v="22489"/>
    <n v="2806"/>
    <n v="0.11093101"/>
    <x v="4"/>
  </r>
  <r>
    <s v="91237"/>
    <d v="2025-02-12T00:00:00"/>
    <x v="4"/>
    <x v="4"/>
    <s v="Sacramento"/>
    <n v="40472.199999999997"/>
    <n v="0"/>
    <n v="40472.199999999997"/>
    <n v="35982.400000000001"/>
    <n v="4489.8"/>
    <n v="0.11093541"/>
    <x v="4"/>
  </r>
  <r>
    <s v="91240"/>
    <d v="2025-02-12T00:00:00"/>
    <x v="5"/>
    <x v="2"/>
    <s v="San Jose"/>
    <n v="1195"/>
    <n v="0"/>
    <n v="1195"/>
    <n v="1105.6099999999999"/>
    <n v="89.39"/>
    <n v="7.4803350000000005E-2"/>
    <x v="5"/>
  </r>
  <r>
    <s v="91243"/>
    <d v="2025-02-12T00:00:00"/>
    <x v="129"/>
    <x v="3"/>
    <s v="San Jose"/>
    <n v="1025"/>
    <n v="0"/>
    <n v="1025"/>
    <n v="676"/>
    <n v="349"/>
    <n v="0.34048780000000001"/>
    <x v="12"/>
  </r>
  <r>
    <s v="91248"/>
    <d v="2025-02-12T00:00:00"/>
    <x v="5"/>
    <x v="2"/>
    <s v="San Jose"/>
    <n v="47.5"/>
    <n v="0"/>
    <n v="47.5"/>
    <n v="0"/>
    <n v="47.5"/>
    <n v="1"/>
    <x v="5"/>
  </r>
  <r>
    <s v="91270"/>
    <d v="2025-02-12T00:00:00"/>
    <x v="2"/>
    <x v="2"/>
    <s v="San Jose"/>
    <n v="1537.94"/>
    <n v="0"/>
    <n v="1537.94"/>
    <n v="1089.3499999999999"/>
    <n v="448.59"/>
    <n v="0.29168238000000002"/>
    <x v="2"/>
  </r>
  <r>
    <s v="91291"/>
    <d v="2025-02-12T00:00:00"/>
    <x v="5"/>
    <x v="2"/>
    <s v="San Jose"/>
    <n v="150"/>
    <n v="0"/>
    <n v="150"/>
    <n v="112.5"/>
    <n v="37.5"/>
    <n v="0.25"/>
    <x v="5"/>
  </r>
  <r>
    <s v="82850"/>
    <d v="2025-02-13T00:00:00"/>
    <x v="184"/>
    <x v="14"/>
    <s v="San Jose"/>
    <n v="0"/>
    <n v="0"/>
    <n v="0"/>
    <n v="3.49"/>
    <n v="-3.49"/>
    <n v="0"/>
    <x v="22"/>
  </r>
  <r>
    <s v="83906"/>
    <d v="2025-02-13T00:00:00"/>
    <x v="24"/>
    <x v="5"/>
    <s v="San Francisco"/>
    <n v="0"/>
    <n v="0"/>
    <n v="0"/>
    <n v="107.69"/>
    <n v="-107.69"/>
    <n v="0"/>
    <x v="18"/>
  </r>
  <r>
    <s v="88161"/>
    <d v="2025-02-13T00:00:00"/>
    <x v="141"/>
    <x v="5"/>
    <s v="San Francisco"/>
    <n v="0"/>
    <n v="0"/>
    <n v="0"/>
    <n v="16.690000000000001"/>
    <n v="-16.690000000000001"/>
    <n v="0"/>
    <x v="29"/>
  </r>
  <r>
    <s v="88673"/>
    <d v="2025-02-13T00:00:00"/>
    <x v="60"/>
    <x v="12"/>
    <s v="San Francisco"/>
    <n v="0"/>
    <n v="0"/>
    <n v="0"/>
    <n v="-159"/>
    <n v="159"/>
    <n v="0"/>
    <x v="14"/>
  </r>
  <r>
    <s v="89501"/>
    <d v="2025-02-13T00:00:00"/>
    <x v="197"/>
    <x v="6"/>
    <s v="San Jose"/>
    <n v="554484.06999999995"/>
    <n v="0"/>
    <n v="554484.06999999995"/>
    <n v="427207.17"/>
    <n v="127276.9"/>
    <n v="0.22954113000000001"/>
    <x v="7"/>
  </r>
  <r>
    <s v="89560"/>
    <d v="2025-02-13T00:00:00"/>
    <x v="113"/>
    <x v="9"/>
    <s v="San Francisco"/>
    <n v="0"/>
    <n v="0"/>
    <n v="0"/>
    <n v="851.79"/>
    <n v="-851.79"/>
    <n v="0"/>
    <x v="13"/>
  </r>
  <r>
    <s v="90483"/>
    <d v="2025-02-13T00:00:00"/>
    <x v="60"/>
    <x v="12"/>
    <s v="San Francisco"/>
    <n v="0"/>
    <n v="0"/>
    <n v="0"/>
    <n v="-310.8"/>
    <n v="310.8"/>
    <n v="0"/>
    <x v="14"/>
  </r>
  <r>
    <s v="90857"/>
    <d v="2025-02-13T00:00:00"/>
    <x v="198"/>
    <x v="5"/>
    <s v="San Francisco"/>
    <n v="524.94000000000005"/>
    <n v="-28.43"/>
    <n v="496.51"/>
    <n v="496.51"/>
    <n v="0"/>
    <n v="0"/>
    <x v="52"/>
  </r>
  <r>
    <s v="90948"/>
    <d v="2025-02-13T00:00:00"/>
    <x v="90"/>
    <x v="9"/>
    <s v="San Francisco"/>
    <n v="0"/>
    <n v="0"/>
    <n v="0"/>
    <n v="-720.5"/>
    <n v="720.5"/>
    <n v="0"/>
    <x v="13"/>
  </r>
  <r>
    <s v="91281"/>
    <d v="2025-02-13T00:00:00"/>
    <x v="3"/>
    <x v="3"/>
    <s v="San Jose"/>
    <n v="1999"/>
    <n v="0"/>
    <n v="1999"/>
    <n v="1623.42"/>
    <n v="375.58"/>
    <n v="0.18788394"/>
    <x v="3"/>
  </r>
  <r>
    <s v="91308"/>
    <d v="2025-02-13T00:00:00"/>
    <x v="2"/>
    <x v="2"/>
    <s v="San Jose"/>
    <n v="1651"/>
    <n v="0"/>
    <n v="1651"/>
    <n v="1109.8"/>
    <n v="541.20000000000005"/>
    <n v="0.32780133"/>
    <x v="2"/>
  </r>
  <r>
    <s v="91310"/>
    <d v="2025-02-13T00:00:00"/>
    <x v="2"/>
    <x v="2"/>
    <s v="San Jose"/>
    <n v="2252.19"/>
    <n v="0"/>
    <n v="2252.19"/>
    <n v="1934.1"/>
    <n v="318.08999999999997"/>
    <n v="0.14123585999999999"/>
    <x v="2"/>
  </r>
  <r>
    <s v="91324"/>
    <d v="2025-02-13T00:00:00"/>
    <x v="10"/>
    <x v="8"/>
    <s v="San Jose"/>
    <n v="2750"/>
    <n v="0"/>
    <n v="2750"/>
    <n v="0"/>
    <n v="2750"/>
    <n v="1"/>
    <x v="10"/>
  </r>
  <r>
    <s v="91325"/>
    <d v="2025-02-13T00:00:00"/>
    <x v="10"/>
    <x v="8"/>
    <s v="San Jose"/>
    <n v="8400"/>
    <n v="0"/>
    <n v="8400"/>
    <n v="0"/>
    <n v="8400"/>
    <n v="1"/>
    <x v="10"/>
  </r>
  <r>
    <s v="91327"/>
    <d v="2025-02-13T00:00:00"/>
    <x v="10"/>
    <x v="8"/>
    <s v="San Jose"/>
    <n v="6950"/>
    <n v="0"/>
    <n v="6950"/>
    <n v="0"/>
    <n v="6950"/>
    <n v="1"/>
    <x v="10"/>
  </r>
  <r>
    <s v="91328"/>
    <d v="2025-02-13T00:00:00"/>
    <x v="10"/>
    <x v="8"/>
    <s v="San Jose"/>
    <n v="325"/>
    <n v="0"/>
    <n v="325"/>
    <n v="0"/>
    <n v="325"/>
    <n v="1"/>
    <x v="10"/>
  </r>
  <r>
    <s v="91329"/>
    <d v="2025-02-13T00:00:00"/>
    <x v="10"/>
    <x v="8"/>
    <s v="San Jose"/>
    <n v="3000"/>
    <n v="0"/>
    <n v="3000"/>
    <n v="0"/>
    <n v="3000"/>
    <n v="1"/>
    <x v="10"/>
  </r>
  <r>
    <s v="91330"/>
    <d v="2025-02-13T00:00:00"/>
    <x v="10"/>
    <x v="8"/>
    <s v="San Jose"/>
    <n v="725"/>
    <n v="0"/>
    <n v="725"/>
    <n v="0"/>
    <n v="725"/>
    <n v="1"/>
    <x v="37"/>
  </r>
  <r>
    <s v="91331"/>
    <d v="2025-02-13T00:00:00"/>
    <x v="10"/>
    <x v="8"/>
    <s v="San Jose"/>
    <n v="6300"/>
    <n v="0"/>
    <n v="6300"/>
    <n v="0"/>
    <n v="6300"/>
    <n v="1"/>
    <x v="10"/>
  </r>
  <r>
    <s v="91332"/>
    <d v="2025-02-13T00:00:00"/>
    <x v="10"/>
    <x v="8"/>
    <s v="San Jose"/>
    <n v="1150"/>
    <n v="0"/>
    <n v="1150"/>
    <n v="0"/>
    <n v="1150"/>
    <n v="1"/>
    <x v="10"/>
  </r>
  <r>
    <s v="91333"/>
    <d v="2025-02-13T00:00:00"/>
    <x v="10"/>
    <x v="8"/>
    <s v="San Jose"/>
    <n v="500"/>
    <n v="0"/>
    <n v="500"/>
    <n v="0"/>
    <n v="500"/>
    <n v="1"/>
    <x v="10"/>
  </r>
  <r>
    <s v="91334"/>
    <d v="2025-02-13T00:00:00"/>
    <x v="10"/>
    <x v="8"/>
    <s v="San Jose"/>
    <n v="125"/>
    <n v="0"/>
    <n v="125"/>
    <n v="0"/>
    <n v="125"/>
    <n v="1"/>
    <x v="10"/>
  </r>
  <r>
    <s v="91343"/>
    <d v="2025-02-13T00:00:00"/>
    <x v="2"/>
    <x v="2"/>
    <s v="San Jose"/>
    <n v="2365.25"/>
    <n v="0"/>
    <n v="2365.25"/>
    <n v="1754.55"/>
    <n v="610.70000000000005"/>
    <n v="0.25819681"/>
    <x v="2"/>
  </r>
  <r>
    <s v="91344"/>
    <d v="2025-02-13T00:00:00"/>
    <x v="2"/>
    <x v="2"/>
    <s v="San Jose"/>
    <n v="1054.25"/>
    <n v="0"/>
    <n v="1054.25"/>
    <n v="778.75"/>
    <n v="275.5"/>
    <n v="0.26132322000000002"/>
    <x v="2"/>
  </r>
  <r>
    <s v="86256"/>
    <d v="2025-02-13T00:00:00"/>
    <x v="52"/>
    <x v="18"/>
    <s v="San Francisco"/>
    <n v="0"/>
    <n v="0"/>
    <n v="0"/>
    <n v="-525"/>
    <n v="525"/>
    <n v="0"/>
    <x v="31"/>
  </r>
  <r>
    <s v="88570"/>
    <d v="2025-02-13T00:00:00"/>
    <x v="160"/>
    <x v="7"/>
    <s v="Sacramento"/>
    <n v="0"/>
    <n v="0"/>
    <n v="0"/>
    <n v="649.42999999999995"/>
    <n v="-649.42999999999995"/>
    <n v="0"/>
    <x v="8"/>
  </r>
  <r>
    <s v="89141"/>
    <d v="2025-02-13T00:00:00"/>
    <x v="158"/>
    <x v="14"/>
    <s v="San Jose"/>
    <n v="0"/>
    <n v="0"/>
    <n v="0"/>
    <n v="9773.85"/>
    <n v="-9773.85"/>
    <n v="0"/>
    <x v="33"/>
  </r>
  <r>
    <s v="89442"/>
    <d v="2025-02-13T00:00:00"/>
    <x v="53"/>
    <x v="14"/>
    <s v="San Jose"/>
    <n v="0"/>
    <n v="0"/>
    <n v="0"/>
    <n v="-1964.76"/>
    <n v="1964.76"/>
    <n v="0"/>
    <x v="22"/>
  </r>
  <r>
    <s v="90579"/>
    <d v="2025-02-13T00:00:00"/>
    <x v="36"/>
    <x v="12"/>
    <s v="San Francisco"/>
    <n v="0"/>
    <n v="-4145"/>
    <n v="-4145"/>
    <n v="-3950.67"/>
    <n v="-194.33"/>
    <n v="4.6882989999999999E-2"/>
    <x v="25"/>
  </r>
  <r>
    <s v="91103"/>
    <d v="2025-02-13T00:00:00"/>
    <x v="44"/>
    <x v="9"/>
    <s v="San Francisco"/>
    <n v="0"/>
    <n v="0"/>
    <n v="0"/>
    <n v="1"/>
    <n v="-1"/>
    <n v="0"/>
    <x v="49"/>
  </r>
  <r>
    <s v="91111"/>
    <d v="2025-02-13T00:00:00"/>
    <x v="45"/>
    <x v="12"/>
    <s v="San Francisco"/>
    <n v="0"/>
    <n v="-8563"/>
    <n v="-8563"/>
    <n v="-5467.5"/>
    <n v="-3095.5"/>
    <n v="0.36149713999999999"/>
    <x v="25"/>
  </r>
  <r>
    <s v="91162"/>
    <d v="2025-02-13T00:00:00"/>
    <x v="187"/>
    <x v="1"/>
    <s v="Sacramento"/>
    <n v="0"/>
    <n v="0"/>
    <n v="0"/>
    <n v="-1094.4100000000001"/>
    <n v="1094.4100000000001"/>
    <n v="0"/>
    <x v="1"/>
  </r>
  <r>
    <s v="91194"/>
    <d v="2025-02-13T00:00:00"/>
    <x v="2"/>
    <x v="2"/>
    <s v="San Jose"/>
    <n v="2421.8000000000002"/>
    <n v="0"/>
    <n v="2421.8000000000002"/>
    <n v="1852.4"/>
    <n v="569.4"/>
    <n v="0.23511438000000001"/>
    <x v="2"/>
  </r>
  <r>
    <s v="91266"/>
    <d v="2025-02-13T00:00:00"/>
    <x v="2"/>
    <x v="2"/>
    <s v="San Jose"/>
    <n v="1537.94"/>
    <n v="0"/>
    <n v="1537.94"/>
    <n v="1139.3499999999999"/>
    <n v="398.59"/>
    <n v="0.25917136000000002"/>
    <x v="2"/>
  </r>
  <r>
    <s v="91288"/>
    <d v="2025-02-13T00:00:00"/>
    <x v="3"/>
    <x v="3"/>
    <s v="San Jose"/>
    <n v="1184.6300000000001"/>
    <n v="0"/>
    <n v="1184.6300000000001"/>
    <n v="790.39"/>
    <n v="394.24"/>
    <n v="0.33279588999999998"/>
    <x v="3"/>
  </r>
  <r>
    <s v="91301"/>
    <d v="2025-02-13T00:00:00"/>
    <x v="80"/>
    <x v="5"/>
    <s v="San Francisco"/>
    <n v="12306.67"/>
    <n v="0"/>
    <n v="12306.67"/>
    <n v="2095"/>
    <n v="10211.67"/>
    <n v="0.82976711000000003"/>
    <x v="6"/>
  </r>
  <r>
    <s v="91307"/>
    <d v="2025-02-13T00:00:00"/>
    <x v="2"/>
    <x v="2"/>
    <s v="San Jose"/>
    <n v="1651"/>
    <n v="0"/>
    <n v="1651"/>
    <n v="1209.8"/>
    <n v="441.2"/>
    <n v="0.26723197999999998"/>
    <x v="2"/>
  </r>
  <r>
    <s v="91345"/>
    <d v="2025-02-13T00:00:00"/>
    <x v="2"/>
    <x v="2"/>
    <s v="San Jose"/>
    <n v="1651"/>
    <n v="0"/>
    <n v="1651"/>
    <n v="1234.8"/>
    <n v="416.2"/>
    <n v="0.25208964"/>
    <x v="2"/>
  </r>
  <r>
    <s v="91349"/>
    <d v="2025-02-13T00:00:00"/>
    <x v="199"/>
    <x v="12"/>
    <s v="San Francisco"/>
    <n v="13707.37"/>
    <n v="0"/>
    <n v="13707.37"/>
    <n v="10116.780000000001"/>
    <n v="3590.59"/>
    <n v="0.26194594999999998"/>
    <x v="53"/>
  </r>
  <r>
    <s v="91351"/>
    <d v="2025-02-13T00:00:00"/>
    <x v="168"/>
    <x v="20"/>
    <s v="Sacramento"/>
    <n v="58"/>
    <n v="0"/>
    <n v="58"/>
    <n v="32.44"/>
    <n v="25.56"/>
    <n v="0.44068965999999998"/>
    <x v="40"/>
  </r>
  <r>
    <s v="89079"/>
    <d v="2025-02-14T00:00:00"/>
    <x v="45"/>
    <x v="12"/>
    <s v="San Francisco"/>
    <n v="0"/>
    <n v="0"/>
    <n v="0"/>
    <n v="291.66000000000003"/>
    <n v="-291.66000000000003"/>
    <n v="0"/>
    <x v="25"/>
  </r>
  <r>
    <s v="87823"/>
    <d v="2025-02-14T00:00:00"/>
    <x v="36"/>
    <x v="12"/>
    <s v="San Francisco"/>
    <n v="0"/>
    <n v="-45087"/>
    <n v="-45087"/>
    <n v="0"/>
    <n v="-45087"/>
    <n v="1"/>
    <x v="25"/>
  </r>
  <r>
    <s v="88571"/>
    <d v="2025-02-14T00:00:00"/>
    <x v="5"/>
    <x v="2"/>
    <s v="San Jose"/>
    <n v="0"/>
    <n v="0"/>
    <n v="0"/>
    <n v="1236.45"/>
    <n v="-1236.45"/>
    <n v="0"/>
    <x v="2"/>
  </r>
  <r>
    <s v="89622"/>
    <d v="2025-02-14T00:00:00"/>
    <x v="47"/>
    <x v="11"/>
    <s v="Sacramento"/>
    <n v="0"/>
    <n v="-387.75"/>
    <n v="-387.75"/>
    <n v="-311.42"/>
    <n v="-76.33"/>
    <n v="0.19685364"/>
    <x v="28"/>
  </r>
  <r>
    <s v="89834"/>
    <d v="2025-02-14T00:00:00"/>
    <x v="48"/>
    <x v="12"/>
    <s v="San Francisco"/>
    <n v="8000"/>
    <n v="0"/>
    <n v="8000"/>
    <n v="0"/>
    <n v="8000"/>
    <n v="1"/>
    <x v="25"/>
  </r>
  <r>
    <s v="90258"/>
    <d v="2025-02-14T00:00:00"/>
    <x v="62"/>
    <x v="5"/>
    <s v="San Francisco"/>
    <n v="0"/>
    <n v="415"/>
    <n v="415"/>
    <n v="347.07"/>
    <n v="67.930000000000007"/>
    <n v="0.16368674999999999"/>
    <x v="16"/>
  </r>
  <r>
    <s v="90857"/>
    <d v="2025-02-14T00:00:00"/>
    <x v="198"/>
    <x v="5"/>
    <s v="San Francisco"/>
    <n v="0"/>
    <n v="-24.22"/>
    <n v="-24.22"/>
    <n v="-24.22"/>
    <n v="0"/>
    <n v="0"/>
    <x v="52"/>
  </r>
  <r>
    <s v="91016"/>
    <d v="2025-02-14T00:00:00"/>
    <x v="5"/>
    <x v="2"/>
    <s v="San Jose"/>
    <n v="0"/>
    <n v="0"/>
    <n v="0"/>
    <n v="-235.3"/>
    <n v="235.3"/>
    <n v="0"/>
    <x v="5"/>
  </r>
  <r>
    <s v="91119"/>
    <d v="2025-02-14T00:00:00"/>
    <x v="2"/>
    <x v="2"/>
    <s v="San Jose"/>
    <n v="2308.7399999999998"/>
    <n v="0"/>
    <n v="2308.7399999999998"/>
    <n v="1706.95"/>
    <n v="601.79"/>
    <n v="0.26065733000000002"/>
    <x v="2"/>
  </r>
  <r>
    <s v="91217"/>
    <d v="2025-02-14T00:00:00"/>
    <x v="5"/>
    <x v="2"/>
    <s v="San Jose"/>
    <n v="48019.01"/>
    <n v="0"/>
    <n v="48019.01"/>
    <n v="38311.129999999997"/>
    <n v="9707.8799999999992"/>
    <n v="0.20216743000000001"/>
    <x v="2"/>
  </r>
  <r>
    <s v="91362"/>
    <d v="2025-02-14T00:00:00"/>
    <x v="2"/>
    <x v="2"/>
    <s v="San Jose"/>
    <n v="2308.7399999999998"/>
    <n v="0"/>
    <n v="2308.7399999999998"/>
    <n v="1756.95"/>
    <n v="551.79"/>
    <n v="0.23900049000000001"/>
    <x v="2"/>
  </r>
  <r>
    <s v="91363"/>
    <d v="2025-02-14T00:00:00"/>
    <x v="2"/>
    <x v="2"/>
    <s v="San Jose"/>
    <n v="2252.19"/>
    <n v="0"/>
    <n v="2252.19"/>
    <n v="1779.1"/>
    <n v="473.09"/>
    <n v="0.21005777"/>
    <x v="2"/>
  </r>
  <r>
    <s v="91364"/>
    <d v="2025-02-14T00:00:00"/>
    <x v="2"/>
    <x v="2"/>
    <s v="San Jose"/>
    <n v="1651"/>
    <n v="0"/>
    <n v="1651"/>
    <n v="1189.8"/>
    <n v="461.2"/>
    <n v="0.27934585000000001"/>
    <x v="2"/>
  </r>
  <r>
    <s v="85889"/>
    <d v="2025-02-14T00:00:00"/>
    <x v="165"/>
    <x v="12"/>
    <s v="San Francisco"/>
    <n v="0"/>
    <n v="0"/>
    <n v="0"/>
    <n v="409.4"/>
    <n v="-409.4"/>
    <n v="0"/>
    <x v="19"/>
  </r>
  <r>
    <s v="86705"/>
    <d v="2025-02-14T00:00:00"/>
    <x v="24"/>
    <x v="5"/>
    <s v="San Francisco"/>
    <n v="0"/>
    <n v="0"/>
    <n v="0"/>
    <n v="-5700.75"/>
    <n v="5700.75"/>
    <n v="0"/>
    <x v="31"/>
  </r>
  <r>
    <s v="89148"/>
    <d v="2025-02-14T00:00:00"/>
    <x v="75"/>
    <x v="12"/>
    <s v="San Francisco"/>
    <n v="0"/>
    <n v="1886.5"/>
    <n v="1886.5"/>
    <n v="4039.3"/>
    <n v="-2152.8000000000002"/>
    <n v="-1.1411608799999999"/>
    <x v="21"/>
  </r>
  <r>
    <s v="89501"/>
    <d v="2025-02-14T00:00:00"/>
    <x v="197"/>
    <x v="6"/>
    <s v="San Jose"/>
    <n v="0"/>
    <n v="0"/>
    <n v="0"/>
    <n v="-4086.75"/>
    <n v="4086.75"/>
    <n v="0"/>
    <x v="7"/>
  </r>
  <r>
    <s v="90396"/>
    <d v="2025-02-14T00:00:00"/>
    <x v="4"/>
    <x v="4"/>
    <s v="Sacramento"/>
    <n v="0"/>
    <n v="560"/>
    <n v="560"/>
    <n v="465"/>
    <n v="95"/>
    <n v="0.16964286000000001"/>
    <x v="4"/>
  </r>
  <r>
    <s v="91111"/>
    <d v="2025-02-14T00:00:00"/>
    <x v="45"/>
    <x v="12"/>
    <s v="San Francisco"/>
    <n v="0"/>
    <n v="-2270"/>
    <n v="-2270"/>
    <n v="-1710"/>
    <n v="-560"/>
    <n v="0.24669604000000001"/>
    <x v="25"/>
  </r>
  <r>
    <s v="91176"/>
    <d v="2025-02-14T00:00:00"/>
    <x v="45"/>
    <x v="12"/>
    <s v="San Francisco"/>
    <n v="1275"/>
    <n v="0"/>
    <n v="1275"/>
    <n v="900.02"/>
    <n v="374.98"/>
    <n v="0.29410196"/>
    <x v="25"/>
  </r>
  <r>
    <s v="91234"/>
    <d v="2025-02-14T00:00:00"/>
    <x v="6"/>
    <x v="5"/>
    <s v="San Francisco"/>
    <n v="862.85"/>
    <n v="0"/>
    <n v="862.85"/>
    <n v="750.3"/>
    <n v="112.55"/>
    <n v="0.13043982000000001"/>
    <x v="6"/>
  </r>
  <r>
    <s v="91309"/>
    <d v="2025-02-14T00:00:00"/>
    <x v="2"/>
    <x v="2"/>
    <s v="San Jose"/>
    <n v="1651"/>
    <n v="0"/>
    <n v="1651"/>
    <n v="1169.8"/>
    <n v="481.2"/>
    <n v="0.29145971999999998"/>
    <x v="2"/>
  </r>
  <r>
    <s v="91349"/>
    <d v="2025-02-14T00:00:00"/>
    <x v="199"/>
    <x v="12"/>
    <s v="San Francisco"/>
    <n v="0"/>
    <n v="0"/>
    <n v="0"/>
    <n v="2"/>
    <n v="-2"/>
    <n v="0"/>
    <x v="53"/>
  </r>
  <r>
    <s v="91382"/>
    <d v="2025-02-14T00:00:00"/>
    <x v="2"/>
    <x v="2"/>
    <s v="San Jose"/>
    <n v="1537.94"/>
    <n v="0"/>
    <n v="1537.94"/>
    <n v="1139.3499999999999"/>
    <n v="398.59"/>
    <n v="0.25917136000000002"/>
    <x v="2"/>
  </r>
  <r>
    <s v="89141"/>
    <d v="2025-02-17T00:00:00"/>
    <x v="158"/>
    <x v="14"/>
    <s v="San Jose"/>
    <n v="0"/>
    <n v="0"/>
    <n v="0"/>
    <n v="249.58"/>
    <n v="-249.58"/>
    <n v="0"/>
    <x v="33"/>
  </r>
  <r>
    <s v="89442"/>
    <d v="2025-02-17T00:00:00"/>
    <x v="53"/>
    <x v="14"/>
    <s v="San Jose"/>
    <n v="0"/>
    <n v="0"/>
    <n v="0"/>
    <n v="-52.11"/>
    <n v="52.11"/>
    <n v="0"/>
    <x v="22"/>
  </r>
  <r>
    <s v="91284"/>
    <d v="2025-02-17T00:00:00"/>
    <x v="3"/>
    <x v="3"/>
    <s v="San Jose"/>
    <n v="225.02"/>
    <n v="0"/>
    <n v="225.02"/>
    <n v="117.65"/>
    <n v="107.37"/>
    <n v="0.47715759000000002"/>
    <x v="3"/>
  </r>
  <r>
    <s v="91349"/>
    <d v="2025-02-17T00:00:00"/>
    <x v="199"/>
    <x v="12"/>
    <s v="San Francisco"/>
    <n v="0"/>
    <n v="0"/>
    <n v="0"/>
    <n v="-1.95"/>
    <n v="1.95"/>
    <n v="0"/>
    <x v="53"/>
  </r>
  <r>
    <s v="91356"/>
    <d v="2025-02-17T00:00:00"/>
    <x v="3"/>
    <x v="3"/>
    <s v="San Jose"/>
    <n v="1502.4"/>
    <n v="0"/>
    <n v="1502.4"/>
    <n v="1126.8"/>
    <n v="375.6"/>
    <n v="0.25"/>
    <x v="3"/>
  </r>
  <r>
    <s v="83464"/>
    <d v="2025-02-18T00:00:00"/>
    <x v="5"/>
    <x v="2"/>
    <s v="San Jose"/>
    <n v="0"/>
    <n v="0"/>
    <n v="0"/>
    <n v="95"/>
    <n v="-95"/>
    <n v="0"/>
    <x v="14"/>
  </r>
  <r>
    <s v="88919"/>
    <d v="2025-02-18T00:00:00"/>
    <x v="105"/>
    <x v="9"/>
    <s v="San Francisco"/>
    <n v="0"/>
    <n v="0"/>
    <n v="0"/>
    <n v="1905"/>
    <n v="-1905"/>
    <n v="0"/>
    <x v="19"/>
  </r>
  <r>
    <s v="90123"/>
    <d v="2025-02-18T00:00:00"/>
    <x v="141"/>
    <x v="5"/>
    <s v="San Francisco"/>
    <n v="0"/>
    <n v="0"/>
    <n v="0"/>
    <n v="158.83000000000001"/>
    <n v="-158.83000000000001"/>
    <n v="0"/>
    <x v="29"/>
  </r>
  <r>
    <s v="90195"/>
    <d v="2025-02-18T00:00:00"/>
    <x v="60"/>
    <x v="12"/>
    <s v="San Francisco"/>
    <n v="0"/>
    <n v="0"/>
    <n v="0"/>
    <n v="-729.39"/>
    <n v="729.39"/>
    <n v="0"/>
    <x v="14"/>
  </r>
  <r>
    <s v="90298"/>
    <d v="2025-02-18T00:00:00"/>
    <x v="2"/>
    <x v="2"/>
    <s v="San Jose"/>
    <n v="0"/>
    <n v="0"/>
    <n v="0"/>
    <n v="50"/>
    <n v="-50"/>
    <n v="0"/>
    <x v="2"/>
  </r>
  <r>
    <s v="90331"/>
    <d v="2025-02-18T00:00:00"/>
    <x v="2"/>
    <x v="2"/>
    <s v="San Jose"/>
    <n v="0"/>
    <n v="0"/>
    <n v="0"/>
    <n v="50"/>
    <n v="-50"/>
    <n v="0"/>
    <x v="2"/>
  </r>
  <r>
    <s v="90335"/>
    <d v="2025-02-18T00:00:00"/>
    <x v="2"/>
    <x v="2"/>
    <s v="San Jose"/>
    <n v="0"/>
    <n v="0"/>
    <n v="0"/>
    <n v="50"/>
    <n v="-50"/>
    <n v="0"/>
    <x v="2"/>
  </r>
  <r>
    <s v="90445"/>
    <d v="2025-02-18T00:00:00"/>
    <x v="9"/>
    <x v="5"/>
    <s v="San Francisco"/>
    <n v="0"/>
    <n v="0"/>
    <n v="0"/>
    <n v="51.77"/>
    <n v="-51.77"/>
    <n v="0"/>
    <x v="9"/>
  </r>
  <r>
    <s v="90797"/>
    <d v="2025-02-18T00:00:00"/>
    <x v="174"/>
    <x v="28"/>
    <s v="San Jose"/>
    <n v="385"/>
    <n v="0"/>
    <n v="385"/>
    <n v="175"/>
    <n v="210"/>
    <n v="0.54545454999999998"/>
    <x v="7"/>
  </r>
  <r>
    <s v="91231"/>
    <d v="2025-02-18T00:00:00"/>
    <x v="6"/>
    <x v="5"/>
    <s v="San Francisco"/>
    <n v="0"/>
    <n v="0"/>
    <n v="0"/>
    <n v="-538.52"/>
    <n v="538.52"/>
    <n v="0"/>
    <x v="6"/>
  </r>
  <r>
    <s v="91259"/>
    <d v="2025-02-18T00:00:00"/>
    <x v="200"/>
    <x v="5"/>
    <s v="San Francisco"/>
    <n v="1175"/>
    <n v="0"/>
    <n v="1175"/>
    <n v="806"/>
    <n v="369"/>
    <n v="0.31404254999999998"/>
    <x v="42"/>
  </r>
  <r>
    <s v="91353"/>
    <d v="2025-02-18T00:00:00"/>
    <x v="3"/>
    <x v="3"/>
    <s v="San Jose"/>
    <n v="22654.35"/>
    <n v="0"/>
    <n v="22654.35"/>
    <n v="17510.47"/>
    <n v="5143.88"/>
    <n v="0.22705926000000001"/>
    <x v="3"/>
  </r>
  <r>
    <s v="91392"/>
    <d v="2025-02-18T00:00:00"/>
    <x v="201"/>
    <x v="15"/>
    <s v="Sacramento"/>
    <n v="15024"/>
    <n v="0"/>
    <n v="15024"/>
    <n v="11471.56"/>
    <n v="3552.44"/>
    <n v="0.23645100999999999"/>
    <x v="47"/>
  </r>
  <r>
    <s v="87842"/>
    <d v="2025-02-18T00:00:00"/>
    <x v="70"/>
    <x v="6"/>
    <s v="San Jose"/>
    <n v="0"/>
    <n v="6000"/>
    <n v="6000"/>
    <n v="7912.5"/>
    <n v="-1912.5"/>
    <n v="-0.31874999999999998"/>
    <x v="7"/>
  </r>
  <r>
    <s v="87957"/>
    <d v="2025-02-18T00:00:00"/>
    <x v="10"/>
    <x v="8"/>
    <s v="San Jose"/>
    <n v="0"/>
    <n v="0"/>
    <n v="0"/>
    <n v="-100"/>
    <n v="100"/>
    <n v="0"/>
    <x v="10"/>
  </r>
  <r>
    <s v="88210"/>
    <d v="2025-02-18T00:00:00"/>
    <x v="5"/>
    <x v="2"/>
    <s v="San Jose"/>
    <n v="0"/>
    <n v="0"/>
    <n v="0"/>
    <n v="115.5"/>
    <n v="-115.5"/>
    <n v="0"/>
    <x v="2"/>
  </r>
  <r>
    <s v="88313"/>
    <d v="2025-02-18T00:00:00"/>
    <x v="26"/>
    <x v="6"/>
    <s v="San Jose"/>
    <n v="0"/>
    <n v="0"/>
    <n v="0"/>
    <n v="4696.2"/>
    <n v="-4696.2"/>
    <n v="0"/>
    <x v="7"/>
  </r>
  <r>
    <s v="88480"/>
    <d v="2025-02-18T00:00:00"/>
    <x v="70"/>
    <x v="6"/>
    <s v="San Jose"/>
    <n v="0"/>
    <n v="0"/>
    <n v="0"/>
    <n v="637.5"/>
    <n v="-637.5"/>
    <n v="0"/>
    <x v="7"/>
  </r>
  <r>
    <s v="89141"/>
    <d v="2025-02-18T00:00:00"/>
    <x v="158"/>
    <x v="14"/>
    <s v="San Jose"/>
    <n v="0"/>
    <n v="0"/>
    <n v="0"/>
    <n v="-1494.08"/>
    <n v="1494.08"/>
    <n v="0"/>
    <x v="33"/>
  </r>
  <r>
    <s v="89165"/>
    <d v="2025-02-18T00:00:00"/>
    <x v="70"/>
    <x v="6"/>
    <s v="San Jose"/>
    <n v="0"/>
    <n v="0"/>
    <n v="0"/>
    <n v="525"/>
    <n v="-525"/>
    <n v="0"/>
    <x v="54"/>
  </r>
  <r>
    <s v="89274"/>
    <d v="2025-02-18T00:00:00"/>
    <x v="5"/>
    <x v="2"/>
    <s v="San Jose"/>
    <n v="0"/>
    <n v="0"/>
    <n v="0"/>
    <n v="2917.72"/>
    <n v="-2917.72"/>
    <n v="0"/>
    <x v="2"/>
  </r>
  <r>
    <s v="89701"/>
    <d v="2025-02-18T00:00:00"/>
    <x v="13"/>
    <x v="6"/>
    <s v="San Jose"/>
    <n v="0"/>
    <n v="0"/>
    <n v="0"/>
    <n v="-225"/>
    <n v="225"/>
    <n v="0"/>
    <x v="7"/>
  </r>
  <r>
    <s v="89902"/>
    <d v="2025-02-18T00:00:00"/>
    <x v="72"/>
    <x v="14"/>
    <s v="San Jose"/>
    <n v="17589.25"/>
    <n v="0"/>
    <n v="17589.25"/>
    <n v="15830.67"/>
    <n v="1758.58"/>
    <n v="9.9980390000000002E-2"/>
    <x v="33"/>
  </r>
  <r>
    <s v="90122"/>
    <d v="2025-02-18T00:00:00"/>
    <x v="141"/>
    <x v="5"/>
    <s v="San Francisco"/>
    <n v="15138.95"/>
    <n v="0"/>
    <n v="15138.95"/>
    <n v="11583.74"/>
    <n v="3555.21"/>
    <n v="0.23483861"/>
    <x v="29"/>
  </r>
  <r>
    <s v="90317"/>
    <d v="2025-02-18T00:00:00"/>
    <x v="0"/>
    <x v="0"/>
    <s v="San Francisco"/>
    <n v="0"/>
    <n v="0"/>
    <n v="0"/>
    <n v="-10.16"/>
    <n v="10.16"/>
    <n v="0"/>
    <x v="0"/>
  </r>
  <r>
    <s v="90680"/>
    <d v="2025-02-18T00:00:00"/>
    <x v="2"/>
    <x v="2"/>
    <s v="San Jose"/>
    <n v="0"/>
    <n v="0"/>
    <n v="0"/>
    <n v="50"/>
    <n v="-50"/>
    <n v="0"/>
    <x v="2"/>
  </r>
  <r>
    <s v="90698"/>
    <d v="2025-02-18T00:00:00"/>
    <x v="178"/>
    <x v="21"/>
    <s v="Sacramento"/>
    <n v="0"/>
    <n v="0"/>
    <n v="0"/>
    <n v="35"/>
    <n v="-35"/>
    <n v="0"/>
    <x v="1"/>
  </r>
  <r>
    <s v="91039"/>
    <d v="2025-02-18T00:00:00"/>
    <x v="2"/>
    <x v="2"/>
    <s v="San Jose"/>
    <n v="0"/>
    <n v="-12.5"/>
    <n v="-12.5"/>
    <n v="0"/>
    <n v="-12.5"/>
    <n v="1"/>
    <x v="2"/>
  </r>
  <r>
    <s v="91133"/>
    <d v="2025-02-18T00:00:00"/>
    <x v="202"/>
    <x v="9"/>
    <s v="San Francisco"/>
    <n v="2736"/>
    <n v="0"/>
    <n v="2736"/>
    <n v="2503.8000000000002"/>
    <n v="232.2"/>
    <n v="8.486842E-2"/>
    <x v="18"/>
  </r>
  <r>
    <s v="91249"/>
    <d v="2025-02-18T00:00:00"/>
    <x v="203"/>
    <x v="12"/>
    <s v="San Francisco"/>
    <n v="11392"/>
    <n v="0"/>
    <n v="11392"/>
    <n v="8470.25"/>
    <n v="2921.75"/>
    <n v="0.25647384000000001"/>
    <x v="53"/>
  </r>
  <r>
    <s v="91279"/>
    <d v="2025-02-18T00:00:00"/>
    <x v="47"/>
    <x v="11"/>
    <s v="Sacramento"/>
    <n v="0"/>
    <n v="0"/>
    <n v="0"/>
    <n v="35"/>
    <n v="-35"/>
    <n v="0"/>
    <x v="28"/>
  </r>
  <r>
    <s v="91305"/>
    <d v="2025-02-18T00:00:00"/>
    <x v="2"/>
    <x v="2"/>
    <s v="San Jose"/>
    <n v="2252.19"/>
    <n v="0"/>
    <n v="2252.19"/>
    <n v="1734.1"/>
    <n v="518.09"/>
    <n v="0.23003831999999999"/>
    <x v="2"/>
  </r>
  <r>
    <s v="91311"/>
    <d v="2025-02-18T00:00:00"/>
    <x v="72"/>
    <x v="14"/>
    <s v="San Jose"/>
    <n v="2425.13"/>
    <n v="0"/>
    <n v="2425.13"/>
    <n v="1864.18"/>
    <n v="560.95000000000005"/>
    <n v="0.23130719"/>
    <x v="33"/>
  </r>
  <r>
    <s v="91368"/>
    <d v="2025-02-18T00:00:00"/>
    <x v="40"/>
    <x v="7"/>
    <s v="San Jose"/>
    <n v="1102"/>
    <n v="0"/>
    <n v="1102"/>
    <n v="856.66"/>
    <n v="245.34"/>
    <n v="0.22263158"/>
    <x v="12"/>
  </r>
  <r>
    <s v="91379"/>
    <d v="2025-02-18T00:00:00"/>
    <x v="72"/>
    <x v="14"/>
    <s v="San Jose"/>
    <n v="945.59"/>
    <n v="0"/>
    <n v="945.59"/>
    <n v="756.49"/>
    <n v="189.1"/>
    <n v="0.19998096000000001"/>
    <x v="33"/>
  </r>
  <r>
    <s v="91384"/>
    <d v="2025-02-18T00:00:00"/>
    <x v="2"/>
    <x v="2"/>
    <s v="San Jose"/>
    <n v="1873.62"/>
    <n v="0"/>
    <n v="1873.62"/>
    <n v="1243.72"/>
    <n v="629.9"/>
    <n v="0.33619410999999999"/>
    <x v="2"/>
  </r>
  <r>
    <s v="91385"/>
    <d v="2025-02-18T00:00:00"/>
    <x v="2"/>
    <x v="2"/>
    <s v="San Jose"/>
    <n v="1537.94"/>
    <n v="0"/>
    <n v="1537.94"/>
    <n v="1014.35"/>
    <n v="523.59"/>
    <n v="0.34044890999999999"/>
    <x v="2"/>
  </r>
  <r>
    <s v="91405"/>
    <d v="2025-02-18T00:00:00"/>
    <x v="51"/>
    <x v="17"/>
    <s v="San Jose"/>
    <n v="2160"/>
    <n v="0"/>
    <n v="2160"/>
    <n v="1609.45"/>
    <n v="550.54999999999995"/>
    <n v="0.25488425999999997"/>
    <x v="30"/>
  </r>
  <r>
    <s v="91411"/>
    <d v="2025-02-18T00:00:00"/>
    <x v="2"/>
    <x v="2"/>
    <s v="San Jose"/>
    <n v="2252.19"/>
    <n v="0"/>
    <n v="2252.19"/>
    <n v="1659.1"/>
    <n v="593.09"/>
    <n v="0.26333923999999997"/>
    <x v="2"/>
  </r>
  <r>
    <s v="89560"/>
    <d v="2025-02-19T00:00:00"/>
    <x v="113"/>
    <x v="9"/>
    <s v="San Francisco"/>
    <n v="0"/>
    <n v="0"/>
    <n v="0"/>
    <n v="0.4"/>
    <n v="-0.4"/>
    <n v="0"/>
    <x v="13"/>
  </r>
  <r>
    <s v="87957"/>
    <d v="2025-02-19T00:00:00"/>
    <x v="10"/>
    <x v="8"/>
    <s v="San Jose"/>
    <n v="0"/>
    <n v="1044.71"/>
    <n v="1044.71"/>
    <n v="888"/>
    <n v="156.71"/>
    <n v="0.15000335000000001"/>
    <x v="10"/>
  </r>
  <r>
    <s v="88919"/>
    <d v="2025-02-19T00:00:00"/>
    <x v="105"/>
    <x v="9"/>
    <s v="San Francisco"/>
    <n v="0"/>
    <n v="0"/>
    <n v="0"/>
    <n v="203.85"/>
    <n v="-203.85"/>
    <n v="0"/>
    <x v="19"/>
  </r>
  <r>
    <s v="90062"/>
    <d v="2025-02-19T00:00:00"/>
    <x v="62"/>
    <x v="5"/>
    <s v="San Francisco"/>
    <n v="0"/>
    <n v="0"/>
    <n v="0"/>
    <n v="745.92"/>
    <n v="-745.92"/>
    <n v="0"/>
    <x v="16"/>
  </r>
  <r>
    <s v="90445"/>
    <d v="2025-02-19T00:00:00"/>
    <x v="9"/>
    <x v="5"/>
    <s v="San Francisco"/>
    <n v="0"/>
    <n v="0"/>
    <n v="0"/>
    <n v="-7.77"/>
    <n v="7.77"/>
    <n v="0"/>
    <x v="9"/>
  </r>
  <r>
    <s v="90512"/>
    <d v="2025-02-19T00:00:00"/>
    <x v="2"/>
    <x v="2"/>
    <s v="San Jose"/>
    <n v="0"/>
    <n v="0"/>
    <n v="0"/>
    <n v="-2740.4"/>
    <n v="2740.4"/>
    <n v="0"/>
    <x v="2"/>
  </r>
  <r>
    <s v="90535"/>
    <d v="2025-02-19T00:00:00"/>
    <x v="2"/>
    <x v="2"/>
    <s v="San Jose"/>
    <n v="0"/>
    <n v="0"/>
    <n v="0"/>
    <n v="21.35"/>
    <n v="-21.35"/>
    <n v="0"/>
    <x v="2"/>
  </r>
  <r>
    <s v="90588"/>
    <d v="2025-02-19T00:00:00"/>
    <x v="2"/>
    <x v="2"/>
    <s v="San Jose"/>
    <n v="0"/>
    <n v="0"/>
    <n v="0"/>
    <n v="21.35"/>
    <n v="-21.35"/>
    <n v="0"/>
    <x v="2"/>
  </r>
  <r>
    <s v="91069"/>
    <d v="2025-02-19T00:00:00"/>
    <x v="36"/>
    <x v="12"/>
    <s v="San Francisco"/>
    <n v="1750"/>
    <n v="0"/>
    <n v="1750"/>
    <n v="1435.33"/>
    <n v="314.67"/>
    <n v="0.17981142999999999"/>
    <x v="25"/>
  </r>
  <r>
    <s v="91338"/>
    <d v="2025-02-19T00:00:00"/>
    <x v="5"/>
    <x v="2"/>
    <s v="San Jose"/>
    <n v="15554.74"/>
    <n v="0"/>
    <n v="15554.74"/>
    <n v="12323.79"/>
    <n v="3230.95"/>
    <n v="0.20771481999999999"/>
    <x v="2"/>
  </r>
  <r>
    <s v="91407"/>
    <d v="2025-02-19T00:00:00"/>
    <x v="2"/>
    <x v="2"/>
    <s v="San Jose"/>
    <n v="1651"/>
    <n v="0"/>
    <n v="1651"/>
    <n v="1224.8"/>
    <n v="426.2"/>
    <n v="0.25814658000000001"/>
    <x v="2"/>
  </r>
  <r>
    <s v="91408"/>
    <d v="2025-02-19T00:00:00"/>
    <x v="2"/>
    <x v="2"/>
    <s v="San Jose"/>
    <n v="2252.19"/>
    <n v="-23.76"/>
    <n v="2228.4299999999998"/>
    <n v="1810.1"/>
    <n v="418.33"/>
    <n v="0.18772409000000001"/>
    <x v="2"/>
  </r>
  <r>
    <s v="91410"/>
    <d v="2025-02-19T00:00:00"/>
    <x v="2"/>
    <x v="2"/>
    <s v="San Jose"/>
    <n v="2252.19"/>
    <n v="-23.76"/>
    <n v="2228.4299999999998"/>
    <n v="1685.1"/>
    <n v="543.33000000000004"/>
    <n v="0.24381739999999999"/>
    <x v="2"/>
  </r>
  <r>
    <s v="91412"/>
    <d v="2025-02-19T00:00:00"/>
    <x v="2"/>
    <x v="2"/>
    <s v="San Jose"/>
    <n v="2365.25"/>
    <n v="0"/>
    <n v="2365.25"/>
    <n v="1780.55"/>
    <n v="584.70000000000005"/>
    <n v="0.24720431000000001"/>
    <x v="2"/>
  </r>
  <r>
    <s v="91421"/>
    <d v="2025-02-19T00:00:00"/>
    <x v="5"/>
    <x v="2"/>
    <s v="San Jose"/>
    <n v="212130.52"/>
    <n v="0"/>
    <n v="212130.52"/>
    <n v="173947"/>
    <n v="38183.519999999997"/>
    <n v="0.18000012000000001"/>
    <x v="2"/>
  </r>
  <r>
    <s v="91424"/>
    <d v="2025-02-19T00:00:00"/>
    <x v="56"/>
    <x v="19"/>
    <s v="Sacramento"/>
    <n v="0"/>
    <n v="0"/>
    <n v="0"/>
    <n v="240.3"/>
    <n v="-240.3"/>
    <n v="0"/>
    <x v="4"/>
  </r>
  <r>
    <s v="91433"/>
    <d v="2025-02-19T00:00:00"/>
    <x v="159"/>
    <x v="12"/>
    <s v="San Francisco"/>
    <n v="2550"/>
    <n v="0"/>
    <n v="2550"/>
    <n v="0"/>
    <n v="2550"/>
    <n v="1"/>
    <x v="16"/>
  </r>
  <r>
    <s v="81432"/>
    <d v="2025-02-19T00:00:00"/>
    <x v="72"/>
    <x v="14"/>
    <s v="San Jose"/>
    <n v="0"/>
    <n v="0"/>
    <n v="0"/>
    <n v="91"/>
    <n v="-91"/>
    <n v="0"/>
    <x v="33"/>
  </r>
  <r>
    <s v="85635"/>
    <d v="2025-02-19T00:00:00"/>
    <x v="5"/>
    <x v="2"/>
    <s v="San Jose"/>
    <n v="0"/>
    <n v="0"/>
    <n v="0"/>
    <n v="10800"/>
    <n v="-10800"/>
    <n v="0"/>
    <x v="14"/>
  </r>
  <r>
    <s v="86457"/>
    <d v="2025-02-19T00:00:00"/>
    <x v="75"/>
    <x v="12"/>
    <s v="San Francisco"/>
    <n v="0"/>
    <n v="0"/>
    <n v="0"/>
    <n v="-142.19999999999999"/>
    <n v="142.19999999999999"/>
    <n v="0"/>
    <x v="11"/>
  </r>
  <r>
    <s v="87247"/>
    <d v="2025-02-19T00:00:00"/>
    <x v="41"/>
    <x v="14"/>
    <s v="San Jose"/>
    <n v="0"/>
    <n v="0"/>
    <n v="0"/>
    <n v="-670.14"/>
    <n v="670.14"/>
    <n v="0"/>
    <x v="22"/>
  </r>
  <r>
    <s v="87830"/>
    <d v="2025-02-19T00:00:00"/>
    <x v="6"/>
    <x v="5"/>
    <s v="San Francisco"/>
    <n v="0"/>
    <n v="0"/>
    <n v="0"/>
    <n v="3962.48"/>
    <n v="-3962.48"/>
    <n v="0"/>
    <x v="6"/>
  </r>
  <r>
    <s v="88161"/>
    <d v="2025-02-19T00:00:00"/>
    <x v="141"/>
    <x v="5"/>
    <s v="San Francisco"/>
    <n v="0"/>
    <n v="0"/>
    <n v="0"/>
    <n v="-5000"/>
    <n v="5000"/>
    <n v="0"/>
    <x v="29"/>
  </r>
  <r>
    <s v="88231"/>
    <d v="2025-02-19T00:00:00"/>
    <x v="5"/>
    <x v="2"/>
    <s v="San Jose"/>
    <n v="0"/>
    <n v="0"/>
    <n v="0"/>
    <n v="-617.66999999999996"/>
    <n v="617.66999999999996"/>
    <n v="0"/>
    <x v="2"/>
  </r>
  <r>
    <s v="88791"/>
    <d v="2025-02-19T00:00:00"/>
    <x v="5"/>
    <x v="2"/>
    <s v="San Jose"/>
    <n v="0"/>
    <n v="3816.18"/>
    <n v="3816.18"/>
    <n v="0"/>
    <n v="3816.18"/>
    <n v="1"/>
    <x v="5"/>
  </r>
  <r>
    <s v="89198"/>
    <d v="2025-02-19T00:00:00"/>
    <x v="137"/>
    <x v="6"/>
    <s v="San Jose"/>
    <n v="0"/>
    <n v="0"/>
    <n v="0"/>
    <n v="5387.48"/>
    <n v="-5387.48"/>
    <n v="0"/>
    <x v="14"/>
  </r>
  <r>
    <s v="89721"/>
    <d v="2025-02-19T00:00:00"/>
    <x v="148"/>
    <x v="9"/>
    <s v="San Francisco"/>
    <n v="0"/>
    <n v="0"/>
    <n v="0"/>
    <n v="2062.5"/>
    <n v="-2062.5"/>
    <n v="0"/>
    <x v="18"/>
  </r>
  <r>
    <s v="89766"/>
    <d v="2025-02-19T00:00:00"/>
    <x v="11"/>
    <x v="6"/>
    <s v="San Jose"/>
    <n v="0"/>
    <n v="0"/>
    <n v="0"/>
    <n v="-349.5"/>
    <n v="349.5"/>
    <n v="0"/>
    <x v="7"/>
  </r>
  <r>
    <s v="89771"/>
    <d v="2025-02-19T00:00:00"/>
    <x v="11"/>
    <x v="6"/>
    <s v="San Jose"/>
    <n v="0"/>
    <n v="0"/>
    <n v="0"/>
    <n v="-574.5"/>
    <n v="574.5"/>
    <n v="0"/>
    <x v="7"/>
  </r>
  <r>
    <s v="89910"/>
    <d v="2025-02-19T00:00:00"/>
    <x v="2"/>
    <x v="2"/>
    <s v="San Jose"/>
    <n v="0"/>
    <n v="0"/>
    <n v="0"/>
    <n v="-25"/>
    <n v="25"/>
    <n v="0"/>
    <x v="2"/>
  </r>
  <r>
    <s v="89958"/>
    <d v="2025-02-19T00:00:00"/>
    <x v="75"/>
    <x v="12"/>
    <s v="San Francisco"/>
    <n v="172042.92"/>
    <n v="0"/>
    <n v="172042.92"/>
    <n v="146236.48000000001"/>
    <n v="25806.44"/>
    <n v="0.15000000999999999"/>
    <x v="32"/>
  </r>
  <r>
    <s v="89964"/>
    <d v="2025-02-19T00:00:00"/>
    <x v="41"/>
    <x v="14"/>
    <s v="San Jose"/>
    <n v="0"/>
    <n v="0"/>
    <n v="0"/>
    <n v="30"/>
    <n v="-30"/>
    <n v="0"/>
    <x v="22"/>
  </r>
  <r>
    <s v="90047"/>
    <d v="2025-02-19T00:00:00"/>
    <x v="137"/>
    <x v="6"/>
    <s v="San Jose"/>
    <n v="0"/>
    <n v="0"/>
    <n v="0"/>
    <n v="-2250"/>
    <n v="2250"/>
    <n v="0"/>
    <x v="14"/>
  </r>
  <r>
    <s v="90048"/>
    <d v="2025-02-19T00:00:00"/>
    <x v="137"/>
    <x v="6"/>
    <s v="San Jose"/>
    <n v="0"/>
    <n v="0"/>
    <n v="0"/>
    <n v="-774.98"/>
    <n v="774.98"/>
    <n v="0"/>
    <x v="14"/>
  </r>
  <r>
    <s v="90122"/>
    <d v="2025-02-19T00:00:00"/>
    <x v="141"/>
    <x v="5"/>
    <s v="San Francisco"/>
    <n v="0"/>
    <n v="0"/>
    <n v="0"/>
    <n v="-318.8"/>
    <n v="318.8"/>
    <n v="0"/>
    <x v="29"/>
  </r>
  <r>
    <s v="90381"/>
    <d v="2025-02-19T00:00:00"/>
    <x v="162"/>
    <x v="7"/>
    <s v="San Jose"/>
    <n v="0"/>
    <n v="0"/>
    <n v="0"/>
    <n v="1634.8"/>
    <n v="-1634.8"/>
    <n v="0"/>
    <x v="46"/>
  </r>
  <r>
    <s v="90587"/>
    <d v="2025-02-19T00:00:00"/>
    <x v="2"/>
    <x v="2"/>
    <s v="San Jose"/>
    <n v="0"/>
    <n v="0"/>
    <n v="0"/>
    <n v="21.35"/>
    <n v="-21.35"/>
    <n v="0"/>
    <x v="2"/>
  </r>
  <r>
    <s v="90642"/>
    <d v="2025-02-19T00:00:00"/>
    <x v="5"/>
    <x v="2"/>
    <s v="San Jose"/>
    <n v="0"/>
    <n v="0"/>
    <n v="0"/>
    <n v="-38.93"/>
    <n v="38.93"/>
    <n v="0"/>
    <x v="2"/>
  </r>
  <r>
    <s v="90733"/>
    <d v="2025-02-19T00:00:00"/>
    <x v="41"/>
    <x v="14"/>
    <s v="San Jose"/>
    <n v="8189.64"/>
    <n v="0"/>
    <n v="8189.64"/>
    <n v="6194.02"/>
    <n v="1995.62"/>
    <n v="0.24367616"/>
    <x v="22"/>
  </r>
  <r>
    <s v="90887"/>
    <d v="2025-02-19T00:00:00"/>
    <x v="4"/>
    <x v="4"/>
    <s v="Sacramento"/>
    <n v="0"/>
    <n v="0"/>
    <n v="0"/>
    <n v="382.36"/>
    <n v="-382.36"/>
    <n v="0"/>
    <x v="4"/>
  </r>
  <r>
    <s v="91103"/>
    <d v="2025-02-19T00:00:00"/>
    <x v="44"/>
    <x v="9"/>
    <s v="San Francisco"/>
    <n v="0"/>
    <n v="0"/>
    <n v="0"/>
    <n v="-95"/>
    <n v="95"/>
    <n v="0"/>
    <x v="49"/>
  </r>
  <r>
    <s v="91117"/>
    <d v="2025-02-19T00:00:00"/>
    <x v="2"/>
    <x v="2"/>
    <s v="San Jose"/>
    <n v="0"/>
    <n v="-23.76"/>
    <n v="-23.76"/>
    <n v="0"/>
    <n v="-23.76"/>
    <n v="1"/>
    <x v="2"/>
  </r>
  <r>
    <s v="91118"/>
    <d v="2025-02-19T00:00:00"/>
    <x v="2"/>
    <x v="2"/>
    <s v="San Jose"/>
    <n v="0"/>
    <n v="-23.76"/>
    <n v="-23.76"/>
    <n v="0"/>
    <n v="-23.76"/>
    <n v="1"/>
    <x v="2"/>
  </r>
  <r>
    <s v="91119"/>
    <d v="2025-02-19T00:00:00"/>
    <x v="2"/>
    <x v="2"/>
    <s v="San Jose"/>
    <n v="0"/>
    <n v="-23.76"/>
    <n v="-23.76"/>
    <n v="0"/>
    <n v="-23.76"/>
    <n v="1"/>
    <x v="2"/>
  </r>
  <r>
    <s v="91120"/>
    <d v="2025-02-19T00:00:00"/>
    <x v="2"/>
    <x v="2"/>
    <s v="San Jose"/>
    <n v="0"/>
    <n v="-23.76"/>
    <n v="-23.76"/>
    <n v="0"/>
    <n v="-23.76"/>
    <n v="1"/>
    <x v="2"/>
  </r>
  <r>
    <s v="91137"/>
    <d v="2025-02-19T00:00:00"/>
    <x v="2"/>
    <x v="2"/>
    <s v="San Jose"/>
    <n v="0"/>
    <n v="-23.76"/>
    <n v="-23.76"/>
    <n v="0"/>
    <n v="-23.76"/>
    <n v="1"/>
    <x v="2"/>
  </r>
  <r>
    <s v="91141"/>
    <d v="2025-02-19T00:00:00"/>
    <x v="2"/>
    <x v="2"/>
    <s v="San Jose"/>
    <n v="0"/>
    <n v="-23.76"/>
    <n v="-23.76"/>
    <n v="0"/>
    <n v="-23.76"/>
    <n v="1"/>
    <x v="2"/>
  </r>
  <r>
    <s v="91142"/>
    <d v="2025-02-19T00:00:00"/>
    <x v="2"/>
    <x v="2"/>
    <s v="San Jose"/>
    <n v="0"/>
    <n v="-23.76"/>
    <n v="-23.76"/>
    <n v="0"/>
    <n v="-23.76"/>
    <n v="1"/>
    <x v="2"/>
  </r>
  <r>
    <s v="91144"/>
    <d v="2025-02-19T00:00:00"/>
    <x v="2"/>
    <x v="2"/>
    <s v="San Jose"/>
    <n v="0"/>
    <n v="-23.76"/>
    <n v="-23.76"/>
    <n v="0"/>
    <n v="-23.76"/>
    <n v="1"/>
    <x v="2"/>
  </r>
  <r>
    <s v="91145"/>
    <d v="2025-02-19T00:00:00"/>
    <x v="2"/>
    <x v="2"/>
    <s v="San Jose"/>
    <n v="0"/>
    <n v="-23.76"/>
    <n v="-23.76"/>
    <n v="0"/>
    <n v="-23.76"/>
    <n v="1"/>
    <x v="2"/>
  </r>
  <r>
    <s v="91171"/>
    <d v="2025-02-19T00:00:00"/>
    <x v="2"/>
    <x v="2"/>
    <s v="San Jose"/>
    <n v="0"/>
    <n v="-23.76"/>
    <n v="-23.76"/>
    <n v="0"/>
    <n v="-23.76"/>
    <n v="1"/>
    <x v="2"/>
  </r>
  <r>
    <s v="91172"/>
    <d v="2025-02-19T00:00:00"/>
    <x v="2"/>
    <x v="2"/>
    <s v="San Jose"/>
    <n v="0"/>
    <n v="-23.76"/>
    <n v="-23.76"/>
    <n v="0"/>
    <n v="-23.76"/>
    <n v="1"/>
    <x v="2"/>
  </r>
  <r>
    <s v="91195"/>
    <d v="2025-02-19T00:00:00"/>
    <x v="2"/>
    <x v="2"/>
    <s v="San Jose"/>
    <n v="0"/>
    <n v="-23.76"/>
    <n v="-23.76"/>
    <n v="0"/>
    <n v="-23.76"/>
    <n v="1"/>
    <x v="2"/>
  </r>
  <r>
    <s v="91226"/>
    <d v="2025-02-19T00:00:00"/>
    <x v="2"/>
    <x v="2"/>
    <s v="San Jose"/>
    <n v="0"/>
    <n v="-23.76"/>
    <n v="-23.76"/>
    <n v="0"/>
    <n v="-23.76"/>
    <n v="1"/>
    <x v="2"/>
  </r>
  <r>
    <s v="91227"/>
    <d v="2025-02-19T00:00:00"/>
    <x v="2"/>
    <x v="2"/>
    <s v="San Jose"/>
    <n v="0"/>
    <n v="-23.76"/>
    <n v="-23.76"/>
    <n v="0"/>
    <n v="-23.76"/>
    <n v="1"/>
    <x v="2"/>
  </r>
  <r>
    <s v="91230"/>
    <d v="2025-02-19T00:00:00"/>
    <x v="2"/>
    <x v="2"/>
    <s v="San Jose"/>
    <n v="0"/>
    <n v="-23.76"/>
    <n v="-23.76"/>
    <n v="0"/>
    <n v="-23.76"/>
    <n v="1"/>
    <x v="2"/>
  </r>
  <r>
    <s v="91239"/>
    <d v="2025-02-19T00:00:00"/>
    <x v="4"/>
    <x v="4"/>
    <s v="Sacramento"/>
    <n v="27825.200000000001"/>
    <n v="0"/>
    <n v="27825.200000000001"/>
    <n v="24737.9"/>
    <n v="3087.3"/>
    <n v="0.11095338"/>
    <x v="4"/>
  </r>
  <r>
    <s v="91265"/>
    <d v="2025-02-19T00:00:00"/>
    <x v="2"/>
    <x v="2"/>
    <s v="San Jose"/>
    <n v="0"/>
    <n v="-23.76"/>
    <n v="-23.76"/>
    <n v="0"/>
    <n v="-23.76"/>
    <n v="1"/>
    <x v="2"/>
  </r>
  <r>
    <s v="91266"/>
    <d v="2025-02-19T00:00:00"/>
    <x v="2"/>
    <x v="2"/>
    <s v="San Jose"/>
    <n v="0"/>
    <n v="-23.76"/>
    <n v="-23.76"/>
    <n v="0"/>
    <n v="-23.76"/>
    <n v="1"/>
    <x v="2"/>
  </r>
  <r>
    <s v="91267"/>
    <d v="2025-02-19T00:00:00"/>
    <x v="2"/>
    <x v="2"/>
    <s v="San Jose"/>
    <n v="0"/>
    <n v="-23.76"/>
    <n v="-23.76"/>
    <n v="0"/>
    <n v="-23.76"/>
    <n v="1"/>
    <x v="2"/>
  </r>
  <r>
    <s v="91268"/>
    <d v="2025-02-19T00:00:00"/>
    <x v="2"/>
    <x v="2"/>
    <s v="San Jose"/>
    <n v="0"/>
    <n v="-23.76"/>
    <n v="-23.76"/>
    <n v="0"/>
    <n v="-23.76"/>
    <n v="1"/>
    <x v="2"/>
  </r>
  <r>
    <s v="91270"/>
    <d v="2025-02-19T00:00:00"/>
    <x v="2"/>
    <x v="2"/>
    <s v="San Jose"/>
    <n v="0"/>
    <n v="-23.76"/>
    <n v="-23.76"/>
    <n v="0"/>
    <n v="-23.76"/>
    <n v="1"/>
    <x v="2"/>
  </r>
  <r>
    <s v="91272"/>
    <d v="2025-02-19T00:00:00"/>
    <x v="2"/>
    <x v="2"/>
    <s v="San Jose"/>
    <n v="0"/>
    <n v="-23.76"/>
    <n v="-23.76"/>
    <n v="0"/>
    <n v="-23.76"/>
    <n v="1"/>
    <x v="2"/>
  </r>
  <r>
    <s v="91274"/>
    <d v="2025-02-19T00:00:00"/>
    <x v="2"/>
    <x v="2"/>
    <s v="San Jose"/>
    <n v="0"/>
    <n v="-23.76"/>
    <n v="-23.76"/>
    <n v="0"/>
    <n v="-23.76"/>
    <n v="1"/>
    <x v="2"/>
  </r>
  <r>
    <s v="91275"/>
    <d v="2025-02-19T00:00:00"/>
    <x v="2"/>
    <x v="2"/>
    <s v="San Jose"/>
    <n v="0"/>
    <n v="-23.76"/>
    <n v="-23.76"/>
    <n v="0"/>
    <n v="-23.76"/>
    <n v="1"/>
    <x v="2"/>
  </r>
  <r>
    <s v="91305"/>
    <d v="2025-02-19T00:00:00"/>
    <x v="2"/>
    <x v="2"/>
    <s v="San Jose"/>
    <n v="0"/>
    <n v="-23.76"/>
    <n v="-23.76"/>
    <n v="0"/>
    <n v="-23.76"/>
    <n v="1"/>
    <x v="2"/>
  </r>
  <r>
    <s v="91306"/>
    <d v="2025-02-19T00:00:00"/>
    <x v="2"/>
    <x v="2"/>
    <s v="San Jose"/>
    <n v="0"/>
    <n v="-23.76"/>
    <n v="-23.76"/>
    <n v="0"/>
    <n v="-23.76"/>
    <n v="1"/>
    <x v="2"/>
  </r>
  <r>
    <s v="91310"/>
    <d v="2025-02-19T00:00:00"/>
    <x v="2"/>
    <x v="2"/>
    <s v="San Jose"/>
    <n v="0"/>
    <n v="-23.76"/>
    <n v="-23.76"/>
    <n v="0"/>
    <n v="-23.76"/>
    <n v="1"/>
    <x v="2"/>
  </r>
  <r>
    <s v="91337"/>
    <d v="2025-02-19T00:00:00"/>
    <x v="204"/>
    <x v="6"/>
    <s v="San Jose"/>
    <n v="1861.4"/>
    <n v="0"/>
    <n v="1861.4"/>
    <n v="1484.1"/>
    <n v="377.3"/>
    <n v="0.20269688999999999"/>
    <x v="7"/>
  </r>
  <r>
    <s v="91362"/>
    <d v="2025-02-19T00:00:00"/>
    <x v="2"/>
    <x v="2"/>
    <s v="San Jose"/>
    <n v="0"/>
    <n v="-23.76"/>
    <n v="-23.76"/>
    <n v="0"/>
    <n v="-23.76"/>
    <n v="1"/>
    <x v="2"/>
  </r>
  <r>
    <s v="91363"/>
    <d v="2025-02-19T00:00:00"/>
    <x v="2"/>
    <x v="2"/>
    <s v="San Jose"/>
    <n v="0"/>
    <n v="-23.76"/>
    <n v="-23.76"/>
    <n v="0"/>
    <n v="-23.76"/>
    <n v="1"/>
    <x v="2"/>
  </r>
  <r>
    <s v="91382"/>
    <d v="2025-02-19T00:00:00"/>
    <x v="2"/>
    <x v="2"/>
    <s v="San Jose"/>
    <n v="0"/>
    <n v="-23.76"/>
    <n v="-23.76"/>
    <n v="0"/>
    <n v="-23.76"/>
    <n v="1"/>
    <x v="2"/>
  </r>
  <r>
    <s v="91385"/>
    <d v="2025-02-19T00:00:00"/>
    <x v="2"/>
    <x v="2"/>
    <s v="San Jose"/>
    <n v="0"/>
    <n v="-23.76"/>
    <n v="-23.76"/>
    <n v="0"/>
    <n v="-23.76"/>
    <n v="1"/>
    <x v="2"/>
  </r>
  <r>
    <s v="91404"/>
    <d v="2025-02-19T00:00:00"/>
    <x v="5"/>
    <x v="2"/>
    <s v="San Jose"/>
    <n v="2157.7399999999998"/>
    <n v="0"/>
    <n v="2157.7399999999998"/>
    <n v="1716.21"/>
    <n v="441.53"/>
    <n v="0.20462614000000001"/>
    <x v="5"/>
  </r>
  <r>
    <s v="91411"/>
    <d v="2025-02-19T00:00:00"/>
    <x v="2"/>
    <x v="2"/>
    <s v="San Jose"/>
    <n v="0"/>
    <n v="-23.76"/>
    <n v="-23.76"/>
    <n v="0"/>
    <n v="-23.76"/>
    <n v="1"/>
    <x v="2"/>
  </r>
  <r>
    <s v="91442"/>
    <d v="2025-02-19T00:00:00"/>
    <x v="2"/>
    <x v="2"/>
    <s v="San Jose"/>
    <n v="2365.25"/>
    <n v="0"/>
    <n v="2365.25"/>
    <n v="1754.55"/>
    <n v="610.70000000000005"/>
    <n v="0.25819681"/>
    <x v="2"/>
  </r>
  <r>
    <s v="91146"/>
    <d v="2025-02-20T00:00:00"/>
    <x v="174"/>
    <x v="6"/>
    <s v="San Jose"/>
    <n v="0"/>
    <n v="0"/>
    <n v="0"/>
    <n v="-1150.5"/>
    <n v="1150.5"/>
    <n v="0"/>
    <x v="7"/>
  </r>
  <r>
    <s v="91353"/>
    <d v="2025-02-20T00:00:00"/>
    <x v="3"/>
    <x v="3"/>
    <s v="San Jose"/>
    <n v="0"/>
    <n v="0"/>
    <n v="0"/>
    <n v="-19.7"/>
    <n v="19.7"/>
    <n v="0"/>
    <x v="3"/>
  </r>
  <r>
    <s v="89079"/>
    <d v="2025-02-20T00:00:00"/>
    <x v="45"/>
    <x v="12"/>
    <s v="San Francisco"/>
    <n v="0"/>
    <n v="3476"/>
    <n v="3476"/>
    <n v="2606.85"/>
    <n v="869.15"/>
    <n v="0.25004314999999999"/>
    <x v="25"/>
  </r>
  <r>
    <s v="89148"/>
    <d v="2025-02-20T00:00:00"/>
    <x v="75"/>
    <x v="12"/>
    <s v="San Francisco"/>
    <n v="0"/>
    <n v="0"/>
    <n v="0"/>
    <n v="0"/>
    <n v="0"/>
    <n v="0"/>
    <x v="21"/>
  </r>
  <r>
    <s v="89391"/>
    <d v="2025-02-20T00:00:00"/>
    <x v="27"/>
    <x v="6"/>
    <s v="San Francisco"/>
    <n v="0"/>
    <n v="0"/>
    <n v="0"/>
    <n v="450.26"/>
    <n v="-450.26"/>
    <n v="0"/>
    <x v="19"/>
  </r>
  <r>
    <s v="89501"/>
    <d v="2025-02-20T00:00:00"/>
    <x v="197"/>
    <x v="6"/>
    <s v="San Jose"/>
    <n v="0"/>
    <n v="0"/>
    <n v="0"/>
    <n v="10"/>
    <n v="-10"/>
    <n v="0"/>
    <x v="7"/>
  </r>
  <r>
    <s v="89544"/>
    <d v="2025-02-20T00:00:00"/>
    <x v="14"/>
    <x v="3"/>
    <s v="San Jose"/>
    <n v="7885.6"/>
    <n v="0"/>
    <n v="7885.6"/>
    <n v="5993.72"/>
    <n v="1891.88"/>
    <n v="0.23991580000000001"/>
    <x v="3"/>
  </r>
  <r>
    <s v="91016"/>
    <d v="2025-02-20T00:00:00"/>
    <x v="5"/>
    <x v="2"/>
    <s v="San Jose"/>
    <n v="0"/>
    <n v="1294.1199999999999"/>
    <n v="1294.1199999999999"/>
    <n v="0"/>
    <n v="1294.1199999999999"/>
    <n v="1"/>
    <x v="5"/>
  </r>
  <r>
    <s v="91095"/>
    <d v="2025-02-20T00:00:00"/>
    <x v="136"/>
    <x v="12"/>
    <s v="San Francisco"/>
    <n v="0"/>
    <n v="0"/>
    <n v="0"/>
    <n v="26.46"/>
    <n v="-26.46"/>
    <n v="0"/>
    <x v="36"/>
  </r>
  <r>
    <s v="91166"/>
    <d v="2025-02-20T00:00:00"/>
    <x v="13"/>
    <x v="6"/>
    <s v="San Jose"/>
    <n v="3092.81"/>
    <n v="0"/>
    <n v="3092.81"/>
    <n v="2446.77"/>
    <n v="646.04"/>
    <n v="0.20888448000000001"/>
    <x v="7"/>
  </r>
  <r>
    <s v="91176"/>
    <d v="2025-02-20T00:00:00"/>
    <x v="45"/>
    <x v="12"/>
    <s v="San Francisco"/>
    <n v="0"/>
    <n v="0"/>
    <n v="0"/>
    <n v="23.75"/>
    <n v="-23.75"/>
    <n v="0"/>
    <x v="25"/>
  </r>
  <r>
    <s v="91357"/>
    <d v="2025-02-20T00:00:00"/>
    <x v="3"/>
    <x v="3"/>
    <s v="San Jose"/>
    <n v="585"/>
    <n v="0"/>
    <n v="585"/>
    <n v="453.83"/>
    <n v="131.16999999999999"/>
    <n v="0.22422222"/>
    <x v="3"/>
  </r>
  <r>
    <s v="91383"/>
    <d v="2025-02-20T00:00:00"/>
    <x v="2"/>
    <x v="2"/>
    <s v="San Jose"/>
    <n v="2284.98"/>
    <n v="0"/>
    <n v="2284.98"/>
    <n v="1756.95"/>
    <n v="528.03"/>
    <n v="0.23108735999999999"/>
    <x v="2"/>
  </r>
  <r>
    <s v="91415"/>
    <d v="2025-02-20T00:00:00"/>
    <x v="2"/>
    <x v="2"/>
    <s v="San Jose"/>
    <n v="2365.25"/>
    <n v="0"/>
    <n v="2365.25"/>
    <n v="2069.5500000000002"/>
    <n v="295.7"/>
    <n v="0.1250185"/>
    <x v="2"/>
  </r>
  <r>
    <s v="91440"/>
    <d v="2025-02-20T00:00:00"/>
    <x v="2"/>
    <x v="2"/>
    <s v="San Jose"/>
    <n v="1514.18"/>
    <n v="0"/>
    <n v="1514.18"/>
    <n v="1094.3499999999999"/>
    <n v="419.83"/>
    <n v="0.27726558000000001"/>
    <x v="2"/>
  </r>
  <r>
    <s v="85709"/>
    <d v="2025-02-20T00:00:00"/>
    <x v="1"/>
    <x v="1"/>
    <s v="Sacramento"/>
    <n v="0"/>
    <n v="0"/>
    <n v="0"/>
    <n v="43.75"/>
    <n v="-43.75"/>
    <n v="0"/>
    <x v="1"/>
  </r>
  <r>
    <s v="87570"/>
    <d v="2025-02-20T00:00:00"/>
    <x v="57"/>
    <x v="5"/>
    <s v="San Francisco"/>
    <n v="0"/>
    <n v="0"/>
    <n v="0"/>
    <n v="7232.5"/>
    <n v="-7232.5"/>
    <n v="0"/>
    <x v="18"/>
  </r>
  <r>
    <s v="87642"/>
    <d v="2025-02-20T00:00:00"/>
    <x v="4"/>
    <x v="4"/>
    <s v="Sacramento"/>
    <n v="0"/>
    <n v="0"/>
    <n v="0"/>
    <n v="16.670000000000002"/>
    <n v="-16.670000000000002"/>
    <n v="0"/>
    <x v="4"/>
  </r>
  <r>
    <s v="88085"/>
    <d v="2025-02-20T00:00:00"/>
    <x v="5"/>
    <x v="2"/>
    <s v="San Jose"/>
    <n v="0"/>
    <n v="0"/>
    <n v="0"/>
    <n v="957.67"/>
    <n v="-957.67"/>
    <n v="0"/>
    <x v="5"/>
  </r>
  <r>
    <s v="88919"/>
    <d v="2025-02-20T00:00:00"/>
    <x v="105"/>
    <x v="9"/>
    <s v="San Francisco"/>
    <n v="0"/>
    <n v="0"/>
    <n v="0"/>
    <n v="-4750"/>
    <n v="4750"/>
    <n v="0"/>
    <x v="19"/>
  </r>
  <r>
    <s v="89415"/>
    <d v="2025-02-20T00:00:00"/>
    <x v="57"/>
    <x v="5"/>
    <s v="San Francisco"/>
    <n v="0"/>
    <n v="0"/>
    <n v="0"/>
    <n v="-3937.5"/>
    <n v="3937.5"/>
    <n v="0"/>
    <x v="41"/>
  </r>
  <r>
    <s v="89546"/>
    <d v="2025-02-20T00:00:00"/>
    <x v="14"/>
    <x v="3"/>
    <s v="San Jose"/>
    <n v="16442.939999999999"/>
    <n v="0"/>
    <n v="16442.939999999999"/>
    <n v="12616.98"/>
    <n v="3825.96"/>
    <n v="0.23268101999999999"/>
    <x v="3"/>
  </r>
  <r>
    <s v="89766"/>
    <d v="2025-02-20T00:00:00"/>
    <x v="11"/>
    <x v="6"/>
    <s v="San Jose"/>
    <n v="0"/>
    <n v="0"/>
    <n v="0"/>
    <n v="-0.5"/>
    <n v="0.5"/>
    <n v="0"/>
    <x v="7"/>
  </r>
  <r>
    <s v="89771"/>
    <d v="2025-02-20T00:00:00"/>
    <x v="11"/>
    <x v="6"/>
    <s v="San Jose"/>
    <n v="0"/>
    <n v="0"/>
    <n v="0"/>
    <n v="-0.5"/>
    <n v="0.5"/>
    <n v="0"/>
    <x v="7"/>
  </r>
  <r>
    <s v="89958"/>
    <d v="2025-02-20T00:00:00"/>
    <x v="75"/>
    <x v="12"/>
    <s v="San Francisco"/>
    <n v="0"/>
    <n v="0"/>
    <n v="0"/>
    <n v="0"/>
    <n v="0"/>
    <n v="0"/>
    <x v="32"/>
  </r>
  <r>
    <s v="90611"/>
    <d v="2025-02-20T00:00:00"/>
    <x v="65"/>
    <x v="3"/>
    <s v="San Jose"/>
    <n v="0"/>
    <n v="0"/>
    <n v="0"/>
    <n v="305.89"/>
    <n v="-305.89"/>
    <n v="0"/>
    <x v="29"/>
  </r>
  <r>
    <s v="90758"/>
    <d v="2025-02-20T00:00:00"/>
    <x v="57"/>
    <x v="5"/>
    <s v="San Francisco"/>
    <n v="0"/>
    <n v="0"/>
    <n v="0"/>
    <n v="-375"/>
    <n v="375"/>
    <n v="0"/>
    <x v="41"/>
  </r>
  <r>
    <s v="91011"/>
    <d v="2025-02-20T00:00:00"/>
    <x v="5"/>
    <x v="2"/>
    <s v="San Jose"/>
    <n v="1451"/>
    <n v="0"/>
    <n v="1451"/>
    <n v="984.8"/>
    <n v="466.2"/>
    <n v="0.32129565999999998"/>
    <x v="5"/>
  </r>
  <r>
    <s v="91018"/>
    <d v="2025-02-20T00:00:00"/>
    <x v="45"/>
    <x v="12"/>
    <s v="San Francisco"/>
    <n v="77801.570000000007"/>
    <n v="0"/>
    <n v="77801.570000000007"/>
    <n v="57540.05"/>
    <n v="20261.52"/>
    <n v="0.26042558999999998"/>
    <x v="25"/>
  </r>
  <r>
    <s v="91253"/>
    <d v="2025-02-20T00:00:00"/>
    <x v="0"/>
    <x v="0"/>
    <s v="San Francisco"/>
    <n v="932.19"/>
    <n v="0"/>
    <n v="932.19"/>
    <n v="739.19"/>
    <n v="193"/>
    <n v="0.20703933999999999"/>
    <x v="0"/>
  </r>
  <r>
    <s v="91273"/>
    <d v="2025-02-20T00:00:00"/>
    <x v="2"/>
    <x v="2"/>
    <s v="San Jose"/>
    <n v="1514.18"/>
    <n v="0"/>
    <n v="1514.18"/>
    <n v="1056.3499999999999"/>
    <n v="457.83"/>
    <n v="0.30236167000000003"/>
    <x v="2"/>
  </r>
  <r>
    <s v="91359"/>
    <d v="2025-02-20T00:00:00"/>
    <x v="3"/>
    <x v="3"/>
    <s v="San Jose"/>
    <n v="570"/>
    <n v="0"/>
    <n v="570"/>
    <n v="458.48"/>
    <n v="111.52"/>
    <n v="0.19564912000000001"/>
    <x v="3"/>
  </r>
  <r>
    <s v="91365"/>
    <d v="2025-02-20T00:00:00"/>
    <x v="2"/>
    <x v="2"/>
    <s v="San Jose"/>
    <n v="1651"/>
    <n v="0"/>
    <n v="1651"/>
    <n v="1234.8"/>
    <n v="416.2"/>
    <n v="0.25208964"/>
    <x v="2"/>
  </r>
  <r>
    <s v="91396"/>
    <d v="2025-02-20T00:00:00"/>
    <x v="205"/>
    <x v="6"/>
    <s v="San Jose"/>
    <n v="74.239999999999995"/>
    <n v="0"/>
    <n v="74.239999999999995"/>
    <n v="37.119999999999997"/>
    <n v="37.119999999999997"/>
    <n v="0.5"/>
    <x v="55"/>
  </r>
  <r>
    <s v="91426"/>
    <d v="2025-02-20T00:00:00"/>
    <x v="5"/>
    <x v="2"/>
    <s v="San Jose"/>
    <n v="730"/>
    <n v="0"/>
    <n v="730"/>
    <n v="540"/>
    <n v="190"/>
    <n v="0.26027397000000002"/>
    <x v="2"/>
  </r>
  <r>
    <s v="91458"/>
    <d v="2025-02-20T00:00:00"/>
    <x v="206"/>
    <x v="3"/>
    <s v="San Jose"/>
    <n v="817.81"/>
    <n v="0"/>
    <n v="817.81"/>
    <n v="613.36"/>
    <n v="204.45"/>
    <n v="0.24999694"/>
    <x v="56"/>
  </r>
  <r>
    <s v="91465"/>
    <d v="2025-02-20T00:00:00"/>
    <x v="2"/>
    <x v="2"/>
    <s v="San Jose"/>
    <n v="1651"/>
    <n v="0"/>
    <n v="1651"/>
    <n v="1234.8"/>
    <n v="416.2"/>
    <n v="0.25208964"/>
    <x v="2"/>
  </r>
  <r>
    <s v="91466"/>
    <d v="2025-02-20T00:00:00"/>
    <x v="2"/>
    <x v="2"/>
    <s v="San Jose"/>
    <n v="1651"/>
    <n v="0"/>
    <n v="1651"/>
    <n v="1234.8"/>
    <n v="416.2"/>
    <n v="0.25208964"/>
    <x v="2"/>
  </r>
  <r>
    <s v="87642"/>
    <d v="2025-02-21T00:00:00"/>
    <x v="4"/>
    <x v="4"/>
    <s v="Sacramento"/>
    <n v="0"/>
    <n v="0"/>
    <n v="0"/>
    <n v="0.49"/>
    <n v="-0.49"/>
    <n v="0"/>
    <x v="4"/>
  </r>
  <r>
    <s v="81432"/>
    <d v="2025-02-21T00:00:00"/>
    <x v="72"/>
    <x v="14"/>
    <s v="San Jose"/>
    <n v="0"/>
    <n v="0"/>
    <n v="0"/>
    <n v="76"/>
    <n v="-76"/>
    <n v="0"/>
    <x v="33"/>
  </r>
  <r>
    <s v="86619"/>
    <d v="2025-02-21T00:00:00"/>
    <x v="45"/>
    <x v="12"/>
    <s v="San Francisco"/>
    <n v="0"/>
    <n v="0"/>
    <n v="0"/>
    <n v="-299"/>
    <n v="299"/>
    <n v="0"/>
    <x v="25"/>
  </r>
  <r>
    <s v="88085"/>
    <d v="2025-02-21T00:00:00"/>
    <x v="5"/>
    <x v="2"/>
    <s v="San Jose"/>
    <n v="0"/>
    <n v="0"/>
    <n v="0"/>
    <n v="-268.24"/>
    <n v="268.24"/>
    <n v="0"/>
    <x v="5"/>
  </r>
  <r>
    <s v="89079"/>
    <d v="2025-02-21T00:00:00"/>
    <x v="45"/>
    <x v="12"/>
    <s v="San Francisco"/>
    <n v="0"/>
    <n v="0"/>
    <n v="0"/>
    <n v="103.06"/>
    <n v="-103.06"/>
    <n v="0"/>
    <x v="25"/>
  </r>
  <r>
    <s v="91297"/>
    <d v="2025-02-21T00:00:00"/>
    <x v="207"/>
    <x v="5"/>
    <s v="San Francisco"/>
    <n v="190"/>
    <n v="0"/>
    <n v="190"/>
    <n v="152.94999999999999"/>
    <n v="37.049999999999997"/>
    <n v="0.19500000000000001"/>
    <x v="52"/>
  </r>
  <r>
    <s v="91381"/>
    <d v="2025-02-21T00:00:00"/>
    <x v="2"/>
    <x v="2"/>
    <s v="San Jose"/>
    <n v="1651"/>
    <n v="0"/>
    <n v="1651"/>
    <n v="1176.8"/>
    <n v="474.2"/>
    <n v="0.28721986999999999"/>
    <x v="2"/>
  </r>
  <r>
    <s v="89544"/>
    <d v="2025-02-21T00:00:00"/>
    <x v="14"/>
    <x v="3"/>
    <s v="San Jose"/>
    <n v="0"/>
    <n v="0"/>
    <n v="0"/>
    <n v="-49.62"/>
    <n v="49.62"/>
    <n v="0"/>
    <x v="3"/>
  </r>
  <r>
    <s v="89719"/>
    <d v="2025-02-21T00:00:00"/>
    <x v="185"/>
    <x v="6"/>
    <s v="San Jose"/>
    <n v="0"/>
    <n v="1845"/>
    <n v="1845"/>
    <n v="1571.92"/>
    <n v="273.08"/>
    <n v="0.14801084"/>
    <x v="7"/>
  </r>
  <r>
    <s v="90286"/>
    <d v="2025-02-21T00:00:00"/>
    <x v="208"/>
    <x v="6"/>
    <s v="San Jose"/>
    <n v="3297"/>
    <n v="0"/>
    <n v="3297"/>
    <n v="2476.0700000000002"/>
    <n v="820.93"/>
    <n v="0.24899302000000001"/>
    <x v="7"/>
  </r>
  <r>
    <s v="90673"/>
    <d v="2025-02-21T00:00:00"/>
    <x v="2"/>
    <x v="2"/>
    <s v="San Jose"/>
    <n v="0"/>
    <n v="0"/>
    <n v="0"/>
    <n v="50"/>
    <n v="-50"/>
    <n v="0"/>
    <x v="2"/>
  </r>
  <r>
    <s v="90761"/>
    <d v="2025-02-21T00:00:00"/>
    <x v="85"/>
    <x v="11"/>
    <s v="Sacramento"/>
    <n v="7743.64"/>
    <n v="0"/>
    <n v="7743.64"/>
    <n v="5879.58"/>
    <n v="1864.06"/>
    <n v="0.24072141999999999"/>
    <x v="1"/>
  </r>
  <r>
    <s v="90819"/>
    <d v="2025-02-21T00:00:00"/>
    <x v="44"/>
    <x v="5"/>
    <s v="San Francisco"/>
    <n v="0"/>
    <n v="-850"/>
    <n v="-850"/>
    <n v="-600.01"/>
    <n v="-249.99"/>
    <n v="0.29410587999999999"/>
    <x v="19"/>
  </r>
  <r>
    <s v="91069"/>
    <d v="2025-02-21T00:00:00"/>
    <x v="36"/>
    <x v="12"/>
    <s v="San Francisco"/>
    <n v="0"/>
    <n v="0"/>
    <n v="0"/>
    <n v="3838.91"/>
    <n v="-3838.91"/>
    <n v="0"/>
    <x v="25"/>
  </r>
  <r>
    <s v="91103"/>
    <d v="2025-02-21T00:00:00"/>
    <x v="44"/>
    <x v="9"/>
    <s v="San Francisco"/>
    <n v="850"/>
    <n v="0"/>
    <n v="850"/>
    <n v="600.01"/>
    <n v="249.99"/>
    <n v="0.29410587999999999"/>
    <x v="49"/>
  </r>
  <r>
    <s v="91150"/>
    <d v="2025-02-21T00:00:00"/>
    <x v="53"/>
    <x v="14"/>
    <s v="San Jose"/>
    <n v="4779.53"/>
    <n v="0"/>
    <n v="4779.53"/>
    <n v="3823.63"/>
    <n v="955.9"/>
    <n v="0.19999874000000001"/>
    <x v="22"/>
  </r>
  <r>
    <s v="91409"/>
    <d v="2025-02-21T00:00:00"/>
    <x v="2"/>
    <x v="2"/>
    <s v="San Jose"/>
    <n v="1514.18"/>
    <n v="0"/>
    <n v="1514.18"/>
    <n v="1114.3499999999999"/>
    <n v="399.83"/>
    <n v="0.26405710999999998"/>
    <x v="2"/>
  </r>
  <r>
    <s v="91443"/>
    <d v="2025-02-21T00:00:00"/>
    <x v="2"/>
    <x v="2"/>
    <s v="San Jose"/>
    <n v="1514.18"/>
    <n v="0"/>
    <n v="1514.18"/>
    <n v="1056.3499999999999"/>
    <n v="457.83"/>
    <n v="0.30236167000000003"/>
    <x v="2"/>
  </r>
  <r>
    <s v="91445"/>
    <d v="2025-02-21T00:00:00"/>
    <x v="2"/>
    <x v="2"/>
    <s v="San Jose"/>
    <n v="1514.18"/>
    <n v="0"/>
    <n v="1514.18"/>
    <n v="1056.3499999999999"/>
    <n v="457.83"/>
    <n v="0.30236167000000003"/>
    <x v="2"/>
  </r>
  <r>
    <s v="91468"/>
    <d v="2025-02-21T00:00:00"/>
    <x v="2"/>
    <x v="2"/>
    <s v="San Jose"/>
    <n v="2172.1999999999998"/>
    <n v="0"/>
    <n v="2172.1999999999998"/>
    <n v="1611.53"/>
    <n v="560.66999999999996"/>
    <n v="0.25811159"/>
    <x v="2"/>
  </r>
  <r>
    <s v="91479"/>
    <d v="2025-02-21T00:00:00"/>
    <x v="17"/>
    <x v="1"/>
    <s v="Sacramento"/>
    <n v="41.49"/>
    <n v="0"/>
    <n v="41.49"/>
    <n v="0"/>
    <n v="41.49"/>
    <n v="1"/>
    <x v="4"/>
  </r>
  <r>
    <s v="91480"/>
    <d v="2025-02-21T00:00:00"/>
    <x v="5"/>
    <x v="2"/>
    <s v="San Jose"/>
    <n v="640"/>
    <n v="0"/>
    <n v="640"/>
    <n v="489.42"/>
    <n v="150.58000000000001"/>
    <n v="0.23528125"/>
    <x v="5"/>
  </r>
  <r>
    <s v="91483"/>
    <d v="2025-02-21T00:00:00"/>
    <x v="209"/>
    <x v="14"/>
    <s v="San Jose"/>
    <n v="0"/>
    <n v="0"/>
    <n v="0"/>
    <n v="7335.75"/>
    <n v="-7335.75"/>
    <n v="0"/>
    <x v="22"/>
  </r>
  <r>
    <s v="85635"/>
    <d v="2025-02-24T00:00:00"/>
    <x v="5"/>
    <x v="2"/>
    <s v="San Jose"/>
    <n v="0"/>
    <n v="0"/>
    <n v="0"/>
    <n v="-6300"/>
    <n v="6300"/>
    <n v="0"/>
    <x v="14"/>
  </r>
  <r>
    <s v="86032"/>
    <d v="2025-02-24T00:00:00"/>
    <x v="66"/>
    <x v="11"/>
    <s v="Sacramento"/>
    <n v="0"/>
    <n v="0"/>
    <n v="0"/>
    <n v="-0.1"/>
    <n v="0.1"/>
    <n v="0"/>
    <x v="1"/>
  </r>
  <r>
    <s v="86969"/>
    <d v="2025-02-24T00:00:00"/>
    <x v="136"/>
    <x v="12"/>
    <s v="San Francisco"/>
    <n v="0"/>
    <n v="0"/>
    <n v="0"/>
    <n v="1440.5"/>
    <n v="-1440.5"/>
    <n v="0"/>
    <x v="36"/>
  </r>
  <r>
    <s v="88080"/>
    <d v="2025-02-24T00:00:00"/>
    <x v="21"/>
    <x v="11"/>
    <s v="Sacramento"/>
    <n v="0"/>
    <n v="0"/>
    <n v="0"/>
    <n v="946.85"/>
    <n v="-946.85"/>
    <n v="0"/>
    <x v="15"/>
  </r>
  <r>
    <s v="89079"/>
    <d v="2025-02-24T00:00:00"/>
    <x v="45"/>
    <x v="12"/>
    <s v="San Francisco"/>
    <n v="0"/>
    <n v="0"/>
    <n v="0"/>
    <n v="-645.04"/>
    <n v="645.04"/>
    <n v="0"/>
    <x v="25"/>
  </r>
  <r>
    <s v="89537"/>
    <d v="2025-02-24T00:00:00"/>
    <x v="18"/>
    <x v="9"/>
    <s v="San Francisco"/>
    <n v="0"/>
    <n v="0"/>
    <n v="0"/>
    <n v="-18"/>
    <n v="18"/>
    <n v="0"/>
    <x v="17"/>
  </r>
  <r>
    <s v="90641"/>
    <d v="2025-02-24T00:00:00"/>
    <x v="184"/>
    <x v="14"/>
    <s v="San Jose"/>
    <n v="0"/>
    <n v="0"/>
    <n v="0"/>
    <n v="-71"/>
    <n v="71"/>
    <n v="0"/>
    <x v="22"/>
  </r>
  <r>
    <s v="91198"/>
    <d v="2025-02-24T00:00:00"/>
    <x v="60"/>
    <x v="12"/>
    <s v="San Francisco"/>
    <n v="6089.84"/>
    <n v="0"/>
    <n v="6089.84"/>
    <n v="4676.12"/>
    <n v="1413.72"/>
    <n v="0.23214403"/>
    <x v="14"/>
  </r>
  <r>
    <s v="91201"/>
    <d v="2025-02-24T00:00:00"/>
    <x v="60"/>
    <x v="12"/>
    <s v="San Francisco"/>
    <n v="38106.660000000003"/>
    <n v="0"/>
    <n v="38106.660000000003"/>
    <n v="31314.44"/>
    <n v="6792.22"/>
    <n v="0.17824233"/>
    <x v="14"/>
  </r>
  <r>
    <s v="91205"/>
    <d v="2025-02-24T00:00:00"/>
    <x v="60"/>
    <x v="12"/>
    <s v="San Francisco"/>
    <n v="43493.64"/>
    <n v="0"/>
    <n v="43493.64"/>
    <n v="34627.32"/>
    <n v="8866.32"/>
    <n v="0.20385325000000001"/>
    <x v="14"/>
  </r>
  <r>
    <s v="91238"/>
    <d v="2025-02-24T00:00:00"/>
    <x v="4"/>
    <x v="4"/>
    <s v="Sacramento"/>
    <n v="30354.400000000001"/>
    <n v="0"/>
    <n v="30354.400000000001"/>
    <n v="26986.799999999999"/>
    <n v="3367.6"/>
    <n v="0.11094273"/>
    <x v="4"/>
  </r>
  <r>
    <s v="91244"/>
    <d v="2025-02-24T00:00:00"/>
    <x v="27"/>
    <x v="6"/>
    <s v="San Francisco"/>
    <n v="3333"/>
    <n v="0"/>
    <n v="3333"/>
    <n v="2404.2600000000002"/>
    <n v="928.74"/>
    <n v="0.27864986000000003"/>
    <x v="57"/>
  </r>
  <r>
    <s v="91246"/>
    <d v="2025-02-24T00:00:00"/>
    <x v="10"/>
    <x v="8"/>
    <s v="San Jose"/>
    <n v="4615.53"/>
    <n v="0"/>
    <n v="4615.53"/>
    <n v="3923.2"/>
    <n v="692.33"/>
    <n v="0.15000010999999999"/>
    <x v="10"/>
  </r>
  <r>
    <s v="91398"/>
    <d v="2025-02-24T00:00:00"/>
    <x v="10"/>
    <x v="8"/>
    <s v="San Jose"/>
    <n v="3429.5"/>
    <n v="0"/>
    <n v="3429.5"/>
    <n v="2915"/>
    <n v="514.5"/>
    <n v="0.15002187"/>
    <x v="10"/>
  </r>
  <r>
    <s v="91452"/>
    <d v="2025-02-24T00:00:00"/>
    <x v="10"/>
    <x v="8"/>
    <s v="San Jose"/>
    <n v="2669.29"/>
    <n v="0"/>
    <n v="2669.29"/>
    <n v="2268.9"/>
    <n v="400.39"/>
    <n v="0.14999868999999999"/>
    <x v="10"/>
  </r>
  <r>
    <s v="91469"/>
    <d v="2025-02-24T00:00:00"/>
    <x v="2"/>
    <x v="2"/>
    <s v="San Jose"/>
    <n v="1514.18"/>
    <n v="0"/>
    <n v="1514.18"/>
    <n v="1094.3499999999999"/>
    <n v="419.83"/>
    <n v="0.27726558000000001"/>
    <x v="2"/>
  </r>
  <r>
    <s v="91470"/>
    <d v="2025-02-24T00:00:00"/>
    <x v="2"/>
    <x v="2"/>
    <s v="San Jose"/>
    <n v="1215.5999999999999"/>
    <n v="0"/>
    <n v="1215.5999999999999"/>
    <n v="813.54"/>
    <n v="402.06"/>
    <n v="0.33075025000000002"/>
    <x v="2"/>
  </r>
  <r>
    <s v="91490"/>
    <d v="2025-02-24T00:00:00"/>
    <x v="181"/>
    <x v="15"/>
    <s v="San Jose"/>
    <n v="7630"/>
    <n v="0"/>
    <n v="7630"/>
    <n v="5835.44"/>
    <n v="1794.56"/>
    <n v="0.23519789999999999"/>
    <x v="58"/>
  </r>
  <r>
    <s v="85889"/>
    <d v="2025-02-24T00:00:00"/>
    <x v="165"/>
    <x v="12"/>
    <s v="San Francisco"/>
    <n v="0"/>
    <n v="0"/>
    <n v="0"/>
    <n v="-862.5"/>
    <n v="862.5"/>
    <n v="0"/>
    <x v="19"/>
  </r>
  <r>
    <s v="86840"/>
    <d v="2025-02-24T00:00:00"/>
    <x v="100"/>
    <x v="12"/>
    <s v="San Francisco"/>
    <n v="0"/>
    <n v="-2000"/>
    <n v="-2000"/>
    <n v="0"/>
    <n v="-2000"/>
    <n v="1"/>
    <x v="19"/>
  </r>
  <r>
    <s v="87187"/>
    <d v="2025-02-24T00:00:00"/>
    <x v="96"/>
    <x v="12"/>
    <s v="San Francisco"/>
    <n v="0"/>
    <n v="0"/>
    <n v="0"/>
    <n v="476.48"/>
    <n v="-476.48"/>
    <n v="0"/>
    <x v="15"/>
  </r>
  <r>
    <s v="89141"/>
    <d v="2025-02-24T00:00:00"/>
    <x v="158"/>
    <x v="14"/>
    <s v="San Jose"/>
    <n v="0"/>
    <n v="0"/>
    <n v="0"/>
    <n v="482.79"/>
    <n v="-482.79"/>
    <n v="0"/>
    <x v="33"/>
  </r>
  <r>
    <s v="89546"/>
    <d v="2025-02-24T00:00:00"/>
    <x v="14"/>
    <x v="3"/>
    <s v="San Jose"/>
    <n v="0"/>
    <n v="140.72"/>
    <n v="140.72"/>
    <n v="-43.48"/>
    <n v="184.2"/>
    <n v="1.30898238"/>
    <x v="3"/>
  </r>
  <r>
    <s v="89560"/>
    <d v="2025-02-24T00:00:00"/>
    <x v="113"/>
    <x v="9"/>
    <s v="San Francisco"/>
    <n v="0"/>
    <n v="0"/>
    <n v="0"/>
    <n v="0.02"/>
    <n v="-0.02"/>
    <n v="0"/>
    <x v="13"/>
  </r>
  <r>
    <s v="89800"/>
    <d v="2025-02-24T00:00:00"/>
    <x v="72"/>
    <x v="14"/>
    <s v="San Jose"/>
    <n v="1626.8"/>
    <n v="-1626.8"/>
    <n v="0"/>
    <n v="0"/>
    <n v="0"/>
    <n v="0"/>
    <x v="33"/>
  </r>
  <r>
    <s v="89890"/>
    <d v="2025-02-24T00:00:00"/>
    <x v="136"/>
    <x v="12"/>
    <s v="San Francisco"/>
    <n v="0"/>
    <n v="0"/>
    <n v="0"/>
    <n v="6874.95"/>
    <n v="-6874.95"/>
    <n v="0"/>
    <x v="6"/>
  </r>
  <r>
    <s v="90122"/>
    <d v="2025-02-24T00:00:00"/>
    <x v="141"/>
    <x v="5"/>
    <s v="San Francisco"/>
    <n v="0"/>
    <n v="0"/>
    <n v="0"/>
    <n v="-561.6"/>
    <n v="561.6"/>
    <n v="0"/>
    <x v="29"/>
  </r>
  <r>
    <s v="90252"/>
    <d v="2025-02-24T00:00:00"/>
    <x v="181"/>
    <x v="15"/>
    <s v="San Francisco"/>
    <n v="0"/>
    <n v="-80.61"/>
    <n v="-80.61"/>
    <n v="-166.47"/>
    <n v="85.86"/>
    <n v="-1.0651284000000001"/>
    <x v="47"/>
  </r>
  <r>
    <s v="90381"/>
    <d v="2025-02-24T00:00:00"/>
    <x v="162"/>
    <x v="7"/>
    <s v="San Jose"/>
    <n v="0"/>
    <n v="0"/>
    <n v="0"/>
    <n v="5372.4"/>
    <n v="-5372.4"/>
    <n v="0"/>
    <x v="46"/>
  </r>
  <r>
    <s v="90565"/>
    <d v="2025-02-24T00:00:00"/>
    <x v="53"/>
    <x v="14"/>
    <s v="San Jose"/>
    <n v="0"/>
    <n v="0"/>
    <n v="0"/>
    <n v="-30.72"/>
    <n v="30.72"/>
    <n v="0"/>
    <x v="22"/>
  </r>
  <r>
    <s v="90596"/>
    <d v="2025-02-24T00:00:00"/>
    <x v="5"/>
    <x v="2"/>
    <s v="San Jose"/>
    <n v="0"/>
    <n v="0"/>
    <n v="0"/>
    <n v="-98.02"/>
    <n v="98.02"/>
    <n v="0"/>
    <x v="5"/>
  </r>
  <r>
    <s v="90819"/>
    <d v="2025-02-24T00:00:00"/>
    <x v="44"/>
    <x v="5"/>
    <s v="San Francisco"/>
    <n v="0"/>
    <n v="940"/>
    <n v="940"/>
    <n v="663.54"/>
    <n v="276.45999999999998"/>
    <n v="0.29410638"/>
    <x v="19"/>
  </r>
  <r>
    <s v="91015"/>
    <d v="2025-02-24T00:00:00"/>
    <x v="44"/>
    <x v="5"/>
    <s v="San Francisco"/>
    <n v="1165"/>
    <n v="0"/>
    <n v="1165"/>
    <n v="821.2"/>
    <n v="343.8"/>
    <n v="0.29510730000000002"/>
    <x v="19"/>
  </r>
  <r>
    <s v="91164"/>
    <d v="2025-02-24T00:00:00"/>
    <x v="26"/>
    <x v="6"/>
    <s v="San Jose"/>
    <n v="2481.36"/>
    <n v="0"/>
    <n v="2481.36"/>
    <n v="1861.2"/>
    <n v="620.16"/>
    <n v="0.24992745999999999"/>
    <x v="7"/>
  </r>
  <r>
    <s v="91199"/>
    <d v="2025-02-24T00:00:00"/>
    <x v="60"/>
    <x v="12"/>
    <s v="San Francisco"/>
    <n v="260097.26"/>
    <n v="0"/>
    <n v="260097.26"/>
    <n v="213459.11"/>
    <n v="46638.15"/>
    <n v="0.17931042"/>
    <x v="14"/>
  </r>
  <r>
    <s v="91200"/>
    <d v="2025-02-24T00:00:00"/>
    <x v="60"/>
    <x v="12"/>
    <s v="San Francisco"/>
    <n v="61669"/>
    <n v="0"/>
    <n v="61669"/>
    <n v="46631.3"/>
    <n v="15037.7"/>
    <n v="0.24384537000000001"/>
    <x v="14"/>
  </r>
  <r>
    <s v="91203"/>
    <d v="2025-02-24T00:00:00"/>
    <x v="60"/>
    <x v="12"/>
    <s v="San Francisco"/>
    <n v="180112.93"/>
    <n v="0"/>
    <n v="180112.93"/>
    <n v="148550.31"/>
    <n v="31562.62"/>
    <n v="0.17523795"/>
    <x v="14"/>
  </r>
  <r>
    <s v="91204"/>
    <d v="2025-02-24T00:00:00"/>
    <x v="60"/>
    <x v="12"/>
    <s v="San Francisco"/>
    <n v="41503.42"/>
    <n v="0"/>
    <n v="41503.42"/>
    <n v="31154.21"/>
    <n v="10349.209999999999"/>
    <n v="0.249358"/>
    <x v="14"/>
  </r>
  <r>
    <s v="91353"/>
    <d v="2025-02-24T00:00:00"/>
    <x v="3"/>
    <x v="3"/>
    <s v="San Jose"/>
    <n v="0"/>
    <n v="0"/>
    <n v="0"/>
    <n v="-40.25"/>
    <n v="40.25"/>
    <n v="0"/>
    <x v="3"/>
  </r>
  <r>
    <s v="91406"/>
    <d v="2025-02-24T00:00:00"/>
    <x v="174"/>
    <x v="28"/>
    <s v="San Jose"/>
    <n v="23970"/>
    <n v="0"/>
    <n v="23970"/>
    <n v="19794.830000000002"/>
    <n v="4175.17"/>
    <n v="0.17418315000000001"/>
    <x v="7"/>
  </r>
  <r>
    <s v="91413"/>
    <d v="2025-02-24T00:00:00"/>
    <x v="2"/>
    <x v="2"/>
    <s v="San Jose"/>
    <n v="2284.98"/>
    <n v="0"/>
    <n v="2284.98"/>
    <n v="1756.95"/>
    <n v="528.03"/>
    <n v="0.23108735999999999"/>
    <x v="2"/>
  </r>
  <r>
    <s v="91445"/>
    <d v="2025-02-24T00:00:00"/>
    <x v="2"/>
    <x v="2"/>
    <s v="San Jose"/>
    <n v="0"/>
    <n v="775.6"/>
    <n v="775.6"/>
    <n v="521.54"/>
    <n v="254.06"/>
    <n v="0.32756575999999998"/>
    <x v="2"/>
  </r>
  <r>
    <s v="91456"/>
    <d v="2025-02-24T00:00:00"/>
    <x v="165"/>
    <x v="12"/>
    <s v="San Francisco"/>
    <n v="2138"/>
    <n v="0"/>
    <n v="2138"/>
    <n v="1508.98"/>
    <n v="629.02"/>
    <n v="0.29420953999999999"/>
    <x v="19"/>
  </r>
  <r>
    <s v="91495"/>
    <d v="2025-02-24T00:00:00"/>
    <x v="2"/>
    <x v="2"/>
    <s v="San Jose"/>
    <n v="1054.25"/>
    <n v="0"/>
    <n v="1054.25"/>
    <n v="769.75"/>
    <n v="284.5"/>
    <n v="0.26986009"/>
    <x v="2"/>
  </r>
  <r>
    <s v="91501"/>
    <d v="2025-02-24T00:00:00"/>
    <x v="2"/>
    <x v="2"/>
    <s v="San Jose"/>
    <n v="1651"/>
    <n v="0"/>
    <n v="1651"/>
    <n v="1234.8"/>
    <n v="416.2"/>
    <n v="0.25208964"/>
    <x v="2"/>
  </r>
  <r>
    <s v="91405"/>
    <d v="2025-02-25T00:00:00"/>
    <x v="51"/>
    <x v="17"/>
    <s v="San Jose"/>
    <n v="0"/>
    <n v="2160"/>
    <n v="2160"/>
    <n v="1609.45"/>
    <n v="550.54999999999995"/>
    <n v="0.25488425999999997"/>
    <x v="30"/>
  </r>
  <r>
    <s v="81432"/>
    <d v="2025-02-25T00:00:00"/>
    <x v="72"/>
    <x v="14"/>
    <s v="San Jose"/>
    <n v="0"/>
    <n v="0"/>
    <n v="0"/>
    <n v="15"/>
    <n v="-15"/>
    <n v="0"/>
    <x v="33"/>
  </r>
  <r>
    <s v="88845"/>
    <d v="2025-02-25T00:00:00"/>
    <x v="6"/>
    <x v="5"/>
    <s v="San Francisco"/>
    <n v="0"/>
    <n v="0"/>
    <n v="0"/>
    <n v="62"/>
    <n v="-62"/>
    <n v="0"/>
    <x v="6"/>
  </r>
  <r>
    <s v="89148"/>
    <d v="2025-02-25T00:00:00"/>
    <x v="75"/>
    <x v="12"/>
    <s v="San Francisco"/>
    <n v="0"/>
    <n v="0"/>
    <n v="0"/>
    <n v="0"/>
    <n v="0"/>
    <n v="0"/>
    <x v="21"/>
  </r>
  <r>
    <s v="89190"/>
    <d v="2025-02-25T00:00:00"/>
    <x v="192"/>
    <x v="14"/>
    <s v="San Jose"/>
    <n v="0"/>
    <n v="0"/>
    <n v="0"/>
    <n v="497.5"/>
    <n v="-497.5"/>
    <n v="0"/>
    <x v="33"/>
  </r>
  <r>
    <s v="89544"/>
    <d v="2025-02-25T00:00:00"/>
    <x v="14"/>
    <x v="3"/>
    <s v="San Jose"/>
    <n v="0"/>
    <n v="0"/>
    <n v="0"/>
    <n v="-230.5"/>
    <n v="230.5"/>
    <n v="0"/>
    <x v="3"/>
  </r>
  <r>
    <s v="89958"/>
    <d v="2025-02-25T00:00:00"/>
    <x v="75"/>
    <x v="12"/>
    <s v="San Francisco"/>
    <n v="0"/>
    <n v="0"/>
    <n v="0"/>
    <n v="-0.4"/>
    <n v="0.4"/>
    <n v="0"/>
    <x v="32"/>
  </r>
  <r>
    <s v="91467"/>
    <d v="2025-02-25T00:00:00"/>
    <x v="2"/>
    <x v="2"/>
    <s v="San Jose"/>
    <n v="1054.25"/>
    <n v="0"/>
    <n v="1054.25"/>
    <n v="794.75"/>
    <n v="259.5"/>
    <n v="0.24614654999999999"/>
    <x v="2"/>
  </r>
  <r>
    <s v="91497"/>
    <d v="2025-02-25T00:00:00"/>
    <x v="2"/>
    <x v="2"/>
    <s v="San Jose"/>
    <n v="2284.98"/>
    <n v="0"/>
    <n v="2284.98"/>
    <n v="1706.95"/>
    <n v="578.03"/>
    <n v="0.25296939000000002"/>
    <x v="2"/>
  </r>
  <r>
    <s v="87751"/>
    <d v="2025-02-25T00:00:00"/>
    <x v="14"/>
    <x v="3"/>
    <s v="San Jose"/>
    <n v="0"/>
    <n v="0"/>
    <n v="0"/>
    <n v="203.72"/>
    <n v="-203.72"/>
    <n v="0"/>
    <x v="3"/>
  </r>
  <r>
    <s v="89054"/>
    <d v="2025-02-25T00:00:00"/>
    <x v="157"/>
    <x v="14"/>
    <s v="San Jose"/>
    <n v="0"/>
    <n v="0"/>
    <n v="0"/>
    <n v="2239.63"/>
    <n v="-2239.63"/>
    <n v="0"/>
    <x v="33"/>
  </r>
  <r>
    <s v="89144"/>
    <d v="2025-02-25T00:00:00"/>
    <x v="73"/>
    <x v="7"/>
    <s v="San Jose"/>
    <n v="0"/>
    <n v="0"/>
    <n v="0"/>
    <n v="83.88"/>
    <n v="-83.88"/>
    <n v="0"/>
    <x v="26"/>
  </r>
  <r>
    <s v="89560"/>
    <d v="2025-02-25T00:00:00"/>
    <x v="113"/>
    <x v="9"/>
    <s v="San Francisco"/>
    <n v="0"/>
    <n v="-230177.92000000001"/>
    <n v="-230177.92000000001"/>
    <n v="0"/>
    <n v="-230177.92000000001"/>
    <n v="1"/>
    <x v="13"/>
  </r>
  <r>
    <s v="89654"/>
    <d v="2025-02-25T00:00:00"/>
    <x v="18"/>
    <x v="9"/>
    <s v="San Francisco"/>
    <n v="0"/>
    <n v="0"/>
    <n v="0"/>
    <n v="-320"/>
    <n v="320"/>
    <n v="0"/>
    <x v="3"/>
  </r>
  <r>
    <s v="89964"/>
    <d v="2025-02-25T00:00:00"/>
    <x v="41"/>
    <x v="14"/>
    <s v="San Jose"/>
    <n v="0"/>
    <n v="0"/>
    <n v="0"/>
    <n v="76"/>
    <n v="-76"/>
    <n v="0"/>
    <x v="22"/>
  </r>
  <r>
    <s v="90389"/>
    <d v="2025-02-25T00:00:00"/>
    <x v="2"/>
    <x v="2"/>
    <s v="San Jose"/>
    <n v="0"/>
    <n v="220"/>
    <n v="220"/>
    <n v="0"/>
    <n v="220"/>
    <n v="1"/>
    <x v="2"/>
  </r>
  <r>
    <s v="90420"/>
    <d v="2025-02-25T00:00:00"/>
    <x v="73"/>
    <x v="7"/>
    <s v="San Jose"/>
    <n v="20364.150000000001"/>
    <n v="0"/>
    <n v="20364.150000000001"/>
    <n v="18725.54"/>
    <n v="1638.61"/>
    <n v="8.0465430000000004E-2"/>
    <x v="12"/>
  </r>
  <r>
    <s v="90473"/>
    <d v="2025-02-25T00:00:00"/>
    <x v="32"/>
    <x v="6"/>
    <s v="San Jose"/>
    <n v="11335.66"/>
    <n v="0"/>
    <n v="11335.66"/>
    <n v="7355.25"/>
    <n v="3980.41"/>
    <n v="0.35114055999999999"/>
    <x v="3"/>
  </r>
  <r>
    <s v="90580"/>
    <d v="2025-02-25T00:00:00"/>
    <x v="194"/>
    <x v="4"/>
    <s v="San Jose"/>
    <n v="0"/>
    <n v="-408"/>
    <n v="-408"/>
    <n v="0"/>
    <n v="-408"/>
    <n v="1"/>
    <x v="12"/>
  </r>
  <r>
    <s v="91233"/>
    <d v="2025-02-25T00:00:00"/>
    <x v="5"/>
    <x v="2"/>
    <s v="San Jose"/>
    <n v="0"/>
    <n v="0"/>
    <n v="0"/>
    <n v="6184.4"/>
    <n v="-6184.4"/>
    <n v="0"/>
    <x v="2"/>
  </r>
  <r>
    <s v="91401"/>
    <d v="2025-02-25T00:00:00"/>
    <x v="5"/>
    <x v="2"/>
    <s v="San Jose"/>
    <n v="350"/>
    <n v="0"/>
    <n v="350"/>
    <n v="196.48"/>
    <n v="153.52000000000001"/>
    <n v="0.43862857"/>
    <x v="5"/>
  </r>
  <r>
    <s v="91406"/>
    <d v="2025-02-25T00:00:00"/>
    <x v="174"/>
    <x v="28"/>
    <s v="San Jose"/>
    <n v="0"/>
    <n v="0"/>
    <n v="0"/>
    <n v="27.2"/>
    <n v="-27.2"/>
    <n v="0"/>
    <x v="7"/>
  </r>
  <r>
    <s v="91414"/>
    <d v="2025-02-25T00:00:00"/>
    <x v="2"/>
    <x v="2"/>
    <s v="San Jose"/>
    <n v="2228.4299999999998"/>
    <n v="0"/>
    <n v="2228.4299999999998"/>
    <n v="1834.1"/>
    <n v="394.33"/>
    <n v="0.17695417999999999"/>
    <x v="2"/>
  </r>
  <r>
    <s v="91445"/>
    <d v="2025-02-25T00:00:00"/>
    <x v="2"/>
    <x v="2"/>
    <s v="San Jose"/>
    <n v="0"/>
    <n v="-1074.18"/>
    <n v="-1074.18"/>
    <n v="-889.35"/>
    <n v="-184.83"/>
    <n v="0.17206613000000001"/>
    <x v="2"/>
  </r>
  <r>
    <s v="91452"/>
    <d v="2025-02-25T00:00:00"/>
    <x v="10"/>
    <x v="8"/>
    <s v="San Jose"/>
    <n v="0"/>
    <n v="0"/>
    <n v="0"/>
    <n v="140.65"/>
    <n v="-140.65"/>
    <n v="0"/>
    <x v="10"/>
  </r>
  <r>
    <s v="91483"/>
    <d v="2025-02-25T00:00:00"/>
    <x v="209"/>
    <x v="14"/>
    <s v="San Jose"/>
    <n v="0"/>
    <n v="0"/>
    <n v="0"/>
    <n v="1272.45"/>
    <n v="-1272.45"/>
    <n v="0"/>
    <x v="22"/>
  </r>
  <r>
    <s v="91496"/>
    <d v="2025-02-25T00:00:00"/>
    <x v="2"/>
    <x v="2"/>
    <s v="San Jose"/>
    <n v="1651"/>
    <n v="0"/>
    <n v="1651"/>
    <n v="1169.8"/>
    <n v="481.2"/>
    <n v="0.29145971999999998"/>
    <x v="2"/>
  </r>
  <r>
    <s v="91504"/>
    <d v="2025-02-25T00:00:00"/>
    <x v="2"/>
    <x v="2"/>
    <s v="San Jose"/>
    <n v="2228.4299999999998"/>
    <n v="0"/>
    <n v="2228.4299999999998"/>
    <n v="1659.1"/>
    <n v="569.33000000000004"/>
    <n v="0.25548480000000001"/>
    <x v="2"/>
  </r>
  <r>
    <s v="91505"/>
    <d v="2025-02-25T00:00:00"/>
    <x v="2"/>
    <x v="2"/>
    <s v="San Jose"/>
    <n v="1651"/>
    <n v="0"/>
    <n v="1651"/>
    <n v="1234.8"/>
    <n v="416.2"/>
    <n v="0.25208964"/>
    <x v="2"/>
  </r>
  <r>
    <s v="91506"/>
    <d v="2025-02-25T00:00:00"/>
    <x v="100"/>
    <x v="12"/>
    <s v="San Francisco"/>
    <n v="1000"/>
    <n v="0"/>
    <n v="1000"/>
    <n v="0"/>
    <n v="1000"/>
    <n v="1"/>
    <x v="19"/>
  </r>
  <r>
    <s v="91518"/>
    <d v="2025-02-25T00:00:00"/>
    <x v="100"/>
    <x v="12"/>
    <s v="San Francisco"/>
    <n v="1667"/>
    <n v="0"/>
    <n v="1667"/>
    <n v="1176.5"/>
    <n v="490.5"/>
    <n v="0.29424115000000001"/>
    <x v="19"/>
  </r>
  <r>
    <s v="91521"/>
    <d v="2025-02-25T00:00:00"/>
    <x v="210"/>
    <x v="6"/>
    <s v="San Jose"/>
    <n v="0"/>
    <n v="0"/>
    <n v="0"/>
    <n v="511.78"/>
    <n v="-511.78"/>
    <n v="0"/>
    <x v="59"/>
  </r>
  <r>
    <s v="91527"/>
    <d v="2025-02-25T00:00:00"/>
    <x v="2"/>
    <x v="2"/>
    <s v="San Jose"/>
    <n v="2365.25"/>
    <n v="0"/>
    <n v="2365.25"/>
    <n v="1754.55"/>
    <n v="610.70000000000005"/>
    <n v="0.25819681"/>
    <x v="2"/>
  </r>
  <r>
    <s v="87110"/>
    <d v="2025-02-26T00:00:00"/>
    <x v="211"/>
    <x v="3"/>
    <s v="San Jose"/>
    <n v="0"/>
    <n v="0"/>
    <n v="0"/>
    <n v="-2337.5"/>
    <n v="2337.5"/>
    <n v="0"/>
    <x v="14"/>
  </r>
  <r>
    <s v="87429"/>
    <d v="2025-02-26T00:00:00"/>
    <x v="85"/>
    <x v="11"/>
    <s v="Sacramento"/>
    <n v="0"/>
    <n v="-800"/>
    <n v="-800"/>
    <n v="-600"/>
    <n v="-200"/>
    <n v="0.25"/>
    <x v="1"/>
  </r>
  <r>
    <s v="87557"/>
    <d v="2025-02-26T00:00:00"/>
    <x v="140"/>
    <x v="11"/>
    <s v="Sacramento"/>
    <n v="0"/>
    <n v="0"/>
    <n v="0"/>
    <n v="-1250"/>
    <n v="1250"/>
    <n v="0"/>
    <x v="1"/>
  </r>
  <r>
    <s v="87755"/>
    <d v="2025-02-26T00:00:00"/>
    <x v="75"/>
    <x v="12"/>
    <s v="San Francisco"/>
    <n v="0"/>
    <n v="0"/>
    <n v="0"/>
    <n v="-624"/>
    <n v="624"/>
    <n v="0"/>
    <x v="11"/>
  </r>
  <r>
    <s v="88313"/>
    <d v="2025-02-26T00:00:00"/>
    <x v="26"/>
    <x v="6"/>
    <s v="San Jose"/>
    <n v="0"/>
    <n v="0"/>
    <n v="0"/>
    <n v="1425.05"/>
    <n v="-1425.05"/>
    <n v="0"/>
    <x v="7"/>
  </r>
  <r>
    <s v="88650"/>
    <d v="2025-02-26T00:00:00"/>
    <x v="53"/>
    <x v="14"/>
    <s v="San Jose"/>
    <n v="0"/>
    <n v="0"/>
    <n v="0"/>
    <n v="-600"/>
    <n v="600"/>
    <n v="0"/>
    <x v="22"/>
  </r>
  <r>
    <s v="88974"/>
    <d v="2025-02-26T00:00:00"/>
    <x v="110"/>
    <x v="19"/>
    <s v="Sacramento"/>
    <n v="0"/>
    <n v="0"/>
    <n v="0"/>
    <n v="-25"/>
    <n v="25"/>
    <n v="0"/>
    <x v="4"/>
  </r>
  <r>
    <s v="89327"/>
    <d v="2025-02-26T00:00:00"/>
    <x v="142"/>
    <x v="3"/>
    <s v="San Jose"/>
    <n v="0"/>
    <n v="650"/>
    <n v="650"/>
    <n v="637"/>
    <n v="13"/>
    <n v="0.02"/>
    <x v="12"/>
  </r>
  <r>
    <s v="89537"/>
    <d v="2025-02-26T00:00:00"/>
    <x v="18"/>
    <x v="9"/>
    <s v="San Francisco"/>
    <n v="0"/>
    <n v="0"/>
    <n v="0"/>
    <n v="64.849999999999994"/>
    <n v="-64.849999999999994"/>
    <n v="0"/>
    <x v="17"/>
  </r>
  <r>
    <s v="90206"/>
    <d v="2025-02-26T00:00:00"/>
    <x v="4"/>
    <x v="4"/>
    <s v="Sacramento"/>
    <n v="122805.6"/>
    <n v="0"/>
    <n v="122805.6"/>
    <n v="102091.71"/>
    <n v="20713.89"/>
    <n v="0.16867219"/>
    <x v="4"/>
  </r>
  <r>
    <s v="90420"/>
    <d v="2025-02-26T00:00:00"/>
    <x v="73"/>
    <x v="7"/>
    <s v="San Jose"/>
    <n v="0"/>
    <n v="0"/>
    <n v="0"/>
    <n v="-2500.4"/>
    <n v="2500.4"/>
    <n v="0"/>
    <x v="12"/>
  </r>
  <r>
    <s v="90602"/>
    <d v="2025-02-26T00:00:00"/>
    <x v="21"/>
    <x v="11"/>
    <s v="Sacramento"/>
    <n v="0"/>
    <n v="-16135.89"/>
    <n v="-16135.89"/>
    <n v="-12038.22"/>
    <n v="-4097.67"/>
    <n v="0.25394757000000001"/>
    <x v="15"/>
  </r>
  <r>
    <s v="91314"/>
    <d v="2025-02-26T00:00:00"/>
    <x v="60"/>
    <x v="12"/>
    <s v="San Francisco"/>
    <n v="0"/>
    <n v="-515"/>
    <n v="-515"/>
    <n v="0"/>
    <n v="-515"/>
    <n v="1"/>
    <x v="14"/>
  </r>
  <r>
    <s v="91429"/>
    <d v="2025-02-26T00:00:00"/>
    <x v="177"/>
    <x v="14"/>
    <s v="San Jose"/>
    <n v="6259.09"/>
    <n v="0"/>
    <n v="6259.09"/>
    <n v="4900.84"/>
    <n v="1358.25"/>
    <n v="0.21700438999999999"/>
    <x v="33"/>
  </r>
  <r>
    <s v="91450"/>
    <d v="2025-02-26T00:00:00"/>
    <x v="212"/>
    <x v="3"/>
    <s v="San Jose"/>
    <n v="373.33"/>
    <n v="0"/>
    <n v="373.33"/>
    <n v="280"/>
    <n v="93.33"/>
    <n v="0.2499933"/>
    <x v="33"/>
  </r>
  <r>
    <s v="87022"/>
    <d v="2025-02-26T00:00:00"/>
    <x v="75"/>
    <x v="12"/>
    <s v="San Francisco"/>
    <n v="0"/>
    <n v="0"/>
    <n v="0"/>
    <n v="5212.5"/>
    <n v="-5212.5"/>
    <n v="0"/>
    <x v="21"/>
  </r>
  <r>
    <s v="87688"/>
    <d v="2025-02-26T00:00:00"/>
    <x v="4"/>
    <x v="4"/>
    <s v="Sacramento"/>
    <n v="0"/>
    <n v="0"/>
    <n v="0"/>
    <n v="-2000"/>
    <n v="2000"/>
    <n v="0"/>
    <x v="4"/>
  </r>
  <r>
    <s v="89476"/>
    <d v="2025-02-26T00:00:00"/>
    <x v="4"/>
    <x v="4"/>
    <s v="Sacramento"/>
    <n v="0"/>
    <n v="0"/>
    <n v="0"/>
    <n v="-262.5"/>
    <n v="262.5"/>
    <n v="0"/>
    <x v="4"/>
  </r>
  <r>
    <s v="89956"/>
    <d v="2025-02-26T00:00:00"/>
    <x v="2"/>
    <x v="2"/>
    <s v="San Jose"/>
    <n v="0"/>
    <n v="0"/>
    <n v="0"/>
    <n v="50"/>
    <n v="-50"/>
    <n v="0"/>
    <x v="2"/>
  </r>
  <r>
    <s v="90036"/>
    <d v="2025-02-26T00:00:00"/>
    <x v="17"/>
    <x v="1"/>
    <s v="Sacramento"/>
    <n v="0"/>
    <n v="0"/>
    <n v="0"/>
    <n v="-525"/>
    <n v="525"/>
    <n v="0"/>
    <x v="4"/>
  </r>
  <r>
    <s v="90074"/>
    <d v="2025-02-26T00:00:00"/>
    <x v="81"/>
    <x v="5"/>
    <s v="San Francisco"/>
    <n v="25809.89"/>
    <n v="0"/>
    <n v="25809.89"/>
    <n v="20104.939999999999"/>
    <n v="5704.95"/>
    <n v="0.22103735999999999"/>
    <x v="6"/>
  </r>
  <r>
    <s v="90122"/>
    <d v="2025-02-26T00:00:00"/>
    <x v="141"/>
    <x v="5"/>
    <s v="San Francisco"/>
    <n v="0"/>
    <n v="0"/>
    <n v="0"/>
    <n v="334.5"/>
    <n v="-334.5"/>
    <n v="0"/>
    <x v="29"/>
  </r>
  <r>
    <s v="90132"/>
    <d v="2025-02-26T00:00:00"/>
    <x v="96"/>
    <x v="12"/>
    <s v="Sacramento"/>
    <n v="0"/>
    <n v="1820.25"/>
    <n v="1820.25"/>
    <n v="4022.08"/>
    <n v="-2201.83"/>
    <n v="-1.20963055"/>
    <x v="15"/>
  </r>
  <r>
    <s v="90637"/>
    <d v="2025-02-26T00:00:00"/>
    <x v="2"/>
    <x v="2"/>
    <s v="San Jose"/>
    <n v="0"/>
    <n v="0"/>
    <n v="0"/>
    <n v="50"/>
    <n v="-50"/>
    <n v="0"/>
    <x v="2"/>
  </r>
  <r>
    <s v="90911"/>
    <d v="2025-02-26T00:00:00"/>
    <x v="5"/>
    <x v="2"/>
    <s v="San Jose"/>
    <n v="3151.73"/>
    <n v="0"/>
    <n v="3151.73"/>
    <n v="2550.37"/>
    <n v="601.36"/>
    <n v="0.19080315"/>
    <x v="5"/>
  </r>
  <r>
    <s v="91043"/>
    <d v="2025-02-26T00:00:00"/>
    <x v="213"/>
    <x v="12"/>
    <s v="San Francisco"/>
    <n v="300"/>
    <n v="0"/>
    <n v="300"/>
    <n v="294.13"/>
    <n v="5.87"/>
    <n v="1.9566670000000001E-2"/>
    <x v="16"/>
  </r>
  <r>
    <s v="91250"/>
    <d v="2025-02-26T00:00:00"/>
    <x v="214"/>
    <x v="1"/>
    <s v="Sacramento"/>
    <n v="7422"/>
    <n v="0"/>
    <n v="7422"/>
    <n v="5809.18"/>
    <n v="1612.82"/>
    <n v="0.21730261000000001"/>
    <x v="1"/>
  </r>
  <r>
    <s v="91292"/>
    <d v="2025-02-26T00:00:00"/>
    <x v="215"/>
    <x v="20"/>
    <s v="Sacramento"/>
    <n v="5525"/>
    <n v="0"/>
    <n v="5525"/>
    <n v="4154.7299999999996"/>
    <n v="1370.27"/>
    <n v="0.24801266999999999"/>
    <x v="40"/>
  </r>
  <r>
    <s v="91298"/>
    <d v="2025-02-26T00:00:00"/>
    <x v="56"/>
    <x v="19"/>
    <s v="Sacramento"/>
    <n v="6728.4"/>
    <n v="0"/>
    <n v="6728.4"/>
    <n v="5719.14"/>
    <n v="1009.26"/>
    <n v="0.15"/>
    <x v="4"/>
  </r>
  <r>
    <s v="91427"/>
    <d v="2025-02-26T00:00:00"/>
    <x v="5"/>
    <x v="2"/>
    <s v="San Jose"/>
    <n v="8923.2800000000007"/>
    <n v="0"/>
    <n v="8923.2800000000007"/>
    <n v="7216.15"/>
    <n v="1707.13"/>
    <n v="0.19131194000000001"/>
    <x v="5"/>
  </r>
  <r>
    <s v="91475"/>
    <d v="2025-02-26T00:00:00"/>
    <x v="216"/>
    <x v="12"/>
    <s v="San Francisco"/>
    <n v="0"/>
    <n v="0"/>
    <n v="0"/>
    <n v="852"/>
    <n v="-852"/>
    <n v="0"/>
    <x v="16"/>
  </r>
  <r>
    <s v="91483"/>
    <d v="2025-02-26T00:00:00"/>
    <x v="209"/>
    <x v="14"/>
    <s v="San Jose"/>
    <n v="0"/>
    <n v="0"/>
    <n v="0"/>
    <n v="4676.59"/>
    <n v="-4676.59"/>
    <n v="0"/>
    <x v="22"/>
  </r>
  <r>
    <s v="91494"/>
    <d v="2025-02-26T00:00:00"/>
    <x v="2"/>
    <x v="2"/>
    <s v="San Jose"/>
    <n v="2284.98"/>
    <n v="0"/>
    <n v="2284.98"/>
    <n v="1706.95"/>
    <n v="578.03"/>
    <n v="0.25296939000000002"/>
    <x v="2"/>
  </r>
  <r>
    <s v="91498"/>
    <d v="2025-02-26T00:00:00"/>
    <x v="2"/>
    <x v="2"/>
    <s v="San Jose"/>
    <n v="1651"/>
    <n v="0"/>
    <n v="1651"/>
    <n v="1234.8"/>
    <n v="416.2"/>
    <n v="0.25208964"/>
    <x v="2"/>
  </r>
  <r>
    <s v="91502"/>
    <d v="2025-02-26T00:00:00"/>
    <x v="2"/>
    <x v="2"/>
    <s v="San Jose"/>
    <n v="1514.18"/>
    <n v="0"/>
    <n v="1514.18"/>
    <n v="1070.5999999999999"/>
    <n v="443.58"/>
    <n v="0.29295063999999998"/>
    <x v="2"/>
  </r>
  <r>
    <s v="91519"/>
    <d v="2025-02-26T00:00:00"/>
    <x v="5"/>
    <x v="2"/>
    <s v="San Jose"/>
    <n v="733.06"/>
    <n v="0"/>
    <n v="733.06"/>
    <n v="576.45000000000005"/>
    <n v="156.61000000000001"/>
    <n v="0.21363872"/>
    <x v="5"/>
  </r>
  <r>
    <s v="91525"/>
    <d v="2025-02-26T00:00:00"/>
    <x v="2"/>
    <x v="2"/>
    <s v="San Jose"/>
    <n v="1651"/>
    <n v="0"/>
    <n v="1651"/>
    <n v="1339.8"/>
    <n v="311.2"/>
    <n v="0.18849182"/>
    <x v="2"/>
  </r>
  <r>
    <s v="91526"/>
    <d v="2025-02-26T00:00:00"/>
    <x v="2"/>
    <x v="2"/>
    <s v="San Jose"/>
    <n v="1651"/>
    <n v="0"/>
    <n v="1651"/>
    <n v="1159.8"/>
    <n v="491.2"/>
    <n v="0.29751665999999999"/>
    <x v="2"/>
  </r>
  <r>
    <s v="91530"/>
    <d v="2025-02-26T00:00:00"/>
    <x v="2"/>
    <x v="2"/>
    <s v="San Jose"/>
    <n v="2026.4"/>
    <n v="0"/>
    <n v="2026.4"/>
    <n v="1365.14"/>
    <n v="661.26"/>
    <n v="0.32632253999999999"/>
    <x v="2"/>
  </r>
  <r>
    <s v="91533"/>
    <d v="2025-02-26T00:00:00"/>
    <x v="5"/>
    <x v="2"/>
    <s v="San Jose"/>
    <n v="5050"/>
    <n v="0"/>
    <n v="5050"/>
    <n v="1050"/>
    <n v="4000"/>
    <n v="0.79207921000000003"/>
    <x v="2"/>
  </r>
  <r>
    <s v="91535"/>
    <d v="2025-02-26T00:00:00"/>
    <x v="217"/>
    <x v="12"/>
    <s v="San Francisco"/>
    <n v="5800"/>
    <n v="0"/>
    <n v="5800"/>
    <n v="3869.51"/>
    <n v="1930.49"/>
    <n v="0.3328431"/>
    <x v="16"/>
  </r>
  <r>
    <s v="91539"/>
    <d v="2025-02-26T00:00:00"/>
    <x v="18"/>
    <x v="9"/>
    <s v="San Jose"/>
    <n v="0"/>
    <n v="0"/>
    <n v="0"/>
    <n v="1018.4"/>
    <n v="-1018.4"/>
    <n v="0"/>
    <x v="3"/>
  </r>
  <r>
    <s v="88047"/>
    <d v="2025-02-27T00:00:00"/>
    <x v="18"/>
    <x v="9"/>
    <s v="San Jose"/>
    <n v="0"/>
    <n v="0"/>
    <n v="0"/>
    <n v="-75"/>
    <n v="75"/>
    <n v="0"/>
    <x v="3"/>
  </r>
  <r>
    <s v="90074"/>
    <d v="2025-02-27T00:00:00"/>
    <x v="81"/>
    <x v="5"/>
    <s v="San Francisco"/>
    <n v="0"/>
    <n v="0"/>
    <n v="0"/>
    <n v="-91.85"/>
    <n v="91.85"/>
    <n v="0"/>
    <x v="6"/>
  </r>
  <r>
    <s v="86032"/>
    <d v="2025-02-27T00:00:00"/>
    <x v="66"/>
    <x v="11"/>
    <s v="Sacramento"/>
    <n v="0"/>
    <n v="0"/>
    <n v="0"/>
    <n v="-7400.41"/>
    <n v="7400.41"/>
    <n v="0"/>
    <x v="1"/>
  </r>
  <r>
    <s v="87429"/>
    <d v="2025-02-27T00:00:00"/>
    <x v="85"/>
    <x v="11"/>
    <s v="Sacramento"/>
    <n v="0"/>
    <n v="800"/>
    <n v="800"/>
    <n v="600"/>
    <n v="200"/>
    <n v="0.25"/>
    <x v="1"/>
  </r>
  <r>
    <s v="87557"/>
    <d v="2025-02-27T00:00:00"/>
    <x v="140"/>
    <x v="11"/>
    <s v="Sacramento"/>
    <n v="0"/>
    <n v="0"/>
    <n v="0"/>
    <n v="639.27"/>
    <n v="-639.27"/>
    <n v="0"/>
    <x v="1"/>
  </r>
  <r>
    <s v="88791"/>
    <d v="2025-02-27T00:00:00"/>
    <x v="5"/>
    <x v="2"/>
    <s v="San Jose"/>
    <n v="0"/>
    <n v="0"/>
    <n v="0"/>
    <n v="33.700000000000003"/>
    <n v="-33.700000000000003"/>
    <n v="0"/>
    <x v="5"/>
  </r>
  <r>
    <s v="89501"/>
    <d v="2025-02-27T00:00:00"/>
    <x v="197"/>
    <x v="6"/>
    <s v="San Jose"/>
    <n v="0"/>
    <n v="0"/>
    <n v="0"/>
    <n v="13.2"/>
    <n v="-13.2"/>
    <n v="0"/>
    <x v="7"/>
  </r>
  <r>
    <s v="90145"/>
    <d v="2025-02-27T00:00:00"/>
    <x v="213"/>
    <x v="12"/>
    <s v="San Francisco"/>
    <n v="68716"/>
    <n v="0"/>
    <n v="68716"/>
    <n v="51510.400000000001"/>
    <n v="17205.599999999999"/>
    <n v="0.25038709999999997"/>
    <x v="16"/>
  </r>
  <r>
    <s v="90206"/>
    <d v="2025-02-27T00:00:00"/>
    <x v="4"/>
    <x v="4"/>
    <s v="Sacramento"/>
    <n v="0"/>
    <n v="0"/>
    <n v="0"/>
    <n v="12"/>
    <n v="-12"/>
    <n v="0"/>
    <x v="4"/>
  </r>
  <r>
    <s v="90649"/>
    <d v="2025-02-27T00:00:00"/>
    <x v="5"/>
    <x v="2"/>
    <s v="San Jose"/>
    <n v="43734.91"/>
    <n v="0"/>
    <n v="43734.91"/>
    <n v="35641.870000000003"/>
    <n v="8093.04"/>
    <n v="0.18504760000000001"/>
    <x v="58"/>
  </r>
  <r>
    <s v="91292"/>
    <d v="2025-02-27T00:00:00"/>
    <x v="215"/>
    <x v="20"/>
    <s v="Sacramento"/>
    <n v="0"/>
    <n v="0"/>
    <n v="0"/>
    <n v="95"/>
    <n v="-95"/>
    <n v="0"/>
    <x v="40"/>
  </r>
  <r>
    <s v="91406"/>
    <d v="2025-02-27T00:00:00"/>
    <x v="174"/>
    <x v="28"/>
    <s v="San Jose"/>
    <n v="0"/>
    <n v="0"/>
    <n v="0"/>
    <n v="1.0900000000000001"/>
    <n v="-1.0900000000000001"/>
    <n v="0"/>
    <x v="7"/>
  </r>
  <r>
    <s v="91503"/>
    <d v="2025-02-27T00:00:00"/>
    <x v="2"/>
    <x v="2"/>
    <s v="San Jose"/>
    <n v="1514.18"/>
    <n v="0"/>
    <n v="1514.18"/>
    <n v="1104.3499999999999"/>
    <n v="409.83"/>
    <n v="0.27066135000000002"/>
    <x v="2"/>
  </r>
  <r>
    <s v="91506"/>
    <d v="2025-02-27T00:00:00"/>
    <x v="100"/>
    <x v="12"/>
    <s v="San Francisco"/>
    <n v="0"/>
    <n v="0"/>
    <n v="0"/>
    <n v="10"/>
    <n v="-10"/>
    <n v="0"/>
    <x v="19"/>
  </r>
  <r>
    <s v="73180"/>
    <d v="2025-02-27T00:00:00"/>
    <x v="43"/>
    <x v="4"/>
    <s v="San Jose"/>
    <n v="0"/>
    <n v="0"/>
    <n v="0"/>
    <n v="264.60000000000002"/>
    <n v="-264.60000000000002"/>
    <n v="0"/>
    <x v="2"/>
  </r>
  <r>
    <s v="85636"/>
    <d v="2025-02-27T00:00:00"/>
    <x v="11"/>
    <x v="6"/>
    <s v="San Jose"/>
    <n v="0"/>
    <n v="0"/>
    <n v="0"/>
    <n v="0.75"/>
    <n v="-0.75"/>
    <n v="0"/>
    <x v="7"/>
  </r>
  <r>
    <s v="86211"/>
    <d v="2025-02-27T00:00:00"/>
    <x v="57"/>
    <x v="5"/>
    <s v="San Francisco"/>
    <n v="0"/>
    <n v="3532.53"/>
    <n v="3532.53"/>
    <n v="3025.26"/>
    <n v="507.27"/>
    <n v="0.14359963000000001"/>
    <x v="18"/>
  </r>
  <r>
    <s v="87690"/>
    <d v="2025-02-27T00:00:00"/>
    <x v="4"/>
    <x v="4"/>
    <s v="Sacramento"/>
    <n v="0"/>
    <n v="0"/>
    <n v="0"/>
    <n v="375"/>
    <n v="-375"/>
    <n v="0"/>
    <x v="4"/>
  </r>
  <r>
    <s v="87728"/>
    <d v="2025-02-27T00:00:00"/>
    <x v="5"/>
    <x v="2"/>
    <s v="San Jose"/>
    <n v="0"/>
    <n v="0"/>
    <n v="0"/>
    <n v="308.83"/>
    <n v="-308.83"/>
    <n v="0"/>
    <x v="5"/>
  </r>
  <r>
    <s v="88059"/>
    <d v="2025-02-27T00:00:00"/>
    <x v="105"/>
    <x v="9"/>
    <s v="San Francisco"/>
    <n v="0"/>
    <n v="0"/>
    <n v="0"/>
    <n v="12187.5"/>
    <n v="-12187.5"/>
    <n v="0"/>
    <x v="19"/>
  </r>
  <r>
    <s v="88312"/>
    <d v="2025-02-27T00:00:00"/>
    <x v="218"/>
    <x v="28"/>
    <s v="San Jose"/>
    <n v="0"/>
    <n v="0"/>
    <n v="0"/>
    <n v="304.23"/>
    <n v="-304.23"/>
    <n v="0"/>
    <x v="7"/>
  </r>
  <r>
    <s v="88919"/>
    <d v="2025-02-27T00:00:00"/>
    <x v="105"/>
    <x v="9"/>
    <s v="San Francisco"/>
    <n v="0"/>
    <n v="0"/>
    <n v="0"/>
    <n v="-7950"/>
    <n v="7950"/>
    <n v="0"/>
    <x v="19"/>
  </r>
  <r>
    <s v="88968"/>
    <d v="2025-02-27T00:00:00"/>
    <x v="60"/>
    <x v="12"/>
    <s v="San Francisco"/>
    <n v="0"/>
    <n v="0"/>
    <n v="0"/>
    <n v="-75"/>
    <n v="75"/>
    <n v="0"/>
    <x v="14"/>
  </r>
  <r>
    <s v="89141"/>
    <d v="2025-02-27T00:00:00"/>
    <x v="158"/>
    <x v="14"/>
    <s v="San Jose"/>
    <n v="0"/>
    <n v="0"/>
    <n v="0"/>
    <n v="-147.56"/>
    <n v="147.56"/>
    <n v="0"/>
    <x v="33"/>
  </r>
  <r>
    <s v="89508"/>
    <d v="2025-02-27T00:00:00"/>
    <x v="176"/>
    <x v="3"/>
    <s v="San Jose"/>
    <n v="28568.37"/>
    <n v="0"/>
    <n v="28568.37"/>
    <n v="21135.81"/>
    <n v="7432.56"/>
    <n v="0.26016745000000002"/>
    <x v="29"/>
  </r>
  <r>
    <s v="89544"/>
    <d v="2025-02-27T00:00:00"/>
    <x v="14"/>
    <x v="3"/>
    <s v="San Jose"/>
    <n v="0"/>
    <n v="13.02"/>
    <n v="13.02"/>
    <n v="32.68"/>
    <n v="-19.66"/>
    <n v="-1.5099846400000001"/>
    <x v="3"/>
  </r>
  <r>
    <s v="89622"/>
    <d v="2025-02-27T00:00:00"/>
    <x v="47"/>
    <x v="11"/>
    <s v="Sacramento"/>
    <n v="0"/>
    <n v="-42.61"/>
    <n v="-42.61"/>
    <n v="-1250"/>
    <n v="1207.3900000000001"/>
    <n v="-28.335836659999998"/>
    <x v="28"/>
  </r>
  <r>
    <s v="89725"/>
    <d v="2025-02-27T00:00:00"/>
    <x v="75"/>
    <x v="12"/>
    <s v="San Francisco"/>
    <n v="0"/>
    <n v="0"/>
    <n v="0"/>
    <n v="180"/>
    <n v="-180"/>
    <n v="0"/>
    <x v="21"/>
  </r>
  <r>
    <s v="89884"/>
    <d v="2025-02-27T00:00:00"/>
    <x v="136"/>
    <x v="12"/>
    <s v="San Francisco"/>
    <n v="0"/>
    <n v="0"/>
    <n v="0"/>
    <n v="1099.3800000000001"/>
    <n v="-1099.3800000000001"/>
    <n v="0"/>
    <x v="6"/>
  </r>
  <r>
    <s v="90042"/>
    <d v="2025-02-27T00:00:00"/>
    <x v="4"/>
    <x v="4"/>
    <s v="Sacramento"/>
    <n v="0"/>
    <n v="0"/>
    <n v="0"/>
    <n v="-18.75"/>
    <n v="18.75"/>
    <n v="0"/>
    <x v="4"/>
  </r>
  <r>
    <s v="90231"/>
    <d v="2025-02-27T00:00:00"/>
    <x v="5"/>
    <x v="2"/>
    <s v="San Jose"/>
    <n v="0"/>
    <n v="0"/>
    <n v="0"/>
    <n v="-780.02"/>
    <n v="780.02"/>
    <n v="0"/>
    <x v="5"/>
  </r>
  <r>
    <s v="90560"/>
    <d v="2025-02-27T00:00:00"/>
    <x v="219"/>
    <x v="0"/>
    <s v="San Francisco"/>
    <n v="0"/>
    <n v="0"/>
    <n v="0"/>
    <n v="50"/>
    <n v="-50"/>
    <n v="0"/>
    <x v="0"/>
  </r>
  <r>
    <s v="90751"/>
    <d v="2025-02-27T00:00:00"/>
    <x v="29"/>
    <x v="13"/>
    <s v="San Francisco"/>
    <n v="0"/>
    <n v="3845.52"/>
    <n v="3845.52"/>
    <n v="2928.24"/>
    <n v="917.28"/>
    <n v="0.23853210999999999"/>
    <x v="21"/>
  </r>
  <r>
    <s v="90868"/>
    <d v="2025-02-27T00:00:00"/>
    <x v="220"/>
    <x v="9"/>
    <s v="San Francisco"/>
    <n v="445.45"/>
    <n v="0"/>
    <n v="445.45"/>
    <n v="288.24"/>
    <n v="157.21"/>
    <n v="0.35292401000000001"/>
    <x v="17"/>
  </r>
  <r>
    <s v="91016"/>
    <d v="2025-02-27T00:00:00"/>
    <x v="5"/>
    <x v="2"/>
    <s v="San Jose"/>
    <n v="500"/>
    <n v="-604.12"/>
    <n v="-104.12"/>
    <n v="904.43"/>
    <n v="-1008.55"/>
    <n v="9.6864195199999994"/>
    <x v="5"/>
  </r>
  <r>
    <s v="91019"/>
    <d v="2025-02-27T00:00:00"/>
    <x v="65"/>
    <x v="3"/>
    <s v="San Jose"/>
    <n v="3170"/>
    <n v="0"/>
    <n v="3170"/>
    <n v="2593.0100000000002"/>
    <n v="576.99"/>
    <n v="0.18201576999999999"/>
    <x v="29"/>
  </r>
  <r>
    <s v="91181"/>
    <d v="2025-02-27T00:00:00"/>
    <x v="64"/>
    <x v="20"/>
    <s v="Sacramento"/>
    <n v="3310.56"/>
    <n v="0"/>
    <n v="3310.56"/>
    <n v="2488.0300000000002"/>
    <n v="822.53"/>
    <n v="0.24845645"/>
    <x v="15"/>
  </r>
  <r>
    <s v="91217"/>
    <d v="2025-02-27T00:00:00"/>
    <x v="5"/>
    <x v="2"/>
    <s v="San Jose"/>
    <n v="0"/>
    <n v="0"/>
    <n v="0"/>
    <n v="-2258.88"/>
    <n v="2258.88"/>
    <n v="0"/>
    <x v="2"/>
  </r>
  <r>
    <s v="91320"/>
    <d v="2025-02-27T00:00:00"/>
    <x v="221"/>
    <x v="9"/>
    <s v="San Francisco"/>
    <n v="484528.33"/>
    <n v="0"/>
    <n v="484528.33"/>
    <n v="428766.83"/>
    <n v="55761.5"/>
    <n v="0.11508409"/>
    <x v="21"/>
  </r>
  <r>
    <s v="91372"/>
    <d v="2025-02-27T00:00:00"/>
    <x v="3"/>
    <x v="3"/>
    <s v="San Jose"/>
    <n v="749"/>
    <n v="0"/>
    <n v="749"/>
    <n v="482.37"/>
    <n v="266.63"/>
    <n v="0.35598131"/>
    <x v="3"/>
  </r>
  <r>
    <s v="91405"/>
    <d v="2025-02-27T00:00:00"/>
    <x v="51"/>
    <x v="17"/>
    <s v="San Jose"/>
    <n v="0"/>
    <n v="1440"/>
    <n v="1440"/>
    <n v="1072.97"/>
    <n v="367.03"/>
    <n v="0.25488193999999997"/>
    <x v="30"/>
  </r>
  <r>
    <s v="91459"/>
    <d v="2025-02-27T00:00:00"/>
    <x v="3"/>
    <x v="3"/>
    <s v="San Jose"/>
    <n v="567.57000000000005"/>
    <n v="0"/>
    <n v="567.57000000000005"/>
    <n v="420"/>
    <n v="147.57"/>
    <n v="0.26000317000000001"/>
    <x v="3"/>
  </r>
  <r>
    <s v="91483"/>
    <d v="2025-02-27T00:00:00"/>
    <x v="209"/>
    <x v="14"/>
    <s v="San Jose"/>
    <n v="0"/>
    <n v="0"/>
    <n v="0"/>
    <n v="686.75"/>
    <n v="-686.75"/>
    <n v="0"/>
    <x v="22"/>
  </r>
  <r>
    <s v="91500"/>
    <d v="2025-02-27T00:00:00"/>
    <x v="2"/>
    <x v="2"/>
    <s v="San Jose"/>
    <n v="1514.18"/>
    <n v="0"/>
    <n v="1514.18"/>
    <n v="1074.3499999999999"/>
    <n v="439.83"/>
    <n v="0.29047404999999998"/>
    <x v="2"/>
  </r>
  <r>
    <s v="91514"/>
    <d v="2025-02-27T00:00:00"/>
    <x v="3"/>
    <x v="3"/>
    <s v="San Jose"/>
    <n v="1180"/>
    <n v="0"/>
    <n v="1180"/>
    <n v="871.79"/>
    <n v="308.20999999999998"/>
    <n v="0.26119492"/>
    <x v="3"/>
  </r>
  <r>
    <s v="91552"/>
    <d v="2025-02-27T00:00:00"/>
    <x v="72"/>
    <x v="14"/>
    <s v="San Jose"/>
    <n v="772.06"/>
    <n v="0"/>
    <n v="772.06"/>
    <n v="617.66"/>
    <n v="154.4"/>
    <n v="0.19998446"/>
    <x v="33"/>
  </r>
  <r>
    <s v="91563"/>
    <d v="2025-02-27T00:00:00"/>
    <x v="17"/>
    <x v="1"/>
    <s v="Sacramento"/>
    <n v="275"/>
    <n v="0"/>
    <n v="275"/>
    <n v="223.54"/>
    <n v="51.46"/>
    <n v="0.18712727000000001"/>
    <x v="4"/>
  </r>
  <r>
    <s v="91567"/>
    <d v="2025-02-27T00:00:00"/>
    <x v="2"/>
    <x v="2"/>
    <s v="San Jose"/>
    <n v="2309.02"/>
    <n v="0"/>
    <n v="2309.02"/>
    <n v="1706.98"/>
    <n v="602.04"/>
    <n v="0.26073399000000003"/>
    <x v="2"/>
  </r>
  <r>
    <s v="91571"/>
    <d v="2025-02-27T00:00:00"/>
    <x v="2"/>
    <x v="2"/>
    <s v="San Jose"/>
    <n v="1514.18"/>
    <n v="0"/>
    <n v="1514.18"/>
    <n v="1139.3499999999999"/>
    <n v="374.83"/>
    <n v="0.24754652999999999"/>
    <x v="2"/>
  </r>
  <r>
    <s v="91572"/>
    <d v="2025-02-27T00:00:00"/>
    <x v="2"/>
    <x v="2"/>
    <s v="San Jose"/>
    <n v="1514.18"/>
    <n v="0"/>
    <n v="1514.18"/>
    <n v="1139.3499999999999"/>
    <n v="374.83"/>
    <n v="0.24754652999999999"/>
    <x v="2"/>
  </r>
  <r>
    <s v="91577"/>
    <d v="2025-02-27T00:00:00"/>
    <x v="10"/>
    <x v="8"/>
    <s v="San Jose"/>
    <n v="5181.3599999999997"/>
    <n v="0"/>
    <n v="5181.3599999999997"/>
    <n v="4404.16"/>
    <n v="777.2"/>
    <n v="0.14999923000000001"/>
    <x v="10"/>
  </r>
  <r>
    <s v="91579"/>
    <d v="2025-02-27T00:00:00"/>
    <x v="10"/>
    <x v="8"/>
    <s v="San Jose"/>
    <n v="5933.27"/>
    <n v="0"/>
    <n v="5933.27"/>
    <n v="5043.28"/>
    <n v="889.99"/>
    <n v="0.14999992000000001"/>
    <x v="10"/>
  </r>
  <r>
    <s v="86840"/>
    <d v="2025-02-28T00:00:00"/>
    <x v="100"/>
    <x v="12"/>
    <s v="San Francisco"/>
    <n v="0"/>
    <n v="0"/>
    <n v="0"/>
    <n v="1478.76"/>
    <n v="-1478.76"/>
    <n v="0"/>
    <x v="19"/>
  </r>
  <r>
    <s v="88117"/>
    <d v="2025-02-28T00:00:00"/>
    <x v="5"/>
    <x v="2"/>
    <s v="San Jose"/>
    <n v="0"/>
    <n v="0"/>
    <n v="0"/>
    <n v="-86.45"/>
    <n v="86.45"/>
    <n v="0"/>
    <x v="5"/>
  </r>
  <r>
    <s v="88178"/>
    <d v="2025-02-28T00:00:00"/>
    <x v="5"/>
    <x v="2"/>
    <s v="San Jose"/>
    <n v="0"/>
    <n v="0"/>
    <n v="0"/>
    <n v="-187.5"/>
    <n v="187.5"/>
    <n v="0"/>
    <x v="5"/>
  </r>
  <r>
    <s v="88628"/>
    <d v="2025-02-28T00:00:00"/>
    <x v="17"/>
    <x v="1"/>
    <s v="Sacramento"/>
    <n v="0"/>
    <n v="0"/>
    <n v="0"/>
    <n v="-37.5"/>
    <n v="37.5"/>
    <n v="0"/>
    <x v="4"/>
  </r>
  <r>
    <s v="89544"/>
    <d v="2025-02-28T00:00:00"/>
    <x v="14"/>
    <x v="3"/>
    <s v="San Jose"/>
    <n v="0"/>
    <n v="0"/>
    <n v="0"/>
    <n v="182"/>
    <n v="-182"/>
    <n v="0"/>
    <x v="3"/>
  </r>
  <r>
    <s v="89884"/>
    <d v="2025-02-28T00:00:00"/>
    <x v="136"/>
    <x v="12"/>
    <s v="San Francisco"/>
    <n v="0"/>
    <n v="0"/>
    <n v="0"/>
    <n v="-45.18"/>
    <n v="45.18"/>
    <n v="0"/>
    <x v="6"/>
  </r>
  <r>
    <s v="90185"/>
    <d v="2025-02-28T00:00:00"/>
    <x v="29"/>
    <x v="13"/>
    <s v="San Francisco"/>
    <n v="0"/>
    <n v="28639.21"/>
    <n v="28639.21"/>
    <n v="0"/>
    <n v="28639.21"/>
    <n v="1"/>
    <x v="21"/>
  </r>
  <r>
    <s v="90822"/>
    <d v="2025-02-28T00:00:00"/>
    <x v="44"/>
    <x v="5"/>
    <s v="San Francisco"/>
    <n v="0"/>
    <n v="1185"/>
    <n v="1185"/>
    <n v="829.08"/>
    <n v="355.92"/>
    <n v="0.30035443000000001"/>
    <x v="19"/>
  </r>
  <r>
    <s v="90865"/>
    <d v="2025-02-28T00:00:00"/>
    <x v="112"/>
    <x v="11"/>
    <s v="Sacramento"/>
    <n v="3912.27"/>
    <n v="0"/>
    <n v="3912.27"/>
    <n v="2982.23"/>
    <n v="930.04"/>
    <n v="0.23772388"/>
    <x v="15"/>
  </r>
  <r>
    <s v="91018"/>
    <d v="2025-02-28T00:00:00"/>
    <x v="45"/>
    <x v="12"/>
    <s v="San Francisco"/>
    <n v="0"/>
    <n v="0"/>
    <n v="0"/>
    <n v="-1919.1"/>
    <n v="1919.1"/>
    <n v="0"/>
    <x v="25"/>
  </r>
  <r>
    <s v="91146"/>
    <d v="2025-02-28T00:00:00"/>
    <x v="174"/>
    <x v="6"/>
    <s v="San Jose"/>
    <n v="0"/>
    <n v="0"/>
    <n v="0"/>
    <n v="25"/>
    <n v="-25"/>
    <n v="0"/>
    <x v="7"/>
  </r>
  <r>
    <s v="91323"/>
    <d v="2025-02-28T00:00:00"/>
    <x v="221"/>
    <x v="9"/>
    <s v="San Francisco"/>
    <n v="1163201.8799999999"/>
    <n v="0"/>
    <n v="1163201.8799999999"/>
    <n v="991222.12"/>
    <n v="171979.76"/>
    <n v="0.14785031000000001"/>
    <x v="21"/>
  </r>
  <r>
    <s v="91352"/>
    <d v="2025-02-28T00:00:00"/>
    <x v="219"/>
    <x v="0"/>
    <s v="San Francisco"/>
    <n v="2181"/>
    <n v="0"/>
    <n v="2181"/>
    <n v="1711"/>
    <n v="470"/>
    <n v="0.21549747999999999"/>
    <x v="0"/>
  </r>
  <r>
    <s v="91422"/>
    <d v="2025-02-28T00:00:00"/>
    <x v="39"/>
    <x v="11"/>
    <s v="Sacramento"/>
    <n v="2838"/>
    <n v="0"/>
    <n v="2838"/>
    <n v="2412.3000000000002"/>
    <n v="425.7"/>
    <n v="0.15"/>
    <x v="15"/>
  </r>
  <r>
    <s v="91519"/>
    <d v="2025-02-28T00:00:00"/>
    <x v="5"/>
    <x v="2"/>
    <s v="San Jose"/>
    <n v="0"/>
    <n v="0"/>
    <n v="0"/>
    <n v="-52.5"/>
    <n v="52.5"/>
    <n v="0"/>
    <x v="5"/>
  </r>
  <r>
    <s v="91528"/>
    <d v="2025-02-28T00:00:00"/>
    <x v="2"/>
    <x v="2"/>
    <s v="San Jose"/>
    <n v="1514.18"/>
    <n v="0"/>
    <n v="1514.18"/>
    <n v="1144.3499999999999"/>
    <n v="369.83"/>
    <n v="0.24424441"/>
    <x v="2"/>
  </r>
  <r>
    <s v="91529"/>
    <d v="2025-02-28T00:00:00"/>
    <x v="2"/>
    <x v="2"/>
    <s v="San Jose"/>
    <n v="1514.18"/>
    <n v="0"/>
    <n v="1514.18"/>
    <n v="1056.3499999999999"/>
    <n v="457.83"/>
    <n v="0.30236167000000003"/>
    <x v="2"/>
  </r>
  <r>
    <s v="91568"/>
    <d v="2025-02-28T00:00:00"/>
    <x v="2"/>
    <x v="2"/>
    <s v="San Jose"/>
    <n v="2228.4299999999998"/>
    <n v="0"/>
    <n v="2228.4299999999998"/>
    <n v="1829.1"/>
    <n v="399.33"/>
    <n v="0.17919790999999999"/>
    <x v="2"/>
  </r>
  <r>
    <s v="85889"/>
    <d v="2025-02-28T00:00:00"/>
    <x v="165"/>
    <x v="12"/>
    <s v="San Francisco"/>
    <n v="0"/>
    <n v="0"/>
    <n v="0"/>
    <n v="347.5"/>
    <n v="-347.5"/>
    <n v="0"/>
    <x v="19"/>
  </r>
  <r>
    <s v="86064"/>
    <d v="2025-02-28T00:00:00"/>
    <x v="222"/>
    <x v="1"/>
    <s v="Sacramento"/>
    <n v="0"/>
    <n v="0"/>
    <n v="0"/>
    <n v="375"/>
    <n v="-375"/>
    <n v="0"/>
    <x v="1"/>
  </r>
  <r>
    <s v="86746"/>
    <d v="2025-02-28T00:00:00"/>
    <x v="5"/>
    <x v="2"/>
    <s v="San Jose"/>
    <n v="0"/>
    <n v="0"/>
    <n v="0"/>
    <n v="17668.25"/>
    <n v="-17668.25"/>
    <n v="0"/>
    <x v="5"/>
  </r>
  <r>
    <s v="86968"/>
    <d v="2025-02-28T00:00:00"/>
    <x v="5"/>
    <x v="2"/>
    <s v="San Jose"/>
    <n v="0"/>
    <n v="0"/>
    <n v="0"/>
    <n v="9938.25"/>
    <n v="-9938.25"/>
    <n v="0"/>
    <x v="5"/>
  </r>
  <r>
    <s v="87025"/>
    <d v="2025-02-28T00:00:00"/>
    <x v="83"/>
    <x v="5"/>
    <s v="San Francisco"/>
    <n v="0"/>
    <n v="0"/>
    <n v="0"/>
    <n v="1451.25"/>
    <n v="-1451.25"/>
    <n v="0"/>
    <x v="9"/>
  </r>
  <r>
    <s v="87081"/>
    <d v="2025-02-28T00:00:00"/>
    <x v="191"/>
    <x v="20"/>
    <s v="Sacramento"/>
    <n v="1761252.57"/>
    <n v="0"/>
    <n v="1761252.57"/>
    <n v="1547816.21"/>
    <n v="213436.36"/>
    <n v="0.12118441000000001"/>
    <x v="4"/>
  </r>
  <r>
    <s v="87103"/>
    <d v="2025-02-28T00:00:00"/>
    <x v="5"/>
    <x v="2"/>
    <s v="San Jose"/>
    <n v="0"/>
    <n v="0"/>
    <n v="0"/>
    <n v="-4829.99"/>
    <n v="4829.99"/>
    <n v="0"/>
    <x v="5"/>
  </r>
  <r>
    <s v="87163"/>
    <d v="2025-02-28T00:00:00"/>
    <x v="53"/>
    <x v="14"/>
    <s v="San Jose"/>
    <n v="0"/>
    <n v="0"/>
    <n v="0"/>
    <n v="-393.75"/>
    <n v="393.75"/>
    <n v="0"/>
    <x v="22"/>
  </r>
  <r>
    <s v="87165"/>
    <d v="2025-02-28T00:00:00"/>
    <x v="53"/>
    <x v="14"/>
    <s v="San Jose"/>
    <n v="0"/>
    <n v="0"/>
    <n v="0"/>
    <n v="-0.19"/>
    <n v="0.19"/>
    <n v="0"/>
    <x v="22"/>
  </r>
  <r>
    <s v="87250"/>
    <d v="2025-02-28T00:00:00"/>
    <x v="223"/>
    <x v="5"/>
    <s v="San Francisco"/>
    <n v="0"/>
    <n v="0"/>
    <n v="0"/>
    <n v="450"/>
    <n v="-450"/>
    <n v="0"/>
    <x v="13"/>
  </r>
  <r>
    <s v="87445"/>
    <d v="2025-02-28T00:00:00"/>
    <x v="9"/>
    <x v="5"/>
    <s v="San Francisco"/>
    <n v="0"/>
    <n v="0"/>
    <n v="0"/>
    <n v="200"/>
    <n v="-200"/>
    <n v="0"/>
    <x v="9"/>
  </r>
  <r>
    <s v="87521"/>
    <d v="2025-02-28T00:00:00"/>
    <x v="41"/>
    <x v="14"/>
    <s v="San Jose"/>
    <n v="0"/>
    <n v="0"/>
    <n v="0"/>
    <n v="812.5"/>
    <n v="-812.5"/>
    <n v="0"/>
    <x v="22"/>
  </r>
  <r>
    <s v="87557"/>
    <d v="2025-02-28T00:00:00"/>
    <x v="140"/>
    <x v="11"/>
    <s v="Sacramento"/>
    <n v="0"/>
    <n v="0"/>
    <n v="0"/>
    <n v="2817.5"/>
    <n v="-2817.5"/>
    <n v="0"/>
    <x v="1"/>
  </r>
  <r>
    <s v="87614"/>
    <d v="2025-02-28T00:00:00"/>
    <x v="14"/>
    <x v="3"/>
    <s v="San Jose"/>
    <n v="0"/>
    <n v="0"/>
    <n v="0"/>
    <n v="1575"/>
    <n v="-1575"/>
    <n v="0"/>
    <x v="3"/>
  </r>
  <r>
    <s v="87619"/>
    <d v="2025-02-28T00:00:00"/>
    <x v="199"/>
    <x v="12"/>
    <s v="San Francisco"/>
    <n v="0"/>
    <n v="0"/>
    <n v="0"/>
    <n v="475"/>
    <n v="-475"/>
    <n v="0"/>
    <x v="19"/>
  </r>
  <r>
    <s v="87728"/>
    <d v="2025-02-28T00:00:00"/>
    <x v="5"/>
    <x v="2"/>
    <s v="San Jose"/>
    <n v="0"/>
    <n v="0"/>
    <n v="0"/>
    <n v="18.75"/>
    <n v="-18.75"/>
    <n v="0"/>
    <x v="5"/>
  </r>
  <r>
    <s v="87751"/>
    <d v="2025-02-28T00:00:00"/>
    <x v="14"/>
    <x v="3"/>
    <s v="San Jose"/>
    <n v="0"/>
    <n v="0"/>
    <n v="0"/>
    <n v="318.75"/>
    <n v="-318.75"/>
    <n v="0"/>
    <x v="3"/>
  </r>
  <r>
    <s v="87767"/>
    <d v="2025-02-28T00:00:00"/>
    <x v="5"/>
    <x v="2"/>
    <s v="San Jose"/>
    <n v="0"/>
    <n v="0"/>
    <n v="0"/>
    <n v="6250"/>
    <n v="-6250"/>
    <n v="0"/>
    <x v="5"/>
  </r>
  <r>
    <s v="87903"/>
    <d v="2025-02-28T00:00:00"/>
    <x v="72"/>
    <x v="14"/>
    <s v="San Jose"/>
    <n v="0"/>
    <n v="0"/>
    <n v="0"/>
    <n v="-1741.22"/>
    <n v="1741.22"/>
    <n v="0"/>
    <x v="33"/>
  </r>
  <r>
    <s v="87973"/>
    <d v="2025-02-28T00:00:00"/>
    <x v="5"/>
    <x v="2"/>
    <s v="San Jose"/>
    <n v="0"/>
    <n v="0"/>
    <n v="0"/>
    <n v="1031.25"/>
    <n v="-1031.25"/>
    <n v="0"/>
    <x v="5"/>
  </r>
  <r>
    <s v="87998"/>
    <d v="2025-02-28T00:00:00"/>
    <x v="159"/>
    <x v="12"/>
    <s v="San Francisco"/>
    <n v="0"/>
    <n v="0"/>
    <n v="0"/>
    <n v="-162.5"/>
    <n v="162.5"/>
    <n v="0"/>
    <x v="25"/>
  </r>
  <r>
    <s v="88010"/>
    <d v="2025-02-28T00:00:00"/>
    <x v="141"/>
    <x v="5"/>
    <s v="San Francisco"/>
    <n v="0"/>
    <n v="0"/>
    <n v="0"/>
    <n v="650"/>
    <n v="-650"/>
    <n v="0"/>
    <x v="29"/>
  </r>
  <r>
    <s v="88113"/>
    <d v="2025-02-28T00:00:00"/>
    <x v="5"/>
    <x v="2"/>
    <s v="San Jose"/>
    <n v="0"/>
    <n v="0"/>
    <n v="0"/>
    <n v="375"/>
    <n v="-375"/>
    <n v="0"/>
    <x v="5"/>
  </r>
  <r>
    <s v="88160"/>
    <d v="2025-02-28T00:00:00"/>
    <x v="5"/>
    <x v="2"/>
    <s v="San Jose"/>
    <n v="0"/>
    <n v="0"/>
    <n v="0"/>
    <n v="1387.5"/>
    <n v="-1387.5"/>
    <n v="0"/>
    <x v="5"/>
  </r>
  <r>
    <s v="88176"/>
    <d v="2025-02-28T00:00:00"/>
    <x v="87"/>
    <x v="14"/>
    <s v="San Jose"/>
    <n v="0"/>
    <n v="0"/>
    <n v="0"/>
    <n v="600"/>
    <n v="-600"/>
    <n v="0"/>
    <x v="33"/>
  </r>
  <r>
    <s v="88231"/>
    <d v="2025-02-28T00:00:00"/>
    <x v="5"/>
    <x v="2"/>
    <s v="San Jose"/>
    <n v="0"/>
    <n v="0"/>
    <n v="0"/>
    <n v="580"/>
    <n v="-580"/>
    <n v="0"/>
    <x v="2"/>
  </r>
  <r>
    <s v="88318"/>
    <d v="2025-02-28T00:00:00"/>
    <x v="224"/>
    <x v="15"/>
    <s v="San Francisco"/>
    <n v="0"/>
    <n v="0"/>
    <n v="0"/>
    <n v="1425"/>
    <n v="-1425"/>
    <n v="0"/>
    <x v="9"/>
  </r>
  <r>
    <s v="88321"/>
    <d v="2025-02-28T00:00:00"/>
    <x v="5"/>
    <x v="2"/>
    <s v="San Jose"/>
    <n v="0"/>
    <n v="0"/>
    <n v="0"/>
    <n v="18.75"/>
    <n v="-18.75"/>
    <n v="0"/>
    <x v="5"/>
  </r>
  <r>
    <s v="88405"/>
    <d v="2025-02-28T00:00:00"/>
    <x v="5"/>
    <x v="2"/>
    <s v="San Jose"/>
    <n v="0"/>
    <n v="0"/>
    <n v="0"/>
    <n v="300"/>
    <n v="-300"/>
    <n v="0"/>
    <x v="5"/>
  </r>
  <r>
    <s v="88758"/>
    <d v="2025-02-28T00:00:00"/>
    <x v="5"/>
    <x v="2"/>
    <s v="San Jose"/>
    <n v="0"/>
    <n v="0"/>
    <n v="0"/>
    <n v="1387.5"/>
    <n v="-1387.5"/>
    <n v="0"/>
    <x v="5"/>
  </r>
  <r>
    <s v="88791"/>
    <d v="2025-02-28T00:00:00"/>
    <x v="5"/>
    <x v="2"/>
    <s v="San Jose"/>
    <n v="0"/>
    <n v="0"/>
    <n v="0"/>
    <n v="1237.5"/>
    <n v="-1237.5"/>
    <n v="0"/>
    <x v="5"/>
  </r>
  <r>
    <s v="88845"/>
    <d v="2025-02-28T00:00:00"/>
    <x v="6"/>
    <x v="5"/>
    <s v="San Francisco"/>
    <n v="0"/>
    <n v="0"/>
    <n v="0"/>
    <n v="2905"/>
    <n v="-2905"/>
    <n v="0"/>
    <x v="6"/>
  </r>
  <r>
    <s v="88915"/>
    <d v="2025-02-28T00:00:00"/>
    <x v="118"/>
    <x v="10"/>
    <s v="San Francisco"/>
    <n v="0"/>
    <n v="0"/>
    <n v="0"/>
    <n v="880"/>
    <n v="-880"/>
    <n v="0"/>
    <x v="12"/>
  </r>
  <r>
    <s v="88916"/>
    <d v="2025-02-28T00:00:00"/>
    <x v="118"/>
    <x v="10"/>
    <s v="San Francisco"/>
    <n v="0"/>
    <n v="0"/>
    <n v="0"/>
    <n v="3332.5"/>
    <n v="-3332.5"/>
    <n v="0"/>
    <x v="12"/>
  </r>
  <r>
    <s v="88961"/>
    <d v="2025-02-28T00:00:00"/>
    <x v="45"/>
    <x v="12"/>
    <s v="San Francisco"/>
    <n v="0"/>
    <n v="-5010"/>
    <n v="-5010"/>
    <n v="-3442.49"/>
    <n v="-1567.51"/>
    <n v="0.31287625000000002"/>
    <x v="25"/>
  </r>
  <r>
    <s v="89042"/>
    <d v="2025-02-28T00:00:00"/>
    <x v="35"/>
    <x v="6"/>
    <s v="San Jose"/>
    <n v="0"/>
    <n v="0"/>
    <n v="0"/>
    <n v="1960"/>
    <n v="-1960"/>
    <n v="0"/>
    <x v="12"/>
  </r>
  <r>
    <s v="89043"/>
    <d v="2025-02-28T00:00:00"/>
    <x v="9"/>
    <x v="5"/>
    <s v="San Francisco"/>
    <n v="0"/>
    <n v="0"/>
    <n v="0"/>
    <n v="375"/>
    <n v="-375"/>
    <n v="0"/>
    <x v="9"/>
  </r>
  <r>
    <s v="89045"/>
    <d v="2025-02-28T00:00:00"/>
    <x v="7"/>
    <x v="6"/>
    <s v="San Jose"/>
    <n v="0"/>
    <n v="0"/>
    <n v="0"/>
    <n v="175"/>
    <n v="-175"/>
    <n v="0"/>
    <x v="7"/>
  </r>
  <r>
    <s v="89046"/>
    <d v="2025-02-28T00:00:00"/>
    <x v="38"/>
    <x v="6"/>
    <s v="San Jose"/>
    <n v="0"/>
    <n v="0"/>
    <n v="0"/>
    <n v="1312.5"/>
    <n v="-1312.5"/>
    <n v="0"/>
    <x v="7"/>
  </r>
  <r>
    <s v="89303"/>
    <d v="2025-02-28T00:00:00"/>
    <x v="5"/>
    <x v="2"/>
    <s v="San Jose"/>
    <n v="0"/>
    <n v="0"/>
    <n v="0"/>
    <n v="187.5"/>
    <n v="-187.5"/>
    <n v="0"/>
    <x v="5"/>
  </r>
  <r>
    <s v="89343"/>
    <d v="2025-02-28T00:00:00"/>
    <x v="35"/>
    <x v="6"/>
    <s v="San Jose"/>
    <n v="0"/>
    <n v="0"/>
    <n v="0"/>
    <n v="2920"/>
    <n v="-2920"/>
    <n v="0"/>
    <x v="12"/>
  </r>
  <r>
    <s v="89391"/>
    <d v="2025-02-28T00:00:00"/>
    <x v="27"/>
    <x v="6"/>
    <s v="San Francisco"/>
    <n v="0"/>
    <n v="0"/>
    <n v="0"/>
    <n v="2557.5"/>
    <n v="-2557.5"/>
    <n v="0"/>
    <x v="19"/>
  </r>
  <r>
    <s v="89537"/>
    <d v="2025-02-28T00:00:00"/>
    <x v="18"/>
    <x v="9"/>
    <s v="San Francisco"/>
    <n v="0"/>
    <n v="2325"/>
    <n v="2325"/>
    <n v="2105"/>
    <n v="220"/>
    <n v="9.4623659999999998E-2"/>
    <x v="17"/>
  </r>
  <r>
    <s v="89998"/>
    <d v="2025-02-28T00:00:00"/>
    <x v="41"/>
    <x v="14"/>
    <s v="San Jose"/>
    <n v="0"/>
    <n v="0"/>
    <n v="0"/>
    <n v="906.25"/>
    <n v="-906.25"/>
    <n v="0"/>
    <x v="22"/>
  </r>
  <r>
    <s v="90007"/>
    <d v="2025-02-28T00:00:00"/>
    <x v="5"/>
    <x v="2"/>
    <s v="San Jose"/>
    <n v="0"/>
    <n v="0"/>
    <n v="0"/>
    <n v="240"/>
    <n v="-240"/>
    <n v="0"/>
    <x v="5"/>
  </r>
  <r>
    <s v="90092"/>
    <d v="2025-02-28T00:00:00"/>
    <x v="155"/>
    <x v="5"/>
    <s v="San Francisco"/>
    <n v="0"/>
    <n v="0"/>
    <n v="0"/>
    <n v="1771.94"/>
    <n v="-1771.94"/>
    <n v="0"/>
    <x v="6"/>
  </r>
  <r>
    <s v="90132"/>
    <d v="2025-02-28T00:00:00"/>
    <x v="96"/>
    <x v="12"/>
    <s v="Sacramento"/>
    <n v="0"/>
    <n v="0"/>
    <n v="0"/>
    <n v="-12207.36"/>
    <n v="12207.36"/>
    <n v="0"/>
    <x v="15"/>
  </r>
  <r>
    <s v="90191"/>
    <d v="2025-02-28T00:00:00"/>
    <x v="5"/>
    <x v="2"/>
    <s v="San Jose"/>
    <n v="0"/>
    <n v="0"/>
    <n v="0"/>
    <n v="160"/>
    <n v="-160"/>
    <n v="0"/>
    <x v="5"/>
  </r>
  <r>
    <s v="90206"/>
    <d v="2025-02-28T00:00:00"/>
    <x v="4"/>
    <x v="4"/>
    <s v="Sacramento"/>
    <n v="0"/>
    <n v="0"/>
    <n v="0"/>
    <n v="235.3"/>
    <n v="-235.3"/>
    <n v="0"/>
    <x v="4"/>
  </r>
  <r>
    <s v="90223"/>
    <d v="2025-02-28T00:00:00"/>
    <x v="5"/>
    <x v="2"/>
    <s v="San Jose"/>
    <n v="0"/>
    <n v="0"/>
    <n v="0"/>
    <n v="337.5"/>
    <n v="-337.5"/>
    <n v="0"/>
    <x v="5"/>
  </r>
  <r>
    <s v="90347"/>
    <d v="2025-02-28T00:00:00"/>
    <x v="121"/>
    <x v="10"/>
    <s v="San Jose"/>
    <n v="0"/>
    <n v="0"/>
    <n v="0"/>
    <n v="1840"/>
    <n v="-1840"/>
    <n v="0"/>
    <x v="12"/>
  </r>
  <r>
    <s v="90396"/>
    <d v="2025-02-28T00:00:00"/>
    <x v="4"/>
    <x v="4"/>
    <s v="Sacramento"/>
    <n v="0"/>
    <n v="280"/>
    <n v="280"/>
    <n v="230"/>
    <n v="50"/>
    <n v="0.17857143"/>
    <x v="4"/>
  </r>
  <r>
    <s v="90398"/>
    <d v="2025-02-28T00:00:00"/>
    <x v="179"/>
    <x v="6"/>
    <s v="San Jose"/>
    <n v="0"/>
    <n v="0"/>
    <n v="0"/>
    <n v="362.5"/>
    <n v="-362.5"/>
    <n v="0"/>
    <x v="7"/>
  </r>
  <r>
    <s v="90473"/>
    <d v="2025-02-28T00:00:00"/>
    <x v="32"/>
    <x v="6"/>
    <s v="San Jose"/>
    <n v="0"/>
    <n v="0"/>
    <n v="0"/>
    <n v="750"/>
    <n v="-750"/>
    <n v="0"/>
    <x v="3"/>
  </r>
  <r>
    <s v="90564"/>
    <d v="2025-02-28T00:00:00"/>
    <x v="10"/>
    <x v="8"/>
    <s v="San Jose"/>
    <n v="0"/>
    <n v="0"/>
    <n v="0"/>
    <n v="125"/>
    <n v="-125"/>
    <n v="0"/>
    <x v="10"/>
  </r>
  <r>
    <s v="90598"/>
    <d v="2025-02-28T00:00:00"/>
    <x v="81"/>
    <x v="5"/>
    <s v="San Francisco"/>
    <n v="0"/>
    <n v="0"/>
    <n v="0"/>
    <n v="150"/>
    <n v="-150"/>
    <n v="0"/>
    <x v="6"/>
  </r>
  <r>
    <s v="90761"/>
    <d v="2025-02-28T00:00:00"/>
    <x v="85"/>
    <x v="11"/>
    <s v="Sacramento"/>
    <n v="0"/>
    <n v="0"/>
    <n v="0"/>
    <n v="0.02"/>
    <n v="-0.02"/>
    <n v="0"/>
    <x v="1"/>
  </r>
  <r>
    <s v="90956"/>
    <d v="2025-02-28T00:00:00"/>
    <x v="73"/>
    <x v="7"/>
    <s v="San Jose"/>
    <n v="19127.45"/>
    <n v="0"/>
    <n v="19127.45"/>
    <n v="14946.84"/>
    <n v="4180.6099999999997"/>
    <n v="0.21856598999999999"/>
    <x v="12"/>
  </r>
  <r>
    <s v="91054"/>
    <d v="2025-02-28T00:00:00"/>
    <x v="225"/>
    <x v="5"/>
    <s v="San Francisco"/>
    <n v="6603.73"/>
    <n v="0"/>
    <n v="6603.73"/>
    <n v="4962.6000000000004"/>
    <n v="1641.13"/>
    <n v="0.24851561"/>
    <x v="60"/>
  </r>
  <r>
    <s v="91061"/>
    <d v="2025-02-28T00:00:00"/>
    <x v="45"/>
    <x v="12"/>
    <s v="San Francisco"/>
    <n v="293359.81"/>
    <n v="0"/>
    <n v="293359.81"/>
    <n v="212968.48"/>
    <n v="80391.33"/>
    <n v="0.27403662000000001"/>
    <x v="25"/>
  </r>
  <r>
    <s v="91391"/>
    <d v="2025-02-28T00:00:00"/>
    <x v="45"/>
    <x v="12"/>
    <s v="San Francisco"/>
    <n v="730623.84"/>
    <n v="0"/>
    <n v="730623.84"/>
    <n v="531477.9"/>
    <n v="199145.94"/>
    <n v="0.27256973000000001"/>
    <x v="45"/>
  </r>
  <r>
    <s v="91485"/>
    <d v="2025-02-28T00:00:00"/>
    <x v="197"/>
    <x v="6"/>
    <s v="San Jose"/>
    <n v="252038.12"/>
    <n v="0"/>
    <n v="252038.12"/>
    <n v="195877.09"/>
    <n v="56161.03"/>
    <n v="0.22282752"/>
    <x v="7"/>
  </r>
  <r>
    <s v="91545"/>
    <d v="2025-02-28T00:00:00"/>
    <x v="221"/>
    <x v="9"/>
    <s v="San Francisco"/>
    <n v="546259"/>
    <n v="0"/>
    <n v="546259"/>
    <n v="447279.56"/>
    <n v="98979.44"/>
    <n v="0.18119507000000001"/>
    <x v="21"/>
  </r>
  <r>
    <s v="91548"/>
    <d v="2025-02-28T00:00:00"/>
    <x v="226"/>
    <x v="3"/>
    <s v="San Jose"/>
    <n v="84028"/>
    <n v="0"/>
    <n v="84028"/>
    <n v="60159.96"/>
    <n v="23868.04"/>
    <n v="0.28404865000000001"/>
    <x v="61"/>
  </r>
  <r>
    <s v="91574"/>
    <d v="2025-02-28T00:00:00"/>
    <x v="2"/>
    <x v="2"/>
    <s v="San Jose"/>
    <n v="1651"/>
    <n v="0"/>
    <n v="1651"/>
    <n v="1234.8"/>
    <n v="416.2"/>
    <n v="0.25208964"/>
    <x v="2"/>
  </r>
  <r>
    <s v="91575"/>
    <d v="2025-02-28T00:00:00"/>
    <x v="2"/>
    <x v="2"/>
    <s v="San Jose"/>
    <n v="1514.18"/>
    <n v="0"/>
    <n v="1514.18"/>
    <n v="1056.3499999999999"/>
    <n v="457.83"/>
    <n v="0.30236167000000003"/>
    <x v="2"/>
  </r>
  <r>
    <s v="85646"/>
    <d v="2025-03-01T00:00:00"/>
    <x v="60"/>
    <x v="12"/>
    <s v="San Francisco"/>
    <n v="0"/>
    <n v="0"/>
    <n v="0"/>
    <n v="1068.75"/>
    <n v="-1068.75"/>
    <n v="0"/>
    <x v="14"/>
  </r>
  <r>
    <s v="85839"/>
    <d v="2025-03-01T00:00:00"/>
    <x v="54"/>
    <x v="6"/>
    <s v="San Jose"/>
    <n v="0"/>
    <n v="0"/>
    <n v="0"/>
    <n v="412.5"/>
    <n v="-412.5"/>
    <n v="0"/>
    <x v="7"/>
  </r>
  <r>
    <s v="85849"/>
    <d v="2025-03-01T00:00:00"/>
    <x v="227"/>
    <x v="5"/>
    <s v="San Francisco"/>
    <n v="0"/>
    <n v="0"/>
    <n v="0"/>
    <n v="75"/>
    <n v="-75"/>
    <n v="0"/>
    <x v="9"/>
  </r>
  <r>
    <s v="85882"/>
    <d v="2025-03-01T00:00:00"/>
    <x v="85"/>
    <x v="11"/>
    <s v="Sacramento"/>
    <n v="0"/>
    <n v="0"/>
    <n v="0"/>
    <n v="1950"/>
    <n v="-1950"/>
    <n v="0"/>
    <x v="1"/>
  </r>
  <r>
    <s v="85900"/>
    <d v="2025-03-01T00:00:00"/>
    <x v="228"/>
    <x v="6"/>
    <s v="San Jose"/>
    <n v="0"/>
    <n v="0"/>
    <n v="0"/>
    <n v="150"/>
    <n v="-150"/>
    <n v="0"/>
    <x v="7"/>
  </r>
  <r>
    <s v="86000"/>
    <d v="2025-03-01T00:00:00"/>
    <x v="228"/>
    <x v="6"/>
    <s v="San Jose"/>
    <n v="0"/>
    <n v="0"/>
    <n v="0"/>
    <n v="150"/>
    <n v="-150"/>
    <n v="0"/>
    <x v="7"/>
  </r>
  <r>
    <s v="86471"/>
    <d v="2025-03-01T00:00:00"/>
    <x v="8"/>
    <x v="7"/>
    <s v="Sacramento"/>
    <n v="0"/>
    <n v="0"/>
    <n v="0"/>
    <n v="75"/>
    <n v="-75"/>
    <n v="0"/>
    <x v="8"/>
  </r>
  <r>
    <s v="86647"/>
    <d v="2025-03-01T00:00:00"/>
    <x v="7"/>
    <x v="6"/>
    <s v="San Francisco"/>
    <n v="0"/>
    <n v="0"/>
    <n v="0"/>
    <n v="10256.25"/>
    <n v="-10256.25"/>
    <n v="0"/>
    <x v="7"/>
  </r>
  <r>
    <s v="86748"/>
    <d v="2025-03-01T00:00:00"/>
    <x v="229"/>
    <x v="3"/>
    <s v="San Jose"/>
    <n v="0"/>
    <n v="0"/>
    <n v="0"/>
    <n v="25"/>
    <n v="-25"/>
    <n v="0"/>
    <x v="7"/>
  </r>
  <r>
    <s v="86915"/>
    <d v="2025-03-01T00:00:00"/>
    <x v="186"/>
    <x v="6"/>
    <s v="San Jose"/>
    <n v="0"/>
    <n v="0"/>
    <n v="0"/>
    <n v="462.5"/>
    <n v="-462.5"/>
    <n v="0"/>
    <x v="7"/>
  </r>
  <r>
    <s v="86920"/>
    <d v="2025-03-01T00:00:00"/>
    <x v="5"/>
    <x v="2"/>
    <s v="San Jose"/>
    <n v="0"/>
    <n v="0"/>
    <n v="0"/>
    <n v="160"/>
    <n v="-160"/>
    <n v="0"/>
    <x v="5"/>
  </r>
  <r>
    <s v="87073"/>
    <d v="2025-03-01T00:00:00"/>
    <x v="54"/>
    <x v="6"/>
    <s v="San Jose"/>
    <n v="0"/>
    <n v="0"/>
    <n v="0"/>
    <n v="225"/>
    <n v="-225"/>
    <n v="0"/>
    <x v="7"/>
  </r>
  <r>
    <s v="87145"/>
    <d v="2025-03-01T00:00:00"/>
    <x v="230"/>
    <x v="6"/>
    <s v="San Jose"/>
    <n v="0"/>
    <n v="0"/>
    <n v="0"/>
    <n v="187.5"/>
    <n v="-187.5"/>
    <n v="0"/>
    <x v="7"/>
  </r>
  <r>
    <s v="87152"/>
    <d v="2025-03-01T00:00:00"/>
    <x v="69"/>
    <x v="23"/>
    <s v="Sacramento"/>
    <n v="0"/>
    <n v="0"/>
    <n v="0"/>
    <n v="1650"/>
    <n v="-1650"/>
    <n v="0"/>
    <x v="1"/>
  </r>
  <r>
    <s v="87161"/>
    <d v="2025-03-01T00:00:00"/>
    <x v="5"/>
    <x v="2"/>
    <s v="San Jose"/>
    <n v="0"/>
    <n v="0"/>
    <n v="0"/>
    <n v="367.5"/>
    <n v="-367.5"/>
    <n v="0"/>
    <x v="5"/>
  </r>
  <r>
    <s v="87163"/>
    <d v="2025-03-01T00:00:00"/>
    <x v="53"/>
    <x v="14"/>
    <s v="San Jose"/>
    <n v="0"/>
    <n v="0"/>
    <n v="0"/>
    <n v="412.5"/>
    <n v="-412.5"/>
    <n v="0"/>
    <x v="22"/>
  </r>
  <r>
    <s v="87179"/>
    <d v="2025-03-01T00:00:00"/>
    <x v="231"/>
    <x v="14"/>
    <s v="San Jose"/>
    <n v="0"/>
    <n v="0"/>
    <n v="0"/>
    <n v="75"/>
    <n v="-75"/>
    <n v="0"/>
    <x v="39"/>
  </r>
  <r>
    <s v="87197"/>
    <d v="2025-03-01T00:00:00"/>
    <x v="69"/>
    <x v="23"/>
    <s v="Sacramento"/>
    <n v="0"/>
    <n v="0"/>
    <n v="0"/>
    <n v="-2625"/>
    <n v="2625"/>
    <n v="0"/>
    <x v="1"/>
  </r>
  <r>
    <s v="87202"/>
    <d v="2025-03-01T00:00:00"/>
    <x v="5"/>
    <x v="2"/>
    <s v="San Jose"/>
    <n v="0"/>
    <n v="0"/>
    <n v="0"/>
    <n v="93.75"/>
    <n v="-93.75"/>
    <n v="0"/>
    <x v="5"/>
  </r>
  <r>
    <s v="87211"/>
    <d v="2025-03-01T00:00:00"/>
    <x v="64"/>
    <x v="20"/>
    <s v="Sacramento"/>
    <n v="0"/>
    <n v="0"/>
    <n v="0"/>
    <n v="412.5"/>
    <n v="-412.5"/>
    <n v="0"/>
    <x v="15"/>
  </r>
  <r>
    <s v="87526"/>
    <d v="2025-03-01T00:00:00"/>
    <x v="232"/>
    <x v="11"/>
    <s v="Sacramento"/>
    <n v="0"/>
    <n v="0"/>
    <n v="0"/>
    <n v="450"/>
    <n v="-450"/>
    <n v="0"/>
    <x v="1"/>
  </r>
  <r>
    <s v="87543"/>
    <d v="2025-03-01T00:00:00"/>
    <x v="5"/>
    <x v="2"/>
    <s v="San Jose"/>
    <n v="0"/>
    <n v="0"/>
    <n v="0"/>
    <n v="91.25"/>
    <n v="-91.25"/>
    <n v="0"/>
    <x v="2"/>
  </r>
  <r>
    <s v="87568"/>
    <d v="2025-03-01T00:00:00"/>
    <x v="7"/>
    <x v="6"/>
    <s v="San Francisco"/>
    <n v="0"/>
    <n v="0"/>
    <n v="0"/>
    <n v="-8531.25"/>
    <n v="8531.25"/>
    <n v="0"/>
    <x v="7"/>
  </r>
  <r>
    <s v="87569"/>
    <d v="2025-03-01T00:00:00"/>
    <x v="72"/>
    <x v="14"/>
    <s v="San Jose"/>
    <n v="0"/>
    <n v="0"/>
    <n v="0"/>
    <n v="75"/>
    <n v="-75"/>
    <n v="0"/>
    <x v="33"/>
  </r>
  <r>
    <s v="87633"/>
    <d v="2025-03-01T00:00:00"/>
    <x v="204"/>
    <x v="6"/>
    <s v="San Jose"/>
    <n v="0"/>
    <n v="0"/>
    <n v="0"/>
    <n v="75"/>
    <n v="-75"/>
    <n v="0"/>
    <x v="7"/>
  </r>
  <r>
    <s v="87688"/>
    <d v="2025-03-01T00:00:00"/>
    <x v="4"/>
    <x v="4"/>
    <s v="Sacramento"/>
    <n v="0"/>
    <n v="0"/>
    <n v="0"/>
    <n v="1087.5"/>
    <n v="-1087.5"/>
    <n v="0"/>
    <x v="4"/>
  </r>
  <r>
    <s v="87695"/>
    <d v="2025-03-01T00:00:00"/>
    <x v="14"/>
    <x v="22"/>
    <s v="San Jose"/>
    <n v="0"/>
    <n v="0"/>
    <n v="0"/>
    <n v="62.5"/>
    <n v="-62.5"/>
    <n v="0"/>
    <x v="3"/>
  </r>
  <r>
    <s v="87714"/>
    <d v="2025-03-01T00:00:00"/>
    <x v="4"/>
    <x v="4"/>
    <s v="Sacramento"/>
    <n v="0"/>
    <n v="0"/>
    <n v="0"/>
    <n v="37.25"/>
    <n v="-37.25"/>
    <n v="0"/>
    <x v="4"/>
  </r>
  <r>
    <s v="87716"/>
    <d v="2025-03-01T00:00:00"/>
    <x v="5"/>
    <x v="2"/>
    <s v="San Jose"/>
    <n v="0"/>
    <n v="0"/>
    <n v="0"/>
    <n v="32.5"/>
    <n v="-32.5"/>
    <n v="0"/>
    <x v="5"/>
  </r>
  <r>
    <s v="87798"/>
    <d v="2025-03-01T00:00:00"/>
    <x v="233"/>
    <x v="12"/>
    <s v="San Francisco"/>
    <n v="0"/>
    <n v="0"/>
    <n v="0"/>
    <n v="75"/>
    <n v="-75"/>
    <n v="0"/>
    <x v="19"/>
  </r>
  <r>
    <s v="87813"/>
    <d v="2025-03-01T00:00:00"/>
    <x v="69"/>
    <x v="23"/>
    <s v="Sacramento"/>
    <n v="0"/>
    <n v="0"/>
    <n v="0"/>
    <n v="1087.5"/>
    <n v="-1087.5"/>
    <n v="0"/>
    <x v="1"/>
  </r>
  <r>
    <s v="88097"/>
    <d v="2025-03-01T00:00:00"/>
    <x v="73"/>
    <x v="7"/>
    <s v="San Jose"/>
    <n v="0"/>
    <n v="0"/>
    <n v="0"/>
    <n v="187.5"/>
    <n v="-187.5"/>
    <n v="0"/>
    <x v="8"/>
  </r>
  <r>
    <s v="88159"/>
    <d v="2025-03-01T00:00:00"/>
    <x v="234"/>
    <x v="6"/>
    <s v="San Jose"/>
    <n v="0"/>
    <n v="0"/>
    <n v="0"/>
    <n v="37.5"/>
    <n v="-37.5"/>
    <n v="0"/>
    <x v="7"/>
  </r>
  <r>
    <s v="88535"/>
    <d v="2025-03-01T00:00:00"/>
    <x v="235"/>
    <x v="14"/>
    <s v="San Jose"/>
    <n v="0"/>
    <n v="0"/>
    <n v="0"/>
    <n v="75"/>
    <n v="-75"/>
    <n v="0"/>
    <x v="39"/>
  </r>
  <r>
    <s v="88549"/>
    <d v="2025-03-01T00:00:00"/>
    <x v="6"/>
    <x v="5"/>
    <s v="San Francisco"/>
    <n v="0"/>
    <n v="0"/>
    <n v="0"/>
    <n v="31.25"/>
    <n v="-31.25"/>
    <n v="0"/>
    <x v="9"/>
  </r>
  <r>
    <s v="88851"/>
    <d v="2025-03-01T00:00:00"/>
    <x v="72"/>
    <x v="14"/>
    <s v="San Jose"/>
    <n v="0"/>
    <n v="0"/>
    <n v="0"/>
    <n v="150"/>
    <n v="-150"/>
    <n v="0"/>
    <x v="33"/>
  </r>
  <r>
    <s v="88860"/>
    <d v="2025-03-01T00:00:00"/>
    <x v="236"/>
    <x v="1"/>
    <s v="Sacramento"/>
    <n v="0"/>
    <n v="0"/>
    <n v="0"/>
    <n v="187.5"/>
    <n v="-187.5"/>
    <n v="0"/>
    <x v="62"/>
  </r>
  <r>
    <s v="88941"/>
    <d v="2025-03-01T00:00:00"/>
    <x v="163"/>
    <x v="8"/>
    <s v="San Jose"/>
    <n v="0"/>
    <n v="0"/>
    <n v="0"/>
    <n v="37.25"/>
    <n v="-37.25"/>
    <n v="0"/>
    <x v="10"/>
  </r>
  <r>
    <s v="88942"/>
    <d v="2025-03-01T00:00:00"/>
    <x v="5"/>
    <x v="2"/>
    <s v="San Jose"/>
    <n v="0"/>
    <n v="0"/>
    <n v="0"/>
    <n v="93.75"/>
    <n v="-93.75"/>
    <n v="0"/>
    <x v="5"/>
  </r>
  <r>
    <s v="88958"/>
    <d v="2025-03-01T00:00:00"/>
    <x v="237"/>
    <x v="6"/>
    <s v="San Jose"/>
    <n v="0"/>
    <n v="0"/>
    <n v="0"/>
    <n v="25"/>
    <n v="-25"/>
    <n v="0"/>
    <x v="12"/>
  </r>
  <r>
    <s v="89033"/>
    <d v="2025-03-01T00:00:00"/>
    <x v="238"/>
    <x v="14"/>
    <s v="San Jose"/>
    <n v="0"/>
    <n v="0"/>
    <n v="0"/>
    <n v="37.5"/>
    <n v="-37.5"/>
    <n v="0"/>
    <x v="39"/>
  </r>
  <r>
    <s v="89285"/>
    <d v="2025-03-01T00:00:00"/>
    <x v="5"/>
    <x v="2"/>
    <s v="San Jose"/>
    <n v="0"/>
    <n v="0"/>
    <n v="0"/>
    <n v="220"/>
    <n v="-220"/>
    <n v="0"/>
    <x v="14"/>
  </r>
  <r>
    <s v="89453"/>
    <d v="2025-03-01T00:00:00"/>
    <x v="1"/>
    <x v="1"/>
    <s v="Sacramento"/>
    <n v="0"/>
    <n v="0"/>
    <n v="0"/>
    <n v="150"/>
    <n v="-150"/>
    <n v="0"/>
    <x v="1"/>
  </r>
  <r>
    <s v="89503"/>
    <d v="2025-03-01T00:00:00"/>
    <x v="3"/>
    <x v="3"/>
    <s v="San Jose"/>
    <n v="0"/>
    <n v="0"/>
    <n v="0"/>
    <n v="225"/>
    <n v="-225"/>
    <n v="0"/>
    <x v="3"/>
  </r>
  <r>
    <s v="89617"/>
    <d v="2025-03-01T00:00:00"/>
    <x v="84"/>
    <x v="1"/>
    <s v="Sacramento"/>
    <n v="0"/>
    <n v="0"/>
    <n v="0"/>
    <n v="75"/>
    <n v="-75"/>
    <n v="0"/>
    <x v="4"/>
  </r>
  <r>
    <s v="89831"/>
    <d v="2025-03-01T00:00:00"/>
    <x v="108"/>
    <x v="1"/>
    <s v="Sacramento"/>
    <n v="0"/>
    <n v="0"/>
    <n v="0"/>
    <n v="56.25"/>
    <n v="-56.25"/>
    <n v="0"/>
    <x v="4"/>
  </r>
  <r>
    <s v="89863"/>
    <d v="2025-03-01T00:00:00"/>
    <x v="239"/>
    <x v="3"/>
    <s v="San Jose"/>
    <n v="0"/>
    <n v="0"/>
    <n v="0"/>
    <n v="56.25"/>
    <n v="-56.25"/>
    <n v="0"/>
    <x v="3"/>
  </r>
  <r>
    <s v="90047"/>
    <d v="2025-03-01T00:00:00"/>
    <x v="137"/>
    <x v="6"/>
    <s v="San Jose"/>
    <n v="0"/>
    <n v="0"/>
    <n v="0"/>
    <n v="112.5"/>
    <n v="-112.5"/>
    <n v="0"/>
    <x v="14"/>
  </r>
  <r>
    <s v="90186"/>
    <d v="2025-03-01T00:00:00"/>
    <x v="9"/>
    <x v="5"/>
    <s v="San Francisco"/>
    <n v="0"/>
    <n v="0"/>
    <n v="0"/>
    <n v="300"/>
    <n v="-300"/>
    <n v="0"/>
    <x v="9"/>
  </r>
  <r>
    <s v="90281"/>
    <d v="2025-03-01T00:00:00"/>
    <x v="10"/>
    <x v="8"/>
    <s v="San Jose"/>
    <n v="0"/>
    <n v="0"/>
    <n v="0"/>
    <n v="150"/>
    <n v="-150"/>
    <n v="0"/>
    <x v="10"/>
  </r>
  <r>
    <s v="90383"/>
    <d v="2025-03-01T00:00:00"/>
    <x v="162"/>
    <x v="7"/>
    <s v="San Jose"/>
    <n v="0"/>
    <n v="0"/>
    <n v="0"/>
    <n v="150"/>
    <n v="-150"/>
    <n v="0"/>
    <x v="29"/>
  </r>
  <r>
    <s v="90394"/>
    <d v="2025-03-01T00:00:00"/>
    <x v="72"/>
    <x v="14"/>
    <s v="San Jose"/>
    <n v="0"/>
    <n v="0"/>
    <n v="0"/>
    <n v="75"/>
    <n v="-75"/>
    <n v="0"/>
    <x v="33"/>
  </r>
  <r>
    <s v="90448"/>
    <d v="2025-03-01T00:00:00"/>
    <x v="120"/>
    <x v="1"/>
    <s v="Sacramento"/>
    <n v="0"/>
    <n v="0"/>
    <n v="0"/>
    <n v="37.5"/>
    <n v="-37.5"/>
    <n v="0"/>
    <x v="4"/>
  </r>
  <r>
    <s v="90550"/>
    <d v="2025-03-01T00:00:00"/>
    <x v="4"/>
    <x v="4"/>
    <s v="Sacramento"/>
    <n v="0"/>
    <n v="0"/>
    <n v="0"/>
    <n v="56.25"/>
    <n v="-56.25"/>
    <n v="0"/>
    <x v="4"/>
  </r>
  <r>
    <s v="90662"/>
    <d v="2025-03-01T00:00:00"/>
    <x v="4"/>
    <x v="4"/>
    <s v="Sacramento"/>
    <n v="0"/>
    <n v="0"/>
    <n v="0"/>
    <n v="37.25"/>
    <n v="-37.25"/>
    <n v="0"/>
    <x v="4"/>
  </r>
  <r>
    <s v="89544"/>
    <d v="2025-03-02T00:00:00"/>
    <x v="14"/>
    <x v="3"/>
    <s v="San Jose"/>
    <n v="0"/>
    <n v="0"/>
    <n v="0"/>
    <n v="559"/>
    <n v="-559"/>
    <n v="0"/>
    <x v="3"/>
  </r>
  <r>
    <s v="90754"/>
    <d v="2025-03-02T00:00:00"/>
    <x v="195"/>
    <x v="2"/>
    <s v="San Jose"/>
    <n v="0"/>
    <n v="0"/>
    <n v="0"/>
    <n v="8.1"/>
    <n v="-8.1"/>
    <n v="0"/>
    <x v="5"/>
  </r>
  <r>
    <s v="88117"/>
    <d v="2025-03-03T00:00:00"/>
    <x v="5"/>
    <x v="2"/>
    <s v="San Jose"/>
    <n v="0"/>
    <n v="0"/>
    <n v="0"/>
    <n v="0.2"/>
    <n v="-0.2"/>
    <n v="0"/>
    <x v="5"/>
  </r>
  <r>
    <s v="89989"/>
    <d v="2025-03-03T00:00:00"/>
    <x v="240"/>
    <x v="18"/>
    <s v="San Francisco"/>
    <n v="1150"/>
    <n v="0"/>
    <n v="1150"/>
    <n v="970.61"/>
    <n v="179.39"/>
    <n v="0.1559913"/>
    <x v="18"/>
  </r>
  <r>
    <s v="90113"/>
    <d v="2025-03-03T00:00:00"/>
    <x v="2"/>
    <x v="2"/>
    <s v="San Jose"/>
    <n v="0"/>
    <n v="0"/>
    <n v="0"/>
    <n v="180"/>
    <n v="-180"/>
    <n v="0"/>
    <x v="2"/>
  </r>
  <r>
    <s v="90195"/>
    <d v="2025-03-03T00:00:00"/>
    <x v="60"/>
    <x v="12"/>
    <s v="San Francisco"/>
    <n v="0"/>
    <n v="0"/>
    <n v="0"/>
    <n v="-411.78"/>
    <n v="411.78"/>
    <n v="0"/>
    <x v="14"/>
  </r>
  <r>
    <s v="90623"/>
    <d v="2025-03-03T00:00:00"/>
    <x v="3"/>
    <x v="15"/>
    <s v="San Francisco"/>
    <n v="0"/>
    <n v="0"/>
    <n v="0"/>
    <n v="424.3"/>
    <n v="-424.3"/>
    <n v="0"/>
    <x v="35"/>
  </r>
  <r>
    <s v="90744"/>
    <d v="2025-03-03T00:00:00"/>
    <x v="60"/>
    <x v="12"/>
    <s v="San Francisco"/>
    <n v="0"/>
    <n v="0"/>
    <n v="0"/>
    <n v="-1588.28"/>
    <n v="1588.28"/>
    <n v="0"/>
    <x v="14"/>
  </r>
  <r>
    <s v="91018"/>
    <d v="2025-03-03T00:00:00"/>
    <x v="45"/>
    <x v="12"/>
    <s v="San Francisco"/>
    <n v="0"/>
    <n v="0"/>
    <n v="0"/>
    <n v="10.02"/>
    <n v="-10.02"/>
    <n v="0"/>
    <x v="25"/>
  </r>
  <r>
    <s v="91323"/>
    <d v="2025-03-03T00:00:00"/>
    <x v="221"/>
    <x v="9"/>
    <s v="San Francisco"/>
    <n v="0"/>
    <n v="103"/>
    <n v="103"/>
    <n v="81.87"/>
    <n v="21.13"/>
    <n v="0.20514563"/>
    <x v="21"/>
  </r>
  <r>
    <s v="91561"/>
    <d v="2025-03-03T00:00:00"/>
    <x v="72"/>
    <x v="14"/>
    <s v="San Jose"/>
    <n v="596"/>
    <n v="0"/>
    <n v="596"/>
    <n v="464.72"/>
    <n v="131.28"/>
    <n v="0.22026846"/>
    <x v="33"/>
  </r>
  <r>
    <s v="91573"/>
    <d v="2025-03-03T00:00:00"/>
    <x v="2"/>
    <x v="2"/>
    <s v="San Jose"/>
    <n v="1514.18"/>
    <n v="0"/>
    <n v="1514.18"/>
    <n v="1094.3499999999999"/>
    <n v="419.83"/>
    <n v="0.27726558000000001"/>
    <x v="2"/>
  </r>
  <r>
    <s v="91579"/>
    <d v="2025-03-03T00:00:00"/>
    <x v="10"/>
    <x v="8"/>
    <s v="San Jose"/>
    <n v="0"/>
    <n v="56.99"/>
    <n v="56.99"/>
    <n v="48.44"/>
    <n v="8.5500000000000007"/>
    <n v="0.15002631999999999"/>
    <x v="10"/>
  </r>
  <r>
    <s v="91594"/>
    <d v="2025-03-03T00:00:00"/>
    <x v="2"/>
    <x v="2"/>
    <s v="San Jose"/>
    <n v="1929.85"/>
    <n v="0"/>
    <n v="1929.85"/>
    <n v="1341.29"/>
    <n v="588.55999999999995"/>
    <n v="0.30497707000000002"/>
    <x v="2"/>
  </r>
  <r>
    <s v="91595"/>
    <d v="2025-03-03T00:00:00"/>
    <x v="2"/>
    <x v="2"/>
    <s v="San Jose"/>
    <n v="2309.02"/>
    <n v="0"/>
    <n v="2309.02"/>
    <n v="1756.98"/>
    <n v="552.04"/>
    <n v="0.23907977999999999"/>
    <x v="2"/>
  </r>
  <r>
    <s v="91596"/>
    <d v="2025-03-03T00:00:00"/>
    <x v="2"/>
    <x v="2"/>
    <s v="San Jose"/>
    <n v="1514.18"/>
    <n v="0"/>
    <n v="1514.18"/>
    <n v="1219.3499999999999"/>
    <n v="294.83"/>
    <n v="0.19471264999999999"/>
    <x v="2"/>
  </r>
  <r>
    <s v="87224"/>
    <d v="2025-03-03T00:00:00"/>
    <x v="95"/>
    <x v="16"/>
    <s v="San Francisco"/>
    <n v="0"/>
    <n v="2680"/>
    <n v="2680"/>
    <n v="1600"/>
    <n v="1080"/>
    <n v="0.40298507"/>
    <x v="19"/>
  </r>
  <r>
    <s v="87247"/>
    <d v="2025-03-03T00:00:00"/>
    <x v="41"/>
    <x v="14"/>
    <s v="San Jose"/>
    <n v="0"/>
    <n v="0"/>
    <n v="0"/>
    <n v="63.64"/>
    <n v="-63.64"/>
    <n v="0"/>
    <x v="22"/>
  </r>
  <r>
    <s v="87642"/>
    <d v="2025-03-03T00:00:00"/>
    <x v="4"/>
    <x v="4"/>
    <s v="Sacramento"/>
    <n v="0"/>
    <n v="1428"/>
    <n v="1428"/>
    <n v="1190"/>
    <n v="238"/>
    <n v="0.16666666999999999"/>
    <x v="4"/>
  </r>
  <r>
    <s v="87741"/>
    <d v="2025-03-03T00:00:00"/>
    <x v="73"/>
    <x v="7"/>
    <s v="San Jose"/>
    <n v="0"/>
    <n v="0"/>
    <n v="0"/>
    <n v="-200"/>
    <n v="200"/>
    <n v="0"/>
    <x v="63"/>
  </r>
  <r>
    <s v="87779"/>
    <d v="2025-03-03T00:00:00"/>
    <x v="104"/>
    <x v="9"/>
    <s v="San Francisco"/>
    <n v="0"/>
    <n v="0"/>
    <n v="0"/>
    <n v="240"/>
    <n v="-240"/>
    <n v="0"/>
    <x v="3"/>
  </r>
  <r>
    <s v="88693"/>
    <d v="2025-03-03T00:00:00"/>
    <x v="130"/>
    <x v="3"/>
    <s v="San Jose"/>
    <n v="3037.48"/>
    <n v="0"/>
    <n v="3037.48"/>
    <n v="2490.73"/>
    <n v="546.75"/>
    <n v="0.18000119000000001"/>
    <x v="3"/>
  </r>
  <r>
    <s v="88915"/>
    <d v="2025-03-03T00:00:00"/>
    <x v="118"/>
    <x v="10"/>
    <s v="San Francisco"/>
    <n v="0"/>
    <n v="0"/>
    <n v="0"/>
    <n v="2153"/>
    <n v="-2153"/>
    <n v="0"/>
    <x v="12"/>
  </r>
  <r>
    <s v="88961"/>
    <d v="2025-03-03T00:00:00"/>
    <x v="45"/>
    <x v="12"/>
    <s v="San Francisco"/>
    <n v="0"/>
    <n v="367.5"/>
    <n v="367.5"/>
    <n v="0"/>
    <n v="367.5"/>
    <n v="1"/>
    <x v="25"/>
  </r>
  <r>
    <s v="89148"/>
    <d v="2025-03-03T00:00:00"/>
    <x v="75"/>
    <x v="12"/>
    <s v="San Francisco"/>
    <n v="0"/>
    <n v="0"/>
    <n v="0"/>
    <n v="-175.89"/>
    <n v="175.89"/>
    <n v="0"/>
    <x v="21"/>
  </r>
  <r>
    <s v="89345"/>
    <d v="2025-03-03T00:00:00"/>
    <x v="241"/>
    <x v="1"/>
    <s v="Sacramento"/>
    <n v="0"/>
    <n v="0"/>
    <n v="0"/>
    <n v="-487.5"/>
    <n v="487.5"/>
    <n v="0"/>
    <x v="1"/>
  </r>
  <r>
    <s v="89622"/>
    <d v="2025-03-03T00:00:00"/>
    <x v="47"/>
    <x v="11"/>
    <s v="Sacramento"/>
    <n v="0"/>
    <n v="-150"/>
    <n v="-150"/>
    <n v="0"/>
    <n v="-150"/>
    <n v="1"/>
    <x v="28"/>
  </r>
  <r>
    <s v="89719"/>
    <d v="2025-03-03T00:00:00"/>
    <x v="185"/>
    <x v="6"/>
    <s v="San Jose"/>
    <n v="0"/>
    <n v="0"/>
    <n v="0"/>
    <n v="0.14000000000000001"/>
    <n v="-0.14000000000000001"/>
    <n v="0"/>
    <x v="7"/>
  </r>
  <r>
    <s v="89992"/>
    <d v="2025-03-03T00:00:00"/>
    <x v="161"/>
    <x v="14"/>
    <s v="San Jose"/>
    <n v="0"/>
    <n v="0"/>
    <n v="0"/>
    <n v="-1172.5"/>
    <n v="1172.5"/>
    <n v="0"/>
    <x v="22"/>
  </r>
  <r>
    <s v="90132"/>
    <d v="2025-03-03T00:00:00"/>
    <x v="96"/>
    <x v="12"/>
    <s v="Sacramento"/>
    <n v="0"/>
    <n v="-1820.25"/>
    <n v="-1820.25"/>
    <n v="10364.959999999999"/>
    <n v="-12185.21"/>
    <n v="6.6942507899999999"/>
    <x v="15"/>
  </r>
  <r>
    <s v="90145"/>
    <d v="2025-03-03T00:00:00"/>
    <x v="213"/>
    <x v="12"/>
    <s v="San Francisco"/>
    <n v="0"/>
    <n v="0"/>
    <n v="0"/>
    <n v="385.76"/>
    <n v="-385.76"/>
    <n v="0"/>
    <x v="16"/>
  </r>
  <r>
    <s v="90420"/>
    <d v="2025-03-03T00:00:00"/>
    <x v="73"/>
    <x v="7"/>
    <s v="San Jose"/>
    <n v="0"/>
    <n v="0"/>
    <n v="0"/>
    <n v="-185.67"/>
    <n v="185.67"/>
    <n v="0"/>
    <x v="63"/>
  </r>
  <r>
    <s v="90819"/>
    <d v="2025-03-03T00:00:00"/>
    <x v="44"/>
    <x v="5"/>
    <s v="San Francisco"/>
    <n v="0"/>
    <n v="1030"/>
    <n v="1030"/>
    <n v="726.49"/>
    <n v="303.51"/>
    <n v="0.29466989999999998"/>
    <x v="19"/>
  </r>
  <r>
    <s v="91054"/>
    <d v="2025-03-03T00:00:00"/>
    <x v="225"/>
    <x v="5"/>
    <s v="San Francisco"/>
    <n v="0"/>
    <n v="0"/>
    <n v="0"/>
    <n v="-0.14000000000000001"/>
    <n v="0.14000000000000001"/>
    <n v="0"/>
    <x v="60"/>
  </r>
  <r>
    <s v="91061"/>
    <d v="2025-03-03T00:00:00"/>
    <x v="45"/>
    <x v="12"/>
    <s v="San Francisco"/>
    <n v="0"/>
    <n v="0"/>
    <n v="0"/>
    <n v="4"/>
    <n v="-4"/>
    <n v="0"/>
    <x v="25"/>
  </r>
  <r>
    <s v="91161"/>
    <d v="2025-03-03T00:00:00"/>
    <x v="45"/>
    <x v="12"/>
    <s v="San Francisco"/>
    <n v="0"/>
    <n v="0"/>
    <n v="0"/>
    <n v="48"/>
    <n v="-48"/>
    <n v="0"/>
    <x v="45"/>
  </r>
  <r>
    <s v="91278"/>
    <d v="2025-03-03T00:00:00"/>
    <x v="192"/>
    <x v="14"/>
    <s v="San Jose"/>
    <n v="750.38"/>
    <n v="0"/>
    <n v="750.38"/>
    <n v="0"/>
    <n v="750.38"/>
    <n v="1"/>
    <x v="33"/>
  </r>
  <r>
    <s v="91474"/>
    <d v="2025-03-03T00:00:00"/>
    <x v="5"/>
    <x v="2"/>
    <s v="San Jose"/>
    <n v="1423.59"/>
    <n v="0"/>
    <n v="1423.59"/>
    <n v="1138.8800000000001"/>
    <n v="284.70999999999998"/>
    <n v="0.19999438"/>
    <x v="5"/>
  </r>
  <r>
    <s v="91482"/>
    <d v="2025-03-03T00:00:00"/>
    <x v="65"/>
    <x v="3"/>
    <s v="San Jose"/>
    <n v="63221.89"/>
    <n v="0"/>
    <n v="63221.89"/>
    <n v="46319.24"/>
    <n v="16902.650000000001"/>
    <n v="0.26735439"/>
    <x v="14"/>
  </r>
  <r>
    <s v="91483"/>
    <d v="2025-03-03T00:00:00"/>
    <x v="209"/>
    <x v="14"/>
    <s v="San Jose"/>
    <n v="0"/>
    <n v="0"/>
    <n v="0"/>
    <n v="1364.5"/>
    <n v="-1364.5"/>
    <n v="0"/>
    <x v="22"/>
  </r>
  <r>
    <s v="91512"/>
    <d v="2025-03-03T00:00:00"/>
    <x v="81"/>
    <x v="5"/>
    <s v="San Francisco"/>
    <n v="3713.5"/>
    <n v="0"/>
    <n v="3713.5"/>
    <n v="3043.64"/>
    <n v="669.86"/>
    <n v="0.18038508"/>
    <x v="6"/>
  </r>
  <r>
    <s v="91570"/>
    <d v="2025-03-03T00:00:00"/>
    <x v="2"/>
    <x v="2"/>
    <s v="San Jose"/>
    <n v="1514.18"/>
    <n v="0"/>
    <n v="1514.18"/>
    <n v="1014.35"/>
    <n v="499.83"/>
    <n v="0.33009946000000001"/>
    <x v="2"/>
  </r>
  <r>
    <s v="91597"/>
    <d v="2025-03-03T00:00:00"/>
    <x v="2"/>
    <x v="2"/>
    <s v="San Jose"/>
    <n v="1514.18"/>
    <n v="0"/>
    <n v="1514.18"/>
    <n v="1139.3499999999999"/>
    <n v="374.83"/>
    <n v="0.24754652999999999"/>
    <x v="2"/>
  </r>
  <r>
    <s v="91598"/>
    <d v="2025-03-03T00:00:00"/>
    <x v="2"/>
    <x v="2"/>
    <s v="San Jose"/>
    <n v="1514.18"/>
    <n v="0"/>
    <n v="1514.18"/>
    <n v="1139.3499999999999"/>
    <n v="374.83"/>
    <n v="0.24754652999999999"/>
    <x v="2"/>
  </r>
  <r>
    <s v="91599"/>
    <d v="2025-03-03T00:00:00"/>
    <x v="2"/>
    <x v="2"/>
    <s v="San Jose"/>
    <n v="2284.98"/>
    <n v="0"/>
    <n v="2284.98"/>
    <n v="1706.95"/>
    <n v="578.03"/>
    <n v="0.25296939000000002"/>
    <x v="2"/>
  </r>
  <r>
    <s v="91600"/>
    <d v="2025-03-03T00:00:00"/>
    <x v="2"/>
    <x v="2"/>
    <s v="San Jose"/>
    <n v="2365.25"/>
    <n v="0"/>
    <n v="2365.25"/>
    <n v="1780.55"/>
    <n v="584.70000000000005"/>
    <n v="0.24720431000000001"/>
    <x v="2"/>
  </r>
  <r>
    <s v="91612"/>
    <d v="2025-03-03T00:00:00"/>
    <x v="168"/>
    <x v="20"/>
    <s v="Sacramento"/>
    <n v="58"/>
    <n v="0"/>
    <n v="58"/>
    <n v="32.44"/>
    <n v="25.56"/>
    <n v="0.44068965999999998"/>
    <x v="40"/>
  </r>
  <r>
    <s v="91618"/>
    <d v="2025-03-03T00:00:00"/>
    <x v="2"/>
    <x v="2"/>
    <s v="San Jose"/>
    <n v="1651"/>
    <n v="0"/>
    <n v="1651"/>
    <n v="1234.8"/>
    <n v="416.2"/>
    <n v="0.25208964"/>
    <x v="2"/>
  </r>
  <r>
    <s v="91620"/>
    <d v="2025-03-03T00:00:00"/>
    <x v="2"/>
    <x v="2"/>
    <s v="San Jose"/>
    <n v="1651"/>
    <n v="0"/>
    <n v="1651"/>
    <n v="1234.8"/>
    <n v="416.2"/>
    <n v="0.25208964"/>
    <x v="2"/>
  </r>
  <r>
    <s v="91623"/>
    <d v="2025-03-03T00:00:00"/>
    <x v="2"/>
    <x v="2"/>
    <s v="San Jose"/>
    <n v="998.02"/>
    <n v="0"/>
    <n v="998.02"/>
    <n v="722.18"/>
    <n v="275.83999999999997"/>
    <n v="0.27638724999999997"/>
    <x v="2"/>
  </r>
  <r>
    <s v="91323"/>
    <d v="2025-03-04T00:00:00"/>
    <x v="221"/>
    <x v="9"/>
    <s v="San Francisco"/>
    <n v="0"/>
    <n v="0"/>
    <n v="0"/>
    <n v="-10550"/>
    <n v="10550"/>
    <n v="0"/>
    <x v="21"/>
  </r>
  <r>
    <s v="86105"/>
    <d v="2025-03-03T00:00:00"/>
    <x v="83"/>
    <x v="5"/>
    <s v="San Francisco"/>
    <n v="0"/>
    <n v="-100"/>
    <n v="-100"/>
    <n v="0"/>
    <n v="-100"/>
    <n v="1"/>
    <x v="9"/>
  </r>
  <r>
    <s v="87842"/>
    <d v="2025-03-03T00:00:00"/>
    <x v="70"/>
    <x v="6"/>
    <s v="San Jose"/>
    <n v="0"/>
    <n v="100"/>
    <n v="100"/>
    <n v="75"/>
    <n v="25"/>
    <n v="0.25"/>
    <x v="7"/>
  </r>
  <r>
    <s v="86032"/>
    <d v="2025-03-04T00:00:00"/>
    <x v="66"/>
    <x v="11"/>
    <s v="Sacramento"/>
    <n v="0"/>
    <n v="0"/>
    <n v="0"/>
    <n v="-2740.86"/>
    <n v="2740.86"/>
    <n v="0"/>
    <x v="1"/>
  </r>
  <r>
    <s v="86478"/>
    <d v="2025-03-04T00:00:00"/>
    <x v="242"/>
    <x v="28"/>
    <s v="San Jose"/>
    <n v="0"/>
    <n v="0"/>
    <n v="0"/>
    <n v="-900"/>
    <n v="900"/>
    <n v="0"/>
    <x v="7"/>
  </r>
  <r>
    <s v="87536"/>
    <d v="2025-03-04T00:00:00"/>
    <x v="12"/>
    <x v="9"/>
    <s v="San Francisco"/>
    <n v="0"/>
    <n v="0"/>
    <n v="0"/>
    <n v="-28916.880000000001"/>
    <n v="28916.880000000001"/>
    <n v="0"/>
    <x v="11"/>
  </r>
  <r>
    <s v="88381"/>
    <d v="2025-03-04T00:00:00"/>
    <x v="12"/>
    <x v="9"/>
    <s v="San Francisco"/>
    <n v="0"/>
    <n v="0"/>
    <n v="0"/>
    <n v="-1600.86"/>
    <n v="1600.86"/>
    <n v="0"/>
    <x v="11"/>
  </r>
  <r>
    <s v="88595"/>
    <d v="2025-03-04T00:00:00"/>
    <x v="12"/>
    <x v="9"/>
    <s v="San Francisco"/>
    <n v="0"/>
    <n v="0"/>
    <n v="0"/>
    <n v="-3081.06"/>
    <n v="3081.06"/>
    <n v="0"/>
    <x v="64"/>
  </r>
  <r>
    <s v="89148"/>
    <d v="2025-03-04T00:00:00"/>
    <x v="75"/>
    <x v="12"/>
    <s v="San Francisco"/>
    <n v="0"/>
    <n v="0"/>
    <n v="0"/>
    <n v="3541"/>
    <n v="-3541"/>
    <n v="0"/>
    <x v="21"/>
  </r>
  <r>
    <s v="89387"/>
    <d v="2025-03-04T00:00:00"/>
    <x v="12"/>
    <x v="9"/>
    <s v="San Francisco"/>
    <n v="0"/>
    <n v="0"/>
    <n v="0"/>
    <n v="-3827.4"/>
    <n v="3827.4"/>
    <n v="0"/>
    <x v="11"/>
  </r>
  <r>
    <s v="89643"/>
    <d v="2025-03-04T00:00:00"/>
    <x v="5"/>
    <x v="2"/>
    <s v="San Jose"/>
    <n v="15627.44"/>
    <n v="0"/>
    <n v="15627.44"/>
    <n v="13285.6"/>
    <n v="2341.84"/>
    <n v="0.14985435999999999"/>
    <x v="2"/>
  </r>
  <r>
    <s v="89768"/>
    <d v="2025-03-04T00:00:00"/>
    <x v="12"/>
    <x v="9"/>
    <s v="San Francisco"/>
    <n v="0"/>
    <n v="0"/>
    <n v="0"/>
    <n v="-510.97"/>
    <n v="510.97"/>
    <n v="0"/>
    <x v="20"/>
  </r>
  <r>
    <s v="89770"/>
    <d v="2025-03-04T00:00:00"/>
    <x v="12"/>
    <x v="9"/>
    <s v="San Francisco"/>
    <n v="0"/>
    <n v="0"/>
    <n v="0"/>
    <n v="-571.86"/>
    <n v="571.86"/>
    <n v="0"/>
    <x v="11"/>
  </r>
  <r>
    <s v="89924"/>
    <d v="2025-03-04T00:00:00"/>
    <x v="12"/>
    <x v="9"/>
    <s v="San Francisco"/>
    <n v="0"/>
    <n v="0"/>
    <n v="0"/>
    <n v="-9547.59"/>
    <n v="9547.59"/>
    <n v="0"/>
    <x v="11"/>
  </r>
  <r>
    <s v="91124"/>
    <d v="2025-03-04T00:00:00"/>
    <x v="169"/>
    <x v="19"/>
    <s v="Sacramento"/>
    <n v="0"/>
    <n v="0"/>
    <n v="0"/>
    <n v="0.23"/>
    <n v="-0.23"/>
    <n v="0"/>
    <x v="4"/>
  </r>
  <r>
    <s v="91164"/>
    <d v="2025-03-04T00:00:00"/>
    <x v="26"/>
    <x v="6"/>
    <s v="San Jose"/>
    <n v="0"/>
    <n v="0"/>
    <n v="0"/>
    <n v="24.15"/>
    <n v="-24.15"/>
    <n v="0"/>
    <x v="7"/>
  </r>
  <r>
    <s v="91391"/>
    <d v="2025-03-04T00:00:00"/>
    <x v="45"/>
    <x v="12"/>
    <s v="San Francisco"/>
    <n v="0"/>
    <n v="0"/>
    <n v="0"/>
    <n v="-907"/>
    <n v="907"/>
    <n v="0"/>
    <x v="45"/>
  </r>
  <r>
    <s v="91485"/>
    <d v="2025-03-04T00:00:00"/>
    <x v="197"/>
    <x v="6"/>
    <s v="San Jose"/>
    <n v="0"/>
    <n v="0"/>
    <n v="0"/>
    <n v="0"/>
    <n v="0"/>
    <n v="0"/>
    <x v="7"/>
  </r>
  <r>
    <s v="91590"/>
    <d v="2025-03-04T00:00:00"/>
    <x v="243"/>
    <x v="17"/>
    <s v="San Jose"/>
    <n v="200"/>
    <n v="0"/>
    <n v="200"/>
    <n v="141.18"/>
    <n v="58.82"/>
    <n v="0.29409999999999997"/>
    <x v="30"/>
  </r>
  <r>
    <s v="91610"/>
    <d v="2025-03-04T00:00:00"/>
    <x v="244"/>
    <x v="20"/>
    <s v="Sacramento"/>
    <n v="400"/>
    <n v="0"/>
    <n v="400"/>
    <n v="305.89"/>
    <n v="94.11"/>
    <n v="0.23527500000000001"/>
    <x v="40"/>
  </r>
  <r>
    <s v="91617"/>
    <d v="2025-03-04T00:00:00"/>
    <x v="2"/>
    <x v="2"/>
    <s v="San Jose"/>
    <n v="1651"/>
    <n v="0"/>
    <n v="1651"/>
    <n v="1189.8"/>
    <n v="461.2"/>
    <n v="0.27934585000000001"/>
    <x v="2"/>
  </r>
  <r>
    <s v="91626"/>
    <d v="2025-03-04T00:00:00"/>
    <x v="208"/>
    <x v="6"/>
    <s v="San Jose"/>
    <n v="350"/>
    <n v="0"/>
    <n v="350"/>
    <n v="268.24"/>
    <n v="81.760000000000005"/>
    <n v="0.2336"/>
    <x v="7"/>
  </r>
  <r>
    <s v="91628"/>
    <d v="2025-03-04T00:00:00"/>
    <x v="4"/>
    <x v="4"/>
    <s v="Sacramento"/>
    <n v="414"/>
    <n v="0"/>
    <n v="414"/>
    <n v="344.13"/>
    <n v="69.87"/>
    <n v="0.16876811999999999"/>
    <x v="4"/>
  </r>
  <r>
    <s v="91629"/>
    <d v="2025-03-04T00:00:00"/>
    <x v="4"/>
    <x v="4"/>
    <s v="Sacramento"/>
    <n v="1191"/>
    <n v="0"/>
    <n v="1191"/>
    <n v="991.2"/>
    <n v="199.8"/>
    <n v="0.16775819"/>
    <x v="4"/>
  </r>
  <r>
    <s v="85222"/>
    <d v="2025-03-04T00:00:00"/>
    <x v="52"/>
    <x v="18"/>
    <s v="San Francisco"/>
    <n v="0"/>
    <n v="1272.06"/>
    <n v="1272.06"/>
    <n v="865"/>
    <n v="407.06"/>
    <n v="0.32000063000000001"/>
    <x v="31"/>
  </r>
  <r>
    <s v="86553"/>
    <d v="2025-03-04T00:00:00"/>
    <x v="152"/>
    <x v="6"/>
    <s v="San Jose"/>
    <n v="0"/>
    <n v="0"/>
    <n v="0"/>
    <n v="24.75"/>
    <n v="-24.75"/>
    <n v="0"/>
    <x v="7"/>
  </r>
  <r>
    <s v="88438"/>
    <d v="2025-03-04T00:00:00"/>
    <x v="245"/>
    <x v="10"/>
    <s v="San Jose"/>
    <n v="0"/>
    <n v="0"/>
    <n v="0"/>
    <n v="968.25"/>
    <n v="-968.25"/>
    <n v="0"/>
    <x v="29"/>
  </r>
  <r>
    <s v="88961"/>
    <d v="2025-03-04T00:00:00"/>
    <x v="45"/>
    <x v="12"/>
    <s v="San Francisco"/>
    <n v="0"/>
    <n v="-367.5"/>
    <n v="-367.5"/>
    <n v="-315"/>
    <n v="-52.5"/>
    <n v="0.14285713999999999"/>
    <x v="25"/>
  </r>
  <r>
    <s v="90197"/>
    <d v="2025-03-04T00:00:00"/>
    <x v="4"/>
    <x v="4"/>
    <s v="Sacramento"/>
    <n v="9697.93"/>
    <n v="0"/>
    <n v="9697.93"/>
    <n v="8050.57"/>
    <n v="1647.36"/>
    <n v="0.16986718000000001"/>
    <x v="4"/>
  </r>
  <r>
    <s v="90490"/>
    <d v="2025-03-04T00:00:00"/>
    <x v="53"/>
    <x v="14"/>
    <s v="San Jose"/>
    <n v="0"/>
    <n v="0"/>
    <n v="0"/>
    <n v="-37.5"/>
    <n v="37.5"/>
    <n v="0"/>
    <x v="22"/>
  </r>
  <r>
    <s v="90696"/>
    <d v="2025-03-04T00:00:00"/>
    <x v="51"/>
    <x v="17"/>
    <s v="San Jose"/>
    <n v="0"/>
    <n v="3252"/>
    <n v="3252"/>
    <n v="2331"/>
    <n v="921"/>
    <n v="0.28321033000000001"/>
    <x v="30"/>
  </r>
  <r>
    <s v="90853"/>
    <d v="2025-03-04T00:00:00"/>
    <x v="130"/>
    <x v="3"/>
    <s v="San Jose"/>
    <n v="0"/>
    <n v="587.05999999999995"/>
    <n v="587.05999999999995"/>
    <n v="499"/>
    <n v="88.06"/>
    <n v="0.15000169999999999"/>
    <x v="12"/>
  </r>
  <r>
    <s v="91061"/>
    <d v="2025-03-04T00:00:00"/>
    <x v="45"/>
    <x v="12"/>
    <s v="San Francisco"/>
    <n v="0"/>
    <n v="0"/>
    <n v="0"/>
    <n v="-1000.02"/>
    <n v="1000.02"/>
    <n v="0"/>
    <x v="25"/>
  </r>
  <r>
    <s v="91102"/>
    <d v="2025-03-04T00:00:00"/>
    <x v="5"/>
    <x v="2"/>
    <s v="San Jose"/>
    <n v="0"/>
    <n v="0"/>
    <n v="0"/>
    <n v="150"/>
    <n v="-150"/>
    <n v="0"/>
    <x v="5"/>
  </r>
  <r>
    <s v="91161"/>
    <d v="2025-03-04T00:00:00"/>
    <x v="45"/>
    <x v="12"/>
    <s v="San Francisco"/>
    <n v="0"/>
    <n v="0"/>
    <n v="0"/>
    <n v="600.02"/>
    <n v="-600.02"/>
    <n v="0"/>
    <x v="45"/>
  </r>
  <r>
    <s v="91189"/>
    <d v="2025-03-04T00:00:00"/>
    <x v="11"/>
    <x v="6"/>
    <s v="San Jose"/>
    <n v="400"/>
    <n v="0"/>
    <n v="400"/>
    <n v="187.5"/>
    <n v="212.5"/>
    <n v="0.53125"/>
    <x v="7"/>
  </r>
  <r>
    <s v="91233"/>
    <d v="2025-03-04T00:00:00"/>
    <x v="5"/>
    <x v="2"/>
    <s v="San Jose"/>
    <n v="0"/>
    <n v="0"/>
    <n v="0"/>
    <n v="-0.9"/>
    <n v="0.9"/>
    <n v="0"/>
    <x v="2"/>
  </r>
  <r>
    <s v="91252"/>
    <d v="2025-03-04T00:00:00"/>
    <x v="246"/>
    <x v="14"/>
    <s v="San Jose"/>
    <n v="1177.31"/>
    <n v="0"/>
    <n v="1177.31"/>
    <n v="901.69"/>
    <n v="275.62"/>
    <n v="0.23410996000000001"/>
    <x v="33"/>
  </r>
  <r>
    <s v="91367"/>
    <d v="2025-03-04T00:00:00"/>
    <x v="247"/>
    <x v="5"/>
    <s v="San Francisco"/>
    <n v="2460"/>
    <n v="0"/>
    <n v="2460"/>
    <n v="1794.16"/>
    <n v="665.84"/>
    <n v="0.27066667"/>
    <x v="19"/>
  </r>
  <r>
    <s v="91444"/>
    <d v="2025-03-04T00:00:00"/>
    <x v="2"/>
    <x v="2"/>
    <s v="San Jose"/>
    <n v="2228.4299999999998"/>
    <n v="0"/>
    <n v="2228.4299999999998"/>
    <n v="1709.1"/>
    <n v="519.33000000000004"/>
    <n v="0.23304748"/>
    <x v="2"/>
  </r>
  <r>
    <s v="91454"/>
    <d v="2025-03-04T00:00:00"/>
    <x v="11"/>
    <x v="6"/>
    <s v="San Jose"/>
    <n v="7680"/>
    <n v="0"/>
    <n v="7680"/>
    <n v="6141.33"/>
    <n v="1538.67"/>
    <n v="0.20034766000000001"/>
    <x v="7"/>
  </r>
  <r>
    <s v="91457"/>
    <d v="2025-03-04T00:00:00"/>
    <x v="5"/>
    <x v="2"/>
    <s v="San Jose"/>
    <n v="1730.5"/>
    <n v="0"/>
    <n v="1730.5"/>
    <n v="1380.88"/>
    <n v="349.62"/>
    <n v="0.20203409"/>
    <x v="5"/>
  </r>
  <r>
    <s v="91539"/>
    <d v="2025-03-04T00:00:00"/>
    <x v="18"/>
    <x v="9"/>
    <s v="San Jose"/>
    <n v="0"/>
    <n v="0"/>
    <n v="0"/>
    <n v="207.9"/>
    <n v="-207.9"/>
    <n v="0"/>
    <x v="3"/>
  </r>
  <r>
    <s v="91551"/>
    <d v="2025-03-04T00:00:00"/>
    <x v="133"/>
    <x v="14"/>
    <s v="San Jose"/>
    <n v="247.5"/>
    <n v="0"/>
    <n v="247.5"/>
    <n v="158.6"/>
    <n v="88.9"/>
    <n v="0.35919192"/>
    <x v="22"/>
  </r>
  <r>
    <s v="91566"/>
    <d v="2025-03-04T00:00:00"/>
    <x v="2"/>
    <x v="2"/>
    <s v="San Jose"/>
    <n v="1514.18"/>
    <n v="0"/>
    <n v="1514.18"/>
    <n v="1064.3499999999999"/>
    <n v="449.83"/>
    <n v="0.29707829000000002"/>
    <x v="2"/>
  </r>
  <r>
    <s v="91619"/>
    <d v="2025-03-04T00:00:00"/>
    <x v="2"/>
    <x v="2"/>
    <s v="San Jose"/>
    <n v="1514.18"/>
    <n v="0"/>
    <n v="1514.18"/>
    <n v="1039.3499999999999"/>
    <n v="474.83"/>
    <n v="0.31358887000000002"/>
    <x v="2"/>
  </r>
  <r>
    <s v="91622"/>
    <d v="2025-03-04T00:00:00"/>
    <x v="2"/>
    <x v="2"/>
    <s v="San Jose"/>
    <n v="1514.18"/>
    <n v="0"/>
    <n v="1514.18"/>
    <n v="1239.3499999999999"/>
    <n v="274.83"/>
    <n v="0.18150417999999999"/>
    <x v="2"/>
  </r>
  <r>
    <s v="91625"/>
    <d v="2025-03-04T00:00:00"/>
    <x v="2"/>
    <x v="2"/>
    <s v="San Jose"/>
    <n v="1651"/>
    <n v="0"/>
    <n v="1651"/>
    <n v="1234.8"/>
    <n v="416.2"/>
    <n v="0.25208964"/>
    <x v="2"/>
  </r>
  <r>
    <s v="91633"/>
    <d v="2025-03-04T00:00:00"/>
    <x v="87"/>
    <x v="14"/>
    <s v="San Jose"/>
    <n v="4737.37"/>
    <n v="0"/>
    <n v="4737.37"/>
    <n v="2682.42"/>
    <n v="2054.9499999999998"/>
    <n v="0.43377443999999998"/>
    <x v="33"/>
  </r>
  <r>
    <s v="91640"/>
    <d v="2025-03-04T00:00:00"/>
    <x v="2"/>
    <x v="2"/>
    <s v="San Jose"/>
    <n v="1514.18"/>
    <n v="0"/>
    <n v="1514.18"/>
    <n v="1139.3499999999999"/>
    <n v="374.83"/>
    <n v="0.24754652999999999"/>
    <x v="2"/>
  </r>
  <r>
    <s v="91641"/>
    <d v="2025-03-04T00:00:00"/>
    <x v="2"/>
    <x v="2"/>
    <s v="San Jose"/>
    <n v="2228.4299999999998"/>
    <n v="0"/>
    <n v="2228.4299999999998"/>
    <n v="1810.1"/>
    <n v="418.33"/>
    <n v="0.18772409000000001"/>
    <x v="2"/>
  </r>
  <r>
    <s v="91642"/>
    <d v="2025-03-04T00:00:00"/>
    <x v="2"/>
    <x v="2"/>
    <s v="San Jose"/>
    <n v="1651"/>
    <n v="0"/>
    <n v="1651"/>
    <n v="1151.8"/>
    <n v="499.2"/>
    <n v="0.30236220000000003"/>
    <x v="2"/>
  </r>
  <r>
    <s v="91643"/>
    <d v="2025-03-04T00:00:00"/>
    <x v="2"/>
    <x v="2"/>
    <s v="San Jose"/>
    <n v="2309.02"/>
    <n v="0"/>
    <n v="2309.02"/>
    <n v="1732.98"/>
    <n v="576.04"/>
    <n v="0.2494738"/>
    <x v="2"/>
  </r>
  <r>
    <s v="91320"/>
    <d v="2025-03-05T00:00:00"/>
    <x v="221"/>
    <x v="9"/>
    <s v="San Francisco"/>
    <n v="0"/>
    <n v="0"/>
    <n v="0"/>
    <n v="-106.11"/>
    <n v="106.11"/>
    <n v="0"/>
    <x v="21"/>
  </r>
  <r>
    <s v="86041"/>
    <d v="2025-03-05T00:00:00"/>
    <x v="45"/>
    <x v="12"/>
    <s v="San Francisco"/>
    <n v="0"/>
    <n v="397.95"/>
    <n v="397.95"/>
    <n v="298.45999999999998"/>
    <n v="99.49"/>
    <n v="0.25000628000000003"/>
    <x v="25"/>
  </r>
  <r>
    <s v="87557"/>
    <d v="2025-03-05T00:00:00"/>
    <x v="140"/>
    <x v="11"/>
    <s v="Sacramento"/>
    <n v="0"/>
    <n v="0"/>
    <n v="0"/>
    <n v="126.72"/>
    <n v="-126.72"/>
    <n v="0"/>
    <x v="1"/>
  </r>
  <r>
    <s v="87728"/>
    <d v="2025-03-05T00:00:00"/>
    <x v="5"/>
    <x v="2"/>
    <s v="San Jose"/>
    <n v="0"/>
    <n v="0"/>
    <n v="0"/>
    <n v="-337.5"/>
    <n v="337.5"/>
    <n v="0"/>
    <x v="5"/>
  </r>
  <r>
    <s v="87973"/>
    <d v="2025-03-05T00:00:00"/>
    <x v="5"/>
    <x v="2"/>
    <s v="San Jose"/>
    <n v="0"/>
    <n v="0"/>
    <n v="0"/>
    <n v="-324.75"/>
    <n v="324.75"/>
    <n v="0"/>
    <x v="5"/>
  </r>
  <r>
    <s v="88772"/>
    <d v="2025-03-05T00:00:00"/>
    <x v="36"/>
    <x v="12"/>
    <s v="San Francisco"/>
    <n v="0"/>
    <n v="4780"/>
    <n v="4780"/>
    <n v="3436.06"/>
    <n v="1343.94"/>
    <n v="0.28115899999999999"/>
    <x v="25"/>
  </r>
  <r>
    <s v="88961"/>
    <d v="2025-03-05T00:00:00"/>
    <x v="45"/>
    <x v="12"/>
    <s v="San Francisco"/>
    <n v="0"/>
    <n v="367.5"/>
    <n v="367.5"/>
    <n v="315"/>
    <n v="52.5"/>
    <n v="0.14285713999999999"/>
    <x v="25"/>
  </r>
  <r>
    <s v="89725"/>
    <d v="2025-03-05T00:00:00"/>
    <x v="75"/>
    <x v="12"/>
    <s v="San Francisco"/>
    <n v="0"/>
    <n v="0"/>
    <n v="0"/>
    <n v="30.72"/>
    <n v="-30.72"/>
    <n v="0"/>
    <x v="21"/>
  </r>
  <r>
    <s v="90465"/>
    <d v="2025-03-05T00:00:00"/>
    <x v="4"/>
    <x v="4"/>
    <s v="Sacramento"/>
    <n v="177182.74"/>
    <n v="0"/>
    <n v="177182.74"/>
    <n v="147307.29"/>
    <n v="29875.45"/>
    <n v="0.16861377"/>
    <x v="4"/>
  </r>
  <r>
    <s v="91061"/>
    <d v="2025-03-05T00:00:00"/>
    <x v="45"/>
    <x v="12"/>
    <s v="San Francisco"/>
    <n v="0"/>
    <n v="0"/>
    <n v="0"/>
    <n v="1.47"/>
    <n v="-1.47"/>
    <n v="0"/>
    <x v="25"/>
  </r>
  <r>
    <s v="91250"/>
    <d v="2025-03-05T00:00:00"/>
    <x v="214"/>
    <x v="1"/>
    <s v="Sacramento"/>
    <n v="0"/>
    <n v="0"/>
    <n v="0"/>
    <n v="325.93"/>
    <n v="-325.93"/>
    <n v="0"/>
    <x v="1"/>
  </r>
  <r>
    <s v="91361"/>
    <d v="2025-03-05T00:00:00"/>
    <x v="10"/>
    <x v="8"/>
    <s v="San Jose"/>
    <n v="2251.83"/>
    <n v="0"/>
    <n v="2251.83"/>
    <n v="1914.06"/>
    <n v="337.77"/>
    <n v="0.14999799999999999"/>
    <x v="10"/>
  </r>
  <r>
    <s v="91416"/>
    <d v="2025-03-05T00:00:00"/>
    <x v="11"/>
    <x v="6"/>
    <s v="San Jose"/>
    <n v="1860"/>
    <n v="0"/>
    <n v="1860"/>
    <n v="1411.8"/>
    <n v="448.2"/>
    <n v="0.24096774000000001"/>
    <x v="7"/>
  </r>
  <r>
    <s v="91485"/>
    <d v="2025-03-05T00:00:00"/>
    <x v="197"/>
    <x v="6"/>
    <s v="San Jose"/>
    <n v="0"/>
    <n v="-1200"/>
    <n v="-1200"/>
    <n v="-882.5"/>
    <n v="-317.5"/>
    <n v="0.26458333000000001"/>
    <x v="7"/>
  </r>
  <r>
    <s v="91522"/>
    <d v="2025-03-05T00:00:00"/>
    <x v="5"/>
    <x v="2"/>
    <s v="San Jose"/>
    <n v="41651.160000000003"/>
    <n v="0"/>
    <n v="41651.160000000003"/>
    <n v="26879.040000000001"/>
    <n v="14772.12"/>
    <n v="0.35466287000000002"/>
    <x v="2"/>
  </r>
  <r>
    <s v="91540"/>
    <d v="2025-03-05T00:00:00"/>
    <x v="227"/>
    <x v="5"/>
    <s v="San Francisco"/>
    <n v="2507"/>
    <n v="0"/>
    <n v="2507"/>
    <n v="1940.09"/>
    <n v="566.91"/>
    <n v="0.22613083"/>
    <x v="9"/>
  </r>
  <r>
    <s v="91652"/>
    <d v="2025-03-05T00:00:00"/>
    <x v="247"/>
    <x v="5"/>
    <s v="San Francisco"/>
    <n v="22269"/>
    <n v="0"/>
    <n v="22269"/>
    <n v="16698"/>
    <n v="5571"/>
    <n v="0.25016840000000001"/>
    <x v="19"/>
  </r>
  <r>
    <s v="91655"/>
    <d v="2025-03-05T00:00:00"/>
    <x v="10"/>
    <x v="8"/>
    <s v="San Jose"/>
    <n v="1566.88"/>
    <n v="0"/>
    <n v="1566.88"/>
    <n v="1331.85"/>
    <n v="235.03"/>
    <n v="0.14999872"/>
    <x v="10"/>
  </r>
  <r>
    <s v="91659"/>
    <d v="2025-03-05T00:00:00"/>
    <x v="10"/>
    <x v="8"/>
    <s v="San Jose"/>
    <n v="628.94000000000005"/>
    <n v="0"/>
    <n v="628.94000000000005"/>
    <n v="534.6"/>
    <n v="94.34"/>
    <n v="0.14999841"/>
    <x v="10"/>
  </r>
  <r>
    <s v="83444"/>
    <d v="2025-03-05T00:00:00"/>
    <x v="85"/>
    <x v="11"/>
    <s v="Sacramento"/>
    <n v="0"/>
    <n v="0"/>
    <n v="0"/>
    <n v="-300"/>
    <n v="300"/>
    <n v="0"/>
    <x v="1"/>
  </r>
  <r>
    <s v="88405"/>
    <d v="2025-03-05T00:00:00"/>
    <x v="5"/>
    <x v="2"/>
    <s v="San Jose"/>
    <n v="0"/>
    <n v="0"/>
    <n v="0"/>
    <n v="150"/>
    <n v="-150"/>
    <n v="0"/>
    <x v="5"/>
  </r>
  <r>
    <s v="88643"/>
    <d v="2025-03-05T00:00:00"/>
    <x v="247"/>
    <x v="5"/>
    <s v="San Francisco"/>
    <n v="0"/>
    <n v="0"/>
    <n v="0"/>
    <n v="50.69"/>
    <n v="-50.69"/>
    <n v="0"/>
    <x v="19"/>
  </r>
  <r>
    <s v="89560"/>
    <d v="2025-03-05T00:00:00"/>
    <x v="113"/>
    <x v="9"/>
    <s v="San Francisco"/>
    <n v="0"/>
    <n v="0"/>
    <n v="0"/>
    <n v="461.3"/>
    <n v="-461.3"/>
    <n v="0"/>
    <x v="13"/>
  </r>
  <r>
    <s v="89807"/>
    <d v="2025-03-05T00:00:00"/>
    <x v="85"/>
    <x v="11"/>
    <s v="Sacramento"/>
    <n v="0"/>
    <n v="0"/>
    <n v="0"/>
    <n v="-300"/>
    <n v="300"/>
    <n v="0"/>
    <x v="1"/>
  </r>
  <r>
    <s v="90122"/>
    <d v="2025-03-05T00:00:00"/>
    <x v="141"/>
    <x v="5"/>
    <s v="San Francisco"/>
    <n v="0"/>
    <n v="0"/>
    <n v="0"/>
    <n v="-295"/>
    <n v="295"/>
    <n v="0"/>
    <x v="52"/>
  </r>
  <r>
    <s v="90132"/>
    <d v="2025-03-05T00:00:00"/>
    <x v="96"/>
    <x v="12"/>
    <s v="Sacramento"/>
    <n v="0"/>
    <n v="0"/>
    <n v="0"/>
    <n v="741.2"/>
    <n v="-741.2"/>
    <n v="0"/>
    <x v="15"/>
  </r>
  <r>
    <s v="90197"/>
    <d v="2025-03-05T00:00:00"/>
    <x v="4"/>
    <x v="4"/>
    <s v="Sacramento"/>
    <n v="0"/>
    <n v="0"/>
    <n v="0"/>
    <n v="-340.17"/>
    <n v="340.17"/>
    <n v="0"/>
    <x v="4"/>
  </r>
  <r>
    <s v="90206"/>
    <d v="2025-03-05T00:00:00"/>
    <x v="4"/>
    <x v="4"/>
    <s v="Sacramento"/>
    <n v="0"/>
    <n v="0"/>
    <n v="0"/>
    <n v="6.06"/>
    <n v="-6.06"/>
    <n v="0"/>
    <x v="4"/>
  </r>
  <r>
    <s v="90396"/>
    <d v="2025-03-05T00:00:00"/>
    <x v="4"/>
    <x v="4"/>
    <s v="Sacramento"/>
    <n v="0"/>
    <n v="192"/>
    <n v="192"/>
    <n v="160"/>
    <n v="32"/>
    <n v="0.16666666999999999"/>
    <x v="4"/>
  </r>
  <r>
    <s v="90435"/>
    <d v="2025-03-05T00:00:00"/>
    <x v="248"/>
    <x v="20"/>
    <s v="Sacramento"/>
    <n v="0"/>
    <n v="0"/>
    <n v="0"/>
    <n v="30"/>
    <n v="-30"/>
    <n v="0"/>
    <x v="15"/>
  </r>
  <r>
    <s v="90669"/>
    <d v="2025-03-05T00:00:00"/>
    <x v="124"/>
    <x v="6"/>
    <s v="San Jose"/>
    <n v="0"/>
    <n v="-2420.59"/>
    <n v="-2420.59"/>
    <n v="0"/>
    <n v="-2420.59"/>
    <n v="1"/>
    <x v="29"/>
  </r>
  <r>
    <s v="90827"/>
    <d v="2025-03-05T00:00:00"/>
    <x v="159"/>
    <x v="12"/>
    <s v="San Francisco"/>
    <n v="30793"/>
    <n v="0"/>
    <n v="30793"/>
    <n v="21981.79"/>
    <n v="8811.2099999999991"/>
    <n v="0.28614328"/>
    <x v="16"/>
  </r>
  <r>
    <s v="90842"/>
    <d v="2025-03-05T00:00:00"/>
    <x v="12"/>
    <x v="9"/>
    <s v="San Francisco"/>
    <n v="2137.34"/>
    <n v="0"/>
    <n v="2137.34"/>
    <n v="1925.53"/>
    <n v="211.81"/>
    <n v="9.9099820000000005E-2"/>
    <x v="11"/>
  </r>
  <r>
    <s v="91060"/>
    <d v="2025-03-05T00:00:00"/>
    <x v="104"/>
    <x v="9"/>
    <s v="San Francisco"/>
    <n v="0"/>
    <n v="0"/>
    <n v="0"/>
    <n v="240"/>
    <n v="-240"/>
    <n v="0"/>
    <x v="3"/>
  </r>
  <r>
    <s v="91081"/>
    <d v="2025-03-05T00:00:00"/>
    <x v="186"/>
    <x v="6"/>
    <s v="San Jose"/>
    <n v="0"/>
    <n v="-312"/>
    <n v="-312"/>
    <n v="-235.3"/>
    <n v="-76.7"/>
    <n v="0.24583332999999999"/>
    <x v="7"/>
  </r>
  <r>
    <s v="91148"/>
    <d v="2025-03-05T00:00:00"/>
    <x v="120"/>
    <x v="1"/>
    <s v="Sacramento"/>
    <n v="22118.52"/>
    <n v="0"/>
    <n v="22118.52"/>
    <n v="17248.68"/>
    <n v="4869.84"/>
    <n v="0.22017025000000001"/>
    <x v="4"/>
  </r>
  <r>
    <s v="91315"/>
    <d v="2025-03-05T00:00:00"/>
    <x v="5"/>
    <x v="2"/>
    <s v="San Jose"/>
    <n v="6627.11"/>
    <n v="0"/>
    <n v="6627.11"/>
    <n v="5301.69"/>
    <n v="1325.42"/>
    <n v="0.1999997"/>
    <x v="5"/>
  </r>
  <r>
    <s v="91316"/>
    <d v="2025-03-05T00:00:00"/>
    <x v="5"/>
    <x v="2"/>
    <s v="San Jose"/>
    <n v="13995.88"/>
    <n v="0"/>
    <n v="13995.88"/>
    <n v="11165.07"/>
    <n v="2830.81"/>
    <n v="0.20226024000000001"/>
    <x v="5"/>
  </r>
  <r>
    <s v="91317"/>
    <d v="2025-03-05T00:00:00"/>
    <x v="5"/>
    <x v="2"/>
    <s v="San Jose"/>
    <n v="629.16"/>
    <n v="0"/>
    <n v="629.16"/>
    <n v="503.33"/>
    <n v="125.83"/>
    <n v="0.19999681999999999"/>
    <x v="5"/>
  </r>
  <r>
    <s v="91462"/>
    <d v="2025-03-05T00:00:00"/>
    <x v="131"/>
    <x v="15"/>
    <s v="San Francisco"/>
    <n v="210.09"/>
    <n v="0"/>
    <n v="210.09"/>
    <n v="157.57"/>
    <n v="52.52"/>
    <n v="0.24998809999999999"/>
    <x v="14"/>
  </r>
  <r>
    <s v="91482"/>
    <d v="2025-03-05T00:00:00"/>
    <x v="65"/>
    <x v="3"/>
    <s v="San Jose"/>
    <n v="0"/>
    <n v="0"/>
    <n v="0"/>
    <n v="-1000"/>
    <n v="1000"/>
    <n v="0"/>
    <x v="14"/>
  </r>
  <r>
    <s v="91556"/>
    <d v="2025-03-05T00:00:00"/>
    <x v="187"/>
    <x v="1"/>
    <s v="Sacramento"/>
    <n v="1148"/>
    <n v="0"/>
    <n v="1148"/>
    <n v="918.76"/>
    <n v="229.24"/>
    <n v="0.19968641000000001"/>
    <x v="1"/>
  </r>
  <r>
    <s v="91615"/>
    <d v="2025-03-05T00:00:00"/>
    <x v="249"/>
    <x v="15"/>
    <s v="San Francisco"/>
    <n v="2528.9499999999998"/>
    <n v="0"/>
    <n v="2528.9499999999998"/>
    <n v="2528.9499999999998"/>
    <n v="0"/>
    <n v="0"/>
    <x v="23"/>
  </r>
  <r>
    <s v="91624"/>
    <d v="2025-03-05T00:00:00"/>
    <x v="2"/>
    <x v="2"/>
    <s v="San Jose"/>
    <n v="2284.98"/>
    <n v="0"/>
    <n v="2284.98"/>
    <n v="1739.95"/>
    <n v="545.03"/>
    <n v="0.23852725"/>
    <x v="2"/>
  </r>
  <r>
    <s v="91651"/>
    <d v="2025-03-05T00:00:00"/>
    <x v="208"/>
    <x v="6"/>
    <s v="San Jose"/>
    <n v="802"/>
    <n v="0"/>
    <n v="802"/>
    <n v="601.19000000000005"/>
    <n v="200.81"/>
    <n v="0.25038653"/>
    <x v="7"/>
  </r>
  <r>
    <s v="91656"/>
    <d v="2025-03-05T00:00:00"/>
    <x v="34"/>
    <x v="9"/>
    <s v="San Francisco"/>
    <n v="6064.73"/>
    <n v="0"/>
    <n v="6064.73"/>
    <n v="4323.59"/>
    <n v="1741.14"/>
    <n v="0.28709275000000001"/>
    <x v="13"/>
  </r>
  <r>
    <s v="82587"/>
    <d v="2025-03-06T00:00:00"/>
    <x v="132"/>
    <x v="20"/>
    <s v="Sacramento"/>
    <n v="0"/>
    <n v="0"/>
    <n v="0"/>
    <n v="623.89"/>
    <n v="-623.89"/>
    <n v="0"/>
    <x v="1"/>
  </r>
  <r>
    <s v="87247"/>
    <d v="2025-03-06T00:00:00"/>
    <x v="41"/>
    <x v="14"/>
    <s v="San Jose"/>
    <n v="0"/>
    <n v="0"/>
    <n v="0"/>
    <n v="670.14"/>
    <n v="-670.14"/>
    <n v="0"/>
    <x v="22"/>
  </r>
  <r>
    <s v="88175"/>
    <d v="2025-03-06T00:00:00"/>
    <x v="145"/>
    <x v="11"/>
    <s v="Sacramento"/>
    <n v="851.3"/>
    <n v="0"/>
    <n v="851.3"/>
    <n v="0"/>
    <n v="851.3"/>
    <n v="1"/>
    <x v="44"/>
  </r>
  <r>
    <s v="88961"/>
    <d v="2025-03-06T00:00:00"/>
    <x v="45"/>
    <x v="12"/>
    <s v="San Francisco"/>
    <n v="0"/>
    <n v="-367.5"/>
    <n v="-367.5"/>
    <n v="0"/>
    <n v="-367.5"/>
    <n v="1"/>
    <x v="25"/>
  </r>
  <r>
    <s v="89721"/>
    <d v="2025-03-06T00:00:00"/>
    <x v="148"/>
    <x v="9"/>
    <s v="San Francisco"/>
    <n v="393.55"/>
    <n v="0"/>
    <n v="393.55"/>
    <n v="-1541.41"/>
    <n v="1934.96"/>
    <n v="4.9166814900000002"/>
    <x v="18"/>
  </r>
  <r>
    <s v="90560"/>
    <d v="2025-03-06T00:00:00"/>
    <x v="219"/>
    <x v="0"/>
    <s v="San Francisco"/>
    <n v="0"/>
    <n v="0"/>
    <n v="0"/>
    <n v="282.36"/>
    <n v="-282.36"/>
    <n v="0"/>
    <x v="0"/>
  </r>
  <r>
    <s v="90681"/>
    <d v="2025-03-06T00:00:00"/>
    <x v="2"/>
    <x v="2"/>
    <s v="San Jose"/>
    <n v="0"/>
    <n v="0"/>
    <n v="0"/>
    <n v="150"/>
    <n v="-150"/>
    <n v="0"/>
    <x v="2"/>
  </r>
  <r>
    <s v="90687"/>
    <d v="2025-03-06T00:00:00"/>
    <x v="5"/>
    <x v="2"/>
    <s v="San Jose"/>
    <n v="0"/>
    <n v="0"/>
    <n v="0"/>
    <n v="-447.07"/>
    <n v="447.07"/>
    <n v="0"/>
    <x v="2"/>
  </r>
  <r>
    <s v="90797"/>
    <d v="2025-03-06T00:00:00"/>
    <x v="174"/>
    <x v="28"/>
    <s v="San Jose"/>
    <n v="0"/>
    <n v="0"/>
    <n v="0"/>
    <n v="3225"/>
    <n v="-3225"/>
    <n v="0"/>
    <x v="7"/>
  </r>
  <r>
    <s v="91200"/>
    <d v="2025-03-06T00:00:00"/>
    <x v="60"/>
    <x v="12"/>
    <s v="San Francisco"/>
    <n v="0"/>
    <n v="0"/>
    <n v="0"/>
    <n v="-60"/>
    <n v="60"/>
    <n v="0"/>
    <x v="14"/>
  </r>
  <r>
    <s v="91204"/>
    <d v="2025-03-06T00:00:00"/>
    <x v="60"/>
    <x v="12"/>
    <s v="San Francisco"/>
    <n v="0"/>
    <n v="0"/>
    <n v="0"/>
    <n v="-60"/>
    <n v="60"/>
    <n v="0"/>
    <x v="14"/>
  </r>
  <r>
    <s v="91391"/>
    <d v="2025-03-06T00:00:00"/>
    <x v="45"/>
    <x v="12"/>
    <s v="San Francisco"/>
    <n v="0"/>
    <n v="0"/>
    <n v="0"/>
    <n v="-19.14"/>
    <n v="19.14"/>
    <n v="0"/>
    <x v="45"/>
  </r>
  <r>
    <s v="91399"/>
    <d v="2025-03-06T00:00:00"/>
    <x v="10"/>
    <x v="8"/>
    <s v="San Jose"/>
    <n v="10174.25"/>
    <n v="0"/>
    <n v="10174.25"/>
    <n v="8648.16"/>
    <n v="1526.09"/>
    <n v="0.14999533000000001"/>
    <x v="10"/>
  </r>
  <r>
    <s v="91483"/>
    <d v="2025-03-06T00:00:00"/>
    <x v="209"/>
    <x v="14"/>
    <s v="San Jose"/>
    <n v="0"/>
    <n v="0"/>
    <n v="0"/>
    <n v="4031.6"/>
    <n v="-4031.6"/>
    <n v="0"/>
    <x v="22"/>
  </r>
  <r>
    <s v="91485"/>
    <d v="2025-03-06T00:00:00"/>
    <x v="197"/>
    <x v="6"/>
    <s v="San Jose"/>
    <n v="0"/>
    <n v="0"/>
    <n v="0"/>
    <n v="112.5"/>
    <n v="-112.5"/>
    <n v="0"/>
    <x v="7"/>
  </r>
  <r>
    <s v="91548"/>
    <d v="2025-03-06T00:00:00"/>
    <x v="226"/>
    <x v="3"/>
    <s v="San Jose"/>
    <n v="0"/>
    <n v="-355"/>
    <n v="-355"/>
    <n v="-277.2"/>
    <n v="-77.8"/>
    <n v="0.21915493"/>
    <x v="61"/>
  </r>
  <r>
    <s v="91562"/>
    <d v="2025-03-06T00:00:00"/>
    <x v="5"/>
    <x v="2"/>
    <s v="San Jose"/>
    <n v="1808.44"/>
    <n v="0"/>
    <n v="1808.44"/>
    <n v="1592.38"/>
    <n v="216.06"/>
    <n v="0.11947314000000001"/>
    <x v="2"/>
  </r>
  <r>
    <s v="91663"/>
    <d v="2025-03-06T00:00:00"/>
    <x v="90"/>
    <x v="9"/>
    <s v="San Francisco"/>
    <n v="158553.74"/>
    <n v="0"/>
    <n v="158553.74"/>
    <n v="118386.23"/>
    <n v="40167.51"/>
    <n v="0.25333687999999999"/>
    <x v="13"/>
  </r>
  <r>
    <s v="91670"/>
    <d v="2025-03-06T00:00:00"/>
    <x v="5"/>
    <x v="2"/>
    <s v="San Jose"/>
    <n v="2590"/>
    <n v="0"/>
    <n v="2590"/>
    <n v="1990"/>
    <n v="600"/>
    <n v="0.23166022999999999"/>
    <x v="5"/>
  </r>
  <r>
    <s v="88801"/>
    <d v="2025-03-06T00:00:00"/>
    <x v="250"/>
    <x v="17"/>
    <s v="San Jose"/>
    <n v="32438.39"/>
    <n v="0"/>
    <n v="32438.39"/>
    <n v="24015.85"/>
    <n v="8422.5400000000009"/>
    <n v="0.25964728999999998"/>
    <x v="63"/>
  </r>
  <r>
    <s v="89054"/>
    <d v="2025-03-06T00:00:00"/>
    <x v="157"/>
    <x v="14"/>
    <s v="San Jose"/>
    <n v="0"/>
    <n v="0"/>
    <n v="0"/>
    <n v="-2475"/>
    <n v="2475"/>
    <n v="0"/>
    <x v="33"/>
  </r>
  <r>
    <s v="89192"/>
    <d v="2025-03-06T00:00:00"/>
    <x v="251"/>
    <x v="5"/>
    <s v="San Francisco"/>
    <n v="0"/>
    <n v="0"/>
    <n v="0"/>
    <n v="9.2200000000000006"/>
    <n v="-9.2200000000000006"/>
    <n v="0"/>
    <x v="16"/>
  </r>
  <r>
    <s v="89654"/>
    <d v="2025-03-06T00:00:00"/>
    <x v="18"/>
    <x v="9"/>
    <s v="San Francisco"/>
    <n v="0"/>
    <n v="0"/>
    <n v="0"/>
    <n v="25.2"/>
    <n v="-25.2"/>
    <n v="0"/>
    <x v="3"/>
  </r>
  <r>
    <s v="89910"/>
    <d v="2025-03-06T00:00:00"/>
    <x v="2"/>
    <x v="2"/>
    <s v="San Jose"/>
    <n v="0"/>
    <n v="0"/>
    <n v="0"/>
    <n v="180"/>
    <n v="-180"/>
    <n v="0"/>
    <x v="2"/>
  </r>
  <r>
    <s v="90074"/>
    <d v="2025-03-06T00:00:00"/>
    <x v="81"/>
    <x v="5"/>
    <s v="San Francisco"/>
    <n v="0"/>
    <n v="0"/>
    <n v="0"/>
    <n v="-16.96"/>
    <n v="16.96"/>
    <n v="0"/>
    <x v="6"/>
  </r>
  <r>
    <s v="90197"/>
    <d v="2025-03-06T00:00:00"/>
    <x v="4"/>
    <x v="4"/>
    <s v="Sacramento"/>
    <n v="0"/>
    <n v="0"/>
    <n v="0"/>
    <n v="-0.3"/>
    <n v="0.3"/>
    <n v="0"/>
    <x v="4"/>
  </r>
  <r>
    <s v="90206"/>
    <d v="2025-03-06T00:00:00"/>
    <x v="4"/>
    <x v="4"/>
    <s v="Sacramento"/>
    <n v="0"/>
    <n v="20"/>
    <n v="20"/>
    <n v="-12"/>
    <n v="32"/>
    <n v="1.6"/>
    <x v="4"/>
  </r>
  <r>
    <s v="90357"/>
    <d v="2025-03-06T00:00:00"/>
    <x v="159"/>
    <x v="12"/>
    <s v="San Francisco"/>
    <n v="0"/>
    <n v="0"/>
    <n v="0"/>
    <n v="0.01"/>
    <n v="-0.01"/>
    <n v="0"/>
    <x v="16"/>
  </r>
  <r>
    <s v="90530"/>
    <d v="2025-03-06T00:00:00"/>
    <x v="106"/>
    <x v="3"/>
    <s v="San Jose"/>
    <n v="0"/>
    <n v="2891.28"/>
    <n v="2891.28"/>
    <n v="1936"/>
    <n v="955.28"/>
    <n v="0.33040037999999999"/>
    <x v="7"/>
  </r>
  <r>
    <s v="90588"/>
    <d v="2025-03-06T00:00:00"/>
    <x v="2"/>
    <x v="2"/>
    <s v="San Jose"/>
    <n v="0"/>
    <n v="0"/>
    <n v="0"/>
    <n v="50"/>
    <n v="-50"/>
    <n v="0"/>
    <x v="2"/>
  </r>
  <r>
    <s v="90761"/>
    <d v="2025-03-06T00:00:00"/>
    <x v="85"/>
    <x v="11"/>
    <s v="Sacramento"/>
    <n v="0"/>
    <n v="0"/>
    <n v="0"/>
    <n v="58.83"/>
    <n v="-58.83"/>
    <n v="0"/>
    <x v="1"/>
  </r>
  <r>
    <s v="90827"/>
    <d v="2025-03-06T00:00:00"/>
    <x v="159"/>
    <x v="12"/>
    <s v="San Francisco"/>
    <n v="0"/>
    <n v="0"/>
    <n v="0"/>
    <n v="883.1"/>
    <n v="-883.1"/>
    <n v="0"/>
    <x v="16"/>
  </r>
  <r>
    <s v="90913"/>
    <d v="2025-03-06T00:00:00"/>
    <x v="2"/>
    <x v="2"/>
    <s v="San Jose"/>
    <n v="0"/>
    <n v="0"/>
    <n v="0"/>
    <n v="53.4"/>
    <n v="-53.4"/>
    <n v="0"/>
    <x v="2"/>
  </r>
  <r>
    <s v="90994"/>
    <d v="2025-03-06T00:00:00"/>
    <x v="36"/>
    <x v="12"/>
    <s v="San Francisco"/>
    <n v="1300"/>
    <n v="0"/>
    <n v="1300"/>
    <n v="1147.0899999999999"/>
    <n v="152.91"/>
    <n v="0.11762308"/>
    <x v="25"/>
  </r>
  <r>
    <s v="91023"/>
    <d v="2025-03-06T00:00:00"/>
    <x v="18"/>
    <x v="9"/>
    <s v="San Francisco"/>
    <n v="200167.6"/>
    <n v="0"/>
    <n v="200167.6"/>
    <n v="164932.6"/>
    <n v="35235"/>
    <n v="0.17602749000000001"/>
    <x v="17"/>
  </r>
  <r>
    <s v="91146"/>
    <d v="2025-03-06T00:00:00"/>
    <x v="174"/>
    <x v="6"/>
    <s v="San Jose"/>
    <n v="0"/>
    <n v="0"/>
    <n v="0"/>
    <n v="-6750"/>
    <n v="6750"/>
    <n v="0"/>
    <x v="7"/>
  </r>
  <r>
    <s v="91148"/>
    <d v="2025-03-06T00:00:00"/>
    <x v="120"/>
    <x v="1"/>
    <s v="Sacramento"/>
    <n v="0"/>
    <n v="0"/>
    <n v="0"/>
    <n v="23.58"/>
    <n v="-23.58"/>
    <n v="0"/>
    <x v="4"/>
  </r>
  <r>
    <s v="91163"/>
    <d v="2025-03-06T00:00:00"/>
    <x v="174"/>
    <x v="6"/>
    <s v="San Jose"/>
    <n v="0"/>
    <n v="0"/>
    <n v="0"/>
    <n v="-300"/>
    <n v="300"/>
    <n v="0"/>
    <x v="7"/>
  </r>
  <r>
    <s v="91197"/>
    <d v="2025-03-06T00:00:00"/>
    <x v="5"/>
    <x v="2"/>
    <s v="San Jose"/>
    <n v="97136.7"/>
    <n v="0"/>
    <n v="97136.7"/>
    <n v="80600.399999999994"/>
    <n v="16536.3"/>
    <n v="0.17023741000000001"/>
    <x v="2"/>
  </r>
  <r>
    <s v="91320"/>
    <d v="2025-03-06T00:00:00"/>
    <x v="221"/>
    <x v="9"/>
    <s v="San Francisco"/>
    <n v="0"/>
    <n v="7807.8"/>
    <n v="7807.8"/>
    <n v="289"/>
    <n v="7518.8"/>
    <n v="0.96298572999999998"/>
    <x v="21"/>
  </r>
  <r>
    <s v="91321"/>
    <d v="2025-03-06T00:00:00"/>
    <x v="221"/>
    <x v="9"/>
    <s v="San Francisco"/>
    <n v="835684.96"/>
    <n v="0"/>
    <n v="835684.96"/>
    <n v="751973.36"/>
    <n v="83711.600000000006"/>
    <n v="0.10017123999999999"/>
    <x v="21"/>
  </r>
  <r>
    <s v="91322"/>
    <d v="2025-03-06T00:00:00"/>
    <x v="221"/>
    <x v="9"/>
    <s v="San Francisco"/>
    <n v="1042080.2"/>
    <n v="0"/>
    <n v="1042080.2"/>
    <n v="937685.19"/>
    <n v="104395.01"/>
    <n v="0.10017943999999999"/>
    <x v="21"/>
  </r>
  <r>
    <s v="91406"/>
    <d v="2025-03-06T00:00:00"/>
    <x v="174"/>
    <x v="28"/>
    <s v="San Jose"/>
    <n v="0"/>
    <n v="0"/>
    <n v="0"/>
    <n v="-300"/>
    <n v="300"/>
    <n v="0"/>
    <x v="7"/>
  </r>
  <r>
    <s v="91425"/>
    <d v="2025-03-06T00:00:00"/>
    <x v="98"/>
    <x v="20"/>
    <s v="Sacramento"/>
    <n v="1166.4000000000001"/>
    <n v="0"/>
    <n v="1166.4000000000001"/>
    <n v="964.22"/>
    <n v="202.18"/>
    <n v="0.17333676000000001"/>
    <x v="4"/>
  </r>
  <r>
    <s v="91488"/>
    <d v="2025-03-06T00:00:00"/>
    <x v="144"/>
    <x v="5"/>
    <s v="San Francisco"/>
    <n v="54472.65"/>
    <n v="0"/>
    <n v="54472.65"/>
    <n v="40963.379999999997"/>
    <n v="13509.27"/>
    <n v="0.24800096999999999"/>
    <x v="14"/>
  </r>
  <r>
    <s v="91510"/>
    <d v="2025-03-06T00:00:00"/>
    <x v="41"/>
    <x v="14"/>
    <s v="San Jose"/>
    <n v="526.08000000000004"/>
    <n v="0"/>
    <n v="526.08000000000004"/>
    <n v="417.66"/>
    <n v="108.42"/>
    <n v="0.20609032999999999"/>
    <x v="22"/>
  </r>
  <r>
    <s v="91535"/>
    <d v="2025-03-06T00:00:00"/>
    <x v="217"/>
    <x v="12"/>
    <s v="San Francisco"/>
    <n v="55315"/>
    <n v="0"/>
    <n v="55315"/>
    <n v="35902.120000000003"/>
    <n v="19412.88"/>
    <n v="0.35095145999999999"/>
    <x v="16"/>
  </r>
  <r>
    <s v="91569"/>
    <d v="2025-03-06T00:00:00"/>
    <x v="2"/>
    <x v="2"/>
    <s v="San Jose"/>
    <n v="2284.98"/>
    <n v="0"/>
    <n v="2284.98"/>
    <n v="1863.95"/>
    <n v="421.03"/>
    <n v="0.18425981999999999"/>
    <x v="2"/>
  </r>
  <r>
    <s v="91609"/>
    <d v="2025-03-06T00:00:00"/>
    <x v="18"/>
    <x v="9"/>
    <s v="San Jose"/>
    <n v="0"/>
    <n v="0"/>
    <n v="0"/>
    <n v="203.68"/>
    <n v="-203.68"/>
    <n v="0"/>
    <x v="3"/>
  </r>
  <r>
    <s v="91615"/>
    <d v="2025-03-06T00:00:00"/>
    <x v="249"/>
    <x v="15"/>
    <s v="San Francisco"/>
    <n v="0"/>
    <n v="-173.15"/>
    <n v="-173.15"/>
    <n v="-173.15"/>
    <n v="0"/>
    <n v="0"/>
    <x v="23"/>
  </r>
  <r>
    <s v="91632"/>
    <d v="2025-03-06T00:00:00"/>
    <x v="5"/>
    <x v="2"/>
    <s v="San Jose"/>
    <n v="36002.42"/>
    <n v="0"/>
    <n v="36002.42"/>
    <n v="29026.09"/>
    <n v="6976.33"/>
    <n v="0.19377391999999999"/>
    <x v="2"/>
  </r>
  <r>
    <s v="91636"/>
    <d v="2025-03-06T00:00:00"/>
    <x v="11"/>
    <x v="6"/>
    <s v="San Jose"/>
    <n v="412"/>
    <n v="0"/>
    <n v="412"/>
    <n v="411.78"/>
    <n v="0.22"/>
    <n v="5.3397999999999998E-4"/>
    <x v="7"/>
  </r>
  <r>
    <s v="91668"/>
    <d v="2025-03-06T00:00:00"/>
    <x v="221"/>
    <x v="9"/>
    <s v="San Francisco"/>
    <n v="39038.06"/>
    <n v="0"/>
    <n v="39038.06"/>
    <n v="35134.18"/>
    <n v="3903.88"/>
    <n v="0.1000019"/>
    <x v="21"/>
  </r>
  <r>
    <s v="91676"/>
    <d v="2025-03-06T00:00:00"/>
    <x v="5"/>
    <x v="2"/>
    <s v="San Jose"/>
    <n v="134346.35999999999"/>
    <n v="0"/>
    <n v="134346.35999999999"/>
    <n v="105923.43"/>
    <n v="28422.93"/>
    <n v="0.21156457000000001"/>
    <x v="2"/>
  </r>
  <r>
    <s v="91677"/>
    <d v="2025-03-06T00:00:00"/>
    <x v="5"/>
    <x v="2"/>
    <s v="San Jose"/>
    <n v="323.08"/>
    <n v="0"/>
    <n v="323.08"/>
    <n v="229.42"/>
    <n v="93.66"/>
    <n v="0.28989724"/>
    <x v="5"/>
  </r>
  <r>
    <s v="91682"/>
    <d v="2025-03-06T00:00:00"/>
    <x v="182"/>
    <x v="15"/>
    <s v="San Francisco"/>
    <n v="7994"/>
    <n v="0"/>
    <n v="7994"/>
    <n v="5876.62"/>
    <n v="2117.38"/>
    <n v="0.26487115"/>
    <x v="23"/>
  </r>
  <r>
    <s v="91684"/>
    <d v="2025-03-06T00:00:00"/>
    <x v="2"/>
    <x v="2"/>
    <s v="San Jose"/>
    <n v="2365.25"/>
    <n v="0"/>
    <n v="2365.25"/>
    <n v="1754.55"/>
    <n v="610.70000000000005"/>
    <n v="0.25819681"/>
    <x v="2"/>
  </r>
  <r>
    <s v="91685"/>
    <d v="2025-03-06T00:00:00"/>
    <x v="2"/>
    <x v="2"/>
    <s v="San Jose"/>
    <n v="1651"/>
    <n v="0"/>
    <n v="1651"/>
    <n v="1234.8"/>
    <n v="416.2"/>
    <n v="0.25208964"/>
    <x v="2"/>
  </r>
  <r>
    <s v="91686"/>
    <d v="2025-03-06T00:00:00"/>
    <x v="2"/>
    <x v="2"/>
    <s v="San Jose"/>
    <n v="2365.25"/>
    <n v="0"/>
    <n v="2365.25"/>
    <n v="1754.55"/>
    <n v="610.70000000000005"/>
    <n v="0.25819681"/>
    <x v="2"/>
  </r>
  <r>
    <s v="81432"/>
    <d v="2025-03-07T00:00:00"/>
    <x v="72"/>
    <x v="14"/>
    <s v="San Jose"/>
    <n v="0"/>
    <n v="0"/>
    <n v="0"/>
    <n v="38"/>
    <n v="-38"/>
    <n v="0"/>
    <x v="33"/>
  </r>
  <r>
    <s v="90842"/>
    <d v="2025-03-07T00:00:00"/>
    <x v="12"/>
    <x v="9"/>
    <s v="San Francisco"/>
    <n v="0"/>
    <n v="0"/>
    <n v="0"/>
    <n v="-0.01"/>
    <n v="0.01"/>
    <n v="0"/>
    <x v="11"/>
  </r>
  <r>
    <s v="91205"/>
    <d v="2025-03-07T00:00:00"/>
    <x v="60"/>
    <x v="12"/>
    <s v="San Francisco"/>
    <n v="0"/>
    <n v="0"/>
    <n v="0"/>
    <n v="90"/>
    <n v="-90"/>
    <n v="0"/>
    <x v="14"/>
  </r>
  <r>
    <s v="85709"/>
    <d v="2025-03-07T00:00:00"/>
    <x v="1"/>
    <x v="1"/>
    <s v="Sacramento"/>
    <n v="-1961.55"/>
    <n v="0"/>
    <n v="-1961.55"/>
    <n v="-1961.55"/>
    <n v="0"/>
    <n v="0"/>
    <x v="1"/>
  </r>
  <r>
    <s v="86041"/>
    <d v="2025-03-07T00:00:00"/>
    <x v="45"/>
    <x v="12"/>
    <s v="San Francisco"/>
    <n v="0"/>
    <n v="25137"/>
    <n v="25137"/>
    <n v="18852.75"/>
    <n v="6284.25"/>
    <n v="0.25"/>
    <x v="25"/>
  </r>
  <r>
    <s v="87326"/>
    <d v="2025-03-07T00:00:00"/>
    <x v="46"/>
    <x v="9"/>
    <s v="San Francisco"/>
    <n v="0"/>
    <n v="0"/>
    <n v="0"/>
    <n v="167.25"/>
    <n v="-167.25"/>
    <n v="0"/>
    <x v="27"/>
  </r>
  <r>
    <s v="89415"/>
    <d v="2025-03-07T00:00:00"/>
    <x v="57"/>
    <x v="5"/>
    <s v="San Francisco"/>
    <n v="0"/>
    <n v="0"/>
    <n v="0"/>
    <n v="105.2"/>
    <n v="-105.2"/>
    <n v="0"/>
    <x v="41"/>
  </r>
  <r>
    <s v="89654"/>
    <d v="2025-03-07T00:00:00"/>
    <x v="18"/>
    <x v="9"/>
    <s v="San Francisco"/>
    <n v="0"/>
    <n v="0"/>
    <n v="0"/>
    <n v="25.2"/>
    <n v="-25.2"/>
    <n v="0"/>
    <x v="3"/>
  </r>
  <r>
    <s v="90197"/>
    <d v="2025-03-07T00:00:00"/>
    <x v="4"/>
    <x v="4"/>
    <s v="Sacramento"/>
    <n v="0"/>
    <n v="0"/>
    <n v="0"/>
    <n v="-10.15"/>
    <n v="10.15"/>
    <n v="0"/>
    <x v="4"/>
  </r>
  <r>
    <s v="90226"/>
    <d v="2025-03-07T00:00:00"/>
    <x v="81"/>
    <x v="5"/>
    <s v="San Francisco"/>
    <n v="0"/>
    <n v="0"/>
    <n v="0"/>
    <n v="962.28"/>
    <n v="-962.28"/>
    <n v="0"/>
    <x v="6"/>
  </r>
  <r>
    <s v="90346"/>
    <d v="2025-03-07T00:00:00"/>
    <x v="20"/>
    <x v="10"/>
    <s v="San Jose"/>
    <n v="0"/>
    <n v="0"/>
    <n v="0"/>
    <n v="676.49"/>
    <n v="-676.49"/>
    <n v="0"/>
    <x v="14"/>
  </r>
  <r>
    <s v="90816"/>
    <d v="2025-03-07T00:00:00"/>
    <x v="3"/>
    <x v="3"/>
    <s v="San Jose"/>
    <n v="0"/>
    <n v="0"/>
    <n v="0"/>
    <n v="46.87"/>
    <n v="-46.87"/>
    <n v="0"/>
    <x v="3"/>
  </r>
  <r>
    <s v="90827"/>
    <d v="2025-03-07T00:00:00"/>
    <x v="159"/>
    <x v="12"/>
    <s v="San Francisco"/>
    <n v="0"/>
    <n v="0"/>
    <n v="0"/>
    <n v="-50.46"/>
    <n v="50.46"/>
    <n v="0"/>
    <x v="16"/>
  </r>
  <r>
    <s v="90913"/>
    <d v="2025-03-07T00:00:00"/>
    <x v="2"/>
    <x v="2"/>
    <s v="San Jose"/>
    <n v="0"/>
    <n v="0"/>
    <n v="0"/>
    <n v="6.6"/>
    <n v="-6.6"/>
    <n v="0"/>
    <x v="2"/>
  </r>
  <r>
    <s v="90954"/>
    <d v="2025-03-07T00:00:00"/>
    <x v="132"/>
    <x v="20"/>
    <s v="Sacramento"/>
    <n v="17026.12"/>
    <n v="0"/>
    <n v="17026.12"/>
    <n v="13587.65"/>
    <n v="3438.47"/>
    <n v="0.20195265000000001"/>
    <x v="1"/>
  </r>
  <r>
    <s v="91155"/>
    <d v="2025-03-07T00:00:00"/>
    <x v="178"/>
    <x v="1"/>
    <s v="Sacramento"/>
    <n v="3063.85"/>
    <n v="0"/>
    <n v="3063.85"/>
    <n v="2384.0100000000002"/>
    <n v="679.84"/>
    <n v="0.22189075999999999"/>
    <x v="1"/>
  </r>
  <r>
    <s v="91425"/>
    <d v="2025-03-07T00:00:00"/>
    <x v="98"/>
    <x v="20"/>
    <s v="Sacramento"/>
    <n v="0"/>
    <n v="0"/>
    <n v="0"/>
    <n v="-27.52"/>
    <n v="27.52"/>
    <n v="0"/>
    <x v="4"/>
  </r>
  <r>
    <s v="91477"/>
    <d v="2025-03-07T00:00:00"/>
    <x v="5"/>
    <x v="2"/>
    <s v="San Jose"/>
    <n v="1324.06"/>
    <n v="0"/>
    <n v="1324.06"/>
    <n v="1035.06"/>
    <n v="289"/>
    <n v="0.21826804999999999"/>
    <x v="5"/>
  </r>
  <r>
    <s v="91537"/>
    <d v="2025-03-07T00:00:00"/>
    <x v="5"/>
    <x v="2"/>
    <s v="San Jose"/>
    <n v="420.59"/>
    <n v="0"/>
    <n v="420.59"/>
    <n v="326.48"/>
    <n v="94.11"/>
    <n v="0.22375709999999999"/>
    <x v="5"/>
  </r>
  <r>
    <s v="91541"/>
    <d v="2025-03-07T00:00:00"/>
    <x v="5"/>
    <x v="2"/>
    <s v="San Jose"/>
    <n v="7963.23"/>
    <n v="0"/>
    <n v="7963.23"/>
    <n v="6320.73"/>
    <n v="1642.5"/>
    <n v="0.20626052"/>
    <x v="5"/>
  </r>
  <r>
    <s v="91645"/>
    <d v="2025-03-07T00:00:00"/>
    <x v="2"/>
    <x v="2"/>
    <s v="San Jose"/>
    <n v="2172.1999999999998"/>
    <n v="0"/>
    <n v="2172.1999999999998"/>
    <n v="1682.53"/>
    <n v="489.67"/>
    <n v="0.22542583999999999"/>
    <x v="2"/>
  </r>
  <r>
    <s v="91676"/>
    <d v="2025-03-07T00:00:00"/>
    <x v="5"/>
    <x v="2"/>
    <s v="San Jose"/>
    <n v="0"/>
    <n v="0"/>
    <n v="0"/>
    <n v="-4853.07"/>
    <n v="4853.07"/>
    <n v="0"/>
    <x v="2"/>
  </r>
  <r>
    <s v="91677"/>
    <d v="2025-03-07T00:00:00"/>
    <x v="5"/>
    <x v="2"/>
    <s v="San Jose"/>
    <n v="323.08"/>
    <n v="0"/>
    <n v="323.08"/>
    <n v="195"/>
    <n v="128.08000000000001"/>
    <n v="0.39643432000000001"/>
    <x v="5"/>
  </r>
  <r>
    <s v="91693"/>
    <d v="2025-03-07T00:00:00"/>
    <x v="110"/>
    <x v="19"/>
    <s v="Sacramento"/>
    <n v="743"/>
    <n v="0"/>
    <n v="743"/>
    <n v="618.07000000000005"/>
    <n v="124.93"/>
    <n v="0.16814266"/>
    <x v="4"/>
  </r>
  <r>
    <s v="83464"/>
    <d v="2025-03-07T00:00:00"/>
    <x v="5"/>
    <x v="2"/>
    <s v="San Jose"/>
    <n v="0"/>
    <n v="0"/>
    <n v="0"/>
    <n v="264.70999999999998"/>
    <n v="-264.70999999999998"/>
    <n v="0"/>
    <x v="14"/>
  </r>
  <r>
    <s v="87536"/>
    <d v="2025-03-07T00:00:00"/>
    <x v="12"/>
    <x v="9"/>
    <s v="San Francisco"/>
    <n v="0"/>
    <n v="0"/>
    <n v="0"/>
    <n v="2276.1999999999998"/>
    <n v="-2276.1999999999998"/>
    <n v="0"/>
    <x v="11"/>
  </r>
  <r>
    <s v="87849"/>
    <d v="2025-03-07T00:00:00"/>
    <x v="85"/>
    <x v="11"/>
    <s v="Sacramento"/>
    <n v="44631.22"/>
    <n v="0"/>
    <n v="44631.22"/>
    <n v="33794.879999999997"/>
    <n v="10836.34"/>
    <n v="0.24279730999999999"/>
    <x v="1"/>
  </r>
  <r>
    <s v="89148"/>
    <d v="2025-03-07T00:00:00"/>
    <x v="75"/>
    <x v="12"/>
    <s v="San Francisco"/>
    <n v="0"/>
    <n v="0"/>
    <n v="0"/>
    <n v="234.6"/>
    <n v="-234.6"/>
    <n v="0"/>
    <x v="21"/>
  </r>
  <r>
    <s v="91197"/>
    <d v="2025-03-07T00:00:00"/>
    <x v="5"/>
    <x v="2"/>
    <s v="San Jose"/>
    <n v="0"/>
    <n v="0"/>
    <n v="0"/>
    <n v="-722"/>
    <n v="722"/>
    <n v="0"/>
    <x v="2"/>
  </r>
  <r>
    <s v="91320"/>
    <d v="2025-03-07T00:00:00"/>
    <x v="221"/>
    <x v="9"/>
    <s v="San Francisco"/>
    <n v="0"/>
    <n v="0"/>
    <n v="0"/>
    <n v="470.24"/>
    <n v="-470.24"/>
    <n v="0"/>
    <x v="21"/>
  </r>
  <r>
    <s v="91481"/>
    <d v="2025-03-07T00:00:00"/>
    <x v="85"/>
    <x v="11"/>
    <s v="Sacramento"/>
    <n v="2659"/>
    <n v="0"/>
    <n v="2659"/>
    <n v="1892.2"/>
    <n v="766.8"/>
    <n v="0.28837909"/>
    <x v="1"/>
  </r>
  <r>
    <s v="91675"/>
    <d v="2025-03-07T00:00:00"/>
    <x v="0"/>
    <x v="0"/>
    <s v="San Francisco"/>
    <n v="837.5"/>
    <n v="0"/>
    <n v="837.5"/>
    <n v="788.26"/>
    <n v="49.24"/>
    <n v="5.8794029999999997E-2"/>
    <x v="0"/>
  </r>
  <r>
    <s v="91687"/>
    <d v="2025-03-07T00:00:00"/>
    <x v="2"/>
    <x v="2"/>
    <s v="San Jose"/>
    <n v="2421.8000000000002"/>
    <n v="0"/>
    <n v="2421.8000000000002"/>
    <n v="1772.4"/>
    <n v="649.4"/>
    <n v="0.26814766000000001"/>
    <x v="2"/>
  </r>
  <r>
    <s v="91689"/>
    <d v="2025-03-07T00:00:00"/>
    <x v="2"/>
    <x v="2"/>
    <s v="San Jose"/>
    <n v="1514.18"/>
    <n v="0"/>
    <n v="1514.18"/>
    <n v="1064.3499999999999"/>
    <n v="449.83"/>
    <n v="0.29707829000000002"/>
    <x v="2"/>
  </r>
  <r>
    <s v="91690"/>
    <d v="2025-03-07T00:00:00"/>
    <x v="2"/>
    <x v="2"/>
    <s v="San Jose"/>
    <n v="2228.4299999999998"/>
    <n v="0"/>
    <n v="2228.4299999999998"/>
    <n v="1409.1"/>
    <n v="819.33"/>
    <n v="0.36767140999999998"/>
    <x v="2"/>
  </r>
  <r>
    <s v="91694"/>
    <d v="2025-03-07T00:00:00"/>
    <x v="5"/>
    <x v="2"/>
    <s v="San Jose"/>
    <n v="5150"/>
    <n v="0"/>
    <n v="5150"/>
    <n v="975"/>
    <n v="4175"/>
    <n v="0.81067960999999999"/>
    <x v="2"/>
  </r>
  <r>
    <s v="91706"/>
    <d v="2025-03-07T00:00:00"/>
    <x v="2"/>
    <x v="2"/>
    <s v="San Jose"/>
    <n v="2365.25"/>
    <n v="0"/>
    <n v="2365.25"/>
    <n v="1754.55"/>
    <n v="610.70000000000005"/>
    <n v="0.25819681"/>
    <x v="2"/>
  </r>
  <r>
    <s v="89508"/>
    <d v="2025-03-09T00:00:00"/>
    <x v="176"/>
    <x v="3"/>
    <s v="San Jose"/>
    <n v="0"/>
    <n v="0"/>
    <n v="0"/>
    <n v="50.99"/>
    <n v="-50.99"/>
    <n v="0"/>
    <x v="63"/>
  </r>
  <r>
    <s v="91391"/>
    <d v="2025-03-09T00:00:00"/>
    <x v="45"/>
    <x v="12"/>
    <s v="San Francisco"/>
    <n v="0"/>
    <n v="0"/>
    <n v="0"/>
    <n v="-107"/>
    <n v="107"/>
    <n v="0"/>
    <x v="45"/>
  </r>
  <r>
    <s v="91666"/>
    <d v="2025-03-09T00:00:00"/>
    <x v="81"/>
    <x v="5"/>
    <s v="San Francisco"/>
    <n v="225"/>
    <n v="0"/>
    <n v="225"/>
    <n v="211.77"/>
    <n v="13.23"/>
    <n v="5.8799999999999998E-2"/>
    <x v="6"/>
  </r>
  <r>
    <s v="91663"/>
    <d v="2025-03-10T00:00:00"/>
    <x v="90"/>
    <x v="9"/>
    <s v="San Francisco"/>
    <n v="0"/>
    <n v="0"/>
    <n v="0"/>
    <n v="49.96"/>
    <n v="-49.96"/>
    <n v="0"/>
    <x v="13"/>
  </r>
  <r>
    <s v="85709"/>
    <d v="2025-03-10T00:00:00"/>
    <x v="1"/>
    <x v="1"/>
    <s v="Sacramento"/>
    <n v="0"/>
    <n v="-1961.55"/>
    <n v="-1961.55"/>
    <n v="-1667.43"/>
    <n v="-294.12"/>
    <n v="0.14994265000000001"/>
    <x v="1"/>
  </r>
  <r>
    <s v="88802"/>
    <d v="2025-03-10T00:00:00"/>
    <x v="0"/>
    <x v="0"/>
    <s v="San Francisco"/>
    <n v="0"/>
    <n v="0"/>
    <n v="0"/>
    <n v="-3852.55"/>
    <n v="3852.55"/>
    <n v="0"/>
    <x v="0"/>
  </r>
  <r>
    <s v="89442"/>
    <d v="2025-03-10T00:00:00"/>
    <x v="53"/>
    <x v="14"/>
    <s v="San Jose"/>
    <n v="0"/>
    <n v="0"/>
    <n v="0"/>
    <n v="409.51"/>
    <n v="-409.51"/>
    <n v="0"/>
    <x v="22"/>
  </r>
  <r>
    <s v="89443"/>
    <d v="2025-03-10T00:00:00"/>
    <x v="85"/>
    <x v="11"/>
    <s v="Sacramento"/>
    <n v="26156.5"/>
    <n v="0"/>
    <n v="26156.5"/>
    <n v="19631.88"/>
    <n v="6524.62"/>
    <n v="0.24944545000000001"/>
    <x v="1"/>
  </r>
  <r>
    <s v="90465"/>
    <d v="2025-03-10T00:00:00"/>
    <x v="4"/>
    <x v="4"/>
    <s v="Sacramento"/>
    <n v="0"/>
    <n v="0"/>
    <n v="0"/>
    <n v="-613"/>
    <n v="613"/>
    <n v="0"/>
    <x v="4"/>
  </r>
  <r>
    <s v="90487"/>
    <d v="2025-03-10T00:00:00"/>
    <x v="5"/>
    <x v="2"/>
    <s v="San Jose"/>
    <n v="4937.5"/>
    <n v="0"/>
    <n v="4937.5"/>
    <n v="3950"/>
    <n v="987.5"/>
    <n v="0.2"/>
    <x v="2"/>
  </r>
  <r>
    <s v="90662"/>
    <d v="2025-03-10T00:00:00"/>
    <x v="4"/>
    <x v="4"/>
    <s v="Sacramento"/>
    <n v="0"/>
    <n v="0"/>
    <n v="0"/>
    <n v="0.25"/>
    <n v="-0.25"/>
    <n v="0"/>
    <x v="4"/>
  </r>
  <r>
    <s v="90847"/>
    <d v="2025-03-10T00:00:00"/>
    <x v="5"/>
    <x v="2"/>
    <s v="San Jose"/>
    <n v="4937.5"/>
    <n v="0"/>
    <n v="4937.5"/>
    <n v="3950"/>
    <n v="987.5"/>
    <n v="0.2"/>
    <x v="2"/>
  </r>
  <r>
    <s v="90954"/>
    <d v="2025-03-10T00:00:00"/>
    <x v="132"/>
    <x v="20"/>
    <s v="Sacramento"/>
    <n v="0"/>
    <n v="0"/>
    <n v="0"/>
    <n v="405.42"/>
    <n v="-405.42"/>
    <n v="0"/>
    <x v="1"/>
  </r>
  <r>
    <s v="91093"/>
    <d v="2025-03-10T00:00:00"/>
    <x v="53"/>
    <x v="14"/>
    <s v="San Jose"/>
    <n v="0"/>
    <n v="0"/>
    <n v="0"/>
    <n v="435.31"/>
    <n v="-435.31"/>
    <n v="0"/>
    <x v="22"/>
  </r>
  <r>
    <s v="91097"/>
    <d v="2025-03-10T00:00:00"/>
    <x v="17"/>
    <x v="1"/>
    <s v="Sacramento"/>
    <n v="41091.279999999999"/>
    <n v="0"/>
    <n v="41091.279999999999"/>
    <n v="36110.49"/>
    <n v="4980.79"/>
    <n v="0.12121282"/>
    <x v="4"/>
  </r>
  <r>
    <s v="91149"/>
    <d v="2025-03-10T00:00:00"/>
    <x v="85"/>
    <x v="11"/>
    <s v="Sacramento"/>
    <n v="2659"/>
    <n v="0"/>
    <n v="2659"/>
    <n v="1892.2"/>
    <n v="766.8"/>
    <n v="0.28837909"/>
    <x v="1"/>
  </r>
  <r>
    <s v="91197"/>
    <d v="2025-03-10T00:00:00"/>
    <x v="5"/>
    <x v="2"/>
    <s v="San Jose"/>
    <n v="0"/>
    <n v="0"/>
    <n v="0"/>
    <n v="-477"/>
    <n v="477"/>
    <n v="0"/>
    <x v="2"/>
  </r>
  <r>
    <s v="91485"/>
    <d v="2025-03-10T00:00:00"/>
    <x v="197"/>
    <x v="6"/>
    <s v="San Jose"/>
    <n v="0"/>
    <n v="-3012.96"/>
    <n v="-3012.96"/>
    <n v="-2320"/>
    <n v="-692.96"/>
    <n v="0.22999310000000001"/>
    <x v="7"/>
  </r>
  <r>
    <s v="91488"/>
    <d v="2025-03-10T00:00:00"/>
    <x v="144"/>
    <x v="5"/>
    <s v="San Francisco"/>
    <n v="0"/>
    <n v="320.51"/>
    <n v="320.51"/>
    <n v="250"/>
    <n v="70.510000000000005"/>
    <n v="0.21999314"/>
    <x v="14"/>
  </r>
  <r>
    <s v="91703"/>
    <d v="2025-03-10T00:00:00"/>
    <x v="122"/>
    <x v="11"/>
    <s v="Sacramento"/>
    <n v="9408.73"/>
    <n v="0"/>
    <n v="9408.73"/>
    <n v="7962.92"/>
    <n v="1445.81"/>
    <n v="0.15366685999999999"/>
    <x v="1"/>
  </r>
  <r>
    <s v="88080"/>
    <d v="2025-03-10T00:00:00"/>
    <x v="21"/>
    <x v="11"/>
    <s v="Sacramento"/>
    <n v="0"/>
    <n v="0"/>
    <n v="0"/>
    <n v="587.30999999999995"/>
    <n v="-587.30999999999995"/>
    <n v="0"/>
    <x v="15"/>
  </r>
  <r>
    <s v="88392"/>
    <d v="2025-03-10T00:00:00"/>
    <x v="178"/>
    <x v="1"/>
    <s v="Sacramento"/>
    <n v="0"/>
    <n v="0"/>
    <n v="0"/>
    <n v="-3712.5"/>
    <n v="3712.5"/>
    <n v="0"/>
    <x v="1"/>
  </r>
  <r>
    <s v="88968"/>
    <d v="2025-03-10T00:00:00"/>
    <x v="60"/>
    <x v="12"/>
    <s v="San Francisco"/>
    <n v="0"/>
    <n v="0"/>
    <n v="0"/>
    <n v="352.95"/>
    <n v="-352.95"/>
    <n v="0"/>
    <x v="14"/>
  </r>
  <r>
    <s v="89148"/>
    <d v="2025-03-10T00:00:00"/>
    <x v="75"/>
    <x v="12"/>
    <s v="San Francisco"/>
    <n v="0"/>
    <n v="0"/>
    <n v="0"/>
    <n v="118.56"/>
    <n v="-118.56"/>
    <n v="0"/>
    <x v="21"/>
  </r>
  <r>
    <s v="89262"/>
    <d v="2025-03-10T00:00:00"/>
    <x v="252"/>
    <x v="5"/>
    <s v="San Francisco"/>
    <n v="0"/>
    <n v="0"/>
    <n v="0"/>
    <n v="188.08"/>
    <n v="-188.08"/>
    <n v="0"/>
    <x v="6"/>
  </r>
  <r>
    <s v="90092"/>
    <d v="2025-03-10T00:00:00"/>
    <x v="155"/>
    <x v="5"/>
    <s v="San Francisco"/>
    <n v="0"/>
    <n v="0"/>
    <n v="0"/>
    <n v="-306.20999999999998"/>
    <n v="306.20999999999998"/>
    <n v="0"/>
    <x v="6"/>
  </r>
  <r>
    <s v="90200"/>
    <d v="2025-03-10T00:00:00"/>
    <x v="10"/>
    <x v="8"/>
    <s v="San Jose"/>
    <n v="0"/>
    <n v="0"/>
    <n v="0"/>
    <n v="0.44"/>
    <n v="-0.44"/>
    <n v="0"/>
    <x v="10"/>
  </r>
  <r>
    <s v="90208"/>
    <d v="2025-03-10T00:00:00"/>
    <x v="4"/>
    <x v="4"/>
    <s v="Sacramento"/>
    <n v="127736.08"/>
    <n v="0"/>
    <n v="127736.08"/>
    <n v="106431.89"/>
    <n v="21304.19"/>
    <n v="0.16678287"/>
    <x v="4"/>
  </r>
  <r>
    <s v="90827"/>
    <d v="2025-03-10T00:00:00"/>
    <x v="159"/>
    <x v="12"/>
    <s v="San Francisco"/>
    <n v="0"/>
    <n v="0"/>
    <n v="0"/>
    <n v="-50"/>
    <n v="50"/>
    <n v="0"/>
    <x v="16"/>
  </r>
  <r>
    <s v="91164"/>
    <d v="2025-03-10T00:00:00"/>
    <x v="26"/>
    <x v="6"/>
    <s v="San Jose"/>
    <n v="0"/>
    <n v="-630"/>
    <n v="-630"/>
    <n v="-529.41999999999996"/>
    <n v="-100.58"/>
    <n v="0.15965078999999999"/>
    <x v="7"/>
  </r>
  <r>
    <s v="91283"/>
    <d v="2025-03-10T00:00:00"/>
    <x v="60"/>
    <x v="12"/>
    <s v="San Francisco"/>
    <n v="0"/>
    <n v="0"/>
    <n v="0"/>
    <n v="352.95"/>
    <n v="-352.95"/>
    <n v="0"/>
    <x v="14"/>
  </r>
  <r>
    <s v="91299"/>
    <d v="2025-03-10T00:00:00"/>
    <x v="0"/>
    <x v="0"/>
    <s v="San Francisco"/>
    <n v="5701.27"/>
    <n v="0"/>
    <n v="5701.27"/>
    <n v="4588.67"/>
    <n v="1112.5999999999999"/>
    <n v="0.1951495"/>
    <x v="0"/>
  </r>
  <r>
    <s v="91361"/>
    <d v="2025-03-10T00:00:00"/>
    <x v="10"/>
    <x v="8"/>
    <s v="San Jose"/>
    <n v="0"/>
    <n v="0"/>
    <n v="0"/>
    <n v="-4.88"/>
    <n v="4.88"/>
    <n v="0"/>
    <x v="10"/>
  </r>
  <r>
    <s v="91476"/>
    <d v="2025-03-10T00:00:00"/>
    <x v="18"/>
    <x v="9"/>
    <s v="San Francisco"/>
    <n v="684.61"/>
    <n v="0"/>
    <n v="684.61"/>
    <n v="581.91999999999996"/>
    <n v="102.69"/>
    <n v="0.14999781000000001"/>
    <x v="0"/>
  </r>
  <r>
    <s v="91535"/>
    <d v="2025-03-10T00:00:00"/>
    <x v="217"/>
    <x v="12"/>
    <s v="San Francisco"/>
    <n v="9252"/>
    <n v="-1640"/>
    <n v="7612"/>
    <n v="6242.74"/>
    <n v="1369.26"/>
    <n v="0.17988177"/>
    <x v="16"/>
  </r>
  <r>
    <s v="91536"/>
    <d v="2025-03-10T00:00:00"/>
    <x v="3"/>
    <x v="3"/>
    <s v="San Jose"/>
    <n v="3430.44"/>
    <n v="0"/>
    <n v="3430.44"/>
    <n v="2359.4499999999998"/>
    <n v="1070.99"/>
    <n v="0.31220193000000002"/>
    <x v="3"/>
  </r>
  <r>
    <s v="91665"/>
    <d v="2025-03-10T00:00:00"/>
    <x v="106"/>
    <x v="3"/>
    <s v="San Jose"/>
    <n v="694.21"/>
    <n v="0"/>
    <n v="694.21"/>
    <n v="523.79999999999995"/>
    <n v="170.41"/>
    <n v="0.24547326999999999"/>
    <x v="7"/>
  </r>
  <r>
    <s v="91683"/>
    <d v="2025-03-10T00:00:00"/>
    <x v="2"/>
    <x v="2"/>
    <s v="San Jose"/>
    <n v="1054.25"/>
    <n v="0"/>
    <n v="1054.25"/>
    <n v="799.75"/>
    <n v="254.5"/>
    <n v="0.24140384000000001"/>
    <x v="2"/>
  </r>
  <r>
    <s v="91688"/>
    <d v="2025-03-10T00:00:00"/>
    <x v="2"/>
    <x v="2"/>
    <s v="San Jose"/>
    <n v="1651"/>
    <n v="0"/>
    <n v="1651"/>
    <n v="1109.8"/>
    <n v="541.20000000000005"/>
    <n v="0.32780133"/>
    <x v="2"/>
  </r>
  <r>
    <s v="91709"/>
    <d v="2025-03-10T00:00:00"/>
    <x v="2"/>
    <x v="2"/>
    <s v="San Jose"/>
    <n v="1514.18"/>
    <n v="0"/>
    <n v="1514.18"/>
    <n v="1139.3499999999999"/>
    <n v="374.83"/>
    <n v="0.24754652999999999"/>
    <x v="2"/>
  </r>
  <r>
    <s v="91724"/>
    <d v="2025-03-10T00:00:00"/>
    <x v="2"/>
    <x v="2"/>
    <s v="San Jose"/>
    <n v="2284.98"/>
    <n v="0"/>
    <n v="2284.98"/>
    <n v="1706.95"/>
    <n v="578.03"/>
    <n v="0.25296939000000002"/>
    <x v="2"/>
  </r>
  <r>
    <s v="91725"/>
    <d v="2025-03-10T00:00:00"/>
    <x v="2"/>
    <x v="2"/>
    <s v="San Jose"/>
    <n v="1925.12"/>
    <n v="0"/>
    <n v="1925.12"/>
    <n v="1458.74"/>
    <n v="466.38"/>
    <n v="0.24226022"/>
    <x v="2"/>
  </r>
  <r>
    <s v="91729"/>
    <d v="2025-03-10T00:00:00"/>
    <x v="2"/>
    <x v="2"/>
    <s v="San Jose"/>
    <n v="1514.18"/>
    <n v="0"/>
    <n v="1514.18"/>
    <n v="1139.3499999999999"/>
    <n v="374.83"/>
    <n v="0.24754652999999999"/>
    <x v="2"/>
  </r>
  <r>
    <s v="91023"/>
    <d v="2025-03-11T00:00:00"/>
    <x v="18"/>
    <x v="9"/>
    <s v="San Francisco"/>
    <n v="0"/>
    <n v="0"/>
    <n v="0"/>
    <n v="-5109.1000000000004"/>
    <n v="5109.1000000000004"/>
    <n v="0"/>
    <x v="17"/>
  </r>
  <r>
    <s v="91197"/>
    <d v="2025-03-11T00:00:00"/>
    <x v="5"/>
    <x v="2"/>
    <s v="San Jose"/>
    <n v="0"/>
    <n v="-11840.5"/>
    <n v="-11840.5"/>
    <n v="-10239.17"/>
    <n v="-1601.33"/>
    <n v="0.13524174999999999"/>
    <x v="2"/>
  </r>
  <r>
    <s v="85461"/>
    <d v="2025-03-11T00:00:00"/>
    <x v="188"/>
    <x v="20"/>
    <s v="Sacramento"/>
    <n v="0"/>
    <n v="0"/>
    <n v="0"/>
    <n v="4006.27"/>
    <n v="-4006.27"/>
    <n v="0"/>
    <x v="1"/>
  </r>
  <r>
    <s v="87849"/>
    <d v="2025-03-11T00:00:00"/>
    <x v="85"/>
    <x v="11"/>
    <s v="Sacramento"/>
    <n v="0"/>
    <n v="0"/>
    <n v="0"/>
    <n v="-46.44"/>
    <n v="46.44"/>
    <n v="0"/>
    <x v="1"/>
  </r>
  <r>
    <s v="88055"/>
    <d v="2025-03-11T00:00:00"/>
    <x v="253"/>
    <x v="5"/>
    <s v="San Francisco"/>
    <n v="658"/>
    <n v="0"/>
    <n v="658"/>
    <n v="529.42999999999995"/>
    <n v="128.57"/>
    <n v="0.19539513999999999"/>
    <x v="65"/>
  </r>
  <r>
    <s v="88392"/>
    <d v="2025-03-11T00:00:00"/>
    <x v="178"/>
    <x v="1"/>
    <s v="Sacramento"/>
    <n v="0"/>
    <n v="0"/>
    <n v="0"/>
    <n v="-300"/>
    <n v="300"/>
    <n v="0"/>
    <x v="1"/>
  </r>
  <r>
    <s v="88968"/>
    <d v="2025-03-11T00:00:00"/>
    <x v="60"/>
    <x v="12"/>
    <s v="San Francisco"/>
    <n v="0"/>
    <n v="0"/>
    <n v="0"/>
    <n v="629.42999999999995"/>
    <n v="-629.42999999999995"/>
    <n v="0"/>
    <x v="14"/>
  </r>
  <r>
    <s v="89148"/>
    <d v="2025-03-11T00:00:00"/>
    <x v="75"/>
    <x v="12"/>
    <s v="San Francisco"/>
    <n v="0"/>
    <n v="0"/>
    <n v="0"/>
    <n v="116.9"/>
    <n v="-116.9"/>
    <n v="0"/>
    <x v="21"/>
  </r>
  <r>
    <s v="89538"/>
    <d v="2025-03-11T00:00:00"/>
    <x v="188"/>
    <x v="20"/>
    <s v="Sacramento"/>
    <n v="0"/>
    <n v="0"/>
    <n v="0"/>
    <n v="337.5"/>
    <n v="-337.5"/>
    <n v="0"/>
    <x v="1"/>
  </r>
  <r>
    <s v="90202"/>
    <d v="2025-03-11T00:00:00"/>
    <x v="10"/>
    <x v="8"/>
    <s v="San Jose"/>
    <n v="0"/>
    <n v="0"/>
    <n v="0"/>
    <n v="-0.01"/>
    <n v="0.01"/>
    <n v="0"/>
    <x v="10"/>
  </r>
  <r>
    <s v="90279"/>
    <d v="2025-03-11T00:00:00"/>
    <x v="42"/>
    <x v="14"/>
    <s v="San Jose"/>
    <n v="0"/>
    <n v="0"/>
    <n v="0"/>
    <n v="0.12"/>
    <n v="-0.12"/>
    <n v="0"/>
    <x v="22"/>
  </r>
  <r>
    <s v="90374"/>
    <d v="2025-03-11T00:00:00"/>
    <x v="5"/>
    <x v="2"/>
    <s v="San Jose"/>
    <n v="3572.87"/>
    <n v="0"/>
    <n v="3572.87"/>
    <n v="2608.4"/>
    <n v="964.47"/>
    <n v="0.26994265000000001"/>
    <x v="5"/>
  </r>
  <r>
    <s v="90432"/>
    <d v="2025-03-11T00:00:00"/>
    <x v="3"/>
    <x v="3"/>
    <s v="San Jose"/>
    <n v="143974"/>
    <n v="0"/>
    <n v="143974"/>
    <n v="111825.24"/>
    <n v="32148.76"/>
    <n v="0.22329560000000001"/>
    <x v="3"/>
  </r>
  <r>
    <s v="90433"/>
    <d v="2025-03-11T00:00:00"/>
    <x v="188"/>
    <x v="20"/>
    <s v="Sacramento"/>
    <n v="0"/>
    <n v="0"/>
    <n v="0"/>
    <n v="-375"/>
    <n v="375"/>
    <n v="0"/>
    <x v="1"/>
  </r>
  <r>
    <s v="90612"/>
    <d v="2025-03-11T00:00:00"/>
    <x v="121"/>
    <x v="10"/>
    <s v="San Jose"/>
    <n v="0"/>
    <n v="0"/>
    <n v="0"/>
    <n v="0.03"/>
    <n v="-0.03"/>
    <n v="0"/>
    <x v="14"/>
  </r>
  <r>
    <s v="90948"/>
    <d v="2025-03-11T00:00:00"/>
    <x v="90"/>
    <x v="9"/>
    <s v="San Francisco"/>
    <n v="0"/>
    <n v="0"/>
    <n v="0"/>
    <n v="-66.66"/>
    <n v="66.66"/>
    <n v="0"/>
    <x v="13"/>
  </r>
  <r>
    <s v="91299"/>
    <d v="2025-03-11T00:00:00"/>
    <x v="0"/>
    <x v="0"/>
    <s v="San Francisco"/>
    <n v="0"/>
    <n v="0"/>
    <n v="0"/>
    <n v="51.86"/>
    <n v="-51.86"/>
    <n v="0"/>
    <x v="0"/>
  </r>
  <r>
    <s v="91485"/>
    <d v="2025-03-11T00:00:00"/>
    <x v="197"/>
    <x v="6"/>
    <s v="San Jose"/>
    <n v="0"/>
    <n v="1200"/>
    <n v="1200"/>
    <n v="0"/>
    <n v="1200"/>
    <n v="1"/>
    <x v="7"/>
  </r>
  <r>
    <s v="91615"/>
    <d v="2025-03-11T00:00:00"/>
    <x v="249"/>
    <x v="15"/>
    <s v="San Francisco"/>
    <n v="0"/>
    <n v="0"/>
    <n v="0"/>
    <n v="-463.15"/>
    <n v="463.15"/>
    <n v="0"/>
    <x v="23"/>
  </r>
  <r>
    <s v="91664"/>
    <d v="2025-03-11T00:00:00"/>
    <x v="254"/>
    <x v="4"/>
    <s v="San Jose"/>
    <n v="67528.28"/>
    <n v="0"/>
    <n v="67528.28"/>
    <n v="41603.39"/>
    <n v="25924.89"/>
    <n v="0.38391160000000002"/>
    <x v="14"/>
  </r>
  <r>
    <s v="91669"/>
    <d v="2025-03-11T00:00:00"/>
    <x v="21"/>
    <x v="11"/>
    <s v="Sacramento"/>
    <n v="900"/>
    <n v="0"/>
    <n v="900"/>
    <n v="244.71"/>
    <n v="655.29"/>
    <n v="0.72809999999999997"/>
    <x v="15"/>
  </r>
  <r>
    <s v="91679"/>
    <d v="2025-03-11T00:00:00"/>
    <x v="108"/>
    <x v="1"/>
    <s v="Sacramento"/>
    <n v="1185.56"/>
    <n v="0"/>
    <n v="1185.56"/>
    <n v="956.39"/>
    <n v="229.17"/>
    <n v="0.19330106"/>
    <x v="4"/>
  </r>
  <r>
    <s v="91727"/>
    <d v="2025-03-11T00:00:00"/>
    <x v="2"/>
    <x v="2"/>
    <s v="San Jose"/>
    <n v="2365.25"/>
    <n v="0"/>
    <n v="2365.25"/>
    <n v="1780.55"/>
    <n v="584.70000000000005"/>
    <n v="0.24720431000000001"/>
    <x v="2"/>
  </r>
  <r>
    <s v="91728"/>
    <d v="2025-03-11T00:00:00"/>
    <x v="2"/>
    <x v="2"/>
    <s v="San Jose"/>
    <n v="2365.25"/>
    <n v="0"/>
    <n v="2365.25"/>
    <n v="1780.55"/>
    <n v="584.70000000000005"/>
    <n v="0.24720431000000001"/>
    <x v="2"/>
  </r>
  <r>
    <s v="83085"/>
    <d v="2025-03-11T00:00:00"/>
    <x v="45"/>
    <x v="12"/>
    <s v="San Francisco"/>
    <n v="0"/>
    <n v="0"/>
    <n v="0"/>
    <n v="25.74"/>
    <n v="-25.74"/>
    <n v="0"/>
    <x v="25"/>
  </r>
  <r>
    <s v="87143"/>
    <d v="2025-03-11T00:00:00"/>
    <x v="45"/>
    <x v="12"/>
    <s v="San Francisco"/>
    <n v="0"/>
    <n v="0"/>
    <n v="0"/>
    <n v="12.66"/>
    <n v="-12.66"/>
    <n v="0"/>
    <x v="25"/>
  </r>
  <r>
    <s v="87557"/>
    <d v="2025-03-11T00:00:00"/>
    <x v="140"/>
    <x v="11"/>
    <s v="Sacramento"/>
    <n v="0"/>
    <n v="0"/>
    <n v="0"/>
    <n v="13.33"/>
    <n v="-13.33"/>
    <n v="0"/>
    <x v="1"/>
  </r>
  <r>
    <s v="87903"/>
    <d v="2025-03-11T00:00:00"/>
    <x v="72"/>
    <x v="14"/>
    <s v="San Jose"/>
    <n v="0"/>
    <n v="0"/>
    <n v="0"/>
    <n v="1800.04"/>
    <n v="-1800.04"/>
    <n v="0"/>
    <x v="33"/>
  </r>
  <r>
    <s v="88080"/>
    <d v="2025-03-11T00:00:00"/>
    <x v="21"/>
    <x v="11"/>
    <s v="Sacramento"/>
    <n v="0"/>
    <n v="0"/>
    <n v="0"/>
    <n v="53.06"/>
    <n v="-53.06"/>
    <n v="0"/>
    <x v="15"/>
  </r>
  <r>
    <s v="88161"/>
    <d v="2025-03-11T00:00:00"/>
    <x v="141"/>
    <x v="5"/>
    <s v="San Francisco"/>
    <n v="0"/>
    <n v="0"/>
    <n v="0"/>
    <n v="180.54"/>
    <n v="-180.54"/>
    <n v="0"/>
    <x v="52"/>
  </r>
  <r>
    <s v="88878"/>
    <d v="2025-03-11T00:00:00"/>
    <x v="5"/>
    <x v="2"/>
    <s v="San Jose"/>
    <n v="0"/>
    <n v="0"/>
    <n v="0"/>
    <n v="57.18"/>
    <n v="-57.18"/>
    <n v="0"/>
    <x v="5"/>
  </r>
  <r>
    <s v="89282"/>
    <d v="2025-03-11T00:00:00"/>
    <x v="53"/>
    <x v="14"/>
    <s v="San Jose"/>
    <n v="0"/>
    <n v="-3900.24"/>
    <n v="-3900.24"/>
    <n v="0"/>
    <n v="-3900.24"/>
    <n v="1"/>
    <x v="22"/>
  </r>
  <r>
    <s v="89347"/>
    <d v="2025-03-11T00:00:00"/>
    <x v="39"/>
    <x v="11"/>
    <s v="Sacramento"/>
    <n v="0"/>
    <n v="0"/>
    <n v="0"/>
    <n v="58.5"/>
    <n v="-58.5"/>
    <n v="0"/>
    <x v="15"/>
  </r>
  <r>
    <s v="89656"/>
    <d v="2025-03-11T00:00:00"/>
    <x v="5"/>
    <x v="2"/>
    <s v="San Jose"/>
    <n v="0"/>
    <n v="0"/>
    <n v="0"/>
    <n v="15.61"/>
    <n v="-15.61"/>
    <n v="0"/>
    <x v="5"/>
  </r>
  <r>
    <s v="90208"/>
    <d v="2025-03-11T00:00:00"/>
    <x v="4"/>
    <x v="4"/>
    <s v="Sacramento"/>
    <n v="0"/>
    <n v="-675.68"/>
    <n v="-675.68"/>
    <n v="-586.58000000000004"/>
    <n v="-89.1"/>
    <n v="0.13186716000000001"/>
    <x v="4"/>
  </r>
  <r>
    <s v="90465"/>
    <d v="2025-03-11T00:00:00"/>
    <x v="4"/>
    <x v="4"/>
    <s v="Sacramento"/>
    <n v="0"/>
    <n v="0"/>
    <n v="0"/>
    <n v="-3.3"/>
    <n v="3.3"/>
    <n v="0"/>
    <x v="4"/>
  </r>
  <r>
    <s v="90611"/>
    <d v="2025-03-11T00:00:00"/>
    <x v="65"/>
    <x v="3"/>
    <s v="San Jose"/>
    <n v="0"/>
    <n v="0"/>
    <n v="0"/>
    <n v="111.77"/>
    <n v="-111.77"/>
    <n v="0"/>
    <x v="14"/>
  </r>
  <r>
    <s v="91020"/>
    <d v="2025-03-11T00:00:00"/>
    <x v="165"/>
    <x v="12"/>
    <s v="San Francisco"/>
    <n v="0"/>
    <n v="0"/>
    <n v="0"/>
    <n v="11.66"/>
    <n v="-11.66"/>
    <n v="0"/>
    <x v="19"/>
  </r>
  <r>
    <s v="91149"/>
    <d v="2025-03-11T00:00:00"/>
    <x v="85"/>
    <x v="11"/>
    <s v="Sacramento"/>
    <n v="0"/>
    <n v="0"/>
    <n v="0"/>
    <n v="-193.6"/>
    <n v="193.6"/>
    <n v="0"/>
    <x v="1"/>
  </r>
  <r>
    <s v="91289"/>
    <d v="2025-03-11T00:00:00"/>
    <x v="0"/>
    <x v="0"/>
    <s v="San Francisco"/>
    <n v="31362.79"/>
    <n v="0"/>
    <n v="31362.79"/>
    <n v="25722.9"/>
    <n v="5639.89"/>
    <n v="0.17982743000000001"/>
    <x v="0"/>
  </r>
  <r>
    <s v="91338"/>
    <d v="2025-03-11T00:00:00"/>
    <x v="5"/>
    <x v="2"/>
    <s v="San Jose"/>
    <n v="0"/>
    <n v="0"/>
    <n v="0"/>
    <n v="30"/>
    <n v="-30"/>
    <n v="0"/>
    <x v="2"/>
  </r>
  <r>
    <s v="91436"/>
    <d v="2025-03-11T00:00:00"/>
    <x v="255"/>
    <x v="20"/>
    <s v="Sacramento"/>
    <n v="2660"/>
    <n v="0"/>
    <n v="2660"/>
    <n v="2015.69"/>
    <n v="644.30999999999995"/>
    <n v="0.24222179999999999"/>
    <x v="40"/>
  </r>
  <r>
    <s v="91462"/>
    <d v="2025-03-11T00:00:00"/>
    <x v="131"/>
    <x v="15"/>
    <s v="San Francisco"/>
    <n v="0"/>
    <n v="0"/>
    <n v="0"/>
    <n v="-10.46"/>
    <n v="10.46"/>
    <n v="0"/>
    <x v="14"/>
  </r>
  <r>
    <s v="91478"/>
    <d v="2025-03-11T00:00:00"/>
    <x v="66"/>
    <x v="11"/>
    <s v="Sacramento"/>
    <n v="1485.38"/>
    <n v="0"/>
    <n v="1485.38"/>
    <n v="1177.5999999999999"/>
    <n v="307.77999999999997"/>
    <n v="0.20720624000000001"/>
    <x v="1"/>
  </r>
  <r>
    <s v="91481"/>
    <d v="2025-03-11T00:00:00"/>
    <x v="85"/>
    <x v="11"/>
    <s v="Sacramento"/>
    <n v="0"/>
    <n v="0"/>
    <n v="0"/>
    <n v="-193.6"/>
    <n v="193.6"/>
    <n v="0"/>
    <x v="1"/>
  </r>
  <r>
    <s v="91533"/>
    <d v="2025-03-11T00:00:00"/>
    <x v="5"/>
    <x v="2"/>
    <s v="San Jose"/>
    <n v="0"/>
    <n v="0"/>
    <n v="0"/>
    <n v="20.6"/>
    <n v="-20.6"/>
    <n v="0"/>
    <x v="2"/>
  </r>
  <r>
    <s v="91635"/>
    <d v="2025-03-11T00:00:00"/>
    <x v="256"/>
    <x v="5"/>
    <s v="San Francisco"/>
    <n v="9064.43"/>
    <n v="0"/>
    <n v="9064.43"/>
    <n v="7211.57"/>
    <n v="1852.86"/>
    <n v="0.20440997999999999"/>
    <x v="6"/>
  </r>
  <r>
    <s v="91699"/>
    <d v="2025-03-11T00:00:00"/>
    <x v="3"/>
    <x v="3"/>
    <s v="San Jose"/>
    <n v="14133.17"/>
    <n v="0"/>
    <n v="14133.17"/>
    <n v="10588.5"/>
    <n v="3544.67"/>
    <n v="0.25080501999999999"/>
    <x v="3"/>
  </r>
  <r>
    <s v="91708"/>
    <d v="2025-03-11T00:00:00"/>
    <x v="2"/>
    <x v="2"/>
    <s v="San Jose"/>
    <n v="2284.98"/>
    <n v="0"/>
    <n v="2284.98"/>
    <n v="1831.95"/>
    <n v="453.03"/>
    <n v="0.19826431999999999"/>
    <x v="2"/>
  </r>
  <r>
    <s v="91726"/>
    <d v="2025-03-11T00:00:00"/>
    <x v="2"/>
    <x v="2"/>
    <s v="San Jose"/>
    <n v="1514.18"/>
    <n v="0"/>
    <n v="1514.18"/>
    <n v="1139.3499999999999"/>
    <n v="374.83"/>
    <n v="0.24754652999999999"/>
    <x v="2"/>
  </r>
  <r>
    <s v="91746"/>
    <d v="2025-03-11T00:00:00"/>
    <x v="2"/>
    <x v="2"/>
    <s v="San Jose"/>
    <n v="53.91"/>
    <n v="0"/>
    <n v="53.91"/>
    <n v="40.43"/>
    <n v="13.48"/>
    <n v="0.25004637000000002"/>
    <x v="2"/>
  </r>
  <r>
    <s v="91289"/>
    <d v="2025-03-12T00:00:00"/>
    <x v="0"/>
    <x v="0"/>
    <s v="San Francisco"/>
    <n v="3211"/>
    <n v="-3211"/>
    <n v="0"/>
    <n v="-384.09"/>
    <n v="384.09"/>
    <n v="0"/>
    <x v="0"/>
  </r>
  <r>
    <s v="91663"/>
    <d v="2025-03-12T00:00:00"/>
    <x v="90"/>
    <x v="9"/>
    <s v="San Francisco"/>
    <n v="0"/>
    <n v="0"/>
    <n v="0"/>
    <n v="-166"/>
    <n v="166"/>
    <n v="0"/>
    <x v="13"/>
  </r>
  <r>
    <s v="87326"/>
    <d v="2025-03-12T00:00:00"/>
    <x v="46"/>
    <x v="9"/>
    <s v="San Francisco"/>
    <n v="0"/>
    <n v="0"/>
    <n v="0"/>
    <n v="449.75"/>
    <n v="-449.75"/>
    <n v="0"/>
    <x v="27"/>
  </r>
  <r>
    <s v="89366"/>
    <d v="2025-03-12T00:00:00"/>
    <x v="199"/>
    <x v="12"/>
    <s v="San Francisco"/>
    <n v="0"/>
    <n v="0"/>
    <n v="0"/>
    <n v="2149.75"/>
    <n v="-2149.75"/>
    <n v="0"/>
    <x v="19"/>
  </r>
  <r>
    <s v="89442"/>
    <d v="2025-03-12T00:00:00"/>
    <x v="53"/>
    <x v="14"/>
    <s v="San Jose"/>
    <n v="0"/>
    <n v="0"/>
    <n v="0"/>
    <n v="161.74"/>
    <n v="-161.74"/>
    <n v="0"/>
    <x v="22"/>
  </r>
  <r>
    <s v="89501"/>
    <d v="2025-03-12T00:00:00"/>
    <x v="197"/>
    <x v="6"/>
    <s v="San Jose"/>
    <n v="0"/>
    <n v="-1382.03"/>
    <n v="-1382.03"/>
    <n v="-2481.86"/>
    <n v="1099.83"/>
    <n v="-0.79580762000000005"/>
    <x v="7"/>
  </r>
  <r>
    <s v="89741"/>
    <d v="2025-03-12T00:00:00"/>
    <x v="170"/>
    <x v="3"/>
    <s v="San Jose"/>
    <n v="0"/>
    <n v="0"/>
    <n v="0"/>
    <n v="-1725"/>
    <n v="1725"/>
    <n v="0"/>
    <x v="14"/>
  </r>
  <r>
    <s v="89847"/>
    <d v="2025-03-12T00:00:00"/>
    <x v="6"/>
    <x v="5"/>
    <s v="San Francisco"/>
    <n v="0"/>
    <n v="0"/>
    <n v="0"/>
    <n v="187.5"/>
    <n v="-187.5"/>
    <n v="0"/>
    <x v="9"/>
  </r>
  <r>
    <s v="89849"/>
    <d v="2025-03-12T00:00:00"/>
    <x v="6"/>
    <x v="5"/>
    <s v="San Francisco"/>
    <n v="0"/>
    <n v="0"/>
    <n v="0"/>
    <n v="-568.5"/>
    <n v="568.5"/>
    <n v="0"/>
    <x v="9"/>
  </r>
  <r>
    <s v="90395"/>
    <d v="2025-03-12T00:00:00"/>
    <x v="5"/>
    <x v="2"/>
    <s v="San Jose"/>
    <n v="0"/>
    <n v="0"/>
    <n v="0"/>
    <n v="-37.5"/>
    <n v="37.5"/>
    <n v="0"/>
    <x v="2"/>
  </r>
  <r>
    <s v="90468"/>
    <d v="2025-03-12T00:00:00"/>
    <x v="72"/>
    <x v="14"/>
    <s v="San Jose"/>
    <n v="170"/>
    <n v="-170"/>
    <n v="0"/>
    <n v="0"/>
    <n v="0"/>
    <n v="0"/>
    <x v="39"/>
  </r>
  <r>
    <s v="91146"/>
    <d v="2025-03-12T00:00:00"/>
    <x v="174"/>
    <x v="6"/>
    <s v="San Jose"/>
    <n v="0"/>
    <n v="0"/>
    <n v="0"/>
    <n v="50"/>
    <n v="-50"/>
    <n v="0"/>
    <x v="7"/>
  </r>
  <r>
    <s v="91233"/>
    <d v="2025-03-12T00:00:00"/>
    <x v="5"/>
    <x v="2"/>
    <s v="San Jose"/>
    <n v="0"/>
    <n v="0"/>
    <n v="0"/>
    <n v="1531.39"/>
    <n v="-1531.39"/>
    <n v="0"/>
    <x v="2"/>
  </r>
  <r>
    <s v="91485"/>
    <d v="2025-03-12T00:00:00"/>
    <x v="197"/>
    <x v="6"/>
    <s v="San Jose"/>
    <n v="0"/>
    <n v="0"/>
    <n v="0"/>
    <n v="946.43"/>
    <n v="-946.43"/>
    <n v="0"/>
    <x v="7"/>
  </r>
  <r>
    <s v="91535"/>
    <d v="2025-03-12T00:00:00"/>
    <x v="217"/>
    <x v="12"/>
    <s v="San Francisco"/>
    <n v="0"/>
    <n v="26000"/>
    <n v="26000"/>
    <n v="19751"/>
    <n v="6249"/>
    <n v="0.24034615000000001"/>
    <x v="16"/>
  </r>
  <r>
    <s v="91710"/>
    <d v="2025-03-12T00:00:00"/>
    <x v="2"/>
    <x v="2"/>
    <s v="San Jose"/>
    <n v="2309.02"/>
    <n v="0"/>
    <n v="2309.02"/>
    <n v="1781.98"/>
    <n v="527.04"/>
    <n v="0.22825268000000001"/>
    <x v="2"/>
  </r>
  <r>
    <s v="91730"/>
    <d v="2025-03-12T00:00:00"/>
    <x v="2"/>
    <x v="2"/>
    <s v="San Jose"/>
    <n v="1651"/>
    <n v="0"/>
    <n v="1651"/>
    <n v="1234.8"/>
    <n v="416.2"/>
    <n v="0.25208964"/>
    <x v="2"/>
  </r>
  <r>
    <s v="91736"/>
    <d v="2025-03-12T00:00:00"/>
    <x v="5"/>
    <x v="2"/>
    <s v="San Jose"/>
    <n v="1867.55"/>
    <n v="0"/>
    <n v="1867.55"/>
    <n v="0"/>
    <n v="1867.55"/>
    <n v="1"/>
    <x v="2"/>
  </r>
  <r>
    <s v="82850"/>
    <d v="2025-03-12T00:00:00"/>
    <x v="184"/>
    <x v="14"/>
    <s v="San Jose"/>
    <n v="0"/>
    <n v="0"/>
    <n v="0"/>
    <n v="-670.61"/>
    <n v="670.61"/>
    <n v="0"/>
    <x v="22"/>
  </r>
  <r>
    <s v="87849"/>
    <d v="2025-03-12T00:00:00"/>
    <x v="85"/>
    <x v="11"/>
    <s v="Sacramento"/>
    <n v="0"/>
    <n v="0"/>
    <n v="0"/>
    <n v="0.1"/>
    <n v="-0.1"/>
    <n v="0"/>
    <x v="1"/>
  </r>
  <r>
    <s v="88438"/>
    <d v="2025-03-12T00:00:00"/>
    <x v="245"/>
    <x v="10"/>
    <s v="San Jose"/>
    <n v="0"/>
    <n v="0"/>
    <n v="0"/>
    <n v="11.4"/>
    <n v="-11.4"/>
    <n v="0"/>
    <x v="29"/>
  </r>
  <r>
    <s v="88801"/>
    <d v="2025-03-12T00:00:00"/>
    <x v="250"/>
    <x v="17"/>
    <s v="San Jose"/>
    <n v="0"/>
    <n v="0"/>
    <n v="0"/>
    <n v="-1.01"/>
    <n v="1.01"/>
    <n v="0"/>
    <x v="63"/>
  </r>
  <r>
    <s v="88915"/>
    <d v="2025-03-12T00:00:00"/>
    <x v="118"/>
    <x v="10"/>
    <s v="San Francisco"/>
    <n v="0"/>
    <n v="0"/>
    <n v="0"/>
    <n v="542.36"/>
    <n v="-542.36"/>
    <n v="0"/>
    <x v="12"/>
  </r>
  <r>
    <s v="89262"/>
    <d v="2025-03-12T00:00:00"/>
    <x v="252"/>
    <x v="5"/>
    <s v="San Francisco"/>
    <n v="0"/>
    <n v="0"/>
    <n v="0"/>
    <n v="-3.82"/>
    <n v="3.82"/>
    <n v="0"/>
    <x v="6"/>
  </r>
  <r>
    <s v="89771"/>
    <d v="2025-03-12T00:00:00"/>
    <x v="11"/>
    <x v="6"/>
    <s v="San Jose"/>
    <n v="0"/>
    <n v="0"/>
    <n v="0"/>
    <n v="422"/>
    <n v="-422"/>
    <n v="0"/>
    <x v="7"/>
  </r>
  <r>
    <s v="89962"/>
    <d v="2025-03-12T00:00:00"/>
    <x v="6"/>
    <x v="5"/>
    <s v="San Francisco"/>
    <n v="16985.919999999998"/>
    <n v="0"/>
    <n v="16985.919999999998"/>
    <n v="13960.38"/>
    <n v="3025.54"/>
    <n v="0.17812047"/>
    <x v="6"/>
  </r>
  <r>
    <s v="90420"/>
    <d v="2025-03-12T00:00:00"/>
    <x v="73"/>
    <x v="7"/>
    <s v="San Jose"/>
    <n v="0"/>
    <n v="659.52"/>
    <n v="659.52"/>
    <n v="407.94"/>
    <n v="251.58"/>
    <n v="0.38145923999999998"/>
    <x v="63"/>
  </r>
  <r>
    <s v="90550"/>
    <d v="2025-03-12T00:00:00"/>
    <x v="4"/>
    <x v="4"/>
    <s v="Sacramento"/>
    <n v="0"/>
    <n v="0"/>
    <n v="0"/>
    <n v="37.5"/>
    <n v="-37.5"/>
    <n v="0"/>
    <x v="4"/>
  </r>
  <r>
    <s v="90791"/>
    <d v="2025-03-12T00:00:00"/>
    <x v="18"/>
    <x v="9"/>
    <s v="San Francisco"/>
    <n v="240.96"/>
    <n v="0"/>
    <n v="240.96"/>
    <n v="209.62"/>
    <n v="31.34"/>
    <n v="0.13006308"/>
    <x v="17"/>
  </r>
  <r>
    <s v="90842"/>
    <d v="2025-03-12T00:00:00"/>
    <x v="12"/>
    <x v="9"/>
    <s v="San Francisco"/>
    <n v="0"/>
    <n v="311.69"/>
    <n v="311.69"/>
    <n v="280.8"/>
    <n v="30.89"/>
    <n v="9.9104880000000006E-2"/>
    <x v="11"/>
  </r>
  <r>
    <s v="91020"/>
    <d v="2025-03-12T00:00:00"/>
    <x v="165"/>
    <x v="12"/>
    <s v="San Francisco"/>
    <n v="0"/>
    <n v="0"/>
    <n v="0"/>
    <n v="-1.5"/>
    <n v="1.5"/>
    <n v="0"/>
    <x v="19"/>
  </r>
  <r>
    <s v="91062"/>
    <d v="2025-03-12T00:00:00"/>
    <x v="11"/>
    <x v="6"/>
    <s v="San Jose"/>
    <n v="53517.48"/>
    <n v="0"/>
    <n v="53517.48"/>
    <n v="42554.79"/>
    <n v="10962.69"/>
    <n v="0.20484316999999999"/>
    <x v="7"/>
  </r>
  <r>
    <s v="91216"/>
    <d v="2025-03-12T00:00:00"/>
    <x v="5"/>
    <x v="2"/>
    <s v="San Jose"/>
    <n v="0"/>
    <n v="0"/>
    <n v="0"/>
    <n v="382.36"/>
    <n v="-382.36"/>
    <n v="0"/>
    <x v="2"/>
  </r>
  <r>
    <s v="91299"/>
    <d v="2025-03-12T00:00:00"/>
    <x v="0"/>
    <x v="0"/>
    <s v="San Francisco"/>
    <n v="0"/>
    <n v="0"/>
    <n v="0"/>
    <n v="-47"/>
    <n v="47"/>
    <n v="0"/>
    <x v="0"/>
  </r>
  <r>
    <s v="91376"/>
    <d v="2025-03-12T00:00:00"/>
    <x v="257"/>
    <x v="14"/>
    <s v="San Jose"/>
    <n v="139273.01999999999"/>
    <n v="0"/>
    <n v="139273.01999999999"/>
    <n v="101268.61"/>
    <n v="38004.410000000003"/>
    <n v="0.27287704000000002"/>
    <x v="33"/>
  </r>
  <r>
    <s v="91483"/>
    <d v="2025-03-12T00:00:00"/>
    <x v="209"/>
    <x v="14"/>
    <s v="San Jose"/>
    <n v="0"/>
    <n v="0"/>
    <n v="0"/>
    <n v="2586.6"/>
    <n v="-2586.6"/>
    <n v="0"/>
    <x v="22"/>
  </r>
  <r>
    <s v="91562"/>
    <d v="2025-03-12T00:00:00"/>
    <x v="5"/>
    <x v="2"/>
    <s v="San Jose"/>
    <n v="0"/>
    <n v="0"/>
    <n v="0"/>
    <n v="-127.95"/>
    <n v="127.95"/>
    <n v="0"/>
    <x v="2"/>
  </r>
  <r>
    <s v="91652"/>
    <d v="2025-03-12T00:00:00"/>
    <x v="247"/>
    <x v="5"/>
    <s v="San Francisco"/>
    <n v="10600"/>
    <n v="0"/>
    <n v="10600"/>
    <n v="7470.78"/>
    <n v="3129.22"/>
    <n v="0.29520942999999999"/>
    <x v="19"/>
  </r>
  <r>
    <s v="91697"/>
    <d v="2025-03-12T00:00:00"/>
    <x v="26"/>
    <x v="6"/>
    <s v="San Jose"/>
    <n v="5156.3599999999997"/>
    <n v="0"/>
    <n v="5156.3599999999997"/>
    <n v="3947.09"/>
    <n v="1209.27"/>
    <n v="0.23452008999999999"/>
    <x v="7"/>
  </r>
  <r>
    <s v="91707"/>
    <d v="2025-03-12T00:00:00"/>
    <x v="2"/>
    <x v="2"/>
    <s v="San Jose"/>
    <n v="1054.25"/>
    <n v="0"/>
    <n v="1054.25"/>
    <n v="769.35"/>
    <n v="284.89999999999998"/>
    <n v="0.27023951000000002"/>
    <x v="2"/>
  </r>
  <r>
    <s v="91760"/>
    <d v="2025-03-12T00:00:00"/>
    <x v="258"/>
    <x v="12"/>
    <s v="San Francisco"/>
    <n v="8504"/>
    <n v="0"/>
    <n v="8504"/>
    <n v="5936.73"/>
    <n v="2567.27"/>
    <n v="0.30188969999999998"/>
    <x v="19"/>
  </r>
  <r>
    <s v="91289"/>
    <d v="2025-03-13T00:00:00"/>
    <x v="0"/>
    <x v="0"/>
    <s v="San Francisco"/>
    <n v="0"/>
    <n v="0"/>
    <n v="0"/>
    <n v="-236.61"/>
    <n v="236.61"/>
    <n v="0"/>
    <x v="0"/>
  </r>
  <r>
    <s v="91299"/>
    <d v="2025-03-13T00:00:00"/>
    <x v="0"/>
    <x v="0"/>
    <s v="San Francisco"/>
    <n v="0"/>
    <n v="0"/>
    <n v="0"/>
    <n v="-18.39"/>
    <n v="18.39"/>
    <n v="0"/>
    <x v="0"/>
  </r>
  <r>
    <s v="91485"/>
    <d v="2025-03-13T00:00:00"/>
    <x v="197"/>
    <x v="6"/>
    <s v="San Jose"/>
    <n v="0"/>
    <n v="0"/>
    <n v="0"/>
    <n v="277.93"/>
    <n v="-277.93"/>
    <n v="0"/>
    <x v="7"/>
  </r>
  <r>
    <s v="91536"/>
    <d v="2025-03-13T00:00:00"/>
    <x v="3"/>
    <x v="3"/>
    <s v="San Jose"/>
    <n v="0"/>
    <n v="0"/>
    <n v="0"/>
    <n v="25.43"/>
    <n v="-25.43"/>
    <n v="0"/>
    <x v="3"/>
  </r>
  <r>
    <s v="88961"/>
    <d v="2025-03-13T00:00:00"/>
    <x v="45"/>
    <x v="12"/>
    <s v="San Francisco"/>
    <n v="0"/>
    <n v="5010"/>
    <n v="5010"/>
    <n v="3442.49"/>
    <n v="1567.51"/>
    <n v="0.31287625000000002"/>
    <x v="25"/>
  </r>
  <r>
    <s v="89501"/>
    <d v="2025-03-13T00:00:00"/>
    <x v="197"/>
    <x v="6"/>
    <s v="San Jose"/>
    <n v="0"/>
    <n v="-530"/>
    <n v="-530"/>
    <n v="4.79"/>
    <n v="-534.79"/>
    <n v="1.0090377399999999"/>
    <x v="7"/>
  </r>
  <r>
    <s v="89924"/>
    <d v="2025-03-13T00:00:00"/>
    <x v="12"/>
    <x v="9"/>
    <s v="San Francisco"/>
    <n v="0"/>
    <n v="0"/>
    <n v="0"/>
    <n v="4768.3599999999997"/>
    <n v="-4768.3599999999997"/>
    <n v="0"/>
    <x v="11"/>
  </r>
  <r>
    <s v="90212"/>
    <d v="2025-03-13T00:00:00"/>
    <x v="23"/>
    <x v="0"/>
    <s v="San Francisco"/>
    <n v="0"/>
    <n v="1750"/>
    <n v="1750"/>
    <n v="1600"/>
    <n v="150"/>
    <n v="8.5714289999999999E-2"/>
    <x v="17"/>
  </r>
  <r>
    <s v="90580"/>
    <d v="2025-03-13T00:00:00"/>
    <x v="194"/>
    <x v="4"/>
    <s v="San Jose"/>
    <n v="0"/>
    <n v="-340"/>
    <n v="-340"/>
    <n v="-193.8"/>
    <n v="-146.19999999999999"/>
    <n v="0.43"/>
    <x v="12"/>
  </r>
  <r>
    <s v="90585"/>
    <d v="2025-03-13T00:00:00"/>
    <x v="3"/>
    <x v="3"/>
    <s v="San Jose"/>
    <n v="0"/>
    <n v="0"/>
    <n v="0"/>
    <n v="90.5"/>
    <n v="-90.5"/>
    <n v="0"/>
    <x v="3"/>
  </r>
  <r>
    <s v="90842"/>
    <d v="2025-03-13T00:00:00"/>
    <x v="12"/>
    <x v="9"/>
    <s v="San Francisco"/>
    <n v="0"/>
    <n v="669.54"/>
    <n v="669.54"/>
    <n v="686.42"/>
    <n v="-16.88"/>
    <n v="-2.5211339999999999E-2"/>
    <x v="11"/>
  </r>
  <r>
    <s v="91042"/>
    <d v="2025-03-13T00:00:00"/>
    <x v="23"/>
    <x v="0"/>
    <s v="San Francisco"/>
    <n v="164182.69"/>
    <n v="0"/>
    <n v="164182.69"/>
    <n v="122084.48"/>
    <n v="42098.21"/>
    <n v="0.25641077000000001"/>
    <x v="17"/>
  </r>
  <r>
    <s v="91095"/>
    <d v="2025-03-13T00:00:00"/>
    <x v="136"/>
    <x v="12"/>
    <s v="San Francisco"/>
    <n v="0"/>
    <n v="0"/>
    <n v="0"/>
    <n v="49.95"/>
    <n v="-49.95"/>
    <n v="0"/>
    <x v="10"/>
  </r>
  <r>
    <s v="91323"/>
    <d v="2025-03-13T00:00:00"/>
    <x v="221"/>
    <x v="9"/>
    <s v="San Francisco"/>
    <n v="0"/>
    <n v="0"/>
    <n v="0"/>
    <n v="15.51"/>
    <n v="-15.51"/>
    <n v="0"/>
    <x v="21"/>
  </r>
  <r>
    <s v="91376"/>
    <d v="2025-03-13T00:00:00"/>
    <x v="257"/>
    <x v="14"/>
    <s v="San Jose"/>
    <n v="0"/>
    <n v="0"/>
    <n v="0"/>
    <n v="88.2"/>
    <n v="-88.2"/>
    <n v="0"/>
    <x v="33"/>
  </r>
  <r>
    <s v="91644"/>
    <d v="2025-03-13T00:00:00"/>
    <x v="2"/>
    <x v="2"/>
    <s v="San Jose"/>
    <n v="2284.98"/>
    <n v="0"/>
    <n v="2284.98"/>
    <n v="1741.95"/>
    <n v="543.03"/>
    <n v="0.23765196999999999"/>
    <x v="2"/>
  </r>
  <r>
    <s v="91738"/>
    <d v="2025-03-13T00:00:00"/>
    <x v="259"/>
    <x v="9"/>
    <s v="San Francisco"/>
    <n v="75034.12"/>
    <n v="0"/>
    <n v="75034.12"/>
    <n v="57186.59"/>
    <n v="17847.53"/>
    <n v="0.23785886000000001"/>
    <x v="32"/>
  </r>
  <r>
    <s v="82850"/>
    <d v="2025-03-13T00:00:00"/>
    <x v="184"/>
    <x v="14"/>
    <s v="San Jose"/>
    <n v="0"/>
    <n v="0"/>
    <n v="0"/>
    <n v="69.09"/>
    <n v="-69.09"/>
    <n v="0"/>
    <x v="22"/>
  </r>
  <r>
    <s v="86529"/>
    <d v="2025-03-13T00:00:00"/>
    <x v="135"/>
    <x v="20"/>
    <s v="Sacramento"/>
    <n v="0"/>
    <n v="0"/>
    <n v="0"/>
    <n v="262.5"/>
    <n v="-262.5"/>
    <n v="0"/>
    <x v="1"/>
  </r>
  <r>
    <s v="89148"/>
    <d v="2025-03-13T00:00:00"/>
    <x v="75"/>
    <x v="12"/>
    <s v="San Francisco"/>
    <n v="0"/>
    <n v="0"/>
    <n v="0"/>
    <n v="2.59"/>
    <n v="-2.59"/>
    <n v="0"/>
    <x v="21"/>
  </r>
  <r>
    <s v="89283"/>
    <d v="2025-03-13T00:00:00"/>
    <x v="45"/>
    <x v="12"/>
    <s v="San Francisco"/>
    <n v="0"/>
    <n v="0"/>
    <n v="0"/>
    <n v="2664.78"/>
    <n v="-2664.78"/>
    <n v="0"/>
    <x v="25"/>
  </r>
  <r>
    <s v="90132"/>
    <d v="2025-03-13T00:00:00"/>
    <x v="96"/>
    <x v="12"/>
    <s v="Sacramento"/>
    <n v="0"/>
    <n v="0"/>
    <n v="0"/>
    <n v="1847.69"/>
    <n v="-1847.69"/>
    <n v="0"/>
    <x v="15"/>
  </r>
  <r>
    <s v="90415"/>
    <d v="2025-03-13T00:00:00"/>
    <x v="129"/>
    <x v="3"/>
    <s v="San Jose"/>
    <n v="0"/>
    <n v="0"/>
    <n v="0"/>
    <n v="356.12"/>
    <n v="-356.12"/>
    <n v="0"/>
    <x v="61"/>
  </r>
  <r>
    <s v="90476"/>
    <d v="2025-03-13T00:00:00"/>
    <x v="5"/>
    <x v="2"/>
    <s v="San Jose"/>
    <n v="7967.5"/>
    <n v="0"/>
    <n v="7967.5"/>
    <n v="6336"/>
    <n v="1631.5"/>
    <n v="0.20476938"/>
    <x v="2"/>
  </r>
  <r>
    <s v="91020"/>
    <d v="2025-03-13T00:00:00"/>
    <x v="165"/>
    <x v="12"/>
    <s v="San Francisco"/>
    <n v="0"/>
    <n v="0"/>
    <n v="0"/>
    <n v="-0.02"/>
    <n v="0.02"/>
    <n v="0"/>
    <x v="19"/>
  </r>
  <r>
    <s v="91197"/>
    <d v="2025-03-13T00:00:00"/>
    <x v="5"/>
    <x v="2"/>
    <s v="San Jose"/>
    <n v="0"/>
    <n v="0"/>
    <n v="0"/>
    <n v="0.2"/>
    <n v="-0.2"/>
    <n v="0"/>
    <x v="2"/>
  </r>
  <r>
    <s v="91288"/>
    <d v="2025-03-13T00:00:00"/>
    <x v="3"/>
    <x v="3"/>
    <s v="San Jose"/>
    <n v="0"/>
    <n v="0"/>
    <n v="0"/>
    <n v="-26.56"/>
    <n v="26.56"/>
    <n v="0"/>
    <x v="3"/>
  </r>
  <r>
    <s v="91477"/>
    <d v="2025-03-13T00:00:00"/>
    <x v="5"/>
    <x v="2"/>
    <s v="San Jose"/>
    <n v="0"/>
    <n v="0"/>
    <n v="0"/>
    <n v="0.01"/>
    <n v="-0.01"/>
    <n v="0"/>
    <x v="5"/>
  </r>
  <r>
    <s v="91614"/>
    <d v="2025-03-13T00:00:00"/>
    <x v="260"/>
    <x v="17"/>
    <s v="San Jose"/>
    <n v="40155"/>
    <n v="0"/>
    <n v="40155"/>
    <n v="28206.83"/>
    <n v="11948.17"/>
    <n v="0.29755123999999999"/>
    <x v="30"/>
  </r>
  <r>
    <s v="91671"/>
    <d v="2025-03-13T00:00:00"/>
    <x v="72"/>
    <x v="14"/>
    <s v="San Jose"/>
    <n v="13486.08"/>
    <n v="0"/>
    <n v="13486.08"/>
    <n v="11073.2"/>
    <n v="2412.88"/>
    <n v="0.17891633000000001"/>
    <x v="33"/>
  </r>
  <r>
    <s v="91722"/>
    <d v="2025-03-13T00:00:00"/>
    <x v="105"/>
    <x v="9"/>
    <s v="San Francisco"/>
    <n v="14616"/>
    <n v="0"/>
    <n v="14616"/>
    <n v="11176.75"/>
    <n v="3439.25"/>
    <n v="0.23530719999999999"/>
    <x v="19"/>
  </r>
  <r>
    <s v="91781"/>
    <d v="2025-03-13T00:00:00"/>
    <x v="45"/>
    <x v="12"/>
    <s v="San Francisco"/>
    <n v="1645"/>
    <n v="0"/>
    <n v="1645"/>
    <n v="1158.8499999999999"/>
    <n v="486.15"/>
    <n v="0.29553191000000001"/>
    <x v="25"/>
  </r>
  <r>
    <s v="91787"/>
    <d v="2025-03-13T00:00:00"/>
    <x v="5"/>
    <x v="2"/>
    <s v="San Jose"/>
    <n v="10494.96"/>
    <n v="0"/>
    <n v="10494.96"/>
    <n v="7871.22"/>
    <n v="2623.74"/>
    <n v="0.25"/>
    <x v="2"/>
  </r>
  <r>
    <s v="89506"/>
    <d v="2025-03-14T00:00:00"/>
    <x v="75"/>
    <x v="12"/>
    <s v="San Francisco"/>
    <n v="0"/>
    <n v="0"/>
    <n v="0"/>
    <n v="-13.25"/>
    <n v="13.25"/>
    <n v="0"/>
    <x v="21"/>
  </r>
  <r>
    <s v="90842"/>
    <d v="2025-03-14T00:00:00"/>
    <x v="12"/>
    <x v="9"/>
    <s v="San Francisco"/>
    <n v="0"/>
    <n v="-9.99"/>
    <n v="-9.99"/>
    <n v="-9"/>
    <n v="-0.99"/>
    <n v="9.9099099999999996E-2"/>
    <x v="11"/>
  </r>
  <r>
    <s v="91042"/>
    <d v="2025-03-14T00:00:00"/>
    <x v="23"/>
    <x v="0"/>
    <s v="San Francisco"/>
    <n v="0"/>
    <n v="0"/>
    <n v="0"/>
    <n v="-3914.17"/>
    <n v="3914.17"/>
    <n v="0"/>
    <x v="17"/>
  </r>
  <r>
    <s v="91197"/>
    <d v="2025-03-14T00:00:00"/>
    <x v="5"/>
    <x v="2"/>
    <s v="San Jose"/>
    <n v="0"/>
    <n v="0"/>
    <n v="0"/>
    <n v="-291.5"/>
    <n v="291.5"/>
    <n v="0"/>
    <x v="2"/>
  </r>
  <r>
    <s v="87849"/>
    <d v="2025-03-14T00:00:00"/>
    <x v="85"/>
    <x v="11"/>
    <s v="Sacramento"/>
    <n v="0"/>
    <n v="0"/>
    <n v="0"/>
    <n v="-45.24"/>
    <n v="45.24"/>
    <n v="0"/>
    <x v="1"/>
  </r>
  <r>
    <s v="87903"/>
    <d v="2025-03-14T00:00:00"/>
    <x v="72"/>
    <x v="14"/>
    <s v="San Jose"/>
    <n v="0"/>
    <n v="0"/>
    <n v="0"/>
    <n v="18.46"/>
    <n v="-18.46"/>
    <n v="0"/>
    <x v="33"/>
  </r>
  <r>
    <s v="89366"/>
    <d v="2025-03-14T00:00:00"/>
    <x v="199"/>
    <x v="12"/>
    <s v="San Francisco"/>
    <n v="0"/>
    <n v="0"/>
    <n v="0"/>
    <n v="0.25"/>
    <n v="-0.25"/>
    <n v="0"/>
    <x v="19"/>
  </r>
  <r>
    <s v="89443"/>
    <d v="2025-03-14T00:00:00"/>
    <x v="85"/>
    <x v="11"/>
    <s v="Sacramento"/>
    <n v="0"/>
    <n v="0"/>
    <n v="0"/>
    <n v="-45.24"/>
    <n v="45.24"/>
    <n v="0"/>
    <x v="1"/>
  </r>
  <r>
    <s v="89795"/>
    <d v="2025-03-14T00:00:00"/>
    <x v="128"/>
    <x v="9"/>
    <s v="San Francisco"/>
    <n v="0"/>
    <n v="0"/>
    <n v="0"/>
    <n v="-1342.4"/>
    <n v="1342.4"/>
    <n v="0"/>
    <x v="34"/>
  </r>
  <r>
    <s v="89962"/>
    <d v="2025-03-14T00:00:00"/>
    <x v="6"/>
    <x v="5"/>
    <s v="San Francisco"/>
    <n v="0"/>
    <n v="0"/>
    <n v="0"/>
    <n v="6.78"/>
    <n v="-6.78"/>
    <n v="0"/>
    <x v="6"/>
  </r>
  <r>
    <s v="90646"/>
    <d v="2025-03-14T00:00:00"/>
    <x v="3"/>
    <x v="3"/>
    <s v="San Jose"/>
    <n v="0"/>
    <n v="-300"/>
    <n v="-300"/>
    <n v="0"/>
    <n v="-300"/>
    <n v="1"/>
    <x v="3"/>
  </r>
  <r>
    <s v="91061"/>
    <d v="2025-03-14T00:00:00"/>
    <x v="45"/>
    <x v="12"/>
    <s v="San Francisco"/>
    <n v="0"/>
    <n v="-44"/>
    <n v="-44"/>
    <n v="-28.53"/>
    <n v="-15.47"/>
    <n v="0.35159090999999998"/>
    <x v="25"/>
  </r>
  <r>
    <s v="91316"/>
    <d v="2025-03-14T00:00:00"/>
    <x v="5"/>
    <x v="2"/>
    <s v="San Jose"/>
    <n v="0"/>
    <n v="0"/>
    <n v="0"/>
    <n v="0"/>
    <n v="0"/>
    <n v="0"/>
    <x v="5"/>
  </r>
  <r>
    <s v="91391"/>
    <d v="2025-03-14T00:00:00"/>
    <x v="45"/>
    <x v="12"/>
    <s v="San Francisco"/>
    <n v="0"/>
    <n v="0"/>
    <n v="0"/>
    <n v="-241.08"/>
    <n v="241.08"/>
    <n v="0"/>
    <x v="45"/>
  </r>
  <r>
    <s v="91486"/>
    <d v="2025-03-14T00:00:00"/>
    <x v="197"/>
    <x v="6"/>
    <s v="San Jose"/>
    <n v="42952"/>
    <n v="0"/>
    <n v="42952"/>
    <n v="31248.07"/>
    <n v="11703.93"/>
    <n v="0.27248858999999997"/>
    <x v="7"/>
  </r>
  <r>
    <s v="91616"/>
    <d v="2025-03-14T00:00:00"/>
    <x v="119"/>
    <x v="19"/>
    <s v="Sacramento"/>
    <n v="435"/>
    <n v="0"/>
    <n v="435"/>
    <n v="346.42"/>
    <n v="88.58"/>
    <n v="0.20363218"/>
    <x v="4"/>
  </r>
  <r>
    <s v="91722"/>
    <d v="2025-03-14T00:00:00"/>
    <x v="105"/>
    <x v="9"/>
    <s v="San Francisco"/>
    <n v="14616"/>
    <n v="0"/>
    <n v="14616"/>
    <n v="9500"/>
    <n v="5116"/>
    <n v="0.35002737"/>
    <x v="19"/>
  </r>
  <r>
    <s v="91736"/>
    <d v="2025-03-14T00:00:00"/>
    <x v="5"/>
    <x v="2"/>
    <s v="San Jose"/>
    <n v="1867.55"/>
    <n v="0"/>
    <n v="1867.55"/>
    <n v="0"/>
    <n v="1867.55"/>
    <n v="1"/>
    <x v="2"/>
  </r>
  <r>
    <s v="91738"/>
    <d v="2025-03-14T00:00:00"/>
    <x v="259"/>
    <x v="9"/>
    <s v="San Francisco"/>
    <n v="0"/>
    <n v="0"/>
    <n v="0"/>
    <n v="1118.79"/>
    <n v="-1118.79"/>
    <n v="0"/>
    <x v="32"/>
  </r>
  <r>
    <s v="91757"/>
    <d v="2025-03-14T00:00:00"/>
    <x v="10"/>
    <x v="8"/>
    <s v="San Jose"/>
    <n v="1825"/>
    <n v="0"/>
    <n v="1825"/>
    <n v="1368.75"/>
    <n v="456.25"/>
    <n v="0.25"/>
    <x v="10"/>
  </r>
  <r>
    <s v="91758"/>
    <d v="2025-03-14T00:00:00"/>
    <x v="10"/>
    <x v="8"/>
    <s v="San Jose"/>
    <n v="1200"/>
    <n v="0"/>
    <n v="1200"/>
    <n v="900"/>
    <n v="300"/>
    <n v="0.25"/>
    <x v="10"/>
  </r>
  <r>
    <s v="91759"/>
    <d v="2025-03-14T00:00:00"/>
    <x v="5"/>
    <x v="2"/>
    <s v="San Jose"/>
    <n v="3995.88"/>
    <n v="0"/>
    <n v="3995.88"/>
    <n v="3196.7"/>
    <n v="799.18"/>
    <n v="0.20000100000000001"/>
    <x v="5"/>
  </r>
  <r>
    <s v="91761"/>
    <d v="2025-03-14T00:00:00"/>
    <x v="10"/>
    <x v="8"/>
    <s v="San Jose"/>
    <n v="5075"/>
    <n v="0"/>
    <n v="5075"/>
    <n v="3806.25"/>
    <n v="1268.75"/>
    <n v="0.25"/>
    <x v="10"/>
  </r>
  <r>
    <s v="91762"/>
    <d v="2025-03-14T00:00:00"/>
    <x v="10"/>
    <x v="8"/>
    <s v="San Jose"/>
    <n v="375"/>
    <n v="0"/>
    <n v="375"/>
    <n v="281.25"/>
    <n v="93.75"/>
    <n v="0.25"/>
    <x v="10"/>
  </r>
  <r>
    <s v="91763"/>
    <d v="2025-03-14T00:00:00"/>
    <x v="10"/>
    <x v="8"/>
    <s v="San Jose"/>
    <n v="525"/>
    <n v="0"/>
    <n v="525"/>
    <n v="393.75"/>
    <n v="131.25"/>
    <n v="0.25"/>
    <x v="37"/>
  </r>
  <r>
    <s v="91764"/>
    <d v="2025-03-14T00:00:00"/>
    <x v="10"/>
    <x v="8"/>
    <s v="San Jose"/>
    <n v="100"/>
    <n v="0"/>
    <n v="100"/>
    <n v="75"/>
    <n v="25"/>
    <n v="0.25"/>
    <x v="10"/>
  </r>
  <r>
    <s v="91765"/>
    <d v="2025-03-14T00:00:00"/>
    <x v="10"/>
    <x v="8"/>
    <s v="San Jose"/>
    <n v="2250"/>
    <n v="0"/>
    <n v="2250"/>
    <n v="1687.5"/>
    <n v="562.5"/>
    <n v="0.25"/>
    <x v="10"/>
  </r>
  <r>
    <s v="91766"/>
    <d v="2025-03-14T00:00:00"/>
    <x v="10"/>
    <x v="8"/>
    <s v="San Jose"/>
    <n v="125"/>
    <n v="0"/>
    <n v="125"/>
    <n v="93.75"/>
    <n v="31.25"/>
    <n v="0.25"/>
    <x v="10"/>
  </r>
  <r>
    <s v="91767"/>
    <d v="2025-03-14T00:00:00"/>
    <x v="10"/>
    <x v="8"/>
    <s v="San Jose"/>
    <n v="200"/>
    <n v="0"/>
    <n v="200"/>
    <n v="150"/>
    <n v="50"/>
    <n v="0.25"/>
    <x v="10"/>
  </r>
  <r>
    <s v="91768"/>
    <d v="2025-03-14T00:00:00"/>
    <x v="10"/>
    <x v="8"/>
    <s v="San Jose"/>
    <n v="350"/>
    <n v="0"/>
    <n v="350"/>
    <n v="262.5"/>
    <n v="87.5"/>
    <n v="0.25"/>
    <x v="10"/>
  </r>
  <r>
    <s v="91769"/>
    <d v="2025-03-14T00:00:00"/>
    <x v="129"/>
    <x v="3"/>
    <s v="San Jose"/>
    <n v="513.11"/>
    <n v="0"/>
    <n v="513.11"/>
    <n v="384.83"/>
    <n v="128.28"/>
    <n v="0.25000486999999999"/>
    <x v="61"/>
  </r>
  <r>
    <s v="82475"/>
    <d v="2025-03-14T00:00:00"/>
    <x v="73"/>
    <x v="7"/>
    <s v="San Jose"/>
    <n v="0"/>
    <n v="0"/>
    <n v="0"/>
    <n v="2059.5"/>
    <n v="-2059.5"/>
    <n v="0"/>
    <x v="8"/>
  </r>
  <r>
    <s v="88027"/>
    <d v="2025-03-14T00:00:00"/>
    <x v="73"/>
    <x v="7"/>
    <s v="San Jose"/>
    <n v="0"/>
    <n v="0"/>
    <n v="0"/>
    <n v="-2550"/>
    <n v="2550"/>
    <n v="0"/>
    <x v="8"/>
  </r>
  <r>
    <s v="88538"/>
    <d v="2025-03-14T00:00:00"/>
    <x v="235"/>
    <x v="14"/>
    <s v="San Jose"/>
    <n v="0"/>
    <n v="0"/>
    <n v="0"/>
    <n v="1263.56"/>
    <n v="-1263.56"/>
    <n v="0"/>
    <x v="39"/>
  </r>
  <r>
    <s v="88802"/>
    <d v="2025-03-14T00:00:00"/>
    <x v="0"/>
    <x v="0"/>
    <s v="San Francisco"/>
    <n v="0"/>
    <n v="0"/>
    <n v="0"/>
    <n v="61.53"/>
    <n v="-61.53"/>
    <n v="0"/>
    <x v="0"/>
  </r>
  <r>
    <s v="89148"/>
    <d v="2025-03-14T00:00:00"/>
    <x v="75"/>
    <x v="12"/>
    <s v="San Francisco"/>
    <n v="0"/>
    <n v="0"/>
    <n v="0"/>
    <n v="0.3"/>
    <n v="-0.3"/>
    <n v="0"/>
    <x v="21"/>
  </r>
  <r>
    <s v="89972"/>
    <d v="2025-03-14T00:00:00"/>
    <x v="77"/>
    <x v="9"/>
    <s v="San Francisco"/>
    <n v="0"/>
    <n v="0"/>
    <n v="0"/>
    <n v="110.3"/>
    <n v="-110.3"/>
    <n v="0"/>
    <x v="34"/>
  </r>
  <r>
    <s v="90420"/>
    <d v="2025-03-14T00:00:00"/>
    <x v="73"/>
    <x v="7"/>
    <s v="San Jose"/>
    <n v="0"/>
    <n v="0"/>
    <n v="0"/>
    <n v="41.16"/>
    <n v="-41.16"/>
    <n v="0"/>
    <x v="63"/>
  </r>
  <r>
    <s v="90662"/>
    <d v="2025-03-14T00:00:00"/>
    <x v="4"/>
    <x v="4"/>
    <s v="Sacramento"/>
    <n v="0"/>
    <n v="0"/>
    <n v="0"/>
    <n v="0.04"/>
    <n v="-0.04"/>
    <n v="0"/>
    <x v="4"/>
  </r>
  <r>
    <s v="90850"/>
    <d v="2025-03-14T00:00:00"/>
    <x v="103"/>
    <x v="17"/>
    <s v="San Jose"/>
    <n v="0"/>
    <n v="3100"/>
    <n v="3100"/>
    <n v="2170"/>
    <n v="930"/>
    <n v="0.3"/>
    <x v="30"/>
  </r>
  <r>
    <s v="90888"/>
    <d v="2025-03-14T00:00:00"/>
    <x v="56"/>
    <x v="19"/>
    <s v="Sacramento"/>
    <n v="7675"/>
    <n v="0"/>
    <n v="7675"/>
    <n v="6170"/>
    <n v="1505"/>
    <n v="0.19609120999999999"/>
    <x v="4"/>
  </r>
  <r>
    <s v="90948"/>
    <d v="2025-03-14T00:00:00"/>
    <x v="90"/>
    <x v="9"/>
    <s v="San Francisco"/>
    <n v="0"/>
    <n v="0"/>
    <n v="0"/>
    <n v="89"/>
    <n v="-89"/>
    <n v="0"/>
    <x v="13"/>
  </r>
  <r>
    <s v="91289"/>
    <d v="2025-03-14T00:00:00"/>
    <x v="0"/>
    <x v="0"/>
    <s v="San Francisco"/>
    <n v="0"/>
    <n v="0"/>
    <n v="0"/>
    <n v="55.01"/>
    <n v="-55.01"/>
    <n v="0"/>
    <x v="0"/>
  </r>
  <r>
    <s v="91692"/>
    <d v="2025-03-14T00:00:00"/>
    <x v="56"/>
    <x v="19"/>
    <s v="Sacramento"/>
    <n v="1265.04"/>
    <n v="0"/>
    <n v="1265.04"/>
    <n v="1075.28"/>
    <n v="189.76"/>
    <n v="0.15000316"/>
    <x v="4"/>
  </r>
  <r>
    <s v="91780"/>
    <d v="2025-03-14T00:00:00"/>
    <x v="29"/>
    <x v="13"/>
    <s v="San Francisco"/>
    <n v="4907.6899999999996"/>
    <n v="0"/>
    <n v="4907.6899999999996"/>
    <n v="3753.04"/>
    <n v="1154.6500000000001"/>
    <n v="0.23527361999999999"/>
    <x v="21"/>
  </r>
  <r>
    <s v="91785"/>
    <d v="2025-03-14T00:00:00"/>
    <x v="10"/>
    <x v="8"/>
    <s v="San Jose"/>
    <n v="1088.24"/>
    <n v="0"/>
    <n v="1088.24"/>
    <n v="925"/>
    <n v="163.24"/>
    <n v="0.15000368"/>
    <x v="10"/>
  </r>
  <r>
    <s v="91798"/>
    <d v="2025-03-14T00:00:00"/>
    <x v="191"/>
    <x v="1"/>
    <s v="Sacramento"/>
    <n v="404"/>
    <n v="0"/>
    <n v="404"/>
    <n v="350"/>
    <n v="54"/>
    <n v="0.13366337"/>
    <x v="4"/>
  </r>
  <r>
    <s v="91799"/>
    <d v="2025-03-14T00:00:00"/>
    <x v="188"/>
    <x v="20"/>
    <s v="Sacramento"/>
    <n v="400"/>
    <n v="0"/>
    <n v="400"/>
    <n v="56.16"/>
    <n v="343.84"/>
    <n v="0.85960000000000003"/>
    <x v="1"/>
  </r>
  <r>
    <s v="91800"/>
    <d v="2025-03-14T00:00:00"/>
    <x v="191"/>
    <x v="1"/>
    <s v="Sacramento"/>
    <n v="537"/>
    <n v="0"/>
    <n v="537"/>
    <n v="440"/>
    <n v="97"/>
    <n v="0.18063314999999999"/>
    <x v="4"/>
  </r>
  <r>
    <s v="91801"/>
    <d v="2025-03-14T00:00:00"/>
    <x v="191"/>
    <x v="1"/>
    <s v="Sacramento"/>
    <n v="180"/>
    <n v="0"/>
    <n v="180"/>
    <n v="146"/>
    <n v="34"/>
    <n v="0.18888889"/>
    <x v="4"/>
  </r>
  <r>
    <s v="90396"/>
    <d v="2025-03-15T00:00:00"/>
    <x v="4"/>
    <x v="4"/>
    <s v="Sacramento"/>
    <n v="0"/>
    <n v="560"/>
    <n v="560"/>
    <n v="465"/>
    <n v="95"/>
    <n v="0.16964286000000001"/>
    <x v="4"/>
  </r>
  <r>
    <s v="91042"/>
    <d v="2025-03-16T00:00:00"/>
    <x v="23"/>
    <x v="0"/>
    <s v="San Francisco"/>
    <n v="0"/>
    <n v="0"/>
    <n v="0"/>
    <n v="-394.4"/>
    <n v="394.4"/>
    <n v="0"/>
    <x v="17"/>
  </r>
  <r>
    <s v="91289"/>
    <d v="2025-03-16T00:00:00"/>
    <x v="0"/>
    <x v="0"/>
    <s v="San Francisco"/>
    <n v="0"/>
    <n v="0"/>
    <n v="0"/>
    <n v="-9.68"/>
    <n v="9.68"/>
    <n v="0"/>
    <x v="0"/>
  </r>
  <r>
    <s v="91485"/>
    <d v="2025-03-16T00:00:00"/>
    <x v="197"/>
    <x v="6"/>
    <s v="San Jose"/>
    <n v="0"/>
    <n v="0"/>
    <n v="0"/>
    <n v="-185"/>
    <n v="185"/>
    <n v="0"/>
    <x v="7"/>
  </r>
  <r>
    <s v="86032"/>
    <d v="2025-03-17T00:00:00"/>
    <x v="66"/>
    <x v="11"/>
    <s v="Sacramento"/>
    <n v="0"/>
    <n v="1174.8"/>
    <n v="1174.8"/>
    <n v="993.25"/>
    <n v="181.55"/>
    <n v="0.15453694000000001"/>
    <x v="1"/>
  </r>
  <r>
    <s v="91299"/>
    <d v="2025-03-17T00:00:00"/>
    <x v="0"/>
    <x v="0"/>
    <s v="San Francisco"/>
    <n v="0"/>
    <n v="0"/>
    <n v="0"/>
    <n v="-51.6"/>
    <n v="51.6"/>
    <n v="0"/>
    <x v="0"/>
  </r>
  <r>
    <s v="85940"/>
    <d v="2025-03-17T00:00:00"/>
    <x v="135"/>
    <x v="20"/>
    <s v="Sacramento"/>
    <n v="0"/>
    <n v="0"/>
    <n v="0"/>
    <n v="726.43"/>
    <n v="-726.43"/>
    <n v="0"/>
    <x v="1"/>
  </r>
  <r>
    <s v="87903"/>
    <d v="2025-03-17T00:00:00"/>
    <x v="72"/>
    <x v="14"/>
    <s v="San Jose"/>
    <n v="0"/>
    <n v="0"/>
    <n v="0"/>
    <n v="1440.06"/>
    <n v="-1440.06"/>
    <n v="0"/>
    <x v="33"/>
  </r>
  <r>
    <s v="91197"/>
    <d v="2025-03-17T00:00:00"/>
    <x v="5"/>
    <x v="2"/>
    <s v="San Jose"/>
    <n v="0"/>
    <n v="0"/>
    <n v="0"/>
    <n v="190.96"/>
    <n v="-190.96"/>
    <n v="0"/>
    <x v="2"/>
  </r>
  <r>
    <s v="91337"/>
    <d v="2025-03-17T00:00:00"/>
    <x v="204"/>
    <x v="6"/>
    <s v="San Jose"/>
    <n v="0"/>
    <n v="0"/>
    <n v="0"/>
    <n v="-75"/>
    <n v="75"/>
    <n v="0"/>
    <x v="7"/>
  </r>
  <r>
    <s v="91391"/>
    <d v="2025-03-17T00:00:00"/>
    <x v="45"/>
    <x v="12"/>
    <s v="San Francisco"/>
    <n v="0"/>
    <n v="0"/>
    <n v="0"/>
    <n v="-3762.75"/>
    <n v="3762.75"/>
    <n v="0"/>
    <x v="45"/>
  </r>
  <r>
    <s v="91548"/>
    <d v="2025-03-17T00:00:00"/>
    <x v="226"/>
    <x v="3"/>
    <s v="San Jose"/>
    <n v="0"/>
    <n v="0"/>
    <n v="0"/>
    <n v="-154"/>
    <n v="154"/>
    <n v="0"/>
    <x v="61"/>
  </r>
  <r>
    <s v="91629"/>
    <d v="2025-03-17T00:00:00"/>
    <x v="4"/>
    <x v="4"/>
    <s v="Sacramento"/>
    <n v="0"/>
    <n v="50"/>
    <n v="50"/>
    <n v="47.06"/>
    <n v="2.94"/>
    <n v="5.8799999999999998E-2"/>
    <x v="4"/>
  </r>
  <r>
    <s v="91739"/>
    <d v="2025-03-17T00:00:00"/>
    <x v="261"/>
    <x v="17"/>
    <s v="San Jose"/>
    <n v="11725"/>
    <n v="0"/>
    <n v="11725"/>
    <n v="8208.15"/>
    <n v="3516.85"/>
    <n v="0.29994456000000003"/>
    <x v="30"/>
  </r>
  <r>
    <s v="91744"/>
    <d v="2025-03-17T00:00:00"/>
    <x v="2"/>
    <x v="2"/>
    <s v="San Jose"/>
    <n v="1651"/>
    <n v="0"/>
    <n v="1651"/>
    <n v="1201.8"/>
    <n v="449.2"/>
    <n v="0.27207753000000001"/>
    <x v="2"/>
  </r>
  <r>
    <s v="91777"/>
    <d v="2025-03-17T00:00:00"/>
    <x v="36"/>
    <x v="12"/>
    <s v="San Francisco"/>
    <n v="455"/>
    <n v="0"/>
    <n v="455"/>
    <n v="347.07"/>
    <n v="107.93"/>
    <n v="0.23720879"/>
    <x v="25"/>
  </r>
  <r>
    <s v="91795"/>
    <d v="2025-03-17T00:00:00"/>
    <x v="10"/>
    <x v="8"/>
    <s v="San Jose"/>
    <n v="2019.15"/>
    <n v="0"/>
    <n v="2019.15"/>
    <n v="1716.27"/>
    <n v="302.88"/>
    <n v="0.15000371000000001"/>
    <x v="10"/>
  </r>
  <r>
    <s v="91805"/>
    <d v="2025-03-17T00:00:00"/>
    <x v="2"/>
    <x v="2"/>
    <s v="San Jose"/>
    <n v="1514.18"/>
    <n v="0"/>
    <n v="1514.18"/>
    <n v="1056.3499999999999"/>
    <n v="457.83"/>
    <n v="0.30236167000000003"/>
    <x v="2"/>
  </r>
  <r>
    <s v="91806"/>
    <d v="2025-03-17T00:00:00"/>
    <x v="2"/>
    <x v="2"/>
    <s v="San Jose"/>
    <n v="1651"/>
    <n v="0"/>
    <n v="1651"/>
    <n v="1151.8"/>
    <n v="499.2"/>
    <n v="0.30236220000000003"/>
    <x v="2"/>
  </r>
  <r>
    <s v="91816"/>
    <d v="2025-03-17T00:00:00"/>
    <x v="98"/>
    <x v="20"/>
    <s v="Sacramento"/>
    <n v="275"/>
    <n v="0"/>
    <n v="275"/>
    <n v="91.77"/>
    <n v="183.23"/>
    <n v="0.66629090999999996"/>
    <x v="4"/>
  </r>
  <r>
    <s v="91817"/>
    <d v="2025-03-17T00:00:00"/>
    <x v="98"/>
    <x v="20"/>
    <s v="Sacramento"/>
    <n v="275"/>
    <n v="0"/>
    <n v="275"/>
    <n v="91.77"/>
    <n v="183.23"/>
    <n v="0.66629090999999996"/>
    <x v="4"/>
  </r>
  <r>
    <s v="91818"/>
    <d v="2025-03-17T00:00:00"/>
    <x v="262"/>
    <x v="1"/>
    <s v="Sacramento"/>
    <n v="275"/>
    <n v="0"/>
    <n v="275"/>
    <n v="225.84"/>
    <n v="49.16"/>
    <n v="0.17876364"/>
    <x v="4"/>
  </r>
  <r>
    <s v="82039"/>
    <d v="2025-03-17T00:00:00"/>
    <x v="73"/>
    <x v="7"/>
    <s v="San Jose"/>
    <n v="0"/>
    <n v="0"/>
    <n v="0"/>
    <n v="254.71"/>
    <n v="-254.71"/>
    <n v="0"/>
    <x v="8"/>
  </r>
  <r>
    <s v="87910"/>
    <d v="2025-03-17T00:00:00"/>
    <x v="5"/>
    <x v="2"/>
    <s v="San Jose"/>
    <n v="0"/>
    <n v="0"/>
    <n v="0"/>
    <n v="540"/>
    <n v="-540"/>
    <n v="0"/>
    <x v="5"/>
  </r>
  <r>
    <s v="88080"/>
    <d v="2025-03-17T00:00:00"/>
    <x v="21"/>
    <x v="11"/>
    <s v="Sacramento"/>
    <n v="0"/>
    <n v="0"/>
    <n v="0"/>
    <n v="447.07"/>
    <n v="-447.07"/>
    <n v="0"/>
    <x v="15"/>
  </r>
  <r>
    <s v="88801"/>
    <d v="2025-03-17T00:00:00"/>
    <x v="250"/>
    <x v="17"/>
    <s v="San Jose"/>
    <n v="0"/>
    <n v="0"/>
    <n v="0"/>
    <n v="-50.96"/>
    <n v="50.96"/>
    <n v="0"/>
    <x v="63"/>
  </r>
  <r>
    <s v="88961"/>
    <d v="2025-03-17T00:00:00"/>
    <x v="45"/>
    <x v="12"/>
    <s v="San Francisco"/>
    <n v="0"/>
    <n v="0"/>
    <n v="0"/>
    <n v="-6117.8"/>
    <n v="6117.8"/>
    <n v="0"/>
    <x v="25"/>
  </r>
  <r>
    <s v="90254"/>
    <d v="2025-03-17T00:00:00"/>
    <x v="119"/>
    <x v="19"/>
    <s v="Sacramento"/>
    <n v="80640"/>
    <n v="0"/>
    <n v="80640"/>
    <n v="65856"/>
    <n v="14784"/>
    <n v="0.18333332999999999"/>
    <x v="4"/>
  </r>
  <r>
    <s v="91042"/>
    <d v="2025-03-17T00:00:00"/>
    <x v="23"/>
    <x v="0"/>
    <s v="San Francisco"/>
    <n v="0"/>
    <n v="0"/>
    <n v="0"/>
    <n v="3334"/>
    <n v="-3334"/>
    <n v="0"/>
    <x v="17"/>
  </r>
  <r>
    <s v="91161"/>
    <d v="2025-03-17T00:00:00"/>
    <x v="45"/>
    <x v="12"/>
    <s v="San Francisco"/>
    <n v="0"/>
    <n v="0"/>
    <n v="0"/>
    <n v="0.25"/>
    <n v="-0.25"/>
    <n v="0"/>
    <x v="45"/>
  </r>
  <r>
    <s v="91289"/>
    <d v="2025-03-17T00:00:00"/>
    <x v="0"/>
    <x v="0"/>
    <s v="San Francisco"/>
    <n v="0"/>
    <n v="0"/>
    <n v="0"/>
    <n v="638.29"/>
    <n v="-638.29"/>
    <n v="0"/>
    <x v="0"/>
  </r>
  <r>
    <s v="91376"/>
    <d v="2025-03-17T00:00:00"/>
    <x v="257"/>
    <x v="14"/>
    <s v="San Jose"/>
    <n v="0"/>
    <n v="0"/>
    <n v="0"/>
    <n v="-512"/>
    <n v="512"/>
    <n v="0"/>
    <x v="33"/>
  </r>
  <r>
    <s v="91387"/>
    <d v="2025-03-17T00:00:00"/>
    <x v="75"/>
    <x v="12"/>
    <s v="San Francisco"/>
    <n v="210635"/>
    <n v="0"/>
    <n v="210635"/>
    <n v="173471.25"/>
    <n v="37163.75"/>
    <n v="0.17643673000000001"/>
    <x v="21"/>
  </r>
  <r>
    <s v="91464"/>
    <d v="2025-03-17T00:00:00"/>
    <x v="263"/>
    <x v="14"/>
    <s v="San Jose"/>
    <n v="7110.4"/>
    <n v="0"/>
    <n v="7110.4"/>
    <n v="5866.2"/>
    <n v="1244.2"/>
    <n v="0.17498311999999999"/>
    <x v="39"/>
  </r>
  <r>
    <s v="91486"/>
    <d v="2025-03-17T00:00:00"/>
    <x v="197"/>
    <x v="6"/>
    <s v="San Jose"/>
    <n v="0"/>
    <n v="0"/>
    <n v="0"/>
    <n v="-6.16"/>
    <n v="6.16"/>
    <n v="0"/>
    <x v="7"/>
  </r>
  <r>
    <s v="91520"/>
    <d v="2025-03-17T00:00:00"/>
    <x v="5"/>
    <x v="2"/>
    <s v="San Jose"/>
    <n v="27612.41"/>
    <n v="0"/>
    <n v="27612.41"/>
    <n v="22080.13"/>
    <n v="5532.28"/>
    <n v="0.20035484000000001"/>
    <x v="5"/>
  </r>
  <r>
    <s v="91535"/>
    <d v="2025-03-17T00:00:00"/>
    <x v="217"/>
    <x v="12"/>
    <s v="San Francisco"/>
    <n v="9776"/>
    <n v="-9104"/>
    <n v="672"/>
    <n v="-428"/>
    <n v="1100"/>
    <n v="1.63690476"/>
    <x v="16"/>
  </r>
  <r>
    <s v="91631"/>
    <d v="2025-03-17T00:00:00"/>
    <x v="4"/>
    <x v="4"/>
    <s v="Sacramento"/>
    <n v="1282.4000000000001"/>
    <n v="0"/>
    <n v="1282.4000000000001"/>
    <n v="1081.0999999999999"/>
    <n v="201.3"/>
    <n v="0.15697130000000001"/>
    <x v="4"/>
  </r>
  <r>
    <s v="91671"/>
    <d v="2025-03-17T00:00:00"/>
    <x v="72"/>
    <x v="14"/>
    <s v="San Jose"/>
    <n v="0"/>
    <n v="0"/>
    <n v="0"/>
    <n v="-16.88"/>
    <n v="16.88"/>
    <n v="0"/>
    <x v="33"/>
  </r>
  <r>
    <s v="91735"/>
    <d v="2025-03-17T00:00:00"/>
    <x v="257"/>
    <x v="14"/>
    <s v="San Jose"/>
    <n v="200.48"/>
    <n v="0"/>
    <n v="200.48"/>
    <n v="143.65"/>
    <n v="56.83"/>
    <n v="0.28346967000000001"/>
    <x v="33"/>
  </r>
  <r>
    <s v="91745"/>
    <d v="2025-03-17T00:00:00"/>
    <x v="2"/>
    <x v="2"/>
    <s v="San Jose"/>
    <n v="2172.1999999999998"/>
    <n v="0"/>
    <n v="2172.1999999999998"/>
    <n v="1611.53"/>
    <n v="560.66999999999996"/>
    <n v="0.25811159"/>
    <x v="2"/>
  </r>
  <r>
    <s v="91810"/>
    <d v="2025-03-17T00:00:00"/>
    <x v="2"/>
    <x v="2"/>
    <s v="San Jose"/>
    <n v="1514.18"/>
    <n v="0"/>
    <n v="1514.18"/>
    <n v="1139.3499999999999"/>
    <n v="374.83"/>
    <n v="0.24754652999999999"/>
    <x v="2"/>
  </r>
  <r>
    <s v="91824"/>
    <d v="2025-03-17T00:00:00"/>
    <x v="2"/>
    <x v="2"/>
    <s v="San Jose"/>
    <n v="2421.8000000000002"/>
    <n v="0"/>
    <n v="2421.8000000000002"/>
    <n v="1828.4"/>
    <n v="593.4"/>
    <n v="0.24502436"/>
    <x v="2"/>
  </r>
  <r>
    <s v="91825"/>
    <d v="2025-03-17T00:00:00"/>
    <x v="2"/>
    <x v="2"/>
    <s v="San Jose"/>
    <n v="1651"/>
    <n v="0"/>
    <n v="1651"/>
    <n v="1234.8"/>
    <n v="416.2"/>
    <n v="0.25208964"/>
    <x v="2"/>
  </r>
  <r>
    <s v="91827"/>
    <d v="2025-03-17T00:00:00"/>
    <x v="2"/>
    <x v="2"/>
    <s v="San Jose"/>
    <n v="2365.25"/>
    <n v="0"/>
    <n v="2365.25"/>
    <n v="1754.55"/>
    <n v="610.70000000000005"/>
    <n v="0.25819681"/>
    <x v="2"/>
  </r>
  <r>
    <s v="91829"/>
    <d v="2025-03-17T00:00:00"/>
    <x v="2"/>
    <x v="2"/>
    <s v="San Jose"/>
    <n v="1514.18"/>
    <n v="0"/>
    <n v="1514.18"/>
    <n v="1139.3499999999999"/>
    <n v="374.83"/>
    <n v="0.24754652999999999"/>
    <x v="2"/>
  </r>
  <r>
    <s v="91831"/>
    <d v="2025-03-17T00:00:00"/>
    <x v="2"/>
    <x v="2"/>
    <s v="San Jose"/>
    <n v="2228.4299999999998"/>
    <n v="0"/>
    <n v="2228.4299999999998"/>
    <n v="1685.1"/>
    <n v="543.33000000000004"/>
    <n v="0.24381739999999999"/>
    <x v="2"/>
  </r>
  <r>
    <s v="91832"/>
    <d v="2025-03-17T00:00:00"/>
    <x v="2"/>
    <x v="2"/>
    <s v="San Jose"/>
    <n v="2421.8000000000002"/>
    <n v="0"/>
    <n v="2421.8000000000002"/>
    <n v="1802.4"/>
    <n v="619.4"/>
    <n v="0.25576018"/>
    <x v="2"/>
  </r>
  <r>
    <s v="91837"/>
    <d v="2025-03-17T00:00:00"/>
    <x v="132"/>
    <x v="20"/>
    <s v="Sacramento"/>
    <n v="425"/>
    <n v="0"/>
    <n v="425"/>
    <n v="0"/>
    <n v="425"/>
    <n v="1"/>
    <x v="1"/>
  </r>
  <r>
    <s v="89962"/>
    <d v="2025-03-18T00:00:00"/>
    <x v="6"/>
    <x v="5"/>
    <s v="San Francisco"/>
    <n v="0"/>
    <n v="0"/>
    <n v="0"/>
    <n v="-6.72"/>
    <n v="6.72"/>
    <n v="0"/>
    <x v="6"/>
  </r>
  <r>
    <s v="90432"/>
    <d v="2025-03-18T00:00:00"/>
    <x v="3"/>
    <x v="3"/>
    <s v="San Jose"/>
    <n v="0"/>
    <n v="0"/>
    <n v="0"/>
    <n v="-173"/>
    <n v="173"/>
    <n v="0"/>
    <x v="3"/>
  </r>
  <r>
    <s v="91323"/>
    <d v="2025-03-18T00:00:00"/>
    <x v="221"/>
    <x v="9"/>
    <s v="San Francisco"/>
    <n v="0"/>
    <n v="0"/>
    <n v="0"/>
    <n v="-116.9"/>
    <n v="116.9"/>
    <n v="0"/>
    <x v="21"/>
  </r>
  <r>
    <s v="91665"/>
    <d v="2025-03-18T00:00:00"/>
    <x v="106"/>
    <x v="3"/>
    <s v="San Jose"/>
    <n v="0"/>
    <n v="0"/>
    <n v="0"/>
    <n v="-8"/>
    <n v="8"/>
    <n v="0"/>
    <x v="7"/>
  </r>
  <r>
    <s v="89148"/>
    <d v="2025-03-18T00:00:00"/>
    <x v="75"/>
    <x v="12"/>
    <s v="San Francisco"/>
    <n v="0"/>
    <n v="0"/>
    <n v="0"/>
    <n v="41.16"/>
    <n v="-41.16"/>
    <n v="0"/>
    <x v="21"/>
  </r>
  <r>
    <s v="89643"/>
    <d v="2025-03-18T00:00:00"/>
    <x v="5"/>
    <x v="2"/>
    <s v="San Jose"/>
    <n v="0"/>
    <n v="0"/>
    <n v="0"/>
    <n v="328.84"/>
    <n v="-328.84"/>
    <n v="0"/>
    <x v="2"/>
  </r>
  <r>
    <s v="89703"/>
    <d v="2025-03-18T00:00:00"/>
    <x v="264"/>
    <x v="6"/>
    <s v="San Jose"/>
    <n v="82641.990000000005"/>
    <n v="0"/>
    <n v="82641.990000000005"/>
    <n v="63473.39"/>
    <n v="19168.599999999999"/>
    <n v="0.23194745999999999"/>
    <x v="7"/>
  </r>
  <r>
    <s v="89972"/>
    <d v="2025-03-18T00:00:00"/>
    <x v="77"/>
    <x v="9"/>
    <s v="San Francisco"/>
    <n v="0"/>
    <n v="10684.69"/>
    <n v="10684.69"/>
    <n v="8573.99"/>
    <n v="2110.6999999999998"/>
    <n v="0.19754434000000001"/>
    <x v="34"/>
  </r>
  <r>
    <s v="91061"/>
    <d v="2025-03-18T00:00:00"/>
    <x v="45"/>
    <x v="12"/>
    <s v="San Francisco"/>
    <n v="0"/>
    <n v="0"/>
    <n v="0"/>
    <n v="-185.28"/>
    <n v="185.28"/>
    <n v="0"/>
    <x v="25"/>
  </r>
  <r>
    <s v="91200"/>
    <d v="2025-03-18T00:00:00"/>
    <x v="60"/>
    <x v="12"/>
    <s v="San Francisco"/>
    <n v="0"/>
    <n v="0"/>
    <n v="0"/>
    <n v="-42.75"/>
    <n v="42.75"/>
    <n v="0"/>
    <x v="14"/>
  </r>
  <r>
    <s v="91485"/>
    <d v="2025-03-18T00:00:00"/>
    <x v="197"/>
    <x v="6"/>
    <s v="San Jose"/>
    <n v="0"/>
    <n v="0"/>
    <n v="0"/>
    <n v="-0.01"/>
    <n v="0.01"/>
    <n v="0"/>
    <x v="7"/>
  </r>
  <r>
    <s v="91509"/>
    <d v="2025-03-18T00:00:00"/>
    <x v="217"/>
    <x v="12"/>
    <s v="San Francisco"/>
    <n v="135774"/>
    <n v="0"/>
    <n v="135774"/>
    <n v="100706.32"/>
    <n v="35067.68"/>
    <n v="0.25827979000000001"/>
    <x v="16"/>
  </r>
  <r>
    <s v="91671"/>
    <d v="2025-03-18T00:00:00"/>
    <x v="72"/>
    <x v="14"/>
    <s v="San Jose"/>
    <n v="0"/>
    <n v="0"/>
    <n v="0"/>
    <n v="-4.2699999999999996"/>
    <n v="4.2699999999999996"/>
    <n v="0"/>
    <x v="33"/>
  </r>
  <r>
    <s v="88949"/>
    <d v="2025-03-18T00:00:00"/>
    <x v="265"/>
    <x v="7"/>
    <s v="San Jose"/>
    <n v="13882.5"/>
    <n v="0"/>
    <n v="13882.5"/>
    <n v="11106"/>
    <n v="2776.5"/>
    <n v="0.2"/>
    <x v="8"/>
  </r>
  <r>
    <s v="89827"/>
    <d v="2025-03-18T00:00:00"/>
    <x v="266"/>
    <x v="6"/>
    <s v="Sacramento"/>
    <n v="222309"/>
    <n v="0"/>
    <n v="222309"/>
    <n v="159471.57999999999"/>
    <n v="62837.42"/>
    <n v="0.28265801000000002"/>
    <x v="1"/>
  </r>
  <r>
    <s v="90306"/>
    <d v="2025-03-18T00:00:00"/>
    <x v="91"/>
    <x v="6"/>
    <s v="Sacramento"/>
    <n v="229526.33"/>
    <n v="0"/>
    <n v="229526.33"/>
    <n v="178379.06"/>
    <n v="51147.27"/>
    <n v="0.22283836000000001"/>
    <x v="1"/>
  </r>
  <r>
    <s v="90420"/>
    <d v="2025-03-18T00:00:00"/>
    <x v="73"/>
    <x v="7"/>
    <s v="San Jose"/>
    <n v="0"/>
    <n v="-659.52"/>
    <n v="-659.52"/>
    <n v="-407.94"/>
    <n v="-251.58"/>
    <n v="0.38145923999999998"/>
    <x v="63"/>
  </r>
  <r>
    <s v="90542"/>
    <d v="2025-03-18T00:00:00"/>
    <x v="267"/>
    <x v="12"/>
    <s v="San Francisco"/>
    <n v="15866"/>
    <n v="0"/>
    <n v="15866"/>
    <n v="11264.17"/>
    <n v="4601.83"/>
    <n v="0.29004349000000001"/>
    <x v="19"/>
  </r>
  <r>
    <s v="90571"/>
    <d v="2025-03-18T00:00:00"/>
    <x v="5"/>
    <x v="2"/>
    <s v="San Jose"/>
    <n v="19438.599999999999"/>
    <n v="0"/>
    <n v="19438.599999999999"/>
    <n v="16504.57"/>
    <n v="2934.03"/>
    <n v="0.15093834"/>
    <x v="5"/>
  </r>
  <r>
    <s v="90580"/>
    <d v="2025-03-18T00:00:00"/>
    <x v="194"/>
    <x v="4"/>
    <s v="San Jose"/>
    <n v="0"/>
    <n v="0"/>
    <n v="0"/>
    <n v="873.8"/>
    <n v="-873.8"/>
    <n v="0"/>
    <x v="12"/>
  </r>
  <r>
    <s v="90585"/>
    <d v="2025-03-18T00:00:00"/>
    <x v="3"/>
    <x v="3"/>
    <s v="San Jose"/>
    <n v="0"/>
    <n v="0"/>
    <n v="0"/>
    <n v="0.02"/>
    <n v="-0.02"/>
    <n v="0"/>
    <x v="3"/>
  </r>
  <r>
    <s v="90590"/>
    <d v="2025-03-18T00:00:00"/>
    <x v="2"/>
    <x v="2"/>
    <s v="San Jose"/>
    <n v="0"/>
    <n v="0"/>
    <n v="0"/>
    <n v="50"/>
    <n v="-50"/>
    <n v="0"/>
    <x v="2"/>
  </r>
  <r>
    <s v="90890"/>
    <d v="2025-03-18T00:00:00"/>
    <x v="216"/>
    <x v="12"/>
    <s v="San Francisco"/>
    <n v="0"/>
    <n v="0"/>
    <n v="0"/>
    <n v="86"/>
    <n v="-86"/>
    <n v="0"/>
    <x v="16"/>
  </r>
  <r>
    <s v="91207"/>
    <d v="2025-03-18T00:00:00"/>
    <x v="60"/>
    <x v="12"/>
    <s v="San Francisco"/>
    <n v="10140"/>
    <n v="0"/>
    <n v="10140"/>
    <n v="7605"/>
    <n v="2535"/>
    <n v="0.25"/>
    <x v="14"/>
  </r>
  <r>
    <s v="91455"/>
    <d v="2025-03-18T00:00:00"/>
    <x v="104"/>
    <x v="9"/>
    <s v="San Francisco"/>
    <n v="13691.64"/>
    <n v="0"/>
    <n v="13691.64"/>
    <n v="11689.13"/>
    <n v="2002.51"/>
    <n v="0.14625785999999999"/>
    <x v="3"/>
  </r>
  <r>
    <s v="91482"/>
    <d v="2025-03-18T00:00:00"/>
    <x v="65"/>
    <x v="3"/>
    <s v="San Jose"/>
    <n v="0"/>
    <n v="0"/>
    <n v="0"/>
    <n v="-496.92"/>
    <n v="496.92"/>
    <n v="0"/>
    <x v="14"/>
  </r>
  <r>
    <s v="91537"/>
    <d v="2025-03-18T00:00:00"/>
    <x v="5"/>
    <x v="2"/>
    <s v="San Jose"/>
    <n v="0"/>
    <n v="0"/>
    <n v="0"/>
    <n v="-52.95"/>
    <n v="52.95"/>
    <n v="0"/>
    <x v="5"/>
  </r>
  <r>
    <s v="91608"/>
    <d v="2025-03-18T00:00:00"/>
    <x v="110"/>
    <x v="7"/>
    <s v="San Jose"/>
    <n v="9043.59"/>
    <n v="0"/>
    <n v="9043.59"/>
    <n v="6885.01"/>
    <n v="2158.58"/>
    <n v="0.23868618999999999"/>
    <x v="8"/>
  </r>
  <r>
    <s v="91705"/>
    <d v="2025-03-18T00:00:00"/>
    <x v="2"/>
    <x v="2"/>
    <s v="San Jose"/>
    <n v="2365.25"/>
    <n v="0"/>
    <n v="2365.25"/>
    <n v="2399.5500000000002"/>
    <n v="-34.299999999999997"/>
    <n v="-1.450164E-2"/>
    <x v="2"/>
  </r>
  <r>
    <s v="91796"/>
    <d v="2025-03-18T00:00:00"/>
    <x v="56"/>
    <x v="19"/>
    <s v="Sacramento"/>
    <n v="903.22"/>
    <n v="0"/>
    <n v="903.22"/>
    <n v="776.06"/>
    <n v="127.16"/>
    <n v="0.14078519"/>
    <x v="4"/>
  </r>
  <r>
    <s v="91808"/>
    <d v="2025-03-18T00:00:00"/>
    <x v="2"/>
    <x v="2"/>
    <s v="San Jose"/>
    <n v="998.02"/>
    <n v="0"/>
    <n v="998.02"/>
    <n v="727.18"/>
    <n v="270.83999999999997"/>
    <n v="0.27137733000000003"/>
    <x v="2"/>
  </r>
  <r>
    <s v="91826"/>
    <d v="2025-03-18T00:00:00"/>
    <x v="2"/>
    <x v="2"/>
    <s v="San Jose"/>
    <n v="1267.0999999999999"/>
    <n v="0"/>
    <n v="1267.0999999999999"/>
    <n v="919.73"/>
    <n v="347.37"/>
    <n v="0.27414569"/>
    <x v="2"/>
  </r>
  <r>
    <s v="91828"/>
    <d v="2025-03-18T00:00:00"/>
    <x v="2"/>
    <x v="2"/>
    <s v="San Jose"/>
    <n v="1651"/>
    <n v="0"/>
    <n v="1651"/>
    <n v="1189.8"/>
    <n v="461.2"/>
    <n v="0.27934585000000001"/>
    <x v="2"/>
  </r>
  <r>
    <s v="91847"/>
    <d v="2025-03-18T00:00:00"/>
    <x v="10"/>
    <x v="8"/>
    <s v="San Jose"/>
    <n v="1343.75"/>
    <n v="0"/>
    <n v="1343.75"/>
    <n v="1075"/>
    <n v="268.75"/>
    <n v="0.2"/>
    <x v="10"/>
  </r>
  <r>
    <s v="90132"/>
    <d v="2025-03-19T00:00:00"/>
    <x v="96"/>
    <x v="12"/>
    <s v="Sacramento"/>
    <n v="0"/>
    <n v="0"/>
    <n v="0"/>
    <n v="86.4"/>
    <n v="-86.4"/>
    <n v="0"/>
    <x v="15"/>
  </r>
  <r>
    <s v="91042"/>
    <d v="2025-03-19T00:00:00"/>
    <x v="23"/>
    <x v="0"/>
    <s v="San Francisco"/>
    <n v="0"/>
    <n v="0"/>
    <n v="0"/>
    <n v="-1229.18"/>
    <n v="1229.18"/>
    <n v="0"/>
    <x v="17"/>
  </r>
  <r>
    <s v="82587"/>
    <d v="2025-03-19T00:00:00"/>
    <x v="132"/>
    <x v="20"/>
    <s v="Sacramento"/>
    <n v="0"/>
    <n v="0"/>
    <n v="0"/>
    <n v="837"/>
    <n v="-837"/>
    <n v="0"/>
    <x v="1"/>
  </r>
  <r>
    <s v="88175"/>
    <d v="2025-03-19T00:00:00"/>
    <x v="145"/>
    <x v="11"/>
    <s v="Sacramento"/>
    <n v="0"/>
    <n v="0"/>
    <n v="0"/>
    <n v="150"/>
    <n v="-150"/>
    <n v="0"/>
    <x v="44"/>
  </r>
  <r>
    <s v="88802"/>
    <d v="2025-03-19T00:00:00"/>
    <x v="0"/>
    <x v="0"/>
    <s v="San Francisco"/>
    <n v="0"/>
    <n v="0"/>
    <n v="0"/>
    <n v="916.82"/>
    <n v="-916.82"/>
    <n v="0"/>
    <x v="0"/>
  </r>
  <r>
    <s v="89272"/>
    <d v="2025-03-19T00:00:00"/>
    <x v="111"/>
    <x v="20"/>
    <s v="Sacramento"/>
    <n v="0"/>
    <n v="0"/>
    <n v="0"/>
    <n v="-8787.5"/>
    <n v="8787.5"/>
    <n v="0"/>
    <x v="40"/>
  </r>
  <r>
    <s v="89582"/>
    <d v="2025-03-19T00:00:00"/>
    <x v="157"/>
    <x v="14"/>
    <s v="San Jose"/>
    <n v="0"/>
    <n v="0"/>
    <n v="0"/>
    <n v="-168.75"/>
    <n v="168.75"/>
    <n v="0"/>
    <x v="33"/>
  </r>
  <r>
    <s v="90208"/>
    <d v="2025-03-19T00:00:00"/>
    <x v="4"/>
    <x v="4"/>
    <s v="Sacramento"/>
    <n v="0"/>
    <n v="0"/>
    <n v="0"/>
    <n v="1.19"/>
    <n v="-1.19"/>
    <n v="0"/>
    <x v="4"/>
  </r>
  <r>
    <s v="90465"/>
    <d v="2025-03-19T00:00:00"/>
    <x v="4"/>
    <x v="4"/>
    <s v="Sacramento"/>
    <n v="0"/>
    <n v="0"/>
    <n v="0"/>
    <n v="0.1"/>
    <n v="-0.1"/>
    <n v="0"/>
    <x v="4"/>
  </r>
  <r>
    <s v="90489"/>
    <d v="2025-03-19T00:00:00"/>
    <x v="24"/>
    <x v="5"/>
    <s v="San Francisco"/>
    <n v="35136.21"/>
    <n v="0"/>
    <n v="35136.21"/>
    <n v="29953.69"/>
    <n v="5182.5200000000004"/>
    <n v="0.14749798"/>
    <x v="18"/>
  </r>
  <r>
    <s v="90652"/>
    <d v="2025-03-19T00:00:00"/>
    <x v="2"/>
    <x v="2"/>
    <s v="San Jose"/>
    <n v="0"/>
    <n v="0"/>
    <n v="0"/>
    <n v="75"/>
    <n v="-75"/>
    <n v="0"/>
    <x v="2"/>
  </r>
  <r>
    <s v="90753"/>
    <d v="2025-03-19T00:00:00"/>
    <x v="29"/>
    <x v="13"/>
    <s v="San Francisco"/>
    <n v="2480.54"/>
    <n v="0"/>
    <n v="2480.54"/>
    <n v="1845.93"/>
    <n v="634.61"/>
    <n v="0.25583541999999998"/>
    <x v="21"/>
  </r>
  <r>
    <s v="91226"/>
    <d v="2025-03-19T00:00:00"/>
    <x v="2"/>
    <x v="2"/>
    <s v="San Jose"/>
    <n v="0"/>
    <n v="0"/>
    <n v="0"/>
    <n v="50"/>
    <n v="-50"/>
    <n v="0"/>
    <x v="2"/>
  </r>
  <r>
    <s v="91228"/>
    <d v="2025-03-19T00:00:00"/>
    <x v="2"/>
    <x v="2"/>
    <s v="San Jose"/>
    <n v="0"/>
    <n v="0"/>
    <n v="0"/>
    <n v="50"/>
    <n v="-50"/>
    <n v="0"/>
    <x v="2"/>
  </r>
  <r>
    <s v="91345"/>
    <d v="2025-03-19T00:00:00"/>
    <x v="2"/>
    <x v="2"/>
    <s v="San Jose"/>
    <n v="0"/>
    <n v="0"/>
    <n v="0"/>
    <n v="50"/>
    <n v="-50"/>
    <n v="0"/>
    <x v="2"/>
  </r>
  <r>
    <s v="91382"/>
    <d v="2025-03-19T00:00:00"/>
    <x v="2"/>
    <x v="2"/>
    <s v="San Jose"/>
    <n v="0"/>
    <n v="0"/>
    <n v="0"/>
    <n v="50"/>
    <n v="-50"/>
    <n v="0"/>
    <x v="2"/>
  </r>
  <r>
    <s v="91391"/>
    <d v="2025-03-19T00:00:00"/>
    <x v="45"/>
    <x v="12"/>
    <s v="San Francisco"/>
    <n v="0"/>
    <n v="-4584"/>
    <n v="-4584"/>
    <n v="-3324.44"/>
    <n v="-1259.56"/>
    <n v="0.27477311999999998"/>
    <x v="45"/>
  </r>
  <r>
    <s v="91436"/>
    <d v="2025-03-19T00:00:00"/>
    <x v="255"/>
    <x v="20"/>
    <s v="Sacramento"/>
    <n v="0"/>
    <n v="0"/>
    <n v="0"/>
    <n v="-2.0499999999999998"/>
    <n v="2.0499999999999998"/>
    <n v="0"/>
    <x v="40"/>
  </r>
  <r>
    <s v="91509"/>
    <d v="2025-03-19T00:00:00"/>
    <x v="217"/>
    <x v="12"/>
    <s v="San Francisco"/>
    <n v="0"/>
    <n v="0"/>
    <n v="0"/>
    <n v="0"/>
    <n v="0"/>
    <n v="0"/>
    <x v="16"/>
  </r>
  <r>
    <s v="91535"/>
    <d v="2025-03-19T00:00:00"/>
    <x v="217"/>
    <x v="12"/>
    <s v="San Francisco"/>
    <n v="0"/>
    <n v="0"/>
    <n v="0"/>
    <n v="1100"/>
    <n v="-1100"/>
    <n v="0"/>
    <x v="16"/>
  </r>
  <r>
    <s v="91591"/>
    <d v="2025-03-19T00:00:00"/>
    <x v="268"/>
    <x v="1"/>
    <s v="Sacramento"/>
    <n v="338.16"/>
    <n v="0"/>
    <n v="338.16"/>
    <n v="266.73"/>
    <n v="71.430000000000007"/>
    <n v="0.21123137"/>
    <x v="1"/>
  </r>
  <r>
    <s v="91760"/>
    <d v="2025-03-19T00:00:00"/>
    <x v="258"/>
    <x v="12"/>
    <s v="San Francisco"/>
    <n v="0"/>
    <n v="0"/>
    <n v="0"/>
    <n v="266.27999999999997"/>
    <n v="-266.27999999999997"/>
    <n v="0"/>
    <x v="19"/>
  </r>
  <r>
    <s v="91804"/>
    <d v="2025-03-19T00:00:00"/>
    <x v="2"/>
    <x v="2"/>
    <s v="San Jose"/>
    <n v="1514.18"/>
    <n v="0"/>
    <n v="1514.18"/>
    <n v="1214.3499999999999"/>
    <n v="299.83"/>
    <n v="0.19801477000000001"/>
    <x v="2"/>
  </r>
  <r>
    <s v="91807"/>
    <d v="2025-03-19T00:00:00"/>
    <x v="2"/>
    <x v="2"/>
    <s v="San Jose"/>
    <n v="998.02"/>
    <n v="0"/>
    <n v="998.02"/>
    <n v="742.18"/>
    <n v="255.84"/>
    <n v="0.25634757000000002"/>
    <x v="2"/>
  </r>
  <r>
    <s v="91858"/>
    <d v="2025-03-19T00:00:00"/>
    <x v="244"/>
    <x v="20"/>
    <s v="Sacramento"/>
    <n v="150"/>
    <n v="0"/>
    <n v="150"/>
    <n v="150"/>
    <n v="0"/>
    <n v="0"/>
    <x v="40"/>
  </r>
  <r>
    <s v="91861"/>
    <d v="2025-03-19T00:00:00"/>
    <x v="244"/>
    <x v="20"/>
    <s v="Sacramento"/>
    <n v="200"/>
    <n v="0"/>
    <n v="200"/>
    <n v="0"/>
    <n v="200"/>
    <n v="1"/>
    <x v="40"/>
  </r>
  <r>
    <s v="86969"/>
    <d v="2025-03-19T00:00:00"/>
    <x v="136"/>
    <x v="12"/>
    <s v="San Francisco"/>
    <n v="0"/>
    <n v="0"/>
    <n v="0"/>
    <n v="129"/>
    <n v="-129"/>
    <n v="0"/>
    <x v="36"/>
  </r>
  <r>
    <s v="87081"/>
    <d v="2025-03-19T00:00:00"/>
    <x v="191"/>
    <x v="20"/>
    <s v="Sacramento"/>
    <n v="0"/>
    <n v="10818.8"/>
    <n v="10818.8"/>
    <n v="9057.6200000000008"/>
    <n v="1761.18"/>
    <n v="0.16278885000000001"/>
    <x v="4"/>
  </r>
  <r>
    <s v="89274"/>
    <d v="2025-03-19T00:00:00"/>
    <x v="5"/>
    <x v="2"/>
    <s v="San Jose"/>
    <n v="0"/>
    <n v="0"/>
    <n v="0"/>
    <n v="1564.75"/>
    <n v="-1564.75"/>
    <n v="0"/>
    <x v="2"/>
  </r>
  <r>
    <s v="90017"/>
    <d v="2025-03-19T00:00:00"/>
    <x v="178"/>
    <x v="21"/>
    <s v="Sacramento"/>
    <n v="0"/>
    <n v="0"/>
    <n v="0"/>
    <n v="-450"/>
    <n v="450"/>
    <n v="0"/>
    <x v="1"/>
  </r>
  <r>
    <s v="90254"/>
    <d v="2025-03-19T00:00:00"/>
    <x v="119"/>
    <x v="19"/>
    <s v="Sacramento"/>
    <n v="0"/>
    <n v="0"/>
    <n v="0"/>
    <n v="-1317.12"/>
    <n v="1317.12"/>
    <n v="0"/>
    <x v="4"/>
  </r>
  <r>
    <s v="90491"/>
    <d v="2025-03-19T00:00:00"/>
    <x v="24"/>
    <x v="5"/>
    <s v="San Francisco"/>
    <n v="22011.88"/>
    <n v="0"/>
    <n v="22011.88"/>
    <n v="18765.18"/>
    <n v="3246.7"/>
    <n v="0.14749762"/>
    <x v="18"/>
  </r>
  <r>
    <s v="90542"/>
    <d v="2025-03-19T00:00:00"/>
    <x v="267"/>
    <x v="12"/>
    <s v="San Francisco"/>
    <n v="0"/>
    <n v="0"/>
    <n v="0"/>
    <n v="50.29"/>
    <n v="-50.29"/>
    <n v="0"/>
    <x v="19"/>
  </r>
  <r>
    <s v="90791"/>
    <d v="2025-03-19T00:00:00"/>
    <x v="18"/>
    <x v="9"/>
    <s v="San Francisco"/>
    <n v="0"/>
    <n v="0"/>
    <n v="0"/>
    <n v="-67.02"/>
    <n v="67.02"/>
    <n v="0"/>
    <x v="17"/>
  </r>
  <r>
    <s v="90844"/>
    <d v="2025-03-19T00:00:00"/>
    <x v="134"/>
    <x v="5"/>
    <s v="San Francisco"/>
    <n v="0"/>
    <n v="700"/>
    <n v="700"/>
    <n v="500.02"/>
    <n v="199.98"/>
    <n v="0.28568570999999998"/>
    <x v="42"/>
  </r>
  <r>
    <s v="91316"/>
    <d v="2025-03-19T00:00:00"/>
    <x v="5"/>
    <x v="2"/>
    <s v="San Jose"/>
    <n v="0"/>
    <n v="-3995.88"/>
    <n v="-3995.88"/>
    <n v="0"/>
    <n v="-3995.88"/>
    <n v="1"/>
    <x v="5"/>
  </r>
  <r>
    <s v="91546"/>
    <d v="2025-03-19T00:00:00"/>
    <x v="269"/>
    <x v="7"/>
    <s v="San Jose"/>
    <n v="9850"/>
    <n v="0"/>
    <n v="9850"/>
    <n v="8143.5"/>
    <n v="1706.5"/>
    <n v="0.17324872999999999"/>
    <x v="8"/>
  </r>
  <r>
    <s v="91652"/>
    <d v="2025-03-19T00:00:00"/>
    <x v="247"/>
    <x v="5"/>
    <s v="San Francisco"/>
    <n v="0"/>
    <n v="19500"/>
    <n v="19500"/>
    <n v="14285.06"/>
    <n v="5214.9399999999996"/>
    <n v="0.26743282000000002"/>
    <x v="19"/>
  </r>
  <r>
    <s v="91731"/>
    <d v="2025-03-19T00:00:00"/>
    <x v="270"/>
    <x v="7"/>
    <s v="San Francisco"/>
    <n v="27630"/>
    <n v="0"/>
    <n v="27630"/>
    <n v="21551.4"/>
    <n v="6078.6"/>
    <n v="0.22"/>
    <x v="8"/>
  </r>
  <r>
    <s v="91803"/>
    <d v="2025-03-19T00:00:00"/>
    <x v="57"/>
    <x v="5"/>
    <s v="San Francisco"/>
    <n v="4000"/>
    <n v="0"/>
    <n v="4000"/>
    <n v="3000"/>
    <n v="1000"/>
    <n v="0.25"/>
    <x v="18"/>
  </r>
  <r>
    <s v="91809"/>
    <d v="2025-03-19T00:00:00"/>
    <x v="2"/>
    <x v="2"/>
    <s v="San Jose"/>
    <n v="2228.4299999999998"/>
    <n v="0"/>
    <n v="2228.4299999999998"/>
    <n v="1685.1"/>
    <n v="543.33000000000004"/>
    <n v="0.24381739999999999"/>
    <x v="2"/>
  </r>
  <r>
    <s v="91830"/>
    <d v="2025-03-19T00:00:00"/>
    <x v="2"/>
    <x v="2"/>
    <s v="San Jose"/>
    <n v="2284.98"/>
    <n v="0"/>
    <n v="2284.98"/>
    <n v="1732.95"/>
    <n v="552.03"/>
    <n v="0.24159074"/>
    <x v="2"/>
  </r>
  <r>
    <s v="91835"/>
    <d v="2025-03-19T00:00:00"/>
    <x v="2"/>
    <x v="2"/>
    <s v="San Jose"/>
    <n v="1514.18"/>
    <n v="0"/>
    <n v="1514.18"/>
    <n v="1139.3499999999999"/>
    <n v="374.83"/>
    <n v="0.24754652999999999"/>
    <x v="2"/>
  </r>
  <r>
    <s v="91486"/>
    <d v="2025-03-20T00:00:00"/>
    <x v="197"/>
    <x v="6"/>
    <s v="San Jose"/>
    <n v="0"/>
    <n v="0"/>
    <n v="0"/>
    <n v="0.7"/>
    <n v="-0.7"/>
    <n v="0"/>
    <x v="7"/>
  </r>
  <r>
    <s v="91738"/>
    <d v="2025-03-20T00:00:00"/>
    <x v="259"/>
    <x v="9"/>
    <s v="San Francisco"/>
    <n v="0"/>
    <n v="-1240"/>
    <n v="-1240"/>
    <n v="10"/>
    <n v="-1250"/>
    <n v="1.00806452"/>
    <x v="32"/>
  </r>
  <r>
    <s v="86914"/>
    <d v="2025-03-20T00:00:00"/>
    <x v="10"/>
    <x v="8"/>
    <s v="San Jose"/>
    <n v="0"/>
    <n v="35181.18"/>
    <n v="35181.18"/>
    <n v="29904"/>
    <n v="5277.18"/>
    <n v="0.15000009"/>
    <x v="10"/>
  </r>
  <r>
    <s v="88176"/>
    <d v="2025-03-20T00:00:00"/>
    <x v="87"/>
    <x v="14"/>
    <s v="San Jose"/>
    <n v="0"/>
    <n v="0"/>
    <n v="0"/>
    <n v="870.61"/>
    <n v="-870.61"/>
    <n v="0"/>
    <x v="33"/>
  </r>
  <r>
    <s v="89827"/>
    <d v="2025-03-20T00:00:00"/>
    <x v="266"/>
    <x v="6"/>
    <s v="Sacramento"/>
    <n v="0"/>
    <n v="0"/>
    <n v="0"/>
    <n v="28.8"/>
    <n v="-28.8"/>
    <n v="0"/>
    <x v="1"/>
  </r>
  <r>
    <s v="91035"/>
    <d v="2025-03-20T00:00:00"/>
    <x v="2"/>
    <x v="2"/>
    <s v="San Jose"/>
    <n v="0"/>
    <n v="0"/>
    <n v="0"/>
    <n v="1969.6"/>
    <n v="-1969.6"/>
    <n v="0"/>
    <x v="2"/>
  </r>
  <r>
    <s v="91161"/>
    <d v="2025-03-20T00:00:00"/>
    <x v="45"/>
    <x v="12"/>
    <s v="San Francisco"/>
    <n v="0"/>
    <n v="0"/>
    <n v="0"/>
    <n v="64.94"/>
    <n v="-64.94"/>
    <n v="0"/>
    <x v="45"/>
  </r>
  <r>
    <s v="91197"/>
    <d v="2025-03-20T00:00:00"/>
    <x v="5"/>
    <x v="2"/>
    <s v="San Jose"/>
    <n v="0"/>
    <n v="0"/>
    <n v="0"/>
    <n v="41.12"/>
    <n v="-41.12"/>
    <n v="0"/>
    <x v="2"/>
  </r>
  <r>
    <s v="91289"/>
    <d v="2025-03-20T00:00:00"/>
    <x v="0"/>
    <x v="0"/>
    <s v="San Francisco"/>
    <n v="0"/>
    <n v="0"/>
    <n v="0"/>
    <n v="-1258.46"/>
    <n v="1258.46"/>
    <n v="0"/>
    <x v="0"/>
  </r>
  <r>
    <s v="91621"/>
    <d v="2025-03-20T00:00:00"/>
    <x v="2"/>
    <x v="2"/>
    <s v="San Jose"/>
    <n v="2309.02"/>
    <n v="0"/>
    <n v="2309.02"/>
    <n v="1981.98"/>
    <n v="327.04000000000002"/>
    <n v="0.14163585000000001"/>
    <x v="2"/>
  </r>
  <r>
    <s v="91676"/>
    <d v="2025-03-20T00:00:00"/>
    <x v="5"/>
    <x v="2"/>
    <s v="San Jose"/>
    <n v="0"/>
    <n v="0"/>
    <n v="0"/>
    <n v="77.239999999999995"/>
    <n v="-77.239999999999995"/>
    <n v="0"/>
    <x v="2"/>
  </r>
  <r>
    <s v="91696"/>
    <d v="2025-03-20T00:00:00"/>
    <x v="5"/>
    <x v="2"/>
    <s v="San Jose"/>
    <n v="9878"/>
    <n v="0"/>
    <n v="9878"/>
    <n v="0"/>
    <n v="9878"/>
    <n v="1"/>
    <x v="5"/>
  </r>
  <r>
    <s v="91796"/>
    <d v="2025-03-20T00:00:00"/>
    <x v="56"/>
    <x v="19"/>
    <s v="Sacramento"/>
    <n v="0"/>
    <n v="0"/>
    <n v="0"/>
    <n v="-9.36"/>
    <n v="9.36"/>
    <n v="0"/>
    <x v="4"/>
  </r>
  <r>
    <s v="91823"/>
    <d v="2025-03-20T00:00:00"/>
    <x v="2"/>
    <x v="2"/>
    <s v="San Jose"/>
    <n v="2365.25"/>
    <n v="0"/>
    <n v="2365.25"/>
    <n v="1779.55"/>
    <n v="585.70000000000005"/>
    <n v="0.24762709999999999"/>
    <x v="2"/>
  </r>
  <r>
    <s v="91862"/>
    <d v="2025-03-20T00:00:00"/>
    <x v="168"/>
    <x v="1"/>
    <s v="Sacramento"/>
    <n v="150"/>
    <n v="0"/>
    <n v="150"/>
    <n v="150"/>
    <n v="0"/>
    <n v="0"/>
    <x v="40"/>
  </r>
  <r>
    <s v="91872"/>
    <d v="2025-03-20T00:00:00"/>
    <x v="2"/>
    <x v="2"/>
    <s v="San Jose"/>
    <n v="1514.18"/>
    <n v="0"/>
    <n v="1514.18"/>
    <n v="1056.3499999999999"/>
    <n v="457.83"/>
    <n v="0.30236167000000003"/>
    <x v="2"/>
  </r>
  <r>
    <s v="85731"/>
    <d v="2025-03-20T00:00:00"/>
    <x v="271"/>
    <x v="20"/>
    <s v="Sacramento"/>
    <n v="0"/>
    <n v="0"/>
    <n v="0"/>
    <n v="1834"/>
    <n v="-1834"/>
    <n v="0"/>
    <x v="40"/>
  </r>
  <r>
    <s v="88281"/>
    <d v="2025-03-20T00:00:00"/>
    <x v="13"/>
    <x v="6"/>
    <s v="San Jose"/>
    <n v="0"/>
    <n v="0"/>
    <n v="0"/>
    <n v="0.08"/>
    <n v="-0.08"/>
    <n v="0"/>
    <x v="7"/>
  </r>
  <r>
    <s v="89054"/>
    <d v="2025-03-20T00:00:00"/>
    <x v="157"/>
    <x v="14"/>
    <s v="San Jose"/>
    <n v="0"/>
    <n v="0"/>
    <n v="0"/>
    <n v="-1537.5"/>
    <n v="1537.5"/>
    <n v="0"/>
    <x v="33"/>
  </r>
  <r>
    <s v="89079"/>
    <d v="2025-03-20T00:00:00"/>
    <x v="45"/>
    <x v="12"/>
    <s v="San Francisco"/>
    <n v="0"/>
    <n v="0"/>
    <n v="0"/>
    <n v="171.6"/>
    <n v="-171.6"/>
    <n v="0"/>
    <x v="25"/>
  </r>
  <r>
    <s v="89327"/>
    <d v="2025-03-20T00:00:00"/>
    <x v="142"/>
    <x v="3"/>
    <s v="San Jose"/>
    <n v="0"/>
    <n v="0"/>
    <n v="0"/>
    <n v="529.42999999999995"/>
    <n v="-529.42999999999995"/>
    <n v="0"/>
    <x v="12"/>
  </r>
  <r>
    <s v="90865"/>
    <d v="2025-03-20T00:00:00"/>
    <x v="112"/>
    <x v="11"/>
    <s v="Sacramento"/>
    <n v="0"/>
    <n v="0"/>
    <n v="0"/>
    <n v="-75.3"/>
    <n v="75.3"/>
    <n v="0"/>
    <x v="15"/>
  </r>
  <r>
    <s v="90910"/>
    <d v="2025-03-20T00:00:00"/>
    <x v="56"/>
    <x v="19"/>
    <s v="Sacramento"/>
    <n v="14780"/>
    <n v="0"/>
    <n v="14780"/>
    <n v="10687.6"/>
    <n v="4092.4"/>
    <n v="0.27688769000000002"/>
    <x v="4"/>
  </r>
  <r>
    <s v="91336"/>
    <d v="2025-03-20T00:00:00"/>
    <x v="244"/>
    <x v="20"/>
    <s v="Sacramento"/>
    <n v="60908.94"/>
    <n v="0"/>
    <n v="60908.94"/>
    <n v="40767.74"/>
    <n v="20141.2"/>
    <n v="0.33067723999999998"/>
    <x v="28"/>
  </r>
  <r>
    <s v="91491"/>
    <d v="2025-03-20T00:00:00"/>
    <x v="132"/>
    <x v="20"/>
    <s v="Sacramento"/>
    <n v="3060"/>
    <n v="0"/>
    <n v="3060"/>
    <n v="2411.9699999999998"/>
    <n v="648.03"/>
    <n v="0.21177451"/>
    <x v="1"/>
  </r>
  <r>
    <s v="91509"/>
    <d v="2025-03-20T00:00:00"/>
    <x v="217"/>
    <x v="12"/>
    <s v="San Francisco"/>
    <n v="0"/>
    <n v="0"/>
    <n v="0"/>
    <n v="369.6"/>
    <n v="-369.6"/>
    <n v="0"/>
    <x v="16"/>
  </r>
  <r>
    <s v="91549"/>
    <d v="2025-03-20T00:00:00"/>
    <x v="56"/>
    <x v="19"/>
    <s v="Sacramento"/>
    <n v="9408.9599999999991"/>
    <n v="0"/>
    <n v="9408.9599999999991"/>
    <n v="8051.58"/>
    <n v="1357.38"/>
    <n v="0.14426462000000001"/>
    <x v="4"/>
  </r>
  <r>
    <s v="91589"/>
    <d v="2025-03-20T00:00:00"/>
    <x v="73"/>
    <x v="7"/>
    <s v="San Jose"/>
    <n v="19370"/>
    <n v="0"/>
    <n v="19370"/>
    <n v="14629.44"/>
    <n v="4740.5600000000004"/>
    <n v="0.24473722000000001"/>
    <x v="63"/>
  </r>
  <r>
    <s v="91613"/>
    <d v="2025-03-20T00:00:00"/>
    <x v="129"/>
    <x v="3"/>
    <s v="San Jose"/>
    <n v="2500"/>
    <n v="0"/>
    <n v="2500"/>
    <n v="1875"/>
    <n v="625"/>
    <n v="0.25"/>
    <x v="61"/>
  </r>
  <r>
    <s v="91647"/>
    <d v="2025-03-20T00:00:00"/>
    <x v="72"/>
    <x v="14"/>
    <s v="San Jose"/>
    <n v="1116"/>
    <n v="0"/>
    <n v="1116"/>
    <n v="0"/>
    <n v="1116"/>
    <n v="1"/>
    <x v="33"/>
  </r>
  <r>
    <s v="91672"/>
    <d v="2025-03-20T00:00:00"/>
    <x v="144"/>
    <x v="5"/>
    <s v="San Francisco"/>
    <n v="7417.48"/>
    <n v="0"/>
    <n v="7417.48"/>
    <n v="5785.65"/>
    <n v="1631.83"/>
    <n v="0.2199979"/>
    <x v="14"/>
  </r>
  <r>
    <s v="91712"/>
    <d v="2025-03-20T00:00:00"/>
    <x v="5"/>
    <x v="2"/>
    <s v="San Jose"/>
    <n v="1798.21"/>
    <n v="0"/>
    <n v="1798.21"/>
    <n v="1287.98"/>
    <n v="510.23"/>
    <n v="0.28374327999999999"/>
    <x v="5"/>
  </r>
  <r>
    <s v="91826"/>
    <d v="2025-03-20T00:00:00"/>
    <x v="2"/>
    <x v="2"/>
    <s v="San Jose"/>
    <n v="0"/>
    <n v="0"/>
    <n v="0"/>
    <n v="-16.170000000000002"/>
    <n v="16.170000000000002"/>
    <n v="0"/>
    <x v="2"/>
  </r>
  <r>
    <s v="91874"/>
    <d v="2025-03-20T00:00:00"/>
    <x v="2"/>
    <x v="2"/>
    <s v="San Jose"/>
    <n v="2421.8000000000002"/>
    <n v="0"/>
    <n v="2421.8000000000002"/>
    <n v="1828.4"/>
    <n v="593.4"/>
    <n v="0.24502436"/>
    <x v="2"/>
  </r>
  <r>
    <s v="91875"/>
    <d v="2025-03-20T00:00:00"/>
    <x v="2"/>
    <x v="2"/>
    <s v="San Jose"/>
    <n v="2365.25"/>
    <n v="0"/>
    <n v="2365.25"/>
    <n v="1754.55"/>
    <n v="610.70000000000005"/>
    <n v="0.25819681"/>
    <x v="2"/>
  </r>
  <r>
    <s v="91881"/>
    <d v="2025-03-20T00:00:00"/>
    <x v="272"/>
    <x v="1"/>
    <s v="Sacramento"/>
    <n v="3868.83"/>
    <n v="0"/>
    <n v="3868.83"/>
    <n v="2708.16"/>
    <n v="1160.67"/>
    <n v="0.30000543000000002"/>
    <x v="15"/>
  </r>
  <r>
    <s v="91882"/>
    <d v="2025-03-20T00:00:00"/>
    <x v="273"/>
    <x v="15"/>
    <s v="San Francisco"/>
    <n v="500"/>
    <n v="0"/>
    <n v="500"/>
    <n v="464.72"/>
    <n v="35.28"/>
    <n v="7.0559999999999998E-2"/>
    <x v="23"/>
  </r>
  <r>
    <s v="91887"/>
    <d v="2025-03-20T00:00:00"/>
    <x v="274"/>
    <x v="15"/>
    <s v="Sacramento"/>
    <n v="225"/>
    <n v="0"/>
    <n v="225"/>
    <n v="75"/>
    <n v="150"/>
    <n v="0.66666667000000002"/>
    <x v="23"/>
  </r>
  <r>
    <s v="90432"/>
    <d v="2025-03-21T00:00:00"/>
    <x v="3"/>
    <x v="3"/>
    <s v="San Jose"/>
    <n v="0"/>
    <n v="-0.22"/>
    <n v="-0.22"/>
    <n v="-6.84"/>
    <n v="6.62"/>
    <n v="-30.09090909"/>
    <x v="3"/>
  </r>
  <r>
    <s v="91509"/>
    <d v="2025-03-21T00:00:00"/>
    <x v="217"/>
    <x v="12"/>
    <s v="San Francisco"/>
    <n v="0"/>
    <n v="0"/>
    <n v="0"/>
    <n v="0.92"/>
    <n v="-0.92"/>
    <n v="0"/>
    <x v="16"/>
  </r>
  <r>
    <s v="91891"/>
    <d v="2025-03-21T00:00:00"/>
    <x v="275"/>
    <x v="15"/>
    <s v="San Francisco"/>
    <n v="450"/>
    <n v="0"/>
    <n v="450"/>
    <n v="347.07"/>
    <n v="102.93"/>
    <n v="0.22873333000000001"/>
    <x v="23"/>
  </r>
  <r>
    <s v="88168"/>
    <d v="2025-03-21T00:00:00"/>
    <x v="233"/>
    <x v="12"/>
    <s v="San Francisco"/>
    <n v="0"/>
    <n v="0"/>
    <n v="0"/>
    <n v="176.47"/>
    <n v="-176.47"/>
    <n v="0"/>
    <x v="19"/>
  </r>
  <r>
    <s v="88313"/>
    <d v="2025-03-21T00:00:00"/>
    <x v="26"/>
    <x v="6"/>
    <s v="San Jose"/>
    <n v="0"/>
    <n v="0"/>
    <n v="0"/>
    <n v="688.05"/>
    <n v="-688.05"/>
    <n v="0"/>
    <x v="7"/>
  </r>
  <r>
    <s v="88608"/>
    <d v="2025-03-21T00:00:00"/>
    <x v="32"/>
    <x v="6"/>
    <s v="San Jose"/>
    <n v="0"/>
    <n v="0"/>
    <n v="0"/>
    <n v="231.51"/>
    <n v="-231.51"/>
    <n v="0"/>
    <x v="3"/>
  </r>
  <r>
    <s v="89363"/>
    <d v="2025-03-21T00:00:00"/>
    <x v="3"/>
    <x v="3"/>
    <s v="San Jose"/>
    <n v="0"/>
    <n v="0"/>
    <n v="0"/>
    <n v="147.06"/>
    <n v="-147.06"/>
    <n v="0"/>
    <x v="3"/>
  </r>
  <r>
    <s v="89827"/>
    <d v="2025-03-21T00:00:00"/>
    <x v="266"/>
    <x v="6"/>
    <s v="Sacramento"/>
    <n v="0"/>
    <n v="0"/>
    <n v="0"/>
    <n v="-2.0099999999999998"/>
    <n v="2.0099999999999998"/>
    <n v="0"/>
    <x v="1"/>
  </r>
  <r>
    <s v="90016"/>
    <d v="2025-03-21T00:00:00"/>
    <x v="169"/>
    <x v="19"/>
    <s v="Sacramento"/>
    <n v="72069.259999999995"/>
    <n v="0"/>
    <n v="72069.259999999995"/>
    <n v="56986"/>
    <n v="15083.26"/>
    <n v="0.20928840000000001"/>
    <x v="4"/>
  </r>
  <r>
    <s v="90553"/>
    <d v="2025-03-21T00:00:00"/>
    <x v="76"/>
    <x v="2"/>
    <s v="San Jose"/>
    <n v="0"/>
    <n v="0"/>
    <n v="0"/>
    <n v="21.35"/>
    <n v="-21.35"/>
    <n v="0"/>
    <x v="2"/>
  </r>
  <r>
    <s v="90583"/>
    <d v="2025-03-21T00:00:00"/>
    <x v="144"/>
    <x v="5"/>
    <s v="San Francisco"/>
    <n v="0"/>
    <n v="0"/>
    <n v="0"/>
    <n v="418.84"/>
    <n v="-418.84"/>
    <n v="0"/>
    <x v="14"/>
  </r>
  <r>
    <s v="91164"/>
    <d v="2025-03-21T00:00:00"/>
    <x v="26"/>
    <x v="6"/>
    <s v="San Jose"/>
    <n v="0"/>
    <n v="430"/>
    <n v="430"/>
    <n v="350"/>
    <n v="80"/>
    <n v="0.18604651"/>
    <x v="7"/>
  </r>
  <r>
    <s v="91288"/>
    <d v="2025-03-21T00:00:00"/>
    <x v="3"/>
    <x v="3"/>
    <s v="San Jose"/>
    <n v="0"/>
    <n v="0"/>
    <n v="0"/>
    <n v="389"/>
    <n v="-389"/>
    <n v="0"/>
    <x v="3"/>
  </r>
  <r>
    <s v="91320"/>
    <d v="2025-03-21T00:00:00"/>
    <x v="221"/>
    <x v="9"/>
    <s v="San Francisco"/>
    <n v="0"/>
    <n v="-7807.8"/>
    <n v="-7807.8"/>
    <n v="0"/>
    <n v="-7807.8"/>
    <n v="1"/>
    <x v="21"/>
  </r>
  <r>
    <s v="91486"/>
    <d v="2025-03-21T00:00:00"/>
    <x v="197"/>
    <x v="6"/>
    <s v="San Jose"/>
    <n v="0"/>
    <n v="0"/>
    <n v="0"/>
    <n v="-9.34"/>
    <n v="9.34"/>
    <n v="0"/>
    <x v="7"/>
  </r>
  <r>
    <s v="91672"/>
    <d v="2025-03-21T00:00:00"/>
    <x v="144"/>
    <x v="5"/>
    <s v="San Francisco"/>
    <n v="1077.76"/>
    <n v="-1077.76"/>
    <n v="0"/>
    <n v="0"/>
    <n v="0"/>
    <n v="0"/>
    <x v="14"/>
  </r>
  <r>
    <s v="91721"/>
    <d v="2025-03-21T00:00:00"/>
    <x v="3"/>
    <x v="3"/>
    <s v="San Jose"/>
    <n v="2737.64"/>
    <n v="0"/>
    <n v="2737.64"/>
    <n v="1905.47"/>
    <n v="832.17"/>
    <n v="0.30397350000000001"/>
    <x v="3"/>
  </r>
  <r>
    <s v="91848"/>
    <d v="2025-03-21T00:00:00"/>
    <x v="3"/>
    <x v="3"/>
    <s v="San Jose"/>
    <n v="11972.82"/>
    <n v="0"/>
    <n v="11972.82"/>
    <n v="8979.6299999999992"/>
    <n v="2993.19"/>
    <n v="0.24999874999999999"/>
    <x v="3"/>
  </r>
  <r>
    <s v="91858"/>
    <d v="2025-03-21T00:00:00"/>
    <x v="244"/>
    <x v="20"/>
    <s v="Sacramento"/>
    <n v="0"/>
    <n v="0"/>
    <n v="0"/>
    <n v="-150"/>
    <n v="150"/>
    <n v="0"/>
    <x v="40"/>
  </r>
  <r>
    <s v="91861"/>
    <d v="2025-03-21T00:00:00"/>
    <x v="244"/>
    <x v="20"/>
    <s v="Sacramento"/>
    <n v="0"/>
    <n v="0"/>
    <n v="0"/>
    <n v="183.53"/>
    <n v="-183.53"/>
    <n v="0"/>
    <x v="40"/>
  </r>
  <r>
    <s v="91868"/>
    <d v="2025-03-21T00:00:00"/>
    <x v="162"/>
    <x v="7"/>
    <s v="San Jose"/>
    <n v="6771"/>
    <n v="0"/>
    <n v="6771"/>
    <n v="5079.8100000000004"/>
    <n v="1691.19"/>
    <n v="0.24976961"/>
    <x v="61"/>
  </r>
  <r>
    <s v="91870"/>
    <d v="2025-03-21T00:00:00"/>
    <x v="162"/>
    <x v="7"/>
    <s v="San Jose"/>
    <n v="10195"/>
    <n v="0"/>
    <n v="10195"/>
    <n v="7665.58"/>
    <n v="2529.42"/>
    <n v="0.24810397000000001"/>
    <x v="61"/>
  </r>
  <r>
    <s v="89391"/>
    <d v="2025-03-21T00:00:00"/>
    <x v="27"/>
    <x v="6"/>
    <s v="San Francisco"/>
    <n v="0"/>
    <n v="0"/>
    <n v="0"/>
    <n v="174.59"/>
    <n v="-174.59"/>
    <n v="0"/>
    <x v="19"/>
  </r>
  <r>
    <s v="89659"/>
    <d v="2025-03-21T00:00:00"/>
    <x v="48"/>
    <x v="12"/>
    <s v="San Francisco"/>
    <n v="0"/>
    <n v="0"/>
    <n v="0"/>
    <n v="3373.5"/>
    <n v="-3373.5"/>
    <n v="0"/>
    <x v="25"/>
  </r>
  <r>
    <s v="89831"/>
    <d v="2025-03-21T00:00:00"/>
    <x v="108"/>
    <x v="1"/>
    <s v="Sacramento"/>
    <n v="0"/>
    <n v="0"/>
    <n v="0"/>
    <n v="-262.5"/>
    <n v="262.5"/>
    <n v="0"/>
    <x v="4"/>
  </r>
  <r>
    <s v="90132"/>
    <d v="2025-03-21T00:00:00"/>
    <x v="96"/>
    <x v="12"/>
    <s v="Sacramento"/>
    <n v="0"/>
    <n v="0"/>
    <n v="0"/>
    <n v="196"/>
    <n v="-196"/>
    <n v="0"/>
    <x v="15"/>
  </r>
  <r>
    <s v="90204"/>
    <d v="2025-03-21T00:00:00"/>
    <x v="3"/>
    <x v="3"/>
    <s v="San Jose"/>
    <n v="0"/>
    <n v="0"/>
    <n v="0"/>
    <n v="-5.6"/>
    <n v="5.6"/>
    <n v="0"/>
    <x v="3"/>
  </r>
  <r>
    <s v="90566"/>
    <d v="2025-03-21T00:00:00"/>
    <x v="163"/>
    <x v="8"/>
    <s v="San Jose"/>
    <n v="0"/>
    <n v="0"/>
    <n v="0"/>
    <n v="-675"/>
    <n v="675"/>
    <n v="0"/>
    <x v="10"/>
  </r>
  <r>
    <s v="90567"/>
    <d v="2025-03-21T00:00:00"/>
    <x v="163"/>
    <x v="8"/>
    <s v="San Jose"/>
    <n v="0"/>
    <n v="0"/>
    <n v="0"/>
    <n v="-2175"/>
    <n v="2175"/>
    <n v="0"/>
    <x v="10"/>
  </r>
  <r>
    <s v="90568"/>
    <d v="2025-03-21T00:00:00"/>
    <x v="163"/>
    <x v="8"/>
    <s v="San Jose"/>
    <n v="0"/>
    <n v="0"/>
    <n v="0"/>
    <n v="-300"/>
    <n v="300"/>
    <n v="0"/>
    <x v="10"/>
  </r>
  <r>
    <s v="90842"/>
    <d v="2025-03-21T00:00:00"/>
    <x v="12"/>
    <x v="9"/>
    <s v="San Francisco"/>
    <n v="0"/>
    <n v="-2447.0300000000002"/>
    <n v="-2447.0300000000002"/>
    <n v="0"/>
    <n v="-2447.0300000000002"/>
    <n v="1"/>
    <x v="11"/>
  </r>
  <r>
    <s v="91279"/>
    <d v="2025-03-21T00:00:00"/>
    <x v="47"/>
    <x v="11"/>
    <s v="Sacramento"/>
    <n v="0"/>
    <n v="0"/>
    <n v="0"/>
    <n v="-80.8"/>
    <n v="80.8"/>
    <n v="0"/>
    <x v="28"/>
  </r>
  <r>
    <s v="91289"/>
    <d v="2025-03-21T00:00:00"/>
    <x v="0"/>
    <x v="0"/>
    <s v="San Francisco"/>
    <n v="0"/>
    <n v="0"/>
    <n v="0"/>
    <n v="6.01"/>
    <n v="-6.01"/>
    <n v="0"/>
    <x v="0"/>
  </r>
  <r>
    <s v="91299"/>
    <d v="2025-03-21T00:00:00"/>
    <x v="0"/>
    <x v="0"/>
    <s v="San Francisco"/>
    <n v="0"/>
    <n v="0"/>
    <n v="0"/>
    <n v="21"/>
    <n v="-21"/>
    <n v="0"/>
    <x v="0"/>
  </r>
  <r>
    <s v="91323"/>
    <d v="2025-03-21T00:00:00"/>
    <x v="221"/>
    <x v="9"/>
    <s v="San Francisco"/>
    <n v="0"/>
    <n v="-103"/>
    <n v="-103"/>
    <n v="-81.87"/>
    <n v="-21.13"/>
    <n v="0.20514563"/>
    <x v="21"/>
  </r>
  <r>
    <s v="91391"/>
    <d v="2025-03-21T00:00:00"/>
    <x v="45"/>
    <x v="12"/>
    <s v="San Francisco"/>
    <n v="0"/>
    <n v="0"/>
    <n v="0"/>
    <n v="-560.04"/>
    <n v="560.04"/>
    <n v="0"/>
    <x v="45"/>
  </r>
  <r>
    <s v="91564"/>
    <d v="2025-03-21T00:00:00"/>
    <x v="267"/>
    <x v="12"/>
    <s v="San Francisco"/>
    <n v="2875"/>
    <n v="0"/>
    <n v="2875"/>
    <n v="1978.48"/>
    <n v="896.52"/>
    <n v="0.31183304000000001"/>
    <x v="19"/>
  </r>
  <r>
    <s v="91788"/>
    <d v="2025-03-21T00:00:00"/>
    <x v="12"/>
    <x v="9"/>
    <s v="San Francisco"/>
    <n v="0"/>
    <n v="0"/>
    <n v="0"/>
    <n v="1920"/>
    <n v="-1920"/>
    <n v="0"/>
    <x v="64"/>
  </r>
  <r>
    <s v="91812"/>
    <d v="2025-03-21T00:00:00"/>
    <x v="113"/>
    <x v="9"/>
    <s v="San Francisco"/>
    <n v="9910.27"/>
    <n v="0"/>
    <n v="9910.27"/>
    <n v="7465.13"/>
    <n v="2445.14"/>
    <n v="0.24672789000000001"/>
    <x v="13"/>
  </r>
  <r>
    <s v="91838"/>
    <d v="2025-03-21T00:00:00"/>
    <x v="5"/>
    <x v="2"/>
    <s v="San Jose"/>
    <n v="688"/>
    <n v="0"/>
    <n v="688"/>
    <n v="512"/>
    <n v="176"/>
    <n v="0.25581395000000001"/>
    <x v="5"/>
  </r>
  <r>
    <s v="91864"/>
    <d v="2025-03-21T00:00:00"/>
    <x v="276"/>
    <x v="5"/>
    <s v="San Francisco"/>
    <n v="155"/>
    <n v="0"/>
    <n v="155"/>
    <n v="91.08"/>
    <n v="63.92"/>
    <n v="0.41238710000000001"/>
    <x v="66"/>
  </r>
  <r>
    <s v="91878"/>
    <d v="2025-03-21T00:00:00"/>
    <x v="60"/>
    <x v="12"/>
    <s v="San Francisco"/>
    <n v="235.3"/>
    <n v="0"/>
    <n v="235.3"/>
    <n v="0"/>
    <n v="235.3"/>
    <n v="1"/>
    <x v="14"/>
  </r>
  <r>
    <s v="91895"/>
    <d v="2025-03-21T00:00:00"/>
    <x v="2"/>
    <x v="2"/>
    <s v="San Jose"/>
    <n v="160"/>
    <n v="0"/>
    <n v="160"/>
    <n v="110"/>
    <n v="50"/>
    <n v="0.3125"/>
    <x v="2"/>
  </r>
  <r>
    <s v="91906"/>
    <d v="2025-03-21T00:00:00"/>
    <x v="2"/>
    <x v="2"/>
    <s v="San Jose"/>
    <n v="2365.25"/>
    <n v="0"/>
    <n v="2365.25"/>
    <n v="1754.55"/>
    <n v="610.70000000000005"/>
    <n v="0.25819681"/>
    <x v="2"/>
  </r>
  <r>
    <s v="91023"/>
    <d v="2025-03-23T00:00:00"/>
    <x v="18"/>
    <x v="9"/>
    <s v="San Francisco"/>
    <n v="0"/>
    <n v="0"/>
    <n v="0"/>
    <n v="-1570"/>
    <n v="1570"/>
    <n v="0"/>
    <x v="17"/>
  </r>
  <r>
    <s v="90956"/>
    <d v="2025-03-24T00:00:00"/>
    <x v="73"/>
    <x v="7"/>
    <s v="San Jose"/>
    <n v="0"/>
    <n v="0"/>
    <n v="0"/>
    <n v="-120.52"/>
    <n v="120.52"/>
    <n v="0"/>
    <x v="63"/>
  </r>
  <r>
    <s v="91288"/>
    <d v="2025-03-24T00:00:00"/>
    <x v="3"/>
    <x v="3"/>
    <s v="San Jose"/>
    <n v="0"/>
    <n v="0"/>
    <n v="0"/>
    <n v="15.56"/>
    <n v="-15.56"/>
    <n v="0"/>
    <x v="3"/>
  </r>
  <r>
    <s v="85649"/>
    <d v="2025-03-24T00:00:00"/>
    <x v="60"/>
    <x v="12"/>
    <s v="San Francisco"/>
    <n v="228096.93"/>
    <n v="0"/>
    <n v="228096.93"/>
    <n v="161708.69"/>
    <n v="66388.240000000005"/>
    <n v="0.29105276000000002"/>
    <x v="14"/>
  </r>
  <r>
    <s v="89442"/>
    <d v="2025-03-24T00:00:00"/>
    <x v="53"/>
    <x v="14"/>
    <s v="San Jose"/>
    <n v="0"/>
    <n v="0"/>
    <n v="0"/>
    <n v="-336.87"/>
    <n v="336.87"/>
    <n v="0"/>
    <x v="22"/>
  </r>
  <r>
    <s v="89827"/>
    <d v="2025-03-24T00:00:00"/>
    <x v="266"/>
    <x v="6"/>
    <s v="Sacramento"/>
    <n v="0"/>
    <n v="0"/>
    <n v="0"/>
    <n v="109.69"/>
    <n v="-109.69"/>
    <n v="0"/>
    <x v="1"/>
  </r>
  <r>
    <s v="89909"/>
    <d v="2025-03-24T00:00:00"/>
    <x v="224"/>
    <x v="15"/>
    <s v="San Francisco"/>
    <n v="0"/>
    <n v="0"/>
    <n v="0"/>
    <n v="843.18"/>
    <n v="-843.18"/>
    <n v="0"/>
    <x v="9"/>
  </r>
  <r>
    <s v="89964"/>
    <d v="2025-03-24T00:00:00"/>
    <x v="41"/>
    <x v="14"/>
    <s v="San Jose"/>
    <n v="0"/>
    <n v="0"/>
    <n v="0"/>
    <n v="30"/>
    <n v="-30"/>
    <n v="0"/>
    <x v="22"/>
  </r>
  <r>
    <s v="90278"/>
    <d v="2025-03-24T00:00:00"/>
    <x v="10"/>
    <x v="8"/>
    <s v="San Jose"/>
    <n v="338.04"/>
    <n v="0"/>
    <n v="338.04"/>
    <n v="287.37"/>
    <n v="50.67"/>
    <n v="0.14989350000000001"/>
    <x v="10"/>
  </r>
  <r>
    <s v="90819"/>
    <d v="2025-03-24T00:00:00"/>
    <x v="44"/>
    <x v="5"/>
    <s v="San Francisco"/>
    <n v="0"/>
    <n v="305"/>
    <n v="305"/>
    <n v="212.95"/>
    <n v="92.05"/>
    <n v="0.30180328000000001"/>
    <x v="19"/>
  </r>
  <r>
    <s v="91276"/>
    <d v="2025-03-24T00:00:00"/>
    <x v="258"/>
    <x v="12"/>
    <s v="San Francisco"/>
    <n v="2717"/>
    <n v="0"/>
    <n v="2717"/>
    <n v="1917.7"/>
    <n v="799.3"/>
    <n v="0.29418475999999999"/>
    <x v="19"/>
  </r>
  <r>
    <s v="91289"/>
    <d v="2025-03-24T00:00:00"/>
    <x v="0"/>
    <x v="0"/>
    <s v="San Francisco"/>
    <n v="0"/>
    <n v="0"/>
    <n v="0"/>
    <n v="0"/>
    <n v="0"/>
    <n v="0"/>
    <x v="0"/>
  </r>
  <r>
    <s v="91402"/>
    <d v="2025-03-24T00:00:00"/>
    <x v="56"/>
    <x v="19"/>
    <s v="Sacramento"/>
    <n v="1951.68"/>
    <n v="0"/>
    <n v="1951.68"/>
    <n v="1756.5"/>
    <n v="195.18"/>
    <n v="0.10000615"/>
    <x v="4"/>
  </r>
  <r>
    <s v="91483"/>
    <d v="2025-03-24T00:00:00"/>
    <x v="209"/>
    <x v="14"/>
    <s v="San Jose"/>
    <n v="0"/>
    <n v="0"/>
    <n v="0"/>
    <n v="-470.81"/>
    <n v="470.81"/>
    <n v="0"/>
    <x v="22"/>
  </r>
  <r>
    <s v="91820"/>
    <d v="2025-03-24T00:00:00"/>
    <x v="10"/>
    <x v="8"/>
    <s v="San Jose"/>
    <n v="42189.24"/>
    <n v="0"/>
    <n v="42189.24"/>
    <n v="35860.86"/>
    <n v="6328.38"/>
    <n v="0.14999986000000001"/>
    <x v="10"/>
  </r>
  <r>
    <s v="81432"/>
    <d v="2025-03-24T00:00:00"/>
    <x v="72"/>
    <x v="14"/>
    <s v="San Jose"/>
    <n v="0"/>
    <n v="0"/>
    <n v="0"/>
    <n v="91"/>
    <n v="-91"/>
    <n v="0"/>
    <x v="33"/>
  </r>
  <r>
    <s v="89148"/>
    <d v="2025-03-24T00:00:00"/>
    <x v="75"/>
    <x v="12"/>
    <s v="San Francisco"/>
    <n v="0"/>
    <n v="-2544.33"/>
    <n v="-2544.33"/>
    <n v="-2853.13"/>
    <n v="308.8"/>
    <n v="-0.1213679"/>
    <x v="21"/>
  </r>
  <r>
    <s v="89501"/>
    <d v="2025-03-24T00:00:00"/>
    <x v="197"/>
    <x v="6"/>
    <s v="San Jose"/>
    <n v="0"/>
    <n v="0"/>
    <n v="0"/>
    <n v="0.34"/>
    <n v="-0.34"/>
    <n v="0"/>
    <x v="7"/>
  </r>
  <r>
    <s v="89853"/>
    <d v="2025-03-24T00:00:00"/>
    <x v="54"/>
    <x v="6"/>
    <s v="San Jose"/>
    <n v="0"/>
    <n v="0"/>
    <n v="0"/>
    <n v="424.4"/>
    <n v="-424.4"/>
    <n v="0"/>
    <x v="3"/>
  </r>
  <r>
    <s v="90580"/>
    <d v="2025-03-24T00:00:00"/>
    <x v="194"/>
    <x v="4"/>
    <s v="San Jose"/>
    <n v="0"/>
    <n v="-340"/>
    <n v="-340"/>
    <n v="-952"/>
    <n v="612"/>
    <n v="-1.8"/>
    <x v="12"/>
  </r>
  <r>
    <s v="91202"/>
    <d v="2025-03-24T00:00:00"/>
    <x v="60"/>
    <x v="12"/>
    <s v="San Francisco"/>
    <n v="139406.76999999999"/>
    <n v="0"/>
    <n v="139406.76999999999"/>
    <n v="103557.14"/>
    <n v="35849.629999999997"/>
    <n v="0.25715845999999998"/>
    <x v="14"/>
  </r>
  <r>
    <s v="91206"/>
    <d v="2025-03-24T00:00:00"/>
    <x v="60"/>
    <x v="12"/>
    <s v="San Francisco"/>
    <n v="81909.08"/>
    <n v="0"/>
    <n v="81909.08"/>
    <n v="67268.789999999994"/>
    <n v="14640.29"/>
    <n v="0.17873829999999999"/>
    <x v="14"/>
  </r>
  <r>
    <s v="91793"/>
    <d v="2025-03-24T00:00:00"/>
    <x v="64"/>
    <x v="1"/>
    <s v="Sacramento"/>
    <n v="700.14"/>
    <n v="0"/>
    <n v="700.14"/>
    <n v="350.07"/>
    <n v="350.07"/>
    <n v="0.5"/>
    <x v="15"/>
  </r>
  <r>
    <s v="91871"/>
    <d v="2025-03-24T00:00:00"/>
    <x v="2"/>
    <x v="2"/>
    <s v="San Jose"/>
    <n v="2365.25"/>
    <n v="0"/>
    <n v="2365.25"/>
    <n v="1760.55"/>
    <n v="604.70000000000005"/>
    <n v="0.25566008000000001"/>
    <x v="2"/>
  </r>
  <r>
    <s v="91873"/>
    <d v="2025-03-24T00:00:00"/>
    <x v="2"/>
    <x v="2"/>
    <s v="San Jose"/>
    <n v="2284.98"/>
    <n v="0"/>
    <n v="2284.98"/>
    <n v="2109.4499999999998"/>
    <n v="175.53"/>
    <n v="7.681905E-2"/>
    <x v="2"/>
  </r>
  <r>
    <s v="91902"/>
    <d v="2025-03-24T00:00:00"/>
    <x v="2"/>
    <x v="2"/>
    <s v="San Jose"/>
    <n v="2421.8000000000002"/>
    <n v="0"/>
    <n v="2421.8000000000002"/>
    <n v="1966.8"/>
    <n v="455"/>
    <n v="0.18787678999999999"/>
    <x v="2"/>
  </r>
  <r>
    <s v="91908"/>
    <d v="2025-03-24T00:00:00"/>
    <x v="2"/>
    <x v="2"/>
    <s v="San Jose"/>
    <n v="998.02"/>
    <n v="0"/>
    <n v="998.02"/>
    <n v="722.18"/>
    <n v="275.83999999999997"/>
    <n v="0.27638724999999997"/>
    <x v="2"/>
  </r>
  <r>
    <s v="91909"/>
    <d v="2025-03-24T00:00:00"/>
    <x v="2"/>
    <x v="2"/>
    <s v="San Jose"/>
    <n v="1651"/>
    <n v="0"/>
    <n v="1651"/>
    <n v="1234.8"/>
    <n v="416.2"/>
    <n v="0.25208964"/>
    <x v="2"/>
  </r>
  <r>
    <s v="91913"/>
    <d v="2025-03-24T00:00:00"/>
    <x v="221"/>
    <x v="9"/>
    <s v="San Francisco"/>
    <n v="121961.88"/>
    <n v="0"/>
    <n v="121961.88"/>
    <n v="95030.05"/>
    <n v="26931.83"/>
    <n v="0.22082170000000001"/>
    <x v="21"/>
  </r>
  <r>
    <s v="91927"/>
    <d v="2025-03-24T00:00:00"/>
    <x v="2"/>
    <x v="2"/>
    <s v="San Jose"/>
    <n v="2284.98"/>
    <n v="0"/>
    <n v="2284.98"/>
    <n v="1706.95"/>
    <n v="578.03"/>
    <n v="0.25296939000000002"/>
    <x v="2"/>
  </r>
  <r>
    <s v="91928"/>
    <d v="2025-03-24T00:00:00"/>
    <x v="2"/>
    <x v="2"/>
    <s v="San Jose"/>
    <n v="2421.8000000000002"/>
    <n v="0"/>
    <n v="2421.8000000000002"/>
    <n v="1802.4"/>
    <n v="619.4"/>
    <n v="0.25576018"/>
    <x v="2"/>
  </r>
  <r>
    <s v="91931"/>
    <d v="2025-03-24T00:00:00"/>
    <x v="2"/>
    <x v="2"/>
    <s v="San Jose"/>
    <n v="2284.98"/>
    <n v="0"/>
    <n v="2284.98"/>
    <n v="1706.95"/>
    <n v="578.03"/>
    <n v="0.25296939000000002"/>
    <x v="2"/>
  </r>
  <r>
    <s v="91935"/>
    <d v="2025-03-24T00:00:00"/>
    <x v="2"/>
    <x v="2"/>
    <s v="San Jose"/>
    <n v="1651"/>
    <n v="0"/>
    <n v="1651"/>
    <n v="1234.8"/>
    <n v="416.2"/>
    <n v="0.25208964"/>
    <x v="2"/>
  </r>
  <r>
    <s v="91672"/>
    <d v="2025-03-25T00:00:00"/>
    <x v="144"/>
    <x v="5"/>
    <s v="San Francisco"/>
    <n v="0"/>
    <n v="0"/>
    <n v="0"/>
    <n v="-141.91"/>
    <n v="141.91"/>
    <n v="0"/>
    <x v="14"/>
  </r>
  <r>
    <s v="87081"/>
    <d v="2025-03-25T00:00:00"/>
    <x v="191"/>
    <x v="20"/>
    <s v="Sacramento"/>
    <n v="10578.53"/>
    <n v="0"/>
    <n v="10578.53"/>
    <n v="7565.38"/>
    <n v="3013.15"/>
    <n v="0.28483636000000001"/>
    <x v="4"/>
  </r>
  <r>
    <s v="89827"/>
    <d v="2025-03-25T00:00:00"/>
    <x v="266"/>
    <x v="6"/>
    <s v="Sacramento"/>
    <n v="0"/>
    <n v="0"/>
    <n v="0"/>
    <n v="-172.71"/>
    <n v="172.71"/>
    <n v="0"/>
    <x v="1"/>
  </r>
  <r>
    <s v="90842"/>
    <d v="2025-03-25T00:00:00"/>
    <x v="12"/>
    <x v="9"/>
    <s v="San Francisco"/>
    <n v="0"/>
    <n v="0"/>
    <n v="0"/>
    <n v="-7509.52"/>
    <n v="7509.52"/>
    <n v="0"/>
    <x v="11"/>
  </r>
  <r>
    <s v="91094"/>
    <d v="2025-03-25T00:00:00"/>
    <x v="277"/>
    <x v="3"/>
    <s v="San Jose"/>
    <n v="22810.07"/>
    <n v="0"/>
    <n v="22810.07"/>
    <n v="17738.2"/>
    <n v="5071.87"/>
    <n v="0.22235223000000001"/>
    <x v="14"/>
  </r>
  <r>
    <s v="91103"/>
    <d v="2025-03-25T00:00:00"/>
    <x v="44"/>
    <x v="9"/>
    <s v="San Francisco"/>
    <n v="0"/>
    <n v="0"/>
    <n v="0"/>
    <n v="372"/>
    <n v="-372"/>
    <n v="0"/>
    <x v="49"/>
  </r>
  <r>
    <s v="91375"/>
    <d v="2025-03-25T00:00:00"/>
    <x v="278"/>
    <x v="14"/>
    <s v="San Jose"/>
    <n v="5065.82"/>
    <n v="0"/>
    <n v="5065.82"/>
    <n v="4126.8"/>
    <n v="939.02"/>
    <n v="0.18536386999999999"/>
    <x v="33"/>
  </r>
  <r>
    <s v="91448"/>
    <d v="2025-03-25T00:00:00"/>
    <x v="11"/>
    <x v="6"/>
    <s v="San Jose"/>
    <n v="30000.880000000001"/>
    <n v="0"/>
    <n v="30000.880000000001"/>
    <n v="23847.56"/>
    <n v="6153.32"/>
    <n v="0.20510465"/>
    <x v="7"/>
  </r>
  <r>
    <s v="91481"/>
    <d v="2025-03-25T00:00:00"/>
    <x v="85"/>
    <x v="11"/>
    <s v="Sacramento"/>
    <n v="0"/>
    <n v="0"/>
    <n v="0"/>
    <n v="29"/>
    <n v="-29"/>
    <n v="0"/>
    <x v="1"/>
  </r>
  <r>
    <s v="91488"/>
    <d v="2025-03-25T00:00:00"/>
    <x v="144"/>
    <x v="5"/>
    <s v="San Francisco"/>
    <n v="0"/>
    <n v="0"/>
    <n v="0"/>
    <n v="31.8"/>
    <n v="-31.8"/>
    <n v="0"/>
    <x v="14"/>
  </r>
  <r>
    <s v="91786"/>
    <d v="2025-03-25T00:00:00"/>
    <x v="5"/>
    <x v="2"/>
    <s v="San Jose"/>
    <n v="821.88"/>
    <n v="0"/>
    <n v="821.88"/>
    <n v="668.66"/>
    <n v="153.22"/>
    <n v="0.18642623999999999"/>
    <x v="2"/>
  </r>
  <r>
    <s v="91813"/>
    <d v="2025-03-25T00:00:00"/>
    <x v="56"/>
    <x v="19"/>
    <s v="Sacramento"/>
    <n v="1092.44"/>
    <n v="0"/>
    <n v="1092.44"/>
    <n v="858.92"/>
    <n v="233.52"/>
    <n v="0.21376002"/>
    <x v="4"/>
  </r>
  <r>
    <s v="91926"/>
    <d v="2025-03-25T00:00:00"/>
    <x v="2"/>
    <x v="2"/>
    <s v="San Jose"/>
    <n v="1054.25"/>
    <n v="0"/>
    <n v="1054.25"/>
    <n v="878.75"/>
    <n v="175.5"/>
    <n v="0.16646905000000001"/>
    <x v="2"/>
  </r>
  <r>
    <s v="91929"/>
    <d v="2025-03-25T00:00:00"/>
    <x v="2"/>
    <x v="2"/>
    <s v="San Jose"/>
    <n v="1514.18"/>
    <n v="0"/>
    <n v="1514.18"/>
    <n v="1214.3499999999999"/>
    <n v="299.83"/>
    <n v="0.19801477000000001"/>
    <x v="2"/>
  </r>
  <r>
    <s v="91930"/>
    <d v="2025-03-25T00:00:00"/>
    <x v="2"/>
    <x v="2"/>
    <s v="San Jose"/>
    <n v="1514.18"/>
    <n v="0"/>
    <n v="1514.18"/>
    <n v="952.35"/>
    <n v="561.83000000000004"/>
    <n v="0.37104570999999997"/>
    <x v="2"/>
  </r>
  <r>
    <s v="91932"/>
    <d v="2025-03-25T00:00:00"/>
    <x v="2"/>
    <x v="2"/>
    <s v="San Jose"/>
    <n v="1651"/>
    <n v="0"/>
    <n v="1651"/>
    <n v="1260.8"/>
    <n v="390.2"/>
    <n v="0.23634161000000001"/>
    <x v="2"/>
  </r>
  <r>
    <s v="91934"/>
    <d v="2025-03-25T00:00:00"/>
    <x v="2"/>
    <x v="2"/>
    <s v="San Jose"/>
    <n v="2228.4299999999998"/>
    <n v="0"/>
    <n v="2228.4299999999998"/>
    <n v="1734.1"/>
    <n v="494.33"/>
    <n v="0.22182882000000001"/>
    <x v="2"/>
  </r>
  <r>
    <s v="91936"/>
    <d v="2025-03-25T00:00:00"/>
    <x v="2"/>
    <x v="2"/>
    <s v="San Jose"/>
    <n v="1514.18"/>
    <n v="0"/>
    <n v="1514.18"/>
    <n v="1056.3499999999999"/>
    <n v="457.83"/>
    <n v="0.30236167000000003"/>
    <x v="2"/>
  </r>
  <r>
    <s v="91937"/>
    <d v="2025-03-25T00:00:00"/>
    <x v="2"/>
    <x v="2"/>
    <s v="San Jose"/>
    <n v="2172.1999999999998"/>
    <n v="0"/>
    <n v="2172.1999999999998"/>
    <n v="1666.53"/>
    <n v="505.67"/>
    <n v="0.23279163999999999"/>
    <x v="2"/>
  </r>
  <r>
    <s v="91938"/>
    <d v="2025-03-25T00:00:00"/>
    <x v="2"/>
    <x v="2"/>
    <s v="San Jose"/>
    <n v="2421.8000000000002"/>
    <n v="0"/>
    <n v="2421.8000000000002"/>
    <n v="1828.4"/>
    <n v="593.4"/>
    <n v="0.24502436"/>
    <x v="2"/>
  </r>
  <r>
    <s v="87128"/>
    <d v="2025-03-25T00:00:00"/>
    <x v="245"/>
    <x v="10"/>
    <s v="San Jose"/>
    <n v="0"/>
    <n v="0"/>
    <n v="0"/>
    <n v="2950"/>
    <n v="-2950"/>
    <n v="0"/>
    <x v="29"/>
  </r>
  <r>
    <s v="88437"/>
    <d v="2025-03-25T00:00:00"/>
    <x v="245"/>
    <x v="10"/>
    <s v="San Jose"/>
    <n v="0"/>
    <n v="0"/>
    <n v="0"/>
    <n v="-500"/>
    <n v="500"/>
    <n v="0"/>
    <x v="29"/>
  </r>
  <r>
    <s v="88438"/>
    <d v="2025-03-25T00:00:00"/>
    <x v="245"/>
    <x v="10"/>
    <s v="San Jose"/>
    <n v="0"/>
    <n v="0"/>
    <n v="0"/>
    <n v="-6914.41"/>
    <n v="6914.41"/>
    <n v="0"/>
    <x v="29"/>
  </r>
  <r>
    <s v="88802"/>
    <d v="2025-03-25T00:00:00"/>
    <x v="0"/>
    <x v="0"/>
    <s v="San Francisco"/>
    <n v="0"/>
    <n v="0"/>
    <n v="0"/>
    <n v="76.47"/>
    <n v="-76.47"/>
    <n v="0"/>
    <x v="0"/>
  </r>
  <r>
    <s v="89100"/>
    <d v="2025-03-25T00:00:00"/>
    <x v="4"/>
    <x v="4"/>
    <s v="Sacramento"/>
    <n v="495"/>
    <n v="0"/>
    <n v="495"/>
    <n v="411.77"/>
    <n v="83.23"/>
    <n v="0.16814140999999999"/>
    <x v="4"/>
  </r>
  <r>
    <s v="89268"/>
    <d v="2025-03-25T00:00:00"/>
    <x v="5"/>
    <x v="2"/>
    <s v="San Jose"/>
    <n v="81991.06"/>
    <n v="0"/>
    <n v="81991.06"/>
    <n v="63784.38"/>
    <n v="18206.68"/>
    <n v="0.22205689000000001"/>
    <x v="5"/>
  </r>
  <r>
    <s v="89501"/>
    <d v="2025-03-25T00:00:00"/>
    <x v="197"/>
    <x v="6"/>
    <s v="San Jose"/>
    <n v="0"/>
    <n v="0"/>
    <n v="0"/>
    <n v="13.87"/>
    <n v="-13.87"/>
    <n v="0"/>
    <x v="7"/>
  </r>
  <r>
    <s v="89703"/>
    <d v="2025-03-25T00:00:00"/>
    <x v="264"/>
    <x v="6"/>
    <s v="San Jose"/>
    <n v="0"/>
    <n v="0"/>
    <n v="0"/>
    <n v="25"/>
    <n v="-25"/>
    <n v="0"/>
    <x v="7"/>
  </r>
  <r>
    <s v="90207"/>
    <d v="2025-03-25T00:00:00"/>
    <x v="4"/>
    <x v="4"/>
    <s v="Sacramento"/>
    <n v="146598.06"/>
    <n v="0"/>
    <n v="146598.06"/>
    <n v="122267.86"/>
    <n v="24330.2"/>
    <n v="0.16596536000000001"/>
    <x v="4"/>
  </r>
  <r>
    <s v="91061"/>
    <d v="2025-03-25T00:00:00"/>
    <x v="45"/>
    <x v="12"/>
    <s v="San Francisco"/>
    <n v="0"/>
    <n v="-245"/>
    <n v="-245"/>
    <n v="-159.12"/>
    <n v="-85.88"/>
    <n v="0.35053061000000002"/>
    <x v="25"/>
  </r>
  <r>
    <s v="91196"/>
    <d v="2025-03-25T00:00:00"/>
    <x v="4"/>
    <x v="4"/>
    <s v="Sacramento"/>
    <n v="0"/>
    <n v="0"/>
    <n v="0"/>
    <n v="-225"/>
    <n v="225"/>
    <n v="0"/>
    <x v="4"/>
  </r>
  <r>
    <s v="91197"/>
    <d v="2025-03-25T00:00:00"/>
    <x v="5"/>
    <x v="2"/>
    <s v="San Jose"/>
    <n v="0"/>
    <n v="0"/>
    <n v="0"/>
    <n v="14.01"/>
    <n v="-14.01"/>
    <n v="0"/>
    <x v="2"/>
  </r>
  <r>
    <s v="91289"/>
    <d v="2025-03-25T00:00:00"/>
    <x v="0"/>
    <x v="0"/>
    <s v="San Francisco"/>
    <n v="0"/>
    <n v="0"/>
    <n v="0"/>
    <n v="-61.55"/>
    <n v="61.55"/>
    <n v="0"/>
    <x v="0"/>
  </r>
  <r>
    <s v="91437"/>
    <d v="2025-03-25T00:00:00"/>
    <x v="36"/>
    <x v="12"/>
    <s v="San Francisco"/>
    <n v="37780"/>
    <n v="0"/>
    <n v="37780"/>
    <n v="27311.97"/>
    <n v="10468.030000000001"/>
    <n v="0.27707861"/>
    <x v="45"/>
  </r>
  <r>
    <s v="91871"/>
    <d v="2025-03-25T00:00:00"/>
    <x v="2"/>
    <x v="2"/>
    <s v="San Jose"/>
    <n v="0"/>
    <n v="0"/>
    <n v="0"/>
    <n v="100"/>
    <n v="-100"/>
    <n v="0"/>
    <x v="2"/>
  </r>
  <r>
    <s v="91901"/>
    <d v="2025-03-25T00:00:00"/>
    <x v="250"/>
    <x v="17"/>
    <s v="San Jose"/>
    <n v="809.26"/>
    <n v="0"/>
    <n v="809.26"/>
    <n v="600.86"/>
    <n v="208.4"/>
    <n v="0.25751921999999999"/>
    <x v="30"/>
  </r>
  <r>
    <s v="91903"/>
    <d v="2025-03-25T00:00:00"/>
    <x v="2"/>
    <x v="2"/>
    <s v="San Jose"/>
    <n v="2421.8000000000002"/>
    <n v="0"/>
    <n v="2421.8000000000002"/>
    <n v="1852.4"/>
    <n v="569.4"/>
    <n v="0.23511438000000001"/>
    <x v="2"/>
  </r>
  <r>
    <s v="91910"/>
    <d v="2025-03-25T00:00:00"/>
    <x v="2"/>
    <x v="2"/>
    <s v="San Jose"/>
    <n v="1651"/>
    <n v="0"/>
    <n v="1651"/>
    <n v="1309.8"/>
    <n v="341.2"/>
    <n v="0.20666263000000001"/>
    <x v="2"/>
  </r>
  <r>
    <s v="91911"/>
    <d v="2025-03-25T00:00:00"/>
    <x v="279"/>
    <x v="12"/>
    <s v="San Francisco"/>
    <n v="6491.98"/>
    <n v="0"/>
    <n v="6491.98"/>
    <n v="6491.98"/>
    <n v="0"/>
    <n v="0"/>
    <x v="66"/>
  </r>
  <r>
    <s v="91939"/>
    <d v="2025-03-25T00:00:00"/>
    <x v="2"/>
    <x v="2"/>
    <s v="San Jose"/>
    <n v="2365.25"/>
    <n v="0"/>
    <n v="2365.25"/>
    <n v="1754.55"/>
    <n v="610.70000000000005"/>
    <n v="0.25819681"/>
    <x v="2"/>
  </r>
  <r>
    <s v="91946"/>
    <d v="2025-03-25T00:00:00"/>
    <x v="59"/>
    <x v="21"/>
    <s v="Sacramento"/>
    <n v="500"/>
    <n v="0"/>
    <n v="500"/>
    <n v="400"/>
    <n v="100"/>
    <n v="0.2"/>
    <x v="1"/>
  </r>
  <r>
    <s v="91950"/>
    <d v="2025-03-25T00:00:00"/>
    <x v="59"/>
    <x v="21"/>
    <s v="Sacramento"/>
    <n v="1500"/>
    <n v="0"/>
    <n v="1500"/>
    <n v="1200"/>
    <n v="300"/>
    <n v="0.2"/>
    <x v="1"/>
  </r>
  <r>
    <s v="91197"/>
    <d v="2025-03-26T00:00:00"/>
    <x v="5"/>
    <x v="2"/>
    <s v="San Jose"/>
    <n v="0"/>
    <n v="0"/>
    <n v="0"/>
    <n v="-495.99"/>
    <n v="495.99"/>
    <n v="0"/>
    <x v="2"/>
  </r>
  <r>
    <s v="89304"/>
    <d v="2025-03-26T00:00:00"/>
    <x v="5"/>
    <x v="2"/>
    <s v="San Jose"/>
    <n v="0"/>
    <n v="0"/>
    <n v="0"/>
    <n v="-700"/>
    <n v="700"/>
    <n v="0"/>
    <x v="5"/>
  </r>
  <r>
    <s v="89827"/>
    <d v="2025-03-26T00:00:00"/>
    <x v="266"/>
    <x v="6"/>
    <s v="Sacramento"/>
    <n v="0"/>
    <n v="0"/>
    <n v="0"/>
    <n v="-0.11"/>
    <n v="0.11"/>
    <n v="0"/>
    <x v="1"/>
  </r>
  <r>
    <s v="90219"/>
    <d v="2025-03-26T00:00:00"/>
    <x v="5"/>
    <x v="2"/>
    <s v="San Jose"/>
    <n v="0"/>
    <n v="0"/>
    <n v="0"/>
    <n v="180"/>
    <n v="-180"/>
    <n v="0"/>
    <x v="5"/>
  </r>
  <r>
    <s v="90949"/>
    <d v="2025-03-26T00:00:00"/>
    <x v="148"/>
    <x v="9"/>
    <s v="San Francisco"/>
    <n v="9149.2099999999991"/>
    <n v="0"/>
    <n v="9149.2099999999991"/>
    <n v="6873"/>
    <n v="2276.21"/>
    <n v="0.2487876"/>
    <x v="18"/>
  </r>
  <r>
    <s v="91061"/>
    <d v="2025-03-26T00:00:00"/>
    <x v="45"/>
    <x v="12"/>
    <s v="San Francisco"/>
    <n v="0"/>
    <n v="289"/>
    <n v="289"/>
    <n v="187.65"/>
    <n v="101.35"/>
    <n v="0.35069203999999998"/>
    <x v="25"/>
  </r>
  <r>
    <s v="91202"/>
    <d v="2025-03-26T00:00:00"/>
    <x v="60"/>
    <x v="12"/>
    <s v="San Francisco"/>
    <n v="0"/>
    <n v="0"/>
    <n v="0"/>
    <n v="-8610"/>
    <n v="8610"/>
    <n v="0"/>
    <x v="14"/>
  </r>
  <r>
    <s v="91323"/>
    <d v="2025-03-26T00:00:00"/>
    <x v="221"/>
    <x v="9"/>
    <s v="San Francisco"/>
    <n v="0"/>
    <n v="0"/>
    <n v="0"/>
    <n v="-808.56"/>
    <n v="808.56"/>
    <n v="0"/>
    <x v="21"/>
  </r>
  <r>
    <s v="91668"/>
    <d v="2025-03-26T00:00:00"/>
    <x v="221"/>
    <x v="9"/>
    <s v="San Francisco"/>
    <n v="0"/>
    <n v="0"/>
    <n v="0"/>
    <n v="-0.06"/>
    <n v="0.06"/>
    <n v="0"/>
    <x v="21"/>
  </r>
  <r>
    <s v="91913"/>
    <d v="2025-03-26T00:00:00"/>
    <x v="221"/>
    <x v="9"/>
    <s v="San Francisco"/>
    <n v="0"/>
    <n v="0"/>
    <n v="0"/>
    <n v="-4721"/>
    <n v="4721"/>
    <n v="0"/>
    <x v="21"/>
  </r>
  <r>
    <s v="91963"/>
    <d v="2025-03-26T00:00:00"/>
    <x v="10"/>
    <x v="8"/>
    <s v="San Jose"/>
    <n v="5181.3599999999997"/>
    <n v="0"/>
    <n v="5181.3599999999997"/>
    <n v="4404.16"/>
    <n v="777.2"/>
    <n v="0.14999923000000001"/>
    <x v="10"/>
  </r>
  <r>
    <s v="91964"/>
    <d v="2025-03-26T00:00:00"/>
    <x v="10"/>
    <x v="8"/>
    <s v="San Jose"/>
    <n v="5990.25"/>
    <n v="0"/>
    <n v="5990.25"/>
    <n v="5091.72"/>
    <n v="898.53"/>
    <n v="0.14999874999999999"/>
    <x v="10"/>
  </r>
  <r>
    <s v="88268"/>
    <d v="2025-03-26T00:00:00"/>
    <x v="5"/>
    <x v="2"/>
    <s v="San Jose"/>
    <n v="0"/>
    <n v="0"/>
    <n v="0"/>
    <n v="113.18"/>
    <n v="-113.18"/>
    <n v="0"/>
    <x v="2"/>
  </r>
  <r>
    <s v="89501"/>
    <d v="2025-03-26T00:00:00"/>
    <x v="197"/>
    <x v="6"/>
    <s v="San Jose"/>
    <n v="0"/>
    <n v="0"/>
    <n v="0"/>
    <n v="0"/>
    <n v="0"/>
    <n v="0"/>
    <x v="7"/>
  </r>
  <r>
    <s v="89546"/>
    <d v="2025-03-26T00:00:00"/>
    <x v="14"/>
    <x v="3"/>
    <s v="San Jose"/>
    <n v="98.72"/>
    <n v="0"/>
    <n v="98.72"/>
    <n v="-278.51"/>
    <n v="377.23"/>
    <n v="3.8212115099999999"/>
    <x v="3"/>
  </r>
  <r>
    <s v="90208"/>
    <d v="2025-03-26T00:00:00"/>
    <x v="4"/>
    <x v="4"/>
    <s v="Sacramento"/>
    <n v="0"/>
    <n v="0"/>
    <n v="0"/>
    <n v="6.06"/>
    <n v="-6.06"/>
    <n v="0"/>
    <x v="4"/>
  </r>
  <r>
    <s v="90306"/>
    <d v="2025-03-26T00:00:00"/>
    <x v="91"/>
    <x v="6"/>
    <s v="Sacramento"/>
    <n v="0"/>
    <n v="0"/>
    <n v="0"/>
    <n v="20"/>
    <n v="-20"/>
    <n v="0"/>
    <x v="1"/>
  </r>
  <r>
    <s v="90432"/>
    <d v="2025-03-26T00:00:00"/>
    <x v="3"/>
    <x v="3"/>
    <s v="San Jose"/>
    <n v="0"/>
    <n v="0"/>
    <n v="0"/>
    <n v="-0.25"/>
    <n v="0.25"/>
    <n v="0"/>
    <x v="3"/>
  </r>
  <r>
    <s v="90646"/>
    <d v="2025-03-26T00:00:00"/>
    <x v="3"/>
    <x v="3"/>
    <s v="San Jose"/>
    <n v="0"/>
    <n v="0"/>
    <n v="0"/>
    <n v="-76.47"/>
    <n v="76.47"/>
    <n v="0"/>
    <x v="3"/>
  </r>
  <r>
    <s v="90800"/>
    <d v="2025-03-26T00:00:00"/>
    <x v="280"/>
    <x v="3"/>
    <s v="San Jose"/>
    <n v="14950"/>
    <n v="0"/>
    <n v="14950"/>
    <n v="8232.69"/>
    <n v="6717.31"/>
    <n v="0.44931839000000001"/>
    <x v="3"/>
  </r>
  <r>
    <s v="90842"/>
    <d v="2025-03-26T00:00:00"/>
    <x v="12"/>
    <x v="9"/>
    <s v="San Francisco"/>
    <n v="0"/>
    <n v="0"/>
    <n v="0"/>
    <n v="1548.8"/>
    <n v="-1548.8"/>
    <n v="0"/>
    <x v="11"/>
  </r>
  <r>
    <s v="91101"/>
    <d v="2025-03-26T00:00:00"/>
    <x v="32"/>
    <x v="6"/>
    <s v="San Jose"/>
    <n v="7697.67"/>
    <n v="0"/>
    <n v="7697.67"/>
    <n v="5379.06"/>
    <n v="2318.61"/>
    <n v="0.30120933"/>
    <x v="3"/>
  </r>
  <r>
    <s v="91132"/>
    <d v="2025-03-26T00:00:00"/>
    <x v="281"/>
    <x v="8"/>
    <s v="San Francisco"/>
    <n v="2007"/>
    <n v="0"/>
    <n v="2007"/>
    <n v="1398"/>
    <n v="609"/>
    <n v="0.30343797"/>
    <x v="66"/>
  </r>
  <r>
    <s v="91346"/>
    <d v="2025-03-26T00:00:00"/>
    <x v="60"/>
    <x v="12"/>
    <s v="San Francisco"/>
    <n v="5197.1000000000004"/>
    <n v="0"/>
    <n v="5197.1000000000004"/>
    <n v="4176.5"/>
    <n v="1020.6"/>
    <n v="0.19637874999999999"/>
    <x v="14"/>
  </r>
  <r>
    <s v="91471"/>
    <d v="2025-03-26T00:00:00"/>
    <x v="282"/>
    <x v="28"/>
    <s v="San Jose"/>
    <n v="1119.99"/>
    <n v="0"/>
    <n v="1119.99"/>
    <n v="978.42"/>
    <n v="141.57"/>
    <n v="0.12640291000000001"/>
    <x v="7"/>
  </r>
  <r>
    <s v="91475"/>
    <d v="2025-03-26T00:00:00"/>
    <x v="216"/>
    <x v="12"/>
    <s v="San Francisco"/>
    <n v="0"/>
    <n v="0"/>
    <n v="0"/>
    <n v="7757.2"/>
    <n v="-7757.2"/>
    <n v="0"/>
    <x v="16"/>
  </r>
  <r>
    <s v="91876"/>
    <d v="2025-03-26T00:00:00"/>
    <x v="90"/>
    <x v="9"/>
    <s v="San Francisco"/>
    <n v="35394.870000000003"/>
    <n v="0"/>
    <n v="35394.870000000003"/>
    <n v="26542.35"/>
    <n v="8852.52"/>
    <n v="0.25010743000000002"/>
    <x v="13"/>
  </r>
  <r>
    <s v="91904"/>
    <d v="2025-03-26T00:00:00"/>
    <x v="2"/>
    <x v="2"/>
    <s v="San Jose"/>
    <n v="2284.98"/>
    <n v="0"/>
    <n v="2284.98"/>
    <n v="1806.95"/>
    <n v="478.03"/>
    <n v="0.20920532999999999"/>
    <x v="2"/>
  </r>
  <r>
    <s v="89410"/>
    <d v="2025-03-27T00:00:00"/>
    <x v="83"/>
    <x v="5"/>
    <s v="San Francisco"/>
    <n v="0"/>
    <n v="0"/>
    <n v="0"/>
    <n v="15.4"/>
    <n v="-15.4"/>
    <n v="0"/>
    <x v="9"/>
  </r>
  <r>
    <s v="91202"/>
    <d v="2025-03-27T00:00:00"/>
    <x v="60"/>
    <x v="12"/>
    <s v="San Francisco"/>
    <n v="0"/>
    <n v="0"/>
    <n v="0"/>
    <n v="-525.09"/>
    <n v="525.09"/>
    <n v="0"/>
    <x v="14"/>
  </r>
  <r>
    <s v="91206"/>
    <d v="2025-03-27T00:00:00"/>
    <x v="60"/>
    <x v="12"/>
    <s v="San Francisco"/>
    <n v="0"/>
    <n v="0"/>
    <n v="0"/>
    <n v="917.72"/>
    <n v="-917.72"/>
    <n v="0"/>
    <x v="14"/>
  </r>
  <r>
    <s v="81432"/>
    <d v="2025-03-27T00:00:00"/>
    <x v="72"/>
    <x v="14"/>
    <s v="San Jose"/>
    <n v="0"/>
    <n v="0"/>
    <n v="0"/>
    <n v="91"/>
    <n v="-91"/>
    <n v="0"/>
    <x v="33"/>
  </r>
  <r>
    <s v="82123"/>
    <d v="2025-03-27T00:00:00"/>
    <x v="283"/>
    <x v="25"/>
    <s v="Sacramento"/>
    <n v="0"/>
    <n v="0"/>
    <n v="0"/>
    <n v="-12261.83"/>
    <n v="12261.83"/>
    <n v="0"/>
    <x v="1"/>
  </r>
  <r>
    <s v="86041"/>
    <d v="2025-03-27T00:00:00"/>
    <x v="45"/>
    <x v="12"/>
    <s v="San Francisco"/>
    <n v="0"/>
    <n v="25570.23"/>
    <n v="25570.23"/>
    <n v="19177.669999999998"/>
    <n v="6392.56"/>
    <n v="0.2500001"/>
    <x v="25"/>
  </r>
  <r>
    <s v="86211"/>
    <d v="2025-03-27T00:00:00"/>
    <x v="57"/>
    <x v="5"/>
    <s v="San Francisco"/>
    <n v="0"/>
    <n v="3532.53"/>
    <n v="3532.53"/>
    <n v="3025.26"/>
    <n v="507.27"/>
    <n v="0.14359963000000001"/>
    <x v="18"/>
  </r>
  <r>
    <s v="88772"/>
    <d v="2025-03-27T00:00:00"/>
    <x v="36"/>
    <x v="12"/>
    <s v="San Francisco"/>
    <n v="0"/>
    <n v="5010"/>
    <n v="5010"/>
    <n v="3598.11"/>
    <n v="1411.89"/>
    <n v="0.28181436999999998"/>
    <x v="25"/>
  </r>
  <r>
    <s v="89501"/>
    <d v="2025-03-27T00:00:00"/>
    <x v="197"/>
    <x v="6"/>
    <s v="San Jose"/>
    <n v="0"/>
    <n v="0"/>
    <n v="0"/>
    <n v="10"/>
    <n v="-10"/>
    <n v="0"/>
    <x v="7"/>
  </r>
  <r>
    <s v="89827"/>
    <d v="2025-03-27T00:00:00"/>
    <x v="266"/>
    <x v="6"/>
    <s v="Sacramento"/>
    <n v="0"/>
    <n v="0"/>
    <n v="0"/>
    <n v="22.6"/>
    <n v="-22.6"/>
    <n v="0"/>
    <x v="1"/>
  </r>
  <r>
    <s v="89964"/>
    <d v="2025-03-27T00:00:00"/>
    <x v="41"/>
    <x v="14"/>
    <s v="San Jose"/>
    <n v="0"/>
    <n v="0"/>
    <n v="0"/>
    <n v="76"/>
    <n v="-76"/>
    <n v="0"/>
    <x v="22"/>
  </r>
  <r>
    <s v="90382"/>
    <d v="2025-03-27T00:00:00"/>
    <x v="162"/>
    <x v="7"/>
    <s v="San Jose"/>
    <n v="0"/>
    <n v="0"/>
    <n v="0"/>
    <n v="1113"/>
    <n v="-1113"/>
    <n v="0"/>
    <x v="61"/>
  </r>
  <r>
    <s v="90822"/>
    <d v="2025-03-27T00:00:00"/>
    <x v="44"/>
    <x v="5"/>
    <s v="San Francisco"/>
    <n v="0"/>
    <n v="1315"/>
    <n v="1315"/>
    <n v="917.28"/>
    <n v="397.72"/>
    <n v="0.30244866999999998"/>
    <x v="19"/>
  </r>
  <r>
    <s v="91163"/>
    <d v="2025-03-27T00:00:00"/>
    <x v="174"/>
    <x v="6"/>
    <s v="San Jose"/>
    <n v="0"/>
    <n v="0"/>
    <n v="0"/>
    <n v="417.66"/>
    <n v="-417.66"/>
    <n v="0"/>
    <x v="7"/>
  </r>
  <r>
    <s v="91346"/>
    <d v="2025-03-27T00:00:00"/>
    <x v="60"/>
    <x v="12"/>
    <s v="San Francisco"/>
    <n v="0"/>
    <n v="2666.67"/>
    <n v="2666.67"/>
    <n v="2000"/>
    <n v="666.67"/>
    <n v="0.25000094"/>
    <x v="14"/>
  </r>
  <r>
    <s v="91375"/>
    <d v="2025-03-27T00:00:00"/>
    <x v="278"/>
    <x v="14"/>
    <s v="San Jose"/>
    <n v="0"/>
    <n v="0"/>
    <n v="0"/>
    <n v="-117.65"/>
    <n v="117.65"/>
    <n v="0"/>
    <x v="33"/>
  </r>
  <r>
    <s v="91402"/>
    <d v="2025-03-27T00:00:00"/>
    <x v="56"/>
    <x v="19"/>
    <s v="Sacramento"/>
    <n v="0"/>
    <n v="0"/>
    <n v="0"/>
    <n v="-10.26"/>
    <n v="10.26"/>
    <n v="0"/>
    <x v="4"/>
  </r>
  <r>
    <s v="91478"/>
    <d v="2025-03-27T00:00:00"/>
    <x v="66"/>
    <x v="11"/>
    <s v="Sacramento"/>
    <n v="0"/>
    <n v="0"/>
    <n v="0"/>
    <n v="25"/>
    <n v="-25"/>
    <n v="0"/>
    <x v="1"/>
  </r>
  <r>
    <s v="91676"/>
    <d v="2025-03-27T00:00:00"/>
    <x v="5"/>
    <x v="2"/>
    <s v="San Jose"/>
    <n v="0"/>
    <n v="0"/>
    <n v="0"/>
    <n v="227.97"/>
    <n v="-227.97"/>
    <n v="0"/>
    <x v="2"/>
  </r>
  <r>
    <s v="91721"/>
    <d v="2025-03-27T00:00:00"/>
    <x v="3"/>
    <x v="3"/>
    <s v="San Jose"/>
    <n v="0"/>
    <n v="0"/>
    <n v="0"/>
    <n v="317.52"/>
    <n v="-317.52"/>
    <n v="0"/>
    <x v="3"/>
  </r>
  <r>
    <s v="91760"/>
    <d v="2025-03-27T00:00:00"/>
    <x v="258"/>
    <x v="12"/>
    <s v="San Francisco"/>
    <n v="100"/>
    <n v="-100"/>
    <n v="0"/>
    <n v="0"/>
    <n v="0"/>
    <n v="0"/>
    <x v="19"/>
  </r>
  <r>
    <s v="91916"/>
    <d v="2025-03-27T00:00:00"/>
    <x v="5"/>
    <x v="2"/>
    <s v="San Jose"/>
    <n v="526.47"/>
    <n v="0"/>
    <n v="526.47"/>
    <n v="421.19"/>
    <n v="105.28"/>
    <n v="0.19997340999999999"/>
    <x v="5"/>
  </r>
  <r>
    <s v="91940"/>
    <d v="2025-03-27T00:00:00"/>
    <x v="2"/>
    <x v="2"/>
    <s v="San Jose"/>
    <n v="2228.4299999999998"/>
    <n v="0"/>
    <n v="2228.4299999999998"/>
    <n v="1685.1"/>
    <n v="543.33000000000004"/>
    <n v="0.24381739999999999"/>
    <x v="2"/>
  </r>
  <r>
    <s v="92003"/>
    <d v="2025-03-27T00:00:00"/>
    <x v="6"/>
    <x v="5"/>
    <s v="San Francisco"/>
    <n v="1546.67"/>
    <n v="0"/>
    <n v="1546.67"/>
    <n v="1160"/>
    <n v="386.67"/>
    <n v="0.25000161999999998"/>
    <x v="6"/>
  </r>
  <r>
    <s v="82359"/>
    <d v="2025-03-27T00:00:00"/>
    <x v="272"/>
    <x v="1"/>
    <s v="Sacramento"/>
    <n v="0"/>
    <n v="0"/>
    <n v="0"/>
    <n v="1499.28"/>
    <n v="-1499.28"/>
    <n v="0"/>
    <x v="15"/>
  </r>
  <r>
    <s v="85222"/>
    <d v="2025-03-27T00:00:00"/>
    <x v="52"/>
    <x v="18"/>
    <s v="San Francisco"/>
    <n v="0"/>
    <n v="1272.06"/>
    <n v="1272.06"/>
    <n v="865"/>
    <n v="407.06"/>
    <n v="0.32000063000000001"/>
    <x v="31"/>
  </r>
  <r>
    <s v="86905"/>
    <d v="2025-03-27T00:00:00"/>
    <x v="4"/>
    <x v="4"/>
    <s v="Sacramento"/>
    <n v="0"/>
    <n v="0"/>
    <n v="0"/>
    <n v="-1000"/>
    <n v="1000"/>
    <n v="0"/>
    <x v="4"/>
  </r>
  <r>
    <s v="87690"/>
    <d v="2025-03-27T00:00:00"/>
    <x v="4"/>
    <x v="4"/>
    <s v="Sacramento"/>
    <n v="0"/>
    <n v="0"/>
    <n v="0"/>
    <n v="-1200"/>
    <n v="1200"/>
    <n v="0"/>
    <x v="4"/>
  </r>
  <r>
    <s v="87823"/>
    <d v="2025-03-27T00:00:00"/>
    <x v="36"/>
    <x v="12"/>
    <s v="San Francisco"/>
    <n v="0"/>
    <n v="2769"/>
    <n v="2769"/>
    <n v="2505.9499999999998"/>
    <n v="263.05"/>
    <n v="9.4998189999999996E-2"/>
    <x v="25"/>
  </r>
  <r>
    <s v="89268"/>
    <d v="2025-03-27T00:00:00"/>
    <x v="5"/>
    <x v="2"/>
    <s v="San Jose"/>
    <n v="0"/>
    <n v="0"/>
    <n v="0"/>
    <n v="-171"/>
    <n v="171"/>
    <n v="0"/>
    <x v="5"/>
  </r>
  <r>
    <s v="89415"/>
    <d v="2025-03-27T00:00:00"/>
    <x v="57"/>
    <x v="5"/>
    <s v="San Francisco"/>
    <n v="0"/>
    <n v="0"/>
    <n v="0"/>
    <n v="580"/>
    <n v="-580"/>
    <n v="0"/>
    <x v="41"/>
  </r>
  <r>
    <s v="90006"/>
    <d v="2025-03-27T00:00:00"/>
    <x v="28"/>
    <x v="11"/>
    <s v="Sacramento"/>
    <n v="0"/>
    <n v="0"/>
    <n v="0"/>
    <n v="2362.5"/>
    <n v="-2362.5"/>
    <n v="0"/>
    <x v="1"/>
  </r>
  <r>
    <s v="90146"/>
    <d v="2025-03-27T00:00:00"/>
    <x v="10"/>
    <x v="8"/>
    <s v="San Jose"/>
    <n v="0"/>
    <n v="0"/>
    <n v="0"/>
    <n v="6768.75"/>
    <n v="-6768.75"/>
    <n v="0"/>
    <x v="10"/>
  </r>
  <r>
    <s v="90147"/>
    <d v="2025-03-27T00:00:00"/>
    <x v="10"/>
    <x v="8"/>
    <s v="San Jose"/>
    <n v="0"/>
    <n v="0"/>
    <n v="0"/>
    <n v="525"/>
    <n v="-525"/>
    <n v="0"/>
    <x v="10"/>
  </r>
  <r>
    <s v="90150"/>
    <d v="2025-03-27T00:00:00"/>
    <x v="10"/>
    <x v="8"/>
    <s v="San Jose"/>
    <n v="0"/>
    <n v="0"/>
    <n v="0"/>
    <n v="93.75"/>
    <n v="-93.75"/>
    <n v="0"/>
    <x v="37"/>
  </r>
  <r>
    <s v="90151"/>
    <d v="2025-03-27T00:00:00"/>
    <x v="10"/>
    <x v="8"/>
    <s v="San Jose"/>
    <n v="0"/>
    <n v="0"/>
    <n v="0"/>
    <n v="5493.75"/>
    <n v="-5493.75"/>
    <n v="0"/>
    <x v="10"/>
  </r>
  <r>
    <s v="90152"/>
    <d v="2025-03-27T00:00:00"/>
    <x v="10"/>
    <x v="8"/>
    <s v="San Jose"/>
    <n v="0"/>
    <n v="0"/>
    <n v="0"/>
    <n v="2981.25"/>
    <n v="-2981.25"/>
    <n v="0"/>
    <x v="10"/>
  </r>
  <r>
    <s v="90306"/>
    <d v="2025-03-27T00:00:00"/>
    <x v="91"/>
    <x v="6"/>
    <s v="Sacramento"/>
    <n v="0"/>
    <n v="0"/>
    <n v="0"/>
    <n v="-88.16"/>
    <n v="88.16"/>
    <n v="0"/>
    <x v="1"/>
  </r>
  <r>
    <s v="90474"/>
    <d v="2025-03-27T00:00:00"/>
    <x v="10"/>
    <x v="8"/>
    <s v="San Jose"/>
    <n v="0"/>
    <n v="0"/>
    <n v="0"/>
    <n v="375"/>
    <n v="-375"/>
    <n v="0"/>
    <x v="10"/>
  </r>
  <r>
    <s v="90475"/>
    <d v="2025-03-27T00:00:00"/>
    <x v="10"/>
    <x v="8"/>
    <s v="San Jose"/>
    <n v="0"/>
    <n v="0"/>
    <n v="0"/>
    <n v="1575"/>
    <n v="-1575"/>
    <n v="0"/>
    <x v="10"/>
  </r>
  <r>
    <s v="90479"/>
    <d v="2025-03-27T00:00:00"/>
    <x v="10"/>
    <x v="8"/>
    <s v="San Jose"/>
    <n v="0"/>
    <n v="0"/>
    <n v="0"/>
    <n v="7368.75"/>
    <n v="-7368.75"/>
    <n v="0"/>
    <x v="10"/>
  </r>
  <r>
    <s v="90480"/>
    <d v="2025-03-27T00:00:00"/>
    <x v="10"/>
    <x v="8"/>
    <s v="San Jose"/>
    <n v="0"/>
    <n v="0"/>
    <n v="0"/>
    <n v="225"/>
    <n v="-225"/>
    <n v="0"/>
    <x v="10"/>
  </r>
  <r>
    <s v="90898"/>
    <d v="2025-03-27T00:00:00"/>
    <x v="10"/>
    <x v="8"/>
    <s v="San Jose"/>
    <n v="0"/>
    <n v="0"/>
    <n v="0"/>
    <n v="3075"/>
    <n v="-3075"/>
    <n v="0"/>
    <x v="10"/>
  </r>
  <r>
    <s v="90899"/>
    <d v="2025-03-27T00:00:00"/>
    <x v="10"/>
    <x v="8"/>
    <s v="San Jose"/>
    <n v="0"/>
    <n v="0"/>
    <n v="0"/>
    <n v="693.75"/>
    <n v="-693.75"/>
    <n v="0"/>
    <x v="10"/>
  </r>
  <r>
    <s v="90903"/>
    <d v="2025-03-27T00:00:00"/>
    <x v="10"/>
    <x v="8"/>
    <s v="San Jose"/>
    <n v="0"/>
    <n v="0"/>
    <n v="0"/>
    <n v="2250"/>
    <n v="-2250"/>
    <n v="0"/>
    <x v="37"/>
  </r>
  <r>
    <s v="90904"/>
    <d v="2025-03-27T00:00:00"/>
    <x v="10"/>
    <x v="8"/>
    <s v="San Jose"/>
    <n v="0"/>
    <n v="0"/>
    <n v="0"/>
    <n v="712.5"/>
    <n v="-712.5"/>
    <n v="0"/>
    <x v="10"/>
  </r>
  <r>
    <s v="90905"/>
    <d v="2025-03-27T00:00:00"/>
    <x v="10"/>
    <x v="8"/>
    <s v="San Jose"/>
    <n v="0"/>
    <n v="0"/>
    <n v="0"/>
    <n v="37.5"/>
    <n v="-37.5"/>
    <n v="0"/>
    <x v="10"/>
  </r>
  <r>
    <s v="90906"/>
    <d v="2025-03-27T00:00:00"/>
    <x v="10"/>
    <x v="8"/>
    <s v="San Jose"/>
    <n v="0"/>
    <n v="0"/>
    <n v="0"/>
    <n v="656.25"/>
    <n v="-656.25"/>
    <n v="0"/>
    <x v="10"/>
  </r>
  <r>
    <s v="90907"/>
    <d v="2025-03-27T00:00:00"/>
    <x v="10"/>
    <x v="8"/>
    <s v="San Jose"/>
    <n v="0"/>
    <n v="0"/>
    <n v="0"/>
    <n v="150"/>
    <n v="-150"/>
    <n v="0"/>
    <x v="10"/>
  </r>
  <r>
    <s v="90908"/>
    <d v="2025-03-27T00:00:00"/>
    <x v="10"/>
    <x v="8"/>
    <s v="San Jose"/>
    <n v="0"/>
    <n v="0"/>
    <n v="0"/>
    <n v="75"/>
    <n v="-75"/>
    <n v="0"/>
    <x v="10"/>
  </r>
  <r>
    <s v="90948"/>
    <d v="2025-03-27T00:00:00"/>
    <x v="90"/>
    <x v="9"/>
    <s v="San Francisco"/>
    <n v="0"/>
    <n v="0"/>
    <n v="0"/>
    <n v="0"/>
    <n v="0"/>
    <n v="0"/>
    <x v="13"/>
  </r>
  <r>
    <s v="90987"/>
    <d v="2025-03-27T00:00:00"/>
    <x v="2"/>
    <x v="2"/>
    <s v="San Jose"/>
    <n v="0"/>
    <n v="-7"/>
    <n v="-7"/>
    <n v="0"/>
    <n v="-7"/>
    <n v="1"/>
    <x v="2"/>
  </r>
  <r>
    <s v="91116"/>
    <d v="2025-03-27T00:00:00"/>
    <x v="2"/>
    <x v="2"/>
    <s v="San Jose"/>
    <n v="0"/>
    <n v="-14"/>
    <n v="-14"/>
    <n v="0"/>
    <n v="-14"/>
    <n v="1"/>
    <x v="2"/>
  </r>
  <r>
    <s v="91175"/>
    <d v="2025-03-27T00:00:00"/>
    <x v="2"/>
    <x v="2"/>
    <s v="San Jose"/>
    <n v="0"/>
    <n v="-7"/>
    <n v="-7"/>
    <n v="0"/>
    <n v="-7"/>
    <n v="1"/>
    <x v="2"/>
  </r>
  <r>
    <s v="91336"/>
    <d v="2025-03-27T00:00:00"/>
    <x v="244"/>
    <x v="20"/>
    <s v="Sacramento"/>
    <n v="0"/>
    <n v="0"/>
    <n v="0"/>
    <n v="-0.27"/>
    <n v="0.27"/>
    <n v="0"/>
    <x v="28"/>
  </r>
  <r>
    <s v="91509"/>
    <d v="2025-03-27T00:00:00"/>
    <x v="217"/>
    <x v="12"/>
    <s v="San Francisco"/>
    <n v="0"/>
    <n v="0"/>
    <n v="0"/>
    <n v="-0.5"/>
    <n v="0.5"/>
    <n v="0"/>
    <x v="16"/>
  </r>
  <r>
    <s v="91653"/>
    <d v="2025-03-27T00:00:00"/>
    <x v="284"/>
    <x v="14"/>
    <s v="San Jose"/>
    <n v="57.69"/>
    <n v="0"/>
    <n v="57.69"/>
    <n v="45"/>
    <n v="12.69"/>
    <n v="0.21996879999999999"/>
    <x v="39"/>
  </r>
  <r>
    <s v="91663"/>
    <d v="2025-03-27T00:00:00"/>
    <x v="90"/>
    <x v="9"/>
    <s v="San Francisco"/>
    <n v="0"/>
    <n v="0"/>
    <n v="0"/>
    <n v="-1930"/>
    <n v="1930"/>
    <n v="0"/>
    <x v="13"/>
  </r>
  <r>
    <s v="91876"/>
    <d v="2025-03-27T00:00:00"/>
    <x v="90"/>
    <x v="9"/>
    <s v="San Francisco"/>
    <n v="0"/>
    <n v="0"/>
    <n v="0"/>
    <n v="2711.89"/>
    <n v="-2711.89"/>
    <n v="0"/>
    <x v="13"/>
  </r>
  <r>
    <s v="91943"/>
    <d v="2025-03-27T00:00:00"/>
    <x v="34"/>
    <x v="9"/>
    <s v="San Francisco"/>
    <n v="961844.66"/>
    <n v="0"/>
    <n v="961844.66"/>
    <n v="750642.79"/>
    <n v="211201.87"/>
    <n v="0.21958001999999999"/>
    <x v="13"/>
  </r>
  <r>
    <s v="91990"/>
    <d v="2025-03-27T00:00:00"/>
    <x v="5"/>
    <x v="2"/>
    <s v="San Jose"/>
    <n v="400"/>
    <n v="0"/>
    <n v="400"/>
    <n v="300"/>
    <n v="100"/>
    <n v="0.25"/>
    <x v="5"/>
  </r>
  <r>
    <s v="91996"/>
    <d v="2025-03-27T00:00:00"/>
    <x v="122"/>
    <x v="11"/>
    <s v="Sacramento"/>
    <n v="10859.94"/>
    <n v="0"/>
    <n v="10859.94"/>
    <n v="9665.69"/>
    <n v="1194.25"/>
    <n v="0.10996838"/>
    <x v="1"/>
  </r>
  <r>
    <s v="92002"/>
    <d v="2025-03-27T00:00:00"/>
    <x v="285"/>
    <x v="3"/>
    <s v="San Jose"/>
    <n v="0"/>
    <n v="0"/>
    <n v="0"/>
    <n v="703.05"/>
    <n v="-703.05"/>
    <n v="0"/>
    <x v="67"/>
  </r>
  <r>
    <s v="83599"/>
    <d v="2025-03-28T00:00:00"/>
    <x v="163"/>
    <x v="8"/>
    <s v="San Jose"/>
    <n v="0"/>
    <n v="0"/>
    <n v="0"/>
    <n v="682.37"/>
    <n v="-682.37"/>
    <n v="0"/>
    <x v="10"/>
  </r>
  <r>
    <s v="86457"/>
    <d v="2025-03-28T00:00:00"/>
    <x v="75"/>
    <x v="12"/>
    <s v="San Francisco"/>
    <n v="0"/>
    <n v="0"/>
    <n v="0"/>
    <n v="1686.08"/>
    <n v="-1686.08"/>
    <n v="0"/>
    <x v="11"/>
  </r>
  <r>
    <s v="86546"/>
    <d v="2025-03-28T00:00:00"/>
    <x v="73"/>
    <x v="7"/>
    <s v="San Jose"/>
    <n v="0"/>
    <n v="0"/>
    <n v="0"/>
    <n v="-450"/>
    <n v="450"/>
    <n v="0"/>
    <x v="8"/>
  </r>
  <r>
    <s v="87081"/>
    <d v="2025-03-28T00:00:00"/>
    <x v="191"/>
    <x v="20"/>
    <s v="Sacramento"/>
    <n v="0"/>
    <n v="0"/>
    <n v="0"/>
    <n v="-1233.93"/>
    <n v="1233.93"/>
    <n v="0"/>
    <x v="4"/>
  </r>
  <r>
    <s v="87957"/>
    <d v="2025-03-28T00:00:00"/>
    <x v="10"/>
    <x v="8"/>
    <s v="San Jose"/>
    <n v="0"/>
    <n v="0"/>
    <n v="0"/>
    <n v="-1536"/>
    <n v="1536"/>
    <n v="0"/>
    <x v="10"/>
  </r>
  <r>
    <s v="88968"/>
    <d v="2025-03-28T00:00:00"/>
    <x v="60"/>
    <x v="12"/>
    <s v="San Francisco"/>
    <n v="0"/>
    <n v="0"/>
    <n v="0"/>
    <n v="-588.25"/>
    <n v="588.25"/>
    <n v="0"/>
    <x v="14"/>
  </r>
  <r>
    <s v="89560"/>
    <d v="2025-03-28T00:00:00"/>
    <x v="113"/>
    <x v="9"/>
    <s v="San Francisco"/>
    <n v="0"/>
    <n v="0"/>
    <n v="0"/>
    <n v="913.98"/>
    <n v="-913.98"/>
    <n v="0"/>
    <x v="13"/>
  </r>
  <r>
    <s v="89645"/>
    <d v="2025-03-28T00:00:00"/>
    <x v="286"/>
    <x v="9"/>
    <s v="San Francisco"/>
    <n v="225538.86"/>
    <n v="0"/>
    <n v="225538.86"/>
    <n v="170635.38"/>
    <n v="54903.48"/>
    <n v="0.24343245999999999"/>
    <x v="32"/>
  </r>
  <r>
    <s v="90579"/>
    <d v="2025-03-28T00:00:00"/>
    <x v="36"/>
    <x v="12"/>
    <s v="San Francisco"/>
    <n v="0"/>
    <n v="0"/>
    <n v="0"/>
    <n v="-811.79"/>
    <n v="811.79"/>
    <n v="0"/>
    <x v="25"/>
  </r>
  <r>
    <s v="90659"/>
    <d v="2025-03-28T00:00:00"/>
    <x v="28"/>
    <x v="11"/>
    <s v="Sacramento"/>
    <n v="5000"/>
    <n v="0"/>
    <n v="5000"/>
    <n v="0"/>
    <n v="5000"/>
    <n v="1"/>
    <x v="1"/>
  </r>
  <r>
    <s v="90751"/>
    <d v="2025-03-28T00:00:00"/>
    <x v="29"/>
    <x v="13"/>
    <s v="San Francisco"/>
    <n v="0"/>
    <n v="3845.52"/>
    <n v="3845.52"/>
    <n v="2884.14"/>
    <n v="961.38"/>
    <n v="0.25"/>
    <x v="21"/>
  </r>
  <r>
    <s v="91101"/>
    <d v="2025-03-28T00:00:00"/>
    <x v="32"/>
    <x v="6"/>
    <s v="San Jose"/>
    <n v="0"/>
    <n v="0"/>
    <n v="0"/>
    <n v="-8.89"/>
    <n v="8.89"/>
    <n v="0"/>
    <x v="3"/>
  </r>
  <r>
    <s v="91281"/>
    <d v="2025-03-28T00:00:00"/>
    <x v="3"/>
    <x v="3"/>
    <s v="San Jose"/>
    <n v="0"/>
    <n v="0"/>
    <n v="0"/>
    <n v="1388.46"/>
    <n v="-1388.46"/>
    <n v="0"/>
    <x v="3"/>
  </r>
  <r>
    <s v="91323"/>
    <d v="2025-03-28T00:00:00"/>
    <x v="221"/>
    <x v="9"/>
    <s v="San Francisco"/>
    <n v="0"/>
    <n v="21.12"/>
    <n v="21.12"/>
    <n v="-46500"/>
    <n v="46521.120000000003"/>
    <n v="2202.7045454499998"/>
    <x v="21"/>
  </r>
  <r>
    <s v="91662"/>
    <d v="2025-03-28T00:00:00"/>
    <x v="45"/>
    <x v="12"/>
    <s v="San Francisco"/>
    <n v="3650"/>
    <n v="0"/>
    <n v="3650"/>
    <n v="2564.77"/>
    <n v="1085.23"/>
    <n v="0.29732329000000002"/>
    <x v="25"/>
  </r>
  <r>
    <s v="91810"/>
    <d v="2025-03-28T00:00:00"/>
    <x v="2"/>
    <x v="2"/>
    <s v="San Jose"/>
    <n v="0"/>
    <n v="-298.58"/>
    <n v="-298.58"/>
    <n v="-323.33999999999997"/>
    <n v="24.76"/>
    <n v="-8.2925849999999995E-2"/>
    <x v="2"/>
  </r>
  <r>
    <s v="91904"/>
    <d v="2025-03-28T00:00:00"/>
    <x v="2"/>
    <x v="2"/>
    <s v="San Jose"/>
    <n v="0"/>
    <n v="-298.58"/>
    <n v="-298.58"/>
    <n v="-367.81"/>
    <n v="69.23"/>
    <n v="-0.23186416000000001"/>
    <x v="2"/>
  </r>
  <r>
    <s v="91931"/>
    <d v="2025-03-28T00:00:00"/>
    <x v="2"/>
    <x v="2"/>
    <s v="San Jose"/>
    <n v="0"/>
    <n v="-298.58"/>
    <n v="-298.58"/>
    <n v="-367.81"/>
    <n v="69.23"/>
    <n v="-0.23186416000000001"/>
    <x v="2"/>
  </r>
  <r>
    <s v="91972"/>
    <d v="2025-03-28T00:00:00"/>
    <x v="2"/>
    <x v="2"/>
    <s v="San Jose"/>
    <n v="1514.18"/>
    <n v="0"/>
    <n v="1514.18"/>
    <n v="1024.3499999999999"/>
    <n v="489.83"/>
    <n v="0.32349523000000002"/>
    <x v="2"/>
  </r>
  <r>
    <s v="92006"/>
    <d v="2025-03-28T00:00:00"/>
    <x v="45"/>
    <x v="12"/>
    <s v="San Francisco"/>
    <n v="2885"/>
    <n v="0"/>
    <n v="2885"/>
    <n v="2140.62"/>
    <n v="744.38"/>
    <n v="0.25801732999999999"/>
    <x v="45"/>
  </r>
  <r>
    <s v="92014"/>
    <d v="2025-03-28T00:00:00"/>
    <x v="4"/>
    <x v="4"/>
    <s v="Sacramento"/>
    <n v="340"/>
    <n v="0"/>
    <n v="340"/>
    <n v="282.36"/>
    <n v="57.64"/>
    <n v="0.16952940999999999"/>
    <x v="4"/>
  </r>
  <r>
    <s v="85731"/>
    <d v="2025-03-28T00:00:00"/>
    <x v="271"/>
    <x v="20"/>
    <s v="Sacramento"/>
    <n v="0"/>
    <n v="0"/>
    <n v="0"/>
    <n v="21.5"/>
    <n v="-21.5"/>
    <n v="0"/>
    <x v="40"/>
  </r>
  <r>
    <s v="86865"/>
    <d v="2025-03-28T00:00:00"/>
    <x v="5"/>
    <x v="2"/>
    <s v="San Jose"/>
    <n v="0"/>
    <n v="0"/>
    <n v="0"/>
    <n v="8216.25"/>
    <n v="-8216.25"/>
    <n v="0"/>
    <x v="5"/>
  </r>
  <r>
    <s v="87165"/>
    <d v="2025-03-28T00:00:00"/>
    <x v="53"/>
    <x v="14"/>
    <s v="San Jose"/>
    <n v="0"/>
    <n v="0"/>
    <n v="0"/>
    <n v="37.5"/>
    <n v="-37.5"/>
    <n v="0"/>
    <x v="22"/>
  </r>
  <r>
    <s v="87247"/>
    <d v="2025-03-28T00:00:00"/>
    <x v="41"/>
    <x v="14"/>
    <s v="San Jose"/>
    <n v="0"/>
    <n v="0"/>
    <n v="0"/>
    <n v="2293.75"/>
    <n v="-2293.75"/>
    <n v="0"/>
    <x v="22"/>
  </r>
  <r>
    <s v="87536"/>
    <d v="2025-03-28T00:00:00"/>
    <x v="12"/>
    <x v="9"/>
    <s v="San Francisco"/>
    <n v="0"/>
    <n v="0"/>
    <n v="0"/>
    <n v="29856.23"/>
    <n v="-29856.23"/>
    <n v="0"/>
    <x v="11"/>
  </r>
  <r>
    <s v="87557"/>
    <d v="2025-03-28T00:00:00"/>
    <x v="140"/>
    <x v="11"/>
    <s v="Sacramento"/>
    <n v="0"/>
    <n v="0"/>
    <n v="0"/>
    <n v="426.66"/>
    <n v="-426.66"/>
    <n v="0"/>
    <x v="1"/>
  </r>
  <r>
    <s v="87558"/>
    <d v="2025-03-28T00:00:00"/>
    <x v="140"/>
    <x v="11"/>
    <s v="Sacramento"/>
    <n v="0"/>
    <n v="0"/>
    <n v="0"/>
    <n v="337.5"/>
    <n v="-337.5"/>
    <n v="0"/>
    <x v="1"/>
  </r>
  <r>
    <s v="87750"/>
    <d v="2025-03-28T00:00:00"/>
    <x v="5"/>
    <x v="2"/>
    <s v="San Jose"/>
    <n v="0"/>
    <n v="0"/>
    <n v="0"/>
    <n v="9695"/>
    <n v="-9695"/>
    <n v="0"/>
    <x v="5"/>
  </r>
  <r>
    <s v="87751"/>
    <d v="2025-03-28T00:00:00"/>
    <x v="14"/>
    <x v="3"/>
    <s v="San Jose"/>
    <n v="0"/>
    <n v="0"/>
    <n v="0"/>
    <n v="-0.12"/>
    <n v="0.12"/>
    <n v="0"/>
    <x v="3"/>
  </r>
  <r>
    <s v="87808"/>
    <d v="2025-03-28T00:00:00"/>
    <x v="5"/>
    <x v="2"/>
    <s v="San Jose"/>
    <n v="0"/>
    <n v="0"/>
    <n v="0"/>
    <n v="1462.5"/>
    <n v="-1462.5"/>
    <n v="0"/>
    <x v="5"/>
  </r>
  <r>
    <s v="87813"/>
    <d v="2025-03-28T00:00:00"/>
    <x v="69"/>
    <x v="23"/>
    <s v="Sacramento"/>
    <n v="1450"/>
    <n v="0"/>
    <n v="1450"/>
    <n v="0"/>
    <n v="1450"/>
    <n v="1"/>
    <x v="1"/>
  </r>
  <r>
    <s v="88176"/>
    <d v="2025-03-28T00:00:00"/>
    <x v="87"/>
    <x v="14"/>
    <s v="San Jose"/>
    <n v="0"/>
    <n v="0"/>
    <n v="0"/>
    <n v="37.5"/>
    <n v="-37.5"/>
    <n v="0"/>
    <x v="33"/>
  </r>
  <r>
    <s v="88760"/>
    <d v="2025-03-28T00:00:00"/>
    <x v="5"/>
    <x v="2"/>
    <s v="San Jose"/>
    <n v="0"/>
    <n v="0"/>
    <n v="0"/>
    <n v="150"/>
    <n v="-150"/>
    <n v="0"/>
    <x v="5"/>
  </r>
  <r>
    <s v="88788"/>
    <d v="2025-03-28T00:00:00"/>
    <x v="5"/>
    <x v="2"/>
    <s v="San Jose"/>
    <n v="0"/>
    <n v="0"/>
    <n v="0"/>
    <n v="318.75"/>
    <n v="-318.75"/>
    <n v="0"/>
    <x v="5"/>
  </r>
  <r>
    <s v="89079"/>
    <d v="2025-03-28T00:00:00"/>
    <x v="45"/>
    <x v="12"/>
    <s v="San Francisco"/>
    <n v="0"/>
    <n v="0"/>
    <n v="0"/>
    <n v="32760"/>
    <n v="-32760"/>
    <n v="0"/>
    <x v="25"/>
  </r>
  <r>
    <s v="89100"/>
    <d v="2025-03-28T00:00:00"/>
    <x v="4"/>
    <x v="4"/>
    <s v="Sacramento"/>
    <n v="0"/>
    <n v="0"/>
    <n v="0"/>
    <n v="37.5"/>
    <n v="-37.5"/>
    <n v="0"/>
    <x v="4"/>
  </r>
  <r>
    <s v="89703"/>
    <d v="2025-03-28T00:00:00"/>
    <x v="264"/>
    <x v="6"/>
    <s v="San Jose"/>
    <n v="0"/>
    <n v="0"/>
    <n v="0"/>
    <n v="500.55"/>
    <n v="-500.55"/>
    <n v="0"/>
    <x v="7"/>
  </r>
  <r>
    <s v="89928"/>
    <d v="2025-03-28T00:00:00"/>
    <x v="45"/>
    <x v="12"/>
    <s v="San Francisco"/>
    <n v="0"/>
    <n v="1054.57"/>
    <n v="1054.57"/>
    <n v="741.2"/>
    <n v="313.37"/>
    <n v="0.29715428999999999"/>
    <x v="25"/>
  </r>
  <r>
    <s v="90226"/>
    <d v="2025-03-28T00:00:00"/>
    <x v="81"/>
    <x v="5"/>
    <s v="San Francisco"/>
    <n v="0"/>
    <n v="0"/>
    <n v="0"/>
    <n v="300"/>
    <n v="-300"/>
    <n v="0"/>
    <x v="6"/>
  </r>
  <r>
    <s v="90235"/>
    <d v="2025-03-28T00:00:00"/>
    <x v="49"/>
    <x v="11"/>
    <s v="Sacramento"/>
    <n v="0"/>
    <n v="0"/>
    <n v="0"/>
    <n v="75"/>
    <n v="-75"/>
    <n v="0"/>
    <x v="15"/>
  </r>
  <r>
    <s v="90279"/>
    <d v="2025-03-28T00:00:00"/>
    <x v="42"/>
    <x v="14"/>
    <s v="San Jose"/>
    <n v="0"/>
    <n v="0"/>
    <n v="0"/>
    <n v="75"/>
    <n v="-75"/>
    <n v="0"/>
    <x v="22"/>
  </r>
  <r>
    <s v="90444"/>
    <d v="2025-03-28T00:00:00"/>
    <x v="52"/>
    <x v="18"/>
    <s v="San Francisco"/>
    <n v="220284.73"/>
    <n v="0"/>
    <n v="220284.73"/>
    <n v="163060.4"/>
    <n v="57224.33"/>
    <n v="0.25977438000000003"/>
    <x v="18"/>
  </r>
  <r>
    <s v="90598"/>
    <d v="2025-03-28T00:00:00"/>
    <x v="81"/>
    <x v="5"/>
    <s v="San Francisco"/>
    <n v="0"/>
    <n v="0"/>
    <n v="0"/>
    <n v="500"/>
    <n v="-500"/>
    <n v="0"/>
    <x v="6"/>
  </r>
  <r>
    <s v="91095"/>
    <d v="2025-03-28T00:00:00"/>
    <x v="136"/>
    <x v="12"/>
    <s v="San Francisco"/>
    <n v="0"/>
    <n v="0"/>
    <n v="0"/>
    <n v="481.34"/>
    <n v="-481.34"/>
    <n v="0"/>
    <x v="10"/>
  </r>
  <r>
    <s v="91125"/>
    <d v="2025-03-28T00:00:00"/>
    <x v="287"/>
    <x v="5"/>
    <s v="San Francisco"/>
    <n v="175"/>
    <n v="0"/>
    <n v="175"/>
    <n v="168.24"/>
    <n v="6.76"/>
    <n v="3.8628570000000001E-2"/>
    <x v="66"/>
  </r>
  <r>
    <s v="91335"/>
    <d v="2025-03-28T00:00:00"/>
    <x v="5"/>
    <x v="2"/>
    <s v="San Jose"/>
    <n v="64670"/>
    <n v="0"/>
    <n v="64670"/>
    <n v="43535.360000000001"/>
    <n v="21134.639999999999"/>
    <n v="0.32680747999999998"/>
    <x v="5"/>
  </r>
  <r>
    <s v="91423"/>
    <d v="2025-03-28T00:00:00"/>
    <x v="14"/>
    <x v="3"/>
    <s v="San Jose"/>
    <n v="66050.399999999994"/>
    <n v="0"/>
    <n v="66050.399999999994"/>
    <n v="49484.4"/>
    <n v="16566"/>
    <n v="0.25080847000000001"/>
    <x v="3"/>
  </r>
  <r>
    <s v="91426"/>
    <d v="2025-03-28T00:00:00"/>
    <x v="5"/>
    <x v="2"/>
    <s v="San Jose"/>
    <n v="0"/>
    <n v="0"/>
    <n v="0"/>
    <n v="37.5"/>
    <n v="-37.5"/>
    <n v="0"/>
    <x v="2"/>
  </r>
  <r>
    <s v="91457"/>
    <d v="2025-03-28T00:00:00"/>
    <x v="5"/>
    <x v="2"/>
    <s v="San Jose"/>
    <n v="0"/>
    <n v="0"/>
    <n v="0"/>
    <n v="18.75"/>
    <n v="-18.75"/>
    <n v="0"/>
    <x v="5"/>
  </r>
  <r>
    <s v="91499"/>
    <d v="2025-03-28T00:00:00"/>
    <x v="2"/>
    <x v="2"/>
    <s v="San Jose"/>
    <n v="2284.98"/>
    <n v="0"/>
    <n v="2284.98"/>
    <n v="1956.95"/>
    <n v="328.03"/>
    <n v="0.14355924"/>
    <x v="2"/>
  </r>
  <r>
    <s v="91545"/>
    <d v="2025-03-28T00:00:00"/>
    <x v="221"/>
    <x v="9"/>
    <s v="San Francisco"/>
    <n v="0"/>
    <n v="0"/>
    <n v="0"/>
    <n v="125"/>
    <n v="-125"/>
    <n v="0"/>
    <x v="21"/>
  </r>
  <r>
    <s v="91732"/>
    <d v="2025-03-28T00:00:00"/>
    <x v="8"/>
    <x v="7"/>
    <s v="San Jose"/>
    <n v="4065"/>
    <n v="0"/>
    <n v="4065"/>
    <n v="3279.65"/>
    <n v="785.35"/>
    <n v="0.19319802999999999"/>
    <x v="8"/>
  </r>
  <r>
    <s v="91842"/>
    <d v="2025-03-28T00:00:00"/>
    <x v="288"/>
    <x v="7"/>
    <s v="San Jose"/>
    <n v="2829.43"/>
    <n v="0"/>
    <n v="2829.43"/>
    <n v="2141.0500000000002"/>
    <n v="688.38"/>
    <n v="0.24329281999999999"/>
    <x v="8"/>
  </r>
  <r>
    <s v="91873"/>
    <d v="2025-03-28T00:00:00"/>
    <x v="2"/>
    <x v="2"/>
    <s v="San Jose"/>
    <n v="0"/>
    <n v="-298.58"/>
    <n v="-298.58"/>
    <n v="-367.81"/>
    <n v="69.23"/>
    <n v="-0.23186416000000001"/>
    <x v="2"/>
  </r>
  <r>
    <s v="91901"/>
    <d v="2025-03-28T00:00:00"/>
    <x v="250"/>
    <x v="17"/>
    <s v="San Jose"/>
    <n v="0"/>
    <n v="0"/>
    <n v="0"/>
    <n v="-0.01"/>
    <n v="0.01"/>
    <n v="0"/>
    <x v="30"/>
  </r>
  <r>
    <s v="91907"/>
    <d v="2025-03-28T00:00:00"/>
    <x v="2"/>
    <x v="2"/>
    <s v="San Jose"/>
    <n v="2228.4299999999998"/>
    <n v="0"/>
    <n v="2228.4299999999998"/>
    <n v="1684.1"/>
    <n v="544.33000000000004"/>
    <n v="0.24426613999999999"/>
    <x v="2"/>
  </r>
  <r>
    <s v="91948"/>
    <d v="2025-03-28T00:00:00"/>
    <x v="90"/>
    <x v="9"/>
    <s v="San Francisco"/>
    <n v="14755.1"/>
    <n v="0"/>
    <n v="14755.1"/>
    <n v="11159.42"/>
    <n v="3595.68"/>
    <n v="0.24369066"/>
    <x v="13"/>
  </r>
  <r>
    <s v="91960"/>
    <d v="2025-03-28T00:00:00"/>
    <x v="29"/>
    <x v="13"/>
    <s v="San Francisco"/>
    <n v="1325.86"/>
    <n v="0"/>
    <n v="1325.86"/>
    <n v="994.4"/>
    <n v="331.46"/>
    <n v="0.24999623000000001"/>
    <x v="21"/>
  </r>
  <r>
    <s v="91970"/>
    <d v="2025-03-28T00:00:00"/>
    <x v="2"/>
    <x v="2"/>
    <s v="San Jose"/>
    <n v="2421.8000000000002"/>
    <n v="0"/>
    <n v="2421.8000000000002"/>
    <n v="1802.4"/>
    <n v="619.4"/>
    <n v="0.25576018"/>
    <x v="2"/>
  </r>
  <r>
    <s v="92016"/>
    <d v="2025-03-28T00:00:00"/>
    <x v="221"/>
    <x v="9"/>
    <s v="San Francisco"/>
    <n v="101882.33"/>
    <n v="0"/>
    <n v="101882.33"/>
    <n v="76942.820000000007"/>
    <n v="24939.51"/>
    <n v="0.24478738999999999"/>
    <x v="21"/>
  </r>
  <r>
    <s v="92020"/>
    <d v="2025-03-28T00:00:00"/>
    <x v="122"/>
    <x v="11"/>
    <s v="Sacramento"/>
    <n v="8330.85"/>
    <n v="0"/>
    <n v="8330.85"/>
    <n v="8330.85"/>
    <n v="0"/>
    <n v="0"/>
    <x v="1"/>
  </r>
  <r>
    <s v="92026"/>
    <d v="2025-03-28T00:00:00"/>
    <x v="122"/>
    <x v="11"/>
    <s v="Sacramento"/>
    <n v="833.09"/>
    <n v="0"/>
    <n v="833.09"/>
    <n v="0"/>
    <n v="833.09"/>
    <n v="1"/>
    <x v="1"/>
  </r>
  <r>
    <s v="91323"/>
    <d v="2025-03-29T00:00:00"/>
    <x v="221"/>
    <x v="9"/>
    <s v="San Francisco"/>
    <n v="0"/>
    <n v="0"/>
    <n v="0"/>
    <n v="136"/>
    <n v="-136"/>
    <n v="0"/>
    <x v="21"/>
  </r>
  <r>
    <s v="91812"/>
    <d v="2025-03-29T00:00:00"/>
    <x v="113"/>
    <x v="9"/>
    <s v="San Francisco"/>
    <n v="0"/>
    <n v="0"/>
    <n v="0"/>
    <n v="34.799999999999997"/>
    <n v="-34.799999999999997"/>
    <n v="0"/>
    <x v="13"/>
  </r>
  <r>
    <s v="91202"/>
    <d v="2025-03-30T00:00:00"/>
    <x v="60"/>
    <x v="12"/>
    <s v="San Francisco"/>
    <n v="0"/>
    <n v="0"/>
    <n v="0"/>
    <n v="-43.56"/>
    <n v="43.56"/>
    <n v="0"/>
    <x v="14"/>
  </r>
  <r>
    <s v="91399"/>
    <d v="2025-03-30T00:00:00"/>
    <x v="10"/>
    <x v="8"/>
    <s v="San Jose"/>
    <n v="0"/>
    <n v="0"/>
    <n v="0"/>
    <n v="-21.7"/>
    <n v="21.7"/>
    <n v="0"/>
    <x v="10"/>
  </r>
  <r>
    <s v="91471"/>
    <d v="2025-03-31T00:00:00"/>
    <x v="282"/>
    <x v="28"/>
    <s v="San Jose"/>
    <n v="0"/>
    <n v="0"/>
    <n v="0"/>
    <n v="-42.54"/>
    <n v="42.54"/>
    <n v="0"/>
    <x v="7"/>
  </r>
  <r>
    <s v="86969"/>
    <d v="2025-03-31T00:00:00"/>
    <x v="136"/>
    <x v="12"/>
    <s v="San Francisco"/>
    <n v="0"/>
    <n v="0"/>
    <n v="0"/>
    <n v="64.5"/>
    <n v="-64.5"/>
    <n v="0"/>
    <x v="36"/>
  </r>
  <r>
    <s v="89703"/>
    <d v="2025-03-31T00:00:00"/>
    <x v="264"/>
    <x v="6"/>
    <s v="San Jose"/>
    <n v="0"/>
    <n v="0"/>
    <n v="0"/>
    <n v="-863.81"/>
    <n v="863.81"/>
    <n v="0"/>
    <x v="7"/>
  </r>
  <r>
    <s v="89909"/>
    <d v="2025-03-31T00:00:00"/>
    <x v="224"/>
    <x v="15"/>
    <s v="San Francisco"/>
    <n v="0"/>
    <n v="0"/>
    <n v="0"/>
    <n v="21.62"/>
    <n v="-21.62"/>
    <n v="0"/>
    <x v="9"/>
  </r>
  <r>
    <s v="90122"/>
    <d v="2025-03-31T00:00:00"/>
    <x v="141"/>
    <x v="5"/>
    <s v="San Francisco"/>
    <n v="0"/>
    <n v="-2857.5"/>
    <n v="-2857.5"/>
    <n v="-1326"/>
    <n v="-1531.5"/>
    <n v="0.53595800999999998"/>
    <x v="52"/>
  </r>
  <r>
    <s v="90850"/>
    <d v="2025-03-31T00:00:00"/>
    <x v="103"/>
    <x v="17"/>
    <s v="San Jose"/>
    <n v="0"/>
    <n v="3100"/>
    <n v="3100"/>
    <n v="2170"/>
    <n v="930"/>
    <n v="0.3"/>
    <x v="30"/>
  </r>
  <r>
    <s v="91064"/>
    <d v="2025-03-31T00:00:00"/>
    <x v="2"/>
    <x v="2"/>
    <s v="San Jose"/>
    <n v="0"/>
    <n v="0"/>
    <n v="0"/>
    <n v="50"/>
    <n v="-50"/>
    <n v="0"/>
    <x v="2"/>
  </r>
  <r>
    <s v="91103"/>
    <d v="2025-03-31T00:00:00"/>
    <x v="44"/>
    <x v="9"/>
    <s v="San Francisco"/>
    <n v="0"/>
    <n v="0"/>
    <n v="0"/>
    <n v="1058.8499999999999"/>
    <n v="-1058.8499999999999"/>
    <n v="0"/>
    <x v="49"/>
  </r>
  <r>
    <s v="91202"/>
    <d v="2025-03-31T00:00:00"/>
    <x v="60"/>
    <x v="12"/>
    <s v="San Francisco"/>
    <n v="0"/>
    <n v="0"/>
    <n v="0"/>
    <n v="-266.8"/>
    <n v="266.8"/>
    <n v="0"/>
    <x v="14"/>
  </r>
  <r>
    <s v="91206"/>
    <d v="2025-03-31T00:00:00"/>
    <x v="60"/>
    <x v="12"/>
    <s v="San Francisco"/>
    <n v="0"/>
    <n v="0"/>
    <n v="0"/>
    <n v="-478.4"/>
    <n v="478.4"/>
    <n v="0"/>
    <x v="14"/>
  </r>
  <r>
    <s v="91591"/>
    <d v="2025-03-31T00:00:00"/>
    <x v="268"/>
    <x v="1"/>
    <s v="Sacramento"/>
    <n v="0"/>
    <n v="0"/>
    <n v="0"/>
    <n v="8.32"/>
    <n v="-8.32"/>
    <n v="0"/>
    <x v="1"/>
  </r>
  <r>
    <s v="91749"/>
    <d v="2025-03-31T00:00:00"/>
    <x v="72"/>
    <x v="14"/>
    <s v="San Jose"/>
    <n v="964"/>
    <n v="0"/>
    <n v="964"/>
    <n v="690.61"/>
    <n v="273.39"/>
    <n v="0.28359959000000001"/>
    <x v="33"/>
  </r>
  <r>
    <s v="91760"/>
    <d v="2025-03-31T00:00:00"/>
    <x v="258"/>
    <x v="12"/>
    <s v="San Francisco"/>
    <n v="0"/>
    <n v="0"/>
    <n v="0"/>
    <n v="10.54"/>
    <n v="-10.54"/>
    <n v="0"/>
    <x v="19"/>
  </r>
  <r>
    <s v="91778"/>
    <d v="2025-03-31T00:00:00"/>
    <x v="42"/>
    <x v="14"/>
    <s v="San Jose"/>
    <n v="226.3"/>
    <n v="0"/>
    <n v="226.3"/>
    <n v="176.48"/>
    <n v="49.82"/>
    <n v="0.22015024"/>
    <x v="22"/>
  </r>
  <r>
    <s v="91822"/>
    <d v="2025-03-31T00:00:00"/>
    <x v="217"/>
    <x v="12"/>
    <s v="San Francisco"/>
    <n v="69993.72"/>
    <n v="0"/>
    <n v="69993.72"/>
    <n v="50320.2"/>
    <n v="19673.52"/>
    <n v="0.28107549999999998"/>
    <x v="14"/>
  </r>
  <r>
    <s v="91884"/>
    <d v="2025-03-31T00:00:00"/>
    <x v="202"/>
    <x v="9"/>
    <s v="San Francisco"/>
    <n v="80958.460000000006"/>
    <n v="0"/>
    <n v="80958.460000000006"/>
    <n v="59542.55"/>
    <n v="21415.91"/>
    <n v="0.26452961000000003"/>
    <x v="18"/>
  </r>
  <r>
    <s v="91933"/>
    <d v="2025-03-31T00:00:00"/>
    <x v="2"/>
    <x v="2"/>
    <s v="San Jose"/>
    <n v="1514.18"/>
    <n v="0"/>
    <n v="1514.18"/>
    <n v="1139.3499999999999"/>
    <n v="374.83"/>
    <n v="0.24754652999999999"/>
    <x v="2"/>
  </r>
  <r>
    <s v="91971"/>
    <d v="2025-03-31T00:00:00"/>
    <x v="2"/>
    <x v="2"/>
    <s v="San Jose"/>
    <n v="1651"/>
    <n v="0"/>
    <n v="1651"/>
    <n v="1166.05"/>
    <n v="484.95"/>
    <n v="0.29373106999999998"/>
    <x v="2"/>
  </r>
  <r>
    <s v="91974"/>
    <d v="2025-03-31T00:00:00"/>
    <x v="2"/>
    <x v="2"/>
    <s v="San Jose"/>
    <n v="1215.5999999999999"/>
    <n v="0"/>
    <n v="1215.5999999999999"/>
    <n v="688.54"/>
    <n v="527.05999999999995"/>
    <n v="0.43358013000000001"/>
    <x v="2"/>
  </r>
  <r>
    <s v="84697"/>
    <d v="2025-03-31T00:00:00"/>
    <x v="41"/>
    <x v="14"/>
    <s v="San Jose"/>
    <n v="611287.21"/>
    <n v="0"/>
    <n v="611287.21"/>
    <n v="482546.1"/>
    <n v="128741.11"/>
    <n v="0.21060657999999999"/>
    <x v="22"/>
  </r>
  <r>
    <s v="86726"/>
    <d v="2025-03-31T00:00:00"/>
    <x v="289"/>
    <x v="5"/>
    <s v="San Francisco"/>
    <n v="0"/>
    <n v="0"/>
    <n v="0"/>
    <n v="414.28"/>
    <n v="-414.28"/>
    <n v="0"/>
    <x v="8"/>
  </r>
  <r>
    <s v="86914"/>
    <d v="2025-03-31T00:00:00"/>
    <x v="10"/>
    <x v="8"/>
    <s v="San Jose"/>
    <n v="0"/>
    <n v="-35181.18"/>
    <n v="-35181.18"/>
    <n v="-29904"/>
    <n v="-5277.18"/>
    <n v="0.15000009"/>
    <x v="10"/>
  </r>
  <r>
    <s v="87642"/>
    <d v="2025-03-31T00:00:00"/>
    <x v="4"/>
    <x v="4"/>
    <s v="Sacramento"/>
    <n v="0"/>
    <n v="1428"/>
    <n v="1428"/>
    <n v="1190"/>
    <n v="238"/>
    <n v="0.16666666999999999"/>
    <x v="4"/>
  </r>
  <r>
    <s v="88176"/>
    <d v="2025-03-31T00:00:00"/>
    <x v="87"/>
    <x v="14"/>
    <s v="San Jose"/>
    <n v="0"/>
    <n v="0"/>
    <n v="0"/>
    <n v="574.29"/>
    <n v="-574.29"/>
    <n v="0"/>
    <x v="33"/>
  </r>
  <r>
    <s v="88312"/>
    <d v="2025-03-31T00:00:00"/>
    <x v="218"/>
    <x v="28"/>
    <s v="San Jose"/>
    <n v="0"/>
    <n v="0"/>
    <n v="0"/>
    <n v="136"/>
    <n v="-136"/>
    <n v="0"/>
    <x v="7"/>
  </r>
  <r>
    <s v="88968"/>
    <d v="2025-03-31T00:00:00"/>
    <x v="60"/>
    <x v="12"/>
    <s v="San Francisco"/>
    <n v="0"/>
    <n v="0"/>
    <n v="0"/>
    <n v="647.07000000000005"/>
    <n v="-647.07000000000005"/>
    <n v="0"/>
    <x v="14"/>
  </r>
  <r>
    <s v="89508"/>
    <d v="2025-03-31T00:00:00"/>
    <x v="176"/>
    <x v="3"/>
    <s v="San Jose"/>
    <n v="0"/>
    <n v="0"/>
    <n v="0"/>
    <n v="-600"/>
    <n v="600"/>
    <n v="0"/>
    <x v="63"/>
  </r>
  <r>
    <s v="89562"/>
    <d v="2025-03-31T00:00:00"/>
    <x v="14"/>
    <x v="22"/>
    <s v="San Jose"/>
    <n v="0"/>
    <n v="0"/>
    <n v="0"/>
    <n v="611.78"/>
    <n v="-611.78"/>
    <n v="0"/>
    <x v="3"/>
  </r>
  <r>
    <s v="89574"/>
    <d v="2025-03-31T00:00:00"/>
    <x v="2"/>
    <x v="2"/>
    <s v="San Jose"/>
    <n v="0"/>
    <n v="0"/>
    <n v="0"/>
    <n v="80"/>
    <n v="-80"/>
    <n v="0"/>
    <x v="2"/>
  </r>
  <r>
    <s v="90092"/>
    <d v="2025-03-31T00:00:00"/>
    <x v="155"/>
    <x v="5"/>
    <s v="San Francisco"/>
    <n v="0"/>
    <n v="0"/>
    <n v="0"/>
    <n v="994.14"/>
    <n v="-994.14"/>
    <n v="0"/>
    <x v="6"/>
  </r>
  <r>
    <s v="90614"/>
    <d v="2025-03-31T00:00:00"/>
    <x v="162"/>
    <x v="7"/>
    <s v="San Jose"/>
    <n v="12200"/>
    <n v="0"/>
    <n v="12200"/>
    <n v="7970.79"/>
    <n v="4229.21"/>
    <n v="0.34665656"/>
    <x v="61"/>
  </r>
  <r>
    <s v="90890"/>
    <d v="2025-03-31T00:00:00"/>
    <x v="216"/>
    <x v="12"/>
    <s v="San Francisco"/>
    <n v="0"/>
    <n v="0"/>
    <n v="0"/>
    <n v="387"/>
    <n v="-387"/>
    <n v="0"/>
    <x v="16"/>
  </r>
  <r>
    <s v="91153"/>
    <d v="2025-03-31T00:00:00"/>
    <x v="290"/>
    <x v="6"/>
    <s v="San Jose"/>
    <n v="26632"/>
    <n v="0"/>
    <n v="26632"/>
    <n v="21145"/>
    <n v="5487"/>
    <n v="0.20603034000000001"/>
    <x v="7"/>
  </r>
  <r>
    <s v="91231"/>
    <d v="2025-03-31T00:00:00"/>
    <x v="6"/>
    <x v="5"/>
    <s v="San Francisco"/>
    <n v="14474.31"/>
    <n v="-14474.31"/>
    <n v="0"/>
    <n v="-1674.88"/>
    <n v="1674.88"/>
    <n v="0"/>
    <x v="6"/>
  </r>
  <r>
    <s v="91323"/>
    <d v="2025-03-31T00:00:00"/>
    <x v="221"/>
    <x v="9"/>
    <s v="San Francisco"/>
    <n v="0"/>
    <n v="0"/>
    <n v="0"/>
    <n v="384.42"/>
    <n v="-384.42"/>
    <n v="0"/>
    <x v="21"/>
  </r>
  <r>
    <s v="91396"/>
    <d v="2025-03-31T00:00:00"/>
    <x v="205"/>
    <x v="6"/>
    <s v="San Jose"/>
    <n v="0"/>
    <n v="0"/>
    <n v="0"/>
    <n v="9.2799999999999994"/>
    <n v="-9.2799999999999994"/>
    <n v="0"/>
    <x v="55"/>
  </r>
  <r>
    <s v="91475"/>
    <d v="2025-03-31T00:00:00"/>
    <x v="216"/>
    <x v="12"/>
    <s v="San Francisco"/>
    <n v="0"/>
    <n v="18920"/>
    <n v="18920"/>
    <n v="-1704.72"/>
    <n v="20624.72"/>
    <n v="1.09010148"/>
    <x v="16"/>
  </r>
  <r>
    <s v="91586"/>
    <d v="2025-03-31T00:00:00"/>
    <x v="75"/>
    <x v="12"/>
    <s v="San Francisco"/>
    <n v="8651.4"/>
    <n v="0"/>
    <n v="8651.4"/>
    <n v="6226"/>
    <n v="2425.4"/>
    <n v="0.28034768999999998"/>
    <x v="21"/>
  </r>
  <r>
    <s v="91748"/>
    <d v="2025-03-31T00:00:00"/>
    <x v="125"/>
    <x v="12"/>
    <s v="San Francisco"/>
    <n v="599"/>
    <n v="0"/>
    <n v="599"/>
    <n v="478.08"/>
    <n v="120.92"/>
    <n v="0.20186978"/>
    <x v="66"/>
  </r>
  <r>
    <s v="91779"/>
    <d v="2025-03-31T00:00:00"/>
    <x v="162"/>
    <x v="7"/>
    <s v="San Jose"/>
    <n v="9303"/>
    <n v="0"/>
    <n v="9303"/>
    <n v="6511.93"/>
    <n v="2791.07"/>
    <n v="0.30001826999999998"/>
    <x v="61"/>
  </r>
  <r>
    <s v="91820"/>
    <d v="2025-03-31T00:00:00"/>
    <x v="10"/>
    <x v="8"/>
    <s v="San Jose"/>
    <n v="0"/>
    <n v="0"/>
    <n v="0"/>
    <n v="-489.3"/>
    <n v="489.3"/>
    <n v="0"/>
    <x v="10"/>
  </r>
  <r>
    <s v="91842"/>
    <d v="2025-03-31T00:00:00"/>
    <x v="288"/>
    <x v="7"/>
    <s v="San Jose"/>
    <n v="0"/>
    <n v="0"/>
    <n v="0"/>
    <n v="95"/>
    <n v="-95"/>
    <n v="0"/>
    <x v="8"/>
  </r>
  <r>
    <s v="91851"/>
    <d v="2025-03-31T00:00:00"/>
    <x v="217"/>
    <x v="12"/>
    <s v="San Francisco"/>
    <n v="39604.51"/>
    <n v="0"/>
    <n v="39604.51"/>
    <n v="29359.040000000001"/>
    <n v="10245.469999999999"/>
    <n v="0.25869452999999998"/>
    <x v="14"/>
  </r>
  <r>
    <s v="91916"/>
    <d v="2025-03-31T00:00:00"/>
    <x v="5"/>
    <x v="2"/>
    <s v="San Jose"/>
    <n v="0"/>
    <n v="-78.97"/>
    <n v="-78.97"/>
    <n v="0"/>
    <n v="-78.97"/>
    <n v="1"/>
    <x v="5"/>
  </r>
  <r>
    <s v="91922"/>
    <d v="2025-03-31T00:00:00"/>
    <x v="75"/>
    <x v="12"/>
    <s v="San Francisco"/>
    <n v="15534"/>
    <n v="0"/>
    <n v="15534"/>
    <n v="10899.05"/>
    <n v="4634.95"/>
    <n v="0.29837453000000003"/>
    <x v="21"/>
  </r>
  <r>
    <s v="91943"/>
    <d v="2025-03-31T00:00:00"/>
    <x v="34"/>
    <x v="9"/>
    <s v="San Francisco"/>
    <n v="0"/>
    <n v="0"/>
    <n v="0"/>
    <n v="86"/>
    <n v="-86"/>
    <n v="0"/>
    <x v="13"/>
  </r>
  <r>
    <s v="91973"/>
    <d v="2025-03-31T00:00:00"/>
    <x v="2"/>
    <x v="2"/>
    <s v="San Jose"/>
    <n v="1514.18"/>
    <n v="0"/>
    <n v="1514.18"/>
    <n v="1099.3499999999999"/>
    <n v="414.83"/>
    <n v="0.27396346999999999"/>
    <x v="2"/>
  </r>
  <r>
    <s v="92031"/>
    <d v="2025-03-31T00:00:00"/>
    <x v="41"/>
    <x v="14"/>
    <s v="San Jose"/>
    <n v="753.99"/>
    <n v="0"/>
    <n v="753.99"/>
    <n v="603.19000000000005"/>
    <n v="150.80000000000001"/>
    <n v="0.20000265"/>
    <x v="22"/>
  </r>
  <r>
    <s v="92035"/>
    <d v="2025-03-31T00:00:00"/>
    <x v="2"/>
    <x v="2"/>
    <s v="San Jose"/>
    <n v="1651"/>
    <n v="0"/>
    <n v="1651"/>
    <n v="1151.8"/>
    <n v="499.2"/>
    <n v="0.30236220000000003"/>
    <x v="2"/>
  </r>
  <r>
    <s v="92037"/>
    <d v="2025-03-31T00:00:00"/>
    <x v="2"/>
    <x v="2"/>
    <s v="San Jose"/>
    <n v="1651"/>
    <n v="0"/>
    <n v="1651"/>
    <n v="1234.8"/>
    <n v="416.2"/>
    <n v="0.25208964"/>
    <x v="2"/>
  </r>
  <r>
    <s v="92039"/>
    <d v="2025-03-31T00:00:00"/>
    <x v="2"/>
    <x v="2"/>
    <s v="San Jose"/>
    <n v="1651"/>
    <n v="0"/>
    <n v="1651"/>
    <n v="1134.8"/>
    <n v="516.20000000000005"/>
    <n v="0.31265899000000003"/>
    <x v="2"/>
  </r>
  <r>
    <s v="92054"/>
    <d v="2025-03-31T00:00:00"/>
    <x v="2"/>
    <x v="2"/>
    <s v="San Jose"/>
    <n v="1651"/>
    <n v="0"/>
    <n v="1651"/>
    <n v="1151.8"/>
    <n v="499.2"/>
    <n v="0.30236220000000003"/>
    <x v="2"/>
  </r>
  <r>
    <s v="92055"/>
    <d v="2025-03-31T00:00:00"/>
    <x v="2"/>
    <x v="2"/>
    <s v="San Jose"/>
    <n v="2228.4299999999998"/>
    <n v="0"/>
    <n v="2228.4299999999998"/>
    <n v="1659.1"/>
    <n v="569.33000000000004"/>
    <n v="0.25548480000000001"/>
    <x v="2"/>
  </r>
  <r>
    <s v="92062"/>
    <d v="2025-03-31T00:00:00"/>
    <x v="6"/>
    <x v="5"/>
    <s v="San Francisco"/>
    <n v="0"/>
    <n v="0"/>
    <n v="0"/>
    <n v="484.8"/>
    <n v="-484.8"/>
    <n v="0"/>
    <x v="6"/>
  </r>
  <r>
    <s v="90382"/>
    <d v="2025-04-01T00:00:00"/>
    <x v="162"/>
    <x v="7"/>
    <s v="San Jose"/>
    <n v="0"/>
    <n v="0"/>
    <n v="0"/>
    <n v="-33.9"/>
    <n v="33.9"/>
    <n v="0"/>
    <x v="61"/>
  </r>
  <r>
    <s v="84697"/>
    <d v="2025-04-01T00:00:00"/>
    <x v="41"/>
    <x v="14"/>
    <s v="San Jose"/>
    <n v="0"/>
    <n v="0"/>
    <n v="0"/>
    <n v="-3081.91"/>
    <n v="3081.91"/>
    <n v="0"/>
    <x v="22"/>
  </r>
  <r>
    <s v="85709"/>
    <d v="2025-04-01T00:00:00"/>
    <x v="1"/>
    <x v="1"/>
    <s v="Sacramento"/>
    <n v="0"/>
    <n v="0"/>
    <n v="0"/>
    <n v="235.3"/>
    <n v="-235.3"/>
    <n v="0"/>
    <x v="1"/>
  </r>
  <r>
    <s v="87623"/>
    <d v="2025-04-01T00:00:00"/>
    <x v="18"/>
    <x v="9"/>
    <s v="San Francisco"/>
    <n v="45000"/>
    <n v="0"/>
    <n v="45000"/>
    <n v="33750"/>
    <n v="11250"/>
    <n v="0.25"/>
    <x v="13"/>
  </r>
  <r>
    <s v="89137"/>
    <d v="2025-04-01T00:00:00"/>
    <x v="153"/>
    <x v="6"/>
    <s v="San Jose"/>
    <n v="0"/>
    <n v="0"/>
    <n v="0"/>
    <n v="-499.5"/>
    <n v="499.5"/>
    <n v="0"/>
    <x v="7"/>
  </r>
  <r>
    <s v="89147"/>
    <d v="2025-04-01T00:00:00"/>
    <x v="46"/>
    <x v="9"/>
    <s v="San Francisco"/>
    <n v="0"/>
    <n v="0"/>
    <n v="0"/>
    <n v="120"/>
    <n v="-120"/>
    <n v="0"/>
    <x v="27"/>
  </r>
  <r>
    <s v="89909"/>
    <d v="2025-04-01T00:00:00"/>
    <x v="224"/>
    <x v="15"/>
    <s v="San Francisco"/>
    <n v="0"/>
    <n v="0"/>
    <n v="0"/>
    <n v="792.91"/>
    <n v="-792.91"/>
    <n v="0"/>
    <x v="9"/>
  </r>
  <r>
    <s v="90699"/>
    <d v="2025-04-01T00:00:00"/>
    <x v="18"/>
    <x v="9"/>
    <s v="San Jose"/>
    <n v="0"/>
    <n v="0"/>
    <n v="0"/>
    <n v="95.6"/>
    <n v="-95.6"/>
    <n v="0"/>
    <x v="13"/>
  </r>
  <r>
    <s v="91289"/>
    <d v="2025-04-01T00:00:00"/>
    <x v="0"/>
    <x v="0"/>
    <s v="San Francisco"/>
    <n v="0"/>
    <n v="0"/>
    <n v="0"/>
    <n v="8.64"/>
    <n v="-8.64"/>
    <n v="0"/>
    <x v="0"/>
  </r>
  <r>
    <s v="91359"/>
    <d v="2025-04-01T00:00:00"/>
    <x v="3"/>
    <x v="3"/>
    <s v="San Jose"/>
    <n v="0"/>
    <n v="0"/>
    <n v="0"/>
    <n v="355.54"/>
    <n v="-355.54"/>
    <n v="0"/>
    <x v="3"/>
  </r>
  <r>
    <s v="91424"/>
    <d v="2025-04-01T00:00:00"/>
    <x v="56"/>
    <x v="19"/>
    <s v="Sacramento"/>
    <n v="0"/>
    <n v="448.56"/>
    <n v="448.56"/>
    <n v="0"/>
    <n v="448.56"/>
    <n v="1"/>
    <x v="4"/>
  </r>
  <r>
    <s v="91653"/>
    <d v="2025-04-01T00:00:00"/>
    <x v="284"/>
    <x v="14"/>
    <s v="San Jose"/>
    <n v="0.55000000000000004"/>
    <n v="-0.55000000000000004"/>
    <n v="0"/>
    <n v="-26.55"/>
    <n v="26.55"/>
    <n v="0"/>
    <x v="39"/>
  </r>
  <r>
    <s v="91789"/>
    <d v="2025-04-01T00:00:00"/>
    <x v="5"/>
    <x v="2"/>
    <s v="San Jose"/>
    <n v="8500"/>
    <n v="0"/>
    <n v="8500"/>
    <n v="6800"/>
    <n v="1700"/>
    <n v="0.2"/>
    <x v="5"/>
  </r>
  <r>
    <s v="91905"/>
    <d v="2025-04-01T00:00:00"/>
    <x v="2"/>
    <x v="2"/>
    <s v="San Jose"/>
    <n v="1514.18"/>
    <n v="0"/>
    <n v="1514.18"/>
    <n v="1235.3499999999999"/>
    <n v="278.83"/>
    <n v="0.18414586999999999"/>
    <x v="2"/>
  </r>
  <r>
    <s v="91948"/>
    <d v="2025-04-01T00:00:00"/>
    <x v="90"/>
    <x v="9"/>
    <s v="San Francisco"/>
    <n v="0"/>
    <n v="0"/>
    <n v="0"/>
    <n v="-852.97"/>
    <n v="852.97"/>
    <n v="0"/>
    <x v="13"/>
  </r>
  <r>
    <s v="91975"/>
    <d v="2025-04-01T00:00:00"/>
    <x v="2"/>
    <x v="2"/>
    <s v="San Jose"/>
    <n v="1215.5999999999999"/>
    <n v="0"/>
    <n v="1215.5999999999999"/>
    <n v="731.54"/>
    <n v="484.06"/>
    <n v="0.39820665"/>
    <x v="2"/>
  </r>
  <r>
    <s v="92063"/>
    <d v="2025-04-01T00:00:00"/>
    <x v="3"/>
    <x v="3"/>
    <s v="San Jose"/>
    <n v="821.72"/>
    <n v="0"/>
    <n v="821.72"/>
    <n v="671.95"/>
    <n v="149.77000000000001"/>
    <n v="0.18226402999999999"/>
    <x v="3"/>
  </r>
  <r>
    <s v="92072"/>
    <d v="2025-04-01T00:00:00"/>
    <x v="45"/>
    <x v="12"/>
    <s v="San Francisco"/>
    <n v="707"/>
    <n v="0"/>
    <n v="707"/>
    <n v="700.02"/>
    <n v="6.98"/>
    <n v="9.8726999999999999E-3"/>
    <x v="45"/>
  </r>
  <r>
    <s v="75759"/>
    <d v="2025-04-01T00:00:00"/>
    <x v="183"/>
    <x v="18"/>
    <s v="San Francisco"/>
    <n v="216.67"/>
    <n v="0"/>
    <n v="216.67"/>
    <n v="195"/>
    <n v="21.67"/>
    <n v="0.10001385"/>
    <x v="18"/>
  </r>
  <r>
    <s v="83085"/>
    <d v="2025-04-01T00:00:00"/>
    <x v="45"/>
    <x v="12"/>
    <s v="San Francisco"/>
    <n v="0"/>
    <n v="0"/>
    <n v="0"/>
    <n v="25.32"/>
    <n v="-25.32"/>
    <n v="0"/>
    <x v="25"/>
  </r>
  <r>
    <s v="87910"/>
    <d v="2025-04-01T00:00:00"/>
    <x v="5"/>
    <x v="2"/>
    <s v="San Jose"/>
    <n v="0"/>
    <n v="0"/>
    <n v="0"/>
    <n v="71.33"/>
    <n v="-71.33"/>
    <n v="0"/>
    <x v="5"/>
  </r>
  <r>
    <s v="88802"/>
    <d v="2025-04-01T00:00:00"/>
    <x v="0"/>
    <x v="0"/>
    <s v="San Francisco"/>
    <n v="0"/>
    <n v="0"/>
    <n v="0"/>
    <n v="35"/>
    <n v="-35"/>
    <n v="0"/>
    <x v="0"/>
  </r>
  <r>
    <s v="89054"/>
    <d v="2025-04-01T00:00:00"/>
    <x v="157"/>
    <x v="14"/>
    <s v="San Jose"/>
    <n v="0"/>
    <n v="0"/>
    <n v="0"/>
    <n v="150"/>
    <n v="-150"/>
    <n v="0"/>
    <x v="33"/>
  </r>
  <r>
    <s v="89079"/>
    <d v="2025-04-01T00:00:00"/>
    <x v="45"/>
    <x v="12"/>
    <s v="San Francisco"/>
    <n v="0"/>
    <n v="0"/>
    <n v="0"/>
    <n v="26.14"/>
    <n v="-26.14"/>
    <n v="0"/>
    <x v="25"/>
  </r>
  <r>
    <s v="89890"/>
    <d v="2025-04-01T00:00:00"/>
    <x v="136"/>
    <x v="12"/>
    <s v="San Francisco"/>
    <n v="0"/>
    <n v="0"/>
    <n v="0"/>
    <n v="15.86"/>
    <n v="-15.86"/>
    <n v="0"/>
    <x v="6"/>
  </r>
  <r>
    <s v="89972"/>
    <d v="2025-04-01T00:00:00"/>
    <x v="77"/>
    <x v="9"/>
    <s v="San Francisco"/>
    <n v="0"/>
    <n v="0"/>
    <n v="0"/>
    <n v="20"/>
    <n v="-20"/>
    <n v="0"/>
    <x v="34"/>
  </r>
  <r>
    <s v="90191"/>
    <d v="2025-04-01T00:00:00"/>
    <x v="5"/>
    <x v="2"/>
    <s v="San Jose"/>
    <n v="0"/>
    <n v="0"/>
    <n v="0"/>
    <n v="153.69999999999999"/>
    <n v="-153.69999999999999"/>
    <n v="0"/>
    <x v="5"/>
  </r>
  <r>
    <s v="90204"/>
    <d v="2025-04-01T00:00:00"/>
    <x v="3"/>
    <x v="3"/>
    <s v="San Jose"/>
    <n v="0"/>
    <n v="0"/>
    <n v="0"/>
    <n v="0.42"/>
    <n v="-0.42"/>
    <n v="0"/>
    <x v="3"/>
  </r>
  <r>
    <s v="90207"/>
    <d v="2025-04-01T00:00:00"/>
    <x v="4"/>
    <x v="4"/>
    <s v="Sacramento"/>
    <n v="0"/>
    <n v="0"/>
    <n v="0"/>
    <n v="-1.5"/>
    <n v="1.5"/>
    <n v="0"/>
    <x v="4"/>
  </r>
  <r>
    <s v="90696"/>
    <d v="2025-04-01T00:00:00"/>
    <x v="51"/>
    <x v="17"/>
    <s v="San Jose"/>
    <n v="0"/>
    <n v="3194.51"/>
    <n v="3194.51"/>
    <n v="2289"/>
    <n v="905.51"/>
    <n v="0.28345818"/>
    <x v="30"/>
  </r>
  <r>
    <s v="91299"/>
    <d v="2025-04-01T00:00:00"/>
    <x v="0"/>
    <x v="0"/>
    <s v="San Francisco"/>
    <n v="0"/>
    <n v="-323"/>
    <n v="-323"/>
    <n v="-258"/>
    <n v="-65"/>
    <n v="0.20123838999999999"/>
    <x v="0"/>
  </r>
  <r>
    <s v="91391"/>
    <d v="2025-04-01T00:00:00"/>
    <x v="45"/>
    <x v="12"/>
    <s v="San Francisco"/>
    <n v="0"/>
    <n v="0"/>
    <n v="0"/>
    <n v="111.95"/>
    <n v="-111.95"/>
    <n v="0"/>
    <x v="45"/>
  </r>
  <r>
    <s v="91397"/>
    <d v="2025-04-01T00:00:00"/>
    <x v="45"/>
    <x v="12"/>
    <s v="San Francisco"/>
    <n v="42417.35"/>
    <n v="0"/>
    <n v="42417.35"/>
    <n v="28471.43"/>
    <n v="13945.92"/>
    <n v="0.32877867"/>
    <x v="45"/>
  </r>
  <r>
    <s v="91547"/>
    <d v="2025-04-01T00:00:00"/>
    <x v="164"/>
    <x v="7"/>
    <s v="San Jose"/>
    <n v="810"/>
    <n v="0"/>
    <n v="810"/>
    <n v="648"/>
    <n v="162"/>
    <n v="0.2"/>
    <x v="8"/>
  </r>
  <r>
    <s v="91664"/>
    <d v="2025-04-01T00:00:00"/>
    <x v="254"/>
    <x v="4"/>
    <s v="San Jose"/>
    <n v="0"/>
    <n v="0"/>
    <n v="0"/>
    <n v="1407.29"/>
    <n v="-1407.29"/>
    <n v="0"/>
    <x v="14"/>
  </r>
  <r>
    <s v="91676"/>
    <d v="2025-04-01T00:00:00"/>
    <x v="5"/>
    <x v="2"/>
    <s v="San Jose"/>
    <n v="0"/>
    <n v="0"/>
    <n v="0"/>
    <n v="406.1"/>
    <n v="-406.1"/>
    <n v="0"/>
    <x v="2"/>
  </r>
  <r>
    <s v="91793"/>
    <d v="2025-04-01T00:00:00"/>
    <x v="64"/>
    <x v="1"/>
    <s v="Sacramento"/>
    <n v="0"/>
    <n v="0"/>
    <n v="0"/>
    <n v="11.4"/>
    <n v="-11.4"/>
    <n v="0"/>
    <x v="15"/>
  </r>
  <r>
    <s v="91880"/>
    <d v="2025-04-01T00:00:00"/>
    <x v="291"/>
    <x v="10"/>
    <s v="San Francisco"/>
    <n v="30259.67"/>
    <n v="0"/>
    <n v="30259.67"/>
    <n v="25835.360000000001"/>
    <n v="4424.3100000000004"/>
    <n v="0.14621144"/>
    <x v="60"/>
  </r>
  <r>
    <s v="91918"/>
    <d v="2025-04-01T00:00:00"/>
    <x v="5"/>
    <x v="2"/>
    <s v="San Jose"/>
    <n v="6114.07"/>
    <n v="0"/>
    <n v="6114.07"/>
    <n v="4732.24"/>
    <n v="1381.83"/>
    <n v="0.22600820999999999"/>
    <x v="2"/>
  </r>
  <r>
    <s v="91943"/>
    <d v="2025-04-01T00:00:00"/>
    <x v="34"/>
    <x v="9"/>
    <s v="San Francisco"/>
    <n v="0"/>
    <n v="0"/>
    <n v="0"/>
    <n v="-15.96"/>
    <n v="15.96"/>
    <n v="0"/>
    <x v="13"/>
  </r>
  <r>
    <s v="92079"/>
    <d v="2025-04-01T00:00:00"/>
    <x v="2"/>
    <x v="2"/>
    <s v="San Jose"/>
    <n v="1651"/>
    <n v="0"/>
    <n v="1651"/>
    <n v="1234.8"/>
    <n v="416.2"/>
    <n v="0.25208964"/>
    <x v="2"/>
  </r>
  <r>
    <s v="89268"/>
    <d v="2025-04-02T00:00:00"/>
    <x v="5"/>
    <x v="2"/>
    <s v="San Jose"/>
    <n v="0"/>
    <n v="0"/>
    <n v="0"/>
    <n v="-25.5"/>
    <n v="25.5"/>
    <n v="0"/>
    <x v="5"/>
  </r>
  <r>
    <s v="89703"/>
    <d v="2025-04-02T00:00:00"/>
    <x v="264"/>
    <x v="6"/>
    <s v="San Jose"/>
    <n v="0"/>
    <n v="0"/>
    <n v="0"/>
    <n v="-9"/>
    <n v="9"/>
    <n v="0"/>
    <x v="7"/>
  </r>
  <r>
    <s v="90145"/>
    <d v="2025-04-02T00:00:00"/>
    <x v="213"/>
    <x v="12"/>
    <s v="San Francisco"/>
    <n v="0"/>
    <n v="0"/>
    <n v="0"/>
    <n v="-0.08"/>
    <n v="0.08"/>
    <n v="0"/>
    <x v="16"/>
  </r>
  <r>
    <s v="91876"/>
    <d v="2025-04-02T00:00:00"/>
    <x v="90"/>
    <x v="9"/>
    <s v="San Francisco"/>
    <n v="0"/>
    <n v="0"/>
    <n v="0"/>
    <n v="-85.73"/>
    <n v="85.73"/>
    <n v="0"/>
    <x v="13"/>
  </r>
  <r>
    <s v="84697"/>
    <d v="2025-04-02T00:00:00"/>
    <x v="41"/>
    <x v="14"/>
    <s v="San Jose"/>
    <n v="196.65"/>
    <n v="0"/>
    <n v="196.65"/>
    <n v="-3713.13"/>
    <n v="3909.78"/>
    <n v="19.881922200000002"/>
    <x v="22"/>
  </r>
  <r>
    <s v="87801"/>
    <d v="2025-04-02T00:00:00"/>
    <x v="36"/>
    <x v="12"/>
    <s v="San Francisco"/>
    <n v="0"/>
    <n v="0"/>
    <n v="0"/>
    <n v="-35749.5"/>
    <n v="35749.5"/>
    <n v="0"/>
    <x v="25"/>
  </r>
  <r>
    <s v="87813"/>
    <d v="2025-04-02T00:00:00"/>
    <x v="69"/>
    <x v="23"/>
    <s v="Sacramento"/>
    <n v="0"/>
    <n v="-1450"/>
    <n v="-1450"/>
    <n v="0"/>
    <n v="-1450"/>
    <n v="1"/>
    <x v="1"/>
  </r>
  <r>
    <s v="89025"/>
    <d v="2025-04-02T00:00:00"/>
    <x v="18"/>
    <x v="9"/>
    <s v="San Jose"/>
    <n v="5742"/>
    <n v="0"/>
    <n v="5742"/>
    <n v="5130"/>
    <n v="612"/>
    <n v="0.10658307"/>
    <x v="3"/>
  </r>
  <r>
    <s v="89327"/>
    <d v="2025-04-02T00:00:00"/>
    <x v="142"/>
    <x v="3"/>
    <s v="San Jose"/>
    <n v="0"/>
    <n v="0"/>
    <n v="0"/>
    <n v="24.98"/>
    <n v="-24.98"/>
    <n v="0"/>
    <x v="12"/>
  </r>
  <r>
    <s v="89622"/>
    <d v="2025-04-02T00:00:00"/>
    <x v="47"/>
    <x v="11"/>
    <s v="Sacramento"/>
    <n v="0"/>
    <n v="0"/>
    <n v="0"/>
    <n v="357"/>
    <n v="-357"/>
    <n v="0"/>
    <x v="28"/>
  </r>
  <r>
    <s v="89909"/>
    <d v="2025-04-02T00:00:00"/>
    <x v="224"/>
    <x v="15"/>
    <s v="San Francisco"/>
    <n v="0"/>
    <n v="0"/>
    <n v="0"/>
    <n v="432.37"/>
    <n v="-432.37"/>
    <n v="0"/>
    <x v="9"/>
  </r>
  <r>
    <s v="90313"/>
    <d v="2025-04-02T00:00:00"/>
    <x v="10"/>
    <x v="8"/>
    <s v="San Jose"/>
    <n v="0"/>
    <n v="0"/>
    <n v="0"/>
    <n v="260"/>
    <n v="-260"/>
    <n v="0"/>
    <x v="10"/>
  </r>
  <r>
    <s v="91323"/>
    <d v="2025-04-02T00:00:00"/>
    <x v="221"/>
    <x v="9"/>
    <s v="San Francisco"/>
    <n v="0"/>
    <n v="0"/>
    <n v="0"/>
    <n v="519.14"/>
    <n v="-519.14"/>
    <n v="0"/>
    <x v="21"/>
  </r>
  <r>
    <s v="91437"/>
    <d v="2025-04-02T00:00:00"/>
    <x v="36"/>
    <x v="12"/>
    <s v="San Francisco"/>
    <n v="0"/>
    <n v="0"/>
    <n v="0"/>
    <n v="0.27"/>
    <n v="-0.27"/>
    <n v="0"/>
    <x v="45"/>
  </r>
  <r>
    <s v="91664"/>
    <d v="2025-04-02T00:00:00"/>
    <x v="254"/>
    <x v="4"/>
    <s v="San Jose"/>
    <n v="0"/>
    <n v="0"/>
    <n v="0"/>
    <n v="1770.94"/>
    <n v="-1770.94"/>
    <n v="0"/>
    <x v="14"/>
  </r>
  <r>
    <s v="91670"/>
    <d v="2025-04-02T00:00:00"/>
    <x v="5"/>
    <x v="2"/>
    <s v="San Jose"/>
    <n v="0"/>
    <n v="0"/>
    <n v="0"/>
    <n v="95.8"/>
    <n v="-95.8"/>
    <n v="0"/>
    <x v="5"/>
  </r>
  <r>
    <s v="91676"/>
    <d v="2025-04-02T00:00:00"/>
    <x v="5"/>
    <x v="2"/>
    <s v="San Jose"/>
    <n v="0"/>
    <n v="0"/>
    <n v="0"/>
    <n v="9250.35"/>
    <n v="-9250.35"/>
    <n v="0"/>
    <x v="2"/>
  </r>
  <r>
    <s v="91732"/>
    <d v="2025-04-02T00:00:00"/>
    <x v="8"/>
    <x v="7"/>
    <s v="San Jose"/>
    <n v="0"/>
    <n v="0"/>
    <n v="0"/>
    <n v="108.57"/>
    <n v="-108.57"/>
    <n v="0"/>
    <x v="8"/>
  </r>
  <r>
    <s v="91812"/>
    <d v="2025-04-02T00:00:00"/>
    <x v="113"/>
    <x v="9"/>
    <s v="San Francisco"/>
    <n v="0"/>
    <n v="0"/>
    <n v="0"/>
    <n v="42.92"/>
    <n v="-42.92"/>
    <n v="0"/>
    <x v="13"/>
  </r>
  <r>
    <s v="91922"/>
    <d v="2025-04-02T00:00:00"/>
    <x v="75"/>
    <x v="12"/>
    <s v="San Francisco"/>
    <n v="0"/>
    <n v="0"/>
    <n v="0"/>
    <n v="1825.2"/>
    <n v="-1825.2"/>
    <n v="0"/>
    <x v="21"/>
  </r>
  <r>
    <s v="91943"/>
    <d v="2025-04-02T00:00:00"/>
    <x v="34"/>
    <x v="9"/>
    <s v="San Francisco"/>
    <n v="0"/>
    <n v="0"/>
    <n v="0"/>
    <n v="-0.31"/>
    <n v="0.31"/>
    <n v="0"/>
    <x v="13"/>
  </r>
  <r>
    <s v="92017"/>
    <d v="2025-04-02T00:00:00"/>
    <x v="53"/>
    <x v="14"/>
    <s v="San Jose"/>
    <n v="452.52"/>
    <n v="0"/>
    <n v="452.52"/>
    <n v="813.84"/>
    <n v="-361.32"/>
    <n v="-0.79846194999999998"/>
    <x v="22"/>
  </r>
  <r>
    <s v="80392"/>
    <d v="2025-04-02T00:00:00"/>
    <x v="18"/>
    <x v="3"/>
    <s v="San Jose"/>
    <n v="18055"/>
    <n v="0"/>
    <n v="18055"/>
    <n v="16155.56"/>
    <n v="1899.44"/>
    <n v="0.10520299"/>
    <x v="3"/>
  </r>
  <r>
    <s v="80394"/>
    <d v="2025-04-02T00:00:00"/>
    <x v="18"/>
    <x v="3"/>
    <s v="San Jose"/>
    <n v="26061"/>
    <n v="0"/>
    <n v="26061"/>
    <n v="23341.05"/>
    <n v="2719.95"/>
    <n v="0.10436860000000001"/>
    <x v="3"/>
  </r>
  <r>
    <s v="86112"/>
    <d v="2025-04-02T00:00:00"/>
    <x v="53"/>
    <x v="14"/>
    <s v="San Jose"/>
    <n v="0"/>
    <n v="0"/>
    <n v="0"/>
    <n v="-3080"/>
    <n v="3080"/>
    <n v="0"/>
    <x v="22"/>
  </r>
  <r>
    <s v="87849"/>
    <d v="2025-04-02T00:00:00"/>
    <x v="85"/>
    <x v="11"/>
    <s v="Sacramento"/>
    <n v="0"/>
    <n v="0"/>
    <n v="0"/>
    <n v="10"/>
    <n v="-10"/>
    <n v="0"/>
    <x v="1"/>
  </r>
  <r>
    <s v="88312"/>
    <d v="2025-04-02T00:00:00"/>
    <x v="218"/>
    <x v="28"/>
    <s v="San Jose"/>
    <n v="0"/>
    <n v="0"/>
    <n v="0"/>
    <n v="500.02"/>
    <n v="-500.02"/>
    <n v="0"/>
    <x v="7"/>
  </r>
  <r>
    <s v="89508"/>
    <d v="2025-04-02T00:00:00"/>
    <x v="176"/>
    <x v="3"/>
    <s v="San Jose"/>
    <n v="0"/>
    <n v="-1705"/>
    <n v="-1705"/>
    <n v="0"/>
    <n v="-1705"/>
    <n v="1"/>
    <x v="63"/>
  </r>
  <r>
    <s v="89589"/>
    <d v="2025-04-02T00:00:00"/>
    <x v="40"/>
    <x v="7"/>
    <s v="San Jose"/>
    <n v="0"/>
    <n v="0"/>
    <n v="0"/>
    <n v="-618.95000000000005"/>
    <n v="618.95000000000005"/>
    <n v="0"/>
    <x v="26"/>
  </r>
  <r>
    <s v="89827"/>
    <d v="2025-04-02T00:00:00"/>
    <x v="266"/>
    <x v="6"/>
    <s v="Sacramento"/>
    <n v="0"/>
    <n v="0"/>
    <n v="0"/>
    <n v="-70"/>
    <n v="70"/>
    <n v="0"/>
    <x v="1"/>
  </r>
  <r>
    <s v="89886"/>
    <d v="2025-04-02T00:00:00"/>
    <x v="136"/>
    <x v="12"/>
    <s v="San Francisco"/>
    <n v="0"/>
    <n v="0"/>
    <n v="0"/>
    <n v="14.4"/>
    <n v="-14.4"/>
    <n v="0"/>
    <x v="6"/>
  </r>
  <r>
    <s v="90396"/>
    <d v="2025-04-02T00:00:00"/>
    <x v="4"/>
    <x v="4"/>
    <s v="Sacramento"/>
    <n v="0"/>
    <n v="280"/>
    <n v="280"/>
    <n v="230"/>
    <n v="50"/>
    <n v="0.17857143"/>
    <x v="4"/>
  </r>
  <r>
    <s v="90580"/>
    <d v="2025-04-02T00:00:00"/>
    <x v="194"/>
    <x v="4"/>
    <s v="San Jose"/>
    <n v="0"/>
    <n v="0"/>
    <n v="0"/>
    <n v="-250.01"/>
    <n v="250.01"/>
    <n v="0"/>
    <x v="12"/>
  </r>
  <r>
    <s v="91129"/>
    <d v="2025-04-02T00:00:00"/>
    <x v="292"/>
    <x v="9"/>
    <s v="San Francisco"/>
    <n v="3849"/>
    <n v="0"/>
    <n v="3849"/>
    <n v="2510.52"/>
    <n v="1338.48"/>
    <n v="0.34774747"/>
    <x v="16"/>
  </r>
  <r>
    <s v="91202"/>
    <d v="2025-04-02T00:00:00"/>
    <x v="60"/>
    <x v="12"/>
    <s v="San Francisco"/>
    <n v="0"/>
    <n v="0"/>
    <n v="0"/>
    <n v="-0.08"/>
    <n v="0.08"/>
    <n v="0"/>
    <x v="14"/>
  </r>
  <r>
    <s v="91516"/>
    <d v="2025-04-02T00:00:00"/>
    <x v="18"/>
    <x v="3"/>
    <s v="San Jose"/>
    <n v="533"/>
    <n v="0"/>
    <n v="533"/>
    <n v="478.39"/>
    <n v="54.61"/>
    <n v="0.10245779000000001"/>
    <x v="3"/>
  </r>
  <r>
    <s v="91714"/>
    <d v="2025-04-02T00:00:00"/>
    <x v="54"/>
    <x v="6"/>
    <s v="San Jose"/>
    <n v="2402.6"/>
    <n v="0"/>
    <n v="2402.6"/>
    <n v="1900.24"/>
    <n v="502.36"/>
    <n v="0.20909015"/>
    <x v="68"/>
  </r>
  <r>
    <s v="91802"/>
    <d v="2025-04-02T00:00:00"/>
    <x v="247"/>
    <x v="5"/>
    <s v="San Francisco"/>
    <n v="389"/>
    <n v="0"/>
    <n v="389"/>
    <n v="278.39"/>
    <n v="110.61"/>
    <n v="0.28434447000000002"/>
    <x v="69"/>
  </r>
  <r>
    <s v="91834"/>
    <d v="2025-04-02T00:00:00"/>
    <x v="2"/>
    <x v="2"/>
    <s v="San Jose"/>
    <n v="1651"/>
    <n v="0"/>
    <n v="1651"/>
    <n v="1309.8"/>
    <n v="341.2"/>
    <n v="0.20666263000000001"/>
    <x v="2"/>
  </r>
  <r>
    <s v="91880"/>
    <d v="2025-04-02T00:00:00"/>
    <x v="291"/>
    <x v="10"/>
    <s v="San Francisco"/>
    <n v="0"/>
    <n v="0"/>
    <n v="0"/>
    <n v="-933"/>
    <n v="933"/>
    <n v="0"/>
    <x v="60"/>
  </r>
  <r>
    <s v="91945"/>
    <d v="2025-04-02T00:00:00"/>
    <x v="3"/>
    <x v="3"/>
    <s v="San Jose"/>
    <n v="1433.63"/>
    <n v="0"/>
    <n v="1433.63"/>
    <n v="879.91"/>
    <n v="553.72"/>
    <n v="0.38623634000000001"/>
    <x v="3"/>
  </r>
  <r>
    <s v="91949"/>
    <d v="2025-04-02T00:00:00"/>
    <x v="72"/>
    <x v="14"/>
    <s v="San Jose"/>
    <n v="1453.06"/>
    <n v="0"/>
    <n v="1453.06"/>
    <n v="1231.3800000000001"/>
    <n v="221.68"/>
    <n v="0.1525608"/>
    <x v="39"/>
  </r>
  <r>
    <s v="92000"/>
    <d v="2025-04-02T00:00:00"/>
    <x v="189"/>
    <x v="12"/>
    <s v="San Francisco"/>
    <n v="17300"/>
    <n v="0"/>
    <n v="17300"/>
    <n v="12203.83"/>
    <n v="5096.17"/>
    <n v="0.29457630000000001"/>
    <x v="19"/>
  </r>
  <r>
    <s v="92012"/>
    <d v="2025-04-02T00:00:00"/>
    <x v="72"/>
    <x v="14"/>
    <s v="San Jose"/>
    <n v="2059.27"/>
    <n v="0"/>
    <n v="2059.27"/>
    <n v="1544.46"/>
    <n v="514.80999999999995"/>
    <n v="0.24999636"/>
    <x v="33"/>
  </r>
  <r>
    <s v="92080"/>
    <d v="2025-04-02T00:00:00"/>
    <x v="2"/>
    <x v="2"/>
    <s v="San Jose"/>
    <n v="1929.85"/>
    <n v="0"/>
    <n v="1929.85"/>
    <n v="1366.29"/>
    <n v="563.55999999999995"/>
    <n v="0.29202270000000002"/>
    <x v="2"/>
  </r>
  <r>
    <s v="91911"/>
    <d v="2025-04-03T00:00:00"/>
    <x v="279"/>
    <x v="12"/>
    <s v="San Francisco"/>
    <n v="0"/>
    <n v="0"/>
    <n v="0"/>
    <n v="852.66"/>
    <n v="-852.66"/>
    <n v="0"/>
    <x v="66"/>
  </r>
  <r>
    <s v="92101"/>
    <d v="2025-04-03T00:00:00"/>
    <x v="3"/>
    <x v="3"/>
    <s v="San Jose"/>
    <n v="870"/>
    <n v="0"/>
    <n v="870"/>
    <n v="677.66"/>
    <n v="192.34"/>
    <n v="0.22108046000000001"/>
    <x v="3"/>
  </r>
  <r>
    <s v="86484"/>
    <d v="2025-04-03T00:00:00"/>
    <x v="127"/>
    <x v="5"/>
    <s v="San Francisco"/>
    <n v="0"/>
    <n v="0"/>
    <n v="0"/>
    <n v="764.72"/>
    <n v="-764.72"/>
    <n v="0"/>
    <x v="60"/>
  </r>
  <r>
    <s v="86914"/>
    <d v="2025-04-03T00:00:00"/>
    <x v="10"/>
    <x v="8"/>
    <s v="San Jose"/>
    <n v="0"/>
    <n v="0"/>
    <n v="0"/>
    <n v="10"/>
    <n v="-10"/>
    <n v="0"/>
    <x v="10"/>
  </r>
  <r>
    <s v="88281"/>
    <d v="2025-04-03T00:00:00"/>
    <x v="13"/>
    <x v="6"/>
    <s v="San Jose"/>
    <n v="0"/>
    <n v="0"/>
    <n v="0"/>
    <n v="26.91"/>
    <n v="-26.91"/>
    <n v="0"/>
    <x v="7"/>
  </r>
  <r>
    <s v="89079"/>
    <d v="2025-04-03T00:00:00"/>
    <x v="45"/>
    <x v="12"/>
    <s v="San Francisco"/>
    <n v="0"/>
    <n v="2391"/>
    <n v="2391"/>
    <n v="1554"/>
    <n v="837"/>
    <n v="0.35006273999999998"/>
    <x v="25"/>
  </r>
  <r>
    <s v="89645"/>
    <d v="2025-04-03T00:00:00"/>
    <x v="286"/>
    <x v="9"/>
    <s v="San Francisco"/>
    <n v="0"/>
    <n v="0"/>
    <n v="0"/>
    <n v="1837.44"/>
    <n v="-1837.44"/>
    <n v="0"/>
    <x v="32"/>
  </r>
  <r>
    <s v="90223"/>
    <d v="2025-04-03T00:00:00"/>
    <x v="5"/>
    <x v="2"/>
    <s v="San Jose"/>
    <n v="0"/>
    <n v="0"/>
    <n v="0"/>
    <n v="-3764.8"/>
    <n v="3764.8"/>
    <n v="0"/>
    <x v="5"/>
  </r>
  <r>
    <s v="90583"/>
    <d v="2025-04-03T00:00:00"/>
    <x v="144"/>
    <x v="5"/>
    <s v="San Francisco"/>
    <n v="0"/>
    <n v="0"/>
    <n v="0"/>
    <n v="588.25"/>
    <n v="-588.25"/>
    <n v="0"/>
    <x v="14"/>
  </r>
  <r>
    <s v="90925"/>
    <d v="2025-04-03T00:00:00"/>
    <x v="2"/>
    <x v="2"/>
    <s v="San Jose"/>
    <n v="0"/>
    <n v="0"/>
    <n v="0"/>
    <n v="50"/>
    <n v="-50"/>
    <n v="0"/>
    <x v="2"/>
  </r>
  <r>
    <s v="91103"/>
    <d v="2025-04-03T00:00:00"/>
    <x v="44"/>
    <x v="9"/>
    <s v="San Francisco"/>
    <n v="0"/>
    <n v="0"/>
    <n v="0"/>
    <n v="19.309999999999999"/>
    <n v="-19.309999999999999"/>
    <n v="0"/>
    <x v="49"/>
  </r>
  <r>
    <s v="91451"/>
    <d v="2025-04-03T00:00:00"/>
    <x v="3"/>
    <x v="3"/>
    <s v="San Jose"/>
    <n v="42946.239999999998"/>
    <n v="0"/>
    <n v="42946.239999999998"/>
    <n v="30437.439999999999"/>
    <n v="12508.8"/>
    <n v="0.29126647999999999"/>
    <x v="3"/>
  </r>
  <r>
    <s v="91843"/>
    <d v="2025-04-03T00:00:00"/>
    <x v="137"/>
    <x v="6"/>
    <s v="San Jose"/>
    <n v="4711.5600000000004"/>
    <n v="0"/>
    <n v="4711.5600000000004"/>
    <n v="3675"/>
    <n v="1036.56"/>
    <n v="0.22000357000000001"/>
    <x v="14"/>
  </r>
  <r>
    <s v="91943"/>
    <d v="2025-04-03T00:00:00"/>
    <x v="34"/>
    <x v="9"/>
    <s v="San Francisco"/>
    <n v="0"/>
    <n v="0"/>
    <n v="0"/>
    <n v="-1078.6199999999999"/>
    <n v="1078.6199999999999"/>
    <n v="0"/>
    <x v="13"/>
  </r>
  <r>
    <s v="92041"/>
    <d v="2025-04-03T00:00:00"/>
    <x v="3"/>
    <x v="3"/>
    <s v="San Jose"/>
    <n v="1564"/>
    <n v="0"/>
    <n v="1564"/>
    <n v="1158"/>
    <n v="406"/>
    <n v="0.25959079000000002"/>
    <x v="3"/>
  </r>
  <r>
    <s v="92059"/>
    <d v="2025-04-03T00:00:00"/>
    <x v="2"/>
    <x v="2"/>
    <s v="San Jose"/>
    <n v="1514.18"/>
    <n v="0"/>
    <n v="1514.18"/>
    <n v="1124.8"/>
    <n v="389.38"/>
    <n v="0.25715568999999999"/>
    <x v="2"/>
  </r>
  <r>
    <s v="92071"/>
    <d v="2025-04-03T00:00:00"/>
    <x v="90"/>
    <x v="9"/>
    <s v="San Francisco"/>
    <n v="9850"/>
    <n v="0"/>
    <n v="9850"/>
    <n v="7880"/>
    <n v="1970"/>
    <n v="0.2"/>
    <x v="13"/>
  </r>
  <r>
    <s v="84697"/>
    <d v="2025-04-03T00:00:00"/>
    <x v="41"/>
    <x v="14"/>
    <s v="San Jose"/>
    <n v="0"/>
    <n v="63.36"/>
    <n v="63.36"/>
    <n v="-954.25"/>
    <n v="1017.61"/>
    <n v="16.06076389"/>
    <x v="22"/>
  </r>
  <r>
    <s v="87910"/>
    <d v="2025-04-03T00:00:00"/>
    <x v="5"/>
    <x v="2"/>
    <s v="San Jose"/>
    <n v="0"/>
    <n v="0"/>
    <n v="0"/>
    <n v="95.31"/>
    <n v="-95.31"/>
    <n v="0"/>
    <x v="5"/>
  </r>
  <r>
    <s v="88176"/>
    <d v="2025-04-03T00:00:00"/>
    <x v="87"/>
    <x v="14"/>
    <s v="San Jose"/>
    <n v="0"/>
    <n v="0"/>
    <n v="0"/>
    <n v="-124.16"/>
    <n v="124.16"/>
    <n v="0"/>
    <x v="33"/>
  </r>
  <r>
    <s v="88784"/>
    <d v="2025-04-03T00:00:00"/>
    <x v="29"/>
    <x v="13"/>
    <s v="San Francisco"/>
    <n v="0"/>
    <n v="0"/>
    <n v="0"/>
    <n v="-2184.54"/>
    <n v="2184.54"/>
    <n v="0"/>
    <x v="21"/>
  </r>
  <r>
    <s v="89374"/>
    <d v="2025-04-03T00:00:00"/>
    <x v="72"/>
    <x v="14"/>
    <s v="San Jose"/>
    <n v="41594.769999999997"/>
    <n v="0"/>
    <n v="41594.769999999997"/>
    <n v="34303.42"/>
    <n v="7291.35"/>
    <n v="0.17529486999999999"/>
    <x v="33"/>
  </r>
  <r>
    <s v="90580"/>
    <d v="2025-04-03T00:00:00"/>
    <x v="194"/>
    <x v="4"/>
    <s v="San Jose"/>
    <n v="0"/>
    <n v="-212.26"/>
    <n v="-212.26"/>
    <n v="0"/>
    <n v="-212.26"/>
    <n v="1"/>
    <x v="12"/>
  </r>
  <r>
    <s v="90941"/>
    <d v="2025-04-03T00:00:00"/>
    <x v="2"/>
    <x v="2"/>
    <s v="San Jose"/>
    <n v="0"/>
    <n v="0"/>
    <n v="0"/>
    <n v="50"/>
    <n v="-50"/>
    <n v="0"/>
    <x v="2"/>
  </r>
  <r>
    <s v="90990"/>
    <d v="2025-04-03T00:00:00"/>
    <x v="2"/>
    <x v="2"/>
    <s v="San Jose"/>
    <n v="0"/>
    <n v="0"/>
    <n v="0"/>
    <n v="50"/>
    <n v="-50"/>
    <n v="0"/>
    <x v="2"/>
  </r>
  <r>
    <s v="91206"/>
    <d v="2025-04-03T00:00:00"/>
    <x v="60"/>
    <x v="12"/>
    <s v="San Francisco"/>
    <n v="0"/>
    <n v="0"/>
    <n v="0"/>
    <n v="-653.21"/>
    <n v="653.21"/>
    <n v="0"/>
    <x v="14"/>
  </r>
  <r>
    <s v="91508"/>
    <d v="2025-04-03T00:00:00"/>
    <x v="293"/>
    <x v="5"/>
    <s v="San Francisco"/>
    <n v="420"/>
    <n v="0"/>
    <n v="420"/>
    <n v="247.2"/>
    <n v="172.8"/>
    <n v="0.41142856999999999"/>
    <x v="66"/>
  </r>
  <r>
    <s v="91522"/>
    <d v="2025-04-03T00:00:00"/>
    <x v="5"/>
    <x v="2"/>
    <s v="San Jose"/>
    <n v="0"/>
    <n v="0"/>
    <n v="0"/>
    <n v="4593.62"/>
    <n v="-4593.62"/>
    <n v="0"/>
    <x v="2"/>
  </r>
  <r>
    <s v="91897"/>
    <d v="2025-04-03T00:00:00"/>
    <x v="122"/>
    <x v="11"/>
    <s v="Sacramento"/>
    <n v="5629.08"/>
    <n v="0"/>
    <n v="5629.08"/>
    <n v="4592.46"/>
    <n v="1036.6199999999999"/>
    <n v="0.18415443000000001"/>
    <x v="1"/>
  </r>
  <r>
    <s v="91948"/>
    <d v="2025-04-03T00:00:00"/>
    <x v="90"/>
    <x v="9"/>
    <s v="San Francisco"/>
    <n v="0"/>
    <n v="0"/>
    <n v="0"/>
    <n v="-261.97000000000003"/>
    <n v="261.97000000000003"/>
    <n v="0"/>
    <x v="13"/>
  </r>
  <r>
    <s v="91957"/>
    <d v="2025-04-03T00:00:00"/>
    <x v="5"/>
    <x v="2"/>
    <s v="San Jose"/>
    <n v="8842.11"/>
    <n v="0"/>
    <n v="8842.11"/>
    <n v="6738.87"/>
    <n v="2103.2399999999998"/>
    <n v="0.2378663"/>
    <x v="2"/>
  </r>
  <r>
    <s v="91965"/>
    <d v="2025-04-03T00:00:00"/>
    <x v="10"/>
    <x v="8"/>
    <s v="San Jose"/>
    <n v="53332.38"/>
    <n v="0"/>
    <n v="53332.38"/>
    <n v="48332.46"/>
    <n v="4999.92"/>
    <n v="9.3750180000000002E-2"/>
    <x v="10"/>
  </r>
  <r>
    <s v="92040"/>
    <d v="2025-04-03T00:00:00"/>
    <x v="2"/>
    <x v="2"/>
    <s v="San Jose"/>
    <n v="1267.0999999999999"/>
    <n v="0"/>
    <n v="1267.0999999999999"/>
    <n v="977.73"/>
    <n v="289.37"/>
    <n v="0.22837187"/>
    <x v="2"/>
  </r>
  <r>
    <s v="92056"/>
    <d v="2025-04-03T00:00:00"/>
    <x v="2"/>
    <x v="2"/>
    <s v="San Jose"/>
    <n v="1054.25"/>
    <n v="0"/>
    <n v="1054.25"/>
    <n v="819.75"/>
    <n v="234.5"/>
    <n v="0.22243300999999999"/>
    <x v="2"/>
  </r>
  <r>
    <s v="92058"/>
    <d v="2025-04-03T00:00:00"/>
    <x v="2"/>
    <x v="2"/>
    <s v="San Jose"/>
    <n v="2309.02"/>
    <n v="0"/>
    <n v="2309.02"/>
    <n v="1856.98"/>
    <n v="452.04"/>
    <n v="0.19577137"/>
    <x v="2"/>
  </r>
  <r>
    <s v="92060"/>
    <d v="2025-04-03T00:00:00"/>
    <x v="2"/>
    <x v="2"/>
    <s v="San Jose"/>
    <n v="2228.4299999999998"/>
    <n v="0"/>
    <n v="2228.4299999999998"/>
    <n v="1659.1"/>
    <n v="569.33000000000004"/>
    <n v="0.25548480000000001"/>
    <x v="2"/>
  </r>
  <r>
    <s v="92074"/>
    <d v="2025-04-03T00:00:00"/>
    <x v="72"/>
    <x v="14"/>
    <s v="San Jose"/>
    <n v="2059.27"/>
    <n v="0"/>
    <n v="2059.27"/>
    <n v="1544.46"/>
    <n v="514.80999999999995"/>
    <n v="0.24999636"/>
    <x v="33"/>
  </r>
  <r>
    <s v="92083"/>
    <d v="2025-04-03T00:00:00"/>
    <x v="2"/>
    <x v="2"/>
    <s v="San Jose"/>
    <n v="1986.4"/>
    <n v="0"/>
    <n v="1986.4"/>
    <n v="1365.14"/>
    <n v="621.26"/>
    <n v="0.31275674999999997"/>
    <x v="2"/>
  </r>
  <r>
    <s v="92084"/>
    <d v="2025-04-03T00:00:00"/>
    <x v="2"/>
    <x v="2"/>
    <s v="San Jose"/>
    <n v="998.02"/>
    <n v="0"/>
    <n v="998.02"/>
    <n v="731.18"/>
    <n v="266.83999999999997"/>
    <n v="0.26736938999999998"/>
    <x v="2"/>
  </r>
  <r>
    <s v="92085"/>
    <d v="2025-04-03T00:00:00"/>
    <x v="2"/>
    <x v="2"/>
    <s v="San Jose"/>
    <n v="1651"/>
    <n v="0"/>
    <n v="1651"/>
    <n v="1234.8"/>
    <n v="416.2"/>
    <n v="0.25208964"/>
    <x v="2"/>
  </r>
  <r>
    <s v="92090"/>
    <d v="2025-04-03T00:00:00"/>
    <x v="221"/>
    <x v="9"/>
    <s v="San Francisco"/>
    <n v="250098"/>
    <n v="0"/>
    <n v="250098"/>
    <n v="201285.44"/>
    <n v="48812.56"/>
    <n v="0.19517372999999999"/>
    <x v="21"/>
  </r>
  <r>
    <s v="92098"/>
    <d v="2025-04-03T00:00:00"/>
    <x v="5"/>
    <x v="2"/>
    <s v="San Jose"/>
    <n v="310.2"/>
    <n v="0"/>
    <n v="310.2"/>
    <n v="241.95"/>
    <n v="68.25"/>
    <n v="0.22001934000000001"/>
    <x v="14"/>
  </r>
  <r>
    <s v="92116"/>
    <d v="2025-04-03T00:00:00"/>
    <x v="14"/>
    <x v="3"/>
    <s v="San Jose"/>
    <n v="0"/>
    <n v="0"/>
    <n v="0"/>
    <n v="903.5"/>
    <n v="-903.5"/>
    <n v="0"/>
    <x v="3"/>
  </r>
  <r>
    <s v="92122"/>
    <d v="2025-04-03T00:00:00"/>
    <x v="2"/>
    <x v="2"/>
    <s v="San Jose"/>
    <n v="2421.8000000000002"/>
    <n v="0"/>
    <n v="2421.8000000000002"/>
    <n v="1802.4"/>
    <n v="619.4"/>
    <n v="0.25576018"/>
    <x v="2"/>
  </r>
  <r>
    <s v="92124"/>
    <d v="2025-04-03T00:00:00"/>
    <x v="2"/>
    <x v="2"/>
    <s v="San Jose"/>
    <n v="1514.18"/>
    <n v="0"/>
    <n v="1514.18"/>
    <n v="1139.3499999999999"/>
    <n v="374.83"/>
    <n v="0.24754652999999999"/>
    <x v="2"/>
  </r>
  <r>
    <s v="92125"/>
    <d v="2025-04-03T00:00:00"/>
    <x v="2"/>
    <x v="2"/>
    <s v="San Jose"/>
    <n v="1651"/>
    <n v="0"/>
    <n v="1651"/>
    <n v="1234.8"/>
    <n v="416.2"/>
    <n v="0.25208964"/>
    <x v="2"/>
  </r>
  <r>
    <s v="83563"/>
    <d v="2025-04-04T00:00:00"/>
    <x v="73"/>
    <x v="7"/>
    <s v="San Jose"/>
    <n v="0"/>
    <n v="120.99"/>
    <n v="120.99"/>
    <n v="-1764.75"/>
    <n v="1885.74"/>
    <n v="15.585916190000001"/>
    <x v="8"/>
  </r>
  <r>
    <s v="89079"/>
    <d v="2025-04-04T00:00:00"/>
    <x v="45"/>
    <x v="12"/>
    <s v="San Francisco"/>
    <n v="0"/>
    <n v="0"/>
    <n v="0"/>
    <n v="512.79999999999995"/>
    <n v="-512.79999999999995"/>
    <n v="0"/>
    <x v="25"/>
  </r>
  <r>
    <s v="89303"/>
    <d v="2025-04-04T00:00:00"/>
    <x v="5"/>
    <x v="2"/>
    <s v="San Jose"/>
    <n v="0"/>
    <n v="0"/>
    <n v="0"/>
    <n v="-300"/>
    <n v="300"/>
    <n v="0"/>
    <x v="5"/>
  </r>
  <r>
    <s v="89645"/>
    <d v="2025-04-04T00:00:00"/>
    <x v="286"/>
    <x v="9"/>
    <s v="San Francisco"/>
    <n v="0"/>
    <n v="0"/>
    <n v="0"/>
    <n v="2328.04"/>
    <n v="-2328.04"/>
    <n v="0"/>
    <x v="32"/>
  </r>
  <r>
    <s v="89703"/>
    <d v="2025-04-04T00:00:00"/>
    <x v="264"/>
    <x v="6"/>
    <s v="San Jose"/>
    <n v="0"/>
    <n v="0"/>
    <n v="0"/>
    <n v="73.41"/>
    <n v="-73.41"/>
    <n v="0"/>
    <x v="7"/>
  </r>
  <r>
    <s v="90012"/>
    <d v="2025-04-04T00:00:00"/>
    <x v="4"/>
    <x v="4"/>
    <s v="Sacramento"/>
    <n v="8858.0400000000009"/>
    <n v="0"/>
    <n v="8858.0400000000009"/>
    <n v="7196.68"/>
    <n v="1661.36"/>
    <n v="0.18755390999999999"/>
    <x v="4"/>
  </r>
  <r>
    <s v="90687"/>
    <d v="2025-04-04T00:00:00"/>
    <x v="5"/>
    <x v="2"/>
    <s v="San Jose"/>
    <n v="0"/>
    <n v="0"/>
    <n v="0"/>
    <n v="600"/>
    <n v="-600"/>
    <n v="0"/>
    <x v="2"/>
  </r>
  <r>
    <s v="91373"/>
    <d v="2025-04-04T00:00:00"/>
    <x v="12"/>
    <x v="9"/>
    <s v="San Francisco"/>
    <n v="5450.83"/>
    <n v="-1315.49"/>
    <n v="4135.34"/>
    <n v="3391.74"/>
    <n v="743.6"/>
    <n v="0.17981593000000001"/>
    <x v="11"/>
  </r>
  <r>
    <s v="91374"/>
    <d v="2025-04-04T00:00:00"/>
    <x v="221"/>
    <x v="9"/>
    <s v="San Francisco"/>
    <n v="32451.57"/>
    <n v="0"/>
    <n v="32451.57"/>
    <n v="27312.79"/>
    <n v="5138.78"/>
    <n v="0.15835228000000001"/>
    <x v="11"/>
  </r>
  <r>
    <s v="91603"/>
    <d v="2025-04-04T00:00:00"/>
    <x v="153"/>
    <x v="6"/>
    <s v="San Jose"/>
    <n v="9700"/>
    <n v="0"/>
    <n v="9700"/>
    <n v="7275"/>
    <n v="2425"/>
    <n v="0.25"/>
    <x v="7"/>
  </r>
  <r>
    <s v="91704"/>
    <d v="2025-04-04T00:00:00"/>
    <x v="98"/>
    <x v="20"/>
    <s v="Sacramento"/>
    <n v="489.38"/>
    <n v="0"/>
    <n v="489.38"/>
    <n v="404.56"/>
    <n v="84.82"/>
    <n v="0.17332135000000001"/>
    <x v="4"/>
  </r>
  <r>
    <s v="92041"/>
    <d v="2025-04-04T00:00:00"/>
    <x v="3"/>
    <x v="3"/>
    <s v="San Jose"/>
    <n v="0"/>
    <n v="666.67"/>
    <n v="666.67"/>
    <n v="500"/>
    <n v="166.67"/>
    <n v="0.25000375000000002"/>
    <x v="3"/>
  </r>
  <r>
    <s v="92131"/>
    <d v="2025-04-04T00:00:00"/>
    <x v="10"/>
    <x v="8"/>
    <s v="San Jose"/>
    <n v="628.94000000000005"/>
    <n v="0"/>
    <n v="628.94000000000005"/>
    <n v="534.6"/>
    <n v="94.34"/>
    <n v="0.14999841"/>
    <x v="10"/>
  </r>
  <r>
    <s v="88474"/>
    <d v="2025-04-04T00:00:00"/>
    <x v="294"/>
    <x v="5"/>
    <s v="San Francisco"/>
    <n v="69807"/>
    <n v="0"/>
    <n v="69807"/>
    <n v="69807"/>
    <n v="0"/>
    <n v="0"/>
    <x v="9"/>
  </r>
  <r>
    <s v="89972"/>
    <d v="2025-04-04T00:00:00"/>
    <x v="77"/>
    <x v="9"/>
    <s v="San Francisco"/>
    <n v="0"/>
    <n v="-10684.69"/>
    <n v="-10684.69"/>
    <n v="-8573.99"/>
    <n v="-2110.6999999999998"/>
    <n v="0.19754434000000001"/>
    <x v="34"/>
  </r>
  <r>
    <s v="90002"/>
    <d v="2025-04-04T00:00:00"/>
    <x v="3"/>
    <x v="3"/>
    <s v="San Jose"/>
    <n v="0"/>
    <n v="0"/>
    <n v="0"/>
    <n v="200"/>
    <n v="-200"/>
    <n v="0"/>
    <x v="3"/>
  </r>
  <r>
    <s v="90260"/>
    <d v="2025-04-04T00:00:00"/>
    <x v="294"/>
    <x v="5"/>
    <s v="San Francisco"/>
    <n v="22768"/>
    <n v="0"/>
    <n v="22768"/>
    <n v="17095"/>
    <n v="5673"/>
    <n v="0.24916550000000001"/>
    <x v="9"/>
  </r>
  <r>
    <s v="90842"/>
    <d v="2025-04-04T00:00:00"/>
    <x v="12"/>
    <x v="9"/>
    <s v="San Francisco"/>
    <n v="0"/>
    <n v="0"/>
    <n v="0"/>
    <n v="5790"/>
    <n v="-5790"/>
    <n v="0"/>
    <x v="11"/>
  </r>
  <r>
    <s v="91042"/>
    <d v="2025-04-04T00:00:00"/>
    <x v="23"/>
    <x v="0"/>
    <s v="San Francisco"/>
    <n v="0"/>
    <n v="0"/>
    <n v="0"/>
    <n v="0"/>
    <n v="0"/>
    <n v="0"/>
    <x v="17"/>
  </r>
  <r>
    <s v="91068"/>
    <d v="2025-04-04T00:00:00"/>
    <x v="4"/>
    <x v="4"/>
    <s v="Sacramento"/>
    <n v="17775.990000000002"/>
    <n v="0"/>
    <n v="17775.990000000002"/>
    <n v="15008.83"/>
    <n v="2767.16"/>
    <n v="0.15566840000000001"/>
    <x v="4"/>
  </r>
  <r>
    <s v="91216"/>
    <d v="2025-04-04T00:00:00"/>
    <x v="5"/>
    <x v="2"/>
    <s v="San Jose"/>
    <n v="0"/>
    <n v="0"/>
    <n v="0"/>
    <n v="509.18"/>
    <n v="-509.18"/>
    <n v="0"/>
    <x v="2"/>
  </r>
  <r>
    <s v="91588"/>
    <d v="2025-04-04T00:00:00"/>
    <x v="113"/>
    <x v="9"/>
    <s v="San Francisco"/>
    <n v="11530.96"/>
    <n v="0"/>
    <n v="11530.96"/>
    <n v="9425.5400000000009"/>
    <n v="2105.42"/>
    <n v="0.18258843999999999"/>
    <x v="70"/>
  </r>
  <r>
    <s v="91676"/>
    <d v="2025-04-04T00:00:00"/>
    <x v="5"/>
    <x v="2"/>
    <s v="San Jose"/>
    <n v="0"/>
    <n v="0"/>
    <n v="0"/>
    <n v="328.82"/>
    <n v="-328.82"/>
    <n v="0"/>
    <x v="2"/>
  </r>
  <r>
    <s v="91786"/>
    <d v="2025-04-04T00:00:00"/>
    <x v="5"/>
    <x v="2"/>
    <s v="San Jose"/>
    <n v="0"/>
    <n v="0"/>
    <n v="0"/>
    <n v="74.59"/>
    <n v="-74.59"/>
    <n v="0"/>
    <x v="2"/>
  </r>
  <r>
    <s v="91922"/>
    <d v="2025-04-04T00:00:00"/>
    <x v="75"/>
    <x v="12"/>
    <s v="San Francisco"/>
    <n v="0"/>
    <n v="0"/>
    <n v="0"/>
    <n v="192.19"/>
    <n v="-192.19"/>
    <n v="0"/>
    <x v="21"/>
  </r>
  <r>
    <s v="91957"/>
    <d v="2025-04-04T00:00:00"/>
    <x v="5"/>
    <x v="2"/>
    <s v="San Jose"/>
    <n v="0"/>
    <n v="0"/>
    <n v="0"/>
    <n v="748.2"/>
    <n v="-748.2"/>
    <n v="0"/>
    <x v="2"/>
  </r>
  <r>
    <s v="92144"/>
    <d v="2025-04-04T00:00:00"/>
    <x v="118"/>
    <x v="10"/>
    <s v="San Francisco"/>
    <n v="392.17"/>
    <n v="0"/>
    <n v="392.17"/>
    <n v="294.13"/>
    <n v="98.04"/>
    <n v="0.24999362999999999"/>
    <x v="63"/>
  </r>
  <r>
    <s v="92146"/>
    <d v="2025-04-04T00:00:00"/>
    <x v="2"/>
    <x v="2"/>
    <s v="San Jose"/>
    <n v="1514.18"/>
    <n v="0"/>
    <n v="1514.18"/>
    <n v="1081.3499999999999"/>
    <n v="432.83"/>
    <n v="0.28585108999999997"/>
    <x v="2"/>
  </r>
  <r>
    <s v="92147"/>
    <d v="2025-04-04T00:00:00"/>
    <x v="2"/>
    <x v="2"/>
    <s v="San Jose"/>
    <n v="998.02"/>
    <n v="0"/>
    <n v="998.02"/>
    <n v="722.18"/>
    <n v="275.83999999999997"/>
    <n v="0.27638724999999997"/>
    <x v="2"/>
  </r>
  <r>
    <s v="89935"/>
    <d v="2025-04-06T00:00:00"/>
    <x v="89"/>
    <x v="0"/>
    <s v="San Francisco"/>
    <n v="0"/>
    <n v="0"/>
    <n v="0"/>
    <n v="-3037.5"/>
    <n v="3037.5"/>
    <n v="0"/>
    <x v="13"/>
  </r>
  <r>
    <s v="91155"/>
    <d v="2025-04-06T00:00:00"/>
    <x v="178"/>
    <x v="1"/>
    <s v="Sacramento"/>
    <n v="0"/>
    <n v="0"/>
    <n v="0"/>
    <n v="-6.42"/>
    <n v="6.42"/>
    <n v="0"/>
    <x v="1"/>
  </r>
  <r>
    <s v="84697"/>
    <d v="2025-04-07T00:00:00"/>
    <x v="41"/>
    <x v="14"/>
    <s v="San Jose"/>
    <n v="0"/>
    <n v="0"/>
    <n v="0"/>
    <n v="7676.56"/>
    <n v="-7676.56"/>
    <n v="0"/>
    <x v="22"/>
  </r>
  <r>
    <s v="89620"/>
    <d v="2025-04-07T00:00:00"/>
    <x v="132"/>
    <x v="20"/>
    <s v="Sacramento"/>
    <n v="0"/>
    <n v="0"/>
    <n v="0"/>
    <n v="2100"/>
    <n v="-2100"/>
    <n v="0"/>
    <x v="1"/>
  </r>
  <r>
    <s v="90396"/>
    <d v="2025-04-07T00:00:00"/>
    <x v="4"/>
    <x v="4"/>
    <s v="Sacramento"/>
    <n v="0"/>
    <n v="192"/>
    <n v="192"/>
    <n v="160"/>
    <n v="32"/>
    <n v="0.16666666999999999"/>
    <x v="4"/>
  </r>
  <r>
    <s v="91068"/>
    <d v="2025-04-07T00:00:00"/>
    <x v="4"/>
    <x v="4"/>
    <s v="Sacramento"/>
    <n v="0"/>
    <n v="0"/>
    <n v="0"/>
    <n v="-482.37"/>
    <n v="482.37"/>
    <n v="0"/>
    <x v="4"/>
  </r>
  <r>
    <s v="91588"/>
    <d v="2025-04-07T00:00:00"/>
    <x v="113"/>
    <x v="9"/>
    <s v="San Francisco"/>
    <n v="0"/>
    <n v="0"/>
    <n v="0"/>
    <n v="-166.94"/>
    <n v="166.94"/>
    <n v="0"/>
    <x v="70"/>
  </r>
  <r>
    <s v="91880"/>
    <d v="2025-04-07T00:00:00"/>
    <x v="291"/>
    <x v="10"/>
    <s v="San Francisco"/>
    <n v="0"/>
    <n v="0"/>
    <n v="0"/>
    <n v="305.82"/>
    <n v="-305.82"/>
    <n v="0"/>
    <x v="60"/>
  </r>
  <r>
    <s v="91922"/>
    <d v="2025-04-07T00:00:00"/>
    <x v="75"/>
    <x v="12"/>
    <s v="San Francisco"/>
    <n v="0"/>
    <n v="0"/>
    <n v="0"/>
    <n v="-2"/>
    <n v="2"/>
    <n v="0"/>
    <x v="21"/>
  </r>
  <r>
    <s v="91943"/>
    <d v="2025-04-07T00:00:00"/>
    <x v="34"/>
    <x v="9"/>
    <s v="San Francisco"/>
    <n v="0"/>
    <n v="0"/>
    <n v="0"/>
    <n v="-3880.8"/>
    <n v="3880.8"/>
    <n v="0"/>
    <x v="13"/>
  </r>
  <r>
    <s v="92040"/>
    <d v="2025-04-07T00:00:00"/>
    <x v="2"/>
    <x v="2"/>
    <s v="San Jose"/>
    <n v="0"/>
    <n v="0"/>
    <n v="0"/>
    <n v="-16.170000000000002"/>
    <n v="16.170000000000002"/>
    <n v="0"/>
    <x v="2"/>
  </r>
  <r>
    <s v="92145"/>
    <d v="2025-04-07T00:00:00"/>
    <x v="2"/>
    <x v="2"/>
    <s v="San Jose"/>
    <n v="1215.5999999999999"/>
    <n v="0"/>
    <n v="1215.5999999999999"/>
    <n v="821.54"/>
    <n v="394.06"/>
    <n v="0.32416913000000003"/>
    <x v="2"/>
  </r>
  <r>
    <s v="87755"/>
    <d v="2025-04-07T00:00:00"/>
    <x v="75"/>
    <x v="12"/>
    <s v="San Francisco"/>
    <n v="0"/>
    <n v="-1069"/>
    <n v="-1069"/>
    <n v="0"/>
    <n v="-1069"/>
    <n v="1"/>
    <x v="11"/>
  </r>
  <r>
    <s v="88693"/>
    <d v="2025-04-07T00:00:00"/>
    <x v="130"/>
    <x v="3"/>
    <s v="San Jose"/>
    <n v="0"/>
    <n v="0"/>
    <n v="0"/>
    <n v="-0.01"/>
    <n v="0.01"/>
    <n v="0"/>
    <x v="3"/>
  </r>
  <r>
    <s v="89373"/>
    <d v="2025-04-07T00:00:00"/>
    <x v="72"/>
    <x v="14"/>
    <s v="San Jose"/>
    <n v="40555.910000000003"/>
    <n v="0"/>
    <n v="40555.910000000003"/>
    <n v="31251.42"/>
    <n v="9304.49"/>
    <n v="0.22942377999999999"/>
    <x v="33"/>
  </r>
  <r>
    <s v="90864"/>
    <d v="2025-04-07T00:00:00"/>
    <x v="73"/>
    <x v="7"/>
    <s v="San Jose"/>
    <n v="10256.61"/>
    <n v="0"/>
    <n v="10256.61"/>
    <n v="8114.24"/>
    <n v="2142.37"/>
    <n v="0.20887701"/>
    <x v="63"/>
  </r>
  <r>
    <s v="90865"/>
    <d v="2025-04-07T00:00:00"/>
    <x v="112"/>
    <x v="11"/>
    <s v="Sacramento"/>
    <n v="0"/>
    <n v="0"/>
    <n v="0"/>
    <n v="-48.23"/>
    <n v="48.23"/>
    <n v="0"/>
    <x v="15"/>
  </r>
  <r>
    <s v="91155"/>
    <d v="2025-04-07T00:00:00"/>
    <x v="178"/>
    <x v="1"/>
    <s v="Sacramento"/>
    <n v="0"/>
    <n v="0"/>
    <n v="0"/>
    <n v="20.93"/>
    <n v="-20.93"/>
    <n v="0"/>
    <x v="1"/>
  </r>
  <r>
    <s v="91256"/>
    <d v="2025-04-07T00:00:00"/>
    <x v="104"/>
    <x v="9"/>
    <s v="San Francisco"/>
    <n v="111326"/>
    <n v="0"/>
    <n v="111326"/>
    <n v="93655.03"/>
    <n v="17670.97"/>
    <n v="0.15873174000000001"/>
    <x v="3"/>
  </r>
  <r>
    <s v="91418"/>
    <d v="2025-04-07T00:00:00"/>
    <x v="167"/>
    <x v="3"/>
    <s v="San Jose"/>
    <n v="2740.2"/>
    <n v="0"/>
    <n v="2740.2"/>
    <n v="2055.14"/>
    <n v="685.06"/>
    <n v="0.25000365000000002"/>
    <x v="14"/>
  </r>
  <r>
    <s v="91584"/>
    <d v="2025-04-07T00:00:00"/>
    <x v="112"/>
    <x v="11"/>
    <s v="Sacramento"/>
    <n v="1752.49"/>
    <n v="0"/>
    <n v="1752.49"/>
    <n v="1081.6199999999999"/>
    <n v="670.87"/>
    <n v="0.38280960000000003"/>
    <x v="15"/>
  </r>
  <r>
    <s v="91721"/>
    <d v="2025-04-07T00:00:00"/>
    <x v="3"/>
    <x v="3"/>
    <s v="San Jose"/>
    <n v="0"/>
    <n v="0"/>
    <n v="0"/>
    <n v="66.16"/>
    <n v="-66.16"/>
    <n v="0"/>
    <x v="3"/>
  </r>
  <r>
    <s v="91945"/>
    <d v="2025-04-07T00:00:00"/>
    <x v="3"/>
    <x v="3"/>
    <s v="San Jose"/>
    <n v="0"/>
    <n v="106"/>
    <n v="106"/>
    <n v="34.700000000000003"/>
    <n v="71.3"/>
    <n v="0.67264151000000005"/>
    <x v="3"/>
  </r>
  <r>
    <s v="92057"/>
    <d v="2025-04-07T00:00:00"/>
    <x v="2"/>
    <x v="2"/>
    <s v="San Jose"/>
    <n v="1651"/>
    <n v="0"/>
    <n v="1651"/>
    <n v="1234.8"/>
    <n v="416.2"/>
    <n v="0.25208964"/>
    <x v="2"/>
  </r>
  <r>
    <s v="92121"/>
    <d v="2025-04-07T00:00:00"/>
    <x v="2"/>
    <x v="2"/>
    <s v="San Jose"/>
    <n v="1054.25"/>
    <n v="0"/>
    <n v="1054.25"/>
    <n v="519.75"/>
    <n v="534.5"/>
    <n v="0.50699548999999999"/>
    <x v="2"/>
  </r>
  <r>
    <s v="92148"/>
    <d v="2025-04-07T00:00:00"/>
    <x v="2"/>
    <x v="2"/>
    <s v="San Jose"/>
    <n v="1651"/>
    <n v="0"/>
    <n v="1651"/>
    <n v="1159.8"/>
    <n v="491.2"/>
    <n v="0.29751665999999999"/>
    <x v="2"/>
  </r>
  <r>
    <s v="92166"/>
    <d v="2025-04-07T00:00:00"/>
    <x v="2"/>
    <x v="2"/>
    <s v="San Jose"/>
    <n v="2228.4299999999998"/>
    <n v="0"/>
    <n v="2228.4299999999998"/>
    <n v="1810.1"/>
    <n v="418.33"/>
    <n v="0.18772409000000001"/>
    <x v="2"/>
  </r>
  <r>
    <s v="92175"/>
    <d v="2025-04-07T00:00:00"/>
    <x v="2"/>
    <x v="2"/>
    <s v="San Jose"/>
    <n v="1215.5999999999999"/>
    <n v="0"/>
    <n v="1215.5999999999999"/>
    <n v="771.54"/>
    <n v="444.06"/>
    <n v="0.36530108999999999"/>
    <x v="2"/>
  </r>
  <r>
    <s v="92176"/>
    <d v="2025-04-07T00:00:00"/>
    <x v="2"/>
    <x v="2"/>
    <s v="San Jose"/>
    <n v="1514.18"/>
    <n v="0"/>
    <n v="1514.18"/>
    <n v="1139.3499999999999"/>
    <n v="374.83"/>
    <n v="0.24754652999999999"/>
    <x v="2"/>
  </r>
  <r>
    <s v="90092"/>
    <d v="2025-04-08T00:00:00"/>
    <x v="155"/>
    <x v="5"/>
    <s v="San Francisco"/>
    <n v="0"/>
    <n v="0"/>
    <n v="0"/>
    <n v="-150"/>
    <n v="150"/>
    <n v="0"/>
    <x v="6"/>
  </r>
  <r>
    <s v="90260"/>
    <d v="2025-04-08T00:00:00"/>
    <x v="294"/>
    <x v="5"/>
    <s v="San Francisco"/>
    <n v="0"/>
    <n v="0"/>
    <n v="0"/>
    <n v="156.07"/>
    <n v="-156.07"/>
    <n v="0"/>
    <x v="9"/>
  </r>
  <r>
    <s v="92098"/>
    <d v="2025-04-08T00:00:00"/>
    <x v="5"/>
    <x v="2"/>
    <s v="San Jose"/>
    <n v="0"/>
    <n v="0"/>
    <n v="0"/>
    <n v="-0.89"/>
    <n v="0.89"/>
    <n v="0"/>
    <x v="14"/>
  </r>
  <r>
    <s v="89685"/>
    <d v="2025-04-08T00:00:00"/>
    <x v="70"/>
    <x v="6"/>
    <s v="San Jose"/>
    <n v="29023.58"/>
    <n v="0"/>
    <n v="29023.58"/>
    <n v="23290.1"/>
    <n v="5733.48"/>
    <n v="0.19754558"/>
    <x v="7"/>
  </r>
  <r>
    <s v="90012"/>
    <d v="2025-04-08T00:00:00"/>
    <x v="4"/>
    <x v="4"/>
    <s v="Sacramento"/>
    <n v="0"/>
    <n v="0"/>
    <n v="0"/>
    <n v="0.01"/>
    <n v="-0.01"/>
    <n v="0"/>
    <x v="4"/>
  </r>
  <r>
    <s v="90207"/>
    <d v="2025-04-08T00:00:00"/>
    <x v="4"/>
    <x v="4"/>
    <s v="Sacramento"/>
    <n v="0"/>
    <n v="0"/>
    <n v="0"/>
    <n v="6.06"/>
    <n v="-6.06"/>
    <n v="0"/>
    <x v="4"/>
  </r>
  <r>
    <s v="91042"/>
    <d v="2025-04-08T00:00:00"/>
    <x v="23"/>
    <x v="0"/>
    <s v="San Francisco"/>
    <n v="0"/>
    <n v="-0.34"/>
    <n v="-0.34"/>
    <n v="-1622.5"/>
    <n v="1622.16"/>
    <n v="-4771.0588235300002"/>
    <x v="17"/>
  </r>
  <r>
    <s v="91289"/>
    <d v="2025-04-08T00:00:00"/>
    <x v="0"/>
    <x v="0"/>
    <s v="San Francisco"/>
    <n v="0"/>
    <n v="0"/>
    <n v="0"/>
    <n v="-56.34"/>
    <n v="56.34"/>
    <n v="0"/>
    <x v="0"/>
  </r>
  <r>
    <s v="91323"/>
    <d v="2025-04-08T00:00:00"/>
    <x v="221"/>
    <x v="9"/>
    <s v="San Francisco"/>
    <n v="0"/>
    <n v="0"/>
    <n v="0"/>
    <n v="0.04"/>
    <n v="-0.04"/>
    <n v="0"/>
    <x v="21"/>
  </r>
  <r>
    <s v="91434"/>
    <d v="2025-04-08T00:00:00"/>
    <x v="295"/>
    <x v="19"/>
    <s v="Sacramento"/>
    <n v="1120.5"/>
    <n v="0"/>
    <n v="1120.5"/>
    <n v="971.1"/>
    <n v="149.4"/>
    <n v="0.13333333"/>
    <x v="4"/>
  </r>
  <r>
    <s v="91437"/>
    <d v="2025-04-08T00:00:00"/>
    <x v="36"/>
    <x v="12"/>
    <s v="San Francisco"/>
    <n v="0"/>
    <n v="0"/>
    <n v="0"/>
    <n v="-0.9"/>
    <n v="0.9"/>
    <n v="0"/>
    <x v="45"/>
  </r>
  <r>
    <s v="91549"/>
    <d v="2025-04-08T00:00:00"/>
    <x v="56"/>
    <x v="19"/>
    <s v="Sacramento"/>
    <n v="0"/>
    <n v="0"/>
    <n v="0"/>
    <n v="-94.68"/>
    <n v="94.68"/>
    <n v="0"/>
    <x v="4"/>
  </r>
  <r>
    <s v="91584"/>
    <d v="2025-04-08T00:00:00"/>
    <x v="112"/>
    <x v="11"/>
    <s v="Sacramento"/>
    <n v="20.5"/>
    <n v="-20.5"/>
    <n v="0"/>
    <n v="0"/>
    <n v="0"/>
    <n v="0"/>
    <x v="15"/>
  </r>
  <r>
    <s v="91588"/>
    <d v="2025-04-08T00:00:00"/>
    <x v="113"/>
    <x v="9"/>
    <s v="San Francisco"/>
    <n v="0"/>
    <n v="0"/>
    <n v="0"/>
    <n v="-39.68"/>
    <n v="39.68"/>
    <n v="0"/>
    <x v="70"/>
  </r>
  <r>
    <s v="91678"/>
    <d v="2025-04-08T00:00:00"/>
    <x v="296"/>
    <x v="6"/>
    <s v="San Jose"/>
    <n v="29425.72"/>
    <n v="0"/>
    <n v="29425.72"/>
    <n v="23899.77"/>
    <n v="5525.95"/>
    <n v="0.18779319999999999"/>
    <x v="7"/>
  </r>
  <r>
    <s v="91787"/>
    <d v="2025-04-08T00:00:00"/>
    <x v="5"/>
    <x v="2"/>
    <s v="San Jose"/>
    <n v="0"/>
    <n v="0"/>
    <n v="0"/>
    <n v="-38.67"/>
    <n v="38.67"/>
    <n v="0"/>
    <x v="2"/>
  </r>
  <r>
    <s v="91833"/>
    <d v="2025-04-08T00:00:00"/>
    <x v="2"/>
    <x v="2"/>
    <s v="San Jose"/>
    <n v="2037.9"/>
    <n v="0"/>
    <n v="2037.9"/>
    <n v="2100.33"/>
    <n v="-62.43"/>
    <n v="-3.0634479999999999E-2"/>
    <x v="2"/>
  </r>
  <r>
    <s v="91884"/>
    <d v="2025-04-08T00:00:00"/>
    <x v="202"/>
    <x v="9"/>
    <s v="San Francisco"/>
    <n v="3412.7"/>
    <n v="0"/>
    <n v="3412.7"/>
    <n v="2529.4699999999998"/>
    <n v="883.23"/>
    <n v="0.25880681"/>
    <x v="18"/>
  </r>
  <r>
    <s v="91943"/>
    <d v="2025-04-08T00:00:00"/>
    <x v="34"/>
    <x v="9"/>
    <s v="San Francisco"/>
    <n v="0"/>
    <n v="0"/>
    <n v="0"/>
    <n v="0"/>
    <n v="0"/>
    <n v="0"/>
    <x v="13"/>
  </r>
  <r>
    <s v="91976"/>
    <d v="2025-04-08T00:00:00"/>
    <x v="6"/>
    <x v="5"/>
    <s v="San Francisco"/>
    <n v="44191"/>
    <n v="0"/>
    <n v="44191"/>
    <n v="64960.76"/>
    <n v="-20769.759999999998"/>
    <n v="-0.46999976999999998"/>
    <x v="9"/>
  </r>
  <r>
    <s v="92021"/>
    <d v="2025-04-08T00:00:00"/>
    <x v="6"/>
    <x v="5"/>
    <s v="San Francisco"/>
    <n v="1885"/>
    <n v="0"/>
    <n v="1885"/>
    <n v="1514.74"/>
    <n v="370.26"/>
    <n v="0.1964244"/>
    <x v="6"/>
  </r>
  <r>
    <s v="92077"/>
    <d v="2025-04-08T00:00:00"/>
    <x v="5"/>
    <x v="2"/>
    <s v="San Jose"/>
    <n v="688"/>
    <n v="0"/>
    <n v="688"/>
    <n v="512"/>
    <n v="176"/>
    <n v="0.25581395000000001"/>
    <x v="5"/>
  </r>
  <r>
    <s v="92139"/>
    <d v="2025-04-08T00:00:00"/>
    <x v="5"/>
    <x v="2"/>
    <s v="San Jose"/>
    <n v="688"/>
    <n v="0"/>
    <n v="688"/>
    <n v="512"/>
    <n v="176"/>
    <n v="0.25581395000000001"/>
    <x v="5"/>
  </r>
  <r>
    <s v="92149"/>
    <d v="2025-04-08T00:00:00"/>
    <x v="2"/>
    <x v="2"/>
    <s v="San Jose"/>
    <n v="1514.18"/>
    <n v="0"/>
    <n v="1514.18"/>
    <n v="1039.3499999999999"/>
    <n v="474.83"/>
    <n v="0.31358887000000002"/>
    <x v="2"/>
  </r>
  <r>
    <s v="92150"/>
    <d v="2025-04-08T00:00:00"/>
    <x v="2"/>
    <x v="2"/>
    <s v="San Jose"/>
    <n v="1651"/>
    <n v="0"/>
    <n v="1651"/>
    <n v="1159.8"/>
    <n v="491.2"/>
    <n v="0.29751665999999999"/>
    <x v="2"/>
  </r>
  <r>
    <s v="92165"/>
    <d v="2025-04-08T00:00:00"/>
    <x v="2"/>
    <x v="2"/>
    <s v="San Jose"/>
    <n v="998.02"/>
    <n v="0"/>
    <n v="998.02"/>
    <n v="797.18"/>
    <n v="200.84"/>
    <n v="0.20123845000000001"/>
    <x v="2"/>
  </r>
  <r>
    <s v="92169"/>
    <d v="2025-04-08T00:00:00"/>
    <x v="2"/>
    <x v="2"/>
    <s v="San Jose"/>
    <n v="1514.18"/>
    <n v="0"/>
    <n v="1514.18"/>
    <n v="1234.3499999999999"/>
    <n v="279.83"/>
    <n v="0.18480630000000001"/>
    <x v="2"/>
  </r>
  <r>
    <s v="92170"/>
    <d v="2025-04-08T00:00:00"/>
    <x v="2"/>
    <x v="2"/>
    <s v="San Jose"/>
    <n v="1267.0999999999999"/>
    <n v="0"/>
    <n v="1267.0999999999999"/>
    <n v="927.73"/>
    <n v="339.37"/>
    <n v="0.26783205999999998"/>
    <x v="2"/>
  </r>
  <r>
    <s v="92178"/>
    <d v="2025-04-08T00:00:00"/>
    <x v="2"/>
    <x v="2"/>
    <s v="San Jose"/>
    <n v="1981.35"/>
    <n v="0"/>
    <n v="1981.35"/>
    <n v="1522.48"/>
    <n v="458.87"/>
    <n v="0.23159462"/>
    <x v="2"/>
  </r>
  <r>
    <s v="87755"/>
    <d v="2025-04-08T00:00:00"/>
    <x v="75"/>
    <x v="12"/>
    <s v="San Francisco"/>
    <n v="0"/>
    <n v="-139.16999999999999"/>
    <n v="-139.16999999999999"/>
    <n v="0"/>
    <n v="-139.16999999999999"/>
    <n v="1"/>
    <x v="11"/>
  </r>
  <r>
    <s v="89274"/>
    <d v="2025-04-08T00:00:00"/>
    <x v="5"/>
    <x v="2"/>
    <s v="San Jose"/>
    <n v="0"/>
    <n v="0"/>
    <n v="0"/>
    <n v="-694.14"/>
    <n v="694.14"/>
    <n v="0"/>
    <x v="2"/>
  </r>
  <r>
    <s v="89827"/>
    <d v="2025-04-08T00:00:00"/>
    <x v="266"/>
    <x v="6"/>
    <s v="Sacramento"/>
    <n v="0"/>
    <n v="0"/>
    <n v="0"/>
    <n v="-18.760000000000002"/>
    <n v="18.760000000000002"/>
    <n v="0"/>
    <x v="1"/>
  </r>
  <r>
    <s v="90957"/>
    <d v="2025-04-08T00:00:00"/>
    <x v="258"/>
    <x v="12"/>
    <s v="San Francisco"/>
    <n v="25280"/>
    <n v="0"/>
    <n v="25280"/>
    <n v="18197.3"/>
    <n v="7082.7"/>
    <n v="0.28017008999999998"/>
    <x v="19"/>
  </r>
  <r>
    <s v="91060"/>
    <d v="2025-04-08T00:00:00"/>
    <x v="104"/>
    <x v="9"/>
    <s v="San Francisco"/>
    <n v="0"/>
    <n v="0"/>
    <n v="0"/>
    <n v="240"/>
    <n v="-240"/>
    <n v="0"/>
    <x v="3"/>
  </r>
  <r>
    <s v="91256"/>
    <d v="2025-04-08T00:00:00"/>
    <x v="104"/>
    <x v="9"/>
    <s v="San Francisco"/>
    <n v="0"/>
    <n v="0"/>
    <n v="0"/>
    <n v="-69"/>
    <n v="69"/>
    <n v="0"/>
    <x v="3"/>
  </r>
  <r>
    <s v="91311"/>
    <d v="2025-04-08T00:00:00"/>
    <x v="72"/>
    <x v="14"/>
    <s v="San Jose"/>
    <n v="0"/>
    <n v="0"/>
    <n v="0"/>
    <n v="24.75"/>
    <n v="-24.75"/>
    <n v="0"/>
    <x v="33"/>
  </r>
  <r>
    <s v="91482"/>
    <d v="2025-04-08T00:00:00"/>
    <x v="65"/>
    <x v="3"/>
    <s v="San Jose"/>
    <n v="0"/>
    <n v="-1829.79"/>
    <n v="-1829.79"/>
    <n v="-1372.35"/>
    <n v="-457.44"/>
    <n v="0.24999589999999999"/>
    <x v="14"/>
  </r>
  <r>
    <s v="91487"/>
    <d v="2025-04-08T00:00:00"/>
    <x v="157"/>
    <x v="14"/>
    <s v="San Jose"/>
    <n v="14194.85"/>
    <n v="0"/>
    <n v="14194.85"/>
    <n v="10291.219999999999"/>
    <n v="3903.63"/>
    <n v="0.27500326000000003"/>
    <x v="33"/>
  </r>
  <r>
    <s v="91547"/>
    <d v="2025-04-08T00:00:00"/>
    <x v="164"/>
    <x v="7"/>
    <s v="San Jose"/>
    <n v="720"/>
    <n v="0"/>
    <n v="720"/>
    <n v="583.20000000000005"/>
    <n v="136.80000000000001"/>
    <n v="0.19"/>
    <x v="8"/>
  </r>
  <r>
    <s v="91696"/>
    <d v="2025-04-08T00:00:00"/>
    <x v="5"/>
    <x v="2"/>
    <s v="San Jose"/>
    <n v="0"/>
    <n v="-2"/>
    <n v="-2"/>
    <n v="0"/>
    <n v="-2"/>
    <n v="1"/>
    <x v="5"/>
  </r>
  <r>
    <s v="91750"/>
    <d v="2025-04-08T00:00:00"/>
    <x v="72"/>
    <x v="14"/>
    <s v="San Jose"/>
    <n v="286.58"/>
    <n v="0"/>
    <n v="286.58"/>
    <n v="0"/>
    <n v="286.58"/>
    <n v="1"/>
    <x v="33"/>
  </r>
  <r>
    <s v="91822"/>
    <d v="2025-04-08T00:00:00"/>
    <x v="217"/>
    <x v="12"/>
    <s v="San Francisco"/>
    <n v="0"/>
    <n v="0"/>
    <n v="0"/>
    <n v="567"/>
    <n v="-567"/>
    <n v="0"/>
    <x v="14"/>
  </r>
  <r>
    <s v="91881"/>
    <d v="2025-04-08T00:00:00"/>
    <x v="272"/>
    <x v="1"/>
    <s v="Sacramento"/>
    <n v="0"/>
    <n v="0"/>
    <n v="0"/>
    <n v="677.04"/>
    <n v="-677.04"/>
    <n v="0"/>
    <x v="15"/>
  </r>
  <r>
    <s v="91885"/>
    <d v="2025-04-08T00:00:00"/>
    <x v="258"/>
    <x v="12"/>
    <s v="San Francisco"/>
    <n v="4356"/>
    <n v="0"/>
    <n v="4356"/>
    <n v="3206.69"/>
    <n v="1149.31"/>
    <n v="0.26384527000000002"/>
    <x v="19"/>
  </r>
  <r>
    <s v="91897"/>
    <d v="2025-04-08T00:00:00"/>
    <x v="122"/>
    <x v="11"/>
    <s v="Sacramento"/>
    <n v="0"/>
    <n v="0"/>
    <n v="0"/>
    <n v="-131.19999999999999"/>
    <n v="131.19999999999999"/>
    <n v="0"/>
    <x v="1"/>
  </r>
  <r>
    <s v="91899"/>
    <d v="2025-04-08T00:00:00"/>
    <x v="163"/>
    <x v="8"/>
    <s v="San Jose"/>
    <n v="21592.27"/>
    <n v="0"/>
    <n v="21592.27"/>
    <n v="15980"/>
    <n v="5612.27"/>
    <n v="0.25992032999999998"/>
    <x v="10"/>
  </r>
  <r>
    <s v="91977"/>
    <d v="2025-04-08T00:00:00"/>
    <x v="6"/>
    <x v="5"/>
    <s v="San Francisco"/>
    <n v="52733"/>
    <n v="0"/>
    <n v="52733"/>
    <n v="39906.42"/>
    <n v="12826.58"/>
    <n v="0.24323629999999999"/>
    <x v="9"/>
  </r>
  <r>
    <s v="91978"/>
    <d v="2025-04-08T00:00:00"/>
    <x v="6"/>
    <x v="5"/>
    <s v="San Francisco"/>
    <n v="3926"/>
    <n v="0"/>
    <n v="3926"/>
    <n v="3493.25"/>
    <n v="432.75"/>
    <n v="0.11022669"/>
    <x v="9"/>
  </r>
  <r>
    <s v="91979"/>
    <d v="2025-04-08T00:00:00"/>
    <x v="6"/>
    <x v="5"/>
    <s v="San Francisco"/>
    <n v="30130"/>
    <n v="0"/>
    <n v="30130"/>
    <n v="26780.53"/>
    <n v="3349.47"/>
    <n v="0.11116727999999999"/>
    <x v="9"/>
  </r>
  <r>
    <s v="91980"/>
    <d v="2025-04-08T00:00:00"/>
    <x v="6"/>
    <x v="5"/>
    <s v="San Francisco"/>
    <n v="65932"/>
    <n v="0"/>
    <n v="65932"/>
    <n v="58589.75"/>
    <n v="7342.25"/>
    <n v="0.11136095"/>
    <x v="9"/>
  </r>
  <r>
    <s v="91981"/>
    <d v="2025-04-08T00:00:00"/>
    <x v="6"/>
    <x v="5"/>
    <s v="San Francisco"/>
    <n v="96150"/>
    <n v="0"/>
    <n v="96150"/>
    <n v="85451.82"/>
    <n v="10698.18"/>
    <n v="0.11126552000000001"/>
    <x v="9"/>
  </r>
  <r>
    <s v="91982"/>
    <d v="2025-04-08T00:00:00"/>
    <x v="6"/>
    <x v="5"/>
    <s v="San Francisco"/>
    <n v="19624"/>
    <n v="0"/>
    <n v="19624"/>
    <n v="10377.99"/>
    <n v="9246.01"/>
    <n v="0.47115827999999998"/>
    <x v="9"/>
  </r>
  <r>
    <s v="91983"/>
    <d v="2025-04-08T00:00:00"/>
    <x v="6"/>
    <x v="5"/>
    <s v="San Francisco"/>
    <n v="49704"/>
    <n v="0"/>
    <n v="49704"/>
    <n v="37796.36"/>
    <n v="11907.64"/>
    <n v="0.23957106"/>
    <x v="9"/>
  </r>
  <r>
    <s v="91984"/>
    <d v="2025-04-08T00:00:00"/>
    <x v="6"/>
    <x v="5"/>
    <s v="San Francisco"/>
    <n v="94687"/>
    <n v="0"/>
    <n v="94687"/>
    <n v="69457.19"/>
    <n v="25229.81"/>
    <n v="0.26645485000000002"/>
    <x v="9"/>
  </r>
  <r>
    <s v="91988"/>
    <d v="2025-04-08T00:00:00"/>
    <x v="6"/>
    <x v="5"/>
    <s v="San Francisco"/>
    <n v="281754"/>
    <n v="0"/>
    <n v="281754"/>
    <n v="213661.37"/>
    <n v="68092.63"/>
    <n v="0.24167405"/>
    <x v="9"/>
  </r>
  <r>
    <s v="92038"/>
    <d v="2025-04-08T00:00:00"/>
    <x v="2"/>
    <x v="2"/>
    <s v="San Jose"/>
    <n v="1514.18"/>
    <n v="0"/>
    <n v="1514.18"/>
    <n v="1075.1099999999999"/>
    <n v="439.07"/>
    <n v="0.28997212999999999"/>
    <x v="2"/>
  </r>
  <r>
    <s v="92123"/>
    <d v="2025-04-08T00:00:00"/>
    <x v="2"/>
    <x v="2"/>
    <s v="San Jose"/>
    <n v="1651"/>
    <n v="0"/>
    <n v="1651"/>
    <n v="1379.36"/>
    <n v="271.64"/>
    <n v="0.16453059"/>
    <x v="2"/>
  </r>
  <r>
    <s v="92127"/>
    <d v="2025-04-08T00:00:00"/>
    <x v="286"/>
    <x v="9"/>
    <s v="San Francisco"/>
    <n v="33822.94"/>
    <n v="0"/>
    <n v="33822.94"/>
    <n v="25416"/>
    <n v="8406.94"/>
    <n v="0.24855733999999999"/>
    <x v="32"/>
  </r>
  <r>
    <s v="92132"/>
    <d v="2025-04-08T00:00:00"/>
    <x v="3"/>
    <x v="3"/>
    <s v="San Jose"/>
    <n v="227.86"/>
    <n v="0"/>
    <n v="227.86"/>
    <n v="159.5"/>
    <n v="68.36"/>
    <n v="0.30000877999999997"/>
    <x v="3"/>
  </r>
  <r>
    <s v="92153"/>
    <d v="2025-04-08T00:00:00"/>
    <x v="10"/>
    <x v="8"/>
    <s v="San Jose"/>
    <n v="464.72"/>
    <n v="0"/>
    <n v="464.72"/>
    <n v="395"/>
    <n v="69.72"/>
    <n v="0.15002582"/>
    <x v="10"/>
  </r>
  <r>
    <s v="92172"/>
    <d v="2025-04-08T00:00:00"/>
    <x v="45"/>
    <x v="12"/>
    <s v="San Francisco"/>
    <n v="655"/>
    <n v="0"/>
    <n v="655"/>
    <n v="710.86"/>
    <n v="-55.86"/>
    <n v="-8.5282440000000001E-2"/>
    <x v="45"/>
  </r>
  <r>
    <s v="92173"/>
    <d v="2025-04-08T00:00:00"/>
    <x v="81"/>
    <x v="5"/>
    <s v="San Francisco"/>
    <n v="378.29"/>
    <n v="0"/>
    <n v="378.29"/>
    <n v="657.27"/>
    <n v="-278.98"/>
    <n v="-0.73747653999999996"/>
    <x v="6"/>
  </r>
  <r>
    <s v="92191"/>
    <d v="2025-04-08T00:00:00"/>
    <x v="297"/>
    <x v="3"/>
    <s v="San Jose"/>
    <n v="2398"/>
    <n v="0"/>
    <n v="2398"/>
    <n v="1869.6"/>
    <n v="528.4"/>
    <n v="0.22035029"/>
    <x v="10"/>
  </r>
  <r>
    <s v="92194"/>
    <d v="2025-04-08T00:00:00"/>
    <x v="157"/>
    <x v="14"/>
    <s v="San Jose"/>
    <n v="221.48"/>
    <n v="0"/>
    <n v="221.48"/>
    <n v="0"/>
    <n v="221.48"/>
    <n v="1"/>
    <x v="33"/>
  </r>
  <r>
    <s v="91289"/>
    <d v="2025-04-09T00:00:00"/>
    <x v="0"/>
    <x v="0"/>
    <s v="San Francisco"/>
    <n v="0"/>
    <n v="0"/>
    <n v="0"/>
    <n v="64.099999999999994"/>
    <n v="-64.099999999999994"/>
    <n v="0"/>
    <x v="0"/>
  </r>
  <r>
    <s v="91323"/>
    <d v="2025-04-09T00:00:00"/>
    <x v="221"/>
    <x v="9"/>
    <s v="San Francisco"/>
    <n v="0"/>
    <n v="0"/>
    <n v="0"/>
    <n v="7.0000000000000007E-2"/>
    <n v="-7.0000000000000007E-2"/>
    <n v="0"/>
    <x v="21"/>
  </r>
  <r>
    <s v="87521"/>
    <d v="2025-04-09T00:00:00"/>
    <x v="41"/>
    <x v="14"/>
    <s v="San Jose"/>
    <n v="0"/>
    <n v="0"/>
    <n v="0"/>
    <n v="-812.5"/>
    <n v="812.5"/>
    <n v="0"/>
    <x v="22"/>
  </r>
  <r>
    <s v="87731"/>
    <d v="2025-04-09T00:00:00"/>
    <x v="298"/>
    <x v="14"/>
    <s v="San Jose"/>
    <n v="0"/>
    <n v="0"/>
    <n v="0"/>
    <n v="9418"/>
    <n v="-9418"/>
    <n v="0"/>
    <x v="33"/>
  </r>
  <r>
    <s v="89711"/>
    <d v="2025-04-09T00:00:00"/>
    <x v="299"/>
    <x v="12"/>
    <s v="San Jose"/>
    <n v="535"/>
    <n v="0"/>
    <n v="535"/>
    <n v="1823.43"/>
    <n v="-1288.43"/>
    <n v="-2.4082803699999999"/>
    <x v="3"/>
  </r>
  <r>
    <s v="89964"/>
    <d v="2025-04-09T00:00:00"/>
    <x v="41"/>
    <x v="14"/>
    <s v="San Jose"/>
    <n v="0"/>
    <n v="0"/>
    <n v="0"/>
    <n v="587.5"/>
    <n v="-587.5"/>
    <n v="0"/>
    <x v="22"/>
  </r>
  <r>
    <s v="90306"/>
    <d v="2025-04-09T00:00:00"/>
    <x v="91"/>
    <x v="6"/>
    <s v="Sacramento"/>
    <n v="0"/>
    <n v="0"/>
    <n v="0"/>
    <n v="-160"/>
    <n v="160"/>
    <n v="0"/>
    <x v="1"/>
  </r>
  <r>
    <s v="91149"/>
    <d v="2025-04-09T00:00:00"/>
    <x v="85"/>
    <x v="11"/>
    <s v="Sacramento"/>
    <n v="0"/>
    <n v="0"/>
    <n v="0"/>
    <n v="179"/>
    <n v="-179"/>
    <n v="0"/>
    <x v="1"/>
  </r>
  <r>
    <s v="91362"/>
    <d v="2025-04-09T00:00:00"/>
    <x v="2"/>
    <x v="2"/>
    <s v="San Jose"/>
    <n v="0"/>
    <n v="-298.58"/>
    <n v="-298.58"/>
    <n v="0"/>
    <n v="-298.58"/>
    <n v="1"/>
    <x v="2"/>
  </r>
  <r>
    <s v="91423"/>
    <d v="2025-04-09T00:00:00"/>
    <x v="14"/>
    <x v="3"/>
    <s v="San Jose"/>
    <n v="948.08"/>
    <n v="0"/>
    <n v="948.08"/>
    <n v="948.08"/>
    <n v="0"/>
    <n v="0"/>
    <x v="3"/>
  </r>
  <r>
    <s v="91487"/>
    <d v="2025-04-09T00:00:00"/>
    <x v="157"/>
    <x v="14"/>
    <s v="San Jose"/>
    <n v="0"/>
    <n v="0"/>
    <n v="0"/>
    <n v="1.64"/>
    <n v="-1.64"/>
    <n v="0"/>
    <x v="33"/>
  </r>
  <r>
    <s v="91547"/>
    <d v="2025-04-09T00:00:00"/>
    <x v="164"/>
    <x v="7"/>
    <s v="San Jose"/>
    <n v="0"/>
    <n v="-700"/>
    <n v="-700"/>
    <n v="-567"/>
    <n v="-133"/>
    <n v="0.19"/>
    <x v="8"/>
  </r>
  <r>
    <s v="91896"/>
    <d v="2025-04-09T00:00:00"/>
    <x v="98"/>
    <x v="20"/>
    <s v="Sacramento"/>
    <n v="597.78"/>
    <n v="0"/>
    <n v="597.78"/>
    <n v="494.16"/>
    <n v="103.62"/>
    <n v="0.17334136"/>
    <x v="4"/>
  </r>
  <r>
    <s v="91900"/>
    <d v="2025-04-09T00:00:00"/>
    <x v="98"/>
    <x v="20"/>
    <s v="Sacramento"/>
    <n v="4777.3900000000003"/>
    <n v="0"/>
    <n v="4777.3900000000003"/>
    <n v="3952.14"/>
    <n v="825.25"/>
    <n v="0.17274075999999999"/>
    <x v="4"/>
  </r>
  <r>
    <s v="91985"/>
    <d v="2025-04-09T00:00:00"/>
    <x v="6"/>
    <x v="5"/>
    <s v="San Francisco"/>
    <n v="38707"/>
    <n v="0"/>
    <n v="38707"/>
    <n v="34369.089999999997"/>
    <n v="4337.91"/>
    <n v="0.11207043"/>
    <x v="9"/>
  </r>
  <r>
    <s v="91986"/>
    <d v="2025-04-09T00:00:00"/>
    <x v="6"/>
    <x v="5"/>
    <s v="San Francisco"/>
    <n v="73868"/>
    <n v="0"/>
    <n v="73868"/>
    <n v="65607.89"/>
    <n v="8260.11"/>
    <n v="0.11182258"/>
    <x v="9"/>
  </r>
  <r>
    <s v="91987"/>
    <d v="2025-04-09T00:00:00"/>
    <x v="6"/>
    <x v="5"/>
    <s v="San Francisco"/>
    <n v="104300"/>
    <n v="0"/>
    <n v="104300"/>
    <n v="92647.69"/>
    <n v="11652.31"/>
    <n v="0.11171918"/>
    <x v="9"/>
  </r>
  <r>
    <s v="92065"/>
    <d v="2025-04-09T00:00:00"/>
    <x v="72"/>
    <x v="14"/>
    <s v="San Jose"/>
    <n v="711.92"/>
    <n v="0"/>
    <n v="711.92"/>
    <n v="555.30999999999995"/>
    <n v="156.61000000000001"/>
    <n v="0.21998258000000001"/>
    <x v="33"/>
  </r>
  <r>
    <s v="92117"/>
    <d v="2025-04-09T00:00:00"/>
    <x v="24"/>
    <x v="5"/>
    <s v="San Francisco"/>
    <n v="360"/>
    <n v="0"/>
    <n v="360"/>
    <n v="211.77"/>
    <n v="148.22999999999999"/>
    <n v="0.41175"/>
    <x v="18"/>
  </r>
  <r>
    <s v="87388"/>
    <d v="2025-04-09T00:00:00"/>
    <x v="68"/>
    <x v="22"/>
    <s v="San Francisco"/>
    <n v="0"/>
    <n v="0"/>
    <n v="0"/>
    <n v="3127.5"/>
    <n v="-3127.5"/>
    <n v="0"/>
    <x v="9"/>
  </r>
  <r>
    <s v="87536"/>
    <d v="2025-04-09T00:00:00"/>
    <x v="12"/>
    <x v="9"/>
    <s v="San Francisco"/>
    <n v="0"/>
    <n v="0"/>
    <n v="0"/>
    <n v="150"/>
    <n v="-150"/>
    <n v="0"/>
    <x v="11"/>
  </r>
  <r>
    <s v="89148"/>
    <d v="2025-04-09T00:00:00"/>
    <x v="75"/>
    <x v="12"/>
    <s v="San Francisco"/>
    <n v="0"/>
    <n v="0"/>
    <n v="0"/>
    <n v="1.0900000000000001"/>
    <n v="-1.0900000000000001"/>
    <n v="0"/>
    <x v="21"/>
  </r>
  <r>
    <s v="89304"/>
    <d v="2025-04-09T00:00:00"/>
    <x v="5"/>
    <x v="2"/>
    <s v="San Jose"/>
    <n v="0"/>
    <n v="0"/>
    <n v="0"/>
    <n v="-94.12"/>
    <n v="94.12"/>
    <n v="0"/>
    <x v="5"/>
  </r>
  <r>
    <s v="89508"/>
    <d v="2025-04-09T00:00:00"/>
    <x v="176"/>
    <x v="3"/>
    <s v="San Jose"/>
    <n v="0"/>
    <n v="0"/>
    <n v="0"/>
    <n v="-1823.58"/>
    <n v="1823.58"/>
    <n v="0"/>
    <x v="63"/>
  </r>
  <r>
    <s v="90219"/>
    <d v="2025-04-09T00:00:00"/>
    <x v="5"/>
    <x v="2"/>
    <s v="San Jose"/>
    <n v="0"/>
    <n v="0"/>
    <n v="0"/>
    <n v="-140"/>
    <n v="140"/>
    <n v="0"/>
    <x v="5"/>
  </r>
  <r>
    <s v="90530"/>
    <d v="2025-04-09T00:00:00"/>
    <x v="106"/>
    <x v="3"/>
    <s v="San Jose"/>
    <n v="0"/>
    <n v="2891.28"/>
    <n v="2891.28"/>
    <n v="1936"/>
    <n v="955.28"/>
    <n v="0.33040037999999999"/>
    <x v="7"/>
  </r>
  <r>
    <s v="90646"/>
    <d v="2025-04-09T00:00:00"/>
    <x v="3"/>
    <x v="3"/>
    <s v="San Jose"/>
    <n v="0"/>
    <n v="0"/>
    <n v="0"/>
    <n v="411.78"/>
    <n v="-411.78"/>
    <n v="0"/>
    <x v="3"/>
  </r>
  <r>
    <s v="91020"/>
    <d v="2025-04-09T00:00:00"/>
    <x v="165"/>
    <x v="12"/>
    <s v="San Francisco"/>
    <n v="0"/>
    <n v="0"/>
    <n v="0"/>
    <n v="-900"/>
    <n v="900"/>
    <n v="0"/>
    <x v="19"/>
  </r>
  <r>
    <s v="91095"/>
    <d v="2025-04-09T00:00:00"/>
    <x v="136"/>
    <x v="12"/>
    <s v="San Francisco"/>
    <n v="0"/>
    <n v="0"/>
    <n v="0"/>
    <n v="156.74"/>
    <n v="-156.74"/>
    <n v="0"/>
    <x v="10"/>
  </r>
  <r>
    <s v="91206"/>
    <d v="2025-04-09T00:00:00"/>
    <x v="60"/>
    <x v="12"/>
    <s v="San Francisco"/>
    <n v="0"/>
    <n v="0"/>
    <n v="0"/>
    <n v="580.44000000000005"/>
    <n v="-580.44000000000005"/>
    <n v="0"/>
    <x v="14"/>
  </r>
  <r>
    <s v="91418"/>
    <d v="2025-04-09T00:00:00"/>
    <x v="167"/>
    <x v="3"/>
    <s v="San Jose"/>
    <n v="0"/>
    <n v="0"/>
    <n v="0"/>
    <n v="349"/>
    <n v="-349"/>
    <n v="0"/>
    <x v="14"/>
  </r>
  <r>
    <s v="91509"/>
    <d v="2025-04-09T00:00:00"/>
    <x v="217"/>
    <x v="12"/>
    <s v="San Francisco"/>
    <n v="2030"/>
    <n v="0"/>
    <n v="2030"/>
    <n v="1606"/>
    <n v="424"/>
    <n v="0.208867"/>
    <x v="16"/>
  </r>
  <r>
    <s v="91656"/>
    <d v="2025-04-09T00:00:00"/>
    <x v="34"/>
    <x v="9"/>
    <s v="San Francisco"/>
    <n v="0"/>
    <n v="0"/>
    <n v="0"/>
    <n v="67.87"/>
    <n v="-67.87"/>
    <n v="0"/>
    <x v="13"/>
  </r>
  <r>
    <s v="91836"/>
    <d v="2025-04-09T00:00:00"/>
    <x v="290"/>
    <x v="6"/>
    <s v="San Jose"/>
    <n v="28189"/>
    <n v="0"/>
    <n v="28189"/>
    <n v="20812.41"/>
    <n v="7376.59"/>
    <n v="0.26168328000000002"/>
    <x v="7"/>
  </r>
  <r>
    <s v="91851"/>
    <d v="2025-04-09T00:00:00"/>
    <x v="217"/>
    <x v="12"/>
    <s v="San Francisco"/>
    <n v="0"/>
    <n v="0"/>
    <n v="0"/>
    <n v="-240"/>
    <n v="240"/>
    <n v="0"/>
    <x v="14"/>
  </r>
  <r>
    <s v="91943"/>
    <d v="2025-04-09T00:00:00"/>
    <x v="34"/>
    <x v="9"/>
    <s v="San Francisco"/>
    <n v="0"/>
    <n v="0"/>
    <n v="0"/>
    <n v="0"/>
    <n v="0"/>
    <n v="0"/>
    <x v="13"/>
  </r>
  <r>
    <s v="91952"/>
    <d v="2025-04-09T00:00:00"/>
    <x v="10"/>
    <x v="8"/>
    <s v="San Jose"/>
    <n v="3087.14"/>
    <n v="0"/>
    <n v="3087.14"/>
    <n v="2624"/>
    <n v="463.14"/>
    <n v="0.15002235"/>
    <x v="10"/>
  </r>
  <r>
    <s v="92045"/>
    <d v="2025-04-09T00:00:00"/>
    <x v="98"/>
    <x v="20"/>
    <s v="Sacramento"/>
    <n v="11914.47"/>
    <n v="0"/>
    <n v="11914.47"/>
    <n v="9828.44"/>
    <n v="2086.0300000000002"/>
    <n v="0.17508373999999999"/>
    <x v="4"/>
  </r>
  <r>
    <s v="92063"/>
    <d v="2025-04-09T00:00:00"/>
    <x v="3"/>
    <x v="3"/>
    <s v="San Jose"/>
    <n v="0"/>
    <n v="0"/>
    <n v="0"/>
    <n v="-352.95"/>
    <n v="352.95"/>
    <n v="0"/>
    <x v="3"/>
  </r>
  <r>
    <s v="92155"/>
    <d v="2025-04-09T00:00:00"/>
    <x v="10"/>
    <x v="8"/>
    <s v="San Jose"/>
    <n v="2706.12"/>
    <n v="0"/>
    <n v="2706.12"/>
    <n v="2300.1999999999998"/>
    <n v="405.92"/>
    <n v="0.15000073999999999"/>
    <x v="10"/>
  </r>
  <r>
    <s v="92173"/>
    <d v="2025-04-09T00:00:00"/>
    <x v="81"/>
    <x v="5"/>
    <s v="San Francisco"/>
    <n v="0"/>
    <n v="13.24"/>
    <n v="13.24"/>
    <n v="10.86"/>
    <n v="2.38"/>
    <n v="0.17975831"/>
    <x v="6"/>
  </r>
  <r>
    <s v="92180"/>
    <d v="2025-04-09T00:00:00"/>
    <x v="2"/>
    <x v="2"/>
    <s v="San Jose"/>
    <n v="1514.18"/>
    <n v="0"/>
    <n v="1514.18"/>
    <n v="1056.3499999999999"/>
    <n v="457.83"/>
    <n v="0.30236167000000003"/>
    <x v="2"/>
  </r>
  <r>
    <s v="92188"/>
    <d v="2025-04-09T00:00:00"/>
    <x v="113"/>
    <x v="9"/>
    <s v="San Francisco"/>
    <n v="2065.2399999999998"/>
    <n v="0"/>
    <n v="2065.2399999999998"/>
    <n v="2055.6999999999998"/>
    <n v="9.5399999999999991"/>
    <n v="4.6193199999999997E-3"/>
    <x v="0"/>
  </r>
  <r>
    <s v="92205"/>
    <d v="2025-04-09T00:00:00"/>
    <x v="3"/>
    <x v="3"/>
    <s v="San Jose"/>
    <n v="805.72"/>
    <n v="0"/>
    <n v="805.72"/>
    <n v="319"/>
    <n v="486.72"/>
    <n v="0.60408081999999996"/>
    <x v="3"/>
  </r>
  <r>
    <s v="92208"/>
    <d v="2025-04-09T00:00:00"/>
    <x v="2"/>
    <x v="2"/>
    <s v="San Jose"/>
    <n v="2309.02"/>
    <n v="0"/>
    <n v="2309.02"/>
    <n v="1706.98"/>
    <n v="602.04"/>
    <n v="0.26073399000000003"/>
    <x v="2"/>
  </r>
  <r>
    <s v="92210"/>
    <d v="2025-04-09T00:00:00"/>
    <x v="2"/>
    <x v="2"/>
    <s v="San Jose"/>
    <n v="1215.5999999999999"/>
    <n v="0"/>
    <n v="1215.5999999999999"/>
    <n v="771.54"/>
    <n v="444.06"/>
    <n v="0.36530108999999999"/>
    <x v="2"/>
  </r>
  <r>
    <s v="92211"/>
    <d v="2025-04-09T00:00:00"/>
    <x v="2"/>
    <x v="2"/>
    <s v="San Jose"/>
    <n v="2365.25"/>
    <n v="0"/>
    <n v="2365.25"/>
    <n v="1754.55"/>
    <n v="610.70000000000005"/>
    <n v="0.25819681"/>
    <x v="2"/>
  </r>
  <r>
    <s v="86729"/>
    <d v="2025-04-10T00:00:00"/>
    <x v="25"/>
    <x v="12"/>
    <s v="San Francisco"/>
    <n v="0"/>
    <n v="0"/>
    <n v="0"/>
    <n v="7.6"/>
    <n v="-7.6"/>
    <n v="0"/>
    <x v="9"/>
  </r>
  <r>
    <s v="91588"/>
    <d v="2025-04-10T00:00:00"/>
    <x v="113"/>
    <x v="9"/>
    <s v="San Francisco"/>
    <n v="0"/>
    <n v="0"/>
    <n v="0"/>
    <n v="59.6"/>
    <n v="-59.6"/>
    <n v="0"/>
    <x v="70"/>
  </r>
  <r>
    <s v="91899"/>
    <d v="2025-04-10T00:00:00"/>
    <x v="163"/>
    <x v="8"/>
    <s v="San Jose"/>
    <n v="0"/>
    <n v="0"/>
    <n v="0"/>
    <n v="-85"/>
    <n v="85"/>
    <n v="0"/>
    <x v="10"/>
  </r>
  <r>
    <s v="86660"/>
    <d v="2025-04-10T00:00:00"/>
    <x v="75"/>
    <x v="12"/>
    <s v="San Francisco"/>
    <n v="0"/>
    <n v="0"/>
    <n v="0"/>
    <n v="10"/>
    <n v="-10"/>
    <n v="0"/>
    <x v="21"/>
  </r>
  <r>
    <s v="87558"/>
    <d v="2025-04-10T00:00:00"/>
    <x v="140"/>
    <x v="11"/>
    <s v="Sacramento"/>
    <n v="0"/>
    <n v="0"/>
    <n v="0"/>
    <n v="13299.7"/>
    <n v="-13299.7"/>
    <n v="0"/>
    <x v="1"/>
  </r>
  <r>
    <s v="89711"/>
    <d v="2025-04-10T00:00:00"/>
    <x v="299"/>
    <x v="12"/>
    <s v="San Jose"/>
    <n v="0"/>
    <n v="0"/>
    <n v="0"/>
    <n v="283.06"/>
    <n v="-283.06"/>
    <n v="0"/>
    <x v="3"/>
  </r>
  <r>
    <s v="89827"/>
    <d v="2025-04-10T00:00:00"/>
    <x v="266"/>
    <x v="6"/>
    <s v="Sacramento"/>
    <n v="0"/>
    <n v="0"/>
    <n v="0"/>
    <n v="10"/>
    <n v="-10"/>
    <n v="0"/>
    <x v="1"/>
  </r>
  <r>
    <s v="90306"/>
    <d v="2025-04-10T00:00:00"/>
    <x v="91"/>
    <x v="6"/>
    <s v="Sacramento"/>
    <n v="0"/>
    <n v="0"/>
    <n v="0"/>
    <n v="229.85"/>
    <n v="-229.85"/>
    <n v="0"/>
    <x v="1"/>
  </r>
  <r>
    <s v="91437"/>
    <d v="2025-04-10T00:00:00"/>
    <x v="36"/>
    <x v="12"/>
    <s v="San Francisco"/>
    <n v="0"/>
    <n v="0"/>
    <n v="0"/>
    <n v="-8.07"/>
    <n v="8.07"/>
    <n v="0"/>
    <x v="45"/>
  </r>
  <r>
    <s v="91833"/>
    <d v="2025-04-10T00:00:00"/>
    <x v="2"/>
    <x v="2"/>
    <s v="San Jose"/>
    <n v="0"/>
    <n v="0"/>
    <n v="0"/>
    <n v="-16.170000000000002"/>
    <n v="16.170000000000002"/>
    <n v="0"/>
    <x v="2"/>
  </r>
  <r>
    <s v="92051"/>
    <d v="2025-04-10T00:00:00"/>
    <x v="5"/>
    <x v="2"/>
    <s v="San Jose"/>
    <n v="340"/>
    <n v="0"/>
    <n v="340"/>
    <n v="75"/>
    <n v="265"/>
    <n v="0.77941176000000001"/>
    <x v="5"/>
  </r>
  <r>
    <s v="92170"/>
    <d v="2025-04-10T00:00:00"/>
    <x v="2"/>
    <x v="2"/>
    <s v="San Jose"/>
    <n v="0"/>
    <n v="0"/>
    <n v="0"/>
    <n v="-16.170000000000002"/>
    <n v="16.170000000000002"/>
    <n v="0"/>
    <x v="2"/>
  </r>
  <r>
    <s v="92178"/>
    <d v="2025-04-10T00:00:00"/>
    <x v="2"/>
    <x v="2"/>
    <s v="San Jose"/>
    <n v="0"/>
    <n v="0"/>
    <n v="0"/>
    <n v="-16.170000000000002"/>
    <n v="16.170000000000002"/>
    <n v="0"/>
    <x v="2"/>
  </r>
  <r>
    <s v="92209"/>
    <d v="2025-04-10T00:00:00"/>
    <x v="2"/>
    <x v="2"/>
    <s v="San Jose"/>
    <n v="2284.98"/>
    <n v="0"/>
    <n v="2284.98"/>
    <n v="1806.95"/>
    <n v="478.03"/>
    <n v="0.20920532999999999"/>
    <x v="2"/>
  </r>
  <r>
    <s v="89935"/>
    <d v="2025-04-10T00:00:00"/>
    <x v="89"/>
    <x v="0"/>
    <s v="San Francisco"/>
    <n v="0"/>
    <n v="0"/>
    <n v="0"/>
    <n v="31.73"/>
    <n v="-31.73"/>
    <n v="0"/>
    <x v="13"/>
  </r>
  <r>
    <s v="90206"/>
    <d v="2025-04-10T00:00:00"/>
    <x v="4"/>
    <x v="4"/>
    <s v="Sacramento"/>
    <n v="0"/>
    <n v="-6202"/>
    <n v="-6202"/>
    <n v="-5506.02"/>
    <n v="-695.98"/>
    <n v="0.11221863999999999"/>
    <x v="4"/>
  </r>
  <r>
    <s v="90260"/>
    <d v="2025-04-10T00:00:00"/>
    <x v="294"/>
    <x v="5"/>
    <s v="San Francisco"/>
    <n v="0"/>
    <n v="0"/>
    <n v="0"/>
    <n v="-5184"/>
    <n v="5184"/>
    <n v="0"/>
    <x v="9"/>
  </r>
  <r>
    <s v="90382"/>
    <d v="2025-04-10T00:00:00"/>
    <x v="162"/>
    <x v="7"/>
    <s v="San Jose"/>
    <n v="0"/>
    <n v="0"/>
    <n v="0"/>
    <n v="374.4"/>
    <n v="-374.4"/>
    <n v="0"/>
    <x v="61"/>
  </r>
  <r>
    <s v="90416"/>
    <d v="2025-04-10T00:00:00"/>
    <x v="300"/>
    <x v="14"/>
    <s v="San Jose"/>
    <n v="19.13"/>
    <n v="0"/>
    <n v="19.13"/>
    <n v="0"/>
    <n v="19.13"/>
    <n v="1"/>
    <x v="33"/>
  </r>
  <r>
    <s v="90858"/>
    <d v="2025-04-10T00:00:00"/>
    <x v="300"/>
    <x v="14"/>
    <s v="San Jose"/>
    <n v="3644.52"/>
    <n v="0"/>
    <n v="3644.52"/>
    <n v="2847.78"/>
    <n v="796.74"/>
    <n v="0.21861315000000001"/>
    <x v="33"/>
  </r>
  <r>
    <s v="91042"/>
    <d v="2025-04-10T00:00:00"/>
    <x v="23"/>
    <x v="0"/>
    <s v="San Francisco"/>
    <n v="0"/>
    <n v="0"/>
    <n v="0"/>
    <n v="-5.49"/>
    <n v="5.49"/>
    <n v="0"/>
    <x v="17"/>
  </r>
  <r>
    <s v="91368"/>
    <d v="2025-04-10T00:00:00"/>
    <x v="40"/>
    <x v="7"/>
    <s v="San Jose"/>
    <n v="0"/>
    <n v="0"/>
    <n v="0"/>
    <n v="-240"/>
    <n v="240"/>
    <n v="0"/>
    <x v="63"/>
  </r>
  <r>
    <s v="91374"/>
    <d v="2025-04-10T00:00:00"/>
    <x v="221"/>
    <x v="9"/>
    <s v="San Francisco"/>
    <n v="0"/>
    <n v="-3523.33"/>
    <n v="-3523.33"/>
    <n v="-3108.9"/>
    <n v="-414.43"/>
    <n v="0.11762452"/>
    <x v="11"/>
  </r>
  <r>
    <s v="91418"/>
    <d v="2025-04-10T00:00:00"/>
    <x v="167"/>
    <x v="3"/>
    <s v="San Jose"/>
    <n v="0"/>
    <n v="0"/>
    <n v="0"/>
    <n v="549.9"/>
    <n v="-549.9"/>
    <n v="0"/>
    <x v="14"/>
  </r>
  <r>
    <s v="91641"/>
    <d v="2025-04-10T00:00:00"/>
    <x v="2"/>
    <x v="2"/>
    <s v="San Jose"/>
    <n v="0"/>
    <n v="0"/>
    <n v="0"/>
    <n v="41"/>
    <n v="-41"/>
    <n v="0"/>
    <x v="2"/>
  </r>
  <r>
    <s v="91774"/>
    <d v="2025-04-10T00:00:00"/>
    <x v="5"/>
    <x v="2"/>
    <s v="San Jose"/>
    <n v="13122.29"/>
    <n v="0"/>
    <n v="13122.29"/>
    <n v="9464.42"/>
    <n v="3657.87"/>
    <n v="0.27875241000000001"/>
    <x v="5"/>
  </r>
  <r>
    <s v="92032"/>
    <d v="2025-04-10T00:00:00"/>
    <x v="187"/>
    <x v="1"/>
    <s v="Sacramento"/>
    <n v="20602.259999999998"/>
    <n v="0"/>
    <n v="20602.259999999998"/>
    <n v="16391.63"/>
    <n v="4210.63"/>
    <n v="0.20437709000000001"/>
    <x v="1"/>
  </r>
  <r>
    <s v="92110"/>
    <d v="2025-04-10T00:00:00"/>
    <x v="4"/>
    <x v="4"/>
    <s v="Sacramento"/>
    <n v="2891.1"/>
    <n v="0"/>
    <n v="2891.1"/>
    <n v="2325.2600000000002"/>
    <n v="565.84"/>
    <n v="0.19571789000000001"/>
    <x v="4"/>
  </r>
  <r>
    <s v="92158"/>
    <d v="2025-04-10T00:00:00"/>
    <x v="11"/>
    <x v="6"/>
    <s v="San Jose"/>
    <n v="7316"/>
    <n v="0"/>
    <n v="7316"/>
    <n v="5853.09"/>
    <n v="1462.91"/>
    <n v="0.19996036"/>
    <x v="7"/>
  </r>
  <r>
    <s v="92161"/>
    <d v="2025-04-10T00:00:00"/>
    <x v="5"/>
    <x v="2"/>
    <s v="San Jose"/>
    <n v="1591.72"/>
    <n v="0"/>
    <n v="1591.72"/>
    <n v="1273.04"/>
    <n v="318.68"/>
    <n v="0.20021109000000001"/>
    <x v="2"/>
  </r>
  <r>
    <s v="92168"/>
    <d v="2025-04-10T00:00:00"/>
    <x v="2"/>
    <x v="2"/>
    <s v="San Jose"/>
    <n v="1514.18"/>
    <n v="0"/>
    <n v="1514.18"/>
    <n v="1139.3499999999999"/>
    <n v="374.83"/>
    <n v="0.24754652999999999"/>
    <x v="2"/>
  </r>
  <r>
    <s v="92177"/>
    <d v="2025-04-10T00:00:00"/>
    <x v="2"/>
    <x v="2"/>
    <s v="San Jose"/>
    <n v="1514.18"/>
    <n v="0"/>
    <n v="1514.18"/>
    <n v="1139.3499999999999"/>
    <n v="374.83"/>
    <n v="0.24754652999999999"/>
    <x v="2"/>
  </r>
  <r>
    <s v="92179"/>
    <d v="2025-04-10T00:00:00"/>
    <x v="2"/>
    <x v="2"/>
    <s v="San Jose"/>
    <n v="1651"/>
    <n v="0"/>
    <n v="1651"/>
    <n v="1151.8"/>
    <n v="499.2"/>
    <n v="0.30236220000000003"/>
    <x v="2"/>
  </r>
  <r>
    <s v="92206"/>
    <d v="2025-04-10T00:00:00"/>
    <x v="301"/>
    <x v="9"/>
    <s v="San Francisco"/>
    <n v="915"/>
    <n v="0"/>
    <n v="915"/>
    <n v="915"/>
    <n v="0"/>
    <n v="0"/>
    <x v="71"/>
  </r>
  <r>
    <s v="92234"/>
    <d v="2025-04-10T00:00:00"/>
    <x v="29"/>
    <x v="13"/>
    <s v="San Francisco"/>
    <n v="6377"/>
    <n v="0"/>
    <n v="6377"/>
    <n v="4276.58"/>
    <n v="2100.42"/>
    <n v="0.32937431"/>
    <x v="21"/>
  </r>
  <r>
    <s v="89546"/>
    <d v="2025-04-11T00:00:00"/>
    <x v="14"/>
    <x v="3"/>
    <s v="San Jose"/>
    <n v="0"/>
    <n v="0"/>
    <n v="0"/>
    <n v="118.51"/>
    <n v="-118.51"/>
    <n v="0"/>
    <x v="3"/>
  </r>
  <r>
    <s v="90585"/>
    <d v="2025-04-11T00:00:00"/>
    <x v="3"/>
    <x v="3"/>
    <s v="San Jose"/>
    <n v="0"/>
    <n v="0"/>
    <n v="0"/>
    <n v="-32.54"/>
    <n v="32.54"/>
    <n v="0"/>
    <x v="3"/>
  </r>
  <r>
    <s v="91848"/>
    <d v="2025-04-11T00:00:00"/>
    <x v="3"/>
    <x v="3"/>
    <s v="San Jose"/>
    <n v="0"/>
    <n v="0"/>
    <n v="0"/>
    <n v="7.5"/>
    <n v="-7.5"/>
    <n v="0"/>
    <x v="3"/>
  </r>
  <r>
    <s v="91982"/>
    <d v="2025-04-11T00:00:00"/>
    <x v="6"/>
    <x v="5"/>
    <s v="San Francisco"/>
    <n v="0"/>
    <n v="0"/>
    <n v="0"/>
    <n v="-535.37"/>
    <n v="535.37"/>
    <n v="0"/>
    <x v="9"/>
  </r>
  <r>
    <s v="81432"/>
    <d v="2025-04-11T00:00:00"/>
    <x v="72"/>
    <x v="14"/>
    <s v="San Jose"/>
    <n v="0"/>
    <n v="0"/>
    <n v="0"/>
    <n v="38"/>
    <n v="-38"/>
    <n v="0"/>
    <x v="33"/>
  </r>
  <r>
    <s v="85709"/>
    <d v="2025-04-11T00:00:00"/>
    <x v="1"/>
    <x v="1"/>
    <s v="Sacramento"/>
    <n v="0"/>
    <n v="0"/>
    <n v="0"/>
    <n v="75"/>
    <n v="-75"/>
    <n v="0"/>
    <x v="1"/>
  </r>
  <r>
    <s v="88919"/>
    <d v="2025-04-11T00:00:00"/>
    <x v="105"/>
    <x v="9"/>
    <s v="San Francisco"/>
    <n v="0"/>
    <n v="0"/>
    <n v="0"/>
    <n v="2474"/>
    <n v="-2474"/>
    <n v="0"/>
    <x v="19"/>
  </r>
  <r>
    <s v="89442"/>
    <d v="2025-04-11T00:00:00"/>
    <x v="53"/>
    <x v="14"/>
    <s v="San Jose"/>
    <n v="0"/>
    <n v="0"/>
    <n v="0"/>
    <n v="-79.98"/>
    <n v="79.98"/>
    <n v="0"/>
    <x v="22"/>
  </r>
  <r>
    <s v="89685"/>
    <d v="2025-04-11T00:00:00"/>
    <x v="70"/>
    <x v="6"/>
    <s v="San Jose"/>
    <n v="0"/>
    <n v="0"/>
    <n v="0"/>
    <n v="-100.8"/>
    <n v="100.8"/>
    <n v="0"/>
    <x v="7"/>
  </r>
  <r>
    <s v="90382"/>
    <d v="2025-04-11T00:00:00"/>
    <x v="162"/>
    <x v="7"/>
    <s v="San Jose"/>
    <n v="0"/>
    <n v="0"/>
    <n v="0"/>
    <n v="-42"/>
    <n v="42"/>
    <n v="0"/>
    <x v="61"/>
  </r>
  <r>
    <s v="90948"/>
    <d v="2025-04-11T00:00:00"/>
    <x v="90"/>
    <x v="9"/>
    <s v="San Francisco"/>
    <n v="0"/>
    <n v="0"/>
    <n v="0"/>
    <n v="16.25"/>
    <n v="-16.25"/>
    <n v="0"/>
    <x v="13"/>
  </r>
  <r>
    <s v="91289"/>
    <d v="2025-04-11T00:00:00"/>
    <x v="0"/>
    <x v="0"/>
    <s v="San Francisco"/>
    <n v="0"/>
    <n v="0"/>
    <n v="0"/>
    <n v="66.7"/>
    <n v="-66.7"/>
    <n v="0"/>
    <x v="0"/>
  </r>
  <r>
    <s v="91323"/>
    <d v="2025-04-11T00:00:00"/>
    <x v="221"/>
    <x v="9"/>
    <s v="San Francisco"/>
    <n v="0"/>
    <n v="0"/>
    <n v="0"/>
    <n v="323.2"/>
    <n v="-323.2"/>
    <n v="0"/>
    <x v="21"/>
  </r>
  <r>
    <s v="91391"/>
    <d v="2025-04-11T00:00:00"/>
    <x v="45"/>
    <x v="12"/>
    <s v="San Francisco"/>
    <n v="0"/>
    <n v="0"/>
    <n v="0"/>
    <n v="0"/>
    <n v="0"/>
    <n v="0"/>
    <x v="45"/>
  </r>
  <r>
    <s v="91489"/>
    <d v="2025-04-11T00:00:00"/>
    <x v="302"/>
    <x v="15"/>
    <s v="San Francisco"/>
    <n v="5800"/>
    <n v="0"/>
    <n v="5800"/>
    <n v="4350"/>
    <n v="1450"/>
    <n v="0.25"/>
    <x v="23"/>
  </r>
  <r>
    <s v="91509"/>
    <d v="2025-04-11T00:00:00"/>
    <x v="217"/>
    <x v="12"/>
    <s v="San Francisco"/>
    <n v="0"/>
    <n v="-955"/>
    <n v="-955"/>
    <n v="-803"/>
    <n v="-152"/>
    <n v="0.15916230000000001"/>
    <x v="16"/>
  </r>
  <r>
    <s v="91676"/>
    <d v="2025-04-11T00:00:00"/>
    <x v="5"/>
    <x v="2"/>
    <s v="San Jose"/>
    <n v="0"/>
    <n v="0"/>
    <n v="0"/>
    <n v="956.77"/>
    <n v="-956.77"/>
    <n v="0"/>
    <x v="2"/>
  </r>
  <r>
    <s v="91678"/>
    <d v="2025-04-11T00:00:00"/>
    <x v="296"/>
    <x v="6"/>
    <s v="San Jose"/>
    <n v="0"/>
    <n v="0"/>
    <n v="0"/>
    <n v="-134.4"/>
    <n v="134.4"/>
    <n v="0"/>
    <x v="7"/>
  </r>
  <r>
    <s v="91738"/>
    <d v="2025-04-11T00:00:00"/>
    <x v="259"/>
    <x v="9"/>
    <s v="San Francisco"/>
    <n v="0"/>
    <n v="0"/>
    <n v="0"/>
    <n v="-1118.79"/>
    <n v="1118.79"/>
    <n v="0"/>
    <x v="32"/>
  </r>
  <r>
    <s v="91943"/>
    <d v="2025-04-11T00:00:00"/>
    <x v="34"/>
    <x v="9"/>
    <s v="San Francisco"/>
    <n v="0"/>
    <n v="0"/>
    <n v="0"/>
    <n v="-28.5"/>
    <n v="28.5"/>
    <n v="0"/>
    <x v="13"/>
  </r>
  <r>
    <s v="92073"/>
    <d v="2025-04-11T00:00:00"/>
    <x v="5"/>
    <x v="2"/>
    <s v="San Jose"/>
    <n v="12572.06"/>
    <n v="0"/>
    <n v="12572.06"/>
    <n v="9311.18"/>
    <n v="3260.88"/>
    <n v="0.25937515"/>
    <x v="5"/>
  </r>
  <r>
    <s v="92213"/>
    <d v="2025-04-11T00:00:00"/>
    <x v="2"/>
    <x v="2"/>
    <s v="San Jose"/>
    <n v="1215.5999999999999"/>
    <n v="0"/>
    <n v="1215.5999999999999"/>
    <n v="911.54"/>
    <n v="304.06"/>
    <n v="0.25013162"/>
    <x v="2"/>
  </r>
  <r>
    <s v="92218"/>
    <d v="2025-04-11T00:00:00"/>
    <x v="303"/>
    <x v="20"/>
    <s v="Sacramento"/>
    <n v="1025"/>
    <n v="0"/>
    <n v="1025"/>
    <n v="688.8"/>
    <n v="336.2"/>
    <n v="0.32800000000000001"/>
    <x v="40"/>
  </r>
  <r>
    <s v="92251"/>
    <d v="2025-04-11T00:00:00"/>
    <x v="51"/>
    <x v="17"/>
    <s v="San Jose"/>
    <n v="1890"/>
    <n v="0"/>
    <n v="1890"/>
    <n v="1408.27"/>
    <n v="481.73"/>
    <n v="0.25488359999999999"/>
    <x v="30"/>
  </r>
  <r>
    <s v="89700"/>
    <d v="2025-04-11T00:00:00"/>
    <x v="51"/>
    <x v="14"/>
    <s v="San Jose"/>
    <n v="0"/>
    <n v="0"/>
    <n v="0"/>
    <n v="53"/>
    <n v="-53"/>
    <n v="0"/>
    <x v="22"/>
  </r>
  <r>
    <s v="89921"/>
    <d v="2025-04-11T00:00:00"/>
    <x v="304"/>
    <x v="6"/>
    <s v="San Jose"/>
    <n v="77333.350000000006"/>
    <n v="0"/>
    <n v="77333.350000000006"/>
    <n v="58000"/>
    <n v="19333.349999999999"/>
    <n v="0.25000016000000003"/>
    <x v="61"/>
  </r>
  <r>
    <s v="90219"/>
    <d v="2025-04-11T00:00:00"/>
    <x v="5"/>
    <x v="2"/>
    <s v="San Jose"/>
    <n v="0"/>
    <n v="0"/>
    <n v="0"/>
    <n v="-24.71"/>
    <n v="24.71"/>
    <n v="0"/>
    <x v="5"/>
  </r>
  <r>
    <s v="90858"/>
    <d v="2025-04-11T00:00:00"/>
    <x v="300"/>
    <x v="14"/>
    <s v="San Jose"/>
    <n v="0"/>
    <n v="0"/>
    <n v="0"/>
    <n v="-67.2"/>
    <n v="67.2"/>
    <n v="0"/>
    <x v="33"/>
  </r>
  <r>
    <s v="90890"/>
    <d v="2025-04-11T00:00:00"/>
    <x v="216"/>
    <x v="12"/>
    <s v="San Francisco"/>
    <n v="0"/>
    <n v="0"/>
    <n v="0"/>
    <n v="1053.5"/>
    <n v="-1053.5"/>
    <n v="0"/>
    <x v="16"/>
  </r>
  <r>
    <s v="91206"/>
    <d v="2025-04-11T00:00:00"/>
    <x v="60"/>
    <x v="12"/>
    <s v="San Francisco"/>
    <n v="0"/>
    <n v="0"/>
    <n v="0"/>
    <n v="55"/>
    <n v="-55"/>
    <n v="0"/>
    <x v="14"/>
  </r>
  <r>
    <s v="91265"/>
    <d v="2025-04-11T00:00:00"/>
    <x v="2"/>
    <x v="2"/>
    <s v="San Jose"/>
    <n v="0"/>
    <n v="-298.58"/>
    <n v="-298.58"/>
    <n v="0"/>
    <n v="-298.58"/>
    <n v="1"/>
    <x v="2"/>
  </r>
  <r>
    <s v="91994"/>
    <d v="2025-04-11T00:00:00"/>
    <x v="208"/>
    <x v="6"/>
    <s v="San Jose"/>
    <n v="690"/>
    <n v="0"/>
    <n v="690"/>
    <n v="621.19000000000005"/>
    <n v="68.81"/>
    <n v="9.9724640000000003E-2"/>
    <x v="7"/>
  </r>
  <r>
    <s v="92109"/>
    <d v="2025-04-11T00:00:00"/>
    <x v="187"/>
    <x v="1"/>
    <s v="Sacramento"/>
    <n v="1495.58"/>
    <n v="0"/>
    <n v="1495.58"/>
    <n v="1220.33"/>
    <n v="275.25"/>
    <n v="0.18404230999999999"/>
    <x v="1"/>
  </r>
  <r>
    <s v="92164"/>
    <d v="2025-04-11T00:00:00"/>
    <x v="2"/>
    <x v="2"/>
    <s v="San Jose"/>
    <n v="2284.98"/>
    <n v="0"/>
    <n v="2284.98"/>
    <n v="1732.95"/>
    <n v="552.03"/>
    <n v="0.24159074"/>
    <x v="2"/>
  </r>
  <r>
    <s v="92199"/>
    <d v="2025-04-11T00:00:00"/>
    <x v="217"/>
    <x v="12"/>
    <s v="San Francisco"/>
    <n v="28346.57"/>
    <n v="0"/>
    <n v="28346.57"/>
    <n v="18730.27"/>
    <n v="9616.2999999999993"/>
    <n v="0.33924033999999997"/>
    <x v="14"/>
  </r>
  <r>
    <s v="92206"/>
    <d v="2025-04-11T00:00:00"/>
    <x v="301"/>
    <x v="9"/>
    <s v="San Francisco"/>
    <n v="0"/>
    <n v="410"/>
    <n v="410"/>
    <n v="410"/>
    <n v="0"/>
    <n v="0"/>
    <x v="71"/>
  </r>
  <r>
    <s v="92227"/>
    <d v="2025-04-11T00:00:00"/>
    <x v="305"/>
    <x v="9"/>
    <s v="San Francisco"/>
    <n v="6227.56"/>
    <n v="0"/>
    <n v="6227.56"/>
    <n v="4982.05"/>
    <n v="1245.51"/>
    <n v="0.19999968000000001"/>
    <x v="18"/>
  </r>
  <r>
    <s v="92256"/>
    <d v="2025-04-11T00:00:00"/>
    <x v="4"/>
    <x v="4"/>
    <s v="Sacramento"/>
    <n v="777"/>
    <n v="0"/>
    <n v="777"/>
    <n v="647.08000000000004"/>
    <n v="129.91999999999999"/>
    <n v="0.16720721"/>
    <x v="4"/>
  </r>
  <r>
    <s v="92261"/>
    <d v="2025-04-11T00:00:00"/>
    <x v="4"/>
    <x v="4"/>
    <s v="Sacramento"/>
    <n v="1484"/>
    <n v="0"/>
    <n v="1484"/>
    <n v="1235.33"/>
    <n v="248.67"/>
    <n v="0.16756739000000001"/>
    <x v="4"/>
  </r>
  <r>
    <s v="88749"/>
    <d v="2025-04-13T00:00:00"/>
    <x v="10"/>
    <x v="8"/>
    <s v="San Jose"/>
    <n v="0"/>
    <n v="0"/>
    <n v="0"/>
    <n v="150"/>
    <n v="-150"/>
    <n v="0"/>
    <x v="37"/>
  </r>
  <r>
    <s v="87558"/>
    <d v="2025-04-14T00:00:00"/>
    <x v="140"/>
    <x v="11"/>
    <s v="Sacramento"/>
    <n v="0"/>
    <n v="0"/>
    <n v="0"/>
    <n v="-340.41"/>
    <n v="340.41"/>
    <n v="0"/>
    <x v="1"/>
  </r>
  <r>
    <s v="91678"/>
    <d v="2025-04-14T00:00:00"/>
    <x v="296"/>
    <x v="6"/>
    <s v="San Jose"/>
    <n v="0"/>
    <n v="0"/>
    <n v="0"/>
    <n v="127.68"/>
    <n v="-127.68"/>
    <n v="0"/>
    <x v="7"/>
  </r>
  <r>
    <s v="91982"/>
    <d v="2025-04-14T00:00:00"/>
    <x v="6"/>
    <x v="5"/>
    <s v="San Francisco"/>
    <n v="0"/>
    <n v="0"/>
    <n v="0"/>
    <n v="534.89"/>
    <n v="-534.89"/>
    <n v="0"/>
    <x v="9"/>
  </r>
  <r>
    <s v="84697"/>
    <d v="2025-04-14T00:00:00"/>
    <x v="41"/>
    <x v="14"/>
    <s v="San Jose"/>
    <n v="0"/>
    <n v="290"/>
    <n v="290"/>
    <n v="93.6"/>
    <n v="196.4"/>
    <n v="0.67724138"/>
    <x v="22"/>
  </r>
  <r>
    <s v="90207"/>
    <d v="2025-04-14T00:00:00"/>
    <x v="4"/>
    <x v="4"/>
    <s v="Sacramento"/>
    <n v="0"/>
    <n v="0"/>
    <n v="0"/>
    <n v="0.1"/>
    <n v="-0.1"/>
    <n v="0"/>
    <x v="4"/>
  </r>
  <r>
    <s v="90846"/>
    <d v="2025-04-14T00:00:00"/>
    <x v="5"/>
    <x v="2"/>
    <s v="San Jose"/>
    <n v="8132.5"/>
    <n v="0"/>
    <n v="8132.5"/>
    <n v="6468"/>
    <n v="1664.5"/>
    <n v="0.20467261"/>
    <x v="2"/>
  </r>
  <r>
    <s v="90848"/>
    <d v="2025-04-14T00:00:00"/>
    <x v="5"/>
    <x v="2"/>
    <s v="San Jose"/>
    <n v="4937.5"/>
    <n v="0"/>
    <n v="4937.5"/>
    <n v="3950"/>
    <n v="987.5"/>
    <n v="0.2"/>
    <x v="2"/>
  </r>
  <r>
    <s v="90897"/>
    <d v="2025-04-14T00:00:00"/>
    <x v="5"/>
    <x v="2"/>
    <s v="San Jose"/>
    <n v="66593.240000000005"/>
    <n v="0"/>
    <n v="66593.240000000005"/>
    <n v="42186.879999999997"/>
    <n v="24406.36"/>
    <n v="0.36649905999999999"/>
    <x v="72"/>
  </r>
  <r>
    <s v="91068"/>
    <d v="2025-04-14T00:00:00"/>
    <x v="4"/>
    <x v="4"/>
    <s v="Sacramento"/>
    <n v="0"/>
    <n v="0"/>
    <n v="0"/>
    <n v="158.83000000000001"/>
    <n v="-158.83000000000001"/>
    <n v="0"/>
    <x v="4"/>
  </r>
  <r>
    <s v="91103"/>
    <d v="2025-04-14T00:00:00"/>
    <x v="44"/>
    <x v="9"/>
    <s v="San Francisco"/>
    <n v="0"/>
    <n v="0"/>
    <n v="0"/>
    <n v="111.9"/>
    <n v="-111.9"/>
    <n v="0"/>
    <x v="49"/>
  </r>
  <r>
    <s v="91129"/>
    <d v="2025-04-14T00:00:00"/>
    <x v="292"/>
    <x v="9"/>
    <s v="San Francisco"/>
    <n v="0"/>
    <n v="-261"/>
    <n v="-261"/>
    <n v="-169.28"/>
    <n v="-91.72"/>
    <n v="0.35141761999999999"/>
    <x v="16"/>
  </r>
  <r>
    <s v="91157"/>
    <d v="2025-04-14T00:00:00"/>
    <x v="306"/>
    <x v="28"/>
    <s v="San Jose"/>
    <n v="64976.84"/>
    <n v="0"/>
    <n v="64976.84"/>
    <n v="51139.91"/>
    <n v="13836.93"/>
    <n v="0.21295172000000001"/>
    <x v="7"/>
  </r>
  <r>
    <s v="91202"/>
    <d v="2025-04-14T00:00:00"/>
    <x v="60"/>
    <x v="12"/>
    <s v="San Francisco"/>
    <n v="0"/>
    <n v="0"/>
    <n v="0"/>
    <n v="225"/>
    <n v="-225"/>
    <n v="0"/>
    <x v="14"/>
  </r>
  <r>
    <s v="91289"/>
    <d v="2025-04-14T00:00:00"/>
    <x v="0"/>
    <x v="0"/>
    <s v="San Francisco"/>
    <n v="0"/>
    <n v="0"/>
    <n v="0"/>
    <n v="-0.87"/>
    <n v="0.87"/>
    <n v="0"/>
    <x v="0"/>
  </r>
  <r>
    <s v="91391"/>
    <d v="2025-04-14T00:00:00"/>
    <x v="45"/>
    <x v="12"/>
    <s v="San Francisco"/>
    <n v="0"/>
    <n v="0"/>
    <n v="0"/>
    <n v="95"/>
    <n v="-95"/>
    <n v="0"/>
    <x v="45"/>
  </r>
  <r>
    <s v="91654"/>
    <d v="2025-04-14T00:00:00"/>
    <x v="54"/>
    <x v="6"/>
    <s v="San Jose"/>
    <n v="116975.46"/>
    <n v="0"/>
    <n v="116975.46"/>
    <n v="85721.42"/>
    <n v="31254.04"/>
    <n v="0.26718459"/>
    <x v="61"/>
  </r>
  <r>
    <s v="91702"/>
    <d v="2025-04-14T00:00:00"/>
    <x v="21"/>
    <x v="11"/>
    <s v="Sacramento"/>
    <n v="41521.21"/>
    <n v="0"/>
    <n v="41521.21"/>
    <n v="34123.78"/>
    <n v="7397.43"/>
    <n v="0.17816027000000001"/>
    <x v="15"/>
  </r>
  <r>
    <s v="91714"/>
    <d v="2025-04-14T00:00:00"/>
    <x v="54"/>
    <x v="6"/>
    <s v="San Jose"/>
    <n v="0"/>
    <n v="0"/>
    <n v="0"/>
    <n v="66.09"/>
    <n v="-66.09"/>
    <n v="0"/>
    <x v="68"/>
  </r>
  <r>
    <s v="91774"/>
    <d v="2025-04-14T00:00:00"/>
    <x v="5"/>
    <x v="2"/>
    <s v="San Jose"/>
    <n v="0"/>
    <n v="0"/>
    <n v="0"/>
    <n v="503.58"/>
    <n v="-503.58"/>
    <n v="0"/>
    <x v="5"/>
  </r>
  <r>
    <s v="91920"/>
    <d v="2025-04-14T00:00:00"/>
    <x v="119"/>
    <x v="19"/>
    <s v="Sacramento"/>
    <n v="16035"/>
    <n v="0"/>
    <n v="16035"/>
    <n v="13362.5"/>
    <n v="2672.5"/>
    <n v="0.16666666999999999"/>
    <x v="4"/>
  </r>
  <r>
    <s v="92141"/>
    <d v="2025-04-14T00:00:00"/>
    <x v="3"/>
    <x v="3"/>
    <s v="San Jose"/>
    <n v="500"/>
    <n v="0"/>
    <n v="500"/>
    <n v="0"/>
    <n v="500"/>
    <n v="1"/>
    <x v="3"/>
  </r>
  <r>
    <s v="92185"/>
    <d v="2025-04-14T00:00:00"/>
    <x v="119"/>
    <x v="19"/>
    <s v="Sacramento"/>
    <n v="5012.1499999999996"/>
    <n v="0"/>
    <n v="5012.1499999999996"/>
    <n v="3905.5"/>
    <n v="1106.6500000000001"/>
    <n v="0.22079346999999999"/>
    <x v="4"/>
  </r>
  <r>
    <s v="92193"/>
    <d v="2025-04-14T00:00:00"/>
    <x v="113"/>
    <x v="9"/>
    <s v="San Francisco"/>
    <n v="7586"/>
    <n v="-334"/>
    <n v="7252"/>
    <n v="5333.41"/>
    <n v="1918.59"/>
    <n v="0.26456012000000001"/>
    <x v="0"/>
  </r>
  <r>
    <s v="92200"/>
    <d v="2025-04-14T00:00:00"/>
    <x v="5"/>
    <x v="2"/>
    <s v="San Jose"/>
    <n v="10494.96"/>
    <n v="0"/>
    <n v="10494.96"/>
    <n v="7871.22"/>
    <n v="2623.74"/>
    <n v="0.25"/>
    <x v="2"/>
  </r>
  <r>
    <s v="92203"/>
    <d v="2025-04-14T00:00:00"/>
    <x v="5"/>
    <x v="2"/>
    <s v="San Jose"/>
    <n v="8500"/>
    <n v="0"/>
    <n v="8500"/>
    <n v="6800"/>
    <n v="1700"/>
    <n v="0.2"/>
    <x v="5"/>
  </r>
  <r>
    <s v="92226"/>
    <d v="2025-04-14T00:00:00"/>
    <x v="190"/>
    <x v="5"/>
    <s v="San Francisco"/>
    <n v="288"/>
    <n v="0"/>
    <n v="288"/>
    <n v="288"/>
    <n v="0"/>
    <n v="0"/>
    <x v="51"/>
  </r>
  <r>
    <s v="92264"/>
    <d v="2025-04-14T00:00:00"/>
    <x v="51"/>
    <x v="17"/>
    <s v="San Jose"/>
    <n v="1145"/>
    <n v="0"/>
    <n v="1145"/>
    <n v="847.08"/>
    <n v="297.92"/>
    <n v="0.26019214000000002"/>
    <x v="30"/>
  </r>
  <r>
    <s v="87081"/>
    <d v="2025-04-14T00:00:00"/>
    <x v="191"/>
    <x v="20"/>
    <s v="Sacramento"/>
    <n v="0"/>
    <n v="0"/>
    <n v="0"/>
    <n v="-45"/>
    <n v="45"/>
    <n v="0"/>
    <x v="4"/>
  </r>
  <r>
    <s v="87224"/>
    <d v="2025-04-14T00:00:00"/>
    <x v="95"/>
    <x v="16"/>
    <s v="San Francisco"/>
    <n v="0"/>
    <n v="0"/>
    <n v="0"/>
    <n v="28.8"/>
    <n v="-28.8"/>
    <n v="0"/>
    <x v="19"/>
  </r>
  <r>
    <s v="89622"/>
    <d v="2025-04-14T00:00:00"/>
    <x v="47"/>
    <x v="11"/>
    <s v="Sacramento"/>
    <n v="0"/>
    <n v="0"/>
    <n v="0"/>
    <n v="471"/>
    <n v="-471"/>
    <n v="0"/>
    <x v="28"/>
  </r>
  <r>
    <s v="89645"/>
    <d v="2025-04-14T00:00:00"/>
    <x v="286"/>
    <x v="9"/>
    <s v="San Francisco"/>
    <n v="0"/>
    <n v="0"/>
    <n v="0"/>
    <n v="11.04"/>
    <n v="-11.04"/>
    <n v="0"/>
    <x v="32"/>
  </r>
  <r>
    <s v="89795"/>
    <d v="2025-04-14T00:00:00"/>
    <x v="128"/>
    <x v="9"/>
    <s v="San Francisco"/>
    <n v="0"/>
    <n v="2556"/>
    <n v="2556"/>
    <n v="690.12"/>
    <n v="1865.88"/>
    <n v="0.73"/>
    <x v="34"/>
  </r>
  <r>
    <s v="90665"/>
    <d v="2025-04-14T00:00:00"/>
    <x v="18"/>
    <x v="9"/>
    <s v="San Jose"/>
    <n v="28024"/>
    <n v="0"/>
    <n v="28024"/>
    <n v="25098.48"/>
    <n v="2925.52"/>
    <n v="0.10439337999999999"/>
    <x v="3"/>
  </r>
  <r>
    <s v="91125"/>
    <d v="2025-04-14T00:00:00"/>
    <x v="287"/>
    <x v="5"/>
    <s v="San Francisco"/>
    <n v="0"/>
    <n v="0"/>
    <n v="0"/>
    <n v="207.91"/>
    <n v="-207.91"/>
    <n v="0"/>
    <x v="66"/>
  </r>
  <r>
    <s v="91256"/>
    <d v="2025-04-14T00:00:00"/>
    <x v="104"/>
    <x v="9"/>
    <s v="San Francisco"/>
    <n v="0"/>
    <n v="0"/>
    <n v="0"/>
    <n v="67.2"/>
    <n v="-67.2"/>
    <n v="0"/>
    <x v="3"/>
  </r>
  <r>
    <s v="91288"/>
    <d v="2025-04-14T00:00:00"/>
    <x v="3"/>
    <x v="3"/>
    <s v="San Jose"/>
    <n v="0"/>
    <n v="0"/>
    <n v="0"/>
    <n v="351"/>
    <n v="-351"/>
    <n v="0"/>
    <x v="3"/>
  </r>
  <r>
    <s v="91588"/>
    <d v="2025-04-14T00:00:00"/>
    <x v="113"/>
    <x v="9"/>
    <s v="San Francisco"/>
    <n v="0"/>
    <n v="0"/>
    <n v="0"/>
    <n v="-112"/>
    <n v="112"/>
    <n v="0"/>
    <x v="70"/>
  </r>
  <r>
    <s v="91627"/>
    <d v="2025-04-14T00:00:00"/>
    <x v="307"/>
    <x v="1"/>
    <s v="San Francisco"/>
    <n v="4188.8"/>
    <n v="0"/>
    <n v="4188.8"/>
    <n v="3405.39"/>
    <n v="783.41"/>
    <n v="0.18702492000000001"/>
    <x v="1"/>
  </r>
  <r>
    <s v="91711"/>
    <d v="2025-04-14T00:00:00"/>
    <x v="45"/>
    <x v="12"/>
    <s v="San Francisco"/>
    <n v="6534"/>
    <n v="0"/>
    <n v="6534"/>
    <n v="4249.1099999999997"/>
    <n v="2284.89"/>
    <n v="0.34969238000000002"/>
    <x v="45"/>
  </r>
  <r>
    <s v="91755"/>
    <d v="2025-04-14T00:00:00"/>
    <x v="10"/>
    <x v="8"/>
    <s v="San Jose"/>
    <n v="54947.39"/>
    <n v="0"/>
    <n v="54947.39"/>
    <n v="46705.83"/>
    <n v="8241.56"/>
    <n v="0.14999002"/>
    <x v="10"/>
  </r>
  <r>
    <s v="91756"/>
    <d v="2025-04-14T00:00:00"/>
    <x v="10"/>
    <x v="8"/>
    <s v="San Jose"/>
    <n v="56241.64"/>
    <n v="0"/>
    <n v="56241.64"/>
    <n v="47805.23"/>
    <n v="8436.41"/>
    <n v="0.15000292000000001"/>
    <x v="10"/>
  </r>
  <r>
    <s v="92007"/>
    <d v="2025-04-14T00:00:00"/>
    <x v="60"/>
    <x v="12"/>
    <s v="San Francisco"/>
    <n v="1585.57"/>
    <n v="0"/>
    <n v="1585.57"/>
    <n v="1147.08"/>
    <n v="438.49"/>
    <n v="0.27655038999999998"/>
    <x v="14"/>
  </r>
  <r>
    <s v="92116"/>
    <d v="2025-04-14T00:00:00"/>
    <x v="14"/>
    <x v="3"/>
    <s v="San Jose"/>
    <n v="0"/>
    <n v="0"/>
    <n v="0"/>
    <n v="27.11"/>
    <n v="-27.11"/>
    <n v="0"/>
    <x v="3"/>
  </r>
  <r>
    <s v="92214"/>
    <d v="2025-04-14T00:00:00"/>
    <x v="2"/>
    <x v="2"/>
    <s v="San Jose"/>
    <n v="1651"/>
    <n v="0"/>
    <n v="1651"/>
    <n v="1279.8"/>
    <n v="371.2"/>
    <n v="0.22483343"/>
    <x v="2"/>
  </r>
  <r>
    <s v="92260"/>
    <d v="2025-04-14T00:00:00"/>
    <x v="2"/>
    <x v="2"/>
    <s v="San Jose"/>
    <n v="1929.85"/>
    <n v="0"/>
    <n v="1929.85"/>
    <n v="1291.29"/>
    <n v="638.55999999999995"/>
    <n v="0.33088582"/>
    <x v="2"/>
  </r>
  <r>
    <s v="90957"/>
    <d v="2025-04-15T00:00:00"/>
    <x v="258"/>
    <x v="12"/>
    <s v="San Francisco"/>
    <n v="0"/>
    <n v="0"/>
    <n v="0"/>
    <n v="224.4"/>
    <n v="-224.4"/>
    <n v="0"/>
    <x v="19"/>
  </r>
  <r>
    <s v="91202"/>
    <d v="2025-04-15T00:00:00"/>
    <x v="60"/>
    <x v="12"/>
    <s v="San Francisco"/>
    <n v="0"/>
    <n v="0"/>
    <n v="0"/>
    <n v="-607.02"/>
    <n v="607.02"/>
    <n v="0"/>
    <x v="14"/>
  </r>
  <r>
    <s v="91288"/>
    <d v="2025-04-15T00:00:00"/>
    <x v="3"/>
    <x v="3"/>
    <s v="San Jose"/>
    <n v="0"/>
    <n v="0"/>
    <n v="0"/>
    <n v="0"/>
    <n v="0"/>
    <n v="0"/>
    <x v="3"/>
  </r>
  <r>
    <s v="91976"/>
    <d v="2025-04-15T00:00:00"/>
    <x v="6"/>
    <x v="5"/>
    <s v="San Francisco"/>
    <n v="0"/>
    <n v="0"/>
    <n v="0"/>
    <n v="-1793.62"/>
    <n v="1793.62"/>
    <n v="0"/>
    <x v="9"/>
  </r>
  <r>
    <s v="91977"/>
    <d v="2025-04-15T00:00:00"/>
    <x v="6"/>
    <x v="5"/>
    <s v="San Francisco"/>
    <n v="0"/>
    <n v="0"/>
    <n v="0"/>
    <n v="-1793.62"/>
    <n v="1793.62"/>
    <n v="0"/>
    <x v="9"/>
  </r>
  <r>
    <s v="91982"/>
    <d v="2025-04-15T00:00:00"/>
    <x v="6"/>
    <x v="5"/>
    <s v="San Francisco"/>
    <n v="0"/>
    <n v="0"/>
    <n v="0"/>
    <n v="-380.5"/>
    <n v="380.5"/>
    <n v="0"/>
    <x v="9"/>
  </r>
  <r>
    <s v="91983"/>
    <d v="2025-04-15T00:00:00"/>
    <x v="6"/>
    <x v="5"/>
    <s v="San Francisco"/>
    <n v="0"/>
    <n v="0"/>
    <n v="0"/>
    <n v="-1706.62"/>
    <n v="1706.62"/>
    <n v="0"/>
    <x v="9"/>
  </r>
  <r>
    <s v="81432"/>
    <d v="2025-04-15T00:00:00"/>
    <x v="72"/>
    <x v="14"/>
    <s v="San Jose"/>
    <n v="0"/>
    <n v="0"/>
    <n v="0"/>
    <n v="107.06"/>
    <n v="-107.06"/>
    <n v="0"/>
    <x v="33"/>
  </r>
  <r>
    <s v="86032"/>
    <d v="2025-04-15T00:00:00"/>
    <x v="66"/>
    <x v="11"/>
    <s v="Sacramento"/>
    <n v="0"/>
    <n v="0"/>
    <n v="0"/>
    <n v="88.8"/>
    <n v="-88.8"/>
    <n v="0"/>
    <x v="1"/>
  </r>
  <r>
    <s v="87081"/>
    <d v="2025-04-15T00:00:00"/>
    <x v="191"/>
    <x v="20"/>
    <s v="Sacramento"/>
    <n v="0"/>
    <n v="0"/>
    <n v="0"/>
    <n v="-82.8"/>
    <n v="82.8"/>
    <n v="0"/>
    <x v="4"/>
  </r>
  <r>
    <s v="87558"/>
    <d v="2025-04-15T00:00:00"/>
    <x v="140"/>
    <x v="11"/>
    <s v="Sacramento"/>
    <n v="0"/>
    <n v="0"/>
    <n v="0"/>
    <n v="-823.68"/>
    <n v="823.68"/>
    <n v="0"/>
    <x v="1"/>
  </r>
  <r>
    <s v="87911"/>
    <d v="2025-04-15T00:00:00"/>
    <x v="5"/>
    <x v="2"/>
    <s v="San Jose"/>
    <n v="0"/>
    <n v="0"/>
    <n v="0"/>
    <n v="1633.18"/>
    <n v="-1633.18"/>
    <n v="0"/>
    <x v="5"/>
  </r>
  <r>
    <s v="89795"/>
    <d v="2025-04-15T00:00:00"/>
    <x v="128"/>
    <x v="9"/>
    <s v="San Francisco"/>
    <n v="0"/>
    <n v="-2556"/>
    <n v="-2556"/>
    <n v="0"/>
    <n v="-2556"/>
    <n v="1"/>
    <x v="34"/>
  </r>
  <r>
    <s v="89964"/>
    <d v="2025-04-15T00:00:00"/>
    <x v="41"/>
    <x v="14"/>
    <s v="San Jose"/>
    <n v="0"/>
    <n v="0"/>
    <n v="0"/>
    <n v="30"/>
    <n v="-30"/>
    <n v="0"/>
    <x v="22"/>
  </r>
  <r>
    <s v="90212"/>
    <d v="2025-04-15T00:00:00"/>
    <x v="23"/>
    <x v="0"/>
    <s v="San Francisco"/>
    <n v="0"/>
    <n v="0"/>
    <n v="0"/>
    <n v="132.26"/>
    <n v="-132.26"/>
    <n v="0"/>
    <x v="17"/>
  </r>
  <r>
    <s v="90580"/>
    <d v="2025-04-15T00:00:00"/>
    <x v="194"/>
    <x v="4"/>
    <s v="San Jose"/>
    <n v="0"/>
    <n v="0"/>
    <n v="0"/>
    <n v="500.02"/>
    <n v="-500.02"/>
    <n v="0"/>
    <x v="12"/>
  </r>
  <r>
    <s v="90946"/>
    <d v="2025-04-15T00:00:00"/>
    <x v="308"/>
    <x v="5"/>
    <s v="San Francisco"/>
    <n v="1050"/>
    <n v="0"/>
    <n v="1050"/>
    <n v="405.89"/>
    <n v="644.11"/>
    <n v="0.61343809999999999"/>
    <x v="16"/>
  </r>
  <r>
    <s v="91198"/>
    <d v="2025-04-15T00:00:00"/>
    <x v="60"/>
    <x v="12"/>
    <s v="San Francisco"/>
    <n v="0"/>
    <n v="0"/>
    <n v="0"/>
    <n v="0.22"/>
    <n v="-0.22"/>
    <n v="0"/>
    <x v="14"/>
  </r>
  <r>
    <s v="91483"/>
    <d v="2025-04-15T00:00:00"/>
    <x v="209"/>
    <x v="14"/>
    <s v="San Jose"/>
    <n v="0"/>
    <n v="0"/>
    <n v="0"/>
    <n v="219.32"/>
    <n v="-219.32"/>
    <n v="0"/>
    <x v="22"/>
  </r>
  <r>
    <s v="91925"/>
    <d v="2025-04-15T00:00:00"/>
    <x v="194"/>
    <x v="4"/>
    <s v="San Jose"/>
    <n v="441.18"/>
    <n v="0"/>
    <n v="441.18"/>
    <n v="352.95"/>
    <n v="88.23"/>
    <n v="0.19998640000000001"/>
    <x v="73"/>
  </r>
  <r>
    <s v="91944"/>
    <d v="2025-04-15T00:00:00"/>
    <x v="217"/>
    <x v="12"/>
    <s v="San Francisco"/>
    <n v="10158.42"/>
    <n v="-773.49"/>
    <n v="9384.93"/>
    <n v="6569.44"/>
    <n v="2815.49"/>
    <n v="0.30000116999999998"/>
    <x v="14"/>
  </r>
  <r>
    <s v="92171"/>
    <d v="2025-04-15T00:00:00"/>
    <x v="42"/>
    <x v="14"/>
    <s v="San Jose"/>
    <n v="266"/>
    <n v="0"/>
    <n v="266"/>
    <n v="205.89"/>
    <n v="60.11"/>
    <n v="0.22597744"/>
    <x v="22"/>
  </r>
  <r>
    <s v="92227"/>
    <d v="2025-04-15T00:00:00"/>
    <x v="305"/>
    <x v="9"/>
    <s v="San Francisco"/>
    <n v="0"/>
    <n v="0"/>
    <n v="0"/>
    <n v="-211"/>
    <n v="211"/>
    <n v="0"/>
    <x v="18"/>
  </r>
  <r>
    <s v="92257"/>
    <d v="2025-04-15T00:00:00"/>
    <x v="2"/>
    <x v="2"/>
    <s v="San Jose"/>
    <n v="1514.18"/>
    <n v="0"/>
    <n v="1514.18"/>
    <n v="1235.3499999999999"/>
    <n v="278.83"/>
    <n v="0.18414586999999999"/>
    <x v="2"/>
  </r>
  <r>
    <s v="92258"/>
    <d v="2025-04-15T00:00:00"/>
    <x v="2"/>
    <x v="2"/>
    <s v="San Jose"/>
    <n v="1873.62"/>
    <n v="0"/>
    <n v="1873.62"/>
    <n v="1269.72"/>
    <n v="603.9"/>
    <n v="0.32231723000000001"/>
    <x v="2"/>
  </r>
  <r>
    <s v="92259"/>
    <d v="2025-04-15T00:00:00"/>
    <x v="2"/>
    <x v="2"/>
    <s v="San Jose"/>
    <n v="1110.8"/>
    <n v="0"/>
    <n v="1110.8"/>
    <n v="826.6"/>
    <n v="284.2"/>
    <n v="0.25585163999999999"/>
    <x v="2"/>
  </r>
  <r>
    <s v="92272"/>
    <d v="2025-04-15T00:00:00"/>
    <x v="4"/>
    <x v="4"/>
    <s v="Sacramento"/>
    <n v="336.47"/>
    <n v="0"/>
    <n v="336.47"/>
    <n v="270.10000000000002"/>
    <n v="66.37"/>
    <n v="0.19725384000000001"/>
    <x v="4"/>
  </r>
  <r>
    <s v="92287"/>
    <d v="2025-04-15T00:00:00"/>
    <x v="129"/>
    <x v="3"/>
    <s v="San Jose"/>
    <n v="337.5"/>
    <n v="0"/>
    <n v="337.5"/>
    <n v="294.13"/>
    <n v="43.37"/>
    <n v="0.1285037"/>
    <x v="61"/>
  </r>
  <r>
    <s v="88060"/>
    <d v="2025-04-15T00:00:00"/>
    <x v="76"/>
    <x v="2"/>
    <s v="San Jose"/>
    <n v="0"/>
    <n v="0"/>
    <n v="0"/>
    <n v="-130"/>
    <n v="130"/>
    <n v="0"/>
    <x v="5"/>
  </r>
  <r>
    <s v="89148"/>
    <d v="2025-04-15T00:00:00"/>
    <x v="75"/>
    <x v="12"/>
    <s v="San Francisco"/>
    <n v="0"/>
    <n v="0"/>
    <n v="0"/>
    <n v="-45.34"/>
    <n v="45.34"/>
    <n v="0"/>
    <x v="21"/>
  </r>
  <r>
    <s v="89375"/>
    <d v="2025-04-15T00:00:00"/>
    <x v="72"/>
    <x v="14"/>
    <s v="San Jose"/>
    <n v="8006.55"/>
    <n v="0"/>
    <n v="8006.55"/>
    <n v="6061.37"/>
    <n v="1945.18"/>
    <n v="0.24294858999999999"/>
    <x v="33"/>
  </r>
  <r>
    <s v="89560"/>
    <d v="2025-04-15T00:00:00"/>
    <x v="113"/>
    <x v="9"/>
    <s v="San Francisco"/>
    <n v="0"/>
    <n v="0"/>
    <n v="0"/>
    <n v="49"/>
    <n v="-49"/>
    <n v="0"/>
    <x v="13"/>
  </r>
  <r>
    <s v="90445"/>
    <d v="2025-04-15T00:00:00"/>
    <x v="9"/>
    <x v="5"/>
    <s v="San Francisco"/>
    <n v="0"/>
    <n v="0"/>
    <n v="0"/>
    <n v="-268.25"/>
    <n v="268.25"/>
    <n v="0"/>
    <x v="9"/>
  </r>
  <r>
    <s v="91025"/>
    <d v="2025-04-15T00:00:00"/>
    <x v="2"/>
    <x v="2"/>
    <s v="San Jose"/>
    <n v="0"/>
    <n v="0"/>
    <n v="0"/>
    <n v="50"/>
    <n v="-50"/>
    <n v="0"/>
    <x v="2"/>
  </r>
  <r>
    <s v="91110"/>
    <d v="2025-04-15T00:00:00"/>
    <x v="56"/>
    <x v="19"/>
    <s v="Sacramento"/>
    <n v="0"/>
    <n v="0"/>
    <n v="0"/>
    <n v="29"/>
    <n v="-29"/>
    <n v="0"/>
    <x v="4"/>
  </r>
  <r>
    <s v="91119"/>
    <d v="2025-04-15T00:00:00"/>
    <x v="2"/>
    <x v="2"/>
    <s v="San Jose"/>
    <n v="0"/>
    <n v="0"/>
    <n v="0"/>
    <n v="50"/>
    <n v="-50"/>
    <n v="0"/>
    <x v="2"/>
  </r>
  <r>
    <s v="91139"/>
    <d v="2025-04-15T00:00:00"/>
    <x v="2"/>
    <x v="2"/>
    <s v="San Jose"/>
    <n v="0"/>
    <n v="0"/>
    <n v="0"/>
    <n v="50"/>
    <n v="-50"/>
    <n v="0"/>
    <x v="2"/>
  </r>
  <r>
    <s v="91323"/>
    <d v="2025-04-15T00:00:00"/>
    <x v="221"/>
    <x v="9"/>
    <s v="San Francisco"/>
    <n v="0"/>
    <n v="0"/>
    <n v="0"/>
    <n v="1641.19"/>
    <n v="-1641.19"/>
    <n v="0"/>
    <x v="21"/>
  </r>
  <r>
    <s v="91369"/>
    <d v="2025-04-15T00:00:00"/>
    <x v="72"/>
    <x v="14"/>
    <s v="San Jose"/>
    <n v="24581.3"/>
    <n v="0"/>
    <n v="24581.3"/>
    <n v="19264.86"/>
    <n v="5316.44"/>
    <n v="0.21627985999999999"/>
    <x v="33"/>
  </r>
  <r>
    <s v="91411"/>
    <d v="2025-04-15T00:00:00"/>
    <x v="2"/>
    <x v="2"/>
    <s v="San Jose"/>
    <n v="0"/>
    <n v="0"/>
    <n v="0"/>
    <n v="50"/>
    <n v="-50"/>
    <n v="0"/>
    <x v="2"/>
  </r>
  <r>
    <s v="91567"/>
    <d v="2025-04-15T00:00:00"/>
    <x v="2"/>
    <x v="2"/>
    <s v="San Jose"/>
    <n v="0"/>
    <n v="0"/>
    <n v="0"/>
    <n v="50"/>
    <n v="-50"/>
    <n v="0"/>
    <x v="2"/>
  </r>
  <r>
    <s v="91654"/>
    <d v="2025-04-15T00:00:00"/>
    <x v="54"/>
    <x v="6"/>
    <s v="San Jose"/>
    <n v="0"/>
    <n v="0"/>
    <n v="0"/>
    <n v="0"/>
    <n v="0"/>
    <n v="0"/>
    <x v="61"/>
  </r>
  <r>
    <s v="91756"/>
    <d v="2025-04-15T00:00:00"/>
    <x v="10"/>
    <x v="8"/>
    <s v="San Jose"/>
    <n v="0"/>
    <n v="0"/>
    <n v="0"/>
    <n v="0.11"/>
    <n v="-0.11"/>
    <n v="0"/>
    <x v="10"/>
  </r>
  <r>
    <s v="91943"/>
    <d v="2025-04-15T00:00:00"/>
    <x v="34"/>
    <x v="9"/>
    <s v="San Francisco"/>
    <n v="0"/>
    <n v="0"/>
    <n v="0"/>
    <n v="303.32"/>
    <n v="-303.32"/>
    <n v="0"/>
    <x v="13"/>
  </r>
  <r>
    <s v="92086"/>
    <d v="2025-04-15T00:00:00"/>
    <x v="309"/>
    <x v="10"/>
    <s v="San Jose"/>
    <n v="71562.539999999994"/>
    <n v="0"/>
    <n v="71562.539999999994"/>
    <n v="53671.72"/>
    <n v="17890.82"/>
    <n v="0.25000259000000002"/>
    <x v="10"/>
  </r>
  <r>
    <s v="92181"/>
    <d v="2025-04-15T00:00:00"/>
    <x v="302"/>
    <x v="15"/>
    <s v="San Francisco"/>
    <n v="6355.86"/>
    <n v="0"/>
    <n v="6355.86"/>
    <n v="5720.25"/>
    <n v="635.61"/>
    <n v="0.10000378"/>
    <x v="23"/>
  </r>
  <r>
    <s v="92212"/>
    <d v="2025-04-15T00:00:00"/>
    <x v="2"/>
    <x v="2"/>
    <s v="San Jose"/>
    <n v="1651"/>
    <n v="0"/>
    <n v="1651"/>
    <n v="1309.8"/>
    <n v="341.2"/>
    <n v="0.20666263000000001"/>
    <x v="2"/>
  </r>
  <r>
    <s v="92279"/>
    <d v="2025-04-15T00:00:00"/>
    <x v="2"/>
    <x v="2"/>
    <s v="San Jose"/>
    <n v="1986.4"/>
    <n v="0"/>
    <n v="1986.4"/>
    <n v="1390.14"/>
    <n v="596.26"/>
    <n v="0.30017115999999999"/>
    <x v="2"/>
  </r>
  <r>
    <s v="92280"/>
    <d v="2025-04-15T00:00:00"/>
    <x v="2"/>
    <x v="2"/>
    <s v="San Jose"/>
    <n v="2365.25"/>
    <n v="0"/>
    <n v="2365.25"/>
    <n v="1905.55"/>
    <n v="459.7"/>
    <n v="0.19435578000000001"/>
    <x v="2"/>
  </r>
  <r>
    <s v="92284"/>
    <d v="2025-04-15T00:00:00"/>
    <x v="310"/>
    <x v="12"/>
    <s v="San Francisco"/>
    <n v="0"/>
    <n v="0"/>
    <n v="0"/>
    <n v="294.13"/>
    <n v="-294.13"/>
    <n v="0"/>
    <x v="60"/>
  </r>
  <r>
    <s v="90382"/>
    <d v="2025-04-16T00:00:00"/>
    <x v="162"/>
    <x v="7"/>
    <s v="San Jose"/>
    <n v="0"/>
    <n v="0"/>
    <n v="0"/>
    <n v="48.6"/>
    <n v="-48.6"/>
    <n v="0"/>
    <x v="61"/>
  </r>
  <r>
    <s v="91485"/>
    <d v="2025-04-16T00:00:00"/>
    <x v="197"/>
    <x v="6"/>
    <s v="San Jose"/>
    <n v="0"/>
    <n v="0"/>
    <n v="0"/>
    <n v="0.01"/>
    <n v="-0.01"/>
    <n v="0"/>
    <x v="7"/>
  </r>
  <r>
    <s v="91654"/>
    <d v="2025-04-16T00:00:00"/>
    <x v="54"/>
    <x v="6"/>
    <s v="San Jose"/>
    <n v="0"/>
    <n v="0"/>
    <n v="0"/>
    <n v="14.23"/>
    <n v="-14.23"/>
    <n v="0"/>
    <x v="61"/>
  </r>
  <r>
    <s v="91760"/>
    <d v="2025-04-16T00:00:00"/>
    <x v="258"/>
    <x v="12"/>
    <s v="San Francisco"/>
    <n v="0"/>
    <n v="0"/>
    <n v="0"/>
    <n v="-17.3"/>
    <n v="17.3"/>
    <n v="0"/>
    <x v="19"/>
  </r>
  <r>
    <s v="92241"/>
    <d v="2025-04-16T00:00:00"/>
    <x v="3"/>
    <x v="3"/>
    <s v="San Jose"/>
    <n v="1568.09"/>
    <n v="0"/>
    <n v="1568.09"/>
    <n v="1187.77"/>
    <n v="380.32"/>
    <n v="0.24253710000000001"/>
    <x v="3"/>
  </r>
  <r>
    <s v="87536"/>
    <d v="2025-04-16T00:00:00"/>
    <x v="12"/>
    <x v="9"/>
    <s v="San Francisco"/>
    <n v="0"/>
    <n v="0"/>
    <n v="0"/>
    <n v="32.97"/>
    <n v="-32.97"/>
    <n v="0"/>
    <x v="11"/>
  </r>
  <r>
    <s v="88717"/>
    <d v="2025-04-16T00:00:00"/>
    <x v="91"/>
    <x v="6"/>
    <s v="San Jose"/>
    <n v="0"/>
    <n v="0"/>
    <n v="0"/>
    <n v="274.5"/>
    <n v="-274.5"/>
    <n v="0"/>
    <x v="7"/>
  </r>
  <r>
    <s v="88790"/>
    <d v="2025-04-16T00:00:00"/>
    <x v="5"/>
    <x v="2"/>
    <s v="San Jose"/>
    <n v="0"/>
    <n v="0"/>
    <n v="0"/>
    <n v="-1206"/>
    <n v="1206"/>
    <n v="0"/>
    <x v="5"/>
  </r>
  <r>
    <s v="89144"/>
    <d v="2025-04-16T00:00:00"/>
    <x v="73"/>
    <x v="7"/>
    <s v="San Jose"/>
    <n v="0"/>
    <n v="1483.2"/>
    <n v="1483.2"/>
    <n v="1171.72"/>
    <n v="311.48"/>
    <n v="0.21000538999999999"/>
    <x v="74"/>
  </r>
  <r>
    <s v="89508"/>
    <d v="2025-04-16T00:00:00"/>
    <x v="176"/>
    <x v="3"/>
    <s v="San Jose"/>
    <n v="0"/>
    <n v="0"/>
    <n v="0"/>
    <n v="-705.9"/>
    <n v="705.9"/>
    <n v="0"/>
    <x v="63"/>
  </r>
  <r>
    <s v="89646"/>
    <d v="2025-04-16T00:00:00"/>
    <x v="5"/>
    <x v="2"/>
    <s v="San Jose"/>
    <n v="0"/>
    <n v="0"/>
    <n v="0"/>
    <n v="-37.5"/>
    <n v="37.5"/>
    <n v="0"/>
    <x v="5"/>
  </r>
  <r>
    <s v="89768"/>
    <d v="2025-04-16T00:00:00"/>
    <x v="12"/>
    <x v="9"/>
    <s v="San Francisco"/>
    <n v="0"/>
    <n v="0"/>
    <n v="0"/>
    <n v="-223.12"/>
    <n v="223.12"/>
    <n v="0"/>
    <x v="20"/>
  </r>
  <r>
    <s v="89769"/>
    <d v="2025-04-16T00:00:00"/>
    <x v="18"/>
    <x v="9"/>
    <s v="San Francisco"/>
    <n v="0"/>
    <n v="0"/>
    <n v="0"/>
    <n v="50.13"/>
    <n v="-50.13"/>
    <n v="0"/>
    <x v="13"/>
  </r>
  <r>
    <s v="89998"/>
    <d v="2025-04-16T00:00:00"/>
    <x v="41"/>
    <x v="14"/>
    <s v="San Jose"/>
    <n v="0"/>
    <n v="0"/>
    <n v="0"/>
    <n v="-176.48"/>
    <n v="176.48"/>
    <n v="0"/>
    <x v="22"/>
  </r>
  <r>
    <s v="90007"/>
    <d v="2025-04-16T00:00:00"/>
    <x v="5"/>
    <x v="2"/>
    <s v="San Jose"/>
    <n v="0"/>
    <n v="0"/>
    <n v="0"/>
    <n v="-600"/>
    <n v="600"/>
    <n v="0"/>
    <x v="5"/>
  </r>
  <r>
    <s v="90016"/>
    <d v="2025-04-16T00:00:00"/>
    <x v="169"/>
    <x v="19"/>
    <s v="Sacramento"/>
    <n v="0"/>
    <n v="0"/>
    <n v="0"/>
    <n v="0.8"/>
    <n v="-0.8"/>
    <n v="0"/>
    <x v="4"/>
  </r>
  <r>
    <s v="90044"/>
    <d v="2025-04-16T00:00:00"/>
    <x v="78"/>
    <x v="6"/>
    <s v="San Jose"/>
    <n v="789935.77"/>
    <n v="1.2"/>
    <n v="789936.97"/>
    <n v="590672.93999999994"/>
    <n v="199264.03"/>
    <n v="0.25225308000000002"/>
    <x v="7"/>
  </r>
  <r>
    <s v="90064"/>
    <d v="2025-04-16T00:00:00"/>
    <x v="103"/>
    <x v="17"/>
    <s v="San Jose"/>
    <n v="0"/>
    <n v="0"/>
    <n v="0"/>
    <n v="-2170"/>
    <n v="2170"/>
    <n v="0"/>
    <x v="30"/>
  </r>
  <r>
    <s v="90091"/>
    <d v="2025-04-16T00:00:00"/>
    <x v="5"/>
    <x v="2"/>
    <s v="San Jose"/>
    <n v="0"/>
    <n v="0"/>
    <n v="0"/>
    <n v="-75"/>
    <n v="75"/>
    <n v="0"/>
    <x v="5"/>
  </r>
  <r>
    <s v="90191"/>
    <d v="2025-04-16T00:00:00"/>
    <x v="5"/>
    <x v="2"/>
    <s v="San Jose"/>
    <n v="0"/>
    <n v="0"/>
    <n v="0"/>
    <n v="-150"/>
    <n v="150"/>
    <n v="0"/>
    <x v="5"/>
  </r>
  <r>
    <s v="90396"/>
    <d v="2025-04-16T00:00:00"/>
    <x v="4"/>
    <x v="4"/>
    <s v="Sacramento"/>
    <n v="0"/>
    <n v="560"/>
    <n v="560"/>
    <n v="465"/>
    <n v="95"/>
    <n v="0.16964286000000001"/>
    <x v="4"/>
  </r>
  <r>
    <s v="90850"/>
    <d v="2025-04-16T00:00:00"/>
    <x v="103"/>
    <x v="17"/>
    <s v="San Jose"/>
    <n v="0"/>
    <n v="-3100"/>
    <n v="-3100"/>
    <n v="0"/>
    <n v="-3100"/>
    <n v="1"/>
    <x v="30"/>
  </r>
  <r>
    <s v="91066"/>
    <d v="2025-04-16T00:00:00"/>
    <x v="73"/>
    <x v="7"/>
    <s v="San Jose"/>
    <n v="51973.54"/>
    <n v="0"/>
    <n v="51973.54"/>
    <n v="39606.43"/>
    <n v="12367.11"/>
    <n v="0.23795011999999999"/>
    <x v="63"/>
  </r>
  <r>
    <s v="91240"/>
    <d v="2025-04-16T00:00:00"/>
    <x v="5"/>
    <x v="2"/>
    <s v="San Jose"/>
    <n v="0"/>
    <n v="0"/>
    <n v="0"/>
    <n v="-75"/>
    <n v="75"/>
    <n v="0"/>
    <x v="5"/>
  </r>
  <r>
    <s v="91483"/>
    <d v="2025-04-16T00:00:00"/>
    <x v="209"/>
    <x v="14"/>
    <s v="San Jose"/>
    <n v="0"/>
    <n v="0"/>
    <n v="0"/>
    <n v="-80"/>
    <n v="80"/>
    <n v="0"/>
    <x v="22"/>
  </r>
  <r>
    <s v="91586"/>
    <d v="2025-04-16T00:00:00"/>
    <x v="75"/>
    <x v="12"/>
    <s v="San Francisco"/>
    <n v="0"/>
    <n v="0"/>
    <n v="0"/>
    <n v="933.9"/>
    <n v="-933.9"/>
    <n v="0"/>
    <x v="21"/>
  </r>
  <r>
    <s v="91588"/>
    <d v="2025-04-16T00:00:00"/>
    <x v="113"/>
    <x v="9"/>
    <s v="San Francisco"/>
    <n v="0"/>
    <n v="0"/>
    <n v="0"/>
    <n v="-20.170000000000002"/>
    <n v="20.170000000000002"/>
    <n v="0"/>
    <x v="70"/>
  </r>
  <r>
    <s v="91770"/>
    <d v="2025-04-16T00:00:00"/>
    <x v="311"/>
    <x v="5"/>
    <s v="San Francisco"/>
    <n v="10780"/>
    <n v="0"/>
    <n v="10780"/>
    <n v="7970.48"/>
    <n v="2809.52"/>
    <n v="0.26062338000000002"/>
    <x v="66"/>
  </r>
  <r>
    <s v="91920"/>
    <d v="2025-04-16T00:00:00"/>
    <x v="119"/>
    <x v="19"/>
    <s v="Sacramento"/>
    <n v="0"/>
    <n v="0"/>
    <n v="0"/>
    <n v="-125"/>
    <n v="125"/>
    <n v="0"/>
    <x v="4"/>
  </r>
  <r>
    <s v="92184"/>
    <d v="2025-04-16T00:00:00"/>
    <x v="56"/>
    <x v="19"/>
    <s v="Sacramento"/>
    <n v="893"/>
    <n v="0"/>
    <n v="893"/>
    <n v="715.4"/>
    <n v="177.6"/>
    <n v="0.19888017999999999"/>
    <x v="4"/>
  </r>
  <r>
    <s v="92298"/>
    <d v="2025-04-16T00:00:00"/>
    <x v="10"/>
    <x v="8"/>
    <s v="San Jose"/>
    <n v="23924.799999999999"/>
    <n v="0"/>
    <n v="23924.799999999999"/>
    <n v="20336.16"/>
    <n v="3588.64"/>
    <n v="0.14999666"/>
    <x v="10"/>
  </r>
  <r>
    <s v="92306"/>
    <d v="2025-04-16T00:00:00"/>
    <x v="10"/>
    <x v="8"/>
    <s v="San Jose"/>
    <n v="1300.03"/>
    <n v="0"/>
    <n v="1300.03"/>
    <n v="1105"/>
    <n v="195.03"/>
    <n v="0.15001961"/>
    <x v="10"/>
  </r>
  <r>
    <s v="92307"/>
    <d v="2025-04-16T00:00:00"/>
    <x v="10"/>
    <x v="8"/>
    <s v="San Jose"/>
    <n v="4430.3999999999996"/>
    <n v="0"/>
    <n v="4430.3999999999996"/>
    <n v="3765.84"/>
    <n v="664.56"/>
    <n v="0.15"/>
    <x v="10"/>
  </r>
  <r>
    <s v="86032"/>
    <d v="2025-04-16T00:00:00"/>
    <x v="66"/>
    <x v="11"/>
    <s v="Sacramento"/>
    <n v="0"/>
    <n v="0"/>
    <n v="0"/>
    <n v="588.88"/>
    <n v="-588.88"/>
    <n v="0"/>
    <x v="1"/>
  </r>
  <r>
    <s v="89560"/>
    <d v="2025-04-16T00:00:00"/>
    <x v="113"/>
    <x v="9"/>
    <s v="San Francisco"/>
    <n v="0"/>
    <n v="0"/>
    <n v="0"/>
    <n v="1400.04"/>
    <n v="-1400.04"/>
    <n v="0"/>
    <x v="13"/>
  </r>
  <r>
    <s v="89622"/>
    <d v="2025-04-16T00:00:00"/>
    <x v="47"/>
    <x v="11"/>
    <s v="Sacramento"/>
    <n v="0"/>
    <n v="0"/>
    <n v="0"/>
    <n v="1520"/>
    <n v="-1520"/>
    <n v="0"/>
    <x v="28"/>
  </r>
  <r>
    <s v="89909"/>
    <d v="2025-04-16T00:00:00"/>
    <x v="224"/>
    <x v="15"/>
    <s v="San Francisco"/>
    <n v="0"/>
    <n v="800"/>
    <n v="800"/>
    <n v="611.78"/>
    <n v="188.22"/>
    <n v="0.23527500000000001"/>
    <x v="9"/>
  </r>
  <r>
    <s v="90068"/>
    <d v="2025-04-16T00:00:00"/>
    <x v="6"/>
    <x v="5"/>
    <s v="San Francisco"/>
    <n v="86882.04"/>
    <n v="0"/>
    <n v="86882.04"/>
    <n v="68865.38"/>
    <n v="18016.66"/>
    <n v="0.20736921"/>
    <x v="9"/>
  </r>
  <r>
    <s v="91244"/>
    <d v="2025-04-16T00:00:00"/>
    <x v="27"/>
    <x v="6"/>
    <s v="San Francisco"/>
    <n v="0"/>
    <n v="0"/>
    <n v="0"/>
    <n v="88.24"/>
    <n v="-88.24"/>
    <n v="0"/>
    <x v="61"/>
  </r>
  <r>
    <s v="91403"/>
    <d v="2025-04-16T00:00:00"/>
    <x v="312"/>
    <x v="12"/>
    <s v="San Francisco"/>
    <n v="8409"/>
    <n v="0"/>
    <n v="8409"/>
    <n v="6247.33"/>
    <n v="2161.67"/>
    <n v="0.25706624"/>
    <x v="75"/>
  </r>
  <r>
    <s v="91755"/>
    <d v="2025-04-16T00:00:00"/>
    <x v="10"/>
    <x v="8"/>
    <s v="San Jose"/>
    <n v="0"/>
    <n v="0"/>
    <n v="0"/>
    <n v="0.08"/>
    <n v="-0.08"/>
    <n v="0"/>
    <x v="10"/>
  </r>
  <r>
    <s v="91854"/>
    <d v="2025-04-16T00:00:00"/>
    <x v="6"/>
    <x v="5"/>
    <s v="San Francisco"/>
    <n v="41099"/>
    <n v="0"/>
    <n v="41099"/>
    <n v="32527.360000000001"/>
    <n v="8571.64"/>
    <n v="0.20856079"/>
    <x v="9"/>
  </r>
  <r>
    <s v="91943"/>
    <d v="2025-04-16T00:00:00"/>
    <x v="34"/>
    <x v="9"/>
    <s v="San Francisco"/>
    <n v="0"/>
    <n v="0"/>
    <n v="0"/>
    <n v="-615.37"/>
    <n v="615.37"/>
    <n v="0"/>
    <x v="13"/>
  </r>
  <r>
    <s v="92159"/>
    <d v="2025-04-16T00:00:00"/>
    <x v="75"/>
    <x v="12"/>
    <s v="San Francisco"/>
    <n v="6707"/>
    <n v="0"/>
    <n v="6707"/>
    <n v="5084.68"/>
    <n v="1622.32"/>
    <n v="0.24188460000000001"/>
    <x v="21"/>
  </r>
  <r>
    <s v="92167"/>
    <d v="2025-04-16T00:00:00"/>
    <x v="2"/>
    <x v="2"/>
    <s v="San Jose"/>
    <n v="2284.98"/>
    <n v="0"/>
    <n v="2284.98"/>
    <n v="2106.9499999999998"/>
    <n v="178.03"/>
    <n v="7.791315E-2"/>
    <x v="2"/>
  </r>
  <r>
    <s v="92193"/>
    <d v="2025-04-16T00:00:00"/>
    <x v="113"/>
    <x v="9"/>
    <s v="San Francisco"/>
    <n v="0"/>
    <n v="334"/>
    <n v="334"/>
    <n v="211.28"/>
    <n v="122.72"/>
    <n v="0.36742514999999998"/>
    <x v="0"/>
  </r>
  <r>
    <s v="92221"/>
    <d v="2025-04-16T00:00:00"/>
    <x v="313"/>
    <x v="19"/>
    <s v="Sacramento"/>
    <n v="5966.67"/>
    <n v="0"/>
    <n v="5966.67"/>
    <n v="4494.34"/>
    <n v="1472.33"/>
    <n v="0.24675907999999999"/>
    <x v="4"/>
  </r>
  <r>
    <s v="92277"/>
    <d v="2025-04-16T00:00:00"/>
    <x v="2"/>
    <x v="2"/>
    <s v="San Jose"/>
    <n v="1514.18"/>
    <n v="0"/>
    <n v="1514.18"/>
    <n v="1208.0999999999999"/>
    <n v="306.08"/>
    <n v="0.20214240999999999"/>
    <x v="2"/>
  </r>
  <r>
    <s v="92278"/>
    <d v="2025-04-16T00:00:00"/>
    <x v="2"/>
    <x v="2"/>
    <s v="San Jose"/>
    <n v="1215.5999999999999"/>
    <n v="0"/>
    <n v="1215.5999999999999"/>
    <n v="771.54"/>
    <n v="444.06"/>
    <n v="0.36530108999999999"/>
    <x v="2"/>
  </r>
  <r>
    <s v="92283"/>
    <d v="2025-04-16T00:00:00"/>
    <x v="66"/>
    <x v="11"/>
    <s v="Sacramento"/>
    <n v="319.8"/>
    <n v="0"/>
    <n v="319.8"/>
    <n v="255.84"/>
    <n v="63.96"/>
    <n v="0.2"/>
    <x v="1"/>
  </r>
  <r>
    <s v="92287"/>
    <d v="2025-04-16T00:00:00"/>
    <x v="129"/>
    <x v="3"/>
    <s v="San Jose"/>
    <n v="0"/>
    <n v="337.5"/>
    <n v="337.5"/>
    <n v="0"/>
    <n v="337.5"/>
    <n v="1"/>
    <x v="61"/>
  </r>
  <r>
    <s v="92294"/>
    <d v="2025-04-16T00:00:00"/>
    <x v="36"/>
    <x v="12"/>
    <s v="San Francisco"/>
    <n v="2380"/>
    <n v="0"/>
    <n v="2380"/>
    <n v="1739.77"/>
    <n v="640.23"/>
    <n v="0.26900420000000003"/>
    <x v="25"/>
  </r>
  <r>
    <s v="92301"/>
    <d v="2025-04-16T00:00:00"/>
    <x v="10"/>
    <x v="8"/>
    <s v="San Jose"/>
    <n v="90659.83"/>
    <n v="0"/>
    <n v="90659.83"/>
    <n v="77060.98"/>
    <n v="13598.85"/>
    <n v="0.14999862999999999"/>
    <x v="10"/>
  </r>
  <r>
    <s v="92304"/>
    <d v="2025-04-16T00:00:00"/>
    <x v="10"/>
    <x v="8"/>
    <s v="San Jose"/>
    <n v="1484913.49"/>
    <n v="0"/>
    <n v="1484913.49"/>
    <n v="1262174.53"/>
    <n v="222738.96"/>
    <n v="0.1500013"/>
    <x v="10"/>
  </r>
  <r>
    <s v="84697"/>
    <d v="2025-04-17T00:00:00"/>
    <x v="41"/>
    <x v="14"/>
    <s v="San Jose"/>
    <n v="0"/>
    <n v="0"/>
    <n v="0"/>
    <n v="-1730.75"/>
    <n v="1730.75"/>
    <n v="0"/>
    <x v="22"/>
  </r>
  <r>
    <s v="88161"/>
    <d v="2025-04-17T00:00:00"/>
    <x v="141"/>
    <x v="5"/>
    <s v="San Francisco"/>
    <n v="0"/>
    <n v="0"/>
    <n v="0"/>
    <n v="67.599999999999994"/>
    <n v="-67.599999999999994"/>
    <n v="0"/>
    <x v="52"/>
  </r>
  <r>
    <s v="89850"/>
    <d v="2025-04-17T00:00:00"/>
    <x v="244"/>
    <x v="20"/>
    <s v="Sacramento"/>
    <n v="0"/>
    <n v="0"/>
    <n v="0"/>
    <n v="-225"/>
    <n v="225"/>
    <n v="0"/>
    <x v="40"/>
  </r>
  <r>
    <s v="90306"/>
    <d v="2025-04-17T00:00:00"/>
    <x v="91"/>
    <x v="6"/>
    <s v="Sacramento"/>
    <n v="0"/>
    <n v="0"/>
    <n v="0"/>
    <n v="35.200000000000003"/>
    <n v="-35.200000000000003"/>
    <n v="0"/>
    <x v="1"/>
  </r>
  <r>
    <s v="90441"/>
    <d v="2025-04-17T00:00:00"/>
    <x v="5"/>
    <x v="2"/>
    <s v="San Jose"/>
    <n v="21565.57"/>
    <n v="0"/>
    <n v="21565.57"/>
    <n v="16867.060000000001"/>
    <n v="4698.51"/>
    <n v="0.21787089000000001"/>
    <x v="2"/>
  </r>
  <r>
    <s v="90483"/>
    <d v="2025-04-17T00:00:00"/>
    <x v="60"/>
    <x v="12"/>
    <s v="San Francisco"/>
    <n v="0"/>
    <n v="0"/>
    <n v="0"/>
    <n v="330.44"/>
    <n v="-330.44"/>
    <n v="0"/>
    <x v="14"/>
  </r>
  <r>
    <s v="90858"/>
    <d v="2025-04-17T00:00:00"/>
    <x v="300"/>
    <x v="14"/>
    <s v="San Jose"/>
    <n v="0"/>
    <n v="0"/>
    <n v="0"/>
    <n v="-25"/>
    <n v="25"/>
    <n v="0"/>
    <x v="33"/>
  </r>
  <r>
    <s v="90873"/>
    <d v="2025-04-17T00:00:00"/>
    <x v="314"/>
    <x v="11"/>
    <s v="Sacramento"/>
    <n v="5001.38"/>
    <n v="0"/>
    <n v="5001.38"/>
    <n v="4025.12"/>
    <n v="976.26"/>
    <n v="0.19519813"/>
    <x v="76"/>
  </r>
  <r>
    <s v="91042"/>
    <d v="2025-04-17T00:00:00"/>
    <x v="23"/>
    <x v="0"/>
    <s v="San Francisco"/>
    <n v="0"/>
    <n v="0"/>
    <n v="0"/>
    <n v="14.19"/>
    <n v="-14.19"/>
    <n v="0"/>
    <x v="17"/>
  </r>
  <r>
    <s v="91300"/>
    <d v="2025-04-17T00:00:00"/>
    <x v="81"/>
    <x v="5"/>
    <s v="San Francisco"/>
    <n v="442.83"/>
    <n v="0"/>
    <n v="442.83"/>
    <n v="380.21"/>
    <n v="62.62"/>
    <n v="0.14140866999999999"/>
    <x v="6"/>
  </r>
  <r>
    <s v="91627"/>
    <d v="2025-04-17T00:00:00"/>
    <x v="307"/>
    <x v="1"/>
    <s v="San Francisco"/>
    <n v="0"/>
    <n v="0"/>
    <n v="0"/>
    <n v="269.11"/>
    <n v="-269.11"/>
    <n v="0"/>
    <x v="1"/>
  </r>
  <r>
    <s v="91716"/>
    <d v="2025-04-17T00:00:00"/>
    <x v="315"/>
    <x v="11"/>
    <s v="Sacramento"/>
    <n v="29416.12"/>
    <n v="0"/>
    <n v="29416.12"/>
    <n v="20924.04"/>
    <n v="8492.08"/>
    <n v="0.28868797000000002"/>
    <x v="15"/>
  </r>
  <r>
    <s v="91755"/>
    <d v="2025-04-17T00:00:00"/>
    <x v="10"/>
    <x v="8"/>
    <s v="San Jose"/>
    <n v="0"/>
    <n v="52.38"/>
    <n v="52.38"/>
    <n v="44.52"/>
    <n v="7.86"/>
    <n v="0.15005726999999999"/>
    <x v="10"/>
  </r>
  <r>
    <s v="91814"/>
    <d v="2025-04-17T00:00:00"/>
    <x v="119"/>
    <x v="19"/>
    <s v="Sacramento"/>
    <n v="29202"/>
    <n v="0"/>
    <n v="29202"/>
    <n v="24836.7"/>
    <n v="4365.3"/>
    <n v="0.14948634"/>
    <x v="4"/>
  </r>
  <r>
    <s v="91851"/>
    <d v="2025-04-17T00:00:00"/>
    <x v="217"/>
    <x v="12"/>
    <s v="San Francisco"/>
    <n v="0"/>
    <n v="-0.04"/>
    <n v="-0.04"/>
    <n v="-2057.34"/>
    <n v="2057.3000000000002"/>
    <n v="-51432.5"/>
    <x v="14"/>
  </r>
  <r>
    <s v="91948"/>
    <d v="2025-04-17T00:00:00"/>
    <x v="90"/>
    <x v="9"/>
    <s v="San Francisco"/>
    <n v="0"/>
    <n v="0"/>
    <n v="0"/>
    <n v="-0.01"/>
    <n v="0.01"/>
    <n v="0"/>
    <x v="13"/>
  </r>
  <r>
    <s v="92094"/>
    <d v="2025-04-17T00:00:00"/>
    <x v="316"/>
    <x v="7"/>
    <s v="Sacramento"/>
    <n v="450"/>
    <n v="0"/>
    <n v="450"/>
    <n v="320.58"/>
    <n v="129.41999999999999"/>
    <n v="0.28760000000000002"/>
    <x v="8"/>
  </r>
  <r>
    <s v="92120"/>
    <d v="2025-04-17T00:00:00"/>
    <x v="185"/>
    <x v="6"/>
    <s v="San Jose"/>
    <n v="815"/>
    <n v="0"/>
    <n v="815"/>
    <n v="692.14"/>
    <n v="122.86"/>
    <n v="0.15074847"/>
    <x v="7"/>
  </r>
  <r>
    <s v="92215"/>
    <d v="2025-04-17T00:00:00"/>
    <x v="2"/>
    <x v="2"/>
    <s v="San Jose"/>
    <n v="1514.18"/>
    <n v="0"/>
    <n v="1514.18"/>
    <n v="1184.3499999999999"/>
    <n v="329.83"/>
    <n v="0.21782747"/>
    <x v="2"/>
  </r>
  <r>
    <s v="92281"/>
    <d v="2025-04-17T00:00:00"/>
    <x v="145"/>
    <x v="11"/>
    <s v="Sacramento"/>
    <n v="2557.0700000000002"/>
    <n v="0"/>
    <n v="2557.0700000000002"/>
    <n v="2301.36"/>
    <n v="255.71"/>
    <n v="0.10000117"/>
    <x v="44"/>
  </r>
  <r>
    <s v="92282"/>
    <d v="2025-04-17T00:00:00"/>
    <x v="145"/>
    <x v="11"/>
    <s v="Sacramento"/>
    <n v="1475"/>
    <n v="0"/>
    <n v="1475"/>
    <n v="1175.32"/>
    <n v="299.68"/>
    <n v="0.20317288"/>
    <x v="44"/>
  </r>
  <r>
    <s v="89460"/>
    <d v="2025-04-17T00:00:00"/>
    <x v="67"/>
    <x v="20"/>
    <s v="Sacramento"/>
    <n v="0"/>
    <n v="0"/>
    <n v="0"/>
    <n v="-826.88"/>
    <n v="826.88"/>
    <n v="0"/>
    <x v="15"/>
  </r>
  <r>
    <s v="90068"/>
    <d v="2025-04-17T00:00:00"/>
    <x v="6"/>
    <x v="5"/>
    <s v="San Francisco"/>
    <n v="0"/>
    <n v="0"/>
    <n v="0"/>
    <n v="-77.599999999999994"/>
    <n v="77.599999999999994"/>
    <n v="0"/>
    <x v="9"/>
  </r>
  <r>
    <s v="91289"/>
    <d v="2025-04-17T00:00:00"/>
    <x v="0"/>
    <x v="0"/>
    <s v="San Francisco"/>
    <n v="0"/>
    <n v="0"/>
    <n v="0"/>
    <n v="-8"/>
    <n v="8"/>
    <n v="0"/>
    <x v="0"/>
  </r>
  <r>
    <s v="91660"/>
    <d v="2025-04-17T00:00:00"/>
    <x v="4"/>
    <x v="4"/>
    <s v="Sacramento"/>
    <n v="128996.05"/>
    <n v="0"/>
    <n v="128996.05"/>
    <n v="105000.75"/>
    <n v="23995.3"/>
    <n v="0.18601577"/>
    <x v="4"/>
  </r>
  <r>
    <s v="91661"/>
    <d v="2025-04-17T00:00:00"/>
    <x v="4"/>
    <x v="4"/>
    <s v="Sacramento"/>
    <n v="162163.25"/>
    <n v="0"/>
    <n v="162163.25"/>
    <n v="134744.66"/>
    <n v="27418.59"/>
    <n v="0.16908017"/>
    <x v="4"/>
  </r>
  <r>
    <s v="91876"/>
    <d v="2025-04-17T00:00:00"/>
    <x v="90"/>
    <x v="9"/>
    <s v="San Francisco"/>
    <n v="0"/>
    <n v="0"/>
    <n v="0"/>
    <n v="65"/>
    <n v="-65"/>
    <n v="0"/>
    <x v="13"/>
  </r>
  <r>
    <s v="92013"/>
    <d v="2025-04-17T00:00:00"/>
    <x v="18"/>
    <x v="9"/>
    <s v="San Francisco"/>
    <n v="428424.41"/>
    <n v="0"/>
    <n v="428424.41"/>
    <n v="361910.3"/>
    <n v="66514.11"/>
    <n v="0.15525285"/>
    <x v="13"/>
  </r>
  <r>
    <s v="92036"/>
    <d v="2025-04-17T00:00:00"/>
    <x v="2"/>
    <x v="2"/>
    <s v="San Jose"/>
    <n v="1651"/>
    <n v="0"/>
    <n v="1651"/>
    <n v="1151.8"/>
    <n v="499.2"/>
    <n v="0.30236220000000003"/>
    <x v="2"/>
  </r>
  <r>
    <s v="92152"/>
    <d v="2025-04-17T00:00:00"/>
    <x v="77"/>
    <x v="9"/>
    <s v="San Francisco"/>
    <n v="12279.32"/>
    <n v="0"/>
    <n v="12279.32"/>
    <n v="11790.49"/>
    <n v="488.83"/>
    <n v="3.9809209999999998E-2"/>
    <x v="34"/>
  </r>
  <r>
    <s v="92159"/>
    <d v="2025-04-17T00:00:00"/>
    <x v="75"/>
    <x v="12"/>
    <s v="San Francisco"/>
    <n v="0"/>
    <n v="0"/>
    <n v="0"/>
    <n v="0"/>
    <n v="0"/>
    <n v="0"/>
    <x v="21"/>
  </r>
  <r>
    <s v="92263"/>
    <d v="2025-04-17T00:00:00"/>
    <x v="216"/>
    <x v="12"/>
    <s v="San Francisco"/>
    <n v="1296499.72"/>
    <n v="0"/>
    <n v="1296499.72"/>
    <n v="964418.52"/>
    <n v="332081.2"/>
    <n v="0.25613672999999998"/>
    <x v="16"/>
  </r>
  <r>
    <s v="92304"/>
    <d v="2025-04-17T00:00:00"/>
    <x v="10"/>
    <x v="8"/>
    <s v="San Jose"/>
    <n v="0"/>
    <n v="0"/>
    <n v="0"/>
    <n v="-133.4"/>
    <n v="133.4"/>
    <n v="0"/>
    <x v="10"/>
  </r>
  <r>
    <s v="92336"/>
    <d v="2025-04-17T00:00:00"/>
    <x v="2"/>
    <x v="2"/>
    <s v="San Jose"/>
    <n v="1267.0999999999999"/>
    <n v="0"/>
    <n v="1267.0999999999999"/>
    <n v="1002.73"/>
    <n v="264.37"/>
    <n v="0.20864178"/>
    <x v="2"/>
  </r>
  <r>
    <s v="86969"/>
    <d v="2025-04-18T00:00:00"/>
    <x v="136"/>
    <x v="12"/>
    <s v="San Francisco"/>
    <n v="0"/>
    <n v="0"/>
    <n v="0"/>
    <n v="344"/>
    <n v="-344"/>
    <n v="0"/>
    <x v="36"/>
  </r>
  <r>
    <s v="87143"/>
    <d v="2025-04-18T00:00:00"/>
    <x v="45"/>
    <x v="12"/>
    <s v="San Francisco"/>
    <n v="0"/>
    <n v="0"/>
    <n v="0"/>
    <n v="-18787.5"/>
    <n v="18787.5"/>
    <n v="0"/>
    <x v="25"/>
  </r>
  <r>
    <s v="89178"/>
    <d v="2025-04-18T00:00:00"/>
    <x v="45"/>
    <x v="12"/>
    <s v="San Francisco"/>
    <n v="0"/>
    <n v="0"/>
    <n v="0"/>
    <n v="-3000"/>
    <n v="3000"/>
    <n v="0"/>
    <x v="25"/>
  </r>
  <r>
    <s v="89442"/>
    <d v="2025-04-18T00:00:00"/>
    <x v="53"/>
    <x v="14"/>
    <s v="San Jose"/>
    <n v="0"/>
    <n v="0"/>
    <n v="0"/>
    <n v="-600"/>
    <n v="600"/>
    <n v="0"/>
    <x v="22"/>
  </r>
  <r>
    <s v="90016"/>
    <d v="2025-04-18T00:00:00"/>
    <x v="169"/>
    <x v="19"/>
    <s v="Sacramento"/>
    <n v="0"/>
    <n v="0"/>
    <n v="0"/>
    <n v="-622.54"/>
    <n v="622.54"/>
    <n v="0"/>
    <x v="4"/>
  </r>
  <r>
    <s v="90842"/>
    <d v="2025-04-18T00:00:00"/>
    <x v="12"/>
    <x v="9"/>
    <s v="San Francisco"/>
    <n v="0"/>
    <n v="21862"/>
    <n v="21862"/>
    <n v="9045"/>
    <n v="12817"/>
    <n v="0.58626840999999996"/>
    <x v="11"/>
  </r>
  <r>
    <s v="91013"/>
    <d v="2025-04-18T00:00:00"/>
    <x v="317"/>
    <x v="12"/>
    <s v="San Francisco"/>
    <n v="17620"/>
    <n v="0"/>
    <n v="17620"/>
    <n v="12942.01"/>
    <n v="4677.99"/>
    <n v="0.26549318999999999"/>
    <x v="19"/>
  </r>
  <r>
    <s v="91020"/>
    <d v="2025-04-18T00:00:00"/>
    <x v="165"/>
    <x v="12"/>
    <s v="San Francisco"/>
    <n v="0"/>
    <n v="0"/>
    <n v="0"/>
    <n v="487.5"/>
    <n v="-487.5"/>
    <n v="0"/>
    <x v="19"/>
  </r>
  <r>
    <s v="91289"/>
    <d v="2025-04-18T00:00:00"/>
    <x v="0"/>
    <x v="0"/>
    <s v="San Francisco"/>
    <n v="0"/>
    <n v="-268"/>
    <n v="-268"/>
    <n v="-208.33"/>
    <n v="-59.67"/>
    <n v="0.22264924999999999"/>
    <x v="0"/>
  </r>
  <r>
    <s v="91299"/>
    <d v="2025-04-18T00:00:00"/>
    <x v="0"/>
    <x v="0"/>
    <s v="San Francisco"/>
    <n v="0"/>
    <n v="-1550"/>
    <n v="-1550"/>
    <n v="-1229.4000000000001"/>
    <n v="-320.60000000000002"/>
    <n v="0.20683871000000001"/>
    <x v="0"/>
  </r>
  <r>
    <s v="91359"/>
    <d v="2025-04-18T00:00:00"/>
    <x v="3"/>
    <x v="3"/>
    <s v="San Jose"/>
    <n v="0"/>
    <n v="0"/>
    <n v="0"/>
    <n v="563.9"/>
    <n v="-563.9"/>
    <n v="0"/>
    <x v="3"/>
  </r>
  <r>
    <s v="91588"/>
    <d v="2025-04-18T00:00:00"/>
    <x v="113"/>
    <x v="9"/>
    <s v="San Francisco"/>
    <n v="0"/>
    <n v="-344"/>
    <n v="-344"/>
    <n v="-195.9"/>
    <n v="-148.1"/>
    <n v="0.43052326000000002"/>
    <x v="70"/>
  </r>
  <r>
    <s v="91607"/>
    <d v="2025-04-18T00:00:00"/>
    <x v="18"/>
    <x v="3"/>
    <s v="San Jose"/>
    <n v="4302.82"/>
    <n v="0"/>
    <n v="4302.82"/>
    <n v="3858.26"/>
    <n v="444.56"/>
    <n v="0.10331828999999999"/>
    <x v="3"/>
  </r>
  <r>
    <s v="91755"/>
    <d v="2025-04-18T00:00:00"/>
    <x v="10"/>
    <x v="8"/>
    <s v="San Jose"/>
    <n v="0"/>
    <n v="0"/>
    <n v="0"/>
    <n v="-0.01"/>
    <n v="0.01"/>
    <n v="0"/>
    <x v="10"/>
  </r>
  <r>
    <s v="92001"/>
    <d v="2025-04-18T00:00:00"/>
    <x v="239"/>
    <x v="3"/>
    <s v="San Jose"/>
    <n v="555"/>
    <n v="0"/>
    <n v="555"/>
    <n v="432.9"/>
    <n v="122.1"/>
    <n v="0.22"/>
    <x v="63"/>
  </r>
  <r>
    <s v="92076"/>
    <d v="2025-04-18T00:00:00"/>
    <x v="4"/>
    <x v="4"/>
    <s v="Sacramento"/>
    <n v="13246.48"/>
    <n v="0"/>
    <n v="13246.48"/>
    <n v="10679.03"/>
    <n v="2567.4499999999998"/>
    <n v="0.1938213"/>
    <x v="4"/>
  </r>
  <r>
    <s v="92235"/>
    <d v="2025-04-18T00:00:00"/>
    <x v="6"/>
    <x v="5"/>
    <s v="San Francisco"/>
    <n v="14401.82"/>
    <n v="0"/>
    <n v="14401.82"/>
    <n v="12113.51"/>
    <n v="2288.31"/>
    <n v="0.15889033"/>
    <x v="6"/>
  </r>
  <r>
    <s v="92316"/>
    <d v="2025-04-18T00:00:00"/>
    <x v="177"/>
    <x v="14"/>
    <s v="San Jose"/>
    <n v="390.3"/>
    <n v="0"/>
    <n v="390.3"/>
    <n v="328.35"/>
    <n v="61.95"/>
    <n v="0.15872406"/>
    <x v="33"/>
  </r>
  <r>
    <s v="92331"/>
    <d v="2025-04-18T00:00:00"/>
    <x v="4"/>
    <x v="4"/>
    <s v="Sacramento"/>
    <n v="2505.1"/>
    <n v="0"/>
    <n v="2505.1"/>
    <n v="2004.08"/>
    <n v="501.02"/>
    <n v="0.2"/>
    <x v="4"/>
  </r>
  <r>
    <s v="92334"/>
    <d v="2025-04-18T00:00:00"/>
    <x v="10"/>
    <x v="8"/>
    <s v="San Jose"/>
    <n v="2039.92"/>
    <n v="0"/>
    <n v="2039.92"/>
    <n v="1733.94"/>
    <n v="305.98"/>
    <n v="0.14999608"/>
    <x v="10"/>
  </r>
  <r>
    <s v="92342"/>
    <d v="2025-04-18T00:00:00"/>
    <x v="5"/>
    <x v="2"/>
    <s v="San Jose"/>
    <n v="1194.1400000000001"/>
    <n v="0"/>
    <n v="1194.1400000000001"/>
    <n v="723.54"/>
    <n v="470.6"/>
    <n v="0.39409115"/>
    <x v="2"/>
  </r>
  <r>
    <s v="92345"/>
    <d v="2025-04-18T00:00:00"/>
    <x v="4"/>
    <x v="4"/>
    <s v="Sacramento"/>
    <n v="62.1"/>
    <n v="0"/>
    <n v="62.1"/>
    <n v="54"/>
    <n v="8.1"/>
    <n v="0.13043478"/>
    <x v="4"/>
  </r>
  <r>
    <s v="91098"/>
    <d v="2025-04-18T00:00:00"/>
    <x v="14"/>
    <x v="3"/>
    <s v="San Jose"/>
    <n v="25050"/>
    <n v="0"/>
    <n v="25050"/>
    <n v="19016.060000000001"/>
    <n v="6033.94"/>
    <n v="0.24087585"/>
    <x v="3"/>
  </r>
  <r>
    <s v="91489"/>
    <d v="2025-04-18T00:00:00"/>
    <x v="302"/>
    <x v="15"/>
    <s v="San Francisco"/>
    <n v="0"/>
    <n v="0"/>
    <n v="0"/>
    <n v="-1320"/>
    <n v="1320"/>
    <n v="0"/>
    <x v="23"/>
  </r>
  <r>
    <s v="91638"/>
    <d v="2025-04-18T00:00:00"/>
    <x v="5"/>
    <x v="2"/>
    <s v="San Jose"/>
    <n v="6070.7"/>
    <n v="0"/>
    <n v="6070.7"/>
    <n v="4652.26"/>
    <n v="1418.44"/>
    <n v="0.23365345000000001"/>
    <x v="5"/>
  </r>
  <r>
    <s v="91673"/>
    <d v="2025-04-18T00:00:00"/>
    <x v="5"/>
    <x v="2"/>
    <s v="San Jose"/>
    <n v="4760.1899999999996"/>
    <n v="0"/>
    <n v="4760.1899999999996"/>
    <n v="3852.05"/>
    <n v="908.14"/>
    <n v="0.19077810000000001"/>
    <x v="5"/>
  </r>
  <r>
    <s v="91741"/>
    <d v="2025-04-18T00:00:00"/>
    <x v="5"/>
    <x v="2"/>
    <s v="San Jose"/>
    <n v="146982.94"/>
    <n v="0"/>
    <n v="146982.94"/>
    <n v="121640.15"/>
    <n v="25342.79"/>
    <n v="0.17241993999999999"/>
    <x v="5"/>
  </r>
  <r>
    <s v="91814"/>
    <d v="2025-04-18T00:00:00"/>
    <x v="119"/>
    <x v="19"/>
    <s v="Sacramento"/>
    <n v="0"/>
    <n v="0"/>
    <n v="0"/>
    <n v="-229.5"/>
    <n v="229.5"/>
    <n v="0"/>
    <x v="4"/>
  </r>
  <r>
    <s v="92013"/>
    <d v="2025-04-18T00:00:00"/>
    <x v="18"/>
    <x v="9"/>
    <s v="San Francisco"/>
    <n v="0"/>
    <n v="0"/>
    <n v="0"/>
    <n v="0"/>
    <n v="0"/>
    <n v="0"/>
    <x v="13"/>
  </r>
  <r>
    <s v="92088"/>
    <d v="2025-04-18T00:00:00"/>
    <x v="5"/>
    <x v="2"/>
    <s v="San Jose"/>
    <n v="43716.7"/>
    <n v="0"/>
    <n v="43716.7"/>
    <n v="37409.49"/>
    <n v="6307.21"/>
    <n v="0.14427461"/>
    <x v="5"/>
  </r>
  <r>
    <s v="92089"/>
    <d v="2025-04-18T00:00:00"/>
    <x v="5"/>
    <x v="2"/>
    <s v="San Jose"/>
    <n v="2542.87"/>
    <n v="0"/>
    <n v="2542.87"/>
    <n v="2070.1799999999998"/>
    <n v="472.69"/>
    <n v="0.18588838999999999"/>
    <x v="5"/>
  </r>
  <r>
    <s v="92152"/>
    <d v="2025-04-18T00:00:00"/>
    <x v="77"/>
    <x v="9"/>
    <s v="San Francisco"/>
    <n v="0"/>
    <n v="0"/>
    <n v="0"/>
    <n v="57.89"/>
    <n v="-57.89"/>
    <n v="0"/>
    <x v="34"/>
  </r>
  <r>
    <s v="92286"/>
    <d v="2025-04-18T00:00:00"/>
    <x v="299"/>
    <x v="12"/>
    <s v="San Jose"/>
    <n v="542663.52"/>
    <n v="0"/>
    <n v="542663.52"/>
    <n v="407004.62"/>
    <n v="135658.9"/>
    <n v="0.24998714"/>
    <x v="3"/>
  </r>
  <r>
    <s v="92293"/>
    <d v="2025-04-18T00:00:00"/>
    <x v="5"/>
    <x v="2"/>
    <s v="San Jose"/>
    <n v="37387.33"/>
    <n v="0"/>
    <n v="37387.33"/>
    <n v="31045.38"/>
    <n v="6341.95"/>
    <n v="0.16962832"/>
    <x v="2"/>
  </r>
  <r>
    <s v="92299"/>
    <d v="2025-04-18T00:00:00"/>
    <x v="299"/>
    <x v="12"/>
    <s v="San Jose"/>
    <n v="784001.27"/>
    <n v="0"/>
    <n v="784001.27"/>
    <n v="603525.84"/>
    <n v="180475.43"/>
    <n v="0.23019787999999999"/>
    <x v="3"/>
  </r>
  <r>
    <s v="92320"/>
    <d v="2025-04-18T00:00:00"/>
    <x v="5"/>
    <x v="2"/>
    <s v="San Jose"/>
    <n v="72645.87"/>
    <n v="0"/>
    <n v="72645.87"/>
    <n v="61787.72"/>
    <n v="10858.15"/>
    <n v="0.14946686000000001"/>
    <x v="2"/>
  </r>
  <r>
    <s v="92328"/>
    <d v="2025-04-18T00:00:00"/>
    <x v="45"/>
    <x v="12"/>
    <s v="San Francisco"/>
    <n v="193732"/>
    <n v="0"/>
    <n v="193732"/>
    <n v="142920.03"/>
    <n v="50811.97"/>
    <n v="0.2622797"/>
    <x v="25"/>
  </r>
  <r>
    <s v="92330"/>
    <d v="2025-04-18T00:00:00"/>
    <x v="221"/>
    <x v="9"/>
    <s v="San Francisco"/>
    <n v="226434.99"/>
    <n v="0"/>
    <n v="226434.99"/>
    <n v="194493.82"/>
    <n v="31941.17"/>
    <n v="0.14106110999999999"/>
    <x v="21"/>
  </r>
  <r>
    <s v="92340"/>
    <d v="2025-04-18T00:00:00"/>
    <x v="2"/>
    <x v="2"/>
    <s v="San Jose"/>
    <n v="1651"/>
    <n v="0"/>
    <n v="1651"/>
    <n v="1234.8"/>
    <n v="416.2"/>
    <n v="0.25208964"/>
    <x v="2"/>
  </r>
  <r>
    <s v="92346"/>
    <d v="2025-04-18T00:00:00"/>
    <x v="162"/>
    <x v="7"/>
    <s v="San Jose"/>
    <n v="17832"/>
    <n v="0"/>
    <n v="17832"/>
    <n v="15231.5"/>
    <n v="2600.5"/>
    <n v="0.14583333000000001"/>
    <x v="77"/>
  </r>
  <r>
    <s v="92348"/>
    <d v="2025-04-18T00:00:00"/>
    <x v="162"/>
    <x v="7"/>
    <s v="San Jose"/>
    <n v="13004"/>
    <n v="0"/>
    <n v="13004"/>
    <n v="11443.52"/>
    <n v="1560.48"/>
    <n v="0.12"/>
    <x v="77"/>
  </r>
  <r>
    <s v="92350"/>
    <d v="2025-04-18T00:00:00"/>
    <x v="189"/>
    <x v="12"/>
    <s v="San Francisco"/>
    <n v="127660"/>
    <n v="0"/>
    <n v="127660"/>
    <n v="93824.31"/>
    <n v="33835.69"/>
    <n v="0.26504535000000001"/>
    <x v="19"/>
  </r>
  <r>
    <s v="92351"/>
    <d v="2025-04-18T00:00:00"/>
    <x v="122"/>
    <x v="11"/>
    <s v="Sacramento"/>
    <n v="659.65"/>
    <n v="0"/>
    <n v="659.65"/>
    <n v="655.39"/>
    <n v="4.26"/>
    <n v="6.4579700000000004E-3"/>
    <x v="1"/>
  </r>
  <r>
    <s v="91702"/>
    <d v="2025-04-20T00:00:00"/>
    <x v="21"/>
    <x v="11"/>
    <s v="Sacramento"/>
    <n v="0"/>
    <n v="0"/>
    <n v="0"/>
    <n v="-0.01"/>
    <n v="0.01"/>
    <n v="0"/>
    <x v="15"/>
  </r>
  <r>
    <s v="92013"/>
    <d v="2025-04-20T00:00:00"/>
    <x v="18"/>
    <x v="9"/>
    <s v="San Francisco"/>
    <n v="0"/>
    <n v="0"/>
    <n v="0"/>
    <n v="-298.73"/>
    <n v="298.73"/>
    <n v="0"/>
    <x v="13"/>
  </r>
  <r>
    <s v="86032"/>
    <d v="2025-04-21T00:00:00"/>
    <x v="66"/>
    <x v="11"/>
    <s v="Sacramento"/>
    <n v="0"/>
    <n v="0"/>
    <n v="0"/>
    <n v="12.55"/>
    <n v="-12.55"/>
    <n v="0"/>
    <x v="1"/>
  </r>
  <r>
    <s v="90432"/>
    <d v="2025-04-21T00:00:00"/>
    <x v="3"/>
    <x v="3"/>
    <s v="San Jose"/>
    <n v="0"/>
    <n v="0"/>
    <n v="0"/>
    <n v="-202.35"/>
    <n v="202.35"/>
    <n v="0"/>
    <x v="3"/>
  </r>
  <r>
    <s v="90665"/>
    <d v="2025-04-21T00:00:00"/>
    <x v="18"/>
    <x v="9"/>
    <s v="San Jose"/>
    <n v="0"/>
    <n v="0"/>
    <n v="0"/>
    <n v="-1187.53"/>
    <n v="1187.53"/>
    <n v="0"/>
    <x v="3"/>
  </r>
  <r>
    <s v="91066"/>
    <d v="2025-04-21T00:00:00"/>
    <x v="73"/>
    <x v="7"/>
    <s v="San Jose"/>
    <n v="0"/>
    <n v="0"/>
    <n v="0"/>
    <n v="-187.2"/>
    <n v="187.2"/>
    <n v="0"/>
    <x v="63"/>
  </r>
  <r>
    <s v="91157"/>
    <d v="2025-04-21T00:00:00"/>
    <x v="306"/>
    <x v="28"/>
    <s v="San Jose"/>
    <n v="0"/>
    <n v="0"/>
    <n v="0"/>
    <n v="-225"/>
    <n v="225"/>
    <n v="0"/>
    <x v="7"/>
  </r>
  <r>
    <s v="91288"/>
    <d v="2025-04-21T00:00:00"/>
    <x v="3"/>
    <x v="3"/>
    <s v="San Jose"/>
    <n v="0"/>
    <n v="0"/>
    <n v="0"/>
    <n v="14.04"/>
    <n v="-14.04"/>
    <n v="0"/>
    <x v="3"/>
  </r>
  <r>
    <s v="91655"/>
    <d v="2025-04-21T00:00:00"/>
    <x v="10"/>
    <x v="8"/>
    <s v="San Jose"/>
    <n v="0"/>
    <n v="0"/>
    <n v="0"/>
    <n v="-2.25"/>
    <n v="2.25"/>
    <n v="0"/>
    <x v="10"/>
  </r>
  <r>
    <s v="91774"/>
    <d v="2025-04-21T00:00:00"/>
    <x v="5"/>
    <x v="2"/>
    <s v="San Jose"/>
    <n v="0"/>
    <n v="-33.33"/>
    <n v="-33.33"/>
    <n v="-25"/>
    <n v="-8.33"/>
    <n v="0.24992499000000001"/>
    <x v="5"/>
  </r>
  <r>
    <s v="91984"/>
    <d v="2025-04-21T00:00:00"/>
    <x v="6"/>
    <x v="5"/>
    <s v="San Francisco"/>
    <n v="0"/>
    <n v="0"/>
    <n v="0"/>
    <n v="-3253.58"/>
    <n v="3253.58"/>
    <n v="0"/>
    <x v="9"/>
  </r>
  <r>
    <s v="92263"/>
    <d v="2025-04-21T00:00:00"/>
    <x v="216"/>
    <x v="12"/>
    <s v="San Francisco"/>
    <n v="0"/>
    <n v="0"/>
    <n v="0"/>
    <n v="36.799999999999997"/>
    <n v="-36.799999999999997"/>
    <n v="0"/>
    <x v="16"/>
  </r>
  <r>
    <s v="88211"/>
    <d v="2025-04-21T00:00:00"/>
    <x v="6"/>
    <x v="5"/>
    <s v="San Francisco"/>
    <n v="1159956"/>
    <n v="0"/>
    <n v="1159956"/>
    <n v="951334.7"/>
    <n v="208621.3"/>
    <n v="0.17985277"/>
    <x v="9"/>
  </r>
  <r>
    <s v="91638"/>
    <d v="2025-04-21T00:00:00"/>
    <x v="5"/>
    <x v="2"/>
    <s v="San Jose"/>
    <n v="34.35"/>
    <n v="-34.35"/>
    <n v="0"/>
    <n v="0"/>
    <n v="0"/>
    <n v="0"/>
    <x v="5"/>
  </r>
  <r>
    <s v="91702"/>
    <d v="2025-04-21T00:00:00"/>
    <x v="21"/>
    <x v="11"/>
    <s v="Sacramento"/>
    <n v="0"/>
    <n v="0"/>
    <n v="0"/>
    <n v="-1.26"/>
    <n v="1.26"/>
    <n v="0"/>
    <x v="15"/>
  </r>
  <r>
    <s v="92003"/>
    <d v="2025-04-21T00:00:00"/>
    <x v="6"/>
    <x v="5"/>
    <s v="San Francisco"/>
    <n v="0"/>
    <n v="-96.67"/>
    <n v="-96.67"/>
    <n v="0"/>
    <n v="-96.67"/>
    <n v="1"/>
    <x v="6"/>
  </r>
  <r>
    <s v="92021"/>
    <d v="2025-04-21T00:00:00"/>
    <x v="6"/>
    <x v="5"/>
    <s v="San Francisco"/>
    <n v="0"/>
    <n v="0"/>
    <n v="0"/>
    <n v="-81.23"/>
    <n v="81.23"/>
    <n v="0"/>
    <x v="6"/>
  </r>
  <r>
    <s v="92172"/>
    <d v="2025-04-21T00:00:00"/>
    <x v="45"/>
    <x v="12"/>
    <s v="San Francisco"/>
    <n v="0"/>
    <n v="-655"/>
    <n v="-655"/>
    <n v="0"/>
    <n v="-655"/>
    <n v="1"/>
    <x v="45"/>
  </r>
  <r>
    <s v="92181"/>
    <d v="2025-04-21T00:00:00"/>
    <x v="302"/>
    <x v="15"/>
    <s v="San Francisco"/>
    <n v="0"/>
    <n v="0"/>
    <n v="0"/>
    <n v="1"/>
    <n v="-1"/>
    <n v="0"/>
    <x v="23"/>
  </r>
  <r>
    <s v="92335"/>
    <d v="2025-04-21T00:00:00"/>
    <x v="2"/>
    <x v="2"/>
    <s v="San Jose"/>
    <n v="1651"/>
    <n v="0"/>
    <n v="1651"/>
    <n v="1234.8"/>
    <n v="416.2"/>
    <n v="0.25208964"/>
    <x v="2"/>
  </r>
  <r>
    <s v="92337"/>
    <d v="2025-04-21T00:00:00"/>
    <x v="2"/>
    <x v="2"/>
    <s v="San Jose"/>
    <n v="1925.12"/>
    <n v="0"/>
    <n v="1925.12"/>
    <n v="1634.91"/>
    <n v="290.20999999999998"/>
    <n v="0.15074904"/>
    <x v="2"/>
  </r>
  <r>
    <s v="92338"/>
    <d v="2025-04-21T00:00:00"/>
    <x v="2"/>
    <x v="2"/>
    <s v="San Jose"/>
    <n v="1651"/>
    <n v="0"/>
    <n v="1651"/>
    <n v="1249.8"/>
    <n v="401.2"/>
    <n v="0.24300424000000001"/>
    <x v="2"/>
  </r>
  <r>
    <s v="92339"/>
    <d v="2025-04-21T00:00:00"/>
    <x v="2"/>
    <x v="2"/>
    <s v="San Jose"/>
    <n v="1651"/>
    <n v="0"/>
    <n v="1651"/>
    <n v="1151.8"/>
    <n v="499.2"/>
    <n v="0.30236220000000003"/>
    <x v="2"/>
  </r>
  <r>
    <s v="92353"/>
    <d v="2025-04-21T00:00:00"/>
    <x v="2"/>
    <x v="2"/>
    <s v="San Jose"/>
    <n v="1514.18"/>
    <n v="0"/>
    <n v="1514.18"/>
    <n v="1344.35"/>
    <n v="169.83"/>
    <n v="0.11215972"/>
    <x v="2"/>
  </r>
  <r>
    <s v="92354"/>
    <d v="2025-04-21T00:00:00"/>
    <x v="2"/>
    <x v="2"/>
    <s v="San Jose"/>
    <n v="2172.1999999999998"/>
    <n v="0"/>
    <n v="2172.1999999999998"/>
    <n v="1951.53"/>
    <n v="220.67"/>
    <n v="0.10158825"/>
    <x v="2"/>
  </r>
  <r>
    <s v="91490"/>
    <d v="2025-04-21T00:00:00"/>
    <x v="181"/>
    <x v="15"/>
    <s v="San Jose"/>
    <n v="0"/>
    <n v="0"/>
    <n v="0"/>
    <n v="941.2"/>
    <n v="-941.2"/>
    <n v="0"/>
    <x v="23"/>
  </r>
  <r>
    <s v="91588"/>
    <d v="2025-04-21T00:00:00"/>
    <x v="113"/>
    <x v="9"/>
    <s v="San Francisco"/>
    <n v="0"/>
    <n v="0"/>
    <n v="0"/>
    <n v="-32.32"/>
    <n v="32.32"/>
    <n v="0"/>
    <x v="70"/>
  </r>
  <r>
    <s v="91711"/>
    <d v="2025-04-21T00:00:00"/>
    <x v="45"/>
    <x v="12"/>
    <s v="San Francisco"/>
    <n v="0"/>
    <n v="0"/>
    <n v="0"/>
    <n v="622.12"/>
    <n v="-622.12"/>
    <n v="0"/>
    <x v="45"/>
  </r>
  <r>
    <s v="91714"/>
    <d v="2025-04-21T00:00:00"/>
    <x v="54"/>
    <x v="6"/>
    <s v="San Jose"/>
    <n v="48.72"/>
    <n v="0"/>
    <n v="48.72"/>
    <n v="40.299999999999997"/>
    <n v="8.42"/>
    <n v="0.17282429999999999"/>
    <x v="68"/>
  </r>
  <r>
    <s v="92116"/>
    <d v="2025-04-21T00:00:00"/>
    <x v="14"/>
    <x v="3"/>
    <s v="San Jose"/>
    <n v="0"/>
    <n v="0"/>
    <n v="0"/>
    <n v="1510"/>
    <n v="-1510"/>
    <n v="0"/>
    <x v="3"/>
  </r>
  <r>
    <s v="92188"/>
    <d v="2025-04-21T00:00:00"/>
    <x v="113"/>
    <x v="9"/>
    <s v="San Francisco"/>
    <n v="0"/>
    <n v="0"/>
    <n v="0"/>
    <n v="-55.9"/>
    <n v="55.9"/>
    <n v="0"/>
    <x v="0"/>
  </r>
  <r>
    <s v="92351"/>
    <d v="2025-04-21T00:00:00"/>
    <x v="122"/>
    <x v="11"/>
    <s v="Sacramento"/>
    <n v="659.65"/>
    <n v="0"/>
    <n v="659.65"/>
    <n v="441.85"/>
    <n v="217.8"/>
    <n v="0.33017509"/>
    <x v="1"/>
  </r>
  <r>
    <s v="92364"/>
    <d v="2025-04-21T00:00:00"/>
    <x v="2"/>
    <x v="2"/>
    <s v="San Jose"/>
    <n v="2284.98"/>
    <n v="0"/>
    <n v="2284.98"/>
    <n v="1706.95"/>
    <n v="578.03"/>
    <n v="0.25296939000000002"/>
    <x v="2"/>
  </r>
  <r>
    <s v="92366"/>
    <d v="2025-04-21T00:00:00"/>
    <x v="2"/>
    <x v="2"/>
    <s v="San Jose"/>
    <n v="2228.4299999999998"/>
    <n v="0"/>
    <n v="2228.4299999999998"/>
    <n v="1659.1"/>
    <n v="569.33000000000004"/>
    <n v="0.25548480000000001"/>
    <x v="2"/>
  </r>
  <r>
    <s v="90068"/>
    <d v="2025-04-22T00:00:00"/>
    <x v="6"/>
    <x v="5"/>
    <s v="San Francisco"/>
    <n v="0"/>
    <n v="0"/>
    <n v="0"/>
    <n v="-567.69000000000005"/>
    <n v="567.69000000000005"/>
    <n v="0"/>
    <x v="9"/>
  </r>
  <r>
    <s v="91854"/>
    <d v="2025-04-22T00:00:00"/>
    <x v="6"/>
    <x v="5"/>
    <s v="San Francisco"/>
    <n v="0"/>
    <n v="0"/>
    <n v="0"/>
    <n v="-482.86"/>
    <n v="482.86"/>
    <n v="0"/>
    <x v="9"/>
  </r>
  <r>
    <s v="91979"/>
    <d v="2025-04-22T00:00:00"/>
    <x v="6"/>
    <x v="5"/>
    <s v="San Francisco"/>
    <n v="0"/>
    <n v="0"/>
    <n v="0"/>
    <n v="-676.76"/>
    <n v="676.76"/>
    <n v="0"/>
    <x v="9"/>
  </r>
  <r>
    <s v="91980"/>
    <d v="2025-04-22T00:00:00"/>
    <x v="6"/>
    <x v="5"/>
    <s v="San Francisco"/>
    <n v="0"/>
    <n v="0"/>
    <n v="0"/>
    <n v="-1526.6"/>
    <n v="1526.6"/>
    <n v="0"/>
    <x v="9"/>
  </r>
  <r>
    <s v="91981"/>
    <d v="2025-04-22T00:00:00"/>
    <x v="6"/>
    <x v="5"/>
    <s v="San Francisco"/>
    <n v="0"/>
    <n v="0"/>
    <n v="0"/>
    <n v="-2231.1"/>
    <n v="2231.1"/>
    <n v="0"/>
    <x v="9"/>
  </r>
  <r>
    <s v="91985"/>
    <d v="2025-04-22T00:00:00"/>
    <x v="6"/>
    <x v="5"/>
    <s v="San Francisco"/>
    <n v="0"/>
    <n v="0"/>
    <n v="0"/>
    <n v="-1193.98"/>
    <n v="1193.98"/>
    <n v="0"/>
    <x v="9"/>
  </r>
  <r>
    <s v="91986"/>
    <d v="2025-04-22T00:00:00"/>
    <x v="6"/>
    <x v="5"/>
    <s v="San Francisco"/>
    <n v="0"/>
    <n v="0"/>
    <n v="0"/>
    <n v="-2141.83"/>
    <n v="2141.83"/>
    <n v="0"/>
    <x v="9"/>
  </r>
  <r>
    <s v="91987"/>
    <d v="2025-04-22T00:00:00"/>
    <x v="6"/>
    <x v="5"/>
    <s v="San Francisco"/>
    <n v="0"/>
    <n v="0"/>
    <n v="0"/>
    <n v="-2888.12"/>
    <n v="2888.12"/>
    <n v="0"/>
    <x v="9"/>
  </r>
  <r>
    <s v="92159"/>
    <d v="2025-04-22T00:00:00"/>
    <x v="75"/>
    <x v="12"/>
    <s v="San Francisco"/>
    <n v="0"/>
    <n v="0"/>
    <n v="0"/>
    <n v="-5.44"/>
    <n v="5.44"/>
    <n v="0"/>
    <x v="21"/>
  </r>
  <r>
    <s v="79213"/>
    <d v="2025-04-22T00:00:00"/>
    <x v="10"/>
    <x v="8"/>
    <s v="San Jose"/>
    <n v="0"/>
    <n v="0"/>
    <n v="0"/>
    <n v="-112.54"/>
    <n v="112.54"/>
    <n v="0"/>
    <x v="10"/>
  </r>
  <r>
    <s v="86720"/>
    <d v="2025-04-22T00:00:00"/>
    <x v="10"/>
    <x v="8"/>
    <s v="San Jose"/>
    <n v="0"/>
    <n v="0"/>
    <n v="0"/>
    <n v="-2505.56"/>
    <n v="2505.56"/>
    <n v="0"/>
    <x v="37"/>
  </r>
  <r>
    <s v="89508"/>
    <d v="2025-04-22T00:00:00"/>
    <x v="176"/>
    <x v="3"/>
    <s v="San Jose"/>
    <n v="0"/>
    <n v="0"/>
    <n v="0"/>
    <n v="-562.5"/>
    <n v="562.5"/>
    <n v="0"/>
    <x v="63"/>
  </r>
  <r>
    <s v="90346"/>
    <d v="2025-04-22T00:00:00"/>
    <x v="20"/>
    <x v="10"/>
    <s v="San Jose"/>
    <n v="0"/>
    <n v="0"/>
    <n v="0"/>
    <n v="550"/>
    <n v="-550"/>
    <n v="0"/>
    <x v="14"/>
  </r>
  <r>
    <s v="90481"/>
    <d v="2025-04-22T00:00:00"/>
    <x v="10"/>
    <x v="8"/>
    <s v="San Jose"/>
    <n v="0"/>
    <n v="0"/>
    <n v="0"/>
    <n v="-1500.66"/>
    <n v="1500.66"/>
    <n v="0"/>
    <x v="10"/>
  </r>
  <r>
    <s v="90796"/>
    <d v="2025-04-22T00:00:00"/>
    <x v="72"/>
    <x v="14"/>
    <s v="San Jose"/>
    <n v="0"/>
    <n v="0"/>
    <n v="0"/>
    <n v="91.07"/>
    <n v="-91.07"/>
    <n v="0"/>
    <x v="33"/>
  </r>
  <r>
    <s v="91042"/>
    <d v="2025-04-22T00:00:00"/>
    <x v="23"/>
    <x v="0"/>
    <s v="San Francisco"/>
    <n v="0"/>
    <n v="0"/>
    <n v="0"/>
    <n v="559.86"/>
    <n v="-559.86"/>
    <n v="0"/>
    <x v="17"/>
  </r>
  <r>
    <s v="91851"/>
    <d v="2025-04-22T00:00:00"/>
    <x v="217"/>
    <x v="12"/>
    <s v="San Francisco"/>
    <n v="0"/>
    <n v="-2606.2199999999998"/>
    <n v="-2606.2199999999998"/>
    <n v="1488.22"/>
    <n v="-4094.44"/>
    <n v="1.5710262399999999"/>
    <x v="14"/>
  </r>
  <r>
    <s v="92013"/>
    <d v="2025-04-22T00:00:00"/>
    <x v="18"/>
    <x v="9"/>
    <s v="San Francisco"/>
    <n v="0"/>
    <n v="0"/>
    <n v="0"/>
    <n v="-32.9"/>
    <n v="32.9"/>
    <n v="0"/>
    <x v="13"/>
  </r>
  <r>
    <s v="92032"/>
    <d v="2025-04-22T00:00:00"/>
    <x v="187"/>
    <x v="1"/>
    <s v="Sacramento"/>
    <n v="0"/>
    <n v="0"/>
    <n v="0"/>
    <n v="0.22"/>
    <n v="-0.22"/>
    <n v="0"/>
    <x v="1"/>
  </r>
  <r>
    <s v="92076"/>
    <d v="2025-04-22T00:00:00"/>
    <x v="4"/>
    <x v="4"/>
    <s v="Sacramento"/>
    <n v="0"/>
    <n v="0"/>
    <n v="0"/>
    <n v="-85.5"/>
    <n v="85.5"/>
    <n v="0"/>
    <x v="4"/>
  </r>
  <r>
    <s v="92295"/>
    <d v="2025-04-22T00:00:00"/>
    <x v="5"/>
    <x v="2"/>
    <s v="San Jose"/>
    <n v="1100"/>
    <n v="0"/>
    <n v="1100"/>
    <n v="880"/>
    <n v="220"/>
    <n v="0.2"/>
    <x v="2"/>
  </r>
  <r>
    <s v="92296"/>
    <d v="2025-04-22T00:00:00"/>
    <x v="5"/>
    <x v="2"/>
    <s v="San Jose"/>
    <n v="615"/>
    <n v="0"/>
    <n v="615"/>
    <n v="492"/>
    <n v="123"/>
    <n v="0.2"/>
    <x v="2"/>
  </r>
  <r>
    <s v="92367"/>
    <d v="2025-04-22T00:00:00"/>
    <x v="2"/>
    <x v="2"/>
    <s v="San Jose"/>
    <n v="2228.4299999999998"/>
    <n v="0"/>
    <n v="2228.4299999999998"/>
    <n v="1710.1"/>
    <n v="518.33000000000004"/>
    <n v="0.23259874"/>
    <x v="2"/>
  </r>
  <r>
    <s v="84812"/>
    <d v="2025-04-22T00:00:00"/>
    <x v="145"/>
    <x v="11"/>
    <s v="Sacramento"/>
    <n v="0"/>
    <n v="0"/>
    <n v="0"/>
    <n v="951"/>
    <n v="-951"/>
    <n v="0"/>
    <x v="44"/>
  </r>
  <r>
    <s v="85671"/>
    <d v="2025-04-22T00:00:00"/>
    <x v="72"/>
    <x v="14"/>
    <s v="San Jose"/>
    <n v="0"/>
    <n v="0"/>
    <n v="0"/>
    <n v="375"/>
    <n v="-375"/>
    <n v="0"/>
    <x v="33"/>
  </r>
  <r>
    <s v="89148"/>
    <d v="2025-04-22T00:00:00"/>
    <x v="75"/>
    <x v="12"/>
    <s v="San Francisco"/>
    <n v="0"/>
    <n v="0"/>
    <n v="0"/>
    <n v="-594.44000000000005"/>
    <n v="594.44000000000005"/>
    <n v="0"/>
    <x v="21"/>
  </r>
  <r>
    <s v="90441"/>
    <d v="2025-04-22T00:00:00"/>
    <x v="5"/>
    <x v="2"/>
    <s v="San Jose"/>
    <n v="5.19"/>
    <n v="0"/>
    <n v="5.19"/>
    <n v="14.14"/>
    <n v="-8.9499999999999993"/>
    <n v="-1.72447013"/>
    <x v="2"/>
  </r>
  <r>
    <s v="91066"/>
    <d v="2025-04-22T00:00:00"/>
    <x v="73"/>
    <x v="7"/>
    <s v="San Jose"/>
    <n v="0"/>
    <n v="0"/>
    <n v="0"/>
    <n v="5.66"/>
    <n v="-5.66"/>
    <n v="0"/>
    <x v="63"/>
  </r>
  <r>
    <s v="91323"/>
    <d v="2025-04-22T00:00:00"/>
    <x v="221"/>
    <x v="9"/>
    <s v="San Francisco"/>
    <n v="0"/>
    <n v="0"/>
    <n v="0"/>
    <n v="71.83"/>
    <n v="-71.83"/>
    <n v="0"/>
    <x v="21"/>
  </r>
  <r>
    <s v="91588"/>
    <d v="2025-04-22T00:00:00"/>
    <x v="113"/>
    <x v="9"/>
    <s v="San Francisco"/>
    <n v="0"/>
    <n v="0"/>
    <n v="0"/>
    <n v="55.52"/>
    <n v="-55.52"/>
    <n v="0"/>
    <x v="70"/>
  </r>
  <r>
    <s v="91645"/>
    <d v="2025-04-22T00:00:00"/>
    <x v="2"/>
    <x v="2"/>
    <s v="San Jose"/>
    <n v="0"/>
    <n v="0"/>
    <n v="0"/>
    <n v="64"/>
    <n v="-64"/>
    <n v="0"/>
    <x v="2"/>
  </r>
  <r>
    <s v="91776"/>
    <d v="2025-04-22T00:00:00"/>
    <x v="174"/>
    <x v="6"/>
    <s v="San Jose"/>
    <n v="2270"/>
    <n v="0"/>
    <n v="2270"/>
    <n v="1847.08"/>
    <n v="422.92"/>
    <n v="0.18630837"/>
    <x v="7"/>
  </r>
  <r>
    <s v="91918"/>
    <d v="2025-04-22T00:00:00"/>
    <x v="5"/>
    <x v="2"/>
    <s v="San Jose"/>
    <n v="0"/>
    <n v="0"/>
    <n v="0"/>
    <n v="-125.72"/>
    <n v="125.72"/>
    <n v="0"/>
    <x v="2"/>
  </r>
  <r>
    <s v="91947"/>
    <d v="2025-04-22T00:00:00"/>
    <x v="11"/>
    <x v="6"/>
    <s v="San Jose"/>
    <n v="24437.73"/>
    <n v="0"/>
    <n v="24437.73"/>
    <n v="19173.53"/>
    <n v="5264.2"/>
    <n v="0.21541281000000001"/>
    <x v="7"/>
  </r>
  <r>
    <s v="92127"/>
    <d v="2025-04-22T00:00:00"/>
    <x v="286"/>
    <x v="9"/>
    <s v="San Francisco"/>
    <n v="0"/>
    <n v="0"/>
    <n v="0"/>
    <n v="275.55"/>
    <n v="-275.55"/>
    <n v="0"/>
    <x v="32"/>
  </r>
  <r>
    <s v="92332"/>
    <d v="2025-04-22T00:00:00"/>
    <x v="129"/>
    <x v="3"/>
    <s v="San Jose"/>
    <n v="4555"/>
    <n v="0"/>
    <n v="4555"/>
    <n v="3416.13"/>
    <n v="1138.8699999999999"/>
    <n v="0.25002634000000001"/>
    <x v="61"/>
  </r>
  <r>
    <s v="92335"/>
    <d v="2025-04-22T00:00:00"/>
    <x v="2"/>
    <x v="2"/>
    <s v="San Jose"/>
    <n v="0"/>
    <n v="0"/>
    <n v="0"/>
    <n v="37.42"/>
    <n v="-37.42"/>
    <n v="0"/>
    <x v="2"/>
  </r>
  <r>
    <s v="92338"/>
    <d v="2025-04-22T00:00:00"/>
    <x v="2"/>
    <x v="2"/>
    <s v="San Jose"/>
    <n v="0"/>
    <n v="0"/>
    <n v="0"/>
    <n v="37.42"/>
    <n v="-37.42"/>
    <n v="0"/>
    <x v="2"/>
  </r>
  <r>
    <s v="92339"/>
    <d v="2025-04-22T00:00:00"/>
    <x v="2"/>
    <x v="2"/>
    <s v="San Jose"/>
    <n v="0"/>
    <n v="0"/>
    <n v="0"/>
    <n v="37.42"/>
    <n v="-37.42"/>
    <n v="0"/>
    <x v="2"/>
  </r>
  <r>
    <s v="92353"/>
    <d v="2025-04-22T00:00:00"/>
    <x v="2"/>
    <x v="2"/>
    <s v="San Jose"/>
    <n v="0"/>
    <n v="0"/>
    <n v="0"/>
    <n v="33.799999999999997"/>
    <n v="-33.799999999999997"/>
    <n v="0"/>
    <x v="2"/>
  </r>
  <r>
    <s v="92354"/>
    <d v="2025-04-22T00:00:00"/>
    <x v="2"/>
    <x v="2"/>
    <s v="San Jose"/>
    <n v="0"/>
    <n v="0"/>
    <n v="0"/>
    <n v="33.799999999999997"/>
    <n v="-33.799999999999997"/>
    <n v="0"/>
    <x v="2"/>
  </r>
  <r>
    <s v="92355"/>
    <d v="2025-04-22T00:00:00"/>
    <x v="2"/>
    <x v="2"/>
    <s v="San Jose"/>
    <n v="1651"/>
    <n v="0"/>
    <n v="1651"/>
    <n v="1330.8"/>
    <n v="320.2"/>
    <n v="0.19394306"/>
    <x v="2"/>
  </r>
  <r>
    <s v="92356"/>
    <d v="2025-04-22T00:00:00"/>
    <x v="317"/>
    <x v="12"/>
    <s v="San Francisco"/>
    <n v="263793"/>
    <n v="0"/>
    <n v="263793"/>
    <n v="188153.15"/>
    <n v="75639.850000000006"/>
    <n v="0.28673940999999997"/>
    <x v="19"/>
  </r>
  <r>
    <s v="92364"/>
    <d v="2025-04-22T00:00:00"/>
    <x v="2"/>
    <x v="2"/>
    <s v="San Jose"/>
    <n v="0"/>
    <n v="0"/>
    <n v="0"/>
    <n v="33.799999999999997"/>
    <n v="-33.799999999999997"/>
    <n v="0"/>
    <x v="2"/>
  </r>
  <r>
    <s v="92366"/>
    <d v="2025-04-22T00:00:00"/>
    <x v="2"/>
    <x v="2"/>
    <s v="San Jose"/>
    <n v="0"/>
    <n v="0"/>
    <n v="0"/>
    <n v="33.799999999999997"/>
    <n v="-33.799999999999997"/>
    <n v="0"/>
    <x v="2"/>
  </r>
  <r>
    <s v="92369"/>
    <d v="2025-04-22T00:00:00"/>
    <x v="2"/>
    <x v="2"/>
    <s v="San Jose"/>
    <n v="1514.18"/>
    <n v="0"/>
    <n v="1514.18"/>
    <n v="1235.3499999999999"/>
    <n v="278.83"/>
    <n v="0.18414586999999999"/>
    <x v="2"/>
  </r>
  <r>
    <s v="92375"/>
    <d v="2025-04-22T00:00:00"/>
    <x v="318"/>
    <x v="12"/>
    <s v="San Francisco"/>
    <n v="1800"/>
    <n v="0"/>
    <n v="1800"/>
    <n v="1397.68"/>
    <n v="402.32"/>
    <n v="0.22351111000000001"/>
    <x v="23"/>
  </r>
  <r>
    <s v="92381"/>
    <d v="2025-04-22T00:00:00"/>
    <x v="2"/>
    <x v="2"/>
    <s v="San Jose"/>
    <n v="2365.25"/>
    <n v="0"/>
    <n v="2365.25"/>
    <n v="1909.55"/>
    <n v="455.7"/>
    <n v="0.19266462000000001"/>
    <x v="2"/>
  </r>
  <r>
    <s v="92390"/>
    <d v="2025-04-22T00:00:00"/>
    <x v="35"/>
    <x v="6"/>
    <s v="San Jose"/>
    <n v="0"/>
    <n v="0"/>
    <n v="0"/>
    <n v="764.73"/>
    <n v="-764.73"/>
    <n v="0"/>
    <x v="12"/>
  </r>
  <r>
    <s v="88211"/>
    <d v="2025-04-23T00:00:00"/>
    <x v="6"/>
    <x v="5"/>
    <s v="San Francisco"/>
    <n v="0"/>
    <n v="0"/>
    <n v="0"/>
    <n v="-95.56"/>
    <n v="95.56"/>
    <n v="0"/>
    <x v="9"/>
  </r>
  <r>
    <s v="90044"/>
    <d v="2025-04-23T00:00:00"/>
    <x v="78"/>
    <x v="6"/>
    <s v="San Jose"/>
    <n v="0"/>
    <n v="0"/>
    <n v="0"/>
    <n v="102.72"/>
    <n v="-102.72"/>
    <n v="0"/>
    <x v="7"/>
  </r>
  <r>
    <s v="90068"/>
    <d v="2025-04-23T00:00:00"/>
    <x v="6"/>
    <x v="5"/>
    <s v="San Francisco"/>
    <n v="0"/>
    <n v="0"/>
    <n v="0"/>
    <n v="-116.8"/>
    <n v="116.8"/>
    <n v="0"/>
    <x v="9"/>
  </r>
  <r>
    <s v="91947"/>
    <d v="2025-04-23T00:00:00"/>
    <x v="11"/>
    <x v="6"/>
    <s v="San Jose"/>
    <n v="0"/>
    <n v="0"/>
    <n v="0"/>
    <n v="2"/>
    <n v="-2"/>
    <n v="0"/>
    <x v="7"/>
  </r>
  <r>
    <s v="84909"/>
    <d v="2025-04-23T00:00:00"/>
    <x v="171"/>
    <x v="14"/>
    <s v="San Jose"/>
    <n v="0"/>
    <n v="-1333.23"/>
    <n v="-1333.23"/>
    <n v="-934.56"/>
    <n v="-398.67"/>
    <n v="0.29902567000000002"/>
    <x v="22"/>
  </r>
  <r>
    <s v="86457"/>
    <d v="2025-04-23T00:00:00"/>
    <x v="75"/>
    <x v="12"/>
    <s v="San Francisco"/>
    <n v="0"/>
    <n v="0"/>
    <n v="0"/>
    <n v="3000"/>
    <n v="-3000"/>
    <n v="0"/>
    <x v="11"/>
  </r>
  <r>
    <s v="87384"/>
    <d v="2025-04-23T00:00:00"/>
    <x v="68"/>
    <x v="22"/>
    <s v="San Francisco"/>
    <n v="0"/>
    <n v="0"/>
    <n v="0"/>
    <n v="40"/>
    <n v="-40"/>
    <n v="0"/>
    <x v="9"/>
  </r>
  <r>
    <s v="90663"/>
    <d v="2025-04-23T00:00:00"/>
    <x v="24"/>
    <x v="5"/>
    <s v="San Francisco"/>
    <n v="13500"/>
    <n v="0"/>
    <n v="13500"/>
    <n v="10125"/>
    <n v="3375"/>
    <n v="0.25"/>
    <x v="31"/>
  </r>
  <r>
    <s v="91448"/>
    <d v="2025-04-23T00:00:00"/>
    <x v="11"/>
    <x v="6"/>
    <s v="San Jose"/>
    <n v="0"/>
    <n v="19.440000000000001"/>
    <n v="19.440000000000001"/>
    <n v="15.29"/>
    <n v="4.1500000000000004"/>
    <n v="0.21347737"/>
    <x v="7"/>
  </r>
  <r>
    <s v="91482"/>
    <d v="2025-04-23T00:00:00"/>
    <x v="65"/>
    <x v="3"/>
    <s v="San Jose"/>
    <n v="0"/>
    <n v="0"/>
    <n v="0"/>
    <n v="293.92"/>
    <n v="-293.92"/>
    <n v="0"/>
    <x v="14"/>
  </r>
  <r>
    <s v="91489"/>
    <d v="2025-04-23T00:00:00"/>
    <x v="302"/>
    <x v="15"/>
    <s v="San Francisco"/>
    <n v="0"/>
    <n v="0"/>
    <n v="0"/>
    <n v="1517.69"/>
    <n v="-1517.69"/>
    <n v="0"/>
    <x v="23"/>
  </r>
  <r>
    <s v="91584"/>
    <d v="2025-04-23T00:00:00"/>
    <x v="112"/>
    <x v="11"/>
    <s v="Sacramento"/>
    <n v="0"/>
    <n v="0"/>
    <n v="0"/>
    <n v="11.68"/>
    <n v="-11.68"/>
    <n v="0"/>
    <x v="15"/>
  </r>
  <r>
    <s v="91588"/>
    <d v="2025-04-23T00:00:00"/>
    <x v="113"/>
    <x v="9"/>
    <s v="San Francisco"/>
    <n v="0"/>
    <n v="0"/>
    <n v="0"/>
    <n v="57.2"/>
    <n v="-57.2"/>
    <n v="0"/>
    <x v="70"/>
  </r>
  <r>
    <s v="91640"/>
    <d v="2025-04-23T00:00:00"/>
    <x v="2"/>
    <x v="2"/>
    <s v="San Jose"/>
    <n v="0"/>
    <n v="0"/>
    <n v="0"/>
    <n v="50"/>
    <n v="-50"/>
    <n v="0"/>
    <x v="2"/>
  </r>
  <r>
    <s v="91702"/>
    <d v="2025-04-23T00:00:00"/>
    <x v="21"/>
    <x v="11"/>
    <s v="Sacramento"/>
    <n v="0"/>
    <n v="0"/>
    <n v="0"/>
    <n v="-330.5"/>
    <n v="330.5"/>
    <n v="0"/>
    <x v="15"/>
  </r>
  <r>
    <s v="91966"/>
    <d v="2025-04-23T00:00:00"/>
    <x v="291"/>
    <x v="10"/>
    <s v="San Francisco"/>
    <n v="185472.5"/>
    <n v="0"/>
    <n v="185472.5"/>
    <n v="147928.97"/>
    <n v="37543.53"/>
    <n v="0.20242101000000001"/>
    <x v="60"/>
  </r>
  <r>
    <s v="92263"/>
    <d v="2025-04-23T00:00:00"/>
    <x v="216"/>
    <x v="12"/>
    <s v="San Francisco"/>
    <n v="0"/>
    <n v="0"/>
    <n v="0"/>
    <n v="0"/>
    <n v="0"/>
    <n v="0"/>
    <x v="16"/>
  </r>
  <r>
    <s v="92337"/>
    <d v="2025-04-23T00:00:00"/>
    <x v="2"/>
    <x v="2"/>
    <s v="San Jose"/>
    <n v="0"/>
    <n v="0"/>
    <n v="0"/>
    <n v="46"/>
    <n v="-46"/>
    <n v="0"/>
    <x v="2"/>
  </r>
  <r>
    <s v="92354"/>
    <d v="2025-04-23T00:00:00"/>
    <x v="2"/>
    <x v="2"/>
    <s v="San Jose"/>
    <n v="0"/>
    <n v="0"/>
    <n v="0"/>
    <n v="18"/>
    <n v="-18"/>
    <n v="0"/>
    <x v="2"/>
  </r>
  <r>
    <s v="92355"/>
    <d v="2025-04-23T00:00:00"/>
    <x v="2"/>
    <x v="2"/>
    <s v="San Jose"/>
    <n v="0"/>
    <n v="0"/>
    <n v="0"/>
    <n v="37.42"/>
    <n v="-37.42"/>
    <n v="0"/>
    <x v="2"/>
  </r>
  <r>
    <s v="92356"/>
    <d v="2025-04-23T00:00:00"/>
    <x v="317"/>
    <x v="12"/>
    <s v="San Francisco"/>
    <n v="0"/>
    <n v="0"/>
    <n v="0"/>
    <n v="-0.64"/>
    <n v="0.64"/>
    <n v="0"/>
    <x v="19"/>
  </r>
  <r>
    <s v="92364"/>
    <d v="2025-04-23T00:00:00"/>
    <x v="2"/>
    <x v="2"/>
    <s v="San Jose"/>
    <n v="0"/>
    <n v="0"/>
    <n v="0"/>
    <n v="22"/>
    <n v="-22"/>
    <n v="0"/>
    <x v="2"/>
  </r>
  <r>
    <s v="92366"/>
    <d v="2025-04-23T00:00:00"/>
    <x v="2"/>
    <x v="2"/>
    <s v="San Jose"/>
    <n v="0"/>
    <n v="0"/>
    <n v="0"/>
    <n v="20"/>
    <n v="-20"/>
    <n v="0"/>
    <x v="2"/>
  </r>
  <r>
    <s v="92367"/>
    <d v="2025-04-23T00:00:00"/>
    <x v="2"/>
    <x v="2"/>
    <s v="San Jose"/>
    <n v="0"/>
    <n v="0"/>
    <n v="0"/>
    <n v="53.8"/>
    <n v="-53.8"/>
    <n v="0"/>
    <x v="2"/>
  </r>
  <r>
    <s v="92381"/>
    <d v="2025-04-23T00:00:00"/>
    <x v="2"/>
    <x v="2"/>
    <s v="San Jose"/>
    <n v="0"/>
    <n v="0"/>
    <n v="0"/>
    <n v="57.42"/>
    <n v="-57.42"/>
    <n v="0"/>
    <x v="2"/>
  </r>
  <r>
    <s v="92385"/>
    <d v="2025-04-23T00:00:00"/>
    <x v="2"/>
    <x v="2"/>
    <s v="San Jose"/>
    <n v="1929.85"/>
    <n v="0"/>
    <n v="1929.85"/>
    <n v="1318.29"/>
    <n v="611.55999999999995"/>
    <n v="0.31689509999999999"/>
    <x v="2"/>
  </r>
  <r>
    <s v="92386"/>
    <d v="2025-04-23T00:00:00"/>
    <x v="319"/>
    <x v="3"/>
    <s v="San Jose"/>
    <n v="550"/>
    <n v="0"/>
    <n v="550"/>
    <n v="347.07"/>
    <n v="202.93"/>
    <n v="0.36896363999999998"/>
    <x v="50"/>
  </r>
  <r>
    <s v="92391"/>
    <d v="2025-04-23T00:00:00"/>
    <x v="35"/>
    <x v="6"/>
    <s v="San Jose"/>
    <n v="431.38"/>
    <n v="0"/>
    <n v="431.38"/>
    <n v="323.54000000000002"/>
    <n v="107.84"/>
    <n v="0.24998840999999999"/>
    <x v="12"/>
  </r>
  <r>
    <s v="87807"/>
    <d v="2025-04-23T00:00:00"/>
    <x v="72"/>
    <x v="14"/>
    <s v="San Jose"/>
    <n v="0"/>
    <n v="0"/>
    <n v="0"/>
    <n v="79.41"/>
    <n v="-79.41"/>
    <n v="0"/>
    <x v="33"/>
  </r>
  <r>
    <s v="87903"/>
    <d v="2025-04-23T00:00:00"/>
    <x v="72"/>
    <x v="14"/>
    <s v="San Jose"/>
    <n v="0"/>
    <n v="0"/>
    <n v="0"/>
    <n v="221.88"/>
    <n v="-221.88"/>
    <n v="0"/>
    <x v="33"/>
  </r>
  <r>
    <s v="89053"/>
    <d v="2025-04-23T00:00:00"/>
    <x v="72"/>
    <x v="14"/>
    <s v="San Jose"/>
    <n v="0"/>
    <n v="0"/>
    <n v="0"/>
    <n v="79.41"/>
    <n v="-79.41"/>
    <n v="0"/>
    <x v="33"/>
  </r>
  <r>
    <s v="89795"/>
    <d v="2025-04-23T00:00:00"/>
    <x v="128"/>
    <x v="9"/>
    <s v="San Francisco"/>
    <n v="0"/>
    <n v="0"/>
    <n v="0"/>
    <n v="277.74"/>
    <n v="-277.74"/>
    <n v="0"/>
    <x v="34"/>
  </r>
  <r>
    <s v="90820"/>
    <d v="2025-04-23T00:00:00"/>
    <x v="44"/>
    <x v="5"/>
    <s v="San Francisco"/>
    <n v="30210"/>
    <n v="0"/>
    <n v="30210"/>
    <n v="22571.09"/>
    <n v="7638.91"/>
    <n v="0.25286030999999998"/>
    <x v="19"/>
  </r>
  <r>
    <s v="91256"/>
    <d v="2025-04-23T00:00:00"/>
    <x v="104"/>
    <x v="9"/>
    <s v="San Francisco"/>
    <n v="0"/>
    <n v="0"/>
    <n v="0"/>
    <n v="-1083"/>
    <n v="1083"/>
    <n v="0"/>
    <x v="3"/>
  </r>
  <r>
    <s v="91427"/>
    <d v="2025-04-23T00:00:00"/>
    <x v="5"/>
    <x v="2"/>
    <s v="San Jose"/>
    <n v="34.03"/>
    <n v="-3859.15"/>
    <n v="-3825.12"/>
    <n v="-3170.87"/>
    <n v="-654.25"/>
    <n v="0.17104038999999999"/>
    <x v="5"/>
  </r>
  <r>
    <s v="91569"/>
    <d v="2025-04-23T00:00:00"/>
    <x v="2"/>
    <x v="2"/>
    <s v="San Jose"/>
    <n v="0"/>
    <n v="0"/>
    <n v="0"/>
    <n v="213.9"/>
    <n v="-213.9"/>
    <n v="0"/>
    <x v="2"/>
  </r>
  <r>
    <s v="91639"/>
    <d v="2025-04-23T00:00:00"/>
    <x v="91"/>
    <x v="6"/>
    <s v="Sacramento"/>
    <n v="118491.6"/>
    <n v="0"/>
    <n v="118491.6"/>
    <n v="91937.75"/>
    <n v="26553.85"/>
    <n v="0.22409900999999999"/>
    <x v="1"/>
  </r>
  <r>
    <s v="91901"/>
    <d v="2025-04-23T00:00:00"/>
    <x v="250"/>
    <x v="17"/>
    <s v="San Jose"/>
    <n v="0"/>
    <n v="0"/>
    <n v="0"/>
    <n v="-150"/>
    <n v="150"/>
    <n v="0"/>
    <x v="30"/>
  </r>
  <r>
    <s v="91969"/>
    <d v="2025-04-23T00:00:00"/>
    <x v="1"/>
    <x v="1"/>
    <s v="Sacramento"/>
    <n v="30298.27"/>
    <n v="0"/>
    <n v="30298.27"/>
    <n v="24163.68"/>
    <n v="6134.59"/>
    <n v="0.20247328000000001"/>
    <x v="1"/>
  </r>
  <r>
    <s v="92143"/>
    <d v="2025-04-23T00:00:00"/>
    <x v="118"/>
    <x v="10"/>
    <s v="San Francisco"/>
    <n v="13666.53"/>
    <n v="0"/>
    <n v="13666.53"/>
    <n v="10280.879999999999"/>
    <n v="3385.65"/>
    <n v="0.24773297"/>
    <x v="63"/>
  </r>
  <r>
    <s v="92304"/>
    <d v="2025-04-23T00:00:00"/>
    <x v="10"/>
    <x v="8"/>
    <s v="San Jose"/>
    <n v="0"/>
    <n v="0"/>
    <n v="0"/>
    <n v="-0.03"/>
    <n v="0.03"/>
    <n v="0"/>
    <x v="10"/>
  </r>
  <r>
    <s v="92328"/>
    <d v="2025-04-23T00:00:00"/>
    <x v="45"/>
    <x v="12"/>
    <s v="San Francisco"/>
    <n v="0"/>
    <n v="0"/>
    <n v="0"/>
    <n v="25.69"/>
    <n v="-25.69"/>
    <n v="0"/>
    <x v="25"/>
  </r>
  <r>
    <s v="92344"/>
    <d v="2025-04-23T00:00:00"/>
    <x v="193"/>
    <x v="20"/>
    <s v="Sacramento"/>
    <n v="1433.13"/>
    <n v="0"/>
    <n v="1433.13"/>
    <n v="1433.13"/>
    <n v="0"/>
    <n v="0"/>
    <x v="40"/>
  </r>
  <r>
    <s v="92363"/>
    <d v="2025-04-23T00:00:00"/>
    <x v="2"/>
    <x v="2"/>
    <s v="San Jose"/>
    <n v="1651"/>
    <n v="0"/>
    <n v="1651"/>
    <n v="1109.8"/>
    <n v="541.20000000000005"/>
    <n v="0.32780133"/>
    <x v="2"/>
  </r>
  <r>
    <s v="92365"/>
    <d v="2025-04-23T00:00:00"/>
    <x v="2"/>
    <x v="2"/>
    <s v="San Jose"/>
    <n v="1054.25"/>
    <n v="0"/>
    <n v="1054.25"/>
    <n v="744.75"/>
    <n v="309.5"/>
    <n v="0.29357362999999997"/>
    <x v="2"/>
  </r>
  <r>
    <s v="92370"/>
    <d v="2025-04-23T00:00:00"/>
    <x v="2"/>
    <x v="2"/>
    <s v="San Jose"/>
    <n v="1651"/>
    <n v="0"/>
    <n v="1651"/>
    <n v="1234.8"/>
    <n v="416.2"/>
    <n v="0.25208964"/>
    <x v="2"/>
  </r>
  <r>
    <s v="92382"/>
    <d v="2025-04-23T00:00:00"/>
    <x v="2"/>
    <x v="2"/>
    <s v="San Jose"/>
    <n v="2284.98"/>
    <n v="0"/>
    <n v="2284.98"/>
    <n v="1821.95"/>
    <n v="463.03"/>
    <n v="0.20264072"/>
    <x v="2"/>
  </r>
  <r>
    <s v="92383"/>
    <d v="2025-04-23T00:00:00"/>
    <x v="2"/>
    <x v="2"/>
    <s v="San Jose"/>
    <n v="1651"/>
    <n v="0"/>
    <n v="1651"/>
    <n v="1272.22"/>
    <n v="378.78"/>
    <n v="0.22942459000000001"/>
    <x v="2"/>
  </r>
  <r>
    <s v="92407"/>
    <d v="2025-04-23T00:00:00"/>
    <x v="12"/>
    <x v="9"/>
    <s v="San Francisco"/>
    <n v="4990"/>
    <n v="0"/>
    <n v="4990"/>
    <n v="3146"/>
    <n v="1844"/>
    <n v="0.36953908000000002"/>
    <x v="11"/>
  </r>
  <r>
    <s v="92419"/>
    <d v="2025-04-23T00:00:00"/>
    <x v="2"/>
    <x v="2"/>
    <s v="San Jose"/>
    <n v="1215.5999999999999"/>
    <n v="0"/>
    <n v="1215.5999999999999"/>
    <n v="771.54"/>
    <n v="444.06"/>
    <n v="0.36530108999999999"/>
    <x v="2"/>
  </r>
  <r>
    <s v="88211"/>
    <d v="2025-04-24T00:00:00"/>
    <x v="6"/>
    <x v="5"/>
    <s v="San Francisco"/>
    <n v="0"/>
    <n v="0"/>
    <n v="0"/>
    <n v="-0.06"/>
    <n v="0.06"/>
    <n v="0"/>
    <x v="9"/>
  </r>
  <r>
    <s v="89560"/>
    <d v="2025-04-24T00:00:00"/>
    <x v="113"/>
    <x v="9"/>
    <s v="San Francisco"/>
    <n v="0"/>
    <n v="0"/>
    <n v="0"/>
    <n v="-0.01"/>
    <n v="0.01"/>
    <n v="0"/>
    <x v="13"/>
  </r>
  <r>
    <s v="90044"/>
    <d v="2025-04-24T00:00:00"/>
    <x v="78"/>
    <x v="6"/>
    <s v="San Jose"/>
    <n v="0"/>
    <n v="0"/>
    <n v="0"/>
    <n v="477.86"/>
    <n v="-477.86"/>
    <n v="0"/>
    <x v="7"/>
  </r>
  <r>
    <s v="91978"/>
    <d v="2025-04-24T00:00:00"/>
    <x v="6"/>
    <x v="5"/>
    <s v="San Francisco"/>
    <n v="0"/>
    <n v="0"/>
    <n v="0"/>
    <n v="-0.1"/>
    <n v="0.1"/>
    <n v="0"/>
    <x v="9"/>
  </r>
  <r>
    <s v="92143"/>
    <d v="2025-04-24T00:00:00"/>
    <x v="118"/>
    <x v="10"/>
    <s v="San Francisco"/>
    <n v="0"/>
    <n v="0"/>
    <n v="0"/>
    <n v="-53.73"/>
    <n v="53.73"/>
    <n v="0"/>
    <x v="63"/>
  </r>
  <r>
    <s v="92235"/>
    <d v="2025-04-24T00:00:00"/>
    <x v="6"/>
    <x v="5"/>
    <s v="San Francisco"/>
    <n v="0"/>
    <n v="0"/>
    <n v="0"/>
    <n v="-96.34"/>
    <n v="96.34"/>
    <n v="0"/>
    <x v="6"/>
  </r>
  <r>
    <s v="92328"/>
    <d v="2025-04-24T00:00:00"/>
    <x v="45"/>
    <x v="12"/>
    <s v="San Francisco"/>
    <n v="0"/>
    <n v="0"/>
    <n v="0"/>
    <n v="-246.16"/>
    <n v="246.16"/>
    <n v="0"/>
    <x v="25"/>
  </r>
  <r>
    <s v="92330"/>
    <d v="2025-04-24T00:00:00"/>
    <x v="221"/>
    <x v="9"/>
    <s v="San Francisco"/>
    <n v="0"/>
    <n v="0"/>
    <n v="0"/>
    <n v="-9142.65"/>
    <n v="9142.65"/>
    <n v="0"/>
    <x v="21"/>
  </r>
  <r>
    <s v="75759"/>
    <d v="2025-04-24T00:00:00"/>
    <x v="183"/>
    <x v="18"/>
    <s v="San Francisco"/>
    <n v="0"/>
    <n v="0"/>
    <n v="0"/>
    <n v="375"/>
    <n v="-375"/>
    <n v="0"/>
    <x v="18"/>
  </r>
  <r>
    <s v="89053"/>
    <d v="2025-04-24T00:00:00"/>
    <x v="72"/>
    <x v="14"/>
    <s v="San Jose"/>
    <n v="0"/>
    <n v="0"/>
    <n v="0"/>
    <n v="-7623.72"/>
    <n v="7623.72"/>
    <n v="0"/>
    <x v="33"/>
  </r>
  <r>
    <s v="89562"/>
    <d v="2025-04-24T00:00:00"/>
    <x v="14"/>
    <x v="22"/>
    <s v="San Jose"/>
    <n v="0"/>
    <n v="0"/>
    <n v="0"/>
    <n v="136.52000000000001"/>
    <n v="-136.52000000000001"/>
    <n v="0"/>
    <x v="3"/>
  </r>
  <r>
    <s v="90122"/>
    <d v="2025-04-24T00:00:00"/>
    <x v="141"/>
    <x v="5"/>
    <s v="San Francisco"/>
    <n v="0"/>
    <n v="0"/>
    <n v="0"/>
    <n v="665"/>
    <n v="-665"/>
    <n v="0"/>
    <x v="52"/>
  </r>
  <r>
    <s v="90306"/>
    <d v="2025-04-24T00:00:00"/>
    <x v="91"/>
    <x v="6"/>
    <s v="Sacramento"/>
    <n v="0"/>
    <n v="0"/>
    <n v="0"/>
    <n v="159"/>
    <n v="-159"/>
    <n v="0"/>
    <x v="1"/>
  </r>
  <r>
    <s v="90842"/>
    <d v="2025-04-24T00:00:00"/>
    <x v="12"/>
    <x v="9"/>
    <s v="San Francisco"/>
    <n v="0"/>
    <n v="0"/>
    <n v="0"/>
    <n v="7087.2"/>
    <n v="-7087.2"/>
    <n v="0"/>
    <x v="11"/>
  </r>
  <r>
    <s v="91098"/>
    <d v="2025-04-24T00:00:00"/>
    <x v="14"/>
    <x v="3"/>
    <s v="San Jose"/>
    <n v="0"/>
    <n v="296.05"/>
    <n v="296.05"/>
    <n v="208.23"/>
    <n v="87.82"/>
    <n v="0.29663908"/>
    <x v="3"/>
  </r>
  <r>
    <s v="91352"/>
    <d v="2025-04-24T00:00:00"/>
    <x v="219"/>
    <x v="0"/>
    <s v="San Francisco"/>
    <n v="0"/>
    <n v="0"/>
    <n v="0"/>
    <n v="10"/>
    <n v="-10"/>
    <n v="0"/>
    <x v="0"/>
  </r>
  <r>
    <s v="91391"/>
    <d v="2025-04-24T00:00:00"/>
    <x v="45"/>
    <x v="12"/>
    <s v="San Francisco"/>
    <n v="0"/>
    <n v="0"/>
    <n v="0"/>
    <n v="58.1"/>
    <n v="-58.1"/>
    <n v="0"/>
    <x v="45"/>
  </r>
  <r>
    <s v="91588"/>
    <d v="2025-04-24T00:00:00"/>
    <x v="113"/>
    <x v="9"/>
    <s v="San Francisco"/>
    <n v="0"/>
    <n v="0"/>
    <n v="0"/>
    <n v="34.11"/>
    <n v="-34.11"/>
    <n v="0"/>
    <x v="70"/>
  </r>
  <r>
    <s v="91660"/>
    <d v="2025-04-24T00:00:00"/>
    <x v="4"/>
    <x v="4"/>
    <s v="Sacramento"/>
    <n v="0"/>
    <n v="0"/>
    <n v="0"/>
    <n v="-84.44"/>
    <n v="84.44"/>
    <n v="0"/>
    <x v="4"/>
  </r>
  <r>
    <s v="91661"/>
    <d v="2025-04-24T00:00:00"/>
    <x v="4"/>
    <x v="4"/>
    <s v="Sacramento"/>
    <n v="0"/>
    <n v="0"/>
    <n v="0"/>
    <n v="-172.08"/>
    <n v="172.08"/>
    <n v="0"/>
    <x v="4"/>
  </r>
  <r>
    <s v="91756"/>
    <d v="2025-04-24T00:00:00"/>
    <x v="10"/>
    <x v="8"/>
    <s v="San Jose"/>
    <n v="0"/>
    <n v="-7495.88"/>
    <n v="-7495.88"/>
    <n v="-3301.35"/>
    <n v="-4194.53"/>
    <n v="0.55957805999999999"/>
    <x v="10"/>
  </r>
  <r>
    <s v="92042"/>
    <d v="2025-04-24T00:00:00"/>
    <x v="10"/>
    <x v="8"/>
    <s v="San Jose"/>
    <n v="229575.93"/>
    <n v="0"/>
    <n v="229575.93"/>
    <n v="195139.83"/>
    <n v="34436.1"/>
    <n v="0.14999873999999999"/>
    <x v="10"/>
  </r>
  <r>
    <s v="92043"/>
    <d v="2025-04-24T00:00:00"/>
    <x v="10"/>
    <x v="8"/>
    <s v="San Jose"/>
    <n v="384314.96"/>
    <n v="0"/>
    <n v="384314.96"/>
    <n v="326667.84999999998"/>
    <n v="57647.11"/>
    <n v="0.14999965000000001"/>
    <x v="10"/>
  </r>
  <r>
    <s v="92195"/>
    <d v="2025-04-24T00:00:00"/>
    <x v="124"/>
    <x v="6"/>
    <s v="San Jose"/>
    <n v="352.95"/>
    <n v="0"/>
    <n v="352.95"/>
    <n v="323.54000000000002"/>
    <n v="29.41"/>
    <n v="8.3326250000000004E-2"/>
    <x v="29"/>
  </r>
  <r>
    <s v="92231"/>
    <d v="2025-04-24T00:00:00"/>
    <x v="305"/>
    <x v="9"/>
    <s v="San Francisco"/>
    <n v="960"/>
    <n v="0"/>
    <n v="960"/>
    <n v="847.08"/>
    <n v="112.92"/>
    <n v="0.11762499999999999"/>
    <x v="18"/>
  </r>
  <r>
    <s v="92286"/>
    <d v="2025-04-24T00:00:00"/>
    <x v="299"/>
    <x v="12"/>
    <s v="San Jose"/>
    <n v="0"/>
    <n v="5787.59"/>
    <n v="5787.59"/>
    <n v="4340.6899999999996"/>
    <n v="1446.9"/>
    <n v="0.25000043"/>
    <x v="3"/>
  </r>
  <r>
    <s v="92294"/>
    <d v="2025-04-24T00:00:00"/>
    <x v="36"/>
    <x v="12"/>
    <s v="San Francisco"/>
    <n v="0"/>
    <n v="0"/>
    <n v="0"/>
    <n v="4.18"/>
    <n v="-4.18"/>
    <n v="0"/>
    <x v="25"/>
  </r>
  <r>
    <s v="92299"/>
    <d v="2025-04-24T00:00:00"/>
    <x v="299"/>
    <x v="12"/>
    <s v="San Jose"/>
    <n v="0"/>
    <n v="0"/>
    <n v="0"/>
    <n v="-390.8"/>
    <n v="390.8"/>
    <n v="0"/>
    <x v="3"/>
  </r>
  <r>
    <s v="92336"/>
    <d v="2025-04-24T00:00:00"/>
    <x v="2"/>
    <x v="2"/>
    <s v="San Jose"/>
    <n v="0"/>
    <n v="0"/>
    <n v="0"/>
    <n v="-16.170000000000002"/>
    <n v="16.170000000000002"/>
    <n v="0"/>
    <x v="2"/>
  </r>
  <r>
    <s v="92363"/>
    <d v="2025-04-24T00:00:00"/>
    <x v="2"/>
    <x v="2"/>
    <s v="San Jose"/>
    <n v="0"/>
    <n v="0"/>
    <n v="0"/>
    <n v="37.42"/>
    <n v="-37.42"/>
    <n v="0"/>
    <x v="2"/>
  </r>
  <r>
    <s v="92370"/>
    <d v="2025-04-24T00:00:00"/>
    <x v="2"/>
    <x v="2"/>
    <s v="San Jose"/>
    <n v="0"/>
    <n v="0"/>
    <n v="0"/>
    <n v="37.42"/>
    <n v="-37.42"/>
    <n v="0"/>
    <x v="2"/>
  </r>
  <r>
    <s v="92382"/>
    <d v="2025-04-24T00:00:00"/>
    <x v="2"/>
    <x v="2"/>
    <s v="San Jose"/>
    <n v="0"/>
    <n v="0"/>
    <n v="0"/>
    <n v="33.799999999999997"/>
    <n v="-33.799999999999997"/>
    <n v="0"/>
    <x v="2"/>
  </r>
  <r>
    <s v="92385"/>
    <d v="2025-04-24T00:00:00"/>
    <x v="2"/>
    <x v="2"/>
    <s v="San Jose"/>
    <n v="0"/>
    <n v="0"/>
    <n v="0"/>
    <n v="19.82"/>
    <n v="-19.82"/>
    <n v="0"/>
    <x v="2"/>
  </r>
  <r>
    <s v="92419"/>
    <d v="2025-04-24T00:00:00"/>
    <x v="2"/>
    <x v="2"/>
    <s v="San Jose"/>
    <n v="0"/>
    <n v="0"/>
    <n v="0"/>
    <n v="19.82"/>
    <n v="-19.82"/>
    <n v="0"/>
    <x v="2"/>
  </r>
  <r>
    <s v="92420"/>
    <d v="2025-04-24T00:00:00"/>
    <x v="2"/>
    <x v="2"/>
    <s v="San Jose"/>
    <n v="1986.4"/>
    <n v="0"/>
    <n v="1986.4"/>
    <n v="1370.14"/>
    <n v="616.26"/>
    <n v="0.31023962999999999"/>
    <x v="2"/>
  </r>
  <r>
    <s v="92429"/>
    <d v="2025-04-24T00:00:00"/>
    <x v="56"/>
    <x v="19"/>
    <s v="Sacramento"/>
    <n v="355"/>
    <n v="0"/>
    <n v="355"/>
    <n v="294.13"/>
    <n v="60.87"/>
    <n v="0.17146479000000001"/>
    <x v="4"/>
  </r>
  <r>
    <s v="92430"/>
    <d v="2025-04-24T00:00:00"/>
    <x v="191"/>
    <x v="1"/>
    <s v="Sacramento"/>
    <n v="990"/>
    <n v="0"/>
    <n v="990"/>
    <n v="936"/>
    <n v="54"/>
    <n v="5.4545450000000002E-2"/>
    <x v="4"/>
  </r>
  <r>
    <s v="73180"/>
    <d v="2025-04-24T00:00:00"/>
    <x v="43"/>
    <x v="4"/>
    <s v="San Jose"/>
    <n v="0"/>
    <n v="0"/>
    <n v="0"/>
    <n v="264.60000000000002"/>
    <n v="-264.60000000000002"/>
    <n v="0"/>
    <x v="2"/>
  </r>
  <r>
    <s v="81432"/>
    <d v="2025-04-24T00:00:00"/>
    <x v="72"/>
    <x v="14"/>
    <s v="San Jose"/>
    <n v="0"/>
    <n v="0"/>
    <n v="0"/>
    <n v="76"/>
    <n v="-76"/>
    <n v="0"/>
    <x v="33"/>
  </r>
  <r>
    <s v="86041"/>
    <d v="2025-04-24T00:00:00"/>
    <x v="45"/>
    <x v="12"/>
    <s v="San Francisco"/>
    <n v="0"/>
    <n v="368.83"/>
    <n v="368.83"/>
    <n v="276.62"/>
    <n v="92.21"/>
    <n v="0.25000677999999998"/>
    <x v="25"/>
  </r>
  <r>
    <s v="87081"/>
    <d v="2025-04-24T00:00:00"/>
    <x v="191"/>
    <x v="20"/>
    <s v="Sacramento"/>
    <n v="0"/>
    <n v="0"/>
    <n v="0"/>
    <n v="-0.42"/>
    <n v="0.42"/>
    <n v="0"/>
    <x v="4"/>
  </r>
  <r>
    <s v="87779"/>
    <d v="2025-04-24T00:00:00"/>
    <x v="104"/>
    <x v="9"/>
    <s v="San Francisco"/>
    <n v="0"/>
    <n v="0"/>
    <n v="0"/>
    <n v="240"/>
    <n v="-240"/>
    <n v="0"/>
    <x v="3"/>
  </r>
  <r>
    <s v="88801"/>
    <d v="2025-04-24T00:00:00"/>
    <x v="250"/>
    <x v="17"/>
    <s v="San Jose"/>
    <n v="0"/>
    <n v="0"/>
    <n v="0"/>
    <n v="441.19"/>
    <n v="-441.19"/>
    <n v="0"/>
    <x v="63"/>
  </r>
  <r>
    <s v="89711"/>
    <d v="2025-04-24T00:00:00"/>
    <x v="299"/>
    <x v="12"/>
    <s v="San Jose"/>
    <n v="0"/>
    <n v="10890"/>
    <n v="10890"/>
    <n v="8118.75"/>
    <n v="2771.25"/>
    <n v="0.25447658000000001"/>
    <x v="3"/>
  </r>
  <r>
    <s v="89964"/>
    <d v="2025-04-24T00:00:00"/>
    <x v="41"/>
    <x v="14"/>
    <s v="San Jose"/>
    <n v="0"/>
    <n v="0"/>
    <n v="0"/>
    <n v="89.41"/>
    <n v="-89.41"/>
    <n v="0"/>
    <x v="22"/>
  </r>
  <r>
    <s v="90447"/>
    <d v="2025-04-24T00:00:00"/>
    <x v="52"/>
    <x v="18"/>
    <s v="San Francisco"/>
    <n v="37333.730000000003"/>
    <n v="0"/>
    <n v="37333.730000000003"/>
    <n v="30913.75"/>
    <n v="6419.98"/>
    <n v="0.17196191999999999"/>
    <x v="18"/>
  </r>
  <r>
    <s v="90897"/>
    <d v="2025-04-24T00:00:00"/>
    <x v="5"/>
    <x v="2"/>
    <s v="San Jose"/>
    <n v="0"/>
    <n v="0"/>
    <n v="0"/>
    <n v="2917.72"/>
    <n v="-2917.72"/>
    <n v="0"/>
    <x v="72"/>
  </r>
  <r>
    <s v="90948"/>
    <d v="2025-04-24T00:00:00"/>
    <x v="90"/>
    <x v="9"/>
    <s v="San Francisco"/>
    <n v="0"/>
    <n v="0"/>
    <n v="0"/>
    <n v="9.4"/>
    <n v="-9.4"/>
    <n v="0"/>
    <x v="13"/>
  </r>
  <r>
    <s v="91018"/>
    <d v="2025-04-24T00:00:00"/>
    <x v="45"/>
    <x v="12"/>
    <s v="San Francisco"/>
    <n v="0"/>
    <n v="0"/>
    <n v="0"/>
    <n v="-500"/>
    <n v="500"/>
    <n v="0"/>
    <x v="25"/>
  </r>
  <r>
    <s v="91252"/>
    <d v="2025-04-24T00:00:00"/>
    <x v="246"/>
    <x v="14"/>
    <s v="San Jose"/>
    <n v="0"/>
    <n v="0"/>
    <n v="0"/>
    <n v="-75"/>
    <n v="75"/>
    <n v="0"/>
    <x v="33"/>
  </r>
  <r>
    <s v="91483"/>
    <d v="2025-04-24T00:00:00"/>
    <x v="209"/>
    <x v="14"/>
    <s v="San Jose"/>
    <n v="0"/>
    <n v="0"/>
    <n v="0"/>
    <n v="1000.02"/>
    <n v="-1000.02"/>
    <n v="0"/>
    <x v="22"/>
  </r>
  <r>
    <s v="91607"/>
    <d v="2025-04-24T00:00:00"/>
    <x v="18"/>
    <x v="3"/>
    <s v="San Jose"/>
    <n v="0"/>
    <n v="0"/>
    <n v="0"/>
    <n v="-379.05"/>
    <n v="379.05"/>
    <n v="0"/>
    <x v="3"/>
  </r>
  <r>
    <s v="91755"/>
    <d v="2025-04-24T00:00:00"/>
    <x v="10"/>
    <x v="8"/>
    <s v="San Jose"/>
    <n v="132.22999999999999"/>
    <n v="3479.72"/>
    <n v="3611.95"/>
    <n v="0"/>
    <n v="3611.95"/>
    <n v="1"/>
    <x v="10"/>
  </r>
  <r>
    <s v="91966"/>
    <d v="2025-04-24T00:00:00"/>
    <x v="291"/>
    <x v="10"/>
    <s v="San Francisco"/>
    <n v="0"/>
    <n v="0"/>
    <n v="0"/>
    <n v="3746.16"/>
    <n v="-3746.16"/>
    <n v="0"/>
    <x v="60"/>
  </r>
  <r>
    <s v="92174"/>
    <d v="2025-04-24T00:00:00"/>
    <x v="320"/>
    <x v="12"/>
    <s v="San Francisco"/>
    <n v="4670"/>
    <n v="0"/>
    <n v="4670"/>
    <n v="3500"/>
    <n v="1170"/>
    <n v="0.25053533"/>
    <x v="45"/>
  </r>
  <r>
    <s v="92292"/>
    <d v="2025-04-24T00:00:00"/>
    <x v="321"/>
    <x v="1"/>
    <s v="Sacramento"/>
    <n v="6000"/>
    <n v="0"/>
    <n v="6000"/>
    <n v="4779.43"/>
    <n v="1220.57"/>
    <n v="0.20342832999999999"/>
    <x v="1"/>
  </r>
  <r>
    <s v="92350"/>
    <d v="2025-04-24T00:00:00"/>
    <x v="189"/>
    <x v="12"/>
    <s v="San Francisco"/>
    <n v="0"/>
    <n v="0"/>
    <n v="0"/>
    <n v="1"/>
    <n v="-1"/>
    <n v="0"/>
    <x v="19"/>
  </r>
  <r>
    <s v="92368"/>
    <d v="2025-04-24T00:00:00"/>
    <x v="2"/>
    <x v="2"/>
    <s v="San Jose"/>
    <n v="2365.25"/>
    <n v="0"/>
    <n v="2365.25"/>
    <n v="1804.55"/>
    <n v="560.70000000000005"/>
    <n v="0.23705739000000001"/>
    <x v="2"/>
  </r>
  <r>
    <s v="92417"/>
    <d v="2025-04-24T00:00:00"/>
    <x v="6"/>
    <x v="5"/>
    <s v="San Francisco"/>
    <n v="2035.8"/>
    <n v="0"/>
    <n v="2035.8"/>
    <n v="1704.08"/>
    <n v="331.72"/>
    <n v="0.16294331000000001"/>
    <x v="6"/>
  </r>
  <r>
    <s v="92418"/>
    <d v="2025-04-24T00:00:00"/>
    <x v="2"/>
    <x v="2"/>
    <s v="San Jose"/>
    <n v="1651"/>
    <n v="0"/>
    <n v="1651"/>
    <n v="1147.22"/>
    <n v="503.78"/>
    <n v="0.30513627999999998"/>
    <x v="2"/>
  </r>
  <r>
    <s v="92421"/>
    <d v="2025-04-24T00:00:00"/>
    <x v="2"/>
    <x v="2"/>
    <s v="San Jose"/>
    <n v="1267.0999999999999"/>
    <n v="0"/>
    <n v="1267.0999999999999"/>
    <n v="1002.73"/>
    <n v="264.37"/>
    <n v="0.20864178"/>
    <x v="2"/>
  </r>
  <r>
    <s v="92428"/>
    <d v="2025-04-24T00:00:00"/>
    <x v="122"/>
    <x v="11"/>
    <s v="Sacramento"/>
    <n v="7444.08"/>
    <n v="0"/>
    <n v="7444.08"/>
    <n v="6625.23"/>
    <n v="818.85"/>
    <n v="0.11000016"/>
    <x v="1"/>
  </r>
  <r>
    <s v="92432"/>
    <d v="2025-04-24T00:00:00"/>
    <x v="10"/>
    <x v="8"/>
    <s v="San Jose"/>
    <n v="4683.29"/>
    <n v="0"/>
    <n v="4683.29"/>
    <n v="3980.8"/>
    <n v="702.49"/>
    <n v="0.14999925"/>
    <x v="10"/>
  </r>
  <r>
    <s v="91607"/>
    <d v="2025-04-25T00:00:00"/>
    <x v="18"/>
    <x v="3"/>
    <s v="San Jose"/>
    <n v="0"/>
    <n v="0"/>
    <n v="0"/>
    <n v="31.83"/>
    <n v="-31.83"/>
    <n v="0"/>
    <x v="3"/>
  </r>
  <r>
    <s v="86041"/>
    <d v="2025-04-25T00:00:00"/>
    <x v="45"/>
    <x v="12"/>
    <s v="San Francisco"/>
    <n v="0"/>
    <n v="24159.01"/>
    <n v="24159.01"/>
    <n v="18119.259999999998"/>
    <n v="6039.75"/>
    <n v="0.2499999"/>
    <x v="25"/>
  </r>
  <r>
    <s v="86457"/>
    <d v="2025-04-25T00:00:00"/>
    <x v="75"/>
    <x v="12"/>
    <s v="San Francisco"/>
    <n v="0"/>
    <n v="0"/>
    <n v="0"/>
    <n v="-2075"/>
    <n v="2075"/>
    <n v="0"/>
    <x v="11"/>
  </r>
  <r>
    <s v="88772"/>
    <d v="2025-04-25T00:00:00"/>
    <x v="36"/>
    <x v="12"/>
    <s v="San Francisco"/>
    <n v="0"/>
    <n v="3270"/>
    <n v="3270"/>
    <n v="2338.92"/>
    <n v="931.08"/>
    <n v="0.28473394000000002"/>
    <x v="25"/>
  </r>
  <r>
    <s v="88886"/>
    <d v="2025-04-25T00:00:00"/>
    <x v="322"/>
    <x v="12"/>
    <s v="San Francisco"/>
    <n v="1167.75"/>
    <n v="0"/>
    <n v="1167.75"/>
    <n v="1123.07"/>
    <n v="44.68"/>
    <n v="3.8261610000000001E-2"/>
    <x v="16"/>
  </r>
  <r>
    <s v="88961"/>
    <d v="2025-04-25T00:00:00"/>
    <x v="45"/>
    <x v="12"/>
    <s v="San Francisco"/>
    <n v="0"/>
    <n v="0"/>
    <n v="0"/>
    <n v="-4500"/>
    <n v="4500"/>
    <n v="0"/>
    <x v="25"/>
  </r>
  <r>
    <s v="89053"/>
    <d v="2025-04-25T00:00:00"/>
    <x v="72"/>
    <x v="14"/>
    <s v="San Jose"/>
    <n v="0"/>
    <n v="0"/>
    <n v="0"/>
    <n v="-2.91"/>
    <n v="2.91"/>
    <n v="0"/>
    <x v="33"/>
  </r>
  <r>
    <s v="90279"/>
    <d v="2025-04-25T00:00:00"/>
    <x v="42"/>
    <x v="14"/>
    <s v="San Jose"/>
    <n v="0"/>
    <n v="0"/>
    <n v="0"/>
    <n v="75"/>
    <n v="-75"/>
    <n v="0"/>
    <x v="22"/>
  </r>
  <r>
    <s v="90822"/>
    <d v="2025-04-25T00:00:00"/>
    <x v="44"/>
    <x v="5"/>
    <s v="San Francisco"/>
    <n v="0"/>
    <n v="1315"/>
    <n v="1315"/>
    <n v="917.28"/>
    <n v="397.72"/>
    <n v="0.30244866999999998"/>
    <x v="19"/>
  </r>
  <r>
    <s v="91323"/>
    <d v="2025-04-25T00:00:00"/>
    <x v="221"/>
    <x v="9"/>
    <s v="San Francisco"/>
    <n v="0"/>
    <n v="0"/>
    <n v="0"/>
    <n v="1711.5"/>
    <n v="-1711.5"/>
    <n v="0"/>
    <x v="21"/>
  </r>
  <r>
    <s v="91708"/>
    <d v="2025-04-25T00:00:00"/>
    <x v="2"/>
    <x v="2"/>
    <s v="San Jose"/>
    <n v="0"/>
    <n v="40"/>
    <n v="40"/>
    <n v="0"/>
    <n v="40"/>
    <n v="1"/>
    <x v="2"/>
  </r>
  <r>
    <s v="91845"/>
    <d v="2025-04-25T00:00:00"/>
    <x v="244"/>
    <x v="20"/>
    <s v="Sacramento"/>
    <n v="22026"/>
    <n v="0"/>
    <n v="22026"/>
    <n v="18158.169999999998"/>
    <n v="3867.83"/>
    <n v="0.17560292"/>
    <x v="40"/>
  </r>
  <r>
    <s v="91943"/>
    <d v="2025-04-25T00:00:00"/>
    <x v="34"/>
    <x v="9"/>
    <s v="San Francisco"/>
    <n v="0"/>
    <n v="0"/>
    <n v="0"/>
    <n v="-3407"/>
    <n v="3407"/>
    <n v="0"/>
    <x v="13"/>
  </r>
  <r>
    <s v="92255"/>
    <d v="2025-04-25T00:00:00"/>
    <x v="40"/>
    <x v="7"/>
    <s v="Sacramento"/>
    <n v="5512.82"/>
    <n v="0"/>
    <n v="5512.82"/>
    <n v="4300"/>
    <n v="1212.82"/>
    <n v="0.21999993000000001"/>
    <x v="63"/>
  </r>
  <r>
    <s v="92263"/>
    <d v="2025-04-25T00:00:00"/>
    <x v="216"/>
    <x v="12"/>
    <s v="San Francisco"/>
    <n v="0"/>
    <n v="0"/>
    <n v="0"/>
    <n v="-0.12"/>
    <n v="0.12"/>
    <n v="0"/>
    <x v="16"/>
  </r>
  <r>
    <s v="92349"/>
    <d v="2025-04-25T00:00:00"/>
    <x v="323"/>
    <x v="29"/>
    <s v="San Jose"/>
    <n v="10005.74"/>
    <n v="0"/>
    <n v="10005.74"/>
    <n v="7283.7"/>
    <n v="2722.04"/>
    <n v="0.27204783999999999"/>
    <x v="63"/>
  </r>
  <r>
    <s v="92365"/>
    <d v="2025-04-25T00:00:00"/>
    <x v="2"/>
    <x v="2"/>
    <s v="San Jose"/>
    <n v="0"/>
    <n v="0"/>
    <n v="0"/>
    <n v="20"/>
    <n v="-20"/>
    <n v="0"/>
    <x v="2"/>
  </r>
  <r>
    <s v="92368"/>
    <d v="2025-04-25T00:00:00"/>
    <x v="2"/>
    <x v="2"/>
    <s v="San Jose"/>
    <n v="0"/>
    <n v="0"/>
    <n v="0"/>
    <n v="37.42"/>
    <n v="-37.42"/>
    <n v="0"/>
    <x v="2"/>
  </r>
  <r>
    <s v="92382"/>
    <d v="2025-04-25T00:00:00"/>
    <x v="2"/>
    <x v="2"/>
    <s v="San Jose"/>
    <n v="0"/>
    <n v="0"/>
    <n v="0"/>
    <n v="22"/>
    <n v="-22"/>
    <n v="0"/>
    <x v="2"/>
  </r>
  <r>
    <s v="92385"/>
    <d v="2025-04-25T00:00:00"/>
    <x v="2"/>
    <x v="2"/>
    <s v="San Jose"/>
    <n v="0"/>
    <n v="0"/>
    <n v="0"/>
    <n v="20"/>
    <n v="-20"/>
    <n v="0"/>
    <x v="2"/>
  </r>
  <r>
    <s v="92416"/>
    <d v="2025-04-25T00:00:00"/>
    <x v="75"/>
    <x v="12"/>
    <s v="San Francisco"/>
    <n v="682.86"/>
    <n v="0"/>
    <n v="682.86"/>
    <n v="562.37"/>
    <n v="120.49"/>
    <n v="0.17644905"/>
    <x v="21"/>
  </r>
  <r>
    <s v="92420"/>
    <d v="2025-04-25T00:00:00"/>
    <x v="2"/>
    <x v="2"/>
    <s v="San Jose"/>
    <n v="0"/>
    <n v="0"/>
    <n v="0"/>
    <n v="19.82"/>
    <n v="-19.82"/>
    <n v="0"/>
    <x v="2"/>
  </r>
  <r>
    <s v="92423"/>
    <d v="2025-04-25T00:00:00"/>
    <x v="2"/>
    <x v="2"/>
    <s v="San Jose"/>
    <n v="1215.5999999999999"/>
    <n v="0"/>
    <n v="1215.5999999999999"/>
    <n v="716.36"/>
    <n v="499.24"/>
    <n v="0.41069431000000001"/>
    <x v="2"/>
  </r>
  <r>
    <s v="92424"/>
    <d v="2025-04-25T00:00:00"/>
    <x v="2"/>
    <x v="2"/>
    <s v="San Jose"/>
    <n v="2421.8000000000002"/>
    <n v="0"/>
    <n v="2421.8000000000002"/>
    <n v="2171.8200000000002"/>
    <n v="249.98"/>
    <n v="0.10322074000000001"/>
    <x v="2"/>
  </r>
  <r>
    <s v="85222"/>
    <d v="2025-04-25T00:00:00"/>
    <x v="52"/>
    <x v="18"/>
    <s v="San Francisco"/>
    <n v="0"/>
    <n v="1272.06"/>
    <n v="1272.06"/>
    <n v="865"/>
    <n v="407.06"/>
    <n v="0.32000063000000001"/>
    <x v="31"/>
  </r>
  <r>
    <s v="86630"/>
    <d v="2025-04-25T00:00:00"/>
    <x v="11"/>
    <x v="6"/>
    <s v="San Jose"/>
    <n v="0"/>
    <n v="0"/>
    <n v="0"/>
    <n v="150"/>
    <n v="-150"/>
    <n v="0"/>
    <x v="7"/>
  </r>
  <r>
    <s v="87025"/>
    <d v="2025-04-25T00:00:00"/>
    <x v="83"/>
    <x v="5"/>
    <s v="San Francisco"/>
    <n v="0"/>
    <n v="0"/>
    <n v="0"/>
    <n v="600"/>
    <n v="-600"/>
    <n v="0"/>
    <x v="9"/>
  </r>
  <r>
    <s v="87557"/>
    <d v="2025-04-25T00:00:00"/>
    <x v="140"/>
    <x v="11"/>
    <s v="Sacramento"/>
    <n v="0"/>
    <n v="0"/>
    <n v="0"/>
    <n v="187.5"/>
    <n v="-187.5"/>
    <n v="0"/>
    <x v="1"/>
  </r>
  <r>
    <s v="87558"/>
    <d v="2025-04-25T00:00:00"/>
    <x v="140"/>
    <x v="11"/>
    <s v="Sacramento"/>
    <n v="0"/>
    <n v="0"/>
    <n v="0"/>
    <n v="430"/>
    <n v="-430"/>
    <n v="0"/>
    <x v="1"/>
  </r>
  <r>
    <s v="87801"/>
    <d v="2025-04-25T00:00:00"/>
    <x v="36"/>
    <x v="12"/>
    <s v="San Francisco"/>
    <n v="0"/>
    <n v="0"/>
    <n v="0"/>
    <n v="1162.5"/>
    <n v="-1162.5"/>
    <n v="0"/>
    <x v="25"/>
  </r>
  <r>
    <s v="89347"/>
    <d v="2025-04-25T00:00:00"/>
    <x v="39"/>
    <x v="11"/>
    <s v="Sacramento"/>
    <n v="0"/>
    <n v="0"/>
    <n v="0"/>
    <n v="937.5"/>
    <n v="-937.5"/>
    <n v="0"/>
    <x v="15"/>
  </r>
  <r>
    <s v="89506"/>
    <d v="2025-04-25T00:00:00"/>
    <x v="75"/>
    <x v="12"/>
    <s v="San Francisco"/>
    <n v="0"/>
    <n v="0"/>
    <n v="0"/>
    <n v="750"/>
    <n v="-750"/>
    <n v="0"/>
    <x v="21"/>
  </r>
  <r>
    <s v="89537"/>
    <d v="2025-04-25T00:00:00"/>
    <x v="18"/>
    <x v="9"/>
    <s v="San Francisco"/>
    <n v="0"/>
    <n v="0"/>
    <n v="0"/>
    <n v="525"/>
    <n v="-525"/>
    <n v="0"/>
    <x v="17"/>
  </r>
  <r>
    <s v="89656"/>
    <d v="2025-04-25T00:00:00"/>
    <x v="5"/>
    <x v="2"/>
    <s v="San Jose"/>
    <n v="0"/>
    <n v="0"/>
    <n v="0"/>
    <n v="2118.75"/>
    <n v="-2118.75"/>
    <n v="0"/>
    <x v="5"/>
  </r>
  <r>
    <s v="89972"/>
    <d v="2025-04-25T00:00:00"/>
    <x v="77"/>
    <x v="9"/>
    <s v="San Francisco"/>
    <n v="0"/>
    <n v="0"/>
    <n v="0"/>
    <n v="1350"/>
    <n v="-1350"/>
    <n v="0"/>
    <x v="34"/>
  </r>
  <r>
    <s v="89993"/>
    <d v="2025-04-25T00:00:00"/>
    <x v="305"/>
    <x v="9"/>
    <s v="San Francisco"/>
    <n v="0"/>
    <n v="0"/>
    <n v="0"/>
    <n v="91"/>
    <n v="-91"/>
    <n v="0"/>
    <x v="18"/>
  </r>
  <r>
    <s v="89998"/>
    <d v="2025-04-25T00:00:00"/>
    <x v="41"/>
    <x v="14"/>
    <s v="San Jose"/>
    <n v="0"/>
    <n v="0"/>
    <n v="0"/>
    <n v="75"/>
    <n v="-75"/>
    <n v="0"/>
    <x v="22"/>
  </r>
  <r>
    <s v="90124"/>
    <d v="2025-04-25T00:00:00"/>
    <x v="9"/>
    <x v="5"/>
    <s v="San Francisco"/>
    <n v="0"/>
    <n v="0"/>
    <n v="0"/>
    <n v="150"/>
    <n v="-150"/>
    <n v="0"/>
    <x v="9"/>
  </r>
  <r>
    <s v="90132"/>
    <d v="2025-04-25T00:00:00"/>
    <x v="96"/>
    <x v="12"/>
    <s v="Sacramento"/>
    <n v="0"/>
    <n v="0"/>
    <n v="0"/>
    <n v="675"/>
    <n v="-675"/>
    <n v="0"/>
    <x v="15"/>
  </r>
  <r>
    <s v="90347"/>
    <d v="2025-04-25T00:00:00"/>
    <x v="121"/>
    <x v="10"/>
    <s v="San Jose"/>
    <n v="0"/>
    <n v="0"/>
    <n v="0"/>
    <n v="440"/>
    <n v="-440"/>
    <n v="0"/>
    <x v="12"/>
  </r>
  <r>
    <s v="90382"/>
    <d v="2025-04-25T00:00:00"/>
    <x v="162"/>
    <x v="7"/>
    <s v="San Jose"/>
    <n v="0"/>
    <n v="0"/>
    <n v="0"/>
    <n v="5574.75"/>
    <n v="-5574.75"/>
    <n v="0"/>
    <x v="61"/>
  </r>
  <r>
    <s v="90579"/>
    <d v="2025-04-25T00:00:00"/>
    <x v="36"/>
    <x v="12"/>
    <s v="San Francisco"/>
    <n v="0"/>
    <n v="4222.38"/>
    <n v="4222.38"/>
    <n v="4911.8900000000003"/>
    <n v="-689.51"/>
    <n v="-0.1632989"/>
    <x v="25"/>
  </r>
  <r>
    <s v="90876"/>
    <d v="2025-04-25T00:00:00"/>
    <x v="90"/>
    <x v="9"/>
    <s v="San Francisco"/>
    <n v="0"/>
    <n v="2922.37"/>
    <n v="2922.37"/>
    <n v="1230.76"/>
    <n v="1691.61"/>
    <n v="0.57884866999999995"/>
    <x v="13"/>
  </r>
  <r>
    <s v="90897"/>
    <d v="2025-04-25T00:00:00"/>
    <x v="5"/>
    <x v="2"/>
    <s v="San Jose"/>
    <n v="0"/>
    <n v="0"/>
    <n v="0"/>
    <n v="-10.59"/>
    <n v="10.59"/>
    <n v="0"/>
    <x v="72"/>
  </r>
  <r>
    <s v="91068"/>
    <d v="2025-04-25T00:00:00"/>
    <x v="4"/>
    <x v="4"/>
    <s v="Sacramento"/>
    <n v="0"/>
    <n v="0"/>
    <n v="0"/>
    <n v="377.66"/>
    <n v="-377.66"/>
    <n v="0"/>
    <x v="4"/>
  </r>
  <r>
    <s v="91162"/>
    <d v="2025-04-25T00:00:00"/>
    <x v="187"/>
    <x v="1"/>
    <s v="Sacramento"/>
    <n v="0"/>
    <n v="0"/>
    <n v="0"/>
    <n v="-75"/>
    <n v="75"/>
    <n v="0"/>
    <x v="1"/>
  </r>
  <r>
    <s v="91660"/>
    <d v="2025-04-25T00:00:00"/>
    <x v="4"/>
    <x v="4"/>
    <s v="Sacramento"/>
    <n v="0"/>
    <n v="0"/>
    <n v="0"/>
    <n v="10.5"/>
    <n v="-10.5"/>
    <n v="0"/>
    <x v="4"/>
  </r>
  <r>
    <s v="91947"/>
    <d v="2025-04-25T00:00:00"/>
    <x v="11"/>
    <x v="6"/>
    <s v="San Jose"/>
    <n v="0"/>
    <n v="0"/>
    <n v="0"/>
    <n v="100"/>
    <n v="-100"/>
    <n v="0"/>
    <x v="7"/>
  </r>
  <r>
    <s v="92446"/>
    <d v="2025-04-25T00:00:00"/>
    <x v="10"/>
    <x v="8"/>
    <s v="San Jose"/>
    <n v="5990.25"/>
    <n v="0"/>
    <n v="5990.25"/>
    <n v="5091.72"/>
    <n v="898.53"/>
    <n v="0.14999874999999999"/>
    <x v="10"/>
  </r>
  <r>
    <s v="92447"/>
    <d v="2025-04-25T00:00:00"/>
    <x v="36"/>
    <x v="12"/>
    <s v="San Francisco"/>
    <n v="5893"/>
    <n v="0"/>
    <n v="5893"/>
    <n v="4682.47"/>
    <n v="1210.53"/>
    <n v="0.20541829"/>
    <x v="25"/>
  </r>
  <r>
    <s v="91205"/>
    <d v="2025-04-27T00:00:00"/>
    <x v="60"/>
    <x v="12"/>
    <s v="San Francisco"/>
    <n v="0"/>
    <n v="0"/>
    <n v="0"/>
    <n v="-0.9"/>
    <n v="0.9"/>
    <n v="0"/>
    <x v="14"/>
  </r>
  <r>
    <s v="90044"/>
    <d v="2025-04-28T00:00:00"/>
    <x v="78"/>
    <x v="6"/>
    <s v="San Jose"/>
    <n v="0"/>
    <n v="0"/>
    <n v="0"/>
    <n v="3746.25"/>
    <n v="-3746.25"/>
    <n v="0"/>
    <x v="7"/>
  </r>
  <r>
    <s v="91947"/>
    <d v="2025-04-28T00:00:00"/>
    <x v="11"/>
    <x v="6"/>
    <s v="San Jose"/>
    <n v="0"/>
    <n v="0"/>
    <n v="0"/>
    <n v="-61.68"/>
    <n v="61.68"/>
    <n v="0"/>
    <x v="7"/>
  </r>
  <r>
    <s v="92184"/>
    <d v="2025-04-28T00:00:00"/>
    <x v="56"/>
    <x v="19"/>
    <s v="Sacramento"/>
    <n v="0"/>
    <n v="0"/>
    <n v="0"/>
    <n v="5.6"/>
    <n v="-5.6"/>
    <n v="0"/>
    <x v="4"/>
  </r>
  <r>
    <s v="86969"/>
    <d v="2025-04-28T00:00:00"/>
    <x v="136"/>
    <x v="12"/>
    <s v="San Francisco"/>
    <n v="0"/>
    <n v="0"/>
    <n v="0"/>
    <n v="318.5"/>
    <n v="-318.5"/>
    <n v="0"/>
    <x v="36"/>
  </r>
  <r>
    <s v="87903"/>
    <d v="2025-04-28T00:00:00"/>
    <x v="72"/>
    <x v="14"/>
    <s v="San Jose"/>
    <n v="0"/>
    <n v="0"/>
    <n v="0"/>
    <n v="870.61"/>
    <n v="-870.61"/>
    <n v="0"/>
    <x v="33"/>
  </r>
  <r>
    <s v="90122"/>
    <d v="2025-04-28T00:00:00"/>
    <x v="141"/>
    <x v="5"/>
    <s v="San Francisco"/>
    <n v="0"/>
    <n v="0"/>
    <n v="0"/>
    <n v="175"/>
    <n v="-175"/>
    <n v="0"/>
    <x v="52"/>
  </r>
  <r>
    <s v="90890"/>
    <d v="2025-04-28T00:00:00"/>
    <x v="216"/>
    <x v="12"/>
    <s v="San Francisco"/>
    <n v="0"/>
    <n v="0"/>
    <n v="0"/>
    <n v="841.75"/>
    <n v="-841.75"/>
    <n v="0"/>
    <x v="16"/>
  </r>
  <r>
    <s v="91661"/>
    <d v="2025-04-28T00:00:00"/>
    <x v="4"/>
    <x v="4"/>
    <s v="Sacramento"/>
    <n v="0"/>
    <n v="0"/>
    <n v="0"/>
    <n v="3.54"/>
    <n v="-3.54"/>
    <n v="0"/>
    <x v="4"/>
  </r>
  <r>
    <s v="92251"/>
    <d v="2025-04-28T00:00:00"/>
    <x v="51"/>
    <x v="17"/>
    <s v="San Jose"/>
    <n v="0"/>
    <n v="202.5"/>
    <n v="202.5"/>
    <n v="150.88999999999999"/>
    <n v="51.61"/>
    <n v="0.25486419999999999"/>
    <x v="30"/>
  </r>
  <r>
    <s v="92325"/>
    <d v="2025-04-28T00:00:00"/>
    <x v="45"/>
    <x v="12"/>
    <s v="San Francisco"/>
    <n v="575"/>
    <n v="0"/>
    <n v="575"/>
    <n v="541.19000000000005"/>
    <n v="33.81"/>
    <n v="5.8799999999999998E-2"/>
    <x v="45"/>
  </r>
  <r>
    <s v="92467"/>
    <d v="2025-04-28T00:00:00"/>
    <x v="324"/>
    <x v="30"/>
    <s v="San Francisco"/>
    <n v="72621.539999999994"/>
    <n v="0"/>
    <n v="72621.539999999994"/>
    <n v="46842.63"/>
    <n v="25778.91"/>
    <n v="0.35497609000000002"/>
    <x v="58"/>
  </r>
  <r>
    <s v="81432"/>
    <d v="2025-04-28T00:00:00"/>
    <x v="72"/>
    <x v="14"/>
    <s v="San Jose"/>
    <n v="0"/>
    <n v="0"/>
    <n v="0"/>
    <n v="15"/>
    <n v="-15"/>
    <n v="0"/>
    <x v="33"/>
  </r>
  <r>
    <s v="86211"/>
    <d v="2025-04-28T00:00:00"/>
    <x v="57"/>
    <x v="5"/>
    <s v="San Francisco"/>
    <n v="0"/>
    <n v="3532.53"/>
    <n v="3532.53"/>
    <n v="3025.26"/>
    <n v="507.27"/>
    <n v="0.14359963000000001"/>
    <x v="18"/>
  </r>
  <r>
    <s v="89560"/>
    <d v="2025-04-28T00:00:00"/>
    <x v="113"/>
    <x v="9"/>
    <s v="San Francisco"/>
    <n v="0"/>
    <n v="0"/>
    <n v="0"/>
    <n v="504"/>
    <n v="-504"/>
    <n v="0"/>
    <x v="13"/>
  </r>
  <r>
    <s v="89700"/>
    <d v="2025-04-28T00:00:00"/>
    <x v="51"/>
    <x v="14"/>
    <s v="San Jose"/>
    <n v="0"/>
    <n v="0"/>
    <n v="0"/>
    <n v="304"/>
    <n v="-304"/>
    <n v="0"/>
    <x v="22"/>
  </r>
  <r>
    <s v="89703"/>
    <d v="2025-04-28T00:00:00"/>
    <x v="264"/>
    <x v="6"/>
    <s v="San Jose"/>
    <n v="0"/>
    <n v="0"/>
    <n v="0"/>
    <n v="392"/>
    <n v="-392"/>
    <n v="0"/>
    <x v="7"/>
  </r>
  <r>
    <s v="90311"/>
    <d v="2025-04-28T00:00:00"/>
    <x v="125"/>
    <x v="12"/>
    <s v="San Francisco"/>
    <n v="3392"/>
    <n v="0"/>
    <n v="3392"/>
    <n v="2672.19"/>
    <n v="719.81"/>
    <n v="0.21220813999999999"/>
    <x v="16"/>
  </r>
  <r>
    <s v="90472"/>
    <d v="2025-04-28T00:00:00"/>
    <x v="72"/>
    <x v="14"/>
    <s v="San Jose"/>
    <n v="42890.62"/>
    <n v="0"/>
    <n v="42890.62"/>
    <n v="33746.1"/>
    <n v="9144.52"/>
    <n v="0.21320559"/>
    <x v="33"/>
  </r>
  <r>
    <s v="90579"/>
    <d v="2025-04-28T00:00:00"/>
    <x v="36"/>
    <x v="12"/>
    <s v="San Francisco"/>
    <n v="0"/>
    <n v="0"/>
    <n v="0"/>
    <n v="741.2"/>
    <n v="-741.2"/>
    <n v="0"/>
    <x v="25"/>
  </r>
  <r>
    <s v="91244"/>
    <d v="2025-04-28T00:00:00"/>
    <x v="27"/>
    <x v="6"/>
    <s v="San Francisco"/>
    <n v="0"/>
    <n v="0"/>
    <n v="0"/>
    <n v="147.06"/>
    <n v="-147.06"/>
    <n v="0"/>
    <x v="61"/>
  </r>
  <r>
    <s v="91373"/>
    <d v="2025-04-28T00:00:00"/>
    <x v="12"/>
    <x v="9"/>
    <s v="San Francisco"/>
    <n v="0"/>
    <n v="1165.5"/>
    <n v="1165.5"/>
    <n v="815.85"/>
    <n v="349.65"/>
    <n v="0.3"/>
    <x v="11"/>
  </r>
  <r>
    <s v="91374"/>
    <d v="2025-04-28T00:00:00"/>
    <x v="221"/>
    <x v="9"/>
    <s v="San Francisco"/>
    <n v="0"/>
    <n v="2869.44"/>
    <n v="2869.44"/>
    <n v="2152.08"/>
    <n v="717.36"/>
    <n v="0.25"/>
    <x v="11"/>
  </r>
  <r>
    <s v="91391"/>
    <d v="2025-04-28T00:00:00"/>
    <x v="45"/>
    <x v="12"/>
    <s v="San Francisco"/>
    <n v="0"/>
    <n v="0"/>
    <n v="0"/>
    <n v="-1345"/>
    <n v="1345"/>
    <n v="0"/>
    <x v="45"/>
  </r>
  <r>
    <s v="91588"/>
    <d v="2025-04-28T00:00:00"/>
    <x v="113"/>
    <x v="9"/>
    <s v="San Francisco"/>
    <n v="0"/>
    <n v="-129"/>
    <n v="-129"/>
    <n v="-104.99"/>
    <n v="-24.01"/>
    <n v="0.18612403"/>
    <x v="70"/>
  </r>
  <r>
    <s v="91845"/>
    <d v="2025-04-28T00:00:00"/>
    <x v="244"/>
    <x v="20"/>
    <s v="Sacramento"/>
    <n v="0"/>
    <n v="233.89"/>
    <n v="233.89"/>
    <n v="187.11"/>
    <n v="46.78"/>
    <n v="0.20000855000000001"/>
    <x v="40"/>
  </r>
  <r>
    <s v="91866"/>
    <d v="2025-04-28T00:00:00"/>
    <x v="292"/>
    <x v="9"/>
    <s v="San Francisco"/>
    <n v="825"/>
    <n v="0"/>
    <n v="825"/>
    <n v="331.37"/>
    <n v="493.63"/>
    <n v="0.59833939000000003"/>
    <x v="16"/>
  </r>
  <r>
    <s v="91893"/>
    <d v="2025-04-28T00:00:00"/>
    <x v="325"/>
    <x v="18"/>
    <s v="San Francisco"/>
    <n v="13500"/>
    <n v="0"/>
    <n v="13500"/>
    <n v="11250"/>
    <n v="2250"/>
    <n v="0.16666666999999999"/>
    <x v="18"/>
  </r>
  <r>
    <s v="91969"/>
    <d v="2025-04-28T00:00:00"/>
    <x v="1"/>
    <x v="1"/>
    <s v="Sacramento"/>
    <n v="0"/>
    <n v="0"/>
    <n v="0"/>
    <n v="-323.26"/>
    <n v="323.26"/>
    <n v="0"/>
    <x v="1"/>
  </r>
  <r>
    <s v="92220"/>
    <d v="2025-04-28T00:00:00"/>
    <x v="326"/>
    <x v="12"/>
    <s v="San Francisco"/>
    <n v="49516.95"/>
    <n v="0"/>
    <n v="49516.95"/>
    <n v="36940.1"/>
    <n v="12576.85"/>
    <n v="0.25399081000000001"/>
    <x v="52"/>
  </r>
  <r>
    <s v="92441"/>
    <d v="2025-04-28T00:00:00"/>
    <x v="115"/>
    <x v="12"/>
    <s v="San Francisco"/>
    <n v="800"/>
    <n v="0"/>
    <n v="800"/>
    <n v="823.55"/>
    <n v="-23.55"/>
    <n v="-2.9437499999999998E-2"/>
    <x v="16"/>
  </r>
  <r>
    <s v="92450"/>
    <d v="2025-04-28T00:00:00"/>
    <x v="10"/>
    <x v="8"/>
    <s v="San Jose"/>
    <n v="125"/>
    <n v="0"/>
    <n v="125"/>
    <n v="93.75"/>
    <n v="31.25"/>
    <n v="0.25"/>
    <x v="10"/>
  </r>
  <r>
    <s v="92452"/>
    <d v="2025-04-28T00:00:00"/>
    <x v="10"/>
    <x v="8"/>
    <s v="San Jose"/>
    <n v="50"/>
    <n v="0"/>
    <n v="50"/>
    <n v="37.5"/>
    <n v="12.5"/>
    <n v="0.25"/>
    <x v="10"/>
  </r>
  <r>
    <s v="92453"/>
    <d v="2025-04-28T00:00:00"/>
    <x v="10"/>
    <x v="8"/>
    <s v="San Jose"/>
    <n v="400"/>
    <n v="0"/>
    <n v="400"/>
    <n v="300"/>
    <n v="100"/>
    <n v="0.25"/>
    <x v="10"/>
  </r>
  <r>
    <s v="92454"/>
    <d v="2025-04-28T00:00:00"/>
    <x v="10"/>
    <x v="8"/>
    <s v="San Jose"/>
    <n v="13575"/>
    <n v="0"/>
    <n v="13575"/>
    <n v="10181.25"/>
    <n v="3393.75"/>
    <n v="0.25"/>
    <x v="10"/>
  </r>
  <r>
    <s v="92455"/>
    <d v="2025-04-28T00:00:00"/>
    <x v="10"/>
    <x v="8"/>
    <s v="San Jose"/>
    <n v="125"/>
    <n v="0"/>
    <n v="125"/>
    <n v="93.75"/>
    <n v="31.25"/>
    <n v="0.25"/>
    <x v="37"/>
  </r>
  <r>
    <s v="92456"/>
    <d v="2025-04-28T00:00:00"/>
    <x v="10"/>
    <x v="8"/>
    <s v="San Jose"/>
    <n v="275"/>
    <n v="0"/>
    <n v="275"/>
    <n v="206.25"/>
    <n v="68.75"/>
    <n v="0.25"/>
    <x v="10"/>
  </r>
  <r>
    <s v="92457"/>
    <d v="2025-04-28T00:00:00"/>
    <x v="10"/>
    <x v="8"/>
    <s v="San Jose"/>
    <n v="1300"/>
    <n v="0"/>
    <n v="1300"/>
    <n v="975"/>
    <n v="325"/>
    <n v="0.25"/>
    <x v="10"/>
  </r>
  <r>
    <s v="92458"/>
    <d v="2025-04-28T00:00:00"/>
    <x v="10"/>
    <x v="8"/>
    <s v="San Jose"/>
    <n v="200"/>
    <n v="0"/>
    <n v="200"/>
    <n v="150"/>
    <n v="50"/>
    <n v="0.25"/>
    <x v="10"/>
  </r>
  <r>
    <s v="92459"/>
    <d v="2025-04-28T00:00:00"/>
    <x v="10"/>
    <x v="8"/>
    <s v="San Jose"/>
    <n v="100"/>
    <n v="0"/>
    <n v="100"/>
    <n v="75"/>
    <n v="25"/>
    <n v="0.25"/>
    <x v="10"/>
  </r>
  <r>
    <s v="92460"/>
    <d v="2025-04-28T00:00:00"/>
    <x v="10"/>
    <x v="8"/>
    <s v="San Jose"/>
    <n v="200"/>
    <n v="0"/>
    <n v="200"/>
    <n v="150"/>
    <n v="50"/>
    <n v="0.25"/>
    <x v="10"/>
  </r>
  <r>
    <s v="89795"/>
    <d v="2025-04-29T00:00:00"/>
    <x v="128"/>
    <x v="9"/>
    <s v="San Francisco"/>
    <n v="0"/>
    <n v="0"/>
    <n v="0"/>
    <n v="26"/>
    <n v="-26"/>
    <n v="0"/>
    <x v="34"/>
  </r>
  <r>
    <s v="90311"/>
    <d v="2025-04-29T00:00:00"/>
    <x v="125"/>
    <x v="12"/>
    <s v="San Francisco"/>
    <n v="315"/>
    <n v="-315"/>
    <n v="0"/>
    <n v="0"/>
    <n v="0"/>
    <n v="0"/>
    <x v="16"/>
  </r>
  <r>
    <s v="91483"/>
    <d v="2025-04-29T00:00:00"/>
    <x v="209"/>
    <x v="14"/>
    <s v="San Jose"/>
    <n v="0"/>
    <n v="0"/>
    <n v="0"/>
    <n v="1194.1099999999999"/>
    <n v="-1194.1099999999999"/>
    <n v="0"/>
    <x v="22"/>
  </r>
  <r>
    <s v="91558"/>
    <d v="2025-04-29T00:00:00"/>
    <x v="140"/>
    <x v="11"/>
    <s v="Sacramento"/>
    <n v="3250"/>
    <n v="0"/>
    <n v="3250"/>
    <n v="2588.3000000000002"/>
    <n v="661.7"/>
    <n v="0.2036"/>
    <x v="1"/>
  </r>
  <r>
    <s v="91845"/>
    <d v="2025-04-29T00:00:00"/>
    <x v="244"/>
    <x v="20"/>
    <s v="Sacramento"/>
    <n v="233.89"/>
    <n v="-233.89"/>
    <n v="0"/>
    <n v="0"/>
    <n v="0"/>
    <n v="0"/>
    <x v="40"/>
  </r>
  <r>
    <s v="83085"/>
    <d v="2025-04-29T00:00:00"/>
    <x v="45"/>
    <x v="12"/>
    <s v="San Francisco"/>
    <n v="0"/>
    <n v="0"/>
    <n v="0"/>
    <n v="6.44"/>
    <n v="-6.44"/>
    <n v="0"/>
    <x v="25"/>
  </r>
  <r>
    <s v="87801"/>
    <d v="2025-04-29T00:00:00"/>
    <x v="36"/>
    <x v="12"/>
    <s v="San Francisco"/>
    <n v="0"/>
    <n v="0"/>
    <n v="0"/>
    <n v="64.540000000000006"/>
    <n v="-64.540000000000006"/>
    <n v="0"/>
    <x v="25"/>
  </r>
  <r>
    <s v="89148"/>
    <d v="2025-04-29T00:00:00"/>
    <x v="75"/>
    <x v="12"/>
    <s v="San Francisco"/>
    <n v="830.07"/>
    <n v="0"/>
    <n v="830.07"/>
    <n v="-705.56"/>
    <n v="1535.63"/>
    <n v="1.8500006"/>
    <x v="21"/>
  </r>
  <r>
    <s v="89703"/>
    <d v="2025-04-29T00:00:00"/>
    <x v="264"/>
    <x v="6"/>
    <s v="San Jose"/>
    <n v="0"/>
    <n v="0"/>
    <n v="0"/>
    <n v="1"/>
    <n v="-1"/>
    <n v="0"/>
    <x v="7"/>
  </r>
  <r>
    <s v="90819"/>
    <d v="2025-04-29T00:00:00"/>
    <x v="44"/>
    <x v="5"/>
    <s v="San Francisco"/>
    <n v="0"/>
    <n v="630"/>
    <n v="630"/>
    <n v="442.36"/>
    <n v="187.64"/>
    <n v="0.29784126999999999"/>
    <x v="19"/>
  </r>
  <r>
    <s v="91018"/>
    <d v="2025-04-29T00:00:00"/>
    <x v="45"/>
    <x v="12"/>
    <s v="San Francisco"/>
    <n v="0"/>
    <n v="0"/>
    <n v="0"/>
    <n v="1197"/>
    <n v="-1197"/>
    <n v="0"/>
    <x v="25"/>
  </r>
  <r>
    <s v="91349"/>
    <d v="2025-04-29T00:00:00"/>
    <x v="199"/>
    <x v="12"/>
    <s v="San Francisco"/>
    <n v="0"/>
    <n v="0"/>
    <n v="0"/>
    <n v="26.74"/>
    <n v="-26.74"/>
    <n v="0"/>
    <x v="53"/>
  </r>
  <r>
    <s v="91391"/>
    <d v="2025-04-29T00:00:00"/>
    <x v="45"/>
    <x v="12"/>
    <s v="San Francisco"/>
    <n v="0"/>
    <n v="0"/>
    <n v="0"/>
    <n v="-137"/>
    <n v="137"/>
    <n v="0"/>
    <x v="45"/>
  </r>
  <r>
    <s v="91553"/>
    <d v="2025-04-29T00:00:00"/>
    <x v="39"/>
    <x v="11"/>
    <s v="Sacramento"/>
    <n v="58213.7"/>
    <n v="0"/>
    <n v="58213.7"/>
    <n v="46377.97"/>
    <n v="11835.73"/>
    <n v="0.2033152"/>
    <x v="15"/>
  </r>
  <r>
    <s v="91608"/>
    <d v="2025-04-29T00:00:00"/>
    <x v="110"/>
    <x v="7"/>
    <s v="San Jose"/>
    <n v="0"/>
    <n v="326.64"/>
    <n v="326.64"/>
    <n v="0"/>
    <n v="326.64"/>
    <n v="1"/>
    <x v="8"/>
  </r>
  <r>
    <s v="91715"/>
    <d v="2025-04-29T00:00:00"/>
    <x v="11"/>
    <x v="6"/>
    <s v="San Jose"/>
    <n v="69384.77"/>
    <n v="0"/>
    <n v="69384.77"/>
    <n v="55827.22"/>
    <n v="13557.55"/>
    <n v="0.19539662999999999"/>
    <x v="7"/>
  </r>
  <r>
    <s v="91966"/>
    <d v="2025-04-29T00:00:00"/>
    <x v="291"/>
    <x v="10"/>
    <s v="San Francisco"/>
    <n v="0"/>
    <n v="0"/>
    <n v="0"/>
    <n v="-569.96"/>
    <n v="569.96"/>
    <n v="0"/>
    <x v="60"/>
  </r>
  <r>
    <s v="91969"/>
    <d v="2025-04-29T00:00:00"/>
    <x v="1"/>
    <x v="1"/>
    <s v="Sacramento"/>
    <n v="0"/>
    <n v="0"/>
    <n v="0"/>
    <n v="17.32"/>
    <n v="-17.32"/>
    <n v="0"/>
    <x v="1"/>
  </r>
  <r>
    <s v="92104"/>
    <d v="2025-04-29T00:00:00"/>
    <x v="289"/>
    <x v="7"/>
    <s v="San Jose"/>
    <n v="5496"/>
    <n v="0"/>
    <n v="5496"/>
    <n v="5496"/>
    <n v="0"/>
    <n v="0"/>
    <x v="8"/>
  </r>
  <r>
    <s v="92157"/>
    <d v="2025-04-29T00:00:00"/>
    <x v="18"/>
    <x v="9"/>
    <s v="San Francisco"/>
    <n v="9291.18"/>
    <n v="0"/>
    <n v="9291.18"/>
    <n v="7908.65"/>
    <n v="1382.53"/>
    <n v="0.14880025999999999"/>
    <x v="13"/>
  </r>
  <r>
    <s v="92288"/>
    <d v="2025-04-29T00:00:00"/>
    <x v="217"/>
    <x v="12"/>
    <s v="San Francisco"/>
    <n v="41833.99"/>
    <n v="0"/>
    <n v="41833.99"/>
    <n v="28800.44"/>
    <n v="13033.55"/>
    <n v="0.31155407000000002"/>
    <x v="14"/>
  </r>
  <r>
    <s v="92310"/>
    <d v="2025-04-29T00:00:00"/>
    <x v="119"/>
    <x v="19"/>
    <s v="Sacramento"/>
    <n v="35550"/>
    <n v="0"/>
    <n v="35550"/>
    <n v="28431.45"/>
    <n v="7118.55"/>
    <n v="0.20024051000000001"/>
    <x v="4"/>
  </r>
  <r>
    <s v="92322"/>
    <d v="2025-04-29T00:00:00"/>
    <x v="289"/>
    <x v="7"/>
    <s v="San Jose"/>
    <n v="5878.56"/>
    <n v="0"/>
    <n v="5878.56"/>
    <n v="5290.8"/>
    <n v="587.76"/>
    <n v="9.9983669999999997E-2"/>
    <x v="8"/>
  </r>
  <r>
    <s v="92323"/>
    <d v="2025-04-29T00:00:00"/>
    <x v="266"/>
    <x v="6"/>
    <s v="Sacramento"/>
    <n v="20348.84"/>
    <n v="0"/>
    <n v="20348.84"/>
    <n v="13261.29"/>
    <n v="7087.55"/>
    <n v="0.34830241000000001"/>
    <x v="1"/>
  </r>
  <r>
    <s v="92333"/>
    <d v="2025-04-29T00:00:00"/>
    <x v="327"/>
    <x v="21"/>
    <s v="Sacramento"/>
    <n v="7391.64"/>
    <n v="0"/>
    <n v="7391.64"/>
    <n v="5871.66"/>
    <n v="1519.98"/>
    <n v="0.20563501000000001"/>
    <x v="1"/>
  </r>
  <r>
    <s v="92341"/>
    <d v="2025-04-29T00:00:00"/>
    <x v="51"/>
    <x v="14"/>
    <s v="San Jose"/>
    <n v="19081.7"/>
    <n v="0"/>
    <n v="19081.7"/>
    <n v="15573.49"/>
    <n v="3508.21"/>
    <n v="0.18385207000000001"/>
    <x v="22"/>
  </r>
  <r>
    <s v="92389"/>
    <d v="2025-04-29T00:00:00"/>
    <x v="72"/>
    <x v="14"/>
    <s v="San Jose"/>
    <n v="913.33"/>
    <n v="0"/>
    <n v="913.33"/>
    <n v="729.13"/>
    <n v="184.2"/>
    <n v="0.20167957"/>
    <x v="33"/>
  </r>
  <r>
    <s v="92396"/>
    <d v="2025-04-29T00:00:00"/>
    <x v="72"/>
    <x v="14"/>
    <s v="San Jose"/>
    <n v="913.33"/>
    <n v="0"/>
    <n v="913.33"/>
    <n v="729.13"/>
    <n v="184.2"/>
    <n v="0.20167957"/>
    <x v="33"/>
  </r>
  <r>
    <s v="92447"/>
    <d v="2025-04-29T00:00:00"/>
    <x v="36"/>
    <x v="12"/>
    <s v="San Francisco"/>
    <n v="0"/>
    <n v="0"/>
    <n v="0"/>
    <n v="-100"/>
    <n v="100"/>
    <n v="0"/>
    <x v="25"/>
  </r>
  <r>
    <s v="92479"/>
    <d v="2025-04-29T00:00:00"/>
    <x v="145"/>
    <x v="11"/>
    <s v="Sacramento"/>
    <n v="1219.23"/>
    <n v="0"/>
    <n v="1219.23"/>
    <n v="0"/>
    <n v="1219.23"/>
    <n v="1"/>
    <x v="44"/>
  </r>
  <r>
    <s v="89562"/>
    <d v="2025-04-30T00:00:00"/>
    <x v="14"/>
    <x v="22"/>
    <s v="San Jose"/>
    <n v="0"/>
    <n v="0"/>
    <n v="0"/>
    <n v="-3750"/>
    <n v="3750"/>
    <n v="0"/>
    <x v="3"/>
  </r>
  <r>
    <s v="84697"/>
    <d v="2025-04-30T00:00:00"/>
    <x v="41"/>
    <x v="14"/>
    <s v="San Jose"/>
    <n v="325.01"/>
    <n v="0"/>
    <n v="325.01"/>
    <n v="260.01"/>
    <n v="65"/>
    <n v="0.19999385"/>
    <x v="22"/>
  </r>
  <r>
    <s v="87384"/>
    <d v="2025-04-30T00:00:00"/>
    <x v="68"/>
    <x v="22"/>
    <s v="San Francisco"/>
    <n v="0"/>
    <n v="0"/>
    <n v="0"/>
    <n v="40"/>
    <n v="-40"/>
    <n v="0"/>
    <x v="9"/>
  </r>
  <r>
    <s v="89148"/>
    <d v="2025-04-30T00:00:00"/>
    <x v="75"/>
    <x v="12"/>
    <s v="San Francisco"/>
    <n v="0"/>
    <n v="0"/>
    <n v="0"/>
    <n v="705.56"/>
    <n v="-705.56"/>
    <n v="0"/>
    <x v="21"/>
  </r>
  <r>
    <s v="90195"/>
    <d v="2025-04-30T00:00:00"/>
    <x v="60"/>
    <x v="12"/>
    <s v="San Francisco"/>
    <n v="0"/>
    <n v="-417.33"/>
    <n v="-417.33"/>
    <n v="0"/>
    <n v="-417.33"/>
    <n v="1"/>
    <x v="14"/>
  </r>
  <r>
    <s v="90472"/>
    <d v="2025-04-30T00:00:00"/>
    <x v="72"/>
    <x v="14"/>
    <s v="San Jose"/>
    <n v="0"/>
    <n v="0"/>
    <n v="0"/>
    <n v="-118.22"/>
    <n v="118.22"/>
    <n v="0"/>
    <x v="33"/>
  </r>
  <r>
    <s v="90806"/>
    <d v="2025-04-30T00:00:00"/>
    <x v="68"/>
    <x v="22"/>
    <s v="San Francisco"/>
    <n v="0"/>
    <n v="0"/>
    <n v="0"/>
    <n v="20"/>
    <n v="-20"/>
    <n v="0"/>
    <x v="9"/>
  </r>
  <r>
    <s v="91507"/>
    <d v="2025-04-30T00:00:00"/>
    <x v="199"/>
    <x v="12"/>
    <s v="San Francisco"/>
    <n v="237424.36"/>
    <n v="0"/>
    <n v="237424.36"/>
    <n v="175884.66"/>
    <n v="61539.7"/>
    <n v="0.25919708000000002"/>
    <x v="25"/>
  </r>
  <r>
    <s v="91588"/>
    <d v="2025-04-30T00:00:00"/>
    <x v="113"/>
    <x v="9"/>
    <s v="San Francisco"/>
    <n v="0"/>
    <n v="0"/>
    <n v="0"/>
    <n v="-4.58"/>
    <n v="4.58"/>
    <n v="0"/>
    <x v="70"/>
  </r>
  <r>
    <s v="91639"/>
    <d v="2025-04-30T00:00:00"/>
    <x v="91"/>
    <x v="6"/>
    <s v="Sacramento"/>
    <n v="1011.11"/>
    <n v="-14247.21"/>
    <n v="-13236.1"/>
    <n v="-12267.62"/>
    <n v="-968.48"/>
    <n v="7.3169590000000007E-2"/>
    <x v="1"/>
  </r>
  <r>
    <s v="91755"/>
    <d v="2025-04-30T00:00:00"/>
    <x v="10"/>
    <x v="8"/>
    <s v="San Jose"/>
    <n v="0"/>
    <n v="0"/>
    <n v="0"/>
    <n v="-223.76"/>
    <n v="223.76"/>
    <n v="0"/>
    <x v="10"/>
  </r>
  <r>
    <s v="87081"/>
    <d v="2025-04-30T00:00:00"/>
    <x v="191"/>
    <x v="20"/>
    <s v="Sacramento"/>
    <n v="0"/>
    <n v="0"/>
    <n v="0"/>
    <n v="-283.04000000000002"/>
    <n v="283.04000000000002"/>
    <n v="0"/>
    <x v="4"/>
  </r>
  <r>
    <s v="87143"/>
    <d v="2025-04-30T00:00:00"/>
    <x v="45"/>
    <x v="12"/>
    <s v="San Francisco"/>
    <n v="0"/>
    <n v="0"/>
    <n v="0"/>
    <n v="92.16"/>
    <n v="-92.16"/>
    <n v="0"/>
    <x v="25"/>
  </r>
  <r>
    <s v="87741"/>
    <d v="2025-04-30T00:00:00"/>
    <x v="73"/>
    <x v="7"/>
    <s v="San Jose"/>
    <n v="0"/>
    <n v="0"/>
    <n v="0"/>
    <n v="-450"/>
    <n v="450"/>
    <n v="0"/>
    <x v="63"/>
  </r>
  <r>
    <s v="87807"/>
    <d v="2025-04-30T00:00:00"/>
    <x v="72"/>
    <x v="14"/>
    <s v="San Jose"/>
    <n v="0"/>
    <n v="0"/>
    <n v="0"/>
    <n v="-2.91"/>
    <n v="2.91"/>
    <n v="0"/>
    <x v="33"/>
  </r>
  <r>
    <s v="87823"/>
    <d v="2025-04-30T00:00:00"/>
    <x v="36"/>
    <x v="12"/>
    <s v="San Francisco"/>
    <n v="0"/>
    <n v="0"/>
    <n v="0"/>
    <n v="384.34"/>
    <n v="-384.34"/>
    <n v="0"/>
    <x v="25"/>
  </r>
  <r>
    <s v="87903"/>
    <d v="2025-04-30T00:00:00"/>
    <x v="72"/>
    <x v="14"/>
    <s v="San Jose"/>
    <n v="0"/>
    <n v="0"/>
    <n v="0"/>
    <n v="-8.1300000000000008"/>
    <n v="8.1300000000000008"/>
    <n v="0"/>
    <x v="33"/>
  </r>
  <r>
    <s v="88118"/>
    <d v="2025-04-30T00:00:00"/>
    <x v="5"/>
    <x v="2"/>
    <s v="San Jose"/>
    <n v="0"/>
    <n v="0"/>
    <n v="0"/>
    <n v="-705.9"/>
    <n v="705.9"/>
    <n v="0"/>
    <x v="5"/>
  </r>
  <r>
    <s v="89144"/>
    <d v="2025-04-30T00:00:00"/>
    <x v="73"/>
    <x v="7"/>
    <s v="San Jose"/>
    <n v="0"/>
    <n v="-1483.2"/>
    <n v="-1483.2"/>
    <n v="-1171.72"/>
    <n v="-311.48"/>
    <n v="0.21000538999999999"/>
    <x v="74"/>
  </r>
  <r>
    <s v="89887"/>
    <d v="2025-04-30T00:00:00"/>
    <x v="136"/>
    <x v="12"/>
    <s v="San Francisco"/>
    <n v="0"/>
    <n v="0"/>
    <n v="0"/>
    <n v="14.4"/>
    <n v="-14.4"/>
    <n v="0"/>
    <x v="6"/>
  </r>
  <r>
    <s v="90044"/>
    <d v="2025-04-30T00:00:00"/>
    <x v="78"/>
    <x v="6"/>
    <s v="San Jose"/>
    <n v="3036.31"/>
    <n v="0"/>
    <n v="3036.31"/>
    <n v="2013.44"/>
    <n v="1022.87"/>
    <n v="0.33687929999999999"/>
    <x v="7"/>
  </r>
  <r>
    <s v="90398"/>
    <d v="2025-04-30T00:00:00"/>
    <x v="179"/>
    <x v="6"/>
    <s v="San Jose"/>
    <n v="0"/>
    <n v="0"/>
    <n v="0"/>
    <n v="-300"/>
    <n v="300"/>
    <n v="0"/>
    <x v="7"/>
  </r>
  <r>
    <s v="90506"/>
    <d v="2025-04-30T00:00:00"/>
    <x v="189"/>
    <x v="12"/>
    <s v="San Francisco"/>
    <n v="931373"/>
    <n v="0"/>
    <n v="931373"/>
    <n v="680545.57"/>
    <n v="250827.43"/>
    <n v="0.26930932000000002"/>
    <x v="19"/>
  </r>
  <r>
    <s v="90819"/>
    <d v="2025-04-30T00:00:00"/>
    <x v="44"/>
    <x v="5"/>
    <s v="San Francisco"/>
    <n v="0"/>
    <n v="3040"/>
    <n v="3040"/>
    <n v="2144.7600000000002"/>
    <n v="895.24"/>
    <n v="0.29448684000000003"/>
    <x v="19"/>
  </r>
  <r>
    <s v="91202"/>
    <d v="2025-04-30T00:00:00"/>
    <x v="60"/>
    <x v="12"/>
    <s v="San Francisco"/>
    <n v="0"/>
    <n v="0"/>
    <n v="0"/>
    <n v="850"/>
    <n v="-850"/>
    <n v="0"/>
    <x v="14"/>
  </r>
  <r>
    <s v="91204"/>
    <d v="2025-04-30T00:00:00"/>
    <x v="60"/>
    <x v="12"/>
    <s v="San Francisco"/>
    <n v="0"/>
    <n v="0"/>
    <n v="0"/>
    <n v="228.75"/>
    <n v="-228.75"/>
    <n v="0"/>
    <x v="14"/>
  </r>
  <r>
    <s v="91209"/>
    <d v="2025-04-30T00:00:00"/>
    <x v="60"/>
    <x v="12"/>
    <s v="San Francisco"/>
    <n v="258"/>
    <n v="0"/>
    <n v="258"/>
    <n v="176.48"/>
    <n v="81.52"/>
    <n v="0.31596899000000001"/>
    <x v="14"/>
  </r>
  <r>
    <s v="91337"/>
    <d v="2025-04-30T00:00:00"/>
    <x v="204"/>
    <x v="6"/>
    <s v="San Jose"/>
    <n v="0"/>
    <n v="0"/>
    <n v="0"/>
    <n v="180"/>
    <n v="-180"/>
    <n v="0"/>
    <x v="7"/>
  </r>
  <r>
    <s v="91374"/>
    <d v="2025-04-30T00:00:00"/>
    <x v="221"/>
    <x v="9"/>
    <s v="San Francisco"/>
    <n v="0"/>
    <n v="778816.53"/>
    <n v="778816.53"/>
    <n v="523929.09"/>
    <n v="254887.44"/>
    <n v="0.32727532999999998"/>
    <x v="11"/>
  </r>
  <r>
    <s v="91391"/>
    <d v="2025-04-30T00:00:00"/>
    <x v="45"/>
    <x v="12"/>
    <s v="San Francisco"/>
    <n v="0"/>
    <n v="0"/>
    <n v="0"/>
    <n v="2850"/>
    <n v="-2850"/>
    <n v="0"/>
    <x v="45"/>
  </r>
  <r>
    <s v="91448"/>
    <d v="2025-04-30T00:00:00"/>
    <x v="11"/>
    <x v="6"/>
    <s v="San Jose"/>
    <n v="0"/>
    <n v="47.78"/>
    <n v="47.78"/>
    <n v="38.22"/>
    <n v="9.56"/>
    <n v="0.20008371999999999"/>
    <x v="7"/>
  </r>
  <r>
    <s v="91482"/>
    <d v="2025-04-30T00:00:00"/>
    <x v="65"/>
    <x v="3"/>
    <s v="San Jose"/>
    <n v="0"/>
    <n v="0"/>
    <n v="0"/>
    <n v="119.99"/>
    <n v="-119.99"/>
    <n v="0"/>
    <x v="14"/>
  </r>
  <r>
    <s v="91660"/>
    <d v="2025-04-30T00:00:00"/>
    <x v="4"/>
    <x v="4"/>
    <s v="Sacramento"/>
    <n v="0"/>
    <n v="0"/>
    <n v="0"/>
    <n v="4.0199999999999996"/>
    <n v="-4.0199999999999996"/>
    <n v="0"/>
    <x v="4"/>
  </r>
  <r>
    <s v="91715"/>
    <d v="2025-04-30T00:00:00"/>
    <x v="11"/>
    <x v="6"/>
    <s v="San Jose"/>
    <n v="0"/>
    <n v="0"/>
    <n v="0"/>
    <n v="-40.799999999999997"/>
    <n v="40.799999999999997"/>
    <n v="0"/>
    <x v="7"/>
  </r>
  <r>
    <s v="91773"/>
    <d v="2025-04-30T00:00:00"/>
    <x v="129"/>
    <x v="3"/>
    <s v="San Jose"/>
    <n v="11411"/>
    <n v="0"/>
    <n v="11411"/>
    <n v="8376.39"/>
    <n v="3034.61"/>
    <n v="0.26593725000000001"/>
    <x v="61"/>
  </r>
  <r>
    <s v="91784"/>
    <d v="2025-04-30T00:00:00"/>
    <x v="41"/>
    <x v="14"/>
    <s v="San Jose"/>
    <n v="1902.6"/>
    <n v="0"/>
    <n v="1902.6"/>
    <n v="636"/>
    <n v="1266.5999999999999"/>
    <n v="0.66572058999999995"/>
    <x v="22"/>
  </r>
  <r>
    <s v="91947"/>
    <d v="2025-04-30T00:00:00"/>
    <x v="11"/>
    <x v="6"/>
    <s v="San Jose"/>
    <n v="720.43"/>
    <n v="0"/>
    <n v="720.43"/>
    <n v="511.34"/>
    <n v="209.09"/>
    <n v="0.29022945"/>
    <x v="7"/>
  </r>
  <r>
    <s v="91959"/>
    <d v="2025-04-30T00:00:00"/>
    <x v="5"/>
    <x v="2"/>
    <s v="San Jose"/>
    <n v="22395"/>
    <n v="0"/>
    <n v="22395"/>
    <n v="18354"/>
    <n v="4041"/>
    <n v="0.18044205999999999"/>
    <x v="2"/>
  </r>
  <r>
    <s v="92133"/>
    <d v="2025-04-30T00:00:00"/>
    <x v="72"/>
    <x v="14"/>
    <s v="San Jose"/>
    <n v="17823.97"/>
    <n v="0"/>
    <n v="17823.97"/>
    <n v="13963.25"/>
    <n v="3860.72"/>
    <n v="0.21660270000000001"/>
    <x v="33"/>
  </r>
  <r>
    <s v="92135"/>
    <d v="2025-04-30T00:00:00"/>
    <x v="72"/>
    <x v="14"/>
    <s v="San Jose"/>
    <n v="22204.9"/>
    <n v="0"/>
    <n v="22204.9"/>
    <n v="18262.09"/>
    <n v="3942.81"/>
    <n v="0.17756485999999999"/>
    <x v="33"/>
  </r>
  <r>
    <s v="92267"/>
    <d v="2025-04-30T00:00:00"/>
    <x v="41"/>
    <x v="14"/>
    <s v="San Jose"/>
    <n v="455"/>
    <n v="0"/>
    <n v="455"/>
    <n v="350"/>
    <n v="105"/>
    <n v="0.23076922999999999"/>
    <x v="22"/>
  </r>
  <r>
    <s v="92285"/>
    <d v="2025-04-30T00:00:00"/>
    <x v="21"/>
    <x v="11"/>
    <s v="Sacramento"/>
    <n v="25335.68"/>
    <n v="0"/>
    <n v="25335.68"/>
    <n v="20355.21"/>
    <n v="4980.47"/>
    <n v="0.19657928999999999"/>
    <x v="15"/>
  </r>
  <r>
    <s v="92310"/>
    <d v="2025-04-30T00:00:00"/>
    <x v="119"/>
    <x v="19"/>
    <s v="Sacramento"/>
    <n v="0"/>
    <n v="0"/>
    <n v="0"/>
    <n v="-346.5"/>
    <n v="346.5"/>
    <n v="0"/>
    <x v="4"/>
  </r>
  <r>
    <s v="92311"/>
    <d v="2025-04-30T00:00:00"/>
    <x v="5"/>
    <x v="2"/>
    <s v="San Jose"/>
    <n v="36566"/>
    <n v="0"/>
    <n v="36566"/>
    <n v="29970"/>
    <n v="6596"/>
    <n v="0.18038615"/>
    <x v="2"/>
  </r>
  <r>
    <s v="92312"/>
    <d v="2025-04-30T00:00:00"/>
    <x v="5"/>
    <x v="2"/>
    <s v="San Jose"/>
    <n v="12118"/>
    <n v="0"/>
    <n v="12118"/>
    <n v="9928"/>
    <n v="2190"/>
    <n v="0.18072289"/>
    <x v="2"/>
  </r>
  <r>
    <s v="92313"/>
    <d v="2025-04-30T00:00:00"/>
    <x v="5"/>
    <x v="2"/>
    <s v="San Jose"/>
    <n v="12118"/>
    <n v="0"/>
    <n v="12118"/>
    <n v="9928"/>
    <n v="2190"/>
    <n v="0.18072289"/>
    <x v="2"/>
  </r>
  <r>
    <s v="92321"/>
    <d v="2025-04-30T00:00:00"/>
    <x v="96"/>
    <x v="12"/>
    <s v="Sacramento"/>
    <n v="925"/>
    <n v="0"/>
    <n v="925"/>
    <n v="925"/>
    <n v="0"/>
    <n v="0"/>
    <x v="15"/>
  </r>
  <r>
    <s v="92323"/>
    <d v="2025-04-30T00:00:00"/>
    <x v="266"/>
    <x v="6"/>
    <s v="Sacramento"/>
    <n v="0"/>
    <n v="0"/>
    <n v="0"/>
    <n v="-417.48"/>
    <n v="417.48"/>
    <n v="0"/>
    <x v="1"/>
  </r>
  <r>
    <s v="92332"/>
    <d v="2025-04-30T00:00:00"/>
    <x v="129"/>
    <x v="3"/>
    <s v="San Jose"/>
    <n v="4555"/>
    <n v="0"/>
    <n v="4555"/>
    <n v="2903.64"/>
    <n v="1651.36"/>
    <n v="0.36253786999999998"/>
    <x v="61"/>
  </r>
  <r>
    <s v="92368"/>
    <d v="2025-04-30T00:00:00"/>
    <x v="2"/>
    <x v="2"/>
    <s v="San Jose"/>
    <n v="0"/>
    <n v="0"/>
    <n v="0"/>
    <n v="20"/>
    <n v="-20"/>
    <n v="0"/>
    <x v="2"/>
  </r>
  <r>
    <s v="92384"/>
    <d v="2025-04-30T00:00:00"/>
    <x v="2"/>
    <x v="2"/>
    <s v="San Jose"/>
    <n v="1514.18"/>
    <n v="0"/>
    <n v="1514.18"/>
    <n v="1269.1500000000001"/>
    <n v="245.03"/>
    <n v="0.16182356000000001"/>
    <x v="2"/>
  </r>
  <r>
    <s v="92421"/>
    <d v="2025-04-30T00:00:00"/>
    <x v="2"/>
    <x v="2"/>
    <s v="San Jose"/>
    <n v="0"/>
    <n v="0"/>
    <n v="0"/>
    <n v="28"/>
    <n v="-28"/>
    <n v="0"/>
    <x v="2"/>
  </r>
  <r>
    <s v="92422"/>
    <d v="2025-04-30T00:00:00"/>
    <x v="2"/>
    <x v="2"/>
    <s v="San Jose"/>
    <n v="1514.18"/>
    <n v="0"/>
    <n v="1514.18"/>
    <n v="1269.1500000000001"/>
    <n v="245.03"/>
    <n v="0.16182356000000001"/>
    <x v="2"/>
  </r>
  <r>
    <s v="92434"/>
    <d v="2025-04-30T00:00:00"/>
    <x v="163"/>
    <x v="8"/>
    <s v="San Jose"/>
    <n v="2014.55"/>
    <n v="0"/>
    <n v="2014.55"/>
    <n v="1470.63"/>
    <n v="543.91999999999996"/>
    <n v="0.26999578000000002"/>
    <x v="10"/>
  </r>
  <r>
    <s v="92437"/>
    <d v="2025-04-30T00:00:00"/>
    <x v="56"/>
    <x v="19"/>
    <s v="Sacramento"/>
    <n v="2328.0300000000002"/>
    <n v="0"/>
    <n v="2328.0300000000002"/>
    <n v="1978.82"/>
    <n v="349.21"/>
    <n v="0.15000236"/>
    <x v="4"/>
  </r>
  <r>
    <s v="92476"/>
    <d v="2025-04-30T00:00:00"/>
    <x v="164"/>
    <x v="7"/>
    <s v="San Jose"/>
    <n v="1386.9"/>
    <n v="0"/>
    <n v="1386.9"/>
    <n v="1145.7"/>
    <n v="241.2"/>
    <n v="0.17391303999999999"/>
    <x v="8"/>
  </r>
  <r>
    <s v="92499"/>
    <d v="2025-04-30T00:00:00"/>
    <x v="288"/>
    <x v="7"/>
    <s v="San Jose"/>
    <n v="285"/>
    <n v="0"/>
    <n v="285"/>
    <n v="213.61"/>
    <n v="71.39"/>
    <n v="0.25049123000000001"/>
    <x v="8"/>
  </r>
  <r>
    <s v="92707"/>
    <d v="2025-05-23T00:00:00"/>
    <x v="5"/>
    <x v="2"/>
    <s v="San Jose"/>
    <n v="961.55"/>
    <n v="0"/>
    <n v="961.55"/>
    <n v="769.25"/>
    <n v="192.3"/>
    <n v="0.19998959999999999"/>
    <x v="58"/>
  </r>
  <r>
    <s v="92408"/>
    <d v="2025-05-27T00:00:00"/>
    <x v="5"/>
    <x v="2"/>
    <s v="San Jose"/>
    <n v="371755"/>
    <n v="0"/>
    <n v="371755"/>
    <n v="304315.09000000003"/>
    <n v="67439.91"/>
    <n v="0.18140956"/>
    <x v="58"/>
  </r>
  <r>
    <s v="92881"/>
    <d v="2025-05-29T00:00:00"/>
    <x v="5"/>
    <x v="2"/>
    <s v="San Jose"/>
    <n v="417.65"/>
    <n v="0"/>
    <n v="417.65"/>
    <n v="334.13"/>
    <n v="83.52"/>
    <n v="0.19997606000000001"/>
    <x v="58"/>
  </r>
  <r>
    <s v="92880"/>
    <d v="2025-05-30T00:00:00"/>
    <x v="5"/>
    <x v="2"/>
    <s v="San Jose"/>
    <n v="417.65"/>
    <n v="0"/>
    <n v="417.65"/>
    <n v="334.13"/>
    <n v="83.52"/>
    <n v="0.19997606000000001"/>
    <x v="58"/>
  </r>
  <r>
    <s v="89622"/>
    <d v="2025-05-01T00:00:00"/>
    <x v="47"/>
    <x v="11"/>
    <s v="Sacramento"/>
    <n v="0"/>
    <n v="0"/>
    <n v="0"/>
    <n v="357"/>
    <n v="-357"/>
    <n v="0"/>
    <x v="28"/>
  </r>
  <r>
    <s v="89622"/>
    <d v="2025-05-09T00:00:00"/>
    <x v="47"/>
    <x v="11"/>
    <s v="Sacramento"/>
    <n v="0"/>
    <n v="0"/>
    <n v="0"/>
    <n v="471"/>
    <n v="-471"/>
    <n v="0"/>
    <x v="28"/>
  </r>
  <r>
    <s v="89622"/>
    <d v="2025-05-27T00:00:00"/>
    <x v="47"/>
    <x v="11"/>
    <s v="Sacramento"/>
    <n v="0"/>
    <n v="0"/>
    <n v="0"/>
    <n v="1520"/>
    <n v="-1520"/>
    <n v="0"/>
    <x v="28"/>
  </r>
  <r>
    <s v="92289"/>
    <d v="2025-05-28T00:00:00"/>
    <x v="328"/>
    <x v="11"/>
    <s v="Sacramento"/>
    <n v="11026.59"/>
    <n v="0"/>
    <n v="11026.59"/>
    <n v="8591.89"/>
    <n v="2434.6999999999998"/>
    <n v="0.22080262"/>
    <x v="28"/>
  </r>
  <r>
    <s v="92095"/>
    <d v="2025-05-30T00:00:00"/>
    <x v="329"/>
    <x v="1"/>
    <s v="Sacramento"/>
    <n v="225382.76"/>
    <n v="0"/>
    <n v="225382.76"/>
    <n v="190871.89"/>
    <n v="34510.870000000003"/>
    <n v="0.15312116000000001"/>
    <x v="28"/>
  </r>
  <r>
    <s v="90948"/>
    <d v="2025-05-02T00:00:00"/>
    <x v="90"/>
    <x v="9"/>
    <s v="San Francisco"/>
    <n v="0"/>
    <n v="0"/>
    <n v="0"/>
    <n v="-0.47"/>
    <n v="0.47"/>
    <n v="0"/>
    <x v="13"/>
  </r>
  <r>
    <s v="88889"/>
    <d v="2025-05-05T00:00:00"/>
    <x v="286"/>
    <x v="9"/>
    <s v="San Francisco"/>
    <n v="0"/>
    <n v="0"/>
    <n v="0"/>
    <n v="-985"/>
    <n v="985"/>
    <n v="0"/>
    <x v="13"/>
  </r>
  <r>
    <s v="92157"/>
    <d v="2025-05-07T00:00:00"/>
    <x v="18"/>
    <x v="9"/>
    <s v="San Francisco"/>
    <n v="0"/>
    <n v="278.74"/>
    <n v="278.74"/>
    <n v="237.26"/>
    <n v="41.48"/>
    <n v="0.14881251000000001"/>
    <x v="13"/>
  </r>
  <r>
    <s v="92388"/>
    <d v="2025-05-07T00:00:00"/>
    <x v="18"/>
    <x v="9"/>
    <s v="San Jose"/>
    <n v="41504.550000000003"/>
    <n v="0"/>
    <n v="41504.550000000003"/>
    <n v="35128.01"/>
    <n v="6376.54"/>
    <n v="0.15363472"/>
    <x v="13"/>
  </r>
  <r>
    <s v="92607"/>
    <d v="2025-05-08T00:00:00"/>
    <x v="18"/>
    <x v="9"/>
    <s v="San Jose"/>
    <n v="0"/>
    <n v="0"/>
    <n v="0"/>
    <n v="95.6"/>
    <n v="-95.6"/>
    <n v="0"/>
    <x v="13"/>
  </r>
  <r>
    <s v="89560"/>
    <d v="2025-05-08T00:00:00"/>
    <x v="113"/>
    <x v="9"/>
    <s v="San Francisco"/>
    <n v="0"/>
    <n v="0"/>
    <n v="0"/>
    <n v="2153.48"/>
    <n v="-2153.48"/>
    <n v="0"/>
    <x v="13"/>
  </r>
  <r>
    <s v="91915"/>
    <d v="2025-05-14T00:00:00"/>
    <x v="23"/>
    <x v="0"/>
    <s v="San Francisco"/>
    <n v="36793.919999999998"/>
    <n v="0"/>
    <n v="36793.919999999998"/>
    <n v="28830.75"/>
    <n v="7963.17"/>
    <n v="0.21642624999999999"/>
    <x v="13"/>
  </r>
  <r>
    <s v="91943"/>
    <d v="2025-05-14T00:00:00"/>
    <x v="34"/>
    <x v="9"/>
    <s v="San Francisco"/>
    <n v="0"/>
    <n v="0"/>
    <n v="0"/>
    <n v="-800"/>
    <n v="800"/>
    <n v="0"/>
    <x v="13"/>
  </r>
  <r>
    <s v="91915"/>
    <d v="2025-05-19T00:00:00"/>
    <x v="23"/>
    <x v="0"/>
    <s v="San Francisco"/>
    <n v="0"/>
    <n v="0"/>
    <n v="0"/>
    <n v="-122.65"/>
    <n v="122.65"/>
    <n v="0"/>
    <x v="13"/>
  </r>
  <r>
    <s v="91915"/>
    <d v="2025-05-27T00:00:00"/>
    <x v="23"/>
    <x v="0"/>
    <s v="San Francisco"/>
    <n v="0"/>
    <n v="0"/>
    <n v="0"/>
    <n v="-162.68"/>
    <n v="162.68"/>
    <n v="0"/>
    <x v="13"/>
  </r>
  <r>
    <s v="91943"/>
    <d v="2025-05-28T00:00:00"/>
    <x v="34"/>
    <x v="9"/>
    <s v="San Francisco"/>
    <n v="0"/>
    <n v="0"/>
    <n v="0"/>
    <n v="153.26"/>
    <n v="-153.26"/>
    <n v="0"/>
    <x v="13"/>
  </r>
  <r>
    <s v="91915"/>
    <d v="2025-05-28T00:00:00"/>
    <x v="23"/>
    <x v="0"/>
    <s v="San Francisco"/>
    <n v="0"/>
    <n v="-43.46"/>
    <n v="-43.46"/>
    <n v="-33.450000000000003"/>
    <n v="-10.01"/>
    <n v="0.23032674"/>
    <x v="13"/>
  </r>
  <r>
    <s v="90699"/>
    <d v="2025-05-29T00:00:00"/>
    <x v="18"/>
    <x v="9"/>
    <s v="San Jose"/>
    <n v="0"/>
    <n v="0"/>
    <n v="0"/>
    <n v="20"/>
    <n v="-20"/>
    <n v="0"/>
    <x v="13"/>
  </r>
  <r>
    <s v="92607"/>
    <d v="2025-05-29T00:00:00"/>
    <x v="18"/>
    <x v="9"/>
    <s v="San Jose"/>
    <n v="0"/>
    <n v="0"/>
    <n v="0"/>
    <n v="95"/>
    <n v="-95"/>
    <n v="0"/>
    <x v="13"/>
  </r>
  <r>
    <s v="92013"/>
    <d v="2025-05-29T00:00:00"/>
    <x v="18"/>
    <x v="9"/>
    <s v="San Francisco"/>
    <n v="0"/>
    <n v="0"/>
    <n v="0"/>
    <n v="3067.5"/>
    <n v="-3067.5"/>
    <n v="0"/>
    <x v="13"/>
  </r>
  <r>
    <s v="92400"/>
    <d v="2025-05-30T00:00:00"/>
    <x v="34"/>
    <x v="9"/>
    <s v="San Francisco"/>
    <n v="1421323.38"/>
    <n v="0"/>
    <n v="1421323.38"/>
    <n v="1061180.95"/>
    <n v="360142.43"/>
    <n v="0.25338528999999999"/>
    <x v="13"/>
  </r>
  <r>
    <s v="92840"/>
    <d v="2025-05-30T00:00:00"/>
    <x v="18"/>
    <x v="9"/>
    <s v="San Francisco"/>
    <n v="44863.05"/>
    <n v="0"/>
    <n v="44863.05"/>
    <n v="38836.379999999997"/>
    <n v="6026.67"/>
    <n v="0.13433482999999999"/>
    <x v="13"/>
  </r>
  <r>
    <s v="91352"/>
    <d v="2025-05-02T00:00:00"/>
    <x v="219"/>
    <x v="0"/>
    <s v="San Francisco"/>
    <n v="0"/>
    <n v="-341"/>
    <n v="-341"/>
    <n v="-271"/>
    <n v="-70"/>
    <n v="0.20527859000000001"/>
    <x v="0"/>
  </r>
  <r>
    <s v="88802"/>
    <d v="2025-05-08T00:00:00"/>
    <x v="0"/>
    <x v="0"/>
    <s v="San Francisco"/>
    <n v="0"/>
    <n v="0"/>
    <n v="0"/>
    <n v="-45.08"/>
    <n v="45.08"/>
    <n v="0"/>
    <x v="0"/>
  </r>
  <r>
    <s v="91014"/>
    <d v="2025-05-08T00:00:00"/>
    <x v="0"/>
    <x v="0"/>
    <s v="San Francisco"/>
    <n v="7402.08"/>
    <n v="0"/>
    <n v="7402.08"/>
    <n v="5802.81"/>
    <n v="1599.27"/>
    <n v="0.21605684"/>
    <x v="0"/>
  </r>
  <r>
    <s v="88802"/>
    <d v="2025-05-09T00:00:00"/>
    <x v="0"/>
    <x v="0"/>
    <s v="San Francisco"/>
    <n v="0"/>
    <n v="0"/>
    <n v="0"/>
    <n v="1000.23"/>
    <n v="-1000.23"/>
    <n v="0"/>
    <x v="0"/>
  </r>
  <r>
    <s v="91014"/>
    <d v="2025-05-09T00:00:00"/>
    <x v="0"/>
    <x v="0"/>
    <s v="San Francisco"/>
    <n v="0"/>
    <n v="0"/>
    <n v="0"/>
    <n v="-44.89"/>
    <n v="44.89"/>
    <n v="0"/>
    <x v="0"/>
  </r>
  <r>
    <s v="92193"/>
    <d v="2025-05-13T00:00:00"/>
    <x v="113"/>
    <x v="9"/>
    <s v="San Francisco"/>
    <n v="0"/>
    <n v="0"/>
    <n v="0"/>
    <n v="-77.430000000000007"/>
    <n v="77.430000000000007"/>
    <n v="0"/>
    <x v="0"/>
  </r>
  <r>
    <s v="92193"/>
    <d v="2025-05-15T00:00:00"/>
    <x v="113"/>
    <x v="9"/>
    <s v="San Francisco"/>
    <n v="958.45"/>
    <n v="0"/>
    <n v="958.45"/>
    <n v="527.52"/>
    <n v="430.93"/>
    <n v="0.44961135000000002"/>
    <x v="0"/>
  </r>
  <r>
    <s v="91289"/>
    <d v="2025-05-16T00:00:00"/>
    <x v="0"/>
    <x v="0"/>
    <s v="San Francisco"/>
    <n v="0"/>
    <n v="0"/>
    <n v="0"/>
    <n v="-50.36"/>
    <n v="50.36"/>
    <n v="0"/>
    <x v="0"/>
  </r>
  <r>
    <s v="92193"/>
    <d v="2025-05-16T00:00:00"/>
    <x v="113"/>
    <x v="9"/>
    <s v="San Francisco"/>
    <n v="0"/>
    <n v="-273.38"/>
    <n v="-273.38"/>
    <n v="234.54"/>
    <n v="-507.92"/>
    <n v="1.8579266999999999"/>
    <x v="0"/>
  </r>
  <r>
    <s v="91014"/>
    <d v="2025-05-19T00:00:00"/>
    <x v="0"/>
    <x v="0"/>
    <s v="San Francisco"/>
    <n v="0"/>
    <n v="0"/>
    <n v="0"/>
    <n v="7.44"/>
    <n v="-7.44"/>
    <n v="0"/>
    <x v="0"/>
  </r>
  <r>
    <s v="91544"/>
    <d v="2025-05-27T00:00:00"/>
    <x v="63"/>
    <x v="9"/>
    <s v="San Jose"/>
    <n v="6583.62"/>
    <n v="0"/>
    <n v="6583.62"/>
    <n v="5596.01"/>
    <n v="987.61"/>
    <n v="0.15001017999999999"/>
    <x v="0"/>
  </r>
  <r>
    <s v="90317"/>
    <d v="2025-05-29T00:00:00"/>
    <x v="0"/>
    <x v="0"/>
    <s v="San Francisco"/>
    <n v="0"/>
    <n v="0"/>
    <n v="0"/>
    <n v="1219.8900000000001"/>
    <n v="-1219.8900000000001"/>
    <n v="0"/>
    <x v="0"/>
  </r>
  <r>
    <s v="87753"/>
    <d v="2025-05-07T00:00:00"/>
    <x v="286"/>
    <x v="9"/>
    <s v="San Francisco"/>
    <n v="0"/>
    <n v="0"/>
    <n v="0"/>
    <n v="320"/>
    <n v="-320"/>
    <n v="0"/>
    <x v="78"/>
  </r>
  <r>
    <s v="91023"/>
    <d v="2025-05-05T00:00:00"/>
    <x v="18"/>
    <x v="9"/>
    <s v="San Francisco"/>
    <n v="0"/>
    <n v="0"/>
    <n v="0"/>
    <n v="-375"/>
    <n v="375"/>
    <n v="0"/>
    <x v="17"/>
  </r>
  <r>
    <s v="89537"/>
    <d v="2025-05-14T00:00:00"/>
    <x v="18"/>
    <x v="9"/>
    <s v="San Francisco"/>
    <n v="0"/>
    <n v="0"/>
    <n v="0"/>
    <n v="370.03"/>
    <n v="-370.03"/>
    <n v="0"/>
    <x v="17"/>
  </r>
  <r>
    <s v="91775"/>
    <d v="2025-05-14T00:00:00"/>
    <x v="18"/>
    <x v="9"/>
    <s v="San Francisco"/>
    <n v="492916.73"/>
    <n v="0"/>
    <n v="492916.73"/>
    <n v="405536.5"/>
    <n v="87380.23"/>
    <n v="0.17727179000000001"/>
    <x v="17"/>
  </r>
  <r>
    <s v="89537"/>
    <d v="2025-05-16T00:00:00"/>
    <x v="18"/>
    <x v="9"/>
    <s v="San Francisco"/>
    <n v="0"/>
    <n v="0"/>
    <n v="0"/>
    <n v="-1500"/>
    <n v="1500"/>
    <n v="0"/>
    <x v="17"/>
  </r>
  <r>
    <s v="91775"/>
    <d v="2025-05-18T00:00:00"/>
    <x v="18"/>
    <x v="9"/>
    <s v="San Francisco"/>
    <n v="0"/>
    <n v="0"/>
    <n v="0"/>
    <n v="-5661.5"/>
    <n v="5661.5"/>
    <n v="0"/>
    <x v="17"/>
  </r>
  <r>
    <s v="89537"/>
    <d v="2025-05-20T00:00:00"/>
    <x v="18"/>
    <x v="9"/>
    <s v="San Francisco"/>
    <n v="0"/>
    <n v="-2325"/>
    <n v="-2325"/>
    <n v="0"/>
    <n v="-2325"/>
    <n v="1"/>
    <x v="17"/>
  </r>
  <r>
    <s v="91042"/>
    <d v="2025-05-29T00:00:00"/>
    <x v="23"/>
    <x v="0"/>
    <s v="San Francisco"/>
    <n v="0"/>
    <n v="0"/>
    <n v="0"/>
    <n v="5255.51"/>
    <n v="-5255.51"/>
    <n v="0"/>
    <x v="17"/>
  </r>
  <r>
    <s v="90195"/>
    <d v="2025-05-01T00:00:00"/>
    <x v="60"/>
    <x v="12"/>
    <s v="San Francisco"/>
    <n v="0"/>
    <n v="0"/>
    <n v="0"/>
    <n v="0"/>
    <n v="0"/>
    <n v="0"/>
    <x v="14"/>
  </r>
  <r>
    <s v="92495"/>
    <d v="2025-05-01T00:00:00"/>
    <x v="137"/>
    <x v="6"/>
    <s v="San Jose"/>
    <n v="2933.32"/>
    <n v="0"/>
    <n v="2933.32"/>
    <n v="2200"/>
    <n v="733.32"/>
    <n v="0.24999658999999999"/>
    <x v="14"/>
  </r>
  <r>
    <s v="92288"/>
    <d v="2025-05-02T00:00:00"/>
    <x v="217"/>
    <x v="12"/>
    <s v="San Francisco"/>
    <n v="560.57000000000005"/>
    <n v="-560.57000000000005"/>
    <n v="0"/>
    <n v="0"/>
    <n v="0"/>
    <n v="0"/>
    <x v="14"/>
  </r>
  <r>
    <s v="85649"/>
    <d v="2025-05-02T00:00:00"/>
    <x v="60"/>
    <x v="12"/>
    <s v="San Francisco"/>
    <n v="0"/>
    <n v="0"/>
    <n v="0"/>
    <n v="3363.08"/>
    <n v="-3363.08"/>
    <n v="0"/>
    <x v="14"/>
  </r>
  <r>
    <s v="91664"/>
    <d v="2025-05-02T00:00:00"/>
    <x v="254"/>
    <x v="4"/>
    <s v="San Jose"/>
    <n v="0"/>
    <n v="0"/>
    <n v="0"/>
    <n v="769.55"/>
    <n v="-769.55"/>
    <n v="0"/>
    <x v="14"/>
  </r>
  <r>
    <s v="89362"/>
    <d v="2025-05-04T00:00:00"/>
    <x v="147"/>
    <x v="3"/>
    <s v="San Jose"/>
    <n v="0"/>
    <n v="0"/>
    <n v="0"/>
    <n v="258.83"/>
    <n v="-258.83"/>
    <n v="0"/>
    <x v="14"/>
  </r>
  <r>
    <s v="91482"/>
    <d v="2025-05-06T00:00:00"/>
    <x v="65"/>
    <x v="3"/>
    <s v="San Jose"/>
    <n v="0"/>
    <n v="0"/>
    <n v="0"/>
    <n v="363"/>
    <n v="-363"/>
    <n v="0"/>
    <x v="14"/>
  </r>
  <r>
    <s v="91205"/>
    <d v="2025-05-07T00:00:00"/>
    <x v="60"/>
    <x v="12"/>
    <s v="San Francisco"/>
    <n v="0"/>
    <n v="0"/>
    <n v="0"/>
    <n v="655.5"/>
    <n v="-655.5"/>
    <n v="0"/>
    <x v="14"/>
  </r>
  <r>
    <s v="90195"/>
    <d v="2025-05-08T00:00:00"/>
    <x v="60"/>
    <x v="12"/>
    <s v="San Francisco"/>
    <n v="0"/>
    <n v="0"/>
    <n v="0"/>
    <n v="16.600000000000001"/>
    <n v="-16.600000000000001"/>
    <n v="0"/>
    <x v="14"/>
  </r>
  <r>
    <s v="92632"/>
    <d v="2025-05-09T00:00:00"/>
    <x v="60"/>
    <x v="12"/>
    <s v="San Francisco"/>
    <n v="1806"/>
    <n v="0"/>
    <n v="1806"/>
    <n v="1411.8"/>
    <n v="394.2"/>
    <n v="0.21827242999999999"/>
    <x v="14"/>
  </r>
  <r>
    <s v="91202"/>
    <d v="2025-05-11T00:00:00"/>
    <x v="60"/>
    <x v="12"/>
    <s v="San Francisco"/>
    <n v="0"/>
    <n v="0"/>
    <n v="0"/>
    <n v="-2461.06"/>
    <n v="2461.06"/>
    <n v="0"/>
    <x v="14"/>
  </r>
  <r>
    <s v="90047"/>
    <d v="2025-05-12T00:00:00"/>
    <x v="137"/>
    <x v="6"/>
    <s v="San Jose"/>
    <n v="0"/>
    <n v="0"/>
    <n v="0"/>
    <n v="2500"/>
    <n v="-2500"/>
    <n v="0"/>
    <x v="14"/>
  </r>
  <r>
    <s v="91202"/>
    <d v="2025-05-12T00:00:00"/>
    <x v="60"/>
    <x v="12"/>
    <s v="San Francisco"/>
    <n v="0"/>
    <n v="0"/>
    <n v="0"/>
    <n v="2766.06"/>
    <n v="-2766.06"/>
    <n v="0"/>
    <x v="14"/>
  </r>
  <r>
    <s v="90195"/>
    <d v="2025-05-15T00:00:00"/>
    <x v="60"/>
    <x v="12"/>
    <s v="San Francisco"/>
    <n v="0"/>
    <n v="0"/>
    <n v="0"/>
    <n v="-3400"/>
    <n v="3400"/>
    <n v="0"/>
    <x v="14"/>
  </r>
  <r>
    <s v="92763"/>
    <d v="2025-05-19T00:00:00"/>
    <x v="60"/>
    <x v="12"/>
    <s v="San Francisco"/>
    <n v="378"/>
    <n v="0"/>
    <n v="378"/>
    <n v="264.70999999999998"/>
    <n v="113.29"/>
    <n v="0.29970899000000001"/>
    <x v="14"/>
  </r>
  <r>
    <s v="85649"/>
    <d v="2025-05-20T00:00:00"/>
    <x v="60"/>
    <x v="12"/>
    <s v="San Francisco"/>
    <n v="0"/>
    <n v="0"/>
    <n v="0"/>
    <n v="-4941.3"/>
    <n v="4941.3"/>
    <n v="0"/>
    <x v="14"/>
  </r>
  <r>
    <s v="91199"/>
    <d v="2025-05-27T00:00:00"/>
    <x v="60"/>
    <x v="12"/>
    <s v="San Francisco"/>
    <n v="0"/>
    <n v="0"/>
    <n v="0"/>
    <n v="137.83000000000001"/>
    <n v="-137.83000000000001"/>
    <n v="0"/>
    <x v="14"/>
  </r>
  <r>
    <s v="92825"/>
    <d v="2025-05-27T00:00:00"/>
    <x v="226"/>
    <x v="3"/>
    <s v="San Jose"/>
    <n v="68701.47"/>
    <n v="0"/>
    <n v="68701.47"/>
    <n v="52164.63"/>
    <n v="16536.84"/>
    <n v="0.24070577000000001"/>
    <x v="14"/>
  </r>
  <r>
    <s v="91482"/>
    <d v="2025-05-28T00:00:00"/>
    <x v="65"/>
    <x v="3"/>
    <s v="San Jose"/>
    <n v="0"/>
    <n v="-391.9"/>
    <n v="-391.9"/>
    <n v="-1111.3699999999999"/>
    <n v="719.47"/>
    <n v="-1.83585098"/>
    <x v="14"/>
  </r>
  <r>
    <s v="91346"/>
    <d v="2025-05-30T00:00:00"/>
    <x v="60"/>
    <x v="12"/>
    <s v="San Francisco"/>
    <n v="0"/>
    <n v="0"/>
    <n v="0"/>
    <n v="100"/>
    <n v="-100"/>
    <n v="0"/>
    <x v="14"/>
  </r>
  <r>
    <s v="91822"/>
    <d v="2025-05-30T00:00:00"/>
    <x v="217"/>
    <x v="12"/>
    <s v="San Francisco"/>
    <n v="0"/>
    <n v="0"/>
    <n v="0"/>
    <n v="37.5"/>
    <n v="-37.5"/>
    <n v="0"/>
    <x v="14"/>
  </r>
  <r>
    <s v="91199"/>
    <d v="2025-05-30T00:00:00"/>
    <x v="60"/>
    <x v="12"/>
    <s v="San Francisco"/>
    <n v="0"/>
    <n v="4.82"/>
    <n v="4.82"/>
    <n v="10.89"/>
    <n v="-6.07"/>
    <n v="-1.2593361000000001"/>
    <x v="14"/>
  </r>
  <r>
    <s v="91210"/>
    <d v="2025-05-30T00:00:00"/>
    <x v="60"/>
    <x v="12"/>
    <s v="San Francisco"/>
    <n v="1126.67"/>
    <n v="0"/>
    <n v="1126.67"/>
    <n v="788.66"/>
    <n v="338.01"/>
    <n v="0.30000799"/>
    <x v="14"/>
  </r>
  <r>
    <s v="92868"/>
    <d v="2025-05-30T00:00:00"/>
    <x v="60"/>
    <x v="12"/>
    <s v="San Francisco"/>
    <n v="212119.08"/>
    <n v="0"/>
    <n v="212119.08"/>
    <n v="156893.74"/>
    <n v="55225.34"/>
    <n v="0.26035065000000002"/>
    <x v="14"/>
  </r>
  <r>
    <s v="92379"/>
    <d v="2025-05-06T00:00:00"/>
    <x v="254"/>
    <x v="3"/>
    <s v="San Jose"/>
    <n v="176724.57"/>
    <n v="0"/>
    <n v="176724.57"/>
    <n v="119436.64"/>
    <n v="57287.93"/>
    <n v="0.32416506"/>
    <x v="79"/>
  </r>
  <r>
    <s v="92379"/>
    <d v="2025-05-16T00:00:00"/>
    <x v="254"/>
    <x v="3"/>
    <s v="San Jose"/>
    <n v="112431.05"/>
    <n v="-112431.05"/>
    <n v="0"/>
    <n v="0"/>
    <n v="0"/>
    <n v="0"/>
    <x v="79"/>
  </r>
  <r>
    <s v="92463"/>
    <d v="2025-05-19T00:00:00"/>
    <x v="254"/>
    <x v="3"/>
    <s v="San Jose"/>
    <n v="101023.91"/>
    <n v="0"/>
    <n v="101023.91"/>
    <n v="70717.34"/>
    <n v="30306.57"/>
    <n v="0.29999403000000002"/>
    <x v="79"/>
  </r>
  <r>
    <s v="92236"/>
    <d v="2025-05-20T00:00:00"/>
    <x v="254"/>
    <x v="3"/>
    <s v="San Jose"/>
    <n v="22145"/>
    <n v="0"/>
    <n v="22145"/>
    <n v="16119.41"/>
    <n v="6025.59"/>
    <n v="0.27209708999999999"/>
    <x v="79"/>
  </r>
  <r>
    <s v="90956"/>
    <d v="2025-05-01T00:00:00"/>
    <x v="73"/>
    <x v="7"/>
    <s v="San Jose"/>
    <n v="0"/>
    <n v="0"/>
    <n v="0"/>
    <n v="-0.01"/>
    <n v="0.01"/>
    <n v="0"/>
    <x v="63"/>
  </r>
  <r>
    <s v="90864"/>
    <d v="2025-05-01T00:00:00"/>
    <x v="73"/>
    <x v="7"/>
    <s v="San Jose"/>
    <n v="0"/>
    <n v="0"/>
    <n v="0"/>
    <n v="44.84"/>
    <n v="-44.84"/>
    <n v="0"/>
    <x v="63"/>
  </r>
  <r>
    <s v="91580"/>
    <d v="2025-05-12T00:00:00"/>
    <x v="40"/>
    <x v="7"/>
    <s v="San Jose"/>
    <n v="3009.06"/>
    <n v="0"/>
    <n v="3009.06"/>
    <n v="2310.6"/>
    <n v="698.46"/>
    <n v="0.23211899999999999"/>
    <x v="63"/>
  </r>
  <r>
    <s v="91580"/>
    <d v="2025-05-15T00:00:00"/>
    <x v="40"/>
    <x v="7"/>
    <s v="San Jose"/>
    <n v="0"/>
    <n v="0"/>
    <n v="0"/>
    <n v="15.79"/>
    <n v="-15.79"/>
    <n v="0"/>
    <x v="63"/>
  </r>
  <r>
    <s v="92708"/>
    <d v="2025-05-16T00:00:00"/>
    <x v="260"/>
    <x v="17"/>
    <s v="San Jose"/>
    <n v="7880"/>
    <n v="0"/>
    <n v="7880"/>
    <n v="6400.59"/>
    <n v="1479.41"/>
    <n v="0.18774239000000001"/>
    <x v="63"/>
  </r>
  <r>
    <s v="92729"/>
    <d v="2025-05-20T00:00:00"/>
    <x v="73"/>
    <x v="7"/>
    <s v="San Jose"/>
    <n v="600"/>
    <n v="0"/>
    <n v="600"/>
    <n v="490.01"/>
    <n v="109.99"/>
    <n v="0.18331666999999999"/>
    <x v="63"/>
  </r>
  <r>
    <s v="91580"/>
    <d v="2025-05-23T00:00:00"/>
    <x v="40"/>
    <x v="7"/>
    <s v="San Jose"/>
    <n v="0"/>
    <n v="0"/>
    <n v="0"/>
    <n v="-20.350000000000001"/>
    <n v="20.350000000000001"/>
    <n v="0"/>
    <x v="63"/>
  </r>
  <r>
    <s v="92708"/>
    <d v="2025-05-23T00:00:00"/>
    <x v="260"/>
    <x v="17"/>
    <s v="San Jose"/>
    <n v="6280"/>
    <n v="0"/>
    <n v="6280"/>
    <n v="3843.75"/>
    <n v="2436.25"/>
    <n v="0.3879379"/>
    <x v="63"/>
  </r>
  <r>
    <s v="92694"/>
    <d v="2025-05-27T00:00:00"/>
    <x v="330"/>
    <x v="3"/>
    <s v="San Jose"/>
    <n v="3115.39"/>
    <n v="0"/>
    <n v="3115.39"/>
    <n v="2330.6"/>
    <n v="784.79"/>
    <n v="0.25190747000000002"/>
    <x v="63"/>
  </r>
  <r>
    <s v="92863"/>
    <d v="2025-05-27T00:00:00"/>
    <x v="260"/>
    <x v="17"/>
    <s v="San Jose"/>
    <n v="2040"/>
    <n v="0"/>
    <n v="2040"/>
    <n v="1739.78"/>
    <n v="300.22000000000003"/>
    <n v="0.14716667"/>
    <x v="63"/>
  </r>
  <r>
    <s v="92708"/>
    <d v="2025-05-29T00:00:00"/>
    <x v="260"/>
    <x v="17"/>
    <s v="San Jose"/>
    <n v="0"/>
    <n v="0"/>
    <n v="0"/>
    <n v="-1878.42"/>
    <n v="1878.42"/>
    <n v="0"/>
    <x v="63"/>
  </r>
  <r>
    <s v="92863"/>
    <d v="2025-05-29T00:00:00"/>
    <x v="260"/>
    <x v="17"/>
    <s v="San Jose"/>
    <n v="0"/>
    <n v="0"/>
    <n v="0"/>
    <n v="-357.39"/>
    <n v="357.39"/>
    <n v="0"/>
    <x v="63"/>
  </r>
  <r>
    <s v="90897"/>
    <d v="2025-05-30T00:00:00"/>
    <x v="5"/>
    <x v="2"/>
    <s v="San Jose"/>
    <n v="0"/>
    <n v="0"/>
    <n v="0"/>
    <n v="2877.63"/>
    <n v="-2877.63"/>
    <n v="0"/>
    <x v="72"/>
  </r>
  <r>
    <s v="89144"/>
    <d v="2025-05-12T00:00:00"/>
    <x v="73"/>
    <x v="7"/>
    <s v="San Jose"/>
    <n v="0"/>
    <n v="0"/>
    <n v="0"/>
    <n v="157.78"/>
    <n v="-157.78"/>
    <n v="0"/>
    <x v="74"/>
  </r>
  <r>
    <s v="92263"/>
    <d v="2025-05-01T00:00:00"/>
    <x v="216"/>
    <x v="12"/>
    <s v="San Francisco"/>
    <n v="0"/>
    <n v="0"/>
    <n v="0"/>
    <n v="505.44"/>
    <n v="-505.44"/>
    <n v="0"/>
    <x v="16"/>
  </r>
  <r>
    <s v="91968"/>
    <d v="2025-05-01T00:00:00"/>
    <x v="134"/>
    <x v="5"/>
    <s v="San Francisco"/>
    <n v="6870"/>
    <n v="0"/>
    <n v="6870"/>
    <n v="5253.07"/>
    <n v="1616.93"/>
    <n v="0.23536098999999999"/>
    <x v="16"/>
  </r>
  <r>
    <s v="90311"/>
    <d v="2025-05-02T00:00:00"/>
    <x v="125"/>
    <x v="12"/>
    <s v="San Francisco"/>
    <n v="118"/>
    <n v="0"/>
    <n v="118"/>
    <n v="86.81"/>
    <n v="31.19"/>
    <n v="0.26432202999999999"/>
    <x v="16"/>
  </r>
  <r>
    <s v="90311"/>
    <d v="2025-05-05T00:00:00"/>
    <x v="125"/>
    <x v="12"/>
    <s v="San Francisco"/>
    <n v="0"/>
    <n v="0"/>
    <n v="0"/>
    <n v="-120.58"/>
    <n v="120.58"/>
    <n v="0"/>
    <x v="16"/>
  </r>
  <r>
    <s v="92462"/>
    <d v="2025-05-05T00:00:00"/>
    <x v="331"/>
    <x v="12"/>
    <s v="San Francisco"/>
    <n v="112001.19"/>
    <n v="0"/>
    <n v="112001.19"/>
    <n v="83217.31"/>
    <n v="28783.88"/>
    <n v="0.25699620000000001"/>
    <x v="16"/>
  </r>
  <r>
    <s v="91866"/>
    <d v="2025-05-06T00:00:00"/>
    <x v="292"/>
    <x v="9"/>
    <s v="San Francisco"/>
    <n v="0"/>
    <n v="7.44"/>
    <n v="7.44"/>
    <n v="3.72"/>
    <n v="3.72"/>
    <n v="0.5"/>
    <x v="16"/>
  </r>
  <r>
    <s v="91866"/>
    <d v="2025-05-12T00:00:00"/>
    <x v="292"/>
    <x v="9"/>
    <s v="San Francisco"/>
    <n v="0"/>
    <n v="0"/>
    <n v="0"/>
    <n v="-55.06"/>
    <n v="55.06"/>
    <n v="0"/>
    <x v="16"/>
  </r>
  <r>
    <s v="92462"/>
    <d v="2025-05-12T00:00:00"/>
    <x v="331"/>
    <x v="12"/>
    <s v="San Francisco"/>
    <n v="0"/>
    <n v="0"/>
    <n v="0"/>
    <n v="-61.75"/>
    <n v="61.75"/>
    <n v="0"/>
    <x v="16"/>
  </r>
  <r>
    <s v="92136"/>
    <d v="2025-05-14T00:00:00"/>
    <x v="115"/>
    <x v="12"/>
    <s v="San Francisco"/>
    <n v="2625"/>
    <n v="0"/>
    <n v="2625"/>
    <n v="1907.8"/>
    <n v="717.2"/>
    <n v="0.27321905000000002"/>
    <x v="16"/>
  </r>
  <r>
    <s v="92263"/>
    <d v="2025-05-16T00:00:00"/>
    <x v="216"/>
    <x v="12"/>
    <s v="San Francisco"/>
    <n v="0"/>
    <n v="4312.33"/>
    <n v="4312.33"/>
    <n v="-3583.17"/>
    <n v="7895.5"/>
    <n v="1.83091275"/>
    <x v="16"/>
  </r>
  <r>
    <s v="92810"/>
    <d v="2025-05-21T00:00:00"/>
    <x v="37"/>
    <x v="16"/>
    <s v="San Francisco"/>
    <n v="725"/>
    <n v="0"/>
    <n v="725"/>
    <n v="709.43"/>
    <n v="15.57"/>
    <n v="2.1475859999999999E-2"/>
    <x v="16"/>
  </r>
  <r>
    <s v="92263"/>
    <d v="2025-05-21T00:00:00"/>
    <x v="216"/>
    <x v="12"/>
    <s v="San Francisco"/>
    <n v="0"/>
    <n v="0"/>
    <n v="0"/>
    <n v="584.04"/>
    <n v="-584.04"/>
    <n v="0"/>
    <x v="16"/>
  </r>
  <r>
    <s v="92831"/>
    <d v="2025-05-23T00:00:00"/>
    <x v="258"/>
    <x v="12"/>
    <s v="San Francisco"/>
    <n v="580"/>
    <n v="0"/>
    <n v="580"/>
    <n v="400.72"/>
    <n v="179.28"/>
    <n v="0.30910345"/>
    <x v="16"/>
  </r>
  <r>
    <s v="92102"/>
    <d v="2025-05-28T00:00:00"/>
    <x v="292"/>
    <x v="9"/>
    <s v="San Francisco"/>
    <n v="7473.79"/>
    <n v="0"/>
    <n v="7473.79"/>
    <n v="5358.78"/>
    <n v="2115.0100000000002"/>
    <n v="0.28299028999999998"/>
    <x v="16"/>
  </r>
  <r>
    <s v="92102"/>
    <d v="2025-05-29T00:00:00"/>
    <x v="292"/>
    <x v="9"/>
    <s v="San Francisco"/>
    <n v="0"/>
    <n v="0"/>
    <n v="0"/>
    <n v="12.11"/>
    <n v="-12.11"/>
    <n v="0"/>
    <x v="16"/>
  </r>
  <r>
    <s v="92462"/>
    <d v="2025-05-29T00:00:00"/>
    <x v="331"/>
    <x v="12"/>
    <s v="San Francisco"/>
    <n v="0"/>
    <n v="-285.2"/>
    <n v="-285.2"/>
    <n v="-690.1"/>
    <n v="404.9"/>
    <n v="-1.41970547"/>
    <x v="16"/>
  </r>
  <r>
    <s v="92572"/>
    <d v="2025-05-07T00:00:00"/>
    <x v="332"/>
    <x v="5"/>
    <s v="San Francisco"/>
    <n v="375"/>
    <n v="0"/>
    <n v="375"/>
    <n v="262.36"/>
    <n v="112.64"/>
    <n v="0.30037332999999999"/>
    <x v="42"/>
  </r>
  <r>
    <s v="92467"/>
    <d v="2025-05-30T00:00:00"/>
    <x v="324"/>
    <x v="5"/>
    <s v="San Francisco"/>
    <n v="0"/>
    <n v="0"/>
    <n v="0"/>
    <n v="37.5"/>
    <n v="-37.5"/>
    <n v="0"/>
    <x v="47"/>
  </r>
  <r>
    <s v="92285"/>
    <d v="2025-05-05T00:00:00"/>
    <x v="21"/>
    <x v="11"/>
    <s v="Sacramento"/>
    <n v="0"/>
    <n v="0"/>
    <n v="0"/>
    <n v="6.24"/>
    <n v="-6.24"/>
    <n v="0"/>
    <x v="15"/>
  </r>
  <r>
    <s v="91967"/>
    <d v="2025-05-07T00:00:00"/>
    <x v="333"/>
    <x v="5"/>
    <s v="Sacramento"/>
    <n v="10326.290000000001"/>
    <n v="0"/>
    <n v="10326.290000000001"/>
    <n v="7915.27"/>
    <n v="2411.02"/>
    <n v="0.23348366000000001"/>
    <x v="15"/>
  </r>
  <r>
    <s v="91553"/>
    <d v="2025-05-12T00:00:00"/>
    <x v="39"/>
    <x v="11"/>
    <s v="Sacramento"/>
    <n v="0"/>
    <n v="1929.74"/>
    <n v="1929.74"/>
    <n v="-479.25"/>
    <n v="2408.9899999999998"/>
    <n v="1.2483495200000001"/>
    <x v="15"/>
  </r>
  <r>
    <s v="91553"/>
    <d v="2025-05-13T00:00:00"/>
    <x v="39"/>
    <x v="11"/>
    <s v="Sacramento"/>
    <n v="0"/>
    <n v="0"/>
    <n v="0"/>
    <n v="3.65"/>
    <n v="-3.65"/>
    <n v="0"/>
    <x v="15"/>
  </r>
  <r>
    <s v="91967"/>
    <d v="2025-05-14T00:00:00"/>
    <x v="333"/>
    <x v="5"/>
    <s v="Sacramento"/>
    <n v="0"/>
    <n v="0"/>
    <n v="0"/>
    <n v="12.25"/>
    <n v="-12.25"/>
    <n v="0"/>
    <x v="15"/>
  </r>
  <r>
    <s v="91702"/>
    <d v="2025-05-18T00:00:00"/>
    <x v="21"/>
    <x v="11"/>
    <s v="Sacramento"/>
    <n v="0"/>
    <n v="0"/>
    <n v="0"/>
    <n v="19.72"/>
    <n v="-19.72"/>
    <n v="0"/>
    <x v="15"/>
  </r>
  <r>
    <s v="91702"/>
    <d v="2025-05-20T00:00:00"/>
    <x v="21"/>
    <x v="11"/>
    <s v="Sacramento"/>
    <n v="0"/>
    <n v="0"/>
    <n v="0"/>
    <n v="-55.2"/>
    <n v="55.2"/>
    <n v="0"/>
    <x v="15"/>
  </r>
  <r>
    <s v="92471"/>
    <d v="2025-05-23T00:00:00"/>
    <x v="112"/>
    <x v="1"/>
    <s v="Sacramento"/>
    <n v="1629.95"/>
    <n v="0"/>
    <n v="1629.95"/>
    <n v="1229.3399999999999"/>
    <n v="400.61"/>
    <n v="0.24578054999999999"/>
    <x v="15"/>
  </r>
  <r>
    <s v="92486"/>
    <d v="2025-05-27T00:00:00"/>
    <x v="112"/>
    <x v="1"/>
    <s v="Sacramento"/>
    <n v="1331.92"/>
    <n v="0"/>
    <n v="1331.92"/>
    <n v="998.94"/>
    <n v="332.98"/>
    <n v="0.25"/>
    <x v="15"/>
  </r>
  <r>
    <s v="91716"/>
    <d v="2025-05-28T00:00:00"/>
    <x v="315"/>
    <x v="11"/>
    <s v="Sacramento"/>
    <n v="0"/>
    <n v="0"/>
    <n v="0"/>
    <n v="2349.23"/>
    <n v="-2349.23"/>
    <n v="0"/>
    <x v="15"/>
  </r>
  <r>
    <s v="92182"/>
    <d v="2025-05-29T00:00:00"/>
    <x v="334"/>
    <x v="3"/>
    <s v="Sacramento"/>
    <n v="10994.96"/>
    <n v="0"/>
    <n v="10994.96"/>
    <n v="8298.5400000000009"/>
    <n v="2696.42"/>
    <n v="0.24524145999999999"/>
    <x v="15"/>
  </r>
  <r>
    <s v="91046"/>
    <d v="2025-05-29T00:00:00"/>
    <x v="335"/>
    <x v="11"/>
    <s v="Sacramento"/>
    <n v="16736.939999999999"/>
    <n v="0"/>
    <n v="16736.939999999999"/>
    <n v="15063.16"/>
    <n v="1673.78"/>
    <n v="0.10000514000000001"/>
    <x v="15"/>
  </r>
  <r>
    <s v="91716"/>
    <d v="2025-05-29T00:00:00"/>
    <x v="315"/>
    <x v="11"/>
    <s v="Sacramento"/>
    <n v="0"/>
    <n v="0"/>
    <n v="0"/>
    <n v="-1918"/>
    <n v="1918"/>
    <n v="0"/>
    <x v="15"/>
  </r>
  <r>
    <s v="92619"/>
    <d v="2025-05-29T00:00:00"/>
    <x v="335"/>
    <x v="11"/>
    <s v="Sacramento"/>
    <n v="22344"/>
    <n v="0"/>
    <n v="22344"/>
    <n v="20109.599999999999"/>
    <n v="2234.4"/>
    <n v="0.1"/>
    <x v="15"/>
  </r>
  <r>
    <s v="92620"/>
    <d v="2025-05-29T00:00:00"/>
    <x v="335"/>
    <x v="11"/>
    <s v="Sacramento"/>
    <n v="8077.84"/>
    <n v="0"/>
    <n v="8077.84"/>
    <n v="6601.15"/>
    <n v="1476.69"/>
    <n v="0.18280753"/>
    <x v="15"/>
  </r>
  <r>
    <s v="90865"/>
    <d v="2025-05-30T00:00:00"/>
    <x v="112"/>
    <x v="11"/>
    <s v="Sacramento"/>
    <n v="0"/>
    <n v="0"/>
    <n v="0"/>
    <n v="75"/>
    <n v="-75"/>
    <n v="0"/>
    <x v="15"/>
  </r>
  <r>
    <s v="91553"/>
    <d v="2025-05-30T00:00:00"/>
    <x v="39"/>
    <x v="11"/>
    <s v="Sacramento"/>
    <n v="0"/>
    <n v="0"/>
    <n v="0"/>
    <n v="4650"/>
    <n v="-4650"/>
    <n v="0"/>
    <x v="15"/>
  </r>
  <r>
    <s v="91716"/>
    <d v="2025-05-30T00:00:00"/>
    <x v="315"/>
    <x v="11"/>
    <s v="Sacramento"/>
    <n v="0"/>
    <n v="0"/>
    <n v="0"/>
    <n v="200"/>
    <n v="-200"/>
    <n v="0"/>
    <x v="15"/>
  </r>
  <r>
    <s v="90700"/>
    <d v="2025-05-30T00:00:00"/>
    <x v="64"/>
    <x v="20"/>
    <s v="Sacramento"/>
    <n v="51792.32"/>
    <n v="0"/>
    <n v="51792.32"/>
    <n v="39044.379999999997"/>
    <n v="12747.94"/>
    <n v="0.24613572"/>
    <x v="15"/>
  </r>
  <r>
    <s v="92323"/>
    <d v="2025-05-01T00:00:00"/>
    <x v="336"/>
    <x v="6"/>
    <s v="Sacramento"/>
    <n v="0"/>
    <n v="0"/>
    <n v="0"/>
    <n v="-91.34"/>
    <n v="91.34"/>
    <n v="0"/>
    <x v="1"/>
  </r>
  <r>
    <s v="92333"/>
    <d v="2025-05-01T00:00:00"/>
    <x v="327"/>
    <x v="21"/>
    <s v="Sacramento"/>
    <n v="0"/>
    <n v="0"/>
    <n v="0"/>
    <n v="25.02"/>
    <n v="-25.02"/>
    <n v="0"/>
    <x v="1"/>
  </r>
  <r>
    <s v="92323"/>
    <d v="2025-05-02T00:00:00"/>
    <x v="336"/>
    <x v="6"/>
    <s v="Sacramento"/>
    <n v="0"/>
    <n v="0"/>
    <n v="0"/>
    <n v="-0.02"/>
    <n v="0.02"/>
    <n v="0"/>
    <x v="1"/>
  </r>
  <r>
    <s v="87849"/>
    <d v="2025-05-02T00:00:00"/>
    <x v="85"/>
    <x v="11"/>
    <s v="Sacramento"/>
    <n v="0"/>
    <n v="0"/>
    <n v="0"/>
    <n v="1765.14"/>
    <n v="-1765.14"/>
    <n v="0"/>
    <x v="1"/>
  </r>
  <r>
    <s v="89444"/>
    <d v="2025-05-02T00:00:00"/>
    <x v="85"/>
    <x v="11"/>
    <s v="Sacramento"/>
    <n v="32001.01"/>
    <n v="0"/>
    <n v="32001.01"/>
    <n v="24279.37"/>
    <n v="7721.64"/>
    <n v="0.24129363000000001"/>
    <x v="1"/>
  </r>
  <r>
    <s v="92483"/>
    <d v="2025-05-02T00:00:00"/>
    <x v="85"/>
    <x v="11"/>
    <s v="Sacramento"/>
    <n v="2098.5"/>
    <n v="0"/>
    <n v="2098.5"/>
    <n v="1434.64"/>
    <n v="663.86"/>
    <n v="0.31634976999999997"/>
    <x v="1"/>
  </r>
  <r>
    <s v="91639"/>
    <d v="2025-05-05T00:00:00"/>
    <x v="91"/>
    <x v="6"/>
    <s v="Sacramento"/>
    <n v="0"/>
    <n v="0"/>
    <n v="0"/>
    <n v="65.599999999999994"/>
    <n v="-65.599999999999994"/>
    <n v="0"/>
    <x v="1"/>
  </r>
  <r>
    <s v="91155"/>
    <d v="2025-05-05T00:00:00"/>
    <x v="178"/>
    <x v="1"/>
    <s v="Sacramento"/>
    <n v="0"/>
    <n v="125"/>
    <n v="125"/>
    <n v="88.23"/>
    <n v="36.770000000000003"/>
    <n v="0.29415999999999998"/>
    <x v="1"/>
  </r>
  <r>
    <s v="87558"/>
    <d v="2025-05-06T00:00:00"/>
    <x v="140"/>
    <x v="11"/>
    <s v="Sacramento"/>
    <n v="0"/>
    <n v="0"/>
    <n v="0"/>
    <n v="-3294.6"/>
    <n v="3294.6"/>
    <n v="0"/>
    <x v="1"/>
  </r>
  <r>
    <s v="87849"/>
    <d v="2025-05-06T00:00:00"/>
    <x v="85"/>
    <x v="11"/>
    <s v="Sacramento"/>
    <n v="0"/>
    <n v="0"/>
    <n v="0"/>
    <n v="79.02"/>
    <n v="-79.02"/>
    <n v="0"/>
    <x v="1"/>
  </r>
  <r>
    <s v="91969"/>
    <d v="2025-05-06T00:00:00"/>
    <x v="1"/>
    <x v="1"/>
    <s v="Sacramento"/>
    <n v="0"/>
    <n v="0"/>
    <n v="0"/>
    <n v="-0.01"/>
    <n v="0.01"/>
    <n v="0"/>
    <x v="1"/>
  </r>
  <r>
    <s v="92292"/>
    <d v="2025-05-06T00:00:00"/>
    <x v="321"/>
    <x v="1"/>
    <s v="Sacramento"/>
    <n v="0"/>
    <n v="0"/>
    <n v="0"/>
    <n v="17.5"/>
    <n v="-17.5"/>
    <n v="0"/>
    <x v="1"/>
  </r>
  <r>
    <s v="81826"/>
    <d v="2025-05-07T00:00:00"/>
    <x v="1"/>
    <x v="1"/>
    <s v="Sacramento"/>
    <n v="287536.26"/>
    <n v="0"/>
    <n v="287536.26"/>
    <n v="234286.93"/>
    <n v="53249.33"/>
    <n v="0.18519169999999999"/>
    <x v="1"/>
  </r>
  <r>
    <s v="91639"/>
    <d v="2025-05-07T00:00:00"/>
    <x v="91"/>
    <x v="6"/>
    <s v="Sacramento"/>
    <n v="0"/>
    <n v="1699"/>
    <n v="1699"/>
    <n v="1359.2"/>
    <n v="339.8"/>
    <n v="0.2"/>
    <x v="1"/>
  </r>
  <r>
    <s v="92323"/>
    <d v="2025-05-08T00:00:00"/>
    <x v="336"/>
    <x v="6"/>
    <s v="Sacramento"/>
    <n v="0"/>
    <n v="0"/>
    <n v="0"/>
    <n v="18.260000000000002"/>
    <n v="-18.260000000000002"/>
    <n v="0"/>
    <x v="1"/>
  </r>
  <r>
    <s v="89444"/>
    <d v="2025-05-09T00:00:00"/>
    <x v="85"/>
    <x v="11"/>
    <s v="Sacramento"/>
    <n v="0"/>
    <n v="499796.89"/>
    <n v="499796.89"/>
    <n v="-23.48"/>
    <n v="499820.37"/>
    <n v="1.00004698"/>
    <x v="1"/>
  </r>
  <r>
    <s v="90954"/>
    <d v="2025-05-09T00:00:00"/>
    <x v="132"/>
    <x v="20"/>
    <s v="Sacramento"/>
    <n v="0"/>
    <n v="200"/>
    <n v="200"/>
    <n v="-75"/>
    <n v="275"/>
    <n v="1.375"/>
    <x v="1"/>
  </r>
  <r>
    <s v="92618"/>
    <d v="2025-05-09T00:00:00"/>
    <x v="122"/>
    <x v="11"/>
    <s v="Sacramento"/>
    <n v="8043.06"/>
    <n v="0"/>
    <n v="8043.06"/>
    <n v="6602.66"/>
    <n v="1440.4"/>
    <n v="0.17908607000000001"/>
    <x v="1"/>
  </r>
  <r>
    <s v="92292"/>
    <d v="2025-05-09T00:00:00"/>
    <x v="321"/>
    <x v="1"/>
    <s v="Sacramento"/>
    <n v="0"/>
    <n v="0"/>
    <n v="0"/>
    <n v="-150"/>
    <n v="150"/>
    <n v="0"/>
    <x v="1"/>
  </r>
  <r>
    <s v="90306"/>
    <d v="2025-05-12T00:00:00"/>
    <x v="91"/>
    <x v="6"/>
    <s v="Sacramento"/>
    <n v="0"/>
    <n v="0"/>
    <n v="0"/>
    <n v="-319"/>
    <n v="319"/>
    <n v="0"/>
    <x v="1"/>
  </r>
  <r>
    <s v="81826"/>
    <d v="2025-05-12T00:00:00"/>
    <x v="1"/>
    <x v="1"/>
    <s v="Sacramento"/>
    <n v="0"/>
    <n v="0"/>
    <n v="0"/>
    <n v="-210.4"/>
    <n v="210.4"/>
    <n v="0"/>
    <x v="1"/>
  </r>
  <r>
    <s v="89444"/>
    <d v="2025-05-12T00:00:00"/>
    <x v="85"/>
    <x v="11"/>
    <s v="Sacramento"/>
    <n v="0"/>
    <n v="-499796.89"/>
    <n v="-499796.89"/>
    <n v="0"/>
    <n v="-499796.89"/>
    <n v="1"/>
    <x v="1"/>
  </r>
  <r>
    <s v="81826"/>
    <d v="2025-05-13T00:00:00"/>
    <x v="1"/>
    <x v="1"/>
    <s v="Sacramento"/>
    <n v="0"/>
    <n v="0"/>
    <n v="0"/>
    <n v="-70.760000000000005"/>
    <n v="70.760000000000005"/>
    <n v="0"/>
    <x v="1"/>
  </r>
  <r>
    <s v="79780"/>
    <d v="2025-05-14T00:00:00"/>
    <x v="59"/>
    <x v="1"/>
    <s v="Sacramento"/>
    <n v="0"/>
    <n v="0"/>
    <n v="0"/>
    <n v="6081.25"/>
    <n v="-6081.25"/>
    <n v="0"/>
    <x v="1"/>
  </r>
  <r>
    <s v="88525"/>
    <d v="2025-05-14T00:00:00"/>
    <x v="59"/>
    <x v="1"/>
    <s v="Sacramento"/>
    <n v="0"/>
    <n v="0"/>
    <n v="0"/>
    <n v="-3900"/>
    <n v="3900"/>
    <n v="0"/>
    <x v="1"/>
  </r>
  <r>
    <s v="90991"/>
    <d v="2025-05-14T00:00:00"/>
    <x v="59"/>
    <x v="21"/>
    <s v="Sacramento"/>
    <n v="0"/>
    <n v="0"/>
    <n v="0"/>
    <n v="843.75"/>
    <n v="-843.75"/>
    <n v="0"/>
    <x v="1"/>
  </r>
  <r>
    <s v="91003"/>
    <d v="2025-05-14T00:00:00"/>
    <x v="59"/>
    <x v="21"/>
    <s v="Sacramento"/>
    <n v="0"/>
    <n v="0"/>
    <n v="0"/>
    <n v="2256"/>
    <n v="-2256"/>
    <n v="0"/>
    <x v="1"/>
  </r>
  <r>
    <s v="92688"/>
    <d v="2025-05-14T00:00:00"/>
    <x v="122"/>
    <x v="11"/>
    <s v="Sacramento"/>
    <n v="10863.4"/>
    <n v="0"/>
    <n v="10863.4"/>
    <n v="9714.39"/>
    <n v="1149.01"/>
    <n v="0.10576890999999999"/>
    <x v="1"/>
  </r>
  <r>
    <s v="81826"/>
    <d v="2025-05-14T00:00:00"/>
    <x v="1"/>
    <x v="1"/>
    <s v="Sacramento"/>
    <n v="215.1"/>
    <n v="-890.1"/>
    <n v="-675"/>
    <n v="-5777.21"/>
    <n v="5102.21"/>
    <n v="-7.55882963"/>
    <x v="1"/>
  </r>
  <r>
    <s v="89827"/>
    <d v="2025-05-15T00:00:00"/>
    <x v="336"/>
    <x v="6"/>
    <s v="Sacramento"/>
    <n v="0"/>
    <n v="0"/>
    <n v="0"/>
    <n v="-0.01"/>
    <n v="0.01"/>
    <n v="0"/>
    <x v="1"/>
  </r>
  <r>
    <s v="92721"/>
    <d v="2025-05-15T00:00:00"/>
    <x v="122"/>
    <x v="11"/>
    <s v="Sacramento"/>
    <n v="10606.38"/>
    <n v="0"/>
    <n v="10606.38"/>
    <n v="10606.38"/>
    <n v="0"/>
    <n v="0"/>
    <x v="1"/>
  </r>
  <r>
    <s v="92722"/>
    <d v="2025-05-15T00:00:00"/>
    <x v="122"/>
    <x v="11"/>
    <s v="Sacramento"/>
    <n v="848.51"/>
    <n v="0"/>
    <n v="848.51"/>
    <n v="0"/>
    <n v="848.51"/>
    <n v="1"/>
    <x v="1"/>
  </r>
  <r>
    <s v="81826"/>
    <d v="2025-05-16T00:00:00"/>
    <x v="1"/>
    <x v="1"/>
    <s v="Sacramento"/>
    <n v="0"/>
    <n v="0"/>
    <n v="0"/>
    <n v="39.94"/>
    <n v="-39.94"/>
    <n v="0"/>
    <x v="1"/>
  </r>
  <r>
    <s v="92618"/>
    <d v="2025-05-16T00:00:00"/>
    <x v="122"/>
    <x v="11"/>
    <s v="Sacramento"/>
    <n v="0"/>
    <n v="0"/>
    <n v="0"/>
    <n v="620.16"/>
    <n v="-620.16"/>
    <n v="0"/>
    <x v="1"/>
  </r>
  <r>
    <s v="86032"/>
    <d v="2025-05-16T00:00:00"/>
    <x v="66"/>
    <x v="11"/>
    <s v="Sacramento"/>
    <n v="0"/>
    <n v="0"/>
    <n v="0"/>
    <n v="790.61"/>
    <n v="-790.61"/>
    <n v="0"/>
    <x v="1"/>
  </r>
  <r>
    <s v="91630"/>
    <d v="2025-05-16T00:00:00"/>
    <x v="337"/>
    <x v="1"/>
    <s v="Sacramento"/>
    <n v="15224.95"/>
    <n v="0"/>
    <n v="15224.95"/>
    <n v="11951.4"/>
    <n v="3273.55"/>
    <n v="0.21501219999999999"/>
    <x v="1"/>
  </r>
  <r>
    <s v="91639"/>
    <d v="2025-05-16T00:00:00"/>
    <x v="91"/>
    <x v="6"/>
    <s v="Sacramento"/>
    <n v="0"/>
    <n v="0"/>
    <n v="0"/>
    <n v="4.07"/>
    <n v="-4.07"/>
    <n v="0"/>
    <x v="1"/>
  </r>
  <r>
    <s v="81826"/>
    <d v="2025-05-19T00:00:00"/>
    <x v="1"/>
    <x v="1"/>
    <s v="Sacramento"/>
    <n v="0"/>
    <n v="0"/>
    <n v="0"/>
    <n v="-394.22"/>
    <n v="394.22"/>
    <n v="0"/>
    <x v="1"/>
  </r>
  <r>
    <s v="91639"/>
    <d v="2025-05-19T00:00:00"/>
    <x v="91"/>
    <x v="6"/>
    <s v="Sacramento"/>
    <n v="0"/>
    <n v="0"/>
    <n v="0"/>
    <n v="0"/>
    <n v="0"/>
    <n v="0"/>
    <x v="1"/>
  </r>
  <r>
    <s v="91639"/>
    <d v="2025-05-20T00:00:00"/>
    <x v="91"/>
    <x v="6"/>
    <s v="Sacramento"/>
    <n v="0"/>
    <n v="342"/>
    <n v="342"/>
    <n v="-102.5"/>
    <n v="444.5"/>
    <n v="1.2997076000000001"/>
    <x v="1"/>
  </r>
  <r>
    <s v="90306"/>
    <d v="2025-05-20T00:00:00"/>
    <x v="91"/>
    <x v="6"/>
    <s v="Sacramento"/>
    <n v="0"/>
    <n v="26500"/>
    <n v="26500"/>
    <n v="21065.24"/>
    <n v="5434.76"/>
    <n v="0.20508528000000001"/>
    <x v="1"/>
  </r>
  <r>
    <s v="91149"/>
    <d v="2025-05-20T00:00:00"/>
    <x v="85"/>
    <x v="11"/>
    <s v="Sacramento"/>
    <n v="0"/>
    <n v="0"/>
    <n v="0"/>
    <n v="28.96"/>
    <n v="-28.96"/>
    <n v="0"/>
    <x v="1"/>
  </r>
  <r>
    <s v="91630"/>
    <d v="2025-05-20T00:00:00"/>
    <x v="337"/>
    <x v="1"/>
    <s v="Sacramento"/>
    <n v="0"/>
    <n v="0"/>
    <n v="0"/>
    <n v="-137.27000000000001"/>
    <n v="137.27000000000001"/>
    <n v="0"/>
    <x v="1"/>
  </r>
  <r>
    <s v="92589"/>
    <d v="2025-05-21T00:00:00"/>
    <x v="59"/>
    <x v="1"/>
    <s v="Sacramento"/>
    <n v="8477.5499999999993"/>
    <n v="0"/>
    <n v="8477.5499999999993"/>
    <n v="6158.09"/>
    <n v="2319.46"/>
    <n v="0.27360026999999998"/>
    <x v="1"/>
  </r>
  <r>
    <s v="92665"/>
    <d v="2025-05-21T00:00:00"/>
    <x v="59"/>
    <x v="1"/>
    <s v="Sacramento"/>
    <n v="14086.38"/>
    <n v="0"/>
    <n v="14086.38"/>
    <n v="12677.8"/>
    <n v="1408.58"/>
    <n v="9.9995879999999995E-2"/>
    <x v="1"/>
  </r>
  <r>
    <s v="90256"/>
    <d v="2025-05-21T00:00:00"/>
    <x v="66"/>
    <x v="11"/>
    <s v="Sacramento"/>
    <n v="0"/>
    <n v="0"/>
    <n v="0"/>
    <n v="-1875"/>
    <n v="1875"/>
    <n v="0"/>
    <x v="1"/>
  </r>
  <r>
    <s v="90292"/>
    <d v="2025-05-21T00:00:00"/>
    <x v="85"/>
    <x v="11"/>
    <s v="Sacramento"/>
    <n v="0"/>
    <n v="0"/>
    <n v="0"/>
    <n v="-300"/>
    <n v="300"/>
    <n v="0"/>
    <x v="1"/>
  </r>
  <r>
    <s v="91639"/>
    <d v="2025-05-22T00:00:00"/>
    <x v="91"/>
    <x v="6"/>
    <s v="Sacramento"/>
    <n v="0"/>
    <n v="0"/>
    <n v="0"/>
    <n v="-37.03"/>
    <n v="37.03"/>
    <n v="0"/>
    <x v="1"/>
  </r>
  <r>
    <s v="87557"/>
    <d v="2025-05-23T00:00:00"/>
    <x v="140"/>
    <x v="11"/>
    <s v="Sacramento"/>
    <n v="0"/>
    <n v="0"/>
    <n v="0"/>
    <n v="1366"/>
    <n v="-1366"/>
    <n v="0"/>
    <x v="1"/>
  </r>
  <r>
    <s v="91481"/>
    <d v="2025-05-28T00:00:00"/>
    <x v="85"/>
    <x v="11"/>
    <s v="Sacramento"/>
    <n v="0"/>
    <n v="0"/>
    <n v="0"/>
    <n v="179"/>
    <n v="-179"/>
    <n v="0"/>
    <x v="1"/>
  </r>
  <r>
    <s v="91969"/>
    <d v="2025-05-28T00:00:00"/>
    <x v="1"/>
    <x v="1"/>
    <s v="Sacramento"/>
    <n v="70.94"/>
    <n v="-70.94"/>
    <n v="0"/>
    <n v="0"/>
    <n v="0"/>
    <n v="0"/>
    <x v="1"/>
  </r>
  <r>
    <s v="91639"/>
    <d v="2025-05-29T00:00:00"/>
    <x v="91"/>
    <x v="6"/>
    <s v="Sacramento"/>
    <n v="0"/>
    <n v="0"/>
    <n v="0"/>
    <n v="-539.74"/>
    <n v="539.74"/>
    <n v="0"/>
    <x v="1"/>
  </r>
  <r>
    <s v="90306"/>
    <d v="2025-05-29T00:00:00"/>
    <x v="91"/>
    <x v="6"/>
    <s v="Sacramento"/>
    <n v="0"/>
    <n v="0"/>
    <n v="0"/>
    <n v="1129.44"/>
    <n v="-1129.44"/>
    <n v="0"/>
    <x v="1"/>
  </r>
  <r>
    <s v="87557"/>
    <d v="2025-05-30T00:00:00"/>
    <x v="140"/>
    <x v="11"/>
    <s v="Sacramento"/>
    <n v="0"/>
    <n v="0"/>
    <n v="0"/>
    <n v="1694"/>
    <n v="-1694"/>
    <n v="0"/>
    <x v="1"/>
  </r>
  <r>
    <s v="87558"/>
    <d v="2025-05-30T00:00:00"/>
    <x v="140"/>
    <x v="11"/>
    <s v="Sacramento"/>
    <n v="0"/>
    <n v="0"/>
    <n v="0"/>
    <n v="362.75"/>
    <n v="-362.75"/>
    <n v="0"/>
    <x v="1"/>
  </r>
  <r>
    <s v="89443"/>
    <d v="2025-05-30T00:00:00"/>
    <x v="85"/>
    <x v="11"/>
    <s v="Sacramento"/>
    <n v="0"/>
    <n v="0"/>
    <n v="0"/>
    <n v="150"/>
    <n v="-150"/>
    <n v="0"/>
    <x v="1"/>
  </r>
  <r>
    <s v="91639"/>
    <d v="2025-05-30T00:00:00"/>
    <x v="91"/>
    <x v="6"/>
    <s v="Sacramento"/>
    <n v="0"/>
    <n v="0"/>
    <n v="0"/>
    <n v="262.5"/>
    <n v="-262.5"/>
    <n v="0"/>
    <x v="1"/>
  </r>
  <r>
    <s v="91969"/>
    <d v="2025-05-30T00:00:00"/>
    <x v="1"/>
    <x v="1"/>
    <s v="Sacramento"/>
    <n v="0"/>
    <n v="0"/>
    <n v="0"/>
    <n v="375"/>
    <n v="-375"/>
    <n v="0"/>
    <x v="1"/>
  </r>
  <r>
    <s v="92589"/>
    <d v="2025-05-30T00:00:00"/>
    <x v="59"/>
    <x v="1"/>
    <s v="Sacramento"/>
    <n v="0"/>
    <n v="0"/>
    <n v="0"/>
    <n v="1800"/>
    <n v="-1800"/>
    <n v="0"/>
    <x v="1"/>
  </r>
  <r>
    <s v="86032"/>
    <d v="2025-05-30T00:00:00"/>
    <x v="66"/>
    <x v="11"/>
    <s v="Sacramento"/>
    <n v="0"/>
    <n v="0"/>
    <n v="0"/>
    <n v="3594.89"/>
    <n v="-3594.89"/>
    <n v="0"/>
    <x v="1"/>
  </r>
  <r>
    <s v="90306"/>
    <d v="2025-05-30T00:00:00"/>
    <x v="91"/>
    <x v="6"/>
    <s v="Sacramento"/>
    <n v="0"/>
    <n v="-13860"/>
    <n v="-13860"/>
    <n v="-11877.31"/>
    <n v="-1982.69"/>
    <n v="0.14305123"/>
    <x v="1"/>
  </r>
  <r>
    <s v="84812"/>
    <d v="2025-05-09T00:00:00"/>
    <x v="145"/>
    <x v="11"/>
    <s v="Sacramento"/>
    <n v="0"/>
    <n v="0"/>
    <n v="0"/>
    <n v="-2151"/>
    <n v="2151"/>
    <n v="0"/>
    <x v="44"/>
  </r>
  <r>
    <s v="88175"/>
    <d v="2025-05-09T00:00:00"/>
    <x v="145"/>
    <x v="11"/>
    <s v="Sacramento"/>
    <n v="0"/>
    <n v="0"/>
    <n v="0"/>
    <n v="1800"/>
    <n v="-1800"/>
    <n v="0"/>
    <x v="44"/>
  </r>
  <r>
    <s v="92356"/>
    <d v="2025-05-01T00:00:00"/>
    <x v="317"/>
    <x v="12"/>
    <s v="San Francisco"/>
    <n v="0"/>
    <n v="0"/>
    <n v="0"/>
    <n v="-55.4"/>
    <n v="55.4"/>
    <n v="0"/>
    <x v="19"/>
  </r>
  <r>
    <s v="90506"/>
    <d v="2025-05-01T00:00:00"/>
    <x v="189"/>
    <x v="12"/>
    <s v="San Francisco"/>
    <n v="0"/>
    <n v="0"/>
    <n v="0"/>
    <n v="0"/>
    <n v="0"/>
    <n v="0"/>
    <x v="19"/>
  </r>
  <r>
    <s v="90506"/>
    <d v="2025-05-02T00:00:00"/>
    <x v="189"/>
    <x v="12"/>
    <s v="San Francisco"/>
    <n v="0"/>
    <n v="-70666"/>
    <n v="-70666"/>
    <n v="-55680.58"/>
    <n v="-14985.42"/>
    <n v="0.21205983"/>
    <x v="19"/>
  </r>
  <r>
    <s v="92525"/>
    <d v="2025-05-02T00:00:00"/>
    <x v="95"/>
    <x v="16"/>
    <s v="San Francisco"/>
    <n v="200"/>
    <n v="0"/>
    <n v="200"/>
    <n v="139.84"/>
    <n v="60.16"/>
    <n v="0.30080000000000001"/>
    <x v="19"/>
  </r>
  <r>
    <s v="92052"/>
    <d v="2025-05-02T00:00:00"/>
    <x v="247"/>
    <x v="5"/>
    <s v="San Francisco"/>
    <n v="1676"/>
    <n v="0"/>
    <n v="1676"/>
    <n v="1225.8699999999999"/>
    <n v="450.13"/>
    <n v="0.26857398999999998"/>
    <x v="19"/>
  </r>
  <r>
    <s v="92525"/>
    <d v="2025-05-05T00:00:00"/>
    <x v="95"/>
    <x v="16"/>
    <s v="San Francisco"/>
    <n v="7.6"/>
    <n v="0"/>
    <n v="7.6"/>
    <n v="5.31"/>
    <n v="2.29"/>
    <n v="0.30131578999999997"/>
    <x v="19"/>
  </r>
  <r>
    <s v="90506"/>
    <d v="2025-05-07T00:00:00"/>
    <x v="189"/>
    <x v="12"/>
    <s v="San Francisco"/>
    <n v="0"/>
    <n v="0"/>
    <n v="0"/>
    <n v="34.5"/>
    <n v="-34.5"/>
    <n v="0"/>
    <x v="19"/>
  </r>
  <r>
    <s v="87224"/>
    <d v="2025-05-07T00:00:00"/>
    <x v="95"/>
    <x v="16"/>
    <s v="San Francisco"/>
    <n v="0"/>
    <n v="670"/>
    <n v="670"/>
    <n v="400"/>
    <n v="270"/>
    <n v="0.40298507"/>
    <x v="19"/>
  </r>
  <r>
    <s v="92356"/>
    <d v="2025-05-09T00:00:00"/>
    <x v="317"/>
    <x v="12"/>
    <s v="San Francisco"/>
    <n v="0"/>
    <n v="0"/>
    <n v="0"/>
    <n v="508.72"/>
    <n v="-508.72"/>
    <n v="0"/>
    <x v="19"/>
  </r>
  <r>
    <s v="90506"/>
    <d v="2025-05-12T00:00:00"/>
    <x v="189"/>
    <x v="12"/>
    <s v="San Francisco"/>
    <n v="0"/>
    <n v="0"/>
    <n v="0"/>
    <n v="247.48"/>
    <n v="-247.48"/>
    <n v="0"/>
    <x v="19"/>
  </r>
  <r>
    <s v="92615"/>
    <d v="2025-05-12T00:00:00"/>
    <x v="95"/>
    <x v="16"/>
    <s v="San Francisco"/>
    <n v="2812"/>
    <n v="0"/>
    <n v="2812"/>
    <n v="1965.62"/>
    <n v="846.38"/>
    <n v="0.30098861999999998"/>
    <x v="19"/>
  </r>
  <r>
    <s v="90819"/>
    <d v="2025-05-13T00:00:00"/>
    <x v="44"/>
    <x v="5"/>
    <s v="San Francisco"/>
    <n v="0"/>
    <n v="850"/>
    <n v="850"/>
    <n v="600.02"/>
    <n v="249.98"/>
    <n v="0.29409412000000001"/>
    <x v="19"/>
  </r>
  <r>
    <s v="90823"/>
    <d v="2025-05-13T00:00:00"/>
    <x v="44"/>
    <x v="5"/>
    <s v="San Francisco"/>
    <n v="0"/>
    <n v="0"/>
    <n v="0"/>
    <n v="-1229.45"/>
    <n v="1229.45"/>
    <n v="0"/>
    <x v="19"/>
  </r>
  <r>
    <s v="90823"/>
    <d v="2025-05-19T00:00:00"/>
    <x v="44"/>
    <x v="5"/>
    <s v="San Francisco"/>
    <n v="0"/>
    <n v="0"/>
    <n v="0"/>
    <n v="1229.44"/>
    <n v="-1229.44"/>
    <n v="0"/>
    <x v="19"/>
  </r>
  <r>
    <s v="92356"/>
    <d v="2025-05-20T00:00:00"/>
    <x v="317"/>
    <x v="12"/>
    <s v="San Francisco"/>
    <n v="0"/>
    <n v="0"/>
    <n v="0"/>
    <n v="-29.31"/>
    <n v="29.31"/>
    <n v="0"/>
    <x v="19"/>
  </r>
  <r>
    <s v="90506"/>
    <d v="2025-05-20T00:00:00"/>
    <x v="189"/>
    <x v="12"/>
    <s v="San Francisco"/>
    <n v="0"/>
    <n v="0"/>
    <n v="0"/>
    <n v="-1891.66"/>
    <n v="1891.66"/>
    <n v="0"/>
    <x v="19"/>
  </r>
  <r>
    <s v="92807"/>
    <d v="2025-05-21T00:00:00"/>
    <x v="44"/>
    <x v="9"/>
    <s v="San Francisco"/>
    <n v="1215"/>
    <n v="0"/>
    <n v="1215"/>
    <n v="929.44"/>
    <n v="285.56"/>
    <n v="0.23502881"/>
    <x v="19"/>
  </r>
  <r>
    <s v="92398"/>
    <d v="2025-05-21T00:00:00"/>
    <x v="247"/>
    <x v="5"/>
    <s v="San Francisco"/>
    <n v="34964"/>
    <n v="0"/>
    <n v="34964"/>
    <n v="26043.65"/>
    <n v="8920.35"/>
    <n v="0.25512955999999998"/>
    <x v="19"/>
  </r>
  <r>
    <s v="92516"/>
    <d v="2025-05-22T00:00:00"/>
    <x v="189"/>
    <x v="12"/>
    <s v="San Francisco"/>
    <n v="6640"/>
    <n v="0"/>
    <n v="6640"/>
    <n v="4686"/>
    <n v="1954"/>
    <n v="0.29427711000000001"/>
    <x v="19"/>
  </r>
  <r>
    <s v="91013"/>
    <d v="2025-05-23T00:00:00"/>
    <x v="317"/>
    <x v="12"/>
    <s v="San Francisco"/>
    <n v="0"/>
    <n v="0"/>
    <n v="0"/>
    <n v="50.82"/>
    <n v="-50.82"/>
    <n v="0"/>
    <x v="19"/>
  </r>
  <r>
    <s v="90957"/>
    <d v="2025-05-27T00:00:00"/>
    <x v="258"/>
    <x v="12"/>
    <s v="San Francisco"/>
    <n v="0"/>
    <n v="0"/>
    <n v="0"/>
    <n v="-37.5"/>
    <n v="37.5"/>
    <n v="0"/>
    <x v="19"/>
  </r>
  <r>
    <s v="90957"/>
    <d v="2025-05-28T00:00:00"/>
    <x v="258"/>
    <x v="12"/>
    <s v="San Francisco"/>
    <n v="0"/>
    <n v="0"/>
    <n v="0"/>
    <n v="337.5"/>
    <n v="-337.5"/>
    <n v="0"/>
    <x v="19"/>
  </r>
  <r>
    <s v="91760"/>
    <d v="2025-05-28T00:00:00"/>
    <x v="258"/>
    <x v="12"/>
    <s v="San Francisco"/>
    <n v="0"/>
    <n v="0"/>
    <n v="0"/>
    <n v="-375"/>
    <n v="375"/>
    <n v="0"/>
    <x v="19"/>
  </r>
  <r>
    <s v="90822"/>
    <d v="2025-05-29T00:00:00"/>
    <x v="44"/>
    <x v="5"/>
    <s v="San Francisco"/>
    <n v="0"/>
    <n v="1315"/>
    <n v="1315"/>
    <n v="917.28"/>
    <n v="397.72"/>
    <n v="0.30244866999999998"/>
    <x v="19"/>
  </r>
  <r>
    <s v="91771"/>
    <d v="2025-05-29T00:00:00"/>
    <x v="199"/>
    <x v="12"/>
    <s v="San Francisco"/>
    <n v="8422"/>
    <n v="0"/>
    <n v="8422"/>
    <n v="6129.37"/>
    <n v="2292.63"/>
    <n v="0.27221919"/>
    <x v="19"/>
  </r>
  <r>
    <s v="90506"/>
    <d v="2025-05-30T00:00:00"/>
    <x v="189"/>
    <x v="12"/>
    <s v="San Francisco"/>
    <n v="0"/>
    <n v="0"/>
    <n v="0"/>
    <n v="870"/>
    <n v="-870"/>
    <n v="0"/>
    <x v="19"/>
  </r>
  <r>
    <s v="91103"/>
    <d v="2025-05-12T00:00:00"/>
    <x v="44"/>
    <x v="9"/>
    <s v="San Francisco"/>
    <n v="0"/>
    <n v="0"/>
    <n v="0"/>
    <n v="111.9"/>
    <n v="-111.9"/>
    <n v="0"/>
    <x v="49"/>
  </r>
  <r>
    <s v="91103"/>
    <d v="2025-05-13T00:00:00"/>
    <x v="44"/>
    <x v="9"/>
    <s v="San Francisco"/>
    <n v="0"/>
    <n v="-850"/>
    <n v="-850"/>
    <n v="-600.01"/>
    <n v="-249.99"/>
    <n v="0.29410587999999999"/>
    <x v="49"/>
  </r>
  <r>
    <s v="91103"/>
    <d v="2025-05-23T00:00:00"/>
    <x v="44"/>
    <x v="9"/>
    <s v="San Francisco"/>
    <n v="0"/>
    <n v="0"/>
    <n v="0"/>
    <n v="91.94"/>
    <n v="-91.94"/>
    <n v="0"/>
    <x v="49"/>
  </r>
  <r>
    <s v="91060"/>
    <d v="2025-05-01T00:00:00"/>
    <x v="104"/>
    <x v="9"/>
    <s v="San Francisco"/>
    <n v="0"/>
    <n v="0"/>
    <n v="0"/>
    <n v="270"/>
    <n v="-270"/>
    <n v="0"/>
    <x v="3"/>
  </r>
  <r>
    <s v="91256"/>
    <d v="2025-05-01T00:00:00"/>
    <x v="104"/>
    <x v="9"/>
    <s v="San Francisco"/>
    <n v="0"/>
    <n v="0"/>
    <n v="0"/>
    <n v="205.94"/>
    <n v="-205.94"/>
    <n v="0"/>
    <x v="3"/>
  </r>
  <r>
    <s v="92496"/>
    <d v="2025-05-01T00:00:00"/>
    <x v="3"/>
    <x v="3"/>
    <s v="San Jose"/>
    <n v="71.8"/>
    <n v="0"/>
    <n v="71.8"/>
    <n v="35.200000000000003"/>
    <n v="36.6"/>
    <n v="0.50974929999999996"/>
    <x v="3"/>
  </r>
  <r>
    <s v="90768"/>
    <d v="2025-05-02T00:00:00"/>
    <x v="3"/>
    <x v="3"/>
    <s v="San Jose"/>
    <n v="0"/>
    <n v="0"/>
    <n v="0"/>
    <n v="341.83"/>
    <n v="-341.83"/>
    <n v="0"/>
    <x v="3"/>
  </r>
  <r>
    <s v="91256"/>
    <d v="2025-05-05T00:00:00"/>
    <x v="104"/>
    <x v="9"/>
    <s v="San Francisco"/>
    <n v="0"/>
    <n v="0"/>
    <n v="0"/>
    <n v="325"/>
    <n v="-325"/>
    <n v="0"/>
    <x v="3"/>
  </r>
  <r>
    <s v="89546"/>
    <d v="2025-05-07T00:00:00"/>
    <x v="14"/>
    <x v="3"/>
    <s v="San Jose"/>
    <n v="0"/>
    <n v="-140.72"/>
    <n v="-140.72"/>
    <n v="0"/>
    <n v="-140.72"/>
    <n v="1"/>
    <x v="3"/>
  </r>
  <r>
    <s v="90432"/>
    <d v="2025-05-11T00:00:00"/>
    <x v="3"/>
    <x v="3"/>
    <s v="San Jose"/>
    <n v="0"/>
    <n v="0"/>
    <n v="0"/>
    <n v="-0.35"/>
    <n v="0.35"/>
    <n v="0"/>
    <x v="3"/>
  </r>
  <r>
    <s v="91101"/>
    <d v="2025-05-12T00:00:00"/>
    <x v="32"/>
    <x v="6"/>
    <s v="San Jose"/>
    <n v="43.36"/>
    <n v="0"/>
    <n v="43.36"/>
    <n v="32.520000000000003"/>
    <n v="10.84"/>
    <n v="0.25"/>
    <x v="3"/>
  </r>
  <r>
    <s v="91256"/>
    <d v="2025-05-12T00:00:00"/>
    <x v="104"/>
    <x v="9"/>
    <s v="San Francisco"/>
    <n v="0"/>
    <n v="3441.37"/>
    <n v="3441.37"/>
    <n v="3419"/>
    <n v="22.37"/>
    <n v="6.5003200000000004E-3"/>
    <x v="3"/>
  </r>
  <r>
    <s v="91455"/>
    <d v="2025-05-12T00:00:00"/>
    <x v="104"/>
    <x v="9"/>
    <s v="San Francisco"/>
    <n v="0"/>
    <n v="-577.14"/>
    <n v="-577.14"/>
    <n v="-501"/>
    <n v="-76.14"/>
    <n v="0.1319264"/>
    <x v="3"/>
  </r>
  <r>
    <s v="91101"/>
    <d v="2025-05-14T00:00:00"/>
    <x v="32"/>
    <x v="6"/>
    <s v="San Jose"/>
    <n v="0"/>
    <n v="14.35"/>
    <n v="14.35"/>
    <n v="10.76"/>
    <n v="3.59"/>
    <n v="0.25017422"/>
    <x v="3"/>
  </r>
  <r>
    <s v="89544"/>
    <d v="2025-05-15T00:00:00"/>
    <x v="14"/>
    <x v="3"/>
    <s v="San Jose"/>
    <n v="0"/>
    <n v="-13.02"/>
    <n v="-13.02"/>
    <n v="0"/>
    <n v="-13.02"/>
    <n v="1"/>
    <x v="3"/>
  </r>
  <r>
    <s v="80394"/>
    <d v="2025-05-15T00:00:00"/>
    <x v="18"/>
    <x v="3"/>
    <s v="San Jose"/>
    <n v="0"/>
    <n v="168"/>
    <n v="168"/>
    <n v="150.75"/>
    <n v="17.25"/>
    <n v="0.10267857"/>
    <x v="3"/>
  </r>
  <r>
    <s v="87779"/>
    <d v="2025-05-15T00:00:00"/>
    <x v="104"/>
    <x v="9"/>
    <s v="San Francisco"/>
    <n v="0"/>
    <n v="0"/>
    <n v="0"/>
    <n v="160.85"/>
    <n v="-160.85"/>
    <n v="0"/>
    <x v="3"/>
  </r>
  <r>
    <s v="90002"/>
    <d v="2025-05-15T00:00:00"/>
    <x v="3"/>
    <x v="3"/>
    <s v="San Jose"/>
    <n v="0"/>
    <n v="0"/>
    <n v="0"/>
    <n v="111.77"/>
    <n v="-111.77"/>
    <n v="0"/>
    <x v="3"/>
  </r>
  <r>
    <s v="89562"/>
    <d v="2025-05-16T00:00:00"/>
    <x v="14"/>
    <x v="22"/>
    <s v="San Jose"/>
    <n v="0"/>
    <n v="0"/>
    <n v="0"/>
    <n v="40"/>
    <n v="-40"/>
    <n v="0"/>
    <x v="3"/>
  </r>
  <r>
    <s v="91459"/>
    <d v="2025-05-16T00:00:00"/>
    <x v="3"/>
    <x v="3"/>
    <s v="San Jose"/>
    <n v="0"/>
    <n v="189.19"/>
    <n v="189.19"/>
    <n v="140"/>
    <n v="49.19"/>
    <n v="0.26000317000000001"/>
    <x v="3"/>
  </r>
  <r>
    <s v="91516"/>
    <d v="2025-05-16T00:00:00"/>
    <x v="18"/>
    <x v="3"/>
    <s v="San Jose"/>
    <n v="0"/>
    <n v="-205.48"/>
    <n v="-205.48"/>
    <n v="0"/>
    <n v="-205.48"/>
    <n v="1"/>
    <x v="3"/>
  </r>
  <r>
    <s v="92714"/>
    <d v="2025-05-16T00:00:00"/>
    <x v="14"/>
    <x v="3"/>
    <s v="San Jose"/>
    <n v="2091"/>
    <n v="0"/>
    <n v="2091"/>
    <n v="1318.93"/>
    <n v="772.07"/>
    <n v="0.36923482000000002"/>
    <x v="3"/>
  </r>
  <r>
    <s v="91101"/>
    <d v="2025-05-19T00:00:00"/>
    <x v="32"/>
    <x v="6"/>
    <s v="San Jose"/>
    <n v="0"/>
    <n v="0"/>
    <n v="0"/>
    <n v="446.25"/>
    <n v="-446.25"/>
    <n v="0"/>
    <x v="3"/>
  </r>
  <r>
    <s v="91423"/>
    <d v="2025-05-19T00:00:00"/>
    <x v="14"/>
    <x v="3"/>
    <s v="San Jose"/>
    <n v="0"/>
    <n v="-948.08"/>
    <n v="-948.08"/>
    <n v="0"/>
    <n v="-948.08"/>
    <n v="1"/>
    <x v="3"/>
  </r>
  <r>
    <s v="92593"/>
    <d v="2025-05-19T00:00:00"/>
    <x v="3"/>
    <x v="3"/>
    <s v="San Jose"/>
    <n v="1334"/>
    <n v="0"/>
    <n v="1334"/>
    <n v="1062.4000000000001"/>
    <n v="271.60000000000002"/>
    <n v="0.20359820000000001"/>
    <x v="3"/>
  </r>
  <r>
    <s v="92724"/>
    <d v="2025-05-19T00:00:00"/>
    <x v="3"/>
    <x v="3"/>
    <s v="San Jose"/>
    <n v="500"/>
    <n v="0"/>
    <n v="500"/>
    <n v="0"/>
    <n v="500"/>
    <n v="1"/>
    <x v="3"/>
  </r>
  <r>
    <s v="92237"/>
    <d v="2025-05-20T00:00:00"/>
    <x v="14"/>
    <x v="3"/>
    <s v="San Jose"/>
    <n v="34254.519999999997"/>
    <n v="0"/>
    <n v="34254.519999999997"/>
    <n v="24073.95"/>
    <n v="10180.57"/>
    <n v="0.29720370000000002"/>
    <x v="3"/>
  </r>
  <r>
    <s v="90432"/>
    <d v="2025-05-20T00:00:00"/>
    <x v="3"/>
    <x v="3"/>
    <s v="San Jose"/>
    <n v="0"/>
    <n v="0"/>
    <n v="0"/>
    <n v="-8.76"/>
    <n v="8.76"/>
    <n v="0"/>
    <x v="3"/>
  </r>
  <r>
    <s v="92593"/>
    <d v="2025-05-21T00:00:00"/>
    <x v="3"/>
    <x v="3"/>
    <s v="San Jose"/>
    <n v="50.69"/>
    <n v="0"/>
    <n v="50.69"/>
    <n v="40.369999999999997"/>
    <n v="10.32"/>
    <n v="0.20359045000000001"/>
    <x v="3"/>
  </r>
  <r>
    <s v="80394"/>
    <d v="2025-05-22T00:00:00"/>
    <x v="18"/>
    <x v="3"/>
    <s v="San Jose"/>
    <n v="0"/>
    <n v="0"/>
    <n v="0"/>
    <n v="31.83"/>
    <n v="-31.83"/>
    <n v="0"/>
    <x v="3"/>
  </r>
  <r>
    <s v="87779"/>
    <d v="2025-05-22T00:00:00"/>
    <x v="104"/>
    <x v="9"/>
    <s v="San Francisco"/>
    <n v="0"/>
    <n v="0"/>
    <n v="0"/>
    <n v="-750"/>
    <n v="750"/>
    <n v="0"/>
    <x v="3"/>
  </r>
  <r>
    <s v="92734"/>
    <d v="2025-05-22T00:00:00"/>
    <x v="3"/>
    <x v="3"/>
    <s v="San Jose"/>
    <n v="453.85"/>
    <n v="0"/>
    <n v="453.85"/>
    <n v="399.14"/>
    <n v="54.71"/>
    <n v="0.12054644"/>
    <x v="3"/>
  </r>
  <r>
    <s v="92237"/>
    <d v="2025-05-23T00:00:00"/>
    <x v="14"/>
    <x v="3"/>
    <s v="San Jose"/>
    <n v="0"/>
    <n v="0"/>
    <n v="0"/>
    <n v="-720"/>
    <n v="720"/>
    <n v="0"/>
    <x v="3"/>
  </r>
  <r>
    <s v="92481"/>
    <d v="2025-05-23T00:00:00"/>
    <x v="14"/>
    <x v="3"/>
    <s v="San Jose"/>
    <n v="8465.66"/>
    <n v="0"/>
    <n v="8465.66"/>
    <n v="6371.35"/>
    <n v="2094.31"/>
    <n v="0.24738885999999999"/>
    <x v="3"/>
  </r>
  <r>
    <s v="92862"/>
    <d v="2025-05-23T00:00:00"/>
    <x v="14"/>
    <x v="3"/>
    <s v="San Jose"/>
    <n v="842.86"/>
    <n v="0"/>
    <n v="842.86"/>
    <n v="694.14"/>
    <n v="148.72"/>
    <n v="0.17644686000000001"/>
    <x v="3"/>
  </r>
  <r>
    <s v="90585"/>
    <d v="2025-05-27T00:00:00"/>
    <x v="3"/>
    <x v="3"/>
    <s v="San Jose"/>
    <n v="0"/>
    <n v="0"/>
    <n v="0"/>
    <n v="354.04"/>
    <n v="-354.04"/>
    <n v="0"/>
    <x v="3"/>
  </r>
  <r>
    <s v="92034"/>
    <d v="2025-05-27T00:00:00"/>
    <x v="104"/>
    <x v="9"/>
    <s v="San Francisco"/>
    <n v="78156.92"/>
    <n v="0"/>
    <n v="78156.92"/>
    <n v="69214.570000000007"/>
    <n v="8942.35"/>
    <n v="0.11441533"/>
    <x v="3"/>
  </r>
  <r>
    <s v="92783"/>
    <d v="2025-05-27T00:00:00"/>
    <x v="3"/>
    <x v="3"/>
    <s v="San Jose"/>
    <n v="9371.4"/>
    <n v="0"/>
    <n v="9371.4"/>
    <n v="7214.08"/>
    <n v="2157.3200000000002"/>
    <n v="0.23020252999999999"/>
    <x v="3"/>
  </r>
  <r>
    <s v="92853"/>
    <d v="2025-05-27T00:00:00"/>
    <x v="338"/>
    <x v="31"/>
    <s v="San Jose"/>
    <n v="1079.55"/>
    <n v="0"/>
    <n v="1079.55"/>
    <n v="809.55"/>
    <n v="270"/>
    <n v="0.25010420999999999"/>
    <x v="3"/>
  </r>
  <r>
    <s v="91101"/>
    <d v="2025-05-28T00:00:00"/>
    <x v="32"/>
    <x v="6"/>
    <s v="San Jose"/>
    <n v="0"/>
    <n v="0"/>
    <n v="0"/>
    <n v="411.78"/>
    <n v="-411.78"/>
    <n v="0"/>
    <x v="3"/>
  </r>
  <r>
    <s v="92034"/>
    <d v="2025-05-28T00:00:00"/>
    <x v="104"/>
    <x v="9"/>
    <s v="San Francisco"/>
    <n v="0"/>
    <n v="0"/>
    <n v="0"/>
    <n v="-4944.0200000000004"/>
    <n v="4944.0200000000004"/>
    <n v="0"/>
    <x v="3"/>
  </r>
  <r>
    <s v="92783"/>
    <d v="2025-05-28T00:00:00"/>
    <x v="3"/>
    <x v="3"/>
    <s v="San Jose"/>
    <n v="31.88"/>
    <n v="0"/>
    <n v="31.88"/>
    <n v="23.91"/>
    <n v="7.97"/>
    <n v="0.25"/>
    <x v="3"/>
  </r>
  <r>
    <s v="92885"/>
    <d v="2025-05-28T00:00:00"/>
    <x v="3"/>
    <x v="3"/>
    <s v="San Jose"/>
    <n v="1806"/>
    <n v="0"/>
    <n v="1806"/>
    <n v="1289.8699999999999"/>
    <n v="516.13"/>
    <n v="0.28578627000000001"/>
    <x v="3"/>
  </r>
  <r>
    <s v="89711"/>
    <d v="2025-05-29T00:00:00"/>
    <x v="299"/>
    <x v="12"/>
    <s v="San Jose"/>
    <n v="0"/>
    <n v="58575"/>
    <n v="58575"/>
    <n v="43931.25"/>
    <n v="14643.75"/>
    <n v="0.25"/>
    <x v="3"/>
  </r>
  <r>
    <s v="88950"/>
    <d v="2025-05-29T00:00:00"/>
    <x v="3"/>
    <x v="3"/>
    <s v="San Jose"/>
    <n v="0"/>
    <n v="0"/>
    <n v="0"/>
    <n v="-1338.75"/>
    <n v="1338.75"/>
    <n v="0"/>
    <x v="3"/>
  </r>
  <r>
    <s v="92237"/>
    <d v="2025-05-29T00:00:00"/>
    <x v="14"/>
    <x v="3"/>
    <s v="San Jose"/>
    <n v="0"/>
    <n v="0"/>
    <n v="0"/>
    <n v="489.61"/>
    <n v="-489.61"/>
    <n v="0"/>
    <x v="3"/>
  </r>
  <r>
    <s v="92782"/>
    <d v="2025-05-29T00:00:00"/>
    <x v="3"/>
    <x v="3"/>
    <s v="San Jose"/>
    <n v="9236"/>
    <n v="0"/>
    <n v="9236"/>
    <n v="6927"/>
    <n v="2309"/>
    <n v="0.25"/>
    <x v="3"/>
  </r>
  <r>
    <s v="92783"/>
    <d v="2025-05-29T00:00:00"/>
    <x v="3"/>
    <x v="3"/>
    <s v="San Jose"/>
    <n v="31.88"/>
    <n v="0"/>
    <n v="31.88"/>
    <n v="23.91"/>
    <n v="7.97"/>
    <n v="0.25"/>
    <x v="3"/>
  </r>
  <r>
    <s v="90800"/>
    <d v="2025-05-30T00:00:00"/>
    <x v="280"/>
    <x v="3"/>
    <s v="San Jose"/>
    <n v="0"/>
    <n v="0"/>
    <n v="0"/>
    <n v="37.5"/>
    <n v="-37.5"/>
    <n v="0"/>
    <x v="3"/>
  </r>
  <r>
    <s v="91101"/>
    <d v="2025-05-30T00:00:00"/>
    <x v="32"/>
    <x v="6"/>
    <s v="San Jose"/>
    <n v="0"/>
    <n v="0"/>
    <n v="0"/>
    <n v="933.75"/>
    <n v="-933.75"/>
    <n v="0"/>
    <x v="3"/>
  </r>
  <r>
    <s v="91256"/>
    <d v="2025-05-30T00:00:00"/>
    <x v="104"/>
    <x v="9"/>
    <s v="San Francisco"/>
    <n v="0"/>
    <n v="0"/>
    <n v="0"/>
    <n v="850"/>
    <n v="-850"/>
    <n v="0"/>
    <x v="3"/>
  </r>
  <r>
    <s v="91423"/>
    <d v="2025-05-30T00:00:00"/>
    <x v="14"/>
    <x v="3"/>
    <s v="San Jose"/>
    <n v="0"/>
    <n v="0"/>
    <n v="0"/>
    <n v="275"/>
    <n v="-275"/>
    <n v="0"/>
    <x v="3"/>
  </r>
  <r>
    <s v="92034"/>
    <d v="2025-05-30T00:00:00"/>
    <x v="104"/>
    <x v="9"/>
    <s v="San Francisco"/>
    <n v="0"/>
    <n v="0"/>
    <n v="0"/>
    <n v="1190"/>
    <n v="-1190"/>
    <n v="0"/>
    <x v="3"/>
  </r>
  <r>
    <s v="92132"/>
    <d v="2025-05-30T00:00:00"/>
    <x v="3"/>
    <x v="3"/>
    <s v="San Jose"/>
    <n v="0"/>
    <n v="0"/>
    <n v="0"/>
    <n v="75"/>
    <n v="-75"/>
    <n v="0"/>
    <x v="3"/>
  </r>
  <r>
    <s v="92593"/>
    <d v="2025-05-30T00:00:00"/>
    <x v="3"/>
    <x v="3"/>
    <s v="San Jose"/>
    <n v="0"/>
    <n v="0"/>
    <n v="0"/>
    <n v="18.75"/>
    <n v="-18.75"/>
    <n v="0"/>
    <x v="3"/>
  </r>
  <r>
    <s v="92380"/>
    <d v="2025-05-30T00:00:00"/>
    <x v="3"/>
    <x v="3"/>
    <s v="San Jose"/>
    <n v="52481.440000000002"/>
    <n v="0"/>
    <n v="52481.440000000002"/>
    <n v="39684.370000000003"/>
    <n v="12797.07"/>
    <n v="0.24383991999999999"/>
    <x v="3"/>
  </r>
  <r>
    <s v="88015"/>
    <d v="2025-05-06T00:00:00"/>
    <x v="10"/>
    <x v="8"/>
    <s v="San Jose"/>
    <n v="0"/>
    <n v="0"/>
    <n v="0"/>
    <n v="0"/>
    <n v="0"/>
    <n v="0"/>
    <x v="37"/>
  </r>
  <r>
    <s v="88015"/>
    <d v="2025-05-07T00:00:00"/>
    <x v="10"/>
    <x v="8"/>
    <s v="San Jose"/>
    <n v="0"/>
    <n v="0"/>
    <n v="0"/>
    <n v="0"/>
    <n v="0"/>
    <n v="0"/>
    <x v="37"/>
  </r>
  <r>
    <s v="91054"/>
    <d v="2025-05-05T00:00:00"/>
    <x v="225"/>
    <x v="5"/>
    <s v="San Francisco"/>
    <n v="0"/>
    <n v="0"/>
    <n v="0"/>
    <n v="-712.5"/>
    <n v="712.5"/>
    <n v="0"/>
    <x v="60"/>
  </r>
  <r>
    <s v="91674"/>
    <d v="2025-05-14T00:00:00"/>
    <x v="310"/>
    <x v="12"/>
    <s v="San Francisco"/>
    <n v="38418"/>
    <n v="0"/>
    <n v="38418"/>
    <n v="30299.07"/>
    <n v="8118.93"/>
    <n v="0.21133141"/>
    <x v="60"/>
  </r>
  <r>
    <s v="92318"/>
    <d v="2025-05-15T00:00:00"/>
    <x v="291"/>
    <x v="10"/>
    <s v="San Francisco"/>
    <n v="21821.11"/>
    <n v="0"/>
    <n v="21821.11"/>
    <n v="17974.349999999999"/>
    <n v="3846.76"/>
    <n v="0.17628616999999999"/>
    <x v="60"/>
  </r>
  <r>
    <s v="92318"/>
    <d v="2025-05-16T00:00:00"/>
    <x v="291"/>
    <x v="10"/>
    <s v="San Francisco"/>
    <n v="0"/>
    <n v="0"/>
    <n v="0"/>
    <n v="-658.84"/>
    <n v="658.84"/>
    <n v="0"/>
    <x v="60"/>
  </r>
  <r>
    <s v="91966"/>
    <d v="2025-05-21T00:00:00"/>
    <x v="291"/>
    <x v="10"/>
    <s v="San Francisco"/>
    <n v="0"/>
    <n v="0"/>
    <n v="0"/>
    <n v="-56.76"/>
    <n v="56.76"/>
    <n v="0"/>
    <x v="60"/>
  </r>
  <r>
    <s v="91674"/>
    <d v="2025-05-28T00:00:00"/>
    <x v="310"/>
    <x v="12"/>
    <s v="San Francisco"/>
    <n v="0"/>
    <n v="0"/>
    <n v="0"/>
    <n v="-12.21"/>
    <n v="12.21"/>
    <n v="0"/>
    <x v="60"/>
  </r>
  <r>
    <s v="91966"/>
    <d v="2025-05-28T00:00:00"/>
    <x v="291"/>
    <x v="10"/>
    <s v="San Francisco"/>
    <n v="0"/>
    <n v="0"/>
    <n v="0"/>
    <n v="0.85"/>
    <n v="-0.85"/>
    <n v="0"/>
    <x v="60"/>
  </r>
  <r>
    <s v="91674"/>
    <d v="2025-05-29T00:00:00"/>
    <x v="310"/>
    <x v="12"/>
    <s v="San Francisco"/>
    <n v="0"/>
    <n v="0"/>
    <n v="0"/>
    <n v="-21.23"/>
    <n v="21.23"/>
    <n v="0"/>
    <x v="60"/>
  </r>
  <r>
    <s v="92318"/>
    <d v="2025-05-29T00:00:00"/>
    <x v="291"/>
    <x v="10"/>
    <s v="San Francisco"/>
    <n v="0"/>
    <n v="-11.14"/>
    <n v="-11.14"/>
    <n v="468.64"/>
    <n v="-479.78"/>
    <n v="43.06822262"/>
    <x v="60"/>
  </r>
  <r>
    <s v="91966"/>
    <d v="2025-05-30T00:00:00"/>
    <x v="291"/>
    <x v="10"/>
    <s v="San Francisco"/>
    <n v="0"/>
    <n v="0"/>
    <n v="0"/>
    <n v="0"/>
    <n v="0"/>
    <n v="0"/>
    <x v="60"/>
  </r>
  <r>
    <s v="92723"/>
    <d v="2025-05-30T00:00:00"/>
    <x v="339"/>
    <x v="10"/>
    <s v="San Francisco"/>
    <n v="40007"/>
    <n v="0"/>
    <n v="40007"/>
    <n v="33592.51"/>
    <n v="6414.49"/>
    <n v="0.16033418999999999"/>
    <x v="60"/>
  </r>
  <r>
    <s v="91588"/>
    <d v="2025-05-01T00:00:00"/>
    <x v="113"/>
    <x v="9"/>
    <s v="San Francisco"/>
    <n v="0"/>
    <n v="0"/>
    <n v="0"/>
    <n v="10.75"/>
    <n v="-10.75"/>
    <n v="0"/>
    <x v="70"/>
  </r>
  <r>
    <s v="91588"/>
    <d v="2025-05-02T00:00:00"/>
    <x v="113"/>
    <x v="9"/>
    <s v="San Francisco"/>
    <n v="0"/>
    <n v="-1989.96"/>
    <n v="-1989.96"/>
    <n v="-1741.01"/>
    <n v="-248.95"/>
    <n v="0.12510302000000001"/>
    <x v="70"/>
  </r>
  <r>
    <s v="91588"/>
    <d v="2025-05-16T00:00:00"/>
    <x v="113"/>
    <x v="9"/>
    <s v="San Francisco"/>
    <n v="0"/>
    <n v="0"/>
    <n v="0"/>
    <n v="152.08000000000001"/>
    <n v="-152.08000000000001"/>
    <n v="0"/>
    <x v="70"/>
  </r>
  <r>
    <s v="91588"/>
    <d v="2025-05-21T00:00:00"/>
    <x v="113"/>
    <x v="9"/>
    <s v="San Francisco"/>
    <n v="0"/>
    <n v="-150"/>
    <n v="-150"/>
    <n v="0"/>
    <n v="-150"/>
    <n v="1"/>
    <x v="70"/>
  </r>
  <r>
    <s v="91588"/>
    <d v="2025-05-22T00:00:00"/>
    <x v="113"/>
    <x v="9"/>
    <s v="San Francisco"/>
    <n v="0"/>
    <n v="0"/>
    <n v="0"/>
    <n v="-709.97"/>
    <n v="709.97"/>
    <n v="0"/>
    <x v="70"/>
  </r>
  <r>
    <s v="89768"/>
    <d v="2025-05-05T00:00:00"/>
    <x v="12"/>
    <x v="9"/>
    <s v="San Francisco"/>
    <n v="0"/>
    <n v="0"/>
    <n v="0"/>
    <n v="-600"/>
    <n v="600"/>
    <n v="0"/>
    <x v="80"/>
  </r>
  <r>
    <s v="85222"/>
    <d v="2025-05-29T00:00:00"/>
    <x v="52"/>
    <x v="18"/>
    <s v="San Francisco"/>
    <n v="0"/>
    <n v="1272.06"/>
    <n v="1272.06"/>
    <n v="865"/>
    <n v="407.06"/>
    <n v="0.32000063000000001"/>
    <x v="31"/>
  </r>
  <r>
    <s v="91756"/>
    <d v="2025-05-01T00:00:00"/>
    <x v="10"/>
    <x v="8"/>
    <s v="San Jose"/>
    <n v="0"/>
    <n v="0"/>
    <n v="0"/>
    <n v="0"/>
    <n v="0"/>
    <n v="0"/>
    <x v="10"/>
  </r>
  <r>
    <s v="92465"/>
    <d v="2025-05-05T00:00:00"/>
    <x v="309"/>
    <x v="10"/>
    <s v="San Jose"/>
    <n v="380565.95"/>
    <n v="0"/>
    <n v="380565.95"/>
    <n v="274971.69"/>
    <n v="105594.26"/>
    <n v="0.27746639000000001"/>
    <x v="10"/>
  </r>
  <r>
    <s v="91965"/>
    <d v="2025-05-06T00:00:00"/>
    <x v="10"/>
    <x v="8"/>
    <s v="San Jose"/>
    <n v="0"/>
    <n v="0"/>
    <n v="0"/>
    <n v="-3000"/>
    <n v="3000"/>
    <n v="0"/>
    <x v="10"/>
  </r>
  <r>
    <s v="92551"/>
    <d v="2025-05-06T00:00:00"/>
    <x v="10"/>
    <x v="8"/>
    <s v="San Jose"/>
    <n v="1164.74"/>
    <n v="0"/>
    <n v="1164.74"/>
    <n v="990"/>
    <n v="174.74"/>
    <n v="0.15002489999999999"/>
    <x v="10"/>
  </r>
  <r>
    <s v="92561"/>
    <d v="2025-05-06T00:00:00"/>
    <x v="10"/>
    <x v="8"/>
    <s v="San Jose"/>
    <n v="4148.25"/>
    <n v="0"/>
    <n v="4148.25"/>
    <n v="3526"/>
    <n v="622.25"/>
    <n v="0.15000300999999999"/>
    <x v="10"/>
  </r>
  <r>
    <s v="92518"/>
    <d v="2025-05-07T00:00:00"/>
    <x v="10"/>
    <x v="8"/>
    <s v="San Jose"/>
    <n v="8814.14"/>
    <n v="0"/>
    <n v="8814.14"/>
    <n v="7492"/>
    <n v="1322.14"/>
    <n v="0.15000216"/>
    <x v="10"/>
  </r>
  <r>
    <s v="92465"/>
    <d v="2025-05-08T00:00:00"/>
    <x v="309"/>
    <x v="10"/>
    <s v="San Jose"/>
    <n v="0"/>
    <n v="0"/>
    <n v="0"/>
    <n v="-2588.3000000000002"/>
    <n v="2588.3000000000002"/>
    <n v="0"/>
    <x v="10"/>
  </r>
  <r>
    <s v="92518"/>
    <d v="2025-05-08T00:00:00"/>
    <x v="10"/>
    <x v="8"/>
    <s v="San Jose"/>
    <n v="0"/>
    <n v="0"/>
    <n v="0"/>
    <n v="-4.9400000000000004"/>
    <n v="4.9400000000000004"/>
    <n v="0"/>
    <x v="10"/>
  </r>
  <r>
    <s v="92626"/>
    <d v="2025-05-08T00:00:00"/>
    <x v="10"/>
    <x v="8"/>
    <s v="San Jose"/>
    <n v="628.94000000000005"/>
    <n v="0"/>
    <n v="628.94000000000005"/>
    <n v="534.6"/>
    <n v="94.34"/>
    <n v="0.14999841"/>
    <x v="10"/>
  </r>
  <r>
    <s v="92603"/>
    <d v="2025-05-09T00:00:00"/>
    <x v="163"/>
    <x v="8"/>
    <s v="San Jose"/>
    <n v="286858.83"/>
    <n v="0"/>
    <n v="286858.83"/>
    <n v="203094.59"/>
    <n v="83764.240000000005"/>
    <n v="0.29200510000000002"/>
    <x v="10"/>
  </r>
  <r>
    <s v="92597"/>
    <d v="2025-05-12T00:00:00"/>
    <x v="10"/>
    <x v="8"/>
    <s v="San Jose"/>
    <n v="9499.1"/>
    <n v="0"/>
    <n v="9499.1"/>
    <n v="8074.23"/>
    <n v="1424.87"/>
    <n v="0.15000052999999999"/>
    <x v="10"/>
  </r>
  <r>
    <s v="92602"/>
    <d v="2025-05-12T00:00:00"/>
    <x v="10"/>
    <x v="8"/>
    <s v="San Jose"/>
    <n v="6506.58"/>
    <n v="0"/>
    <n v="6506.58"/>
    <n v="5530.58"/>
    <n v="976"/>
    <n v="0.150002"/>
    <x v="10"/>
  </r>
  <r>
    <s v="92645"/>
    <d v="2025-05-12T00:00:00"/>
    <x v="10"/>
    <x v="8"/>
    <s v="San Jose"/>
    <n v="4172.1000000000004"/>
    <n v="0"/>
    <n v="4172.1000000000004"/>
    <n v="3546.25"/>
    <n v="625.85"/>
    <n v="0.15000838999999999"/>
    <x v="10"/>
  </r>
  <r>
    <s v="92646"/>
    <d v="2025-05-12T00:00:00"/>
    <x v="10"/>
    <x v="8"/>
    <s v="San Jose"/>
    <n v="23459.040000000001"/>
    <n v="0"/>
    <n v="23459.040000000001"/>
    <n v="19940"/>
    <n v="3519.04"/>
    <n v="0.15000784"/>
    <x v="10"/>
  </r>
  <r>
    <s v="92603"/>
    <d v="2025-05-13T00:00:00"/>
    <x v="163"/>
    <x v="8"/>
    <s v="San Jose"/>
    <n v="0"/>
    <n v="0"/>
    <n v="0"/>
    <n v="-73.58"/>
    <n v="73.58"/>
    <n v="0"/>
    <x v="10"/>
  </r>
  <r>
    <s v="92043"/>
    <d v="2025-05-13T00:00:00"/>
    <x v="10"/>
    <x v="8"/>
    <s v="San Jose"/>
    <n v="0"/>
    <n v="0"/>
    <n v="0"/>
    <n v="56"/>
    <n v="-56"/>
    <n v="0"/>
    <x v="10"/>
  </r>
  <r>
    <s v="92491"/>
    <d v="2025-05-13T00:00:00"/>
    <x v="10"/>
    <x v="8"/>
    <s v="San Jose"/>
    <n v="1381.76"/>
    <n v="0"/>
    <n v="1381.76"/>
    <n v="1174.5"/>
    <n v="207.26"/>
    <n v="0.14999710999999999"/>
    <x v="10"/>
  </r>
  <r>
    <s v="92537"/>
    <d v="2025-05-13T00:00:00"/>
    <x v="10"/>
    <x v="8"/>
    <s v="San Jose"/>
    <n v="235.3"/>
    <n v="0"/>
    <n v="235.3"/>
    <n v="140"/>
    <n v="95.3"/>
    <n v="0.40501487000000003"/>
    <x v="10"/>
  </r>
  <r>
    <s v="92670"/>
    <d v="2025-05-13T00:00:00"/>
    <x v="10"/>
    <x v="8"/>
    <s v="San Jose"/>
    <n v="11463.17"/>
    <n v="0"/>
    <n v="11463.17"/>
    <n v="9743.7000000000007"/>
    <n v="1719.47"/>
    <n v="0.14999952"/>
    <x v="10"/>
  </r>
  <r>
    <s v="92690"/>
    <d v="2025-05-14T00:00:00"/>
    <x v="10"/>
    <x v="8"/>
    <s v="San Jose"/>
    <n v="139.81"/>
    <n v="0"/>
    <n v="139.81"/>
    <n v="118.8"/>
    <n v="21.01"/>
    <n v="0.15027536999999999"/>
    <x v="10"/>
  </r>
  <r>
    <s v="92691"/>
    <d v="2025-05-14T00:00:00"/>
    <x v="10"/>
    <x v="8"/>
    <s v="San Jose"/>
    <n v="151057.09"/>
    <n v="0"/>
    <n v="151057.09"/>
    <n v="128398.68"/>
    <n v="22658.41"/>
    <n v="0.14999898"/>
    <x v="10"/>
  </r>
  <r>
    <s v="92644"/>
    <d v="2025-05-14T00:00:00"/>
    <x v="163"/>
    <x v="8"/>
    <s v="San Jose"/>
    <n v="535.51"/>
    <n v="0"/>
    <n v="535.51"/>
    <n v="390.92"/>
    <n v="144.59"/>
    <n v="0.27000428999999998"/>
    <x v="10"/>
  </r>
  <r>
    <s v="92668"/>
    <d v="2025-05-14T00:00:00"/>
    <x v="10"/>
    <x v="8"/>
    <s v="San Jose"/>
    <n v="13478.75"/>
    <n v="0"/>
    <n v="13478.75"/>
    <n v="11456.94"/>
    <n v="2021.81"/>
    <n v="0.14999981000000001"/>
    <x v="10"/>
  </r>
  <r>
    <s v="92669"/>
    <d v="2025-05-14T00:00:00"/>
    <x v="10"/>
    <x v="8"/>
    <s v="San Jose"/>
    <n v="12987.6"/>
    <n v="0"/>
    <n v="12987.6"/>
    <n v="11039.46"/>
    <n v="1948.14"/>
    <n v="0.15"/>
    <x v="10"/>
  </r>
  <r>
    <s v="92603"/>
    <d v="2025-05-15T00:00:00"/>
    <x v="163"/>
    <x v="8"/>
    <s v="San Jose"/>
    <n v="0"/>
    <n v="0"/>
    <n v="0"/>
    <n v="-587.05999999999995"/>
    <n v="587.05999999999995"/>
    <n v="0"/>
    <x v="10"/>
  </r>
  <r>
    <s v="92668"/>
    <d v="2025-05-16T00:00:00"/>
    <x v="10"/>
    <x v="8"/>
    <s v="San Jose"/>
    <n v="146.41"/>
    <n v="194.12"/>
    <n v="340.53"/>
    <n v="289.89999999999998"/>
    <n v="50.63"/>
    <n v="0.14868000000000001"/>
    <x v="10"/>
  </r>
  <r>
    <s v="92603"/>
    <d v="2025-05-18T00:00:00"/>
    <x v="163"/>
    <x v="8"/>
    <s v="San Jose"/>
    <n v="0"/>
    <n v="0"/>
    <n v="0"/>
    <n v="-0.01"/>
    <n v="0.01"/>
    <n v="0"/>
    <x v="10"/>
  </r>
  <r>
    <s v="92603"/>
    <d v="2025-05-19T00:00:00"/>
    <x v="163"/>
    <x v="8"/>
    <s v="San Jose"/>
    <n v="0"/>
    <n v="0"/>
    <n v="0"/>
    <n v="0.61"/>
    <n v="-0.61"/>
    <n v="0"/>
    <x v="10"/>
  </r>
  <r>
    <s v="92690"/>
    <d v="2025-05-19T00:00:00"/>
    <x v="10"/>
    <x v="8"/>
    <s v="San Jose"/>
    <n v="5.31"/>
    <n v="0"/>
    <n v="5.31"/>
    <n v="4.51"/>
    <n v="0.8"/>
    <n v="0.15065913"/>
    <x v="10"/>
  </r>
  <r>
    <s v="92752"/>
    <d v="2025-05-19T00:00:00"/>
    <x v="10"/>
    <x v="8"/>
    <s v="San Jose"/>
    <n v="150"/>
    <n v="0"/>
    <n v="150"/>
    <n v="112.5"/>
    <n v="37.5"/>
    <n v="0.25"/>
    <x v="10"/>
  </r>
  <r>
    <s v="92753"/>
    <d v="2025-05-19T00:00:00"/>
    <x v="10"/>
    <x v="8"/>
    <s v="San Jose"/>
    <n v="200"/>
    <n v="0"/>
    <n v="200"/>
    <n v="150"/>
    <n v="50"/>
    <n v="0.25"/>
    <x v="10"/>
  </r>
  <r>
    <s v="92754"/>
    <d v="2025-05-19T00:00:00"/>
    <x v="10"/>
    <x v="8"/>
    <s v="San Jose"/>
    <n v="9175"/>
    <n v="0"/>
    <n v="9175"/>
    <n v="6881.25"/>
    <n v="2293.75"/>
    <n v="0.25"/>
    <x v="10"/>
  </r>
  <r>
    <s v="92755"/>
    <d v="2025-05-19T00:00:00"/>
    <x v="10"/>
    <x v="8"/>
    <s v="San Jose"/>
    <n v="525"/>
    <n v="0"/>
    <n v="525"/>
    <n v="393.75"/>
    <n v="131.25"/>
    <n v="0.25"/>
    <x v="10"/>
  </r>
  <r>
    <s v="92756"/>
    <d v="2025-05-19T00:00:00"/>
    <x v="10"/>
    <x v="8"/>
    <s v="San Jose"/>
    <n v="3400"/>
    <n v="0"/>
    <n v="3400"/>
    <n v="2550"/>
    <n v="850"/>
    <n v="0.25"/>
    <x v="10"/>
  </r>
  <r>
    <s v="92757"/>
    <d v="2025-05-19T00:00:00"/>
    <x v="10"/>
    <x v="8"/>
    <s v="San Jose"/>
    <n v="300"/>
    <n v="0"/>
    <n v="300"/>
    <n v="225"/>
    <n v="75"/>
    <n v="0.25"/>
    <x v="10"/>
  </r>
  <r>
    <s v="92758"/>
    <d v="2025-05-19T00:00:00"/>
    <x v="10"/>
    <x v="8"/>
    <s v="San Jose"/>
    <n v="200"/>
    <n v="0"/>
    <n v="200"/>
    <n v="150"/>
    <n v="50"/>
    <n v="0.25"/>
    <x v="10"/>
  </r>
  <r>
    <s v="92538"/>
    <d v="2025-05-21T00:00:00"/>
    <x v="10"/>
    <x v="8"/>
    <s v="San Jose"/>
    <n v="403.54"/>
    <n v="0"/>
    <n v="403.54"/>
    <n v="343"/>
    <n v="60.54"/>
    <n v="0.1500223"/>
    <x v="10"/>
  </r>
  <r>
    <s v="92790"/>
    <d v="2025-05-21T00:00:00"/>
    <x v="10"/>
    <x v="8"/>
    <s v="San Jose"/>
    <n v="260.45"/>
    <n v="0"/>
    <n v="260.45"/>
    <n v="221.38"/>
    <n v="39.07"/>
    <n v="0.15000959999999999"/>
    <x v="10"/>
  </r>
  <r>
    <s v="92465"/>
    <d v="2025-05-28T00:00:00"/>
    <x v="309"/>
    <x v="10"/>
    <s v="San Jose"/>
    <n v="0"/>
    <n v="0"/>
    <n v="0"/>
    <n v="1.1100000000000001"/>
    <n v="-1.1100000000000001"/>
    <n v="0"/>
    <x v="10"/>
  </r>
  <r>
    <s v="91538"/>
    <d v="2025-05-29T00:00:00"/>
    <x v="163"/>
    <x v="8"/>
    <s v="San Jose"/>
    <n v="88516.58"/>
    <n v="0"/>
    <n v="88516.58"/>
    <n v="65553.27"/>
    <n v="22963.31"/>
    <n v="0.25942383000000002"/>
    <x v="10"/>
  </r>
  <r>
    <s v="92785"/>
    <d v="2025-05-29T00:00:00"/>
    <x v="136"/>
    <x v="12"/>
    <s v="San Francisco"/>
    <n v="818057.03"/>
    <n v="0"/>
    <n v="818057.03"/>
    <n v="676562.96"/>
    <n v="141494.07"/>
    <n v="0.17296358000000001"/>
    <x v="10"/>
  </r>
  <r>
    <s v="92788"/>
    <d v="2025-05-29T00:00:00"/>
    <x v="136"/>
    <x v="12"/>
    <s v="San Francisco"/>
    <n v="1393755.9"/>
    <n v="0"/>
    <n v="1393755.9"/>
    <n v="1141652.6499999999"/>
    <n v="252103.25"/>
    <n v="0.18088049"/>
    <x v="10"/>
  </r>
  <r>
    <s v="92925"/>
    <d v="2025-05-29T00:00:00"/>
    <x v="10"/>
    <x v="8"/>
    <s v="San Jose"/>
    <n v="4735.18"/>
    <n v="0"/>
    <n v="4735.18"/>
    <n v="4024.9"/>
    <n v="710.28"/>
    <n v="0.15000063"/>
    <x v="10"/>
  </r>
  <r>
    <s v="92926"/>
    <d v="2025-05-29T00:00:00"/>
    <x v="10"/>
    <x v="8"/>
    <s v="San Jose"/>
    <n v="6051.94"/>
    <n v="0"/>
    <n v="6051.94"/>
    <n v="5144.1499999999996"/>
    <n v="907.79"/>
    <n v="0.14999983"/>
    <x v="10"/>
  </r>
  <r>
    <s v="92788"/>
    <d v="2025-05-30T00:00:00"/>
    <x v="136"/>
    <x v="12"/>
    <s v="San Francisco"/>
    <n v="0"/>
    <n v="0"/>
    <n v="0"/>
    <n v="-46227.12"/>
    <n v="46227.12"/>
    <n v="0"/>
    <x v="10"/>
  </r>
  <r>
    <s v="89268"/>
    <d v="2025-05-02T00:00:00"/>
    <x v="5"/>
    <x v="2"/>
    <s v="San Jose"/>
    <n v="0"/>
    <n v="0"/>
    <n v="0"/>
    <n v="-0.05"/>
    <n v="0.05"/>
    <n v="0"/>
    <x v="5"/>
  </r>
  <r>
    <s v="91128"/>
    <d v="2025-05-02T00:00:00"/>
    <x v="5"/>
    <x v="2"/>
    <s v="San Jose"/>
    <n v="0"/>
    <n v="0"/>
    <n v="0"/>
    <n v="-220"/>
    <n v="220"/>
    <n v="0"/>
    <x v="5"/>
  </r>
  <r>
    <s v="92505"/>
    <d v="2025-05-02T00:00:00"/>
    <x v="5"/>
    <x v="2"/>
    <s v="San Jose"/>
    <n v="688"/>
    <n v="0"/>
    <n v="688"/>
    <n v="512"/>
    <n v="176"/>
    <n v="0.25581395000000001"/>
    <x v="5"/>
  </r>
  <r>
    <s v="91427"/>
    <d v="2025-05-05T00:00:00"/>
    <x v="5"/>
    <x v="2"/>
    <s v="San Jose"/>
    <n v="26.25"/>
    <n v="-26.25"/>
    <n v="0"/>
    <n v="0"/>
    <n v="0"/>
    <n v="0"/>
    <x v="5"/>
  </r>
  <r>
    <s v="87372"/>
    <d v="2025-05-06T00:00:00"/>
    <x v="5"/>
    <x v="2"/>
    <s v="San Jose"/>
    <n v="0"/>
    <n v="0"/>
    <n v="0"/>
    <n v="-55"/>
    <n v="55"/>
    <n v="0"/>
    <x v="5"/>
  </r>
  <r>
    <s v="88423"/>
    <d v="2025-05-06T00:00:00"/>
    <x v="5"/>
    <x v="2"/>
    <s v="San Jose"/>
    <n v="0"/>
    <n v="0"/>
    <n v="0"/>
    <n v="-4237.5"/>
    <n v="4237.5"/>
    <n v="0"/>
    <x v="5"/>
  </r>
  <r>
    <s v="88479"/>
    <d v="2025-05-06T00:00:00"/>
    <x v="5"/>
    <x v="2"/>
    <s v="San Jose"/>
    <n v="0"/>
    <n v="0"/>
    <n v="0"/>
    <n v="-1575"/>
    <n v="1575"/>
    <n v="0"/>
    <x v="5"/>
  </r>
  <r>
    <s v="89419"/>
    <d v="2025-05-06T00:00:00"/>
    <x v="5"/>
    <x v="2"/>
    <s v="San Jose"/>
    <n v="0"/>
    <n v="0"/>
    <n v="0"/>
    <n v="160"/>
    <n v="-160"/>
    <n v="0"/>
    <x v="5"/>
  </r>
  <r>
    <s v="89606"/>
    <d v="2025-05-06T00:00:00"/>
    <x v="5"/>
    <x v="2"/>
    <s v="San Jose"/>
    <n v="0"/>
    <n v="0"/>
    <n v="0"/>
    <n v="-262.5"/>
    <n v="262.5"/>
    <n v="0"/>
    <x v="5"/>
  </r>
  <r>
    <s v="88827"/>
    <d v="2025-05-06T00:00:00"/>
    <x v="5"/>
    <x v="2"/>
    <s v="San Jose"/>
    <n v="0"/>
    <n v="0"/>
    <n v="0"/>
    <n v="225"/>
    <n v="-225"/>
    <n v="0"/>
    <x v="5"/>
  </r>
  <r>
    <s v="88829"/>
    <d v="2025-05-06T00:00:00"/>
    <x v="5"/>
    <x v="2"/>
    <s v="San Jose"/>
    <n v="0"/>
    <n v="0"/>
    <n v="0"/>
    <n v="-225"/>
    <n v="225"/>
    <n v="0"/>
    <x v="5"/>
  </r>
  <r>
    <s v="90754"/>
    <d v="2025-05-06T00:00:00"/>
    <x v="195"/>
    <x v="2"/>
    <s v="San Jose"/>
    <n v="0"/>
    <n v="0"/>
    <n v="0"/>
    <n v="-56.25"/>
    <n v="56.25"/>
    <n v="0"/>
    <x v="5"/>
  </r>
  <r>
    <s v="90950"/>
    <d v="2025-05-06T00:00:00"/>
    <x v="5"/>
    <x v="2"/>
    <s v="San Jose"/>
    <n v="728.35"/>
    <n v="0"/>
    <n v="728.35"/>
    <n v="601.4"/>
    <n v="126.95"/>
    <n v="0.17429807"/>
    <x v="5"/>
  </r>
  <r>
    <s v="92118"/>
    <d v="2025-05-06T00:00:00"/>
    <x v="5"/>
    <x v="2"/>
    <s v="San Jose"/>
    <n v="1125"/>
    <n v="0"/>
    <n v="1125"/>
    <n v="529.42999999999995"/>
    <n v="595.57000000000005"/>
    <n v="0.52939555999999999"/>
    <x v="5"/>
  </r>
  <r>
    <s v="92484"/>
    <d v="2025-05-06T00:00:00"/>
    <x v="5"/>
    <x v="2"/>
    <s v="San Jose"/>
    <n v="7864.84"/>
    <n v="0"/>
    <n v="7864.84"/>
    <n v="6436.06"/>
    <n v="1428.78"/>
    <n v="0.18166676000000001"/>
    <x v="5"/>
  </r>
  <r>
    <s v="92484"/>
    <d v="2025-05-08T00:00:00"/>
    <x v="5"/>
    <x v="2"/>
    <s v="San Jose"/>
    <n v="0"/>
    <n v="0"/>
    <n v="0"/>
    <n v="-0.15"/>
    <n v="0.15"/>
    <n v="0"/>
    <x v="5"/>
  </r>
  <r>
    <s v="92484"/>
    <d v="2025-05-09T00:00:00"/>
    <x v="5"/>
    <x v="2"/>
    <s v="San Jose"/>
    <n v="0"/>
    <n v="0"/>
    <n v="0"/>
    <n v="-26.09"/>
    <n v="26.09"/>
    <n v="0"/>
    <x v="5"/>
  </r>
  <r>
    <s v="92612"/>
    <d v="2025-05-09T00:00:00"/>
    <x v="5"/>
    <x v="2"/>
    <s v="San Jose"/>
    <n v="8375"/>
    <n v="0"/>
    <n v="8375"/>
    <n v="6700"/>
    <n v="1675"/>
    <n v="0.2"/>
    <x v="5"/>
  </r>
  <r>
    <s v="92204"/>
    <d v="2025-05-12T00:00:00"/>
    <x v="5"/>
    <x v="2"/>
    <s v="San Jose"/>
    <n v="4950"/>
    <n v="0"/>
    <n v="4950"/>
    <n v="3375"/>
    <n v="1575"/>
    <n v="0.31818182"/>
    <x v="5"/>
  </r>
  <r>
    <s v="92484"/>
    <d v="2025-05-12T00:00:00"/>
    <x v="5"/>
    <x v="2"/>
    <s v="San Jose"/>
    <n v="0"/>
    <n v="0"/>
    <n v="0"/>
    <n v="41.8"/>
    <n v="-41.8"/>
    <n v="0"/>
    <x v="5"/>
  </r>
  <r>
    <s v="90230"/>
    <d v="2025-05-14T00:00:00"/>
    <x v="5"/>
    <x v="2"/>
    <s v="San Jose"/>
    <n v="5720"/>
    <n v="0"/>
    <n v="5720"/>
    <n v="3900"/>
    <n v="1820"/>
    <n v="0.31818182"/>
    <x v="5"/>
  </r>
  <r>
    <s v="90978"/>
    <d v="2025-05-14T00:00:00"/>
    <x v="5"/>
    <x v="2"/>
    <s v="San Jose"/>
    <n v="53829"/>
    <n v="0"/>
    <n v="53829"/>
    <n v="43482.27"/>
    <n v="10346.73"/>
    <n v="0.19221479"/>
    <x v="5"/>
  </r>
  <r>
    <s v="92089"/>
    <d v="2025-05-14T00:00:00"/>
    <x v="5"/>
    <x v="2"/>
    <s v="San Jose"/>
    <n v="0"/>
    <n v="0"/>
    <n v="0"/>
    <n v="-58.83"/>
    <n v="58.83"/>
    <n v="0"/>
    <x v="5"/>
  </r>
  <r>
    <s v="92657"/>
    <d v="2025-05-14T00:00:00"/>
    <x v="5"/>
    <x v="2"/>
    <s v="San Jose"/>
    <n v="2780"/>
    <n v="0"/>
    <n v="2780"/>
    <n v="1240"/>
    <n v="1540"/>
    <n v="0.55395682999999996"/>
    <x v="5"/>
  </r>
  <r>
    <s v="90950"/>
    <d v="2025-05-15T00:00:00"/>
    <x v="5"/>
    <x v="2"/>
    <s v="San Jose"/>
    <n v="0"/>
    <n v="0"/>
    <n v="0"/>
    <n v="7.94"/>
    <n v="-7.94"/>
    <n v="0"/>
    <x v="5"/>
  </r>
  <r>
    <s v="84391"/>
    <d v="2025-05-15T00:00:00"/>
    <x v="5"/>
    <x v="2"/>
    <s v="San Jose"/>
    <n v="0"/>
    <n v="0"/>
    <n v="0"/>
    <n v="733.75"/>
    <n v="-733.75"/>
    <n v="0"/>
    <x v="5"/>
  </r>
  <r>
    <s v="85507"/>
    <d v="2025-05-15T00:00:00"/>
    <x v="5"/>
    <x v="2"/>
    <s v="San Jose"/>
    <n v="0"/>
    <n v="0"/>
    <n v="0"/>
    <n v="-1710"/>
    <n v="1710"/>
    <n v="0"/>
    <x v="5"/>
  </r>
  <r>
    <s v="85511"/>
    <d v="2025-05-15T00:00:00"/>
    <x v="5"/>
    <x v="2"/>
    <s v="San Jose"/>
    <n v="0"/>
    <n v="0"/>
    <n v="0"/>
    <n v="6087.5"/>
    <n v="-6087.5"/>
    <n v="0"/>
    <x v="5"/>
  </r>
  <r>
    <s v="85894"/>
    <d v="2025-05-15T00:00:00"/>
    <x v="5"/>
    <x v="2"/>
    <s v="San Jose"/>
    <n v="0"/>
    <n v="0"/>
    <n v="0"/>
    <n v="177.5"/>
    <n v="-177.5"/>
    <n v="0"/>
    <x v="5"/>
  </r>
  <r>
    <s v="85970"/>
    <d v="2025-05-15T00:00:00"/>
    <x v="5"/>
    <x v="2"/>
    <s v="San Jose"/>
    <n v="0"/>
    <n v="0"/>
    <n v="0"/>
    <n v="-130"/>
    <n v="130"/>
    <n v="0"/>
    <x v="5"/>
  </r>
  <r>
    <s v="86148"/>
    <d v="2025-05-15T00:00:00"/>
    <x v="5"/>
    <x v="2"/>
    <s v="San Jose"/>
    <n v="0"/>
    <n v="0"/>
    <n v="0"/>
    <n v="-2847.5"/>
    <n v="2847.5"/>
    <n v="0"/>
    <x v="5"/>
  </r>
  <r>
    <s v="86764"/>
    <d v="2025-05-15T00:00:00"/>
    <x v="5"/>
    <x v="2"/>
    <s v="San Jose"/>
    <n v="0"/>
    <n v="0"/>
    <n v="0"/>
    <n v="-520"/>
    <n v="520"/>
    <n v="0"/>
    <x v="5"/>
  </r>
  <r>
    <s v="86855"/>
    <d v="2025-05-15T00:00:00"/>
    <x v="5"/>
    <x v="2"/>
    <s v="San Jose"/>
    <n v="0"/>
    <n v="0"/>
    <n v="0"/>
    <n v="-195"/>
    <n v="195"/>
    <n v="0"/>
    <x v="5"/>
  </r>
  <r>
    <s v="87636"/>
    <d v="2025-05-15T00:00:00"/>
    <x v="5"/>
    <x v="2"/>
    <s v="San Jose"/>
    <n v="0"/>
    <n v="0"/>
    <n v="0"/>
    <n v="-455"/>
    <n v="455"/>
    <n v="0"/>
    <x v="5"/>
  </r>
  <r>
    <s v="90978"/>
    <d v="2025-05-15T00:00:00"/>
    <x v="5"/>
    <x v="2"/>
    <s v="San Jose"/>
    <n v="0"/>
    <n v="0"/>
    <n v="0"/>
    <n v="-7600.19"/>
    <n v="7600.19"/>
    <n v="0"/>
    <x v="5"/>
  </r>
  <r>
    <s v="89329"/>
    <d v="2025-05-16T00:00:00"/>
    <x v="5"/>
    <x v="2"/>
    <s v="San Jose"/>
    <n v="647.76"/>
    <n v="0"/>
    <n v="647.76"/>
    <n v="510.6"/>
    <n v="137.16"/>
    <n v="0.21174509"/>
    <x v="5"/>
  </r>
  <r>
    <s v="88946"/>
    <d v="2025-05-19T00:00:00"/>
    <x v="5"/>
    <x v="2"/>
    <s v="San Jose"/>
    <n v="136687.42000000001"/>
    <n v="0"/>
    <n v="136687.42000000001"/>
    <n v="109175.69"/>
    <n v="27511.73"/>
    <n v="0.20127477999999999"/>
    <x v="5"/>
  </r>
  <r>
    <s v="92661"/>
    <d v="2025-05-19T00:00:00"/>
    <x v="5"/>
    <x v="2"/>
    <s v="San Jose"/>
    <n v="131688.89000000001"/>
    <n v="0"/>
    <n v="131688.89000000001"/>
    <n v="104852.89"/>
    <n v="26836"/>
    <n v="0.20378333000000001"/>
    <x v="5"/>
  </r>
  <r>
    <s v="92484"/>
    <d v="2025-05-19T00:00:00"/>
    <x v="5"/>
    <x v="2"/>
    <s v="San Jose"/>
    <n v="0"/>
    <n v="0"/>
    <n v="0"/>
    <n v="-20.76"/>
    <n v="20.76"/>
    <n v="0"/>
    <x v="5"/>
  </r>
  <r>
    <s v="88946"/>
    <d v="2025-05-20T00:00:00"/>
    <x v="5"/>
    <x v="2"/>
    <s v="San Jose"/>
    <n v="0"/>
    <n v="0"/>
    <n v="0"/>
    <n v="945.34"/>
    <n v="-945.34"/>
    <n v="0"/>
    <x v="5"/>
  </r>
  <r>
    <s v="92661"/>
    <d v="2025-05-20T00:00:00"/>
    <x v="5"/>
    <x v="2"/>
    <s v="San Jose"/>
    <n v="0"/>
    <n v="0"/>
    <n v="0"/>
    <n v="-1629.34"/>
    <n v="1629.34"/>
    <n v="0"/>
    <x v="5"/>
  </r>
  <r>
    <s v="88946"/>
    <d v="2025-05-21T00:00:00"/>
    <x v="5"/>
    <x v="2"/>
    <s v="San Jose"/>
    <n v="0"/>
    <n v="0"/>
    <n v="0"/>
    <n v="-144"/>
    <n v="144"/>
    <n v="0"/>
    <x v="5"/>
  </r>
  <r>
    <s v="92661"/>
    <d v="2025-05-22T00:00:00"/>
    <x v="5"/>
    <x v="2"/>
    <s v="San Jose"/>
    <n v="0"/>
    <n v="0"/>
    <n v="0"/>
    <n v="-1"/>
    <n v="1"/>
    <n v="0"/>
    <x v="5"/>
  </r>
  <r>
    <s v="88946"/>
    <d v="2025-05-26T00:00:00"/>
    <x v="5"/>
    <x v="2"/>
    <s v="San Jose"/>
    <n v="0"/>
    <n v="0"/>
    <n v="0"/>
    <n v="-37.21"/>
    <n v="37.21"/>
    <n v="0"/>
    <x v="5"/>
  </r>
  <r>
    <s v="92661"/>
    <d v="2025-05-27T00:00:00"/>
    <x v="5"/>
    <x v="2"/>
    <s v="San Jose"/>
    <n v="0"/>
    <n v="0"/>
    <n v="0"/>
    <n v="-39.74"/>
    <n v="39.74"/>
    <n v="0"/>
    <x v="5"/>
  </r>
  <r>
    <s v="92817"/>
    <d v="2025-05-27T00:00:00"/>
    <x v="5"/>
    <x v="2"/>
    <s v="San Jose"/>
    <n v="313.73"/>
    <n v="0"/>
    <n v="313.73"/>
    <n v="235.3"/>
    <n v="78.430000000000007"/>
    <n v="0.24999203"/>
    <x v="5"/>
  </r>
  <r>
    <s v="88946"/>
    <d v="2025-05-27T00:00:00"/>
    <x v="5"/>
    <x v="2"/>
    <s v="San Jose"/>
    <n v="0"/>
    <n v="0"/>
    <n v="0"/>
    <n v="-362"/>
    <n v="362"/>
    <n v="0"/>
    <x v="5"/>
  </r>
  <r>
    <s v="91658"/>
    <d v="2025-05-27T00:00:00"/>
    <x v="5"/>
    <x v="2"/>
    <s v="San Jose"/>
    <n v="206867.48"/>
    <n v="0"/>
    <n v="206867.48"/>
    <n v="165539.75"/>
    <n v="41327.730000000003"/>
    <n v="0.19977876999999999"/>
    <x v="5"/>
  </r>
  <r>
    <s v="88946"/>
    <d v="2025-05-28T00:00:00"/>
    <x v="5"/>
    <x v="2"/>
    <s v="San Jose"/>
    <n v="0"/>
    <n v="0"/>
    <n v="0"/>
    <n v="302"/>
    <n v="-302"/>
    <n v="0"/>
    <x v="5"/>
  </r>
  <r>
    <s v="92661"/>
    <d v="2025-05-28T00:00:00"/>
    <x v="5"/>
    <x v="2"/>
    <s v="San Jose"/>
    <n v="0"/>
    <n v="0"/>
    <n v="0"/>
    <n v="-14"/>
    <n v="14"/>
    <n v="0"/>
    <x v="5"/>
  </r>
  <r>
    <s v="88946"/>
    <d v="2025-05-29T00:00:00"/>
    <x v="5"/>
    <x v="2"/>
    <s v="San Jose"/>
    <n v="0"/>
    <n v="0"/>
    <n v="0"/>
    <n v="-598.37"/>
    <n v="598.37"/>
    <n v="0"/>
    <x v="5"/>
  </r>
  <r>
    <s v="92661"/>
    <d v="2025-05-29T00:00:00"/>
    <x v="5"/>
    <x v="2"/>
    <s v="San Jose"/>
    <n v="0"/>
    <n v="0"/>
    <n v="0"/>
    <n v="-109.88"/>
    <n v="109.88"/>
    <n v="0"/>
    <x v="5"/>
  </r>
  <r>
    <s v="92290"/>
    <d v="2025-05-29T00:00:00"/>
    <x v="5"/>
    <x v="2"/>
    <s v="San Jose"/>
    <n v="21370.17"/>
    <n v="0"/>
    <n v="21370.17"/>
    <n v="17012.13"/>
    <n v="4358.04"/>
    <n v="0.20393099000000001"/>
    <x v="5"/>
  </r>
  <r>
    <s v="92735"/>
    <d v="2025-05-29T00:00:00"/>
    <x v="5"/>
    <x v="2"/>
    <s v="San Jose"/>
    <n v="1878.86"/>
    <n v="0"/>
    <n v="1878.86"/>
    <n v="1649.18"/>
    <n v="229.68"/>
    <n v="0.12224434000000001"/>
    <x v="5"/>
  </r>
  <r>
    <s v="92923"/>
    <d v="2025-05-29T00:00:00"/>
    <x v="5"/>
    <x v="2"/>
    <s v="San Jose"/>
    <n v="688"/>
    <n v="0"/>
    <n v="688"/>
    <n v="512"/>
    <n v="176"/>
    <n v="0.25581395000000001"/>
    <x v="5"/>
  </r>
  <r>
    <s v="88946"/>
    <d v="2025-05-30T00:00:00"/>
    <x v="5"/>
    <x v="2"/>
    <s v="San Jose"/>
    <n v="0"/>
    <n v="0"/>
    <n v="0"/>
    <n v="-192.31"/>
    <n v="192.31"/>
    <n v="0"/>
    <x v="5"/>
  </r>
  <r>
    <s v="90374"/>
    <d v="2025-05-30T00:00:00"/>
    <x v="5"/>
    <x v="2"/>
    <s v="San Jose"/>
    <n v="0"/>
    <n v="0"/>
    <n v="0"/>
    <n v="18.75"/>
    <n v="-18.75"/>
    <n v="0"/>
    <x v="5"/>
  </r>
  <r>
    <s v="90911"/>
    <d v="2025-05-30T00:00:00"/>
    <x v="5"/>
    <x v="2"/>
    <s v="San Jose"/>
    <n v="0"/>
    <n v="0"/>
    <n v="0"/>
    <n v="18.75"/>
    <n v="-18.75"/>
    <n v="0"/>
    <x v="5"/>
  </r>
  <r>
    <s v="91427"/>
    <d v="2025-05-30T00:00:00"/>
    <x v="5"/>
    <x v="2"/>
    <s v="San Jose"/>
    <n v="0"/>
    <n v="0"/>
    <n v="0"/>
    <n v="1756.5"/>
    <n v="-1756.5"/>
    <n v="0"/>
    <x v="5"/>
  </r>
  <r>
    <s v="91741"/>
    <d v="2025-05-30T00:00:00"/>
    <x v="5"/>
    <x v="2"/>
    <s v="San Jose"/>
    <n v="0"/>
    <n v="0"/>
    <n v="0"/>
    <n v="4560"/>
    <n v="-4560"/>
    <n v="0"/>
    <x v="5"/>
  </r>
  <r>
    <s v="92484"/>
    <d v="2025-05-30T00:00:00"/>
    <x v="5"/>
    <x v="2"/>
    <s v="San Jose"/>
    <n v="0"/>
    <n v="0"/>
    <n v="0"/>
    <n v="-39.22"/>
    <n v="39.22"/>
    <n v="0"/>
    <x v="5"/>
  </r>
  <r>
    <s v="86969"/>
    <d v="2025-05-30T00:00:00"/>
    <x v="136"/>
    <x v="12"/>
    <s v="San Francisco"/>
    <n v="0"/>
    <n v="0"/>
    <n v="0"/>
    <n v="1837.5"/>
    <n v="-1837.5"/>
    <n v="0"/>
    <x v="36"/>
  </r>
  <r>
    <s v="92497"/>
    <d v="2025-05-05T00:00:00"/>
    <x v="340"/>
    <x v="9"/>
    <s v="San Francisco"/>
    <n v="575.78"/>
    <n v="0"/>
    <n v="575.78"/>
    <n v="575.78"/>
    <n v="0"/>
    <n v="0"/>
    <x v="32"/>
  </r>
  <r>
    <s v="92536"/>
    <d v="2025-05-06T00:00:00"/>
    <x v="286"/>
    <x v="9"/>
    <s v="San Francisco"/>
    <n v="1929.34"/>
    <n v="0"/>
    <n v="1929.34"/>
    <n v="1510"/>
    <n v="419.34"/>
    <n v="0.21734893999999999"/>
    <x v="32"/>
  </r>
  <r>
    <s v="89645"/>
    <d v="2025-05-07T00:00:00"/>
    <x v="286"/>
    <x v="9"/>
    <s v="San Francisco"/>
    <n v="0"/>
    <n v="0"/>
    <n v="0"/>
    <n v="-86.04"/>
    <n v="86.04"/>
    <n v="0"/>
    <x v="32"/>
  </r>
  <r>
    <s v="91701"/>
    <d v="2025-05-21T00:00:00"/>
    <x v="57"/>
    <x v="5"/>
    <s v="San Francisco"/>
    <n v="9983.48"/>
    <n v="0"/>
    <n v="9983.48"/>
    <n v="7525.11"/>
    <n v="2458.37"/>
    <n v="0.24624378999999999"/>
    <x v="32"/>
  </r>
  <r>
    <s v="92781"/>
    <d v="2025-05-28T00:00:00"/>
    <x v="75"/>
    <x v="12"/>
    <s v="San Francisco"/>
    <n v="49859"/>
    <n v="-6825"/>
    <n v="43034"/>
    <n v="33838.07"/>
    <n v="9195.93"/>
    <n v="0.21368987"/>
    <x v="32"/>
  </r>
  <r>
    <s v="92781"/>
    <d v="2025-05-29T00:00:00"/>
    <x v="75"/>
    <x v="12"/>
    <s v="San Francisco"/>
    <n v="0"/>
    <n v="6825"/>
    <n v="6825"/>
    <n v="5293.84"/>
    <n v="1531.16"/>
    <n v="0.22434578999999999"/>
    <x v="32"/>
  </r>
  <r>
    <s v="92781"/>
    <d v="2025-05-30T00:00:00"/>
    <x v="75"/>
    <x v="12"/>
    <s v="San Francisco"/>
    <n v="0"/>
    <n v="0"/>
    <n v="0"/>
    <n v="-95.31"/>
    <n v="95.31"/>
    <n v="0"/>
    <x v="32"/>
  </r>
  <r>
    <s v="89415"/>
    <d v="2025-05-05T00:00:00"/>
    <x v="57"/>
    <x v="5"/>
    <s v="San Francisco"/>
    <n v="0"/>
    <n v="0"/>
    <n v="0"/>
    <n v="1764.75"/>
    <n v="-1764.75"/>
    <n v="0"/>
    <x v="41"/>
  </r>
  <r>
    <s v="86660"/>
    <d v="2025-05-05T00:00:00"/>
    <x v="75"/>
    <x v="12"/>
    <s v="San Francisco"/>
    <n v="0"/>
    <n v="0"/>
    <n v="0"/>
    <n v="-32406.25"/>
    <n v="32406.25"/>
    <n v="0"/>
    <x v="81"/>
  </r>
  <r>
    <s v="89725"/>
    <d v="2025-05-05T00:00:00"/>
    <x v="75"/>
    <x v="12"/>
    <s v="San Francisco"/>
    <n v="0"/>
    <n v="0"/>
    <n v="0"/>
    <n v="-750"/>
    <n v="750"/>
    <n v="0"/>
    <x v="81"/>
  </r>
  <r>
    <s v="86660"/>
    <d v="2025-05-06T00:00:00"/>
    <x v="75"/>
    <x v="12"/>
    <s v="San Francisco"/>
    <n v="0"/>
    <n v="0"/>
    <n v="0"/>
    <n v="150"/>
    <n v="-150"/>
    <n v="0"/>
    <x v="81"/>
  </r>
  <r>
    <s v="89148"/>
    <d v="2025-05-06T00:00:00"/>
    <x v="75"/>
    <x v="12"/>
    <s v="San Francisco"/>
    <n v="0"/>
    <n v="1022.8"/>
    <n v="1022.8"/>
    <n v="1873.24"/>
    <n v="-850.44"/>
    <n v="-0.83148221"/>
    <x v="81"/>
  </r>
  <r>
    <s v="92330"/>
    <d v="2025-05-07T00:00:00"/>
    <x v="221"/>
    <x v="9"/>
    <s v="San Francisco"/>
    <n v="0"/>
    <n v="0"/>
    <n v="0"/>
    <n v="-16814.88"/>
    <n v="16814.88"/>
    <n v="0"/>
    <x v="81"/>
  </r>
  <r>
    <s v="89148"/>
    <d v="2025-05-08T00:00:00"/>
    <x v="75"/>
    <x v="12"/>
    <s v="San Francisco"/>
    <n v="0"/>
    <n v="0"/>
    <n v="0"/>
    <n v="1294.25"/>
    <n v="-1294.25"/>
    <n v="0"/>
    <x v="81"/>
  </r>
  <r>
    <s v="91323"/>
    <d v="2025-05-12T00:00:00"/>
    <x v="221"/>
    <x v="9"/>
    <s v="San Francisco"/>
    <n v="0"/>
    <n v="0"/>
    <n v="0"/>
    <n v="380"/>
    <n v="-380"/>
    <n v="0"/>
    <x v="81"/>
  </r>
  <r>
    <s v="91545"/>
    <d v="2025-05-12T00:00:00"/>
    <x v="221"/>
    <x v="9"/>
    <s v="San Francisco"/>
    <n v="0"/>
    <n v="0"/>
    <n v="0"/>
    <n v="-145.6"/>
    <n v="145.6"/>
    <n v="0"/>
    <x v="81"/>
  </r>
  <r>
    <s v="90185"/>
    <d v="2025-05-13T00:00:00"/>
    <x v="29"/>
    <x v="32"/>
    <s v="San Francisco"/>
    <n v="0"/>
    <n v="0"/>
    <n v="0"/>
    <n v="-150"/>
    <n v="150"/>
    <n v="0"/>
    <x v="81"/>
  </r>
  <r>
    <s v="91913"/>
    <d v="2025-05-13T00:00:00"/>
    <x v="221"/>
    <x v="9"/>
    <s v="San Francisco"/>
    <n v="0"/>
    <n v="0"/>
    <n v="0"/>
    <n v="-1400"/>
    <n v="1400"/>
    <n v="0"/>
    <x v="81"/>
  </r>
  <r>
    <s v="89148"/>
    <d v="2025-05-14T00:00:00"/>
    <x v="75"/>
    <x v="12"/>
    <s v="San Francisco"/>
    <n v="0"/>
    <n v="0"/>
    <n v="0"/>
    <n v="-318.47000000000003"/>
    <n v="318.47000000000003"/>
    <n v="0"/>
    <x v="81"/>
  </r>
  <r>
    <s v="91320"/>
    <d v="2025-05-14T00:00:00"/>
    <x v="221"/>
    <x v="9"/>
    <s v="San Francisco"/>
    <n v="0"/>
    <n v="0"/>
    <n v="0"/>
    <n v="-16785.37"/>
    <n v="16785.37"/>
    <n v="0"/>
    <x v="81"/>
  </r>
  <r>
    <s v="91323"/>
    <d v="2025-05-15T00:00:00"/>
    <x v="221"/>
    <x v="9"/>
    <s v="San Francisco"/>
    <n v="0"/>
    <n v="0"/>
    <n v="0"/>
    <n v="113.04"/>
    <n v="-113.04"/>
    <n v="0"/>
    <x v="81"/>
  </r>
  <r>
    <s v="89148"/>
    <d v="2025-05-16T00:00:00"/>
    <x v="75"/>
    <x v="12"/>
    <s v="San Francisco"/>
    <n v="0"/>
    <n v="0"/>
    <n v="0"/>
    <n v="-0.01"/>
    <n v="0.01"/>
    <n v="0"/>
    <x v="81"/>
  </r>
  <r>
    <s v="89788"/>
    <d v="2025-05-16T00:00:00"/>
    <x v="221"/>
    <x v="9"/>
    <s v="San Francisco"/>
    <n v="0"/>
    <n v="0"/>
    <n v="0"/>
    <n v="80936.509999999995"/>
    <n v="-80936.509999999995"/>
    <n v="0"/>
    <x v="81"/>
  </r>
  <r>
    <s v="91323"/>
    <d v="2025-05-16T00:00:00"/>
    <x v="221"/>
    <x v="9"/>
    <s v="San Francisco"/>
    <n v="0"/>
    <n v="0"/>
    <n v="0"/>
    <n v="-17774.98"/>
    <n v="17774.98"/>
    <n v="0"/>
    <x v="81"/>
  </r>
  <r>
    <s v="92438"/>
    <d v="2025-05-16T00:00:00"/>
    <x v="29"/>
    <x v="32"/>
    <s v="San Francisco"/>
    <n v="2338.46"/>
    <n v="0"/>
    <n v="2338.46"/>
    <n v="1788.28"/>
    <n v="550.17999999999995"/>
    <n v="0.2352745"/>
    <x v="81"/>
  </r>
  <r>
    <s v="92439"/>
    <d v="2025-05-16T00:00:00"/>
    <x v="29"/>
    <x v="32"/>
    <s v="San Francisco"/>
    <n v="1976.92"/>
    <n v="0"/>
    <n v="1976.92"/>
    <n v="1511.8"/>
    <n v="465.12"/>
    <n v="0.23527507"/>
    <x v="81"/>
  </r>
  <r>
    <s v="92596"/>
    <d v="2025-05-16T00:00:00"/>
    <x v="29"/>
    <x v="32"/>
    <s v="San Francisco"/>
    <n v="15443.75"/>
    <n v="0"/>
    <n v="15443.75"/>
    <n v="13050.61"/>
    <n v="2393.14"/>
    <n v="0.15495848000000001"/>
    <x v="81"/>
  </r>
  <r>
    <s v="92674"/>
    <d v="2025-05-16T00:00:00"/>
    <x v="221"/>
    <x v="9"/>
    <s v="San Francisco"/>
    <n v="30654.62"/>
    <n v="0"/>
    <n v="30654.62"/>
    <n v="24170.12"/>
    <n v="6484.5"/>
    <n v="0.21153417999999999"/>
    <x v="81"/>
  </r>
  <r>
    <s v="91320"/>
    <d v="2025-05-19T00:00:00"/>
    <x v="221"/>
    <x v="9"/>
    <s v="San Francisco"/>
    <n v="0"/>
    <n v="0"/>
    <n v="0"/>
    <n v="-0.09"/>
    <n v="0.09"/>
    <n v="0"/>
    <x v="81"/>
  </r>
  <r>
    <s v="86660"/>
    <d v="2025-05-21T00:00:00"/>
    <x v="75"/>
    <x v="12"/>
    <s v="San Francisco"/>
    <n v="0"/>
    <n v="0"/>
    <n v="0"/>
    <n v="975"/>
    <n v="-975"/>
    <n v="0"/>
    <x v="81"/>
  </r>
  <r>
    <s v="91586"/>
    <d v="2025-05-21T00:00:00"/>
    <x v="75"/>
    <x v="12"/>
    <s v="San Francisco"/>
    <n v="0"/>
    <n v="-9397.58"/>
    <n v="-9397.58"/>
    <n v="-7159.9"/>
    <n v="-2237.6799999999998"/>
    <n v="0.23811236999999999"/>
    <x v="81"/>
  </r>
  <r>
    <s v="92596"/>
    <d v="2025-05-21T00:00:00"/>
    <x v="29"/>
    <x v="32"/>
    <s v="San Francisco"/>
    <n v="0"/>
    <n v="0"/>
    <n v="0"/>
    <n v="136"/>
    <n v="-136"/>
    <n v="0"/>
    <x v="81"/>
  </r>
  <r>
    <s v="91323"/>
    <d v="2025-05-23T00:00:00"/>
    <x v="221"/>
    <x v="9"/>
    <s v="San Francisco"/>
    <n v="0"/>
    <n v="0"/>
    <n v="0"/>
    <n v="86.69"/>
    <n v="-86.69"/>
    <n v="0"/>
    <x v="81"/>
  </r>
  <r>
    <s v="92090"/>
    <d v="2025-05-30T00:00:00"/>
    <x v="221"/>
    <x v="9"/>
    <s v="San Francisco"/>
    <n v="0"/>
    <n v="0"/>
    <n v="0"/>
    <n v="1692.33"/>
    <n v="-1692.33"/>
    <n v="0"/>
    <x v="81"/>
  </r>
  <r>
    <s v="91018"/>
    <d v="2025-05-01T00:00:00"/>
    <x v="45"/>
    <x v="12"/>
    <s v="San Francisco"/>
    <n v="0"/>
    <n v="0"/>
    <n v="0"/>
    <n v="10.38"/>
    <n v="-10.38"/>
    <n v="0"/>
    <x v="25"/>
  </r>
  <r>
    <s v="87143"/>
    <d v="2025-05-01T00:00:00"/>
    <x v="45"/>
    <x v="12"/>
    <s v="San Francisco"/>
    <n v="0"/>
    <n v="0"/>
    <n v="0"/>
    <n v="18787.5"/>
    <n v="-18787.5"/>
    <n v="0"/>
    <x v="25"/>
  </r>
  <r>
    <s v="89079"/>
    <d v="2025-05-01T00:00:00"/>
    <x v="45"/>
    <x v="12"/>
    <s v="San Francisco"/>
    <n v="0"/>
    <n v="0"/>
    <n v="0"/>
    <n v="-310.8"/>
    <n v="310.8"/>
    <n v="0"/>
    <x v="25"/>
  </r>
  <r>
    <s v="91507"/>
    <d v="2025-05-01T00:00:00"/>
    <x v="199"/>
    <x v="12"/>
    <s v="San Francisco"/>
    <n v="0"/>
    <n v="0"/>
    <n v="0"/>
    <n v="270.58999999999997"/>
    <n v="-270.58999999999997"/>
    <n v="0"/>
    <x v="25"/>
  </r>
  <r>
    <s v="86041"/>
    <d v="2025-05-02T00:00:00"/>
    <x v="45"/>
    <x v="12"/>
    <s v="San Francisco"/>
    <n v="0"/>
    <n v="990"/>
    <n v="990"/>
    <n v="702.81"/>
    <n v="287.19"/>
    <n v="0.29009090999999998"/>
    <x v="25"/>
  </r>
  <r>
    <s v="88772"/>
    <d v="2025-05-02T00:00:00"/>
    <x v="36"/>
    <x v="12"/>
    <s v="San Francisco"/>
    <n v="0"/>
    <n v="535.82000000000005"/>
    <n v="535.82000000000005"/>
    <n v="392.12"/>
    <n v="143.69999999999999"/>
    <n v="0.26818708000000002"/>
    <x v="25"/>
  </r>
  <r>
    <s v="91507"/>
    <d v="2025-05-02T00:00:00"/>
    <x v="199"/>
    <x v="12"/>
    <s v="San Francisco"/>
    <n v="0"/>
    <n v="0"/>
    <n v="0"/>
    <n v="3810.72"/>
    <n v="-3810.72"/>
    <n v="0"/>
    <x v="25"/>
  </r>
  <r>
    <s v="91507"/>
    <d v="2025-05-05T00:00:00"/>
    <x v="199"/>
    <x v="12"/>
    <s v="San Francisco"/>
    <n v="0"/>
    <n v="0"/>
    <n v="0"/>
    <n v="-3810.72"/>
    <n v="3810.72"/>
    <n v="0"/>
    <x v="25"/>
  </r>
  <r>
    <s v="88961"/>
    <d v="2025-05-06T00:00:00"/>
    <x v="45"/>
    <x v="12"/>
    <s v="San Francisco"/>
    <n v="0"/>
    <n v="0"/>
    <n v="0"/>
    <n v="-550"/>
    <n v="550"/>
    <n v="0"/>
    <x v="25"/>
  </r>
  <r>
    <s v="91507"/>
    <d v="2025-05-07T00:00:00"/>
    <x v="199"/>
    <x v="12"/>
    <s v="San Francisco"/>
    <n v="0"/>
    <n v="0"/>
    <n v="0"/>
    <n v="-315"/>
    <n v="315"/>
    <n v="0"/>
    <x v="25"/>
  </r>
  <r>
    <s v="91507"/>
    <d v="2025-05-08T00:00:00"/>
    <x v="199"/>
    <x v="12"/>
    <s v="San Francisco"/>
    <n v="0"/>
    <n v="0"/>
    <n v="0"/>
    <n v="929.44"/>
    <n v="-929.44"/>
    <n v="0"/>
    <x v="25"/>
  </r>
  <r>
    <s v="91018"/>
    <d v="2025-05-08T00:00:00"/>
    <x v="45"/>
    <x v="12"/>
    <s v="San Francisco"/>
    <n v="0"/>
    <n v="282"/>
    <n v="282"/>
    <n v="173.7"/>
    <n v="108.3"/>
    <n v="0.38404254999999998"/>
    <x v="25"/>
  </r>
  <r>
    <s v="92447"/>
    <d v="2025-05-08T00:00:00"/>
    <x v="36"/>
    <x v="12"/>
    <s v="San Francisco"/>
    <n v="0"/>
    <n v="0"/>
    <n v="0"/>
    <n v="100"/>
    <n v="-100"/>
    <n v="0"/>
    <x v="25"/>
  </r>
  <r>
    <s v="87580"/>
    <d v="2025-05-09T00:00:00"/>
    <x v="341"/>
    <x v="5"/>
    <s v="San Francisco"/>
    <n v="0"/>
    <n v="0"/>
    <n v="0"/>
    <n v="211.77"/>
    <n v="-211.77"/>
    <n v="0"/>
    <x v="25"/>
  </r>
  <r>
    <s v="92461"/>
    <d v="2025-05-14T00:00:00"/>
    <x v="45"/>
    <x v="12"/>
    <s v="San Francisco"/>
    <n v="6426"/>
    <n v="0"/>
    <n v="6426"/>
    <n v="4730.3500000000004"/>
    <n v="1695.65"/>
    <n v="0.26387333000000002"/>
    <x v="25"/>
  </r>
  <r>
    <s v="92706"/>
    <d v="2025-05-14T00:00:00"/>
    <x v="36"/>
    <x v="12"/>
    <s v="San Francisco"/>
    <n v="1520"/>
    <n v="0"/>
    <n v="1520"/>
    <n v="1158.8499999999999"/>
    <n v="361.15"/>
    <n v="0.23759868000000001"/>
    <x v="25"/>
  </r>
  <r>
    <s v="92461"/>
    <d v="2025-05-15T00:00:00"/>
    <x v="45"/>
    <x v="12"/>
    <s v="San Francisco"/>
    <n v="0"/>
    <n v="0"/>
    <n v="0"/>
    <n v="-0.6"/>
    <n v="0.6"/>
    <n v="0"/>
    <x v="25"/>
  </r>
  <r>
    <s v="92624"/>
    <d v="2025-05-15T00:00:00"/>
    <x v="36"/>
    <x v="12"/>
    <s v="San Francisco"/>
    <n v="1315"/>
    <n v="0"/>
    <n v="1315"/>
    <n v="1158.8499999999999"/>
    <n v="156.15"/>
    <n v="0.11874525"/>
    <x v="25"/>
  </r>
  <r>
    <s v="92706"/>
    <d v="2025-05-15T00:00:00"/>
    <x v="36"/>
    <x v="12"/>
    <s v="San Francisco"/>
    <n v="0"/>
    <n v="0"/>
    <n v="0"/>
    <n v="538.84"/>
    <n v="-538.84"/>
    <n v="0"/>
    <x v="25"/>
  </r>
  <r>
    <s v="92447"/>
    <d v="2025-05-19T00:00:00"/>
    <x v="36"/>
    <x v="12"/>
    <s v="San Francisco"/>
    <n v="0"/>
    <n v="0"/>
    <n v="0"/>
    <n v="64.709999999999994"/>
    <n v="-64.709999999999994"/>
    <n v="0"/>
    <x v="25"/>
  </r>
  <r>
    <s v="92461"/>
    <d v="2025-05-19T00:00:00"/>
    <x v="45"/>
    <x v="12"/>
    <s v="San Francisco"/>
    <n v="0"/>
    <n v="0"/>
    <n v="0"/>
    <n v="-20"/>
    <n v="20"/>
    <n v="0"/>
    <x v="25"/>
  </r>
  <r>
    <s v="91507"/>
    <d v="2025-05-21T00:00:00"/>
    <x v="199"/>
    <x v="12"/>
    <s v="San Francisco"/>
    <n v="0"/>
    <n v="0"/>
    <n v="0"/>
    <n v="193.32"/>
    <n v="-193.32"/>
    <n v="0"/>
    <x v="25"/>
  </r>
  <r>
    <s v="92328"/>
    <d v="2025-05-21T00:00:00"/>
    <x v="45"/>
    <x v="12"/>
    <s v="San Francisco"/>
    <n v="0"/>
    <n v="-116532"/>
    <n v="-116532"/>
    <n v="-83362.720000000001"/>
    <n v="-33169.279999999999"/>
    <n v="0.28463666999999998"/>
    <x v="25"/>
  </r>
  <r>
    <s v="85470"/>
    <d v="2025-05-22T00:00:00"/>
    <x v="287"/>
    <x v="5"/>
    <s v="San Francisco"/>
    <n v="0"/>
    <n v="0"/>
    <n v="0"/>
    <n v="64.88"/>
    <n v="-64.88"/>
    <n v="0"/>
    <x v="25"/>
  </r>
  <r>
    <s v="92328"/>
    <d v="2025-05-22T00:00:00"/>
    <x v="45"/>
    <x v="12"/>
    <s v="San Francisco"/>
    <n v="0"/>
    <n v="-65008"/>
    <n v="-65008"/>
    <n v="-50813"/>
    <n v="-14195"/>
    <n v="0.21835773999999999"/>
    <x v="25"/>
  </r>
  <r>
    <s v="91507"/>
    <d v="2025-05-28T00:00:00"/>
    <x v="199"/>
    <x v="12"/>
    <s v="San Francisco"/>
    <n v="0"/>
    <n v="0"/>
    <n v="0"/>
    <n v="1.34"/>
    <n v="-1.34"/>
    <n v="0"/>
    <x v="25"/>
  </r>
  <r>
    <s v="86041"/>
    <d v="2025-05-28T00:00:00"/>
    <x v="45"/>
    <x v="12"/>
    <s v="San Francisco"/>
    <n v="0"/>
    <n v="546.95000000000005"/>
    <n v="546.95000000000005"/>
    <n v="388.28"/>
    <n v="158.66999999999999"/>
    <n v="0.29009963999999999"/>
    <x v="25"/>
  </r>
  <r>
    <s v="92685"/>
    <d v="2025-05-28T00:00:00"/>
    <x v="45"/>
    <x v="12"/>
    <s v="San Francisco"/>
    <n v="8702.25"/>
    <n v="0"/>
    <n v="8702.25"/>
    <n v="6557"/>
    <n v="2145.25"/>
    <n v="0.24651671"/>
    <x v="25"/>
  </r>
  <r>
    <s v="86041"/>
    <d v="2025-05-29T00:00:00"/>
    <x v="45"/>
    <x v="12"/>
    <s v="San Francisco"/>
    <n v="0"/>
    <n v="24453.01"/>
    <n v="24453.01"/>
    <n v="18339.759999999998"/>
    <n v="6113.25"/>
    <n v="0.2499999"/>
    <x v="25"/>
  </r>
  <r>
    <s v="88772"/>
    <d v="2025-05-29T00:00:00"/>
    <x v="36"/>
    <x v="12"/>
    <s v="San Francisco"/>
    <n v="0"/>
    <n v="1840"/>
    <n v="1840"/>
    <n v="1318.59"/>
    <n v="521.41"/>
    <n v="0.28337499999999999"/>
    <x v="25"/>
  </r>
  <r>
    <s v="87801"/>
    <d v="2025-05-29T00:00:00"/>
    <x v="36"/>
    <x v="12"/>
    <s v="San Francisco"/>
    <n v="0"/>
    <n v="0"/>
    <n v="0"/>
    <n v="3337.5"/>
    <n v="-3337.5"/>
    <n v="0"/>
    <x v="25"/>
  </r>
  <r>
    <s v="91061"/>
    <d v="2025-05-29T00:00:00"/>
    <x v="45"/>
    <x v="12"/>
    <s v="San Francisco"/>
    <n v="0"/>
    <n v="9760"/>
    <n v="9760"/>
    <n v="5741.32"/>
    <n v="4018.68"/>
    <n v="0.41175"/>
    <x v="25"/>
  </r>
  <r>
    <s v="91391"/>
    <d v="2025-05-01T00:00:00"/>
    <x v="45"/>
    <x v="12"/>
    <s v="San Francisco"/>
    <n v="0"/>
    <n v="0"/>
    <n v="0"/>
    <n v="-3673"/>
    <n v="3673"/>
    <n v="0"/>
    <x v="45"/>
  </r>
  <r>
    <s v="91391"/>
    <d v="2025-05-02T00:00:00"/>
    <x v="45"/>
    <x v="12"/>
    <s v="San Francisco"/>
    <n v="0"/>
    <n v="0"/>
    <n v="0"/>
    <n v="-277"/>
    <n v="277"/>
    <n v="0"/>
    <x v="45"/>
  </r>
  <r>
    <s v="91391"/>
    <d v="2025-05-05T00:00:00"/>
    <x v="45"/>
    <x v="12"/>
    <s v="San Francisco"/>
    <n v="0"/>
    <n v="0"/>
    <n v="0"/>
    <n v="97.8"/>
    <n v="-97.8"/>
    <n v="0"/>
    <x v="45"/>
  </r>
  <r>
    <s v="91711"/>
    <d v="2025-05-09T00:00:00"/>
    <x v="45"/>
    <x v="12"/>
    <s v="San Francisco"/>
    <n v="0"/>
    <n v="0"/>
    <n v="0"/>
    <n v="-143.85"/>
    <n v="143.85"/>
    <n v="0"/>
    <x v="45"/>
  </r>
  <r>
    <s v="91391"/>
    <d v="2025-05-13T00:00:00"/>
    <x v="45"/>
    <x v="12"/>
    <s v="San Francisco"/>
    <n v="0"/>
    <n v="0"/>
    <n v="0"/>
    <n v="100"/>
    <n v="-100"/>
    <n v="0"/>
    <x v="45"/>
  </r>
  <r>
    <s v="91391"/>
    <d v="2025-05-21T00:00:00"/>
    <x v="45"/>
    <x v="12"/>
    <s v="San Francisco"/>
    <n v="0"/>
    <n v="0"/>
    <n v="0"/>
    <n v="750"/>
    <n v="-750"/>
    <n v="0"/>
    <x v="45"/>
  </r>
  <r>
    <s v="91391"/>
    <d v="2025-05-28T00:00:00"/>
    <x v="45"/>
    <x v="12"/>
    <s v="San Francisco"/>
    <n v="0"/>
    <n v="0"/>
    <n v="0"/>
    <n v="260.05"/>
    <n v="-260.05"/>
    <n v="0"/>
    <x v="45"/>
  </r>
  <r>
    <s v="91667"/>
    <d v="2025-05-28T00:00:00"/>
    <x v="320"/>
    <x v="12"/>
    <s v="San Francisco"/>
    <n v="32780"/>
    <n v="0"/>
    <n v="32780"/>
    <n v="24318.65"/>
    <n v="8461.35"/>
    <n v="0.25812538000000002"/>
    <x v="45"/>
  </r>
  <r>
    <s v="92813"/>
    <d v="2025-05-28T00:00:00"/>
    <x v="45"/>
    <x v="12"/>
    <s v="San Francisco"/>
    <n v="800"/>
    <n v="0"/>
    <n v="800"/>
    <n v="574.13"/>
    <n v="225.87"/>
    <n v="0.28233750000000002"/>
    <x v="45"/>
  </r>
  <r>
    <s v="91667"/>
    <d v="2025-05-30T00:00:00"/>
    <x v="320"/>
    <x v="12"/>
    <s v="San Francisco"/>
    <n v="0"/>
    <n v="0"/>
    <n v="0"/>
    <n v="1.07"/>
    <n v="-1.07"/>
    <n v="0"/>
    <x v="45"/>
  </r>
  <r>
    <s v="91711"/>
    <d v="2025-05-30T00:00:00"/>
    <x v="45"/>
    <x v="12"/>
    <s v="San Francisco"/>
    <n v="0"/>
    <n v="0"/>
    <n v="0"/>
    <n v="812.5"/>
    <n v="-812.5"/>
    <n v="0"/>
    <x v="45"/>
  </r>
  <r>
    <s v="92562"/>
    <d v="2025-05-05T00:00:00"/>
    <x v="136"/>
    <x v="12"/>
    <s v="San Francisco"/>
    <n v="3219.86"/>
    <n v="0"/>
    <n v="3219.86"/>
    <n v="2833.6"/>
    <n v="386.26"/>
    <n v="0.11996174"/>
    <x v="6"/>
  </r>
  <r>
    <s v="92565"/>
    <d v="2025-05-05T00:00:00"/>
    <x v="136"/>
    <x v="12"/>
    <s v="San Francisco"/>
    <n v="9117.56"/>
    <n v="0"/>
    <n v="9117.56"/>
    <n v="7495.95"/>
    <n v="1621.61"/>
    <n v="0.17785570000000001"/>
    <x v="6"/>
  </r>
  <r>
    <s v="89883"/>
    <d v="2025-05-12T00:00:00"/>
    <x v="136"/>
    <x v="12"/>
    <s v="San Francisco"/>
    <n v="0"/>
    <n v="2095.89"/>
    <n v="2095.89"/>
    <n v="1844.5"/>
    <n v="251.39"/>
    <n v="0.11994427000000001"/>
    <x v="6"/>
  </r>
  <r>
    <s v="89884"/>
    <d v="2025-05-12T00:00:00"/>
    <x v="136"/>
    <x v="12"/>
    <s v="San Francisco"/>
    <n v="0"/>
    <n v="1008.56"/>
    <n v="1008.56"/>
    <n v="887.6"/>
    <n v="120.96"/>
    <n v="0.11993337"/>
    <x v="6"/>
  </r>
  <r>
    <s v="89883"/>
    <d v="2025-05-13T00:00:00"/>
    <x v="136"/>
    <x v="12"/>
    <s v="San Francisco"/>
    <n v="0"/>
    <n v="0"/>
    <n v="0"/>
    <n v="4804.8"/>
    <n v="-4804.8"/>
    <n v="0"/>
    <x v="6"/>
  </r>
  <r>
    <s v="90879"/>
    <d v="2025-05-14T00:00:00"/>
    <x v="155"/>
    <x v="5"/>
    <s v="San Francisco"/>
    <n v="0"/>
    <n v="0"/>
    <n v="0"/>
    <n v="-75"/>
    <n v="75"/>
    <n v="0"/>
    <x v="6"/>
  </r>
  <r>
    <s v="92664"/>
    <d v="2025-05-14T00:00:00"/>
    <x v="136"/>
    <x v="12"/>
    <s v="San Francisco"/>
    <n v="0"/>
    <n v="0"/>
    <n v="0"/>
    <n v="11195.65"/>
    <n v="-11195.65"/>
    <n v="0"/>
    <x v="6"/>
  </r>
  <r>
    <s v="92698"/>
    <d v="2025-05-15T00:00:00"/>
    <x v="123"/>
    <x v="26"/>
    <s v="San Francisco"/>
    <n v="993.75"/>
    <n v="0"/>
    <n v="993.75"/>
    <n v="935.32"/>
    <n v="58.43"/>
    <n v="5.8797479999999999E-2"/>
    <x v="6"/>
  </r>
  <r>
    <s v="92715"/>
    <d v="2025-05-15T00:00:00"/>
    <x v="136"/>
    <x v="12"/>
    <s v="San Francisco"/>
    <n v="14684.24"/>
    <n v="0"/>
    <n v="14684.24"/>
    <n v="13050.6"/>
    <n v="1633.64"/>
    <n v="0.11125125"/>
    <x v="6"/>
  </r>
  <r>
    <s v="92801"/>
    <d v="2025-05-20T00:00:00"/>
    <x v="136"/>
    <x v="12"/>
    <s v="San Francisco"/>
    <n v="851.22"/>
    <n v="0"/>
    <n v="851.22"/>
    <n v="749.12"/>
    <n v="102.1"/>
    <n v="0.11994549"/>
    <x v="6"/>
  </r>
  <r>
    <s v="92664"/>
    <d v="2025-05-22T00:00:00"/>
    <x v="136"/>
    <x v="12"/>
    <s v="San Francisco"/>
    <n v="0"/>
    <n v="0"/>
    <n v="0"/>
    <n v="-1476.95"/>
    <n v="1476.95"/>
    <n v="0"/>
    <x v="6"/>
  </r>
  <r>
    <s v="92801"/>
    <d v="2025-05-22T00:00:00"/>
    <x v="136"/>
    <x v="12"/>
    <s v="San Francisco"/>
    <n v="0"/>
    <n v="3844.53"/>
    <n v="3844.53"/>
    <n v="3383.42"/>
    <n v="461.11"/>
    <n v="0.11993924"/>
    <x v="6"/>
  </r>
  <r>
    <s v="88845"/>
    <d v="2025-05-23T00:00:00"/>
    <x v="6"/>
    <x v="5"/>
    <s v="San Francisco"/>
    <n v="0"/>
    <n v="-905"/>
    <n v="-905"/>
    <n v="-1100"/>
    <n v="195"/>
    <n v="-0.21546961000000001"/>
    <x v="6"/>
  </r>
  <r>
    <s v="92715"/>
    <d v="2025-05-23T00:00:00"/>
    <x v="136"/>
    <x v="12"/>
    <s v="San Francisco"/>
    <n v="0"/>
    <n v="350.04"/>
    <n v="350.04"/>
    <n v="175.02"/>
    <n v="175.02"/>
    <n v="0.5"/>
    <x v="6"/>
  </r>
  <r>
    <s v="92625"/>
    <d v="2025-05-23T00:00:00"/>
    <x v="6"/>
    <x v="5"/>
    <s v="San Francisco"/>
    <n v="0"/>
    <n v="0"/>
    <n v="0"/>
    <n v="40"/>
    <n v="-40"/>
    <n v="0"/>
    <x v="6"/>
  </r>
  <r>
    <s v="91646"/>
    <d v="2025-05-28T00:00:00"/>
    <x v="6"/>
    <x v="5"/>
    <s v="San Francisco"/>
    <n v="159.87"/>
    <n v="0"/>
    <n v="159.87"/>
    <n v="122.5"/>
    <n v="37.369999999999997"/>
    <n v="0.23375241999999999"/>
    <x v="6"/>
  </r>
  <r>
    <s v="90814"/>
    <d v="2025-05-28T00:00:00"/>
    <x v="6"/>
    <x v="5"/>
    <s v="San Francisco"/>
    <n v="0"/>
    <n v="0"/>
    <n v="0"/>
    <n v="-475"/>
    <n v="475"/>
    <n v="0"/>
    <x v="6"/>
  </r>
  <r>
    <s v="92664"/>
    <d v="2025-05-28T00:00:00"/>
    <x v="136"/>
    <x v="12"/>
    <s v="San Francisco"/>
    <n v="0"/>
    <n v="0"/>
    <n v="0"/>
    <n v="2208.5"/>
    <n v="-2208.5"/>
    <n v="0"/>
    <x v="6"/>
  </r>
  <r>
    <s v="92801"/>
    <d v="2025-05-28T00:00:00"/>
    <x v="136"/>
    <x v="12"/>
    <s v="San Francisco"/>
    <n v="0"/>
    <n v="888.54"/>
    <n v="888.54"/>
    <n v="781.97"/>
    <n v="106.57"/>
    <n v="0.11993833"/>
    <x v="6"/>
  </r>
  <r>
    <s v="89880"/>
    <d v="2025-05-29T00:00:00"/>
    <x v="136"/>
    <x v="12"/>
    <s v="San Francisco"/>
    <n v="0"/>
    <n v="0"/>
    <n v="0"/>
    <n v="2.88"/>
    <n v="-2.88"/>
    <n v="0"/>
    <x v="6"/>
  </r>
  <r>
    <s v="92235"/>
    <d v="2025-05-29T00:00:00"/>
    <x v="6"/>
    <x v="5"/>
    <s v="San Francisco"/>
    <n v="0"/>
    <n v="0"/>
    <n v="0"/>
    <n v="-1752.99"/>
    <n v="1752.99"/>
    <n v="0"/>
    <x v="6"/>
  </r>
  <r>
    <s v="92801"/>
    <d v="2025-05-29T00:00:00"/>
    <x v="136"/>
    <x v="12"/>
    <s v="San Francisco"/>
    <n v="0"/>
    <n v="110.4"/>
    <n v="110.4"/>
    <n v="97.14"/>
    <n v="13.26"/>
    <n v="0.1201087"/>
    <x v="6"/>
  </r>
  <r>
    <s v="90598"/>
    <d v="2025-05-30T00:00:00"/>
    <x v="81"/>
    <x v="5"/>
    <s v="San Francisco"/>
    <n v="0"/>
    <n v="0"/>
    <n v="0"/>
    <n v="100"/>
    <n v="-100"/>
    <n v="0"/>
    <x v="6"/>
  </r>
  <r>
    <s v="89890"/>
    <d v="2025-05-30T00:00:00"/>
    <x v="136"/>
    <x v="12"/>
    <s v="San Francisco"/>
    <n v="0"/>
    <n v="0"/>
    <n v="0"/>
    <n v="2125.0500000000002"/>
    <n v="-2125.0500000000002"/>
    <n v="0"/>
    <x v="6"/>
  </r>
  <r>
    <s v="92701"/>
    <d v="2025-05-14T00:00:00"/>
    <x v="342"/>
    <x v="5"/>
    <s v="San Francisco"/>
    <n v="0"/>
    <n v="0"/>
    <n v="0"/>
    <n v="294.13"/>
    <n v="-294.13"/>
    <n v="0"/>
    <x v="82"/>
  </r>
  <r>
    <s v="86093"/>
    <d v="2025-05-01T00:00:00"/>
    <x v="53"/>
    <x v="14"/>
    <s v="San Jose"/>
    <n v="0"/>
    <n v="0"/>
    <n v="0"/>
    <n v="551.79999999999995"/>
    <n v="-551.79999999999995"/>
    <n v="0"/>
    <x v="22"/>
  </r>
  <r>
    <s v="91483"/>
    <d v="2025-05-01T00:00:00"/>
    <x v="209"/>
    <x v="14"/>
    <s v="San Jose"/>
    <n v="0"/>
    <n v="0"/>
    <n v="0"/>
    <n v="444.71"/>
    <n v="-444.71"/>
    <n v="0"/>
    <x v="22"/>
  </r>
  <r>
    <s v="89700"/>
    <d v="2025-05-01T00:00:00"/>
    <x v="51"/>
    <x v="14"/>
    <s v="San Jose"/>
    <n v="0"/>
    <n v="0"/>
    <n v="0"/>
    <n v="-670.61"/>
    <n v="670.61"/>
    <n v="0"/>
    <x v="22"/>
  </r>
  <r>
    <s v="91751"/>
    <d v="2025-05-02T00:00:00"/>
    <x v="53"/>
    <x v="14"/>
    <s v="San Jose"/>
    <n v="323.49"/>
    <n v="0"/>
    <n v="323.49"/>
    <n v="0"/>
    <n v="323.49"/>
    <n v="1"/>
    <x v="22"/>
  </r>
  <r>
    <s v="91483"/>
    <d v="2025-05-02T00:00:00"/>
    <x v="209"/>
    <x v="14"/>
    <s v="San Jose"/>
    <n v="0"/>
    <n v="0"/>
    <n v="0"/>
    <n v="1014.03"/>
    <n v="-1014.03"/>
    <n v="0"/>
    <x v="22"/>
  </r>
  <r>
    <s v="89446"/>
    <d v="2025-05-05T00:00:00"/>
    <x v="55"/>
    <x v="14"/>
    <s v="San Jose"/>
    <n v="0"/>
    <n v="0"/>
    <n v="0"/>
    <n v="1529.52"/>
    <n v="-1529.52"/>
    <n v="0"/>
    <x v="22"/>
  </r>
  <r>
    <s v="86093"/>
    <d v="2025-05-06T00:00:00"/>
    <x v="53"/>
    <x v="14"/>
    <s v="San Jose"/>
    <n v="0"/>
    <n v="0"/>
    <n v="0"/>
    <n v="75"/>
    <n v="-75"/>
    <n v="0"/>
    <x v="22"/>
  </r>
  <r>
    <s v="89446"/>
    <d v="2025-05-07T00:00:00"/>
    <x v="55"/>
    <x v="14"/>
    <s v="San Jose"/>
    <n v="0"/>
    <n v="0"/>
    <n v="0"/>
    <n v="0.02"/>
    <n v="-0.02"/>
    <n v="0"/>
    <x v="22"/>
  </r>
  <r>
    <s v="92113"/>
    <d v="2025-05-07T00:00:00"/>
    <x v="343"/>
    <x v="14"/>
    <s v="San Jose"/>
    <n v="19547.599999999999"/>
    <n v="0"/>
    <n v="19547.599999999999"/>
    <n v="15573.08"/>
    <n v="3974.52"/>
    <n v="0.20332522"/>
    <x v="22"/>
  </r>
  <r>
    <s v="90437"/>
    <d v="2025-05-07T00:00:00"/>
    <x v="41"/>
    <x v="14"/>
    <s v="San Jose"/>
    <n v="0"/>
    <n v="0"/>
    <n v="0"/>
    <n v="-37.5"/>
    <n v="37.5"/>
    <n v="0"/>
    <x v="22"/>
  </r>
  <r>
    <s v="91340"/>
    <d v="2025-05-07T00:00:00"/>
    <x v="344"/>
    <x v="14"/>
    <s v="San Jose"/>
    <n v="8100.2"/>
    <n v="0"/>
    <n v="8100.2"/>
    <n v="6477.62"/>
    <n v="1622.58"/>
    <n v="0.20031357"/>
    <x v="22"/>
  </r>
  <r>
    <s v="87165"/>
    <d v="2025-05-08T00:00:00"/>
    <x v="53"/>
    <x v="14"/>
    <s v="San Jose"/>
    <n v="0"/>
    <n v="0"/>
    <n v="0"/>
    <n v="-232.77"/>
    <n v="232.77"/>
    <n v="0"/>
    <x v="22"/>
  </r>
  <r>
    <s v="92113"/>
    <d v="2025-05-08T00:00:00"/>
    <x v="343"/>
    <x v="14"/>
    <s v="San Jose"/>
    <n v="0"/>
    <n v="0"/>
    <n v="0"/>
    <n v="-0.54"/>
    <n v="0.54"/>
    <n v="0"/>
    <x v="22"/>
  </r>
  <r>
    <s v="92198"/>
    <d v="2025-05-08T00:00:00"/>
    <x v="110"/>
    <x v="14"/>
    <s v="San Jose"/>
    <n v="1546.04"/>
    <n v="0"/>
    <n v="1546.04"/>
    <n v="1205.9100000000001"/>
    <n v="340.13"/>
    <n v="0.22000078000000001"/>
    <x v="22"/>
  </r>
  <r>
    <s v="91340"/>
    <d v="2025-05-12T00:00:00"/>
    <x v="344"/>
    <x v="14"/>
    <s v="San Jose"/>
    <n v="0"/>
    <n v="0"/>
    <n v="0"/>
    <n v="-19.23"/>
    <n v="19.23"/>
    <n v="0"/>
    <x v="22"/>
  </r>
  <r>
    <s v="89997"/>
    <d v="2025-05-12T00:00:00"/>
    <x v="55"/>
    <x v="14"/>
    <s v="San Jose"/>
    <n v="380161.58"/>
    <n v="0"/>
    <n v="380161.58"/>
    <n v="337423.22"/>
    <n v="42738.36"/>
    <n v="0.11242157"/>
    <x v="22"/>
  </r>
  <r>
    <s v="92676"/>
    <d v="2025-05-12T00:00:00"/>
    <x v="55"/>
    <x v="14"/>
    <s v="San Jose"/>
    <n v="14119.35"/>
    <n v="0"/>
    <n v="14119.35"/>
    <n v="0"/>
    <n v="14119.35"/>
    <n v="1"/>
    <x v="22"/>
  </r>
  <r>
    <s v="92113"/>
    <d v="2025-05-13T00:00:00"/>
    <x v="343"/>
    <x v="14"/>
    <s v="San Jose"/>
    <n v="0"/>
    <n v="0"/>
    <n v="0"/>
    <n v="-103.27"/>
    <n v="103.27"/>
    <n v="0"/>
    <x v="22"/>
  </r>
  <r>
    <s v="89997"/>
    <d v="2025-05-13T00:00:00"/>
    <x v="55"/>
    <x v="14"/>
    <s v="San Jose"/>
    <n v="0"/>
    <n v="-1274"/>
    <n v="-1274"/>
    <n v="-1274"/>
    <n v="0"/>
    <n v="0"/>
    <x v="22"/>
  </r>
  <r>
    <s v="89997"/>
    <d v="2025-05-15T00:00:00"/>
    <x v="55"/>
    <x v="14"/>
    <s v="San Jose"/>
    <n v="0"/>
    <n v="0"/>
    <n v="0"/>
    <n v="162.36000000000001"/>
    <n v="-162.36000000000001"/>
    <n v="0"/>
    <x v="22"/>
  </r>
  <r>
    <s v="89700"/>
    <d v="2025-05-15T00:00:00"/>
    <x v="51"/>
    <x v="14"/>
    <s v="San Jose"/>
    <n v="0"/>
    <n v="0"/>
    <n v="0"/>
    <n v="53"/>
    <n v="-53"/>
    <n v="0"/>
    <x v="22"/>
  </r>
  <r>
    <s v="91784"/>
    <d v="2025-05-15T00:00:00"/>
    <x v="41"/>
    <x v="14"/>
    <s v="San Jose"/>
    <n v="0"/>
    <n v="0"/>
    <n v="0"/>
    <n v="-76"/>
    <n v="76"/>
    <n v="0"/>
    <x v="22"/>
  </r>
  <r>
    <s v="92662"/>
    <d v="2025-05-15T00:00:00"/>
    <x v="345"/>
    <x v="14"/>
    <s v="San Jose"/>
    <n v="100"/>
    <n v="0"/>
    <n v="100"/>
    <n v="75"/>
    <n v="25"/>
    <n v="0.25"/>
    <x v="22"/>
  </r>
  <r>
    <s v="89997"/>
    <d v="2025-05-19T00:00:00"/>
    <x v="55"/>
    <x v="14"/>
    <s v="San Jose"/>
    <n v="0"/>
    <n v="0"/>
    <n v="0"/>
    <n v="300.10000000000002"/>
    <n v="-300.10000000000002"/>
    <n v="0"/>
    <x v="22"/>
  </r>
  <r>
    <s v="92113"/>
    <d v="2025-05-20T00:00:00"/>
    <x v="343"/>
    <x v="14"/>
    <s v="San Jose"/>
    <n v="0"/>
    <n v="0"/>
    <n v="0"/>
    <n v="101.26"/>
    <n v="-101.26"/>
    <n v="0"/>
    <x v="22"/>
  </r>
  <r>
    <s v="92776"/>
    <d v="2025-05-20T00:00:00"/>
    <x v="53"/>
    <x v="14"/>
    <s v="San Jose"/>
    <n v="1002.65"/>
    <n v="0"/>
    <n v="1002.65"/>
    <n v="802.14"/>
    <n v="200.51"/>
    <n v="0.19998004999999999"/>
    <x v="22"/>
  </r>
  <r>
    <s v="89997"/>
    <d v="2025-05-20T00:00:00"/>
    <x v="55"/>
    <x v="14"/>
    <s v="San Jose"/>
    <n v="0"/>
    <n v="687.01"/>
    <n v="687.01"/>
    <n v="0"/>
    <n v="687.01"/>
    <n v="1"/>
    <x v="22"/>
  </r>
  <r>
    <s v="91340"/>
    <d v="2025-05-20T00:00:00"/>
    <x v="344"/>
    <x v="14"/>
    <s v="San Jose"/>
    <n v="0"/>
    <n v="0"/>
    <n v="0"/>
    <n v="-457.26"/>
    <n v="457.26"/>
    <n v="0"/>
    <x v="22"/>
  </r>
  <r>
    <s v="90279"/>
    <d v="2025-05-21T00:00:00"/>
    <x v="42"/>
    <x v="14"/>
    <s v="San Jose"/>
    <n v="0"/>
    <n v="0"/>
    <n v="0"/>
    <n v="205.88"/>
    <n v="-205.88"/>
    <n v="0"/>
    <x v="22"/>
  </r>
  <r>
    <s v="92113"/>
    <d v="2025-05-21T00:00:00"/>
    <x v="343"/>
    <x v="14"/>
    <s v="San Jose"/>
    <n v="0"/>
    <n v="0"/>
    <n v="0"/>
    <n v="1.22"/>
    <n v="-1.22"/>
    <n v="0"/>
    <x v="22"/>
  </r>
  <r>
    <s v="91082"/>
    <d v="2025-05-23T00:00:00"/>
    <x v="53"/>
    <x v="14"/>
    <s v="San Jose"/>
    <n v="404625.25"/>
    <n v="0"/>
    <n v="404625.25"/>
    <n v="342522.76"/>
    <n v="62102.49"/>
    <n v="0.15348149999999999"/>
    <x v="22"/>
  </r>
  <r>
    <s v="91082"/>
    <d v="2025-05-27T00:00:00"/>
    <x v="53"/>
    <x v="14"/>
    <s v="San Jose"/>
    <n v="0"/>
    <n v="0"/>
    <n v="0"/>
    <n v="173.79"/>
    <n v="-173.79"/>
    <n v="0"/>
    <x v="22"/>
  </r>
  <r>
    <s v="92269"/>
    <d v="2025-05-27T00:00:00"/>
    <x v="41"/>
    <x v="14"/>
    <s v="San Jose"/>
    <n v="1040"/>
    <n v="0"/>
    <n v="1040"/>
    <n v="800"/>
    <n v="240"/>
    <n v="0.23076922999999999"/>
    <x v="22"/>
  </r>
  <r>
    <s v="89700"/>
    <d v="2025-05-27T00:00:00"/>
    <x v="51"/>
    <x v="14"/>
    <s v="San Jose"/>
    <n v="0"/>
    <n v="0"/>
    <n v="0"/>
    <n v="304"/>
    <n v="-304"/>
    <n v="0"/>
    <x v="22"/>
  </r>
  <r>
    <s v="91784"/>
    <d v="2025-05-27T00:00:00"/>
    <x v="41"/>
    <x v="14"/>
    <s v="San Jose"/>
    <n v="0"/>
    <n v="0"/>
    <n v="0"/>
    <n v="89.41"/>
    <n v="-89.41"/>
    <n v="0"/>
    <x v="22"/>
  </r>
  <r>
    <s v="92684"/>
    <d v="2025-05-28T00:00:00"/>
    <x v="346"/>
    <x v="14"/>
    <s v="San Jose"/>
    <n v="15017.74"/>
    <n v="0"/>
    <n v="15017.74"/>
    <n v="13960.29"/>
    <n v="1057.45"/>
    <n v="7.0413390000000006E-2"/>
    <x v="22"/>
  </r>
  <r>
    <s v="91082"/>
    <d v="2025-05-28T00:00:00"/>
    <x v="53"/>
    <x v="14"/>
    <s v="San Jose"/>
    <n v="0"/>
    <n v="0"/>
    <n v="0"/>
    <n v="-0.09"/>
    <n v="0.09"/>
    <n v="0"/>
    <x v="22"/>
  </r>
  <r>
    <s v="82850"/>
    <d v="2025-05-29T00:00:00"/>
    <x v="184"/>
    <x v="14"/>
    <s v="San Jose"/>
    <n v="0"/>
    <n v="0"/>
    <n v="0"/>
    <n v="-1343.52"/>
    <n v="1343.52"/>
    <n v="0"/>
    <x v="22"/>
  </r>
  <r>
    <s v="92011"/>
    <d v="2025-05-29T00:00:00"/>
    <x v="347"/>
    <x v="14"/>
    <s v="San Jose"/>
    <n v="69084.44"/>
    <n v="0"/>
    <n v="69084.44"/>
    <n v="56547.73"/>
    <n v="12536.71"/>
    <n v="0.18146936999999999"/>
    <x v="22"/>
  </r>
  <r>
    <s v="90279"/>
    <d v="2025-05-30T00:00:00"/>
    <x v="42"/>
    <x v="14"/>
    <s v="San Jose"/>
    <n v="0"/>
    <n v="0"/>
    <n v="0"/>
    <n v="37.5"/>
    <n v="-37.5"/>
    <n v="0"/>
    <x v="22"/>
  </r>
  <r>
    <s v="91483"/>
    <d v="2025-05-30T00:00:00"/>
    <x v="209"/>
    <x v="14"/>
    <s v="San Jose"/>
    <n v="0"/>
    <n v="0"/>
    <n v="0"/>
    <n v="1612.5"/>
    <n v="-1612.5"/>
    <n v="0"/>
    <x v="22"/>
  </r>
  <r>
    <s v="92198"/>
    <d v="2025-05-30T00:00:00"/>
    <x v="110"/>
    <x v="14"/>
    <s v="San Jose"/>
    <n v="0"/>
    <n v="0"/>
    <n v="0"/>
    <n v="125"/>
    <n v="-125"/>
    <n v="0"/>
    <x v="22"/>
  </r>
  <r>
    <s v="91654"/>
    <d v="2025-05-01T00:00:00"/>
    <x v="54"/>
    <x v="6"/>
    <s v="San Jose"/>
    <n v="0"/>
    <n v="0"/>
    <n v="0"/>
    <n v="211.77"/>
    <n v="-211.77"/>
    <n v="0"/>
    <x v="61"/>
  </r>
  <r>
    <s v="92500"/>
    <d v="2025-05-02T00:00:00"/>
    <x v="129"/>
    <x v="3"/>
    <s v="San Jose"/>
    <n v="660.9"/>
    <n v="0"/>
    <n v="660.9"/>
    <n v="514.85"/>
    <n v="146.05000000000001"/>
    <n v="0.22098652999999999"/>
    <x v="61"/>
  </r>
  <r>
    <s v="92506"/>
    <d v="2025-05-06T00:00:00"/>
    <x v="162"/>
    <x v="7"/>
    <s v="San Jose"/>
    <n v="66734.44"/>
    <n v="0"/>
    <n v="66734.44"/>
    <n v="46704.45"/>
    <n v="20029.990000000002"/>
    <n v="0.30014471999999998"/>
    <x v="61"/>
  </r>
  <r>
    <s v="90382"/>
    <d v="2025-05-09T00:00:00"/>
    <x v="162"/>
    <x v="7"/>
    <s v="San Jose"/>
    <n v="0"/>
    <n v="0"/>
    <n v="0"/>
    <n v="110.21"/>
    <n v="-110.21"/>
    <n v="0"/>
    <x v="61"/>
  </r>
  <r>
    <s v="92308"/>
    <d v="2025-05-09T00:00:00"/>
    <x v="226"/>
    <x v="3"/>
    <s v="San Francisco"/>
    <n v="14199.47"/>
    <n v="0"/>
    <n v="14199.47"/>
    <n v="10307.83"/>
    <n v="3891.64"/>
    <n v="0.27406937999999997"/>
    <x v="61"/>
  </r>
  <r>
    <s v="92506"/>
    <d v="2025-05-09T00:00:00"/>
    <x v="162"/>
    <x v="7"/>
    <s v="San Jose"/>
    <n v="0"/>
    <n v="0"/>
    <n v="0"/>
    <n v="91.64"/>
    <n v="-91.64"/>
    <n v="0"/>
    <x v="61"/>
  </r>
  <r>
    <s v="92500"/>
    <d v="2025-05-10T00:00:00"/>
    <x v="129"/>
    <x v="3"/>
    <s v="San Jose"/>
    <n v="0"/>
    <n v="0"/>
    <n v="0"/>
    <n v="-0.1"/>
    <n v="0.1"/>
    <n v="0"/>
    <x v="61"/>
  </r>
  <r>
    <s v="92308"/>
    <d v="2025-05-12T00:00:00"/>
    <x v="226"/>
    <x v="3"/>
    <s v="San Francisco"/>
    <n v="0"/>
    <n v="0"/>
    <n v="0"/>
    <n v="-682.27"/>
    <n v="682.27"/>
    <n v="0"/>
    <x v="61"/>
  </r>
  <r>
    <s v="90577"/>
    <d v="2025-05-12T00:00:00"/>
    <x v="162"/>
    <x v="7"/>
    <s v="San Jose"/>
    <n v="119935.63"/>
    <n v="0"/>
    <n v="119935.63"/>
    <n v="87387.39"/>
    <n v="32548.240000000002"/>
    <n v="0.27138090999999998"/>
    <x v="61"/>
  </r>
  <r>
    <s v="91914"/>
    <d v="2025-05-12T00:00:00"/>
    <x v="304"/>
    <x v="6"/>
    <s v="San Jose"/>
    <n v="37006.980000000003"/>
    <n v="0"/>
    <n v="37006.980000000003"/>
    <n v="26788.880000000001"/>
    <n v="10218.1"/>
    <n v="0.27611278"/>
    <x v="61"/>
  </r>
  <r>
    <s v="90577"/>
    <d v="2025-05-13T00:00:00"/>
    <x v="162"/>
    <x v="7"/>
    <s v="San Jose"/>
    <n v="0"/>
    <n v="-393"/>
    <n v="-393"/>
    <n v="-1529.35"/>
    <n v="1136.3499999999999"/>
    <n v="-2.8914758300000001"/>
    <x v="61"/>
  </r>
  <r>
    <s v="92506"/>
    <d v="2025-05-14T00:00:00"/>
    <x v="162"/>
    <x v="7"/>
    <s v="San Jose"/>
    <n v="0"/>
    <n v="0"/>
    <n v="0"/>
    <n v="-604"/>
    <n v="604"/>
    <n v="0"/>
    <x v="61"/>
  </r>
  <r>
    <s v="90415"/>
    <d v="2025-05-14T00:00:00"/>
    <x v="129"/>
    <x v="3"/>
    <s v="San Jose"/>
    <n v="0"/>
    <n v="0"/>
    <n v="0"/>
    <n v="13.91"/>
    <n v="-13.91"/>
    <n v="0"/>
    <x v="61"/>
  </r>
  <r>
    <s v="92656"/>
    <d v="2025-05-14T00:00:00"/>
    <x v="304"/>
    <x v="6"/>
    <s v="San Jose"/>
    <n v="101401.1"/>
    <n v="0"/>
    <n v="101401.1"/>
    <n v="73745.740000000005"/>
    <n v="27655.360000000001"/>
    <n v="0.27273235000000001"/>
    <x v="61"/>
  </r>
  <r>
    <s v="92656"/>
    <d v="2025-05-15T00:00:00"/>
    <x v="304"/>
    <x v="6"/>
    <s v="San Jose"/>
    <n v="0"/>
    <n v="1226.25"/>
    <n v="1226.25"/>
    <n v="981"/>
    <n v="245.25"/>
    <n v="0.2"/>
    <x v="61"/>
  </r>
  <r>
    <s v="91613"/>
    <d v="2025-05-15T00:00:00"/>
    <x v="129"/>
    <x v="3"/>
    <s v="San Jose"/>
    <n v="0"/>
    <n v="0"/>
    <n v="0"/>
    <n v="-1875"/>
    <n v="1875"/>
    <n v="0"/>
    <x v="61"/>
  </r>
  <r>
    <s v="90577"/>
    <d v="2025-05-16T00:00:00"/>
    <x v="162"/>
    <x v="7"/>
    <s v="San Jose"/>
    <n v="0"/>
    <n v="0"/>
    <n v="0"/>
    <n v="6.53"/>
    <n v="-6.53"/>
    <n v="0"/>
    <x v="61"/>
  </r>
  <r>
    <s v="92656"/>
    <d v="2025-05-19T00:00:00"/>
    <x v="304"/>
    <x v="6"/>
    <s v="San Jose"/>
    <n v="0"/>
    <n v="0"/>
    <n v="0"/>
    <n v="9.8699999999999992"/>
    <n v="-9.8699999999999992"/>
    <n v="0"/>
    <x v="61"/>
  </r>
  <r>
    <s v="92268"/>
    <d v="2025-05-20T00:00:00"/>
    <x v="348"/>
    <x v="3"/>
    <s v="San Jose"/>
    <n v="3900"/>
    <n v="0"/>
    <n v="3900"/>
    <n v="2918.12"/>
    <n v="981.88"/>
    <n v="0.25176409999999999"/>
    <x v="61"/>
  </r>
  <r>
    <s v="90382"/>
    <d v="2025-05-20T00:00:00"/>
    <x v="162"/>
    <x v="7"/>
    <s v="San Jose"/>
    <n v="0"/>
    <n v="0"/>
    <n v="0"/>
    <n v="327"/>
    <n v="-327"/>
    <n v="0"/>
    <x v="61"/>
  </r>
  <r>
    <s v="92812"/>
    <d v="2025-05-23T00:00:00"/>
    <x v="304"/>
    <x v="6"/>
    <s v="San Jose"/>
    <n v="1275"/>
    <n v="0"/>
    <n v="1275"/>
    <n v="836.3"/>
    <n v="438.7"/>
    <n v="0.34407842999999999"/>
    <x v="61"/>
  </r>
  <r>
    <s v="89921"/>
    <d v="2025-05-27T00:00:00"/>
    <x v="304"/>
    <x v="6"/>
    <s v="San Jose"/>
    <n v="0"/>
    <n v="0"/>
    <n v="0"/>
    <n v="21.25"/>
    <n v="-21.25"/>
    <n v="0"/>
    <x v="61"/>
  </r>
  <r>
    <s v="90381"/>
    <d v="2025-05-27T00:00:00"/>
    <x v="162"/>
    <x v="7"/>
    <s v="San Jose"/>
    <n v="0"/>
    <n v="0"/>
    <n v="0"/>
    <n v="-224.4"/>
    <n v="224.4"/>
    <n v="0"/>
    <x v="61"/>
  </r>
  <r>
    <s v="91773"/>
    <d v="2025-05-27T00:00:00"/>
    <x v="129"/>
    <x v="3"/>
    <s v="San Jose"/>
    <n v="0"/>
    <n v="0"/>
    <n v="0"/>
    <n v="446.25"/>
    <n v="-446.25"/>
    <n v="0"/>
    <x v="61"/>
  </r>
  <r>
    <s v="90577"/>
    <d v="2025-05-28T00:00:00"/>
    <x v="162"/>
    <x v="7"/>
    <s v="San Jose"/>
    <n v="0"/>
    <n v="0"/>
    <n v="0"/>
    <n v="11.7"/>
    <n v="-11.7"/>
    <n v="0"/>
    <x v="61"/>
  </r>
  <r>
    <s v="92500"/>
    <d v="2025-05-28T00:00:00"/>
    <x v="129"/>
    <x v="3"/>
    <s v="San Jose"/>
    <n v="0"/>
    <n v="0"/>
    <n v="0"/>
    <n v="0.1"/>
    <n v="-0.1"/>
    <n v="0"/>
    <x v="61"/>
  </r>
  <r>
    <s v="92506"/>
    <d v="2025-05-29T00:00:00"/>
    <x v="162"/>
    <x v="7"/>
    <s v="San Jose"/>
    <n v="0"/>
    <n v="0"/>
    <n v="0"/>
    <n v="-15.01"/>
    <n v="15.01"/>
    <n v="0"/>
    <x v="61"/>
  </r>
  <r>
    <s v="92445"/>
    <d v="2025-05-07T00:00:00"/>
    <x v="160"/>
    <x v="7"/>
    <s v="Sacramento"/>
    <n v="6294.24"/>
    <n v="0"/>
    <n v="6294.24"/>
    <n v="5035.37"/>
    <n v="1258.8699999999999"/>
    <n v="0.2000035"/>
    <x v="77"/>
  </r>
  <r>
    <s v="92445"/>
    <d v="2025-05-13T00:00:00"/>
    <x v="160"/>
    <x v="7"/>
    <s v="Sacramento"/>
    <n v="0"/>
    <n v="0"/>
    <n v="0"/>
    <n v="215.92"/>
    <n v="-215.92"/>
    <n v="0"/>
    <x v="77"/>
  </r>
  <r>
    <s v="91715"/>
    <d v="2025-05-01T00:00:00"/>
    <x v="11"/>
    <x v="6"/>
    <s v="San Jose"/>
    <n v="0"/>
    <n v="0"/>
    <n v="0"/>
    <n v="-77.14"/>
    <n v="77.14"/>
    <n v="0"/>
    <x v="7"/>
  </r>
  <r>
    <s v="91448"/>
    <d v="2025-05-01T00:00:00"/>
    <x v="11"/>
    <x v="6"/>
    <s v="San Jose"/>
    <n v="0"/>
    <n v="138.1"/>
    <n v="138.1"/>
    <n v="110.48"/>
    <n v="27.62"/>
    <n v="0.2"/>
    <x v="7"/>
  </r>
  <r>
    <s v="90044"/>
    <d v="2025-05-02T00:00:00"/>
    <x v="78"/>
    <x v="6"/>
    <s v="San Jose"/>
    <n v="0"/>
    <n v="0"/>
    <n v="0"/>
    <n v="-3700"/>
    <n v="3700"/>
    <n v="0"/>
    <x v="7"/>
  </r>
  <r>
    <s v="91715"/>
    <d v="2025-05-02T00:00:00"/>
    <x v="11"/>
    <x v="6"/>
    <s v="San Jose"/>
    <n v="0"/>
    <n v="0"/>
    <n v="0"/>
    <n v="185"/>
    <n v="-185"/>
    <n v="0"/>
    <x v="7"/>
  </r>
  <r>
    <s v="89045"/>
    <d v="2025-05-02T00:00:00"/>
    <x v="7"/>
    <x v="6"/>
    <s v="San Jose"/>
    <n v="0"/>
    <n v="0"/>
    <n v="0"/>
    <n v="146.19999999999999"/>
    <n v="-146.19999999999999"/>
    <n v="0"/>
    <x v="7"/>
  </r>
  <r>
    <s v="91448"/>
    <d v="2025-05-02T00:00:00"/>
    <x v="11"/>
    <x v="6"/>
    <s v="San Jose"/>
    <n v="0"/>
    <n v="-9.56"/>
    <n v="-9.56"/>
    <n v="0"/>
    <n v="-9.56"/>
    <n v="1"/>
    <x v="7"/>
  </r>
  <r>
    <s v="90044"/>
    <d v="2025-05-04T00:00:00"/>
    <x v="78"/>
    <x v="6"/>
    <s v="San Jose"/>
    <n v="0"/>
    <n v="0"/>
    <n v="0"/>
    <n v="-46.25"/>
    <n v="46.25"/>
    <n v="0"/>
    <x v="7"/>
  </r>
  <r>
    <s v="88281"/>
    <d v="2025-05-07T00:00:00"/>
    <x v="13"/>
    <x v="6"/>
    <s v="San Jose"/>
    <n v="0"/>
    <n v="0"/>
    <n v="0"/>
    <n v="185.63"/>
    <n v="-185.63"/>
    <n v="0"/>
    <x v="7"/>
  </r>
  <r>
    <s v="88472"/>
    <d v="2025-05-07T00:00:00"/>
    <x v="234"/>
    <x v="6"/>
    <s v="San Jose"/>
    <n v="4649.5"/>
    <n v="0"/>
    <n v="4649.5"/>
    <n v="4030.31"/>
    <n v="619.19000000000005"/>
    <n v="0.13317345999999999"/>
    <x v="7"/>
  </r>
  <r>
    <s v="90530"/>
    <d v="2025-05-07T00:00:00"/>
    <x v="106"/>
    <x v="3"/>
    <s v="San Jose"/>
    <n v="0"/>
    <n v="2891.28"/>
    <n v="2891.28"/>
    <n v="1936"/>
    <n v="955.28"/>
    <n v="0.33040037999999999"/>
    <x v="7"/>
  </r>
  <r>
    <s v="88717"/>
    <d v="2025-05-08T00:00:00"/>
    <x v="91"/>
    <x v="6"/>
    <s v="San Jose"/>
    <n v="0"/>
    <n v="0"/>
    <n v="0"/>
    <n v="898.85"/>
    <n v="-898.85"/>
    <n v="0"/>
    <x v="7"/>
  </r>
  <r>
    <s v="92480"/>
    <d v="2025-05-08T00:00:00"/>
    <x v="13"/>
    <x v="6"/>
    <s v="San Jose"/>
    <n v="32320"/>
    <n v="0"/>
    <n v="32320"/>
    <n v="27527.26"/>
    <n v="4792.74"/>
    <n v="0.14829022"/>
    <x v="7"/>
  </r>
  <r>
    <s v="92053"/>
    <d v="2025-05-08T00:00:00"/>
    <x v="70"/>
    <x v="6"/>
    <s v="San Jose"/>
    <n v="30206.86"/>
    <n v="0"/>
    <n v="30206.86"/>
    <n v="24058.7"/>
    <n v="6148.16"/>
    <n v="0.20353521999999999"/>
    <x v="7"/>
  </r>
  <r>
    <s v="91062"/>
    <d v="2025-05-09T00:00:00"/>
    <x v="11"/>
    <x v="6"/>
    <s v="San Jose"/>
    <n v="0"/>
    <n v="0"/>
    <n v="0"/>
    <n v="-12.52"/>
    <n v="12.52"/>
    <n v="0"/>
    <x v="7"/>
  </r>
  <r>
    <s v="92053"/>
    <d v="2025-05-09T00:00:00"/>
    <x v="70"/>
    <x v="6"/>
    <s v="San Jose"/>
    <n v="0"/>
    <n v="-82.66"/>
    <n v="-82.66"/>
    <n v="-64.349999999999994"/>
    <n v="-18.309999999999999"/>
    <n v="0.22150980000000001"/>
    <x v="7"/>
  </r>
  <r>
    <s v="88281"/>
    <d v="2025-05-09T00:00:00"/>
    <x v="13"/>
    <x v="6"/>
    <s v="San Jose"/>
    <n v="0"/>
    <n v="0"/>
    <n v="0"/>
    <n v="7.05"/>
    <n v="-7.05"/>
    <n v="0"/>
    <x v="7"/>
  </r>
  <r>
    <s v="91836"/>
    <d v="2025-05-09T00:00:00"/>
    <x v="290"/>
    <x v="6"/>
    <s v="San Jose"/>
    <n v="0"/>
    <n v="0"/>
    <n v="0"/>
    <n v="-14.09"/>
    <n v="14.09"/>
    <n v="0"/>
    <x v="7"/>
  </r>
  <r>
    <s v="91715"/>
    <d v="2025-05-12T00:00:00"/>
    <x v="11"/>
    <x v="6"/>
    <s v="San Jose"/>
    <n v="0"/>
    <n v="0"/>
    <n v="0"/>
    <n v="0.4"/>
    <n v="-0.4"/>
    <n v="0"/>
    <x v="7"/>
  </r>
  <r>
    <s v="89685"/>
    <d v="2025-05-12T00:00:00"/>
    <x v="70"/>
    <x v="6"/>
    <s v="San Jose"/>
    <n v="0"/>
    <n v="0"/>
    <n v="0"/>
    <n v="85.47"/>
    <n v="-85.47"/>
    <n v="0"/>
    <x v="7"/>
  </r>
  <r>
    <s v="92053"/>
    <d v="2025-05-12T00:00:00"/>
    <x v="70"/>
    <x v="6"/>
    <s v="San Jose"/>
    <n v="0"/>
    <n v="0"/>
    <n v="0"/>
    <n v="-1"/>
    <n v="1"/>
    <n v="0"/>
    <x v="7"/>
  </r>
  <r>
    <s v="90257"/>
    <d v="2025-05-13T00:00:00"/>
    <x v="204"/>
    <x v="6"/>
    <s v="San Jose"/>
    <n v="8100.25"/>
    <n v="0"/>
    <n v="8100.25"/>
    <n v="6414.46"/>
    <n v="1685.79"/>
    <n v="0.20811579999999999"/>
    <x v="7"/>
  </r>
  <r>
    <s v="92686"/>
    <d v="2025-05-13T00:00:00"/>
    <x v="70"/>
    <x v="6"/>
    <s v="San Jose"/>
    <n v="1170"/>
    <n v="0"/>
    <n v="1170"/>
    <n v="932.96"/>
    <n v="237.04"/>
    <n v="0.20259828999999999"/>
    <x v="7"/>
  </r>
  <r>
    <s v="91651"/>
    <d v="2025-05-14T00:00:00"/>
    <x v="208"/>
    <x v="6"/>
    <s v="San Jose"/>
    <n v="0"/>
    <n v="0"/>
    <n v="0"/>
    <n v="480"/>
    <n v="-480"/>
    <n v="0"/>
    <x v="7"/>
  </r>
  <r>
    <s v="92527"/>
    <d v="2025-05-15T00:00:00"/>
    <x v="264"/>
    <x v="6"/>
    <s v="San Jose"/>
    <n v="19152.16"/>
    <n v="0"/>
    <n v="19152.16"/>
    <n v="15025.12"/>
    <n v="4127.04"/>
    <n v="0.21548692"/>
    <x v="7"/>
  </r>
  <r>
    <s v="91157"/>
    <d v="2025-05-15T00:00:00"/>
    <x v="306"/>
    <x v="28"/>
    <s v="San Jose"/>
    <n v="0"/>
    <n v="0"/>
    <n v="0"/>
    <n v="-506.25"/>
    <n v="506.25"/>
    <n v="0"/>
    <x v="7"/>
  </r>
  <r>
    <s v="92527"/>
    <d v="2025-05-16T00:00:00"/>
    <x v="264"/>
    <x v="6"/>
    <s v="San Jose"/>
    <n v="0"/>
    <n v="0"/>
    <n v="0"/>
    <n v="-1.9"/>
    <n v="1.9"/>
    <n v="0"/>
    <x v="7"/>
  </r>
  <r>
    <s v="91651"/>
    <d v="2025-05-16T00:00:00"/>
    <x v="208"/>
    <x v="6"/>
    <s v="San Jose"/>
    <n v="0"/>
    <n v="0"/>
    <n v="0"/>
    <n v="290"/>
    <n v="-290"/>
    <n v="0"/>
    <x v="7"/>
  </r>
  <r>
    <s v="89501"/>
    <d v="2025-05-19T00:00:00"/>
    <x v="197"/>
    <x v="6"/>
    <s v="San Jose"/>
    <n v="0"/>
    <n v="11261.95"/>
    <n v="11261.95"/>
    <n v="9009.56"/>
    <n v="2252.39"/>
    <n v="0.2"/>
    <x v="7"/>
  </r>
  <r>
    <s v="89501"/>
    <d v="2025-05-20T00:00:00"/>
    <x v="197"/>
    <x v="6"/>
    <s v="San Jose"/>
    <n v="0"/>
    <n v="0"/>
    <n v="0"/>
    <n v="936"/>
    <n v="-936"/>
    <n v="0"/>
    <x v="7"/>
  </r>
  <r>
    <s v="88281"/>
    <d v="2025-05-21T00:00:00"/>
    <x v="13"/>
    <x v="6"/>
    <s v="San Jose"/>
    <n v="0"/>
    <n v="0"/>
    <n v="0"/>
    <n v="13.29"/>
    <n v="-13.29"/>
    <n v="0"/>
    <x v="7"/>
  </r>
  <r>
    <s v="92498"/>
    <d v="2025-05-23T00:00:00"/>
    <x v="234"/>
    <x v="6"/>
    <s v="San Jose"/>
    <n v="15617.7"/>
    <n v="0"/>
    <n v="15617.7"/>
    <n v="13311.59"/>
    <n v="2306.11"/>
    <n v="0.14766003"/>
    <x v="7"/>
  </r>
  <r>
    <s v="92826"/>
    <d v="2025-05-23T00:00:00"/>
    <x v="306"/>
    <x v="28"/>
    <s v="San Jose"/>
    <n v="3327"/>
    <n v="0"/>
    <n v="3327"/>
    <n v="2614.4899999999998"/>
    <n v="712.51"/>
    <n v="0.21415989999999999"/>
    <x v="7"/>
  </r>
  <r>
    <s v="92498"/>
    <d v="2025-05-26T00:00:00"/>
    <x v="234"/>
    <x v="6"/>
    <s v="San Jose"/>
    <n v="0"/>
    <n v="0"/>
    <n v="0"/>
    <n v="203.95"/>
    <n v="-203.95"/>
    <n v="0"/>
    <x v="7"/>
  </r>
  <r>
    <s v="92480"/>
    <d v="2025-05-27T00:00:00"/>
    <x v="13"/>
    <x v="6"/>
    <s v="San Jose"/>
    <n v="0"/>
    <n v="0"/>
    <n v="0"/>
    <n v="-6922.32"/>
    <n v="6922.32"/>
    <n v="0"/>
    <x v="7"/>
  </r>
  <r>
    <s v="89501"/>
    <d v="2025-05-27T00:00:00"/>
    <x v="197"/>
    <x v="6"/>
    <s v="San Jose"/>
    <n v="0"/>
    <n v="0"/>
    <n v="0"/>
    <n v="-0.34"/>
    <n v="0.34"/>
    <n v="0"/>
    <x v="7"/>
  </r>
  <r>
    <s v="91715"/>
    <d v="2025-05-27T00:00:00"/>
    <x v="11"/>
    <x v="6"/>
    <s v="San Jose"/>
    <n v="0"/>
    <n v="0"/>
    <n v="0"/>
    <n v="-735.9"/>
    <n v="735.9"/>
    <n v="0"/>
    <x v="7"/>
  </r>
  <r>
    <s v="92498"/>
    <d v="2025-05-27T00:00:00"/>
    <x v="234"/>
    <x v="6"/>
    <s v="San Jose"/>
    <n v="0"/>
    <n v="0"/>
    <n v="0"/>
    <n v="-394"/>
    <n v="394"/>
    <n v="0"/>
    <x v="7"/>
  </r>
  <r>
    <s v="86679"/>
    <d v="2025-05-28T00:00:00"/>
    <x v="126"/>
    <x v="6"/>
    <s v="San Jose"/>
    <n v="0"/>
    <n v="0"/>
    <n v="0"/>
    <n v="294.13"/>
    <n v="-294.13"/>
    <n v="0"/>
    <x v="7"/>
  </r>
  <r>
    <s v="91715"/>
    <d v="2025-05-28T00:00:00"/>
    <x v="11"/>
    <x v="6"/>
    <s v="San Jose"/>
    <n v="0"/>
    <n v="0"/>
    <n v="0"/>
    <n v="70.12"/>
    <n v="-70.12"/>
    <n v="0"/>
    <x v="7"/>
  </r>
  <r>
    <s v="92913"/>
    <d v="2025-05-28T00:00:00"/>
    <x v="13"/>
    <x v="6"/>
    <s v="San Jose"/>
    <n v="0"/>
    <n v="0"/>
    <n v="0"/>
    <n v="441.19"/>
    <n v="-441.19"/>
    <n v="0"/>
    <x v="7"/>
  </r>
  <r>
    <s v="86679"/>
    <d v="2025-05-29T00:00:00"/>
    <x v="126"/>
    <x v="6"/>
    <s v="San Jose"/>
    <n v="0"/>
    <n v="0"/>
    <n v="0"/>
    <n v="-478.8"/>
    <n v="478.8"/>
    <n v="0"/>
    <x v="7"/>
  </r>
  <r>
    <s v="92053"/>
    <d v="2025-05-29T00:00:00"/>
    <x v="70"/>
    <x v="6"/>
    <s v="San Jose"/>
    <n v="0"/>
    <n v="0"/>
    <n v="0"/>
    <n v="-20.52"/>
    <n v="20.52"/>
    <n v="0"/>
    <x v="7"/>
  </r>
  <r>
    <s v="92498"/>
    <d v="2025-05-29T00:00:00"/>
    <x v="234"/>
    <x v="6"/>
    <s v="San Jose"/>
    <n v="0"/>
    <n v="0"/>
    <n v="0"/>
    <n v="15.39"/>
    <n v="-15.39"/>
    <n v="0"/>
    <x v="7"/>
  </r>
  <r>
    <s v="92839"/>
    <d v="2025-05-29T00:00:00"/>
    <x v="204"/>
    <x v="6"/>
    <s v="San Jose"/>
    <n v="3031"/>
    <n v="0"/>
    <n v="3031"/>
    <n v="2424.94"/>
    <n v="606.05999999999995"/>
    <n v="0.19995381000000001"/>
    <x v="7"/>
  </r>
  <r>
    <s v="92892"/>
    <d v="2025-05-29T00:00:00"/>
    <x v="197"/>
    <x v="6"/>
    <s v="San Jose"/>
    <n v="1905"/>
    <n v="0"/>
    <n v="1905"/>
    <n v="1523.57"/>
    <n v="381.43"/>
    <n v="0.20022572"/>
    <x v="7"/>
  </r>
  <r>
    <s v="86679"/>
    <d v="2025-05-30T00:00:00"/>
    <x v="126"/>
    <x v="6"/>
    <s v="San Jose"/>
    <n v="0"/>
    <n v="0"/>
    <n v="0"/>
    <n v="0.05"/>
    <n v="-0.05"/>
    <n v="0"/>
    <x v="7"/>
  </r>
  <r>
    <s v="89703"/>
    <d v="2025-05-30T00:00:00"/>
    <x v="264"/>
    <x v="6"/>
    <s v="San Jose"/>
    <n v="0"/>
    <n v="0"/>
    <n v="0"/>
    <n v="895"/>
    <n v="-895"/>
    <n v="0"/>
    <x v="7"/>
  </r>
  <r>
    <s v="91153"/>
    <d v="2025-05-30T00:00:00"/>
    <x v="290"/>
    <x v="6"/>
    <s v="San Jose"/>
    <n v="0"/>
    <n v="0"/>
    <n v="0"/>
    <n v="162.5"/>
    <n v="-162.5"/>
    <n v="0"/>
    <x v="7"/>
  </r>
  <r>
    <s v="91448"/>
    <d v="2025-05-30T00:00:00"/>
    <x v="11"/>
    <x v="6"/>
    <s v="San Jose"/>
    <n v="0"/>
    <n v="0"/>
    <n v="0"/>
    <n v="100"/>
    <n v="-100"/>
    <n v="0"/>
    <x v="7"/>
  </r>
  <r>
    <s v="91697"/>
    <d v="2025-05-30T00:00:00"/>
    <x v="26"/>
    <x v="6"/>
    <s v="San Jose"/>
    <n v="0"/>
    <n v="0"/>
    <n v="0"/>
    <n v="75"/>
    <n v="-75"/>
    <n v="0"/>
    <x v="7"/>
  </r>
  <r>
    <s v="91715"/>
    <d v="2025-05-30T00:00:00"/>
    <x v="11"/>
    <x v="6"/>
    <s v="San Jose"/>
    <n v="0"/>
    <n v="0"/>
    <n v="0"/>
    <n v="1000"/>
    <n v="-1000"/>
    <n v="0"/>
    <x v="7"/>
  </r>
  <r>
    <s v="92053"/>
    <d v="2025-05-30T00:00:00"/>
    <x v="70"/>
    <x v="6"/>
    <s v="San Jose"/>
    <n v="0"/>
    <n v="0"/>
    <n v="0"/>
    <n v="200"/>
    <n v="-200"/>
    <n v="0"/>
    <x v="7"/>
  </r>
  <r>
    <s v="92498"/>
    <d v="2025-05-30T00:00:00"/>
    <x v="234"/>
    <x v="6"/>
    <s v="San Jose"/>
    <n v="0"/>
    <n v="0"/>
    <n v="0"/>
    <n v="12.5"/>
    <n v="-12.5"/>
    <n v="0"/>
    <x v="7"/>
  </r>
  <r>
    <s v="91489"/>
    <d v="2025-05-12T00:00:00"/>
    <x v="302"/>
    <x v="15"/>
    <s v="San Francisco"/>
    <n v="0"/>
    <n v="-536.41"/>
    <n v="-536.41"/>
    <n v="-600"/>
    <n v="63.59"/>
    <n v="-0.11854737999999999"/>
    <x v="23"/>
  </r>
  <r>
    <s v="91489"/>
    <d v="2025-05-14T00:00:00"/>
    <x v="302"/>
    <x v="15"/>
    <s v="San Francisco"/>
    <n v="0"/>
    <n v="0"/>
    <n v="0"/>
    <n v="190.62"/>
    <n v="-190.62"/>
    <n v="0"/>
    <x v="23"/>
  </r>
  <r>
    <s v="90998"/>
    <d v="2025-05-19T00:00:00"/>
    <x v="249"/>
    <x v="15"/>
    <s v="San Francisco"/>
    <n v="1901.98"/>
    <n v="0"/>
    <n v="1901.98"/>
    <n v="1901.98"/>
    <n v="0"/>
    <n v="0"/>
    <x v="23"/>
  </r>
  <r>
    <s v="91682"/>
    <d v="2025-05-20T00:00:00"/>
    <x v="182"/>
    <x v="15"/>
    <s v="San Francisco"/>
    <n v="7994"/>
    <n v="-7994"/>
    <n v="0"/>
    <n v="0"/>
    <n v="0"/>
    <n v="0"/>
    <x v="23"/>
  </r>
  <r>
    <s v="92820"/>
    <d v="2025-05-21T00:00:00"/>
    <x v="349"/>
    <x v="15"/>
    <s v="San Francisco"/>
    <n v="3100"/>
    <n v="0"/>
    <n v="3100"/>
    <n v="3100"/>
    <n v="0"/>
    <n v="0"/>
    <x v="23"/>
  </r>
  <r>
    <s v="90998"/>
    <d v="2025-05-29T00:00:00"/>
    <x v="249"/>
    <x v="15"/>
    <s v="San Francisco"/>
    <n v="0"/>
    <n v="-1562.89"/>
    <n v="-1562.89"/>
    <n v="-1562.89"/>
    <n v="0"/>
    <n v="0"/>
    <x v="23"/>
  </r>
  <r>
    <s v="92528"/>
    <d v="2025-05-01T00:00:00"/>
    <x v="51"/>
    <x v="17"/>
    <s v="San Jose"/>
    <n v="3194.51"/>
    <n v="0"/>
    <n v="3194.51"/>
    <n v="2289"/>
    <n v="905.51"/>
    <n v="0.28345818"/>
    <x v="30"/>
  </r>
  <r>
    <s v="92126"/>
    <d v="2025-05-01T00:00:00"/>
    <x v="298"/>
    <x v="14"/>
    <s v="San Jose"/>
    <n v="92846.6"/>
    <n v="0"/>
    <n v="92846.6"/>
    <n v="48296"/>
    <n v="44550.6"/>
    <n v="0.47983017"/>
    <x v="33"/>
  </r>
  <r>
    <s v="88176"/>
    <d v="2025-05-02T00:00:00"/>
    <x v="87"/>
    <x v="14"/>
    <s v="San Jose"/>
    <n v="0"/>
    <n v="0"/>
    <n v="0"/>
    <n v="-450"/>
    <n v="450"/>
    <n v="0"/>
    <x v="33"/>
  </r>
  <r>
    <s v="91559"/>
    <d v="2025-05-02T00:00:00"/>
    <x v="87"/>
    <x v="14"/>
    <s v="San Jose"/>
    <n v="9854.69"/>
    <n v="0"/>
    <n v="9854.69"/>
    <n v="8348.8700000000008"/>
    <n v="1505.82"/>
    <n v="0.15280236999999999"/>
    <x v="33"/>
  </r>
  <r>
    <s v="92530"/>
    <d v="2025-05-02T00:00:00"/>
    <x v="87"/>
    <x v="14"/>
    <s v="San Jose"/>
    <n v="409.13"/>
    <n v="0"/>
    <n v="409.13"/>
    <n v="0"/>
    <n v="409.13"/>
    <n v="1"/>
    <x v="33"/>
  </r>
  <r>
    <s v="91559"/>
    <d v="2025-05-05T00:00:00"/>
    <x v="87"/>
    <x v="14"/>
    <s v="San Jose"/>
    <n v="0"/>
    <n v="0"/>
    <n v="0"/>
    <n v="-98.18"/>
    <n v="98.18"/>
    <n v="0"/>
    <x v="33"/>
  </r>
  <r>
    <s v="92466"/>
    <d v="2025-05-05T00:00:00"/>
    <x v="72"/>
    <x v="14"/>
    <s v="San Jose"/>
    <n v="560"/>
    <n v="0"/>
    <n v="560"/>
    <n v="658.84"/>
    <n v="-98.84"/>
    <n v="-0.17649999999999999"/>
    <x v="33"/>
  </r>
  <r>
    <s v="91815"/>
    <d v="2025-05-06T00:00:00"/>
    <x v="72"/>
    <x v="14"/>
    <s v="San Jose"/>
    <n v="1578.15"/>
    <n v="0"/>
    <n v="1578.15"/>
    <n v="1420.32"/>
    <n v="157.83000000000001"/>
    <n v="0.1000095"/>
    <x v="33"/>
  </r>
  <r>
    <s v="92440"/>
    <d v="2025-05-07T00:00:00"/>
    <x v="72"/>
    <x v="14"/>
    <s v="San Jose"/>
    <n v="776.67"/>
    <n v="0"/>
    <n v="776.67"/>
    <n v="450"/>
    <n v="326.67"/>
    <n v="0.42060334999999999"/>
    <x v="33"/>
  </r>
  <r>
    <s v="92466"/>
    <d v="2025-05-07T00:00:00"/>
    <x v="72"/>
    <x v="14"/>
    <s v="San Jose"/>
    <n v="0"/>
    <n v="284.64999999999998"/>
    <n v="284.64999999999998"/>
    <n v="0"/>
    <n v="284.64999999999998"/>
    <n v="1"/>
    <x v="33"/>
  </r>
  <r>
    <s v="88424"/>
    <d v="2025-05-08T00:00:00"/>
    <x v="350"/>
    <x v="14"/>
    <s v="San Jose"/>
    <n v="16324.61"/>
    <n v="0"/>
    <n v="16324.61"/>
    <n v="12572.03"/>
    <n v="3752.58"/>
    <n v="0.22987257"/>
    <x v="33"/>
  </r>
  <r>
    <s v="92433"/>
    <d v="2025-05-08T00:00:00"/>
    <x v="87"/>
    <x v="14"/>
    <s v="San Jose"/>
    <n v="9224.76"/>
    <n v="0"/>
    <n v="9224.76"/>
    <n v="7180.29"/>
    <n v="2044.47"/>
    <n v="0.22162852999999999"/>
    <x v="33"/>
  </r>
  <r>
    <s v="81432"/>
    <d v="2025-05-09T00:00:00"/>
    <x v="72"/>
    <x v="14"/>
    <s v="San Jose"/>
    <n v="0"/>
    <n v="0"/>
    <n v="0"/>
    <n v="38"/>
    <n v="-38"/>
    <n v="0"/>
    <x v="33"/>
  </r>
  <r>
    <s v="92440"/>
    <d v="2025-05-13T00:00:00"/>
    <x v="72"/>
    <x v="14"/>
    <s v="San Jose"/>
    <n v="0"/>
    <n v="0"/>
    <n v="0"/>
    <n v="76.540000000000006"/>
    <n v="-76.540000000000006"/>
    <n v="0"/>
    <x v="33"/>
  </r>
  <r>
    <s v="88424"/>
    <d v="2025-05-13T00:00:00"/>
    <x v="350"/>
    <x v="14"/>
    <s v="San Jose"/>
    <n v="0"/>
    <n v="-358.23"/>
    <n v="-358.23"/>
    <n v="-291.45"/>
    <n v="-66.78"/>
    <n v="0.18641654999999999"/>
    <x v="33"/>
  </r>
  <r>
    <s v="92397"/>
    <d v="2025-05-14T00:00:00"/>
    <x v="72"/>
    <x v="14"/>
    <s v="San Jose"/>
    <n v="3105.9"/>
    <n v="0"/>
    <n v="3105.9"/>
    <n v="2795.35"/>
    <n v="310.55"/>
    <n v="9.9987119999999999E-2"/>
    <x v="33"/>
  </r>
  <r>
    <s v="89141"/>
    <d v="2025-05-14T00:00:00"/>
    <x v="158"/>
    <x v="14"/>
    <s v="San Jose"/>
    <n v="0"/>
    <n v="0"/>
    <n v="0"/>
    <n v="196.68"/>
    <n v="-196.68"/>
    <n v="0"/>
    <x v="33"/>
  </r>
  <r>
    <s v="92393"/>
    <d v="2025-05-14T00:00:00"/>
    <x v="72"/>
    <x v="14"/>
    <s v="San Jose"/>
    <n v="3797.5"/>
    <n v="0"/>
    <n v="3797.5"/>
    <n v="3417.81"/>
    <n v="379.69"/>
    <n v="9.9984199999999995E-2"/>
    <x v="33"/>
  </r>
  <r>
    <s v="89053"/>
    <d v="2025-05-14T00:00:00"/>
    <x v="72"/>
    <x v="14"/>
    <s v="San Jose"/>
    <n v="0"/>
    <n v="0"/>
    <n v="0"/>
    <n v="835.32"/>
    <n v="-835.32"/>
    <n v="0"/>
    <x v="33"/>
  </r>
  <r>
    <s v="91355"/>
    <d v="2025-05-15T00:00:00"/>
    <x v="158"/>
    <x v="14"/>
    <s v="San Jose"/>
    <n v="165"/>
    <n v="0"/>
    <n v="165"/>
    <n v="0"/>
    <n v="165"/>
    <n v="1"/>
    <x v="33"/>
  </r>
  <r>
    <s v="81432"/>
    <d v="2025-05-15T00:00:00"/>
    <x v="72"/>
    <x v="14"/>
    <s v="San Jose"/>
    <n v="0"/>
    <n v="0"/>
    <n v="0"/>
    <n v="107.06"/>
    <n v="-107.06"/>
    <n v="0"/>
    <x v="33"/>
  </r>
  <r>
    <s v="88424"/>
    <d v="2025-05-15T00:00:00"/>
    <x v="350"/>
    <x v="14"/>
    <s v="San Jose"/>
    <n v="0"/>
    <n v="0"/>
    <n v="0"/>
    <n v="-2.2000000000000002"/>
    <n v="2.2000000000000002"/>
    <n v="0"/>
    <x v="33"/>
  </r>
  <r>
    <s v="92216"/>
    <d v="2025-05-19T00:00:00"/>
    <x v="246"/>
    <x v="14"/>
    <s v="San Jose"/>
    <n v="6452.98"/>
    <n v="0"/>
    <n v="6452.98"/>
    <n v="5312.11"/>
    <n v="1140.8699999999999"/>
    <n v="0.17679739"/>
    <x v="33"/>
  </r>
  <r>
    <s v="92712"/>
    <d v="2025-05-19T00:00:00"/>
    <x v="72"/>
    <x v="14"/>
    <s v="San Jose"/>
    <n v="1100"/>
    <n v="0"/>
    <n v="1100"/>
    <n v="823.55"/>
    <n v="276.45"/>
    <n v="0.25131818"/>
    <x v="33"/>
  </r>
  <r>
    <s v="92760"/>
    <d v="2025-05-19T00:00:00"/>
    <x v="246"/>
    <x v="14"/>
    <s v="San Jose"/>
    <n v="429"/>
    <n v="0"/>
    <n v="429"/>
    <n v="0"/>
    <n v="429"/>
    <n v="1"/>
    <x v="33"/>
  </r>
  <r>
    <s v="92732"/>
    <d v="2025-05-20T00:00:00"/>
    <x v="72"/>
    <x v="14"/>
    <s v="San Jose"/>
    <n v="1567.5"/>
    <n v="0"/>
    <n v="1567.5"/>
    <n v="1203.56"/>
    <n v="363.94"/>
    <n v="0.23217863"/>
    <x v="33"/>
  </r>
  <r>
    <s v="92733"/>
    <d v="2025-05-20T00:00:00"/>
    <x v="72"/>
    <x v="14"/>
    <s v="San Jose"/>
    <n v="2447.5"/>
    <n v="0"/>
    <n v="2447.5"/>
    <n v="1898.87"/>
    <n v="548.63"/>
    <n v="0.22415935000000001"/>
    <x v="33"/>
  </r>
  <r>
    <s v="91375"/>
    <d v="2025-05-21T00:00:00"/>
    <x v="278"/>
    <x v="14"/>
    <s v="San Jose"/>
    <n v="0"/>
    <n v="0"/>
    <n v="0"/>
    <n v="-75"/>
    <n v="75"/>
    <n v="0"/>
    <x v="33"/>
  </r>
  <r>
    <s v="86824"/>
    <d v="2025-05-21T00:00:00"/>
    <x v="72"/>
    <x v="14"/>
    <s v="San Jose"/>
    <n v="0"/>
    <n v="0"/>
    <n v="0"/>
    <n v="-62.5"/>
    <n v="62.5"/>
    <n v="0"/>
    <x v="33"/>
  </r>
  <r>
    <s v="92799"/>
    <d v="2025-05-21T00:00:00"/>
    <x v="158"/>
    <x v="14"/>
    <s v="San Jose"/>
    <n v="156.97999999999999"/>
    <n v="0"/>
    <n v="156.97999999999999"/>
    <n v="122.36"/>
    <n v="34.619999999999997"/>
    <n v="0.22053765"/>
    <x v="33"/>
  </r>
  <r>
    <s v="87902"/>
    <d v="2025-05-22T00:00:00"/>
    <x v="72"/>
    <x v="14"/>
    <s v="San Jose"/>
    <n v="0"/>
    <n v="0"/>
    <n v="0"/>
    <n v="-2137.5"/>
    <n v="2137.5"/>
    <n v="0"/>
    <x v="33"/>
  </r>
  <r>
    <s v="88424"/>
    <d v="2025-05-23T00:00:00"/>
    <x v="350"/>
    <x v="14"/>
    <s v="San Jose"/>
    <n v="0"/>
    <n v="0"/>
    <n v="0"/>
    <n v="-672.97"/>
    <n v="672.97"/>
    <n v="0"/>
    <x v="33"/>
  </r>
  <r>
    <s v="89053"/>
    <d v="2025-05-23T00:00:00"/>
    <x v="72"/>
    <x v="14"/>
    <s v="San Jose"/>
    <n v="0"/>
    <n v="0"/>
    <n v="0"/>
    <n v="103.05"/>
    <n v="-103.05"/>
    <n v="0"/>
    <x v="33"/>
  </r>
  <r>
    <s v="92535"/>
    <d v="2025-05-23T00:00:00"/>
    <x v="87"/>
    <x v="14"/>
    <s v="San Jose"/>
    <n v="375.36"/>
    <n v="0"/>
    <n v="375.36"/>
    <n v="337.82"/>
    <n v="37.54"/>
    <n v="0.10001066"/>
    <x v="33"/>
  </r>
  <r>
    <s v="81432"/>
    <d v="2025-05-27T00:00:00"/>
    <x v="72"/>
    <x v="14"/>
    <s v="San Jose"/>
    <n v="0"/>
    <n v="0"/>
    <n v="0"/>
    <n v="91"/>
    <n v="-91"/>
    <n v="0"/>
    <x v="33"/>
  </r>
  <r>
    <s v="89053"/>
    <d v="2025-05-27T00:00:00"/>
    <x v="72"/>
    <x v="14"/>
    <s v="San Jose"/>
    <n v="0"/>
    <n v="0"/>
    <n v="0"/>
    <n v="-23.85"/>
    <n v="23.85"/>
    <n v="0"/>
    <x v="33"/>
  </r>
  <r>
    <s v="92535"/>
    <d v="2025-05-27T00:00:00"/>
    <x v="87"/>
    <x v="14"/>
    <s v="San Jose"/>
    <n v="0"/>
    <n v="0"/>
    <n v="0"/>
    <n v="-27.74"/>
    <n v="27.74"/>
    <n v="0"/>
    <x v="33"/>
  </r>
  <r>
    <s v="92890"/>
    <d v="2025-05-28T00:00:00"/>
    <x v="87"/>
    <x v="14"/>
    <s v="San Jose"/>
    <n v="1316.17"/>
    <n v="0"/>
    <n v="1316.17"/>
    <n v="1020.61"/>
    <n v="295.56"/>
    <n v="0.22456066"/>
    <x v="33"/>
  </r>
  <r>
    <s v="88424"/>
    <d v="2025-05-29T00:00:00"/>
    <x v="350"/>
    <x v="14"/>
    <s v="San Jose"/>
    <n v="0"/>
    <n v="0"/>
    <n v="0"/>
    <n v="-3.76"/>
    <n v="3.76"/>
    <n v="0"/>
    <x v="33"/>
  </r>
  <r>
    <s v="90858"/>
    <d v="2025-05-30T00:00:00"/>
    <x v="300"/>
    <x v="14"/>
    <s v="San Jose"/>
    <n v="0"/>
    <n v="0"/>
    <n v="0"/>
    <n v="193.75"/>
    <n v="-193.75"/>
    <n v="0"/>
    <x v="33"/>
  </r>
  <r>
    <s v="90122"/>
    <d v="2025-05-13T00:00:00"/>
    <x v="141"/>
    <x v="5"/>
    <s v="San Francisco"/>
    <n v="0"/>
    <n v="0"/>
    <n v="0"/>
    <n v="60"/>
    <n v="-60"/>
    <n v="0"/>
    <x v="52"/>
  </r>
  <r>
    <s v="92387"/>
    <d v="2025-05-13T00:00:00"/>
    <x v="326"/>
    <x v="12"/>
    <s v="San Francisco"/>
    <n v="24681"/>
    <n v="0"/>
    <n v="24681"/>
    <n v="18105.88"/>
    <n v="6575.12"/>
    <n v="0.26640412000000002"/>
    <x v="52"/>
  </r>
  <r>
    <s v="88161"/>
    <d v="2025-05-14T00:00:00"/>
    <x v="141"/>
    <x v="5"/>
    <s v="San Francisco"/>
    <n v="0"/>
    <n v="0"/>
    <n v="0"/>
    <n v="-3081.25"/>
    <n v="3081.25"/>
    <n v="0"/>
    <x v="52"/>
  </r>
  <r>
    <s v="90122"/>
    <d v="2025-05-29T00:00:00"/>
    <x v="141"/>
    <x v="5"/>
    <s v="San Francisco"/>
    <n v="0"/>
    <n v="0"/>
    <n v="0"/>
    <n v="-3605.97"/>
    <n v="3605.97"/>
    <n v="0"/>
    <x v="52"/>
  </r>
  <r>
    <s v="87268"/>
    <d v="2025-05-06T00:00:00"/>
    <x v="351"/>
    <x v="9"/>
    <s v="San Francisco"/>
    <n v="0"/>
    <n v="0"/>
    <n v="0"/>
    <n v="-483.87"/>
    <n v="483.87"/>
    <n v="0"/>
    <x v="34"/>
  </r>
  <r>
    <s v="92352"/>
    <d v="2025-05-07T00:00:00"/>
    <x v="77"/>
    <x v="9"/>
    <s v="San Francisco"/>
    <n v="1384.61"/>
    <n v="0"/>
    <n v="1384.61"/>
    <n v="1058.8499999999999"/>
    <n v="325.76"/>
    <n v="0.23527202999999999"/>
    <x v="34"/>
  </r>
  <r>
    <s v="92352"/>
    <d v="2025-05-09T00:00:00"/>
    <x v="77"/>
    <x v="9"/>
    <s v="San Francisco"/>
    <n v="0"/>
    <n v="0"/>
    <n v="0"/>
    <n v="100"/>
    <n v="-100"/>
    <n v="0"/>
    <x v="34"/>
  </r>
  <r>
    <s v="87268"/>
    <d v="2025-05-21T00:00:00"/>
    <x v="351"/>
    <x v="9"/>
    <s v="San Francisco"/>
    <n v="0"/>
    <n v="0"/>
    <n v="0"/>
    <n v="-900"/>
    <n v="900"/>
    <n v="0"/>
    <x v="34"/>
  </r>
  <r>
    <s v="92521"/>
    <d v="2025-05-14T00:00:00"/>
    <x v="12"/>
    <x v="9"/>
    <s v="San Francisco"/>
    <n v="17280"/>
    <n v="0"/>
    <n v="17280"/>
    <n v="14459.1"/>
    <n v="2820.9"/>
    <n v="0.16324653"/>
    <x v="83"/>
  </r>
  <r>
    <s v="92523"/>
    <d v="2025-05-14T00:00:00"/>
    <x v="12"/>
    <x v="9"/>
    <s v="San Francisco"/>
    <n v="40052.71"/>
    <n v="0"/>
    <n v="40052.71"/>
    <n v="35690.57"/>
    <n v="4362.1400000000003"/>
    <n v="0.10890998"/>
    <x v="83"/>
  </r>
  <r>
    <s v="92523"/>
    <d v="2025-05-15T00:00:00"/>
    <x v="12"/>
    <x v="9"/>
    <s v="San Francisco"/>
    <n v="0"/>
    <n v="0"/>
    <n v="0"/>
    <n v="341.19"/>
    <n v="-341.19"/>
    <n v="0"/>
    <x v="83"/>
  </r>
  <r>
    <s v="92816"/>
    <d v="2025-05-27T00:00:00"/>
    <x v="12"/>
    <x v="9"/>
    <s v="San Francisco"/>
    <n v="35931"/>
    <n v="0"/>
    <n v="35931"/>
    <n v="32244.27"/>
    <n v="3686.73"/>
    <n v="0.10260583"/>
    <x v="83"/>
  </r>
  <r>
    <s v="92523"/>
    <d v="2025-05-30T00:00:00"/>
    <x v="12"/>
    <x v="9"/>
    <s v="San Francisco"/>
    <n v="0"/>
    <n v="0"/>
    <n v="0"/>
    <n v="24.3"/>
    <n v="-24.3"/>
    <n v="0"/>
    <x v="83"/>
  </r>
  <r>
    <s v="92816"/>
    <d v="2025-05-30T00:00:00"/>
    <x v="12"/>
    <x v="9"/>
    <s v="San Francisco"/>
    <n v="0"/>
    <n v="0"/>
    <n v="0"/>
    <n v="150"/>
    <n v="-150"/>
    <n v="0"/>
    <x v="83"/>
  </r>
  <r>
    <s v="88438"/>
    <d v="2025-05-12T00:00:00"/>
    <x v="245"/>
    <x v="10"/>
    <s v="San Jose"/>
    <n v="0"/>
    <n v="0"/>
    <n v="0"/>
    <n v="-10.8"/>
    <n v="10.8"/>
    <n v="0"/>
    <x v="29"/>
  </r>
  <r>
    <s v="92606"/>
    <d v="2025-05-07T00:00:00"/>
    <x v="352"/>
    <x v="3"/>
    <s v="San Jose"/>
    <n v="0"/>
    <n v="0"/>
    <n v="0"/>
    <n v="23.29"/>
    <n v="-23.29"/>
    <n v="0"/>
    <x v="84"/>
  </r>
  <r>
    <s v="92606"/>
    <d v="2025-05-09T00:00:00"/>
    <x v="352"/>
    <x v="3"/>
    <s v="San Jose"/>
    <n v="0"/>
    <n v="0"/>
    <n v="0"/>
    <n v="2.12"/>
    <n v="-2.12"/>
    <n v="0"/>
    <x v="84"/>
  </r>
  <r>
    <s v="92414"/>
    <d v="2025-05-01T00:00:00"/>
    <x v="5"/>
    <x v="2"/>
    <s v="San Jose"/>
    <n v="1060.8800000000001"/>
    <n v="0"/>
    <n v="1060.8800000000001"/>
    <n v="824.73"/>
    <n v="236.15"/>
    <n v="0.22259822000000001"/>
    <x v="2"/>
  </r>
  <r>
    <s v="92477"/>
    <d v="2025-05-02T00:00:00"/>
    <x v="5"/>
    <x v="2"/>
    <s v="San Jose"/>
    <n v="330.88"/>
    <n v="0"/>
    <n v="330.88"/>
    <n v="264.70999999999998"/>
    <n v="66.17"/>
    <n v="0.19998187000000001"/>
    <x v="2"/>
  </r>
  <r>
    <s v="92478"/>
    <d v="2025-05-02T00:00:00"/>
    <x v="5"/>
    <x v="2"/>
    <s v="San Jose"/>
    <n v="330.88"/>
    <n v="0"/>
    <n v="330.88"/>
    <n v="264.70999999999998"/>
    <n v="66.17"/>
    <n v="0.19998187000000001"/>
    <x v="2"/>
  </r>
  <r>
    <s v="91497"/>
    <d v="2025-05-04T00:00:00"/>
    <x v="353"/>
    <x v="2"/>
    <s v="San Jose"/>
    <n v="0"/>
    <n v="0"/>
    <n v="0"/>
    <n v="200"/>
    <n v="-200"/>
    <n v="0"/>
    <x v="2"/>
  </r>
  <r>
    <s v="91684"/>
    <d v="2025-05-04T00:00:00"/>
    <x v="353"/>
    <x v="2"/>
    <s v="San Jose"/>
    <n v="0"/>
    <n v="0"/>
    <n v="0"/>
    <n v="1022.22"/>
    <n v="-1022.22"/>
    <n v="0"/>
    <x v="2"/>
  </r>
  <r>
    <s v="92425"/>
    <d v="2025-05-04T00:00:00"/>
    <x v="353"/>
    <x v="2"/>
    <s v="San Jose"/>
    <n v="1651"/>
    <n v="0"/>
    <n v="1651"/>
    <n v="1297.22"/>
    <n v="353.78"/>
    <n v="0.21428225000000001"/>
    <x v="2"/>
  </r>
  <r>
    <s v="92507"/>
    <d v="2025-05-04T00:00:00"/>
    <x v="353"/>
    <x v="2"/>
    <s v="San Jose"/>
    <n v="2284.98"/>
    <n v="0"/>
    <n v="2284.98"/>
    <n v="1887.75"/>
    <n v="397.23"/>
    <n v="0.17384396999999999"/>
    <x v="2"/>
  </r>
  <r>
    <s v="92542"/>
    <d v="2025-05-04T00:00:00"/>
    <x v="353"/>
    <x v="2"/>
    <s v="San Jose"/>
    <n v="1514.18"/>
    <n v="0"/>
    <n v="1514.18"/>
    <n v="1173.1500000000001"/>
    <n v="341.03"/>
    <n v="0.22522421000000001"/>
    <x v="2"/>
  </r>
  <r>
    <s v="92545"/>
    <d v="2025-05-04T00:00:00"/>
    <x v="353"/>
    <x v="2"/>
    <s v="San Jose"/>
    <n v="1651"/>
    <n v="0"/>
    <n v="1651"/>
    <n v="1234.8"/>
    <n v="416.2"/>
    <n v="0.25208964"/>
    <x v="2"/>
  </r>
  <r>
    <s v="92548"/>
    <d v="2025-05-04T00:00:00"/>
    <x v="353"/>
    <x v="2"/>
    <s v="San Jose"/>
    <n v="1651"/>
    <n v="0"/>
    <n v="1651"/>
    <n v="1272.22"/>
    <n v="378.78"/>
    <n v="0.22942459000000001"/>
    <x v="2"/>
  </r>
  <r>
    <s v="92540"/>
    <d v="2025-05-05T00:00:00"/>
    <x v="353"/>
    <x v="2"/>
    <s v="San Jose"/>
    <n v="1651"/>
    <n v="0"/>
    <n v="1651"/>
    <n v="1172.22"/>
    <n v="478.78"/>
    <n v="0.28999394000000001"/>
    <x v="2"/>
  </r>
  <r>
    <s v="92541"/>
    <d v="2025-05-05T00:00:00"/>
    <x v="353"/>
    <x v="2"/>
    <s v="San Jose"/>
    <n v="2365.25"/>
    <n v="0"/>
    <n v="2365.25"/>
    <n v="1878.97"/>
    <n v="486.28"/>
    <n v="0.20559348999999999"/>
    <x v="2"/>
  </r>
  <r>
    <s v="92543"/>
    <d v="2025-05-05T00:00:00"/>
    <x v="353"/>
    <x v="2"/>
    <s v="San Jose"/>
    <n v="1651"/>
    <n v="0"/>
    <n v="1651"/>
    <n v="1189.22"/>
    <n v="461.78"/>
    <n v="0.27969715000000001"/>
    <x v="2"/>
  </r>
  <r>
    <s v="92547"/>
    <d v="2025-05-05T00:00:00"/>
    <x v="353"/>
    <x v="2"/>
    <s v="San Jose"/>
    <n v="1514.18"/>
    <n v="0"/>
    <n v="1514.18"/>
    <n v="1173.1500000000001"/>
    <n v="341.03"/>
    <n v="0.22522421000000001"/>
    <x v="2"/>
  </r>
  <r>
    <s v="92549"/>
    <d v="2025-05-05T00:00:00"/>
    <x v="353"/>
    <x v="2"/>
    <s v="San Jose"/>
    <n v="2228.4299999999998"/>
    <n v="0"/>
    <n v="2228.4299999999998"/>
    <n v="1847.9"/>
    <n v="380.53"/>
    <n v="0.17076147999999999"/>
    <x v="2"/>
  </r>
  <r>
    <s v="92550"/>
    <d v="2025-05-05T00:00:00"/>
    <x v="353"/>
    <x v="2"/>
    <s v="San Jose"/>
    <n v="1514.18"/>
    <n v="0"/>
    <n v="1514.18"/>
    <n v="1173.1500000000001"/>
    <n v="341.03"/>
    <n v="0.22522421000000001"/>
    <x v="2"/>
  </r>
  <r>
    <s v="92560"/>
    <d v="2025-05-05T00:00:00"/>
    <x v="353"/>
    <x v="2"/>
    <s v="San Jose"/>
    <n v="2284.98"/>
    <n v="0"/>
    <n v="2284.98"/>
    <n v="1762.75"/>
    <n v="522.23"/>
    <n v="0.22854905"/>
    <x v="2"/>
  </r>
  <r>
    <s v="90517"/>
    <d v="2025-05-06T00:00:00"/>
    <x v="353"/>
    <x v="2"/>
    <s v="San Jose"/>
    <n v="0"/>
    <n v="0"/>
    <n v="0"/>
    <n v="145"/>
    <n v="-145"/>
    <n v="0"/>
    <x v="2"/>
  </r>
  <r>
    <s v="92508"/>
    <d v="2025-05-06T00:00:00"/>
    <x v="353"/>
    <x v="2"/>
    <s v="San Jose"/>
    <n v="2172.1999999999998"/>
    <n v="0"/>
    <n v="2172.1999999999998"/>
    <n v="1663.33"/>
    <n v="508.87"/>
    <n v="0.2342648"/>
    <x v="2"/>
  </r>
  <r>
    <s v="92546"/>
    <d v="2025-05-06T00:00:00"/>
    <x v="353"/>
    <x v="2"/>
    <s v="San Jose"/>
    <n v="2284.98"/>
    <n v="0"/>
    <n v="2284.98"/>
    <n v="1942.75"/>
    <n v="342.23"/>
    <n v="0.14977373999999999"/>
    <x v="2"/>
  </r>
  <r>
    <s v="92557"/>
    <d v="2025-05-06T00:00:00"/>
    <x v="353"/>
    <x v="2"/>
    <s v="San Jose"/>
    <n v="2405.25"/>
    <n v="0"/>
    <n v="2405.25"/>
    <n v="1837.97"/>
    <n v="567.28"/>
    <n v="0.23585074"/>
    <x v="2"/>
  </r>
  <r>
    <s v="91690"/>
    <d v="2025-05-06T00:00:00"/>
    <x v="353"/>
    <x v="2"/>
    <s v="San Jose"/>
    <n v="0"/>
    <n v="0"/>
    <n v="0"/>
    <n v="300"/>
    <n v="-300"/>
    <n v="0"/>
    <x v="2"/>
  </r>
  <r>
    <s v="91835"/>
    <d v="2025-05-06T00:00:00"/>
    <x v="353"/>
    <x v="2"/>
    <s v="San Jose"/>
    <n v="0"/>
    <n v="0"/>
    <n v="0"/>
    <n v="50"/>
    <n v="-50"/>
    <n v="0"/>
    <x v="2"/>
  </r>
  <r>
    <s v="92254"/>
    <d v="2025-05-06T00:00:00"/>
    <x v="5"/>
    <x v="2"/>
    <s v="San Jose"/>
    <n v="8842.18"/>
    <n v="0"/>
    <n v="8842.18"/>
    <n v="6836.72"/>
    <n v="2005.46"/>
    <n v="0.22680606"/>
    <x v="2"/>
  </r>
  <r>
    <s v="92510"/>
    <d v="2025-05-06T00:00:00"/>
    <x v="353"/>
    <x v="2"/>
    <s v="San Jose"/>
    <n v="2461.8000000000002"/>
    <n v="0"/>
    <n v="2461.8000000000002"/>
    <n v="1839.82"/>
    <n v="621.98"/>
    <n v="0.25265252999999999"/>
    <x v="2"/>
  </r>
  <r>
    <s v="92559"/>
    <d v="2025-05-06T00:00:00"/>
    <x v="353"/>
    <x v="2"/>
    <s v="San Jose"/>
    <n v="2228.4299999999998"/>
    <n v="0"/>
    <n v="2228.4299999999998"/>
    <n v="1712.9"/>
    <n v="515.53"/>
    <n v="0.23134225"/>
    <x v="2"/>
  </r>
  <r>
    <s v="92507"/>
    <d v="2025-05-07T00:00:00"/>
    <x v="353"/>
    <x v="2"/>
    <s v="San Jose"/>
    <n v="0"/>
    <n v="0"/>
    <n v="0"/>
    <n v="-0.43"/>
    <n v="0.43"/>
    <n v="0"/>
    <x v="2"/>
  </r>
  <r>
    <s v="92541"/>
    <d v="2025-05-07T00:00:00"/>
    <x v="353"/>
    <x v="2"/>
    <s v="San Jose"/>
    <n v="0"/>
    <n v="0"/>
    <n v="0"/>
    <n v="-0.25"/>
    <n v="0.25"/>
    <n v="0"/>
    <x v="2"/>
  </r>
  <r>
    <s v="92549"/>
    <d v="2025-05-07T00:00:00"/>
    <x v="353"/>
    <x v="2"/>
    <s v="San Jose"/>
    <n v="0"/>
    <n v="0"/>
    <n v="0"/>
    <n v="-0.25"/>
    <n v="0.25"/>
    <n v="0"/>
    <x v="2"/>
  </r>
  <r>
    <s v="91599"/>
    <d v="2025-05-07T00:00:00"/>
    <x v="353"/>
    <x v="2"/>
    <s v="San Jose"/>
    <n v="0"/>
    <n v="0"/>
    <n v="0"/>
    <n v="150"/>
    <n v="-150"/>
    <n v="0"/>
    <x v="2"/>
  </r>
  <r>
    <s v="92410"/>
    <d v="2025-05-07T00:00:00"/>
    <x v="5"/>
    <x v="2"/>
    <s v="San Jose"/>
    <n v="41050.230000000003"/>
    <n v="0"/>
    <n v="41050.230000000003"/>
    <n v="32024.18"/>
    <n v="9026.0499999999993"/>
    <n v="0.21987818000000001"/>
    <x v="2"/>
  </r>
  <r>
    <s v="92509"/>
    <d v="2025-05-07T00:00:00"/>
    <x v="353"/>
    <x v="2"/>
    <s v="San Jose"/>
    <n v="1514.18"/>
    <n v="0"/>
    <n v="1514.18"/>
    <n v="1269.1500000000001"/>
    <n v="245.03"/>
    <n v="0.16182356000000001"/>
    <x v="2"/>
  </r>
  <r>
    <s v="92544"/>
    <d v="2025-05-07T00:00:00"/>
    <x v="353"/>
    <x v="2"/>
    <s v="San Jose"/>
    <n v="1267.0999999999999"/>
    <n v="0"/>
    <n v="1267.0999999999999"/>
    <n v="1126.73"/>
    <n v="140.37"/>
    <n v="0.11078051999999999"/>
    <x v="2"/>
  </r>
  <r>
    <s v="92579"/>
    <d v="2025-05-07T00:00:00"/>
    <x v="353"/>
    <x v="2"/>
    <s v="San Jose"/>
    <n v="1651"/>
    <n v="0"/>
    <n v="1651"/>
    <n v="1272.22"/>
    <n v="378.78"/>
    <n v="0.22942459000000001"/>
    <x v="2"/>
  </r>
  <r>
    <s v="92582"/>
    <d v="2025-05-07T00:00:00"/>
    <x v="353"/>
    <x v="2"/>
    <s v="San Jose"/>
    <n v="1651"/>
    <n v="0"/>
    <n v="1651"/>
    <n v="1272.22"/>
    <n v="378.78"/>
    <n v="0.22942459000000001"/>
    <x v="2"/>
  </r>
  <r>
    <s v="92583"/>
    <d v="2025-05-07T00:00:00"/>
    <x v="353"/>
    <x v="2"/>
    <s v="San Jose"/>
    <n v="1514.18"/>
    <n v="0"/>
    <n v="1514.18"/>
    <n v="1173.1500000000001"/>
    <n v="341.03"/>
    <n v="0.22522421000000001"/>
    <x v="2"/>
  </r>
  <r>
    <s v="92586"/>
    <d v="2025-05-07T00:00:00"/>
    <x v="5"/>
    <x v="2"/>
    <s v="San Jose"/>
    <n v="4353"/>
    <n v="0"/>
    <n v="4353"/>
    <n v="2911.8"/>
    <n v="1441.2"/>
    <n v="0.33108200999999998"/>
    <x v="2"/>
  </r>
  <r>
    <s v="92604"/>
    <d v="2025-05-07T00:00:00"/>
    <x v="353"/>
    <x v="2"/>
    <s v="San Jose"/>
    <n v="2365.25"/>
    <n v="0"/>
    <n v="2365.25"/>
    <n v="1811.97"/>
    <n v="553.28"/>
    <n v="0.2339203"/>
    <x v="2"/>
  </r>
  <r>
    <s v="92584"/>
    <d v="2025-05-08T00:00:00"/>
    <x v="353"/>
    <x v="2"/>
    <s v="San Jose"/>
    <n v="2421.8000000000002"/>
    <n v="0"/>
    <n v="2421.8000000000002"/>
    <n v="1887.82"/>
    <n v="533.98"/>
    <n v="0.22048888999999999"/>
    <x v="2"/>
  </r>
  <r>
    <s v="92200"/>
    <d v="2025-05-08T00:00:00"/>
    <x v="5"/>
    <x v="2"/>
    <s v="San Jose"/>
    <n v="0"/>
    <n v="0"/>
    <n v="0"/>
    <n v="-38.67"/>
    <n v="38.67"/>
    <n v="0"/>
    <x v="2"/>
  </r>
  <r>
    <s v="92411"/>
    <d v="2025-05-08T00:00:00"/>
    <x v="5"/>
    <x v="2"/>
    <s v="San Jose"/>
    <n v="2631.33"/>
    <n v="0"/>
    <n v="2631.33"/>
    <n v="2100.12"/>
    <n v="531.21"/>
    <n v="0.2018789"/>
    <x v="2"/>
  </r>
  <r>
    <s v="92546"/>
    <d v="2025-05-08T00:00:00"/>
    <x v="353"/>
    <x v="2"/>
    <s v="San Jose"/>
    <n v="0"/>
    <n v="0"/>
    <n v="0"/>
    <n v="-0.43"/>
    <n v="0.43"/>
    <n v="0"/>
    <x v="2"/>
  </r>
  <r>
    <s v="90849"/>
    <d v="2025-05-09T00:00:00"/>
    <x v="5"/>
    <x v="2"/>
    <s v="San Jose"/>
    <n v="8132.5"/>
    <n v="0"/>
    <n v="8132.5"/>
    <n v="6248"/>
    <n v="1884.5"/>
    <n v="0.23172456"/>
    <x v="2"/>
  </r>
  <r>
    <s v="92581"/>
    <d v="2025-05-09T00:00:00"/>
    <x v="353"/>
    <x v="2"/>
    <s v="San Jose"/>
    <n v="1514.18"/>
    <n v="0"/>
    <n v="1514.18"/>
    <n v="1173.1500000000001"/>
    <n v="341.03"/>
    <n v="0.22522421000000001"/>
    <x v="2"/>
  </r>
  <r>
    <s v="92604"/>
    <d v="2025-05-09T00:00:00"/>
    <x v="353"/>
    <x v="2"/>
    <s v="San Jose"/>
    <n v="0"/>
    <n v="0"/>
    <n v="0"/>
    <n v="-0.25"/>
    <n v="0.25"/>
    <n v="0"/>
    <x v="2"/>
  </r>
  <r>
    <s v="92605"/>
    <d v="2025-05-09T00:00:00"/>
    <x v="353"/>
    <x v="2"/>
    <s v="San Jose"/>
    <n v="2309.02"/>
    <n v="0"/>
    <n v="2309.02"/>
    <n v="1762.4"/>
    <n v="546.62"/>
    <n v="0.23673247"/>
    <x v="2"/>
  </r>
  <r>
    <s v="92613"/>
    <d v="2025-05-09T00:00:00"/>
    <x v="5"/>
    <x v="2"/>
    <s v="San Jose"/>
    <n v="4937.5"/>
    <n v="0"/>
    <n v="4937.5"/>
    <n v="3950"/>
    <n v="987.5"/>
    <n v="0.2"/>
    <x v="2"/>
  </r>
  <r>
    <s v="92639"/>
    <d v="2025-05-09T00:00:00"/>
    <x v="5"/>
    <x v="2"/>
    <s v="San Jose"/>
    <n v="10266.67"/>
    <n v="0"/>
    <n v="10266.67"/>
    <n v="7700"/>
    <n v="2566.67"/>
    <n v="0.25000023999999998"/>
    <x v="2"/>
  </r>
  <r>
    <s v="92640"/>
    <d v="2025-05-09T00:00:00"/>
    <x v="5"/>
    <x v="2"/>
    <s v="San Jose"/>
    <n v="220"/>
    <n v="0"/>
    <n v="220"/>
    <n v="176"/>
    <n v="44"/>
    <n v="0.2"/>
    <x v="2"/>
  </r>
  <r>
    <s v="92641"/>
    <d v="2025-05-09T00:00:00"/>
    <x v="5"/>
    <x v="2"/>
    <s v="San Jose"/>
    <n v="1100"/>
    <n v="0"/>
    <n v="1100"/>
    <n v="880"/>
    <n v="220"/>
    <n v="0.2"/>
    <x v="2"/>
  </r>
  <r>
    <s v="92560"/>
    <d v="2025-05-10T00:00:00"/>
    <x v="353"/>
    <x v="2"/>
    <s v="San Jose"/>
    <n v="0"/>
    <n v="0"/>
    <n v="0"/>
    <n v="-0.43"/>
    <n v="0.43"/>
    <n v="0"/>
    <x v="2"/>
  </r>
  <r>
    <s v="92544"/>
    <d v="2025-05-12T00:00:00"/>
    <x v="353"/>
    <x v="2"/>
    <s v="San Jose"/>
    <n v="0"/>
    <n v="0"/>
    <n v="0"/>
    <n v="-0.01"/>
    <n v="0.01"/>
    <n v="0"/>
    <x v="2"/>
  </r>
  <r>
    <s v="92580"/>
    <d v="2025-05-12T00:00:00"/>
    <x v="353"/>
    <x v="2"/>
    <s v="San Jose"/>
    <n v="1054.25"/>
    <n v="0"/>
    <n v="1054.25"/>
    <n v="1015.67"/>
    <n v="38.58"/>
    <n v="3.6594740000000001E-2"/>
    <x v="2"/>
  </r>
  <r>
    <s v="92411"/>
    <d v="2025-05-12T00:00:00"/>
    <x v="5"/>
    <x v="2"/>
    <s v="San Jose"/>
    <n v="96.33"/>
    <n v="-96.33"/>
    <n v="0"/>
    <n v="-0.01"/>
    <n v="0.01"/>
    <n v="0"/>
    <x v="2"/>
  </r>
  <r>
    <s v="92502"/>
    <d v="2025-05-12T00:00:00"/>
    <x v="353"/>
    <x v="2"/>
    <s v="San Jose"/>
    <n v="1579.94"/>
    <n v="0"/>
    <n v="1579.94"/>
    <n v="1146.1500000000001"/>
    <n v="433.79"/>
    <n v="0.27456106000000002"/>
    <x v="2"/>
  </r>
  <r>
    <s v="92585"/>
    <d v="2025-05-12T00:00:00"/>
    <x v="353"/>
    <x v="2"/>
    <s v="San Jose"/>
    <n v="1514.18"/>
    <n v="0"/>
    <n v="1514.18"/>
    <n v="1123.1500000000001"/>
    <n v="391.03"/>
    <n v="0.25824539000000002"/>
    <x v="2"/>
  </r>
  <r>
    <s v="92649"/>
    <d v="2025-05-12T00:00:00"/>
    <x v="353"/>
    <x v="2"/>
    <s v="San Jose"/>
    <n v="1514.18"/>
    <n v="0"/>
    <n v="1514.18"/>
    <n v="1173.1500000000001"/>
    <n v="341.03"/>
    <n v="0.22522421000000001"/>
    <x v="2"/>
  </r>
  <r>
    <s v="92650"/>
    <d v="2025-05-12T00:00:00"/>
    <x v="353"/>
    <x v="2"/>
    <s v="San Jose"/>
    <n v="1514.18"/>
    <n v="0"/>
    <n v="1514.18"/>
    <n v="1090.1500000000001"/>
    <n v="424.03"/>
    <n v="0.28003936000000001"/>
    <x v="2"/>
  </r>
  <r>
    <s v="92652"/>
    <d v="2025-05-12T00:00:00"/>
    <x v="353"/>
    <x v="2"/>
    <s v="San Jose"/>
    <n v="1651"/>
    <n v="0"/>
    <n v="1651"/>
    <n v="1272.22"/>
    <n v="378.78"/>
    <n v="0.22942459000000001"/>
    <x v="2"/>
  </r>
  <r>
    <s v="92653"/>
    <d v="2025-05-12T00:00:00"/>
    <x v="353"/>
    <x v="2"/>
    <s v="San Jose"/>
    <n v="2212.1999999999998"/>
    <n v="0"/>
    <n v="2212.1999999999998"/>
    <n v="1663.27"/>
    <n v="548.92999999999995"/>
    <n v="0.24813760000000001"/>
    <x v="2"/>
  </r>
  <r>
    <s v="92677"/>
    <d v="2025-05-12T00:00:00"/>
    <x v="353"/>
    <x v="2"/>
    <s v="San Jose"/>
    <n v="1651"/>
    <n v="0"/>
    <n v="1651"/>
    <n v="1189.22"/>
    <n v="461.78"/>
    <n v="0.27969715000000001"/>
    <x v="2"/>
  </r>
  <r>
    <s v="90643"/>
    <d v="2025-05-13T00:00:00"/>
    <x v="5"/>
    <x v="2"/>
    <s v="San Jose"/>
    <n v="12185.57"/>
    <n v="3600.27"/>
    <n v="15785.84"/>
    <n v="7358.99"/>
    <n v="8426.85"/>
    <n v="0.53382335000000003"/>
    <x v="2"/>
  </r>
  <r>
    <s v="92584"/>
    <d v="2025-05-13T00:00:00"/>
    <x v="353"/>
    <x v="2"/>
    <s v="San Jose"/>
    <n v="0"/>
    <n v="0"/>
    <n v="0"/>
    <n v="-0.43"/>
    <n v="0.43"/>
    <n v="0"/>
    <x v="2"/>
  </r>
  <r>
    <s v="92605"/>
    <d v="2025-05-13T00:00:00"/>
    <x v="353"/>
    <x v="2"/>
    <s v="San Jose"/>
    <n v="0"/>
    <n v="0"/>
    <n v="0"/>
    <n v="-0.06"/>
    <n v="0.06"/>
    <n v="0"/>
    <x v="2"/>
  </r>
  <r>
    <s v="92369"/>
    <d v="2025-05-13T00:00:00"/>
    <x v="353"/>
    <x v="2"/>
    <s v="San Jose"/>
    <n v="0"/>
    <n v="0"/>
    <n v="0"/>
    <n v="33.799999999999997"/>
    <n v="-33.799999999999997"/>
    <n v="0"/>
    <x v="2"/>
  </r>
  <r>
    <s v="92651"/>
    <d v="2025-05-13T00:00:00"/>
    <x v="353"/>
    <x v="2"/>
    <s v="San Jose"/>
    <n v="2421.8000000000002"/>
    <n v="0"/>
    <n v="2421.8000000000002"/>
    <n v="2106.39"/>
    <n v="315.41000000000003"/>
    <n v="0.13023783999999999"/>
    <x v="2"/>
  </r>
  <r>
    <s v="92679"/>
    <d v="2025-05-13T00:00:00"/>
    <x v="353"/>
    <x v="2"/>
    <s v="San Jose"/>
    <n v="1651"/>
    <n v="0"/>
    <n v="1651"/>
    <n v="1302.22"/>
    <n v="348.78"/>
    <n v="0.21125379"/>
    <x v="2"/>
  </r>
  <r>
    <s v="92680"/>
    <d v="2025-05-13T00:00:00"/>
    <x v="353"/>
    <x v="2"/>
    <s v="San Jose"/>
    <n v="1651"/>
    <n v="0"/>
    <n v="1651"/>
    <n v="1272.22"/>
    <n v="378.78"/>
    <n v="0.22942459000000001"/>
    <x v="2"/>
  </r>
  <r>
    <s v="92699"/>
    <d v="2025-05-13T00:00:00"/>
    <x v="353"/>
    <x v="2"/>
    <s v="San Jose"/>
    <n v="1514.18"/>
    <n v="0"/>
    <n v="1514.18"/>
    <n v="1173.1500000000001"/>
    <n v="341.03"/>
    <n v="0.22522421000000001"/>
    <x v="2"/>
  </r>
  <r>
    <s v="92580"/>
    <d v="2025-05-14T00:00:00"/>
    <x v="353"/>
    <x v="2"/>
    <s v="San Jose"/>
    <n v="0"/>
    <n v="0"/>
    <n v="0"/>
    <n v="-0.25"/>
    <n v="0.25"/>
    <n v="0"/>
    <x v="2"/>
  </r>
  <r>
    <s v="92700"/>
    <d v="2025-05-14T00:00:00"/>
    <x v="353"/>
    <x v="2"/>
    <s v="San Jose"/>
    <n v="1651"/>
    <n v="0"/>
    <n v="1651"/>
    <n v="1272.22"/>
    <n v="378.78"/>
    <n v="0.22942459000000001"/>
    <x v="2"/>
  </r>
  <r>
    <s v="90512"/>
    <d v="2025-05-14T00:00:00"/>
    <x v="353"/>
    <x v="2"/>
    <s v="San Jose"/>
    <n v="0"/>
    <n v="0"/>
    <n v="0"/>
    <n v="-521.54"/>
    <n v="521.54"/>
    <n v="0"/>
    <x v="2"/>
  </r>
  <r>
    <s v="92647"/>
    <d v="2025-05-14T00:00:00"/>
    <x v="353"/>
    <x v="2"/>
    <s v="San Jose"/>
    <n v="1514.18"/>
    <n v="0"/>
    <n v="1514.18"/>
    <n v="1151.1500000000001"/>
    <n v="363.03"/>
    <n v="0.23975352999999999"/>
    <x v="2"/>
  </r>
  <r>
    <s v="92648"/>
    <d v="2025-05-14T00:00:00"/>
    <x v="353"/>
    <x v="2"/>
    <s v="San Jose"/>
    <n v="2228.4299999999998"/>
    <n v="0"/>
    <n v="2228.4299999999998"/>
    <n v="1804.65"/>
    <n v="423.78"/>
    <n v="0.19016975999999999"/>
    <x v="2"/>
  </r>
  <r>
    <s v="92654"/>
    <d v="2025-05-14T00:00:00"/>
    <x v="353"/>
    <x v="2"/>
    <s v="San Jose"/>
    <n v="1215.5999999999999"/>
    <n v="0"/>
    <n v="1215.5999999999999"/>
    <n v="769.36"/>
    <n v="446.24"/>
    <n v="0.36709444000000002"/>
    <x v="2"/>
  </r>
  <r>
    <s v="92655"/>
    <d v="2025-05-14T00:00:00"/>
    <x v="353"/>
    <x v="2"/>
    <s v="San Jose"/>
    <n v="1514.18"/>
    <n v="0"/>
    <n v="1514.18"/>
    <n v="1151.1500000000001"/>
    <n v="363.03"/>
    <n v="0.23975352999999999"/>
    <x v="2"/>
  </r>
  <r>
    <s v="92678"/>
    <d v="2025-05-14T00:00:00"/>
    <x v="353"/>
    <x v="2"/>
    <s v="San Jose"/>
    <n v="1873.62"/>
    <n v="0"/>
    <n v="1873.62"/>
    <n v="1281.48"/>
    <n v="592.14"/>
    <n v="0.31604061"/>
    <x v="2"/>
  </r>
  <r>
    <s v="92716"/>
    <d v="2025-05-14T00:00:00"/>
    <x v="353"/>
    <x v="2"/>
    <s v="San Jose"/>
    <n v="1651"/>
    <n v="0"/>
    <n v="1651"/>
    <n v="1272.22"/>
    <n v="378.78"/>
    <n v="0.22942459000000001"/>
    <x v="2"/>
  </r>
  <r>
    <s v="91875"/>
    <d v="2025-05-15T00:00:00"/>
    <x v="353"/>
    <x v="2"/>
    <s v="San Jose"/>
    <n v="0"/>
    <n v="0"/>
    <n v="0"/>
    <n v="50"/>
    <n v="-50"/>
    <n v="0"/>
    <x v="2"/>
  </r>
  <r>
    <s v="91904"/>
    <d v="2025-05-15T00:00:00"/>
    <x v="353"/>
    <x v="2"/>
    <s v="San Jose"/>
    <n v="0"/>
    <n v="-1986.4"/>
    <n v="-1986.4"/>
    <n v="-350"/>
    <n v="-1636.4"/>
    <n v="0.82380184999999995"/>
    <x v="2"/>
  </r>
  <r>
    <s v="92558"/>
    <d v="2025-05-15T00:00:00"/>
    <x v="353"/>
    <x v="2"/>
    <s v="San Jose"/>
    <n v="1514.18"/>
    <n v="0"/>
    <n v="1514.18"/>
    <n v="1090.1500000000001"/>
    <n v="424.03"/>
    <n v="0.28003936000000001"/>
    <x v="2"/>
  </r>
  <r>
    <s v="92622"/>
    <d v="2025-05-15T00:00:00"/>
    <x v="5"/>
    <x v="2"/>
    <s v="San Jose"/>
    <n v="5705.26"/>
    <n v="0"/>
    <n v="5705.26"/>
    <n v="4723"/>
    <n v="982.26"/>
    <n v="0.17216744"/>
    <x v="2"/>
  </r>
  <r>
    <s v="92717"/>
    <d v="2025-05-15T00:00:00"/>
    <x v="353"/>
    <x v="2"/>
    <s v="San Jose"/>
    <n v="1651"/>
    <n v="0"/>
    <n v="1651"/>
    <n v="1272.22"/>
    <n v="378.78"/>
    <n v="0.22942459000000001"/>
    <x v="2"/>
  </r>
  <r>
    <s v="91926"/>
    <d v="2025-05-16T00:00:00"/>
    <x v="353"/>
    <x v="2"/>
    <s v="San Jose"/>
    <n v="0"/>
    <n v="0"/>
    <n v="0"/>
    <n v="54"/>
    <n v="-54"/>
    <n v="0"/>
    <x v="2"/>
  </r>
  <r>
    <s v="92740"/>
    <d v="2025-05-16T00:00:00"/>
    <x v="353"/>
    <x v="2"/>
    <s v="San Jose"/>
    <n v="1514.18"/>
    <n v="0"/>
    <n v="1514.18"/>
    <n v="1173.1500000000001"/>
    <n v="341.03"/>
    <n v="0.22522421000000001"/>
    <x v="2"/>
  </r>
  <r>
    <s v="92741"/>
    <d v="2025-05-16T00:00:00"/>
    <x v="353"/>
    <x v="2"/>
    <s v="San Jose"/>
    <n v="1651"/>
    <n v="0"/>
    <n v="1651"/>
    <n v="1272.22"/>
    <n v="378.78"/>
    <n v="0.22942459000000001"/>
    <x v="2"/>
  </r>
  <r>
    <s v="92175"/>
    <d v="2025-05-19T00:00:00"/>
    <x v="353"/>
    <x v="2"/>
    <s v="San Jose"/>
    <n v="0"/>
    <n v="0"/>
    <n v="0"/>
    <n v="50"/>
    <n v="-50"/>
    <n v="0"/>
    <x v="2"/>
  </r>
  <r>
    <s v="92719"/>
    <d v="2025-05-19T00:00:00"/>
    <x v="353"/>
    <x v="2"/>
    <s v="San Jose"/>
    <n v="1651"/>
    <n v="0"/>
    <n v="1651"/>
    <n v="1272.22"/>
    <n v="378.78"/>
    <n v="0.22942459000000001"/>
    <x v="2"/>
  </r>
  <r>
    <s v="92744"/>
    <d v="2025-05-19T00:00:00"/>
    <x v="353"/>
    <x v="2"/>
    <s v="San Jose"/>
    <n v="1215.5999999999999"/>
    <n v="0"/>
    <n v="1215.5999999999999"/>
    <n v="791.36"/>
    <n v="424.24"/>
    <n v="0.34899637999999999"/>
    <x v="2"/>
  </r>
  <r>
    <s v="92745"/>
    <d v="2025-05-19T00:00:00"/>
    <x v="353"/>
    <x v="2"/>
    <s v="San Jose"/>
    <n v="1215.5999999999999"/>
    <n v="0"/>
    <n v="1215.5999999999999"/>
    <n v="791.36"/>
    <n v="424.24"/>
    <n v="0.34899637999999999"/>
    <x v="2"/>
  </r>
  <r>
    <s v="92766"/>
    <d v="2025-05-19T00:00:00"/>
    <x v="353"/>
    <x v="2"/>
    <s v="San Jose"/>
    <n v="1651"/>
    <n v="0"/>
    <n v="1651"/>
    <n v="1272.22"/>
    <n v="378.78"/>
    <n v="0.22942459000000001"/>
    <x v="2"/>
  </r>
  <r>
    <s v="92768"/>
    <d v="2025-05-19T00:00:00"/>
    <x v="353"/>
    <x v="2"/>
    <s v="San Jose"/>
    <n v="1873.62"/>
    <n v="0"/>
    <n v="1873.62"/>
    <n v="1281.48"/>
    <n v="592.14"/>
    <n v="0.31604061"/>
    <x v="2"/>
  </r>
  <r>
    <s v="92293"/>
    <d v="2025-05-20T00:00:00"/>
    <x v="5"/>
    <x v="2"/>
    <s v="San Jose"/>
    <n v="0"/>
    <n v="-7176.06"/>
    <n v="-7176.06"/>
    <n v="-5925.24"/>
    <n v="-1250.82"/>
    <n v="0.17430456"/>
    <x v="2"/>
  </r>
  <r>
    <s v="92742"/>
    <d v="2025-05-20T00:00:00"/>
    <x v="353"/>
    <x v="2"/>
    <s v="San Jose"/>
    <n v="1651"/>
    <n v="0"/>
    <n v="1651"/>
    <n v="1322.22"/>
    <n v="328.78"/>
    <n v="0.19913992"/>
    <x v="2"/>
  </r>
  <r>
    <s v="92767"/>
    <d v="2025-05-20T00:00:00"/>
    <x v="353"/>
    <x v="2"/>
    <s v="San Jose"/>
    <n v="1651"/>
    <n v="0"/>
    <n v="1651"/>
    <n v="1199.1400000000001"/>
    <n v="451.86"/>
    <n v="0.27368867000000002"/>
    <x v="2"/>
  </r>
  <r>
    <s v="92770"/>
    <d v="2025-05-20T00:00:00"/>
    <x v="353"/>
    <x v="2"/>
    <s v="San Jose"/>
    <n v="1514.18"/>
    <n v="0"/>
    <n v="1514.18"/>
    <n v="1173.1500000000001"/>
    <n v="341.03"/>
    <n v="0.22522421000000001"/>
    <x v="2"/>
  </r>
  <r>
    <s v="91499"/>
    <d v="2025-05-20T00:00:00"/>
    <x v="353"/>
    <x v="2"/>
    <s v="San Jose"/>
    <n v="0"/>
    <n v="450"/>
    <n v="450"/>
    <n v="335"/>
    <n v="115"/>
    <n v="0.25555556000000001"/>
    <x v="2"/>
  </r>
  <r>
    <s v="92121"/>
    <d v="2025-05-20T00:00:00"/>
    <x v="353"/>
    <x v="2"/>
    <s v="San Jose"/>
    <n v="0"/>
    <n v="0"/>
    <n v="0"/>
    <n v="248"/>
    <n v="-248"/>
    <n v="0"/>
    <x v="2"/>
  </r>
  <r>
    <s v="92146"/>
    <d v="2025-05-20T00:00:00"/>
    <x v="353"/>
    <x v="2"/>
    <s v="San Jose"/>
    <n v="0"/>
    <n v="0"/>
    <n v="0"/>
    <n v="29"/>
    <n v="-29"/>
    <n v="0"/>
    <x v="2"/>
  </r>
  <r>
    <s v="92771"/>
    <d v="2025-05-20T00:00:00"/>
    <x v="353"/>
    <x v="2"/>
    <s v="San Jose"/>
    <n v="1651"/>
    <n v="0"/>
    <n v="1651"/>
    <n v="1415.22"/>
    <n v="235.78"/>
    <n v="0.14281041999999999"/>
    <x v="2"/>
  </r>
  <r>
    <s v="92774"/>
    <d v="2025-05-20T00:00:00"/>
    <x v="353"/>
    <x v="2"/>
    <s v="San Jose"/>
    <n v="1514.18"/>
    <n v="0"/>
    <n v="1514.18"/>
    <n v="1173.1500000000001"/>
    <n v="341.03"/>
    <n v="0.22522421000000001"/>
    <x v="2"/>
  </r>
  <r>
    <s v="91676"/>
    <d v="2025-05-21T00:00:00"/>
    <x v="5"/>
    <x v="2"/>
    <s v="San Jose"/>
    <n v="0"/>
    <n v="0"/>
    <n v="0"/>
    <n v="352.95"/>
    <n v="-352.95"/>
    <n v="0"/>
    <x v="2"/>
  </r>
  <r>
    <s v="92772"/>
    <d v="2025-05-21T00:00:00"/>
    <x v="353"/>
    <x v="2"/>
    <s v="San Jose"/>
    <n v="1651"/>
    <n v="0"/>
    <n v="1651"/>
    <n v="1250.22"/>
    <n v="400.78"/>
    <n v="0.24274984999999999"/>
    <x v="2"/>
  </r>
  <r>
    <s v="92775"/>
    <d v="2025-05-21T00:00:00"/>
    <x v="353"/>
    <x v="2"/>
    <s v="San Jose"/>
    <n v="2284.98"/>
    <n v="0"/>
    <n v="2284.98"/>
    <n v="1854.32"/>
    <n v="430.66"/>
    <n v="0.18847430000000001"/>
    <x v="2"/>
  </r>
  <r>
    <s v="88268"/>
    <d v="2025-05-22T00:00:00"/>
    <x v="5"/>
    <x v="2"/>
    <s v="San Jose"/>
    <n v="0"/>
    <n v="0"/>
    <n v="0"/>
    <n v="66.27"/>
    <n v="-66.27"/>
    <n v="0"/>
    <x v="2"/>
  </r>
  <r>
    <s v="92217"/>
    <d v="2025-05-22T00:00:00"/>
    <x v="353"/>
    <x v="2"/>
    <s v="San Jose"/>
    <n v="1986.4"/>
    <n v="0"/>
    <n v="1986.4"/>
    <n v="1388.99"/>
    <n v="597.41"/>
    <n v="0.30075010000000002"/>
    <x v="2"/>
  </r>
  <r>
    <s v="92544"/>
    <d v="2025-05-22T00:00:00"/>
    <x v="353"/>
    <x v="2"/>
    <s v="San Jose"/>
    <n v="0"/>
    <n v="0"/>
    <n v="0"/>
    <n v="-16.170000000000002"/>
    <n v="16.170000000000002"/>
    <n v="0"/>
    <x v="2"/>
  </r>
  <r>
    <s v="92720"/>
    <d v="2025-05-22T00:00:00"/>
    <x v="353"/>
    <x v="2"/>
    <s v="San Jose"/>
    <n v="1651"/>
    <n v="0"/>
    <n v="1651"/>
    <n v="1172.99"/>
    <n v="478.01"/>
    <n v="0.28952756000000002"/>
    <x v="2"/>
  </r>
  <r>
    <s v="92791"/>
    <d v="2025-05-22T00:00:00"/>
    <x v="353"/>
    <x v="2"/>
    <s v="San Jose"/>
    <n v="1651"/>
    <n v="0"/>
    <n v="1651"/>
    <n v="1181.99"/>
    <n v="469.01"/>
    <n v="0.28407631999999999"/>
    <x v="2"/>
  </r>
  <r>
    <s v="92792"/>
    <d v="2025-05-22T00:00:00"/>
    <x v="353"/>
    <x v="2"/>
    <s v="San Jose"/>
    <n v="1651"/>
    <n v="0"/>
    <n v="1651"/>
    <n v="1172.99"/>
    <n v="478.01"/>
    <n v="0.28952756000000002"/>
    <x v="2"/>
  </r>
  <r>
    <s v="91904"/>
    <d v="2025-05-23T00:00:00"/>
    <x v="353"/>
    <x v="2"/>
    <s v="San Jose"/>
    <n v="0"/>
    <n v="1986.4"/>
    <n v="1986.4"/>
    <n v="350"/>
    <n v="1636.4"/>
    <n v="0.82380184999999995"/>
    <x v="2"/>
  </r>
  <r>
    <s v="92794"/>
    <d v="2025-05-23T00:00:00"/>
    <x v="353"/>
    <x v="2"/>
    <s v="San Jose"/>
    <n v="1514.18"/>
    <n v="0"/>
    <n v="1514.18"/>
    <n v="1288.1500000000001"/>
    <n v="226.03"/>
    <n v="0.14927551999999999"/>
    <x v="2"/>
  </r>
  <r>
    <s v="92843"/>
    <d v="2025-05-23T00:00:00"/>
    <x v="353"/>
    <x v="2"/>
    <s v="San Jose"/>
    <n v="998.02"/>
    <n v="0"/>
    <n v="998.02"/>
    <n v="825.12"/>
    <n v="172.9"/>
    <n v="0.17324302"/>
    <x v="2"/>
  </r>
  <r>
    <s v="92845"/>
    <d v="2025-05-23T00:00:00"/>
    <x v="353"/>
    <x v="2"/>
    <s v="San Jose"/>
    <n v="1651"/>
    <n v="0"/>
    <n v="1651"/>
    <n v="1272.22"/>
    <n v="378.78"/>
    <n v="0.22942459000000001"/>
    <x v="2"/>
  </r>
  <r>
    <s v="92856"/>
    <d v="2025-05-23T00:00:00"/>
    <x v="353"/>
    <x v="2"/>
    <s v="San Jose"/>
    <n v="1215.5999999999999"/>
    <n v="0"/>
    <n v="1215.5999999999999"/>
    <n v="791.36"/>
    <n v="424.24"/>
    <n v="0.34899637999999999"/>
    <x v="2"/>
  </r>
  <r>
    <s v="92743"/>
    <d v="2025-05-23T00:00:00"/>
    <x v="353"/>
    <x v="2"/>
    <s v="San Jose"/>
    <n v="1514.18"/>
    <n v="0"/>
    <n v="1514.18"/>
    <n v="1173.1500000000001"/>
    <n v="341.03"/>
    <n v="0.22522421000000001"/>
    <x v="2"/>
  </r>
  <r>
    <s v="92773"/>
    <d v="2025-05-23T00:00:00"/>
    <x v="353"/>
    <x v="2"/>
    <s v="San Jose"/>
    <n v="2309.02"/>
    <n v="0"/>
    <n v="2309.02"/>
    <n v="1788.34"/>
    <n v="520.67999999999995"/>
    <n v="0.22549826000000001"/>
    <x v="2"/>
  </r>
  <r>
    <s v="92857"/>
    <d v="2025-05-23T00:00:00"/>
    <x v="353"/>
    <x v="2"/>
    <s v="San Jose"/>
    <n v="1215.5999999999999"/>
    <n v="0"/>
    <n v="1215.5999999999999"/>
    <n v="791.36"/>
    <n v="424.24"/>
    <n v="0.34899637999999999"/>
    <x v="2"/>
  </r>
  <r>
    <s v="92337"/>
    <d v="2025-05-27T00:00:00"/>
    <x v="353"/>
    <x v="2"/>
    <s v="San Jose"/>
    <n v="0"/>
    <n v="0"/>
    <n v="0"/>
    <n v="-16.170000000000002"/>
    <n v="16.170000000000002"/>
    <n v="0"/>
    <x v="2"/>
  </r>
  <r>
    <s v="92769"/>
    <d v="2025-05-27T00:00:00"/>
    <x v="353"/>
    <x v="2"/>
    <s v="San Jose"/>
    <n v="1267.0999999999999"/>
    <n v="0"/>
    <n v="1267.0999999999999"/>
    <n v="1317.72"/>
    <n v="-50.62"/>
    <n v="-3.9949489999999997E-2"/>
    <x v="2"/>
  </r>
  <r>
    <s v="92793"/>
    <d v="2025-05-27T00:00:00"/>
    <x v="353"/>
    <x v="2"/>
    <s v="San Jose"/>
    <n v="1651"/>
    <n v="0"/>
    <n v="1651"/>
    <n v="1245.3"/>
    <n v="405.7"/>
    <n v="0.24572985999999999"/>
    <x v="2"/>
  </r>
  <r>
    <s v="92611"/>
    <d v="2025-05-27T00:00:00"/>
    <x v="5"/>
    <x v="2"/>
    <s v="San Jose"/>
    <n v="166135.07999999999"/>
    <n v="0"/>
    <n v="166135.07999999999"/>
    <n v="136086.35999999999"/>
    <n v="30048.720000000001"/>
    <n v="0.18086921"/>
    <x v="2"/>
  </r>
  <r>
    <s v="92658"/>
    <d v="2025-05-27T00:00:00"/>
    <x v="5"/>
    <x v="2"/>
    <s v="San Jose"/>
    <n v="152698"/>
    <n v="0"/>
    <n v="152698"/>
    <n v="127612"/>
    <n v="25086"/>
    <n v="0.16428506000000001"/>
    <x v="2"/>
  </r>
  <r>
    <s v="92765"/>
    <d v="2025-05-27T00:00:00"/>
    <x v="353"/>
    <x v="2"/>
    <s v="San Jose"/>
    <n v="1514.18"/>
    <n v="0"/>
    <n v="1514.18"/>
    <n v="1173.1500000000001"/>
    <n v="341.03"/>
    <n v="0.22522421000000001"/>
    <x v="2"/>
  </r>
  <r>
    <s v="92795"/>
    <d v="2025-05-27T00:00:00"/>
    <x v="353"/>
    <x v="2"/>
    <s v="San Jose"/>
    <n v="1514.18"/>
    <n v="0"/>
    <n v="1514.18"/>
    <n v="1210.6500000000001"/>
    <n v="303.52999999999997"/>
    <n v="0.20045832999999999"/>
    <x v="2"/>
  </r>
  <r>
    <s v="92859"/>
    <d v="2025-05-27T00:00:00"/>
    <x v="353"/>
    <x v="2"/>
    <s v="San Jose"/>
    <n v="1215.5999999999999"/>
    <n v="0"/>
    <n v="1215.5999999999999"/>
    <n v="708.36"/>
    <n v="507.24"/>
    <n v="0.41727542000000001"/>
    <x v="2"/>
  </r>
  <r>
    <s v="92860"/>
    <d v="2025-05-27T00:00:00"/>
    <x v="353"/>
    <x v="2"/>
    <s v="San Jose"/>
    <n v="1651"/>
    <n v="0"/>
    <n v="1651"/>
    <n v="1239.22"/>
    <n v="411.78"/>
    <n v="0.24941247999999999"/>
    <x v="2"/>
  </r>
  <r>
    <s v="92421"/>
    <d v="2025-05-28T00:00:00"/>
    <x v="353"/>
    <x v="2"/>
    <s v="San Jose"/>
    <n v="0"/>
    <n v="0"/>
    <n v="0"/>
    <n v="-16.170000000000002"/>
    <n v="16.170000000000002"/>
    <n v="0"/>
    <x v="2"/>
  </r>
  <r>
    <s v="92217"/>
    <d v="2025-05-28T00:00:00"/>
    <x v="353"/>
    <x v="2"/>
    <s v="San Jose"/>
    <n v="0"/>
    <n v="0"/>
    <n v="0"/>
    <n v="-10.9"/>
    <n v="10.9"/>
    <n v="0"/>
    <x v="2"/>
  </r>
  <r>
    <s v="73180"/>
    <d v="2025-05-28T00:00:00"/>
    <x v="43"/>
    <x v="4"/>
    <s v="San Jose"/>
    <n v="0"/>
    <n v="0"/>
    <n v="0"/>
    <n v="264.60000000000002"/>
    <n v="-264.60000000000002"/>
    <n v="0"/>
    <x v="2"/>
  </r>
  <r>
    <s v="92718"/>
    <d v="2025-05-28T00:00:00"/>
    <x v="353"/>
    <x v="2"/>
    <s v="San Jose"/>
    <n v="1986.4"/>
    <n v="0"/>
    <n v="1986.4"/>
    <n v="1665.53"/>
    <n v="320.87"/>
    <n v="0.16153343000000001"/>
    <x v="2"/>
  </r>
  <r>
    <s v="92844"/>
    <d v="2025-05-28T00:00:00"/>
    <x v="353"/>
    <x v="2"/>
    <s v="San Jose"/>
    <n v="1651"/>
    <n v="0"/>
    <n v="1651"/>
    <n v="1197.22"/>
    <n v="453.78"/>
    <n v="0.27485161000000002"/>
    <x v="2"/>
  </r>
  <r>
    <s v="92896"/>
    <d v="2025-05-28T00:00:00"/>
    <x v="353"/>
    <x v="2"/>
    <s v="San Jose"/>
    <n v="2365.25"/>
    <n v="0"/>
    <n v="2365.25"/>
    <n v="1789.72"/>
    <n v="575.53"/>
    <n v="0.24332734"/>
    <x v="2"/>
  </r>
  <r>
    <s v="92898"/>
    <d v="2025-05-28T00:00:00"/>
    <x v="353"/>
    <x v="2"/>
    <s v="San Jose"/>
    <n v="2228.4299999999998"/>
    <n v="0"/>
    <n v="2228.4299999999998"/>
    <n v="1737.65"/>
    <n v="490.78"/>
    <n v="0.22023577"/>
    <x v="2"/>
  </r>
  <r>
    <s v="92901"/>
    <d v="2025-05-28T00:00:00"/>
    <x v="353"/>
    <x v="2"/>
    <s v="San Jose"/>
    <n v="1215.5999999999999"/>
    <n v="0"/>
    <n v="1215.5999999999999"/>
    <n v="691.36"/>
    <n v="524.24"/>
    <n v="0.43126028"/>
    <x v="2"/>
  </r>
  <r>
    <s v="92903"/>
    <d v="2025-05-28T00:00:00"/>
    <x v="353"/>
    <x v="2"/>
    <s v="San Jose"/>
    <n v="1267.0999999999999"/>
    <n v="0"/>
    <n v="1267.0999999999999"/>
    <n v="1030.72"/>
    <n v="236.38"/>
    <n v="0.18655197000000001"/>
    <x v="2"/>
  </r>
  <r>
    <s v="90441"/>
    <d v="2025-05-29T00:00:00"/>
    <x v="5"/>
    <x v="2"/>
    <s v="San Jose"/>
    <n v="0"/>
    <n v="0"/>
    <n v="0"/>
    <n v="-54"/>
    <n v="54"/>
    <n v="0"/>
    <x v="2"/>
  </r>
  <r>
    <s v="92545"/>
    <d v="2025-05-29T00:00:00"/>
    <x v="353"/>
    <x v="2"/>
    <s v="San Jose"/>
    <n v="0"/>
    <n v="0"/>
    <n v="0"/>
    <n v="37.42"/>
    <n v="-37.42"/>
    <n v="0"/>
    <x v="2"/>
  </r>
  <r>
    <s v="92773"/>
    <d v="2025-05-29T00:00:00"/>
    <x v="353"/>
    <x v="2"/>
    <s v="San Jose"/>
    <n v="0"/>
    <n v="0"/>
    <n v="0"/>
    <n v="-4.72"/>
    <n v="4.72"/>
    <n v="0"/>
    <x v="2"/>
  </r>
  <r>
    <s v="92904"/>
    <d v="2025-05-29T00:00:00"/>
    <x v="353"/>
    <x v="2"/>
    <s v="San Jose"/>
    <n v="1651"/>
    <n v="0"/>
    <n v="1651"/>
    <n v="1272.22"/>
    <n v="378.78"/>
    <n v="0.22942459000000001"/>
    <x v="2"/>
  </r>
  <r>
    <s v="92905"/>
    <d v="2025-05-29T00:00:00"/>
    <x v="353"/>
    <x v="2"/>
    <s v="San Jose"/>
    <n v="1514.18"/>
    <n v="0"/>
    <n v="1514.18"/>
    <n v="1115.1500000000001"/>
    <n v="399.03"/>
    <n v="0.26352877000000002"/>
    <x v="2"/>
  </r>
  <r>
    <s v="92897"/>
    <d v="2025-05-29T00:00:00"/>
    <x v="353"/>
    <x v="2"/>
    <s v="San Jose"/>
    <n v="998.02"/>
    <n v="0"/>
    <n v="998.02"/>
    <n v="937.12"/>
    <n v="60.9"/>
    <n v="6.1020820000000003E-2"/>
    <x v="2"/>
  </r>
  <r>
    <s v="92919"/>
    <d v="2025-05-29T00:00:00"/>
    <x v="353"/>
    <x v="2"/>
    <s v="San Jose"/>
    <n v="2309.02"/>
    <n v="0"/>
    <n v="2309.02"/>
    <n v="1762.34"/>
    <n v="546.67999999999995"/>
    <n v="0.23675845000000001"/>
    <x v="2"/>
  </r>
  <r>
    <s v="89643"/>
    <d v="2025-05-30T00:00:00"/>
    <x v="5"/>
    <x v="2"/>
    <s v="San Jose"/>
    <n v="0"/>
    <n v="0"/>
    <n v="0"/>
    <n v="6771.25"/>
    <n v="-6771.25"/>
    <n v="0"/>
    <x v="2"/>
  </r>
  <r>
    <s v="91233"/>
    <d v="2025-05-30T00:00:00"/>
    <x v="5"/>
    <x v="2"/>
    <s v="San Jose"/>
    <n v="0"/>
    <n v="0"/>
    <n v="0"/>
    <n v="75"/>
    <n v="-75"/>
    <n v="0"/>
    <x v="2"/>
  </r>
  <r>
    <s v="92586"/>
    <d v="2025-05-30T00:00:00"/>
    <x v="5"/>
    <x v="2"/>
    <s v="San Jose"/>
    <n v="0"/>
    <n v="0"/>
    <n v="0"/>
    <n v="318.75"/>
    <n v="-318.75"/>
    <n v="0"/>
    <x v="2"/>
  </r>
  <r>
    <s v="92291"/>
    <d v="2025-05-30T00:00:00"/>
    <x v="5"/>
    <x v="2"/>
    <s v="San Jose"/>
    <n v="108956.39"/>
    <n v="0"/>
    <n v="108956.39"/>
    <n v="85184.36"/>
    <n v="23772.03"/>
    <n v="0.21817930999999999"/>
    <x v="2"/>
  </r>
  <r>
    <s v="92917"/>
    <d v="2025-05-30T00:00:00"/>
    <x v="353"/>
    <x v="2"/>
    <s v="San Jose"/>
    <n v="1986.4"/>
    <n v="0"/>
    <n v="1986.4"/>
    <n v="1580.53"/>
    <n v="405.87"/>
    <n v="0.20432441000000001"/>
    <x v="2"/>
  </r>
  <r>
    <s v="92920"/>
    <d v="2025-05-30T00:00:00"/>
    <x v="353"/>
    <x v="2"/>
    <s v="San Jose"/>
    <n v="2421.8000000000002"/>
    <n v="0"/>
    <n v="2421.8000000000002"/>
    <n v="1912.39"/>
    <n v="509.41"/>
    <n v="0.21034354999999999"/>
    <x v="2"/>
  </r>
  <r>
    <s v="92947"/>
    <d v="2025-05-30T00:00:00"/>
    <x v="353"/>
    <x v="2"/>
    <s v="San Jose"/>
    <n v="2228.4299999999998"/>
    <n v="0"/>
    <n v="2228.4299999999998"/>
    <n v="1712.65"/>
    <n v="515.78"/>
    <n v="0.23145442999999999"/>
    <x v="2"/>
  </r>
  <r>
    <s v="88211"/>
    <d v="2025-05-01T00:00:00"/>
    <x v="6"/>
    <x v="5"/>
    <s v="San Francisco"/>
    <n v="0"/>
    <n v="0"/>
    <n v="0"/>
    <n v="-141.18"/>
    <n v="141.18"/>
    <n v="0"/>
    <x v="9"/>
  </r>
  <r>
    <s v="86729"/>
    <d v="2025-05-01T00:00:00"/>
    <x v="25"/>
    <x v="12"/>
    <s v="San Francisco"/>
    <n v="0"/>
    <n v="0"/>
    <n v="0"/>
    <n v="20"/>
    <n v="-20"/>
    <n v="0"/>
    <x v="9"/>
  </r>
  <r>
    <s v="88211"/>
    <d v="2025-05-02T00:00:00"/>
    <x v="6"/>
    <x v="5"/>
    <s v="San Francisco"/>
    <n v="0"/>
    <n v="0"/>
    <n v="0"/>
    <n v="-13393.09"/>
    <n v="13393.09"/>
    <n v="0"/>
    <x v="9"/>
  </r>
  <r>
    <s v="91859"/>
    <d v="2025-05-02T00:00:00"/>
    <x v="9"/>
    <x v="5"/>
    <s v="San Francisco"/>
    <n v="1880"/>
    <n v="0"/>
    <n v="1880"/>
    <n v="1612.12"/>
    <n v="267.88"/>
    <n v="0.14248936000000001"/>
    <x v="9"/>
  </r>
  <r>
    <s v="92092"/>
    <d v="2025-05-02T00:00:00"/>
    <x v="9"/>
    <x v="5"/>
    <s v="San Francisco"/>
    <n v="934.2"/>
    <n v="0"/>
    <n v="934.2"/>
    <n v="820.44"/>
    <n v="113.76"/>
    <n v="0.12177264"/>
    <x v="9"/>
  </r>
  <r>
    <s v="91942"/>
    <d v="2025-05-07T00:00:00"/>
    <x v="9"/>
    <x v="5"/>
    <s v="San Francisco"/>
    <n v="13603"/>
    <n v="0"/>
    <n v="13603"/>
    <n v="12600.37"/>
    <n v="1002.63"/>
    <n v="7.3706540000000001E-2"/>
    <x v="9"/>
  </r>
  <r>
    <s v="87383"/>
    <d v="2025-05-09T00:00:00"/>
    <x v="68"/>
    <x v="22"/>
    <s v="San Francisco"/>
    <n v="0"/>
    <n v="0"/>
    <n v="0"/>
    <n v="32.74"/>
    <n v="-32.74"/>
    <n v="0"/>
    <x v="9"/>
  </r>
  <r>
    <s v="91988"/>
    <d v="2025-05-09T00:00:00"/>
    <x v="6"/>
    <x v="5"/>
    <s v="San Francisco"/>
    <n v="0"/>
    <n v="0"/>
    <n v="0"/>
    <n v="47.36"/>
    <n v="-47.36"/>
    <n v="0"/>
    <x v="9"/>
  </r>
  <r>
    <s v="92069"/>
    <d v="2025-05-09T00:00:00"/>
    <x v="9"/>
    <x v="5"/>
    <s v="San Francisco"/>
    <n v="6738"/>
    <n v="0"/>
    <n v="6738"/>
    <n v="5333.33"/>
    <n v="1404.67"/>
    <n v="0.20846987"/>
    <x v="9"/>
  </r>
  <r>
    <s v="92578"/>
    <d v="2025-05-09T00:00:00"/>
    <x v="6"/>
    <x v="5"/>
    <s v="San Francisco"/>
    <n v="11950"/>
    <n v="0"/>
    <n v="11950"/>
    <n v="8328.3799999999992"/>
    <n v="3621.62"/>
    <n v="0.30306443999999999"/>
    <x v="9"/>
  </r>
  <r>
    <s v="91942"/>
    <d v="2025-05-12T00:00:00"/>
    <x v="9"/>
    <x v="5"/>
    <s v="San Francisco"/>
    <n v="0"/>
    <n v="0"/>
    <n v="0"/>
    <n v="5.8"/>
    <n v="-5.8"/>
    <n v="0"/>
    <x v="9"/>
  </r>
  <r>
    <s v="92069"/>
    <d v="2025-05-12T00:00:00"/>
    <x v="9"/>
    <x v="5"/>
    <s v="San Francisco"/>
    <n v="0"/>
    <n v="0"/>
    <n v="0"/>
    <n v="-385.33"/>
    <n v="385.33"/>
    <n v="0"/>
    <x v="9"/>
  </r>
  <r>
    <s v="91942"/>
    <d v="2025-05-14T00:00:00"/>
    <x v="9"/>
    <x v="5"/>
    <s v="San Francisco"/>
    <n v="0"/>
    <n v="0"/>
    <n v="0"/>
    <n v="195"/>
    <n v="-195"/>
    <n v="0"/>
    <x v="9"/>
  </r>
  <r>
    <s v="88474"/>
    <d v="2025-05-14T00:00:00"/>
    <x v="294"/>
    <x v="5"/>
    <s v="San Francisco"/>
    <n v="0"/>
    <n v="0"/>
    <n v="0"/>
    <n v="100"/>
    <n v="-100"/>
    <n v="0"/>
    <x v="9"/>
  </r>
  <r>
    <s v="92069"/>
    <d v="2025-05-15T00:00:00"/>
    <x v="9"/>
    <x v="5"/>
    <s v="San Francisco"/>
    <n v="0"/>
    <n v="0"/>
    <n v="0"/>
    <n v="-63.81"/>
    <n v="63.81"/>
    <n v="0"/>
    <x v="9"/>
  </r>
  <r>
    <s v="91988"/>
    <d v="2025-05-15T00:00:00"/>
    <x v="6"/>
    <x v="5"/>
    <s v="San Francisco"/>
    <n v="0"/>
    <n v="-27321"/>
    <n v="-27321"/>
    <n v="-24735.91"/>
    <n v="-2585.09"/>
    <n v="9.4619159999999994E-2"/>
    <x v="9"/>
  </r>
  <r>
    <s v="91988"/>
    <d v="2025-05-16T00:00:00"/>
    <x v="6"/>
    <x v="5"/>
    <s v="San Francisco"/>
    <n v="0"/>
    <n v="0"/>
    <n v="0"/>
    <n v="95.63"/>
    <n v="-95.63"/>
    <n v="0"/>
    <x v="9"/>
  </r>
  <r>
    <s v="92731"/>
    <d v="2025-05-21T00:00:00"/>
    <x v="6"/>
    <x v="5"/>
    <s v="San Francisco"/>
    <n v="607103"/>
    <n v="0"/>
    <n v="607103"/>
    <n v="468666.74"/>
    <n v="138436.26"/>
    <n v="0.22802763000000001"/>
    <x v="9"/>
  </r>
  <r>
    <s v="92731"/>
    <d v="2025-05-22T00:00:00"/>
    <x v="6"/>
    <x v="5"/>
    <s v="San Francisco"/>
    <n v="0"/>
    <n v="0"/>
    <n v="0"/>
    <n v="32.119999999999997"/>
    <n v="-32.119999999999997"/>
    <n v="0"/>
    <x v="9"/>
  </r>
  <r>
    <s v="88211"/>
    <d v="2025-05-27T00:00:00"/>
    <x v="6"/>
    <x v="5"/>
    <s v="San Francisco"/>
    <n v="0"/>
    <n v="0"/>
    <n v="0"/>
    <n v="38.5"/>
    <n v="-38.5"/>
    <n v="0"/>
    <x v="9"/>
  </r>
  <r>
    <s v="89909"/>
    <d v="2025-05-28T00:00:00"/>
    <x v="224"/>
    <x v="15"/>
    <s v="San Francisco"/>
    <n v="0"/>
    <n v="0"/>
    <n v="0"/>
    <n v="600.02"/>
    <n v="-600.02"/>
    <n v="0"/>
    <x v="9"/>
  </r>
  <r>
    <s v="92731"/>
    <d v="2025-05-28T00:00:00"/>
    <x v="6"/>
    <x v="5"/>
    <s v="San Francisco"/>
    <n v="0"/>
    <n v="0"/>
    <n v="0"/>
    <n v="-702.04"/>
    <n v="702.04"/>
    <n v="0"/>
    <x v="9"/>
  </r>
  <r>
    <s v="87388"/>
    <d v="2025-05-28T00:00:00"/>
    <x v="68"/>
    <x v="22"/>
    <s v="San Francisco"/>
    <n v="0"/>
    <n v="0"/>
    <n v="0"/>
    <n v="1447.1"/>
    <n v="-1447.1"/>
    <n v="0"/>
    <x v="9"/>
  </r>
  <r>
    <s v="92731"/>
    <d v="2025-05-29T00:00:00"/>
    <x v="6"/>
    <x v="5"/>
    <s v="San Francisco"/>
    <n v="0"/>
    <n v="0"/>
    <n v="0"/>
    <n v="-3549.8"/>
    <n v="3549.8"/>
    <n v="0"/>
    <x v="9"/>
  </r>
  <r>
    <s v="90068"/>
    <d v="2025-05-30T00:00:00"/>
    <x v="6"/>
    <x v="5"/>
    <s v="San Francisco"/>
    <n v="0"/>
    <n v="0"/>
    <n v="0"/>
    <n v="2800"/>
    <n v="-2800"/>
    <n v="0"/>
    <x v="9"/>
  </r>
  <r>
    <s v="91854"/>
    <d v="2025-05-30T00:00:00"/>
    <x v="6"/>
    <x v="5"/>
    <s v="San Francisco"/>
    <n v="0"/>
    <n v="0"/>
    <n v="0"/>
    <n v="320"/>
    <n v="-320"/>
    <n v="0"/>
    <x v="9"/>
  </r>
  <r>
    <s v="90730"/>
    <d v="2025-05-01T00:00:00"/>
    <x v="202"/>
    <x v="9"/>
    <s v="San Francisco"/>
    <n v="51573.8"/>
    <n v="0"/>
    <n v="51573.8"/>
    <n v="40910"/>
    <n v="10663.8"/>
    <n v="0.20676778000000001"/>
    <x v="18"/>
  </r>
  <r>
    <s v="92482"/>
    <d v="2025-05-01T00:00:00"/>
    <x v="202"/>
    <x v="9"/>
    <s v="San Francisco"/>
    <n v="75708.59"/>
    <n v="0"/>
    <n v="75708.59"/>
    <n v="60348.9"/>
    <n v="15359.69"/>
    <n v="0.20287909000000001"/>
    <x v="18"/>
  </r>
  <r>
    <s v="90664"/>
    <d v="2025-05-02T00:00:00"/>
    <x v="24"/>
    <x v="5"/>
    <s v="San Francisco"/>
    <n v="10200"/>
    <n v="0"/>
    <n v="10200"/>
    <n v="12141.48"/>
    <n v="-1941.48"/>
    <n v="-0.19034118"/>
    <x v="18"/>
  </r>
  <r>
    <s v="92227"/>
    <d v="2025-05-07T00:00:00"/>
    <x v="305"/>
    <x v="9"/>
    <s v="San Francisco"/>
    <n v="-249.4"/>
    <n v="0"/>
    <n v="-249.4"/>
    <n v="0"/>
    <n v="-249.4"/>
    <n v="1"/>
    <x v="18"/>
  </r>
  <r>
    <s v="86702"/>
    <d v="2025-05-08T00:00:00"/>
    <x v="24"/>
    <x v="5"/>
    <s v="San Francisco"/>
    <n v="0"/>
    <n v="0"/>
    <n v="0"/>
    <n v="-2258.88"/>
    <n v="2258.88"/>
    <n v="0"/>
    <x v="18"/>
  </r>
  <r>
    <s v="88835"/>
    <d v="2025-05-13T00:00:00"/>
    <x v="24"/>
    <x v="5"/>
    <s v="San Francisco"/>
    <n v="0"/>
    <n v="0"/>
    <n v="0"/>
    <n v="-4112.5"/>
    <n v="4112.5"/>
    <n v="0"/>
    <x v="18"/>
  </r>
  <r>
    <s v="90730"/>
    <d v="2025-05-16T00:00:00"/>
    <x v="202"/>
    <x v="9"/>
    <s v="San Francisco"/>
    <n v="0"/>
    <n v="0"/>
    <n v="0"/>
    <n v="3128"/>
    <n v="-3128"/>
    <n v="0"/>
    <x v="18"/>
  </r>
  <r>
    <s v="91884"/>
    <d v="2025-05-16T00:00:00"/>
    <x v="202"/>
    <x v="9"/>
    <s v="San Francisco"/>
    <n v="0"/>
    <n v="0"/>
    <n v="0"/>
    <n v="5074.5"/>
    <n v="-5074.5"/>
    <n v="0"/>
    <x v="18"/>
  </r>
  <r>
    <s v="92482"/>
    <d v="2025-05-16T00:00:00"/>
    <x v="202"/>
    <x v="9"/>
    <s v="San Francisco"/>
    <n v="0"/>
    <n v="857.5"/>
    <n v="857.5"/>
    <n v="686"/>
    <n v="171.5"/>
    <n v="0.2"/>
    <x v="18"/>
  </r>
  <r>
    <s v="86709"/>
    <d v="2025-05-20T00:00:00"/>
    <x v="24"/>
    <x v="5"/>
    <s v="San Francisco"/>
    <n v="0"/>
    <n v="0"/>
    <n v="0"/>
    <n v="154.28"/>
    <n v="-154.28"/>
    <n v="0"/>
    <x v="18"/>
  </r>
  <r>
    <s v="92482"/>
    <d v="2025-05-22T00:00:00"/>
    <x v="202"/>
    <x v="9"/>
    <s v="San Francisco"/>
    <n v="0"/>
    <n v="-857.5"/>
    <n v="-857.5"/>
    <n v="-686"/>
    <n v="-171.5"/>
    <n v="0.2"/>
    <x v="18"/>
  </r>
  <r>
    <s v="92482"/>
    <d v="2025-05-23T00:00:00"/>
    <x v="202"/>
    <x v="9"/>
    <s v="San Francisco"/>
    <n v="0"/>
    <n v="1421.25"/>
    <n v="1421.25"/>
    <n v="1137"/>
    <n v="284.25"/>
    <n v="0.2"/>
    <x v="18"/>
  </r>
  <r>
    <s v="86709"/>
    <d v="2025-05-28T00:00:00"/>
    <x v="24"/>
    <x v="5"/>
    <s v="San Francisco"/>
    <n v="0"/>
    <n v="0"/>
    <n v="0"/>
    <n v="154.28"/>
    <n v="-154.28"/>
    <n v="0"/>
    <x v="18"/>
  </r>
  <r>
    <s v="90489"/>
    <d v="2025-05-30T00:00:00"/>
    <x v="24"/>
    <x v="5"/>
    <s v="San Francisco"/>
    <n v="0"/>
    <n v="0"/>
    <n v="0"/>
    <n v="750"/>
    <n v="-750"/>
    <n v="0"/>
    <x v="18"/>
  </r>
  <r>
    <s v="92227"/>
    <d v="2025-05-30T00:00:00"/>
    <x v="305"/>
    <x v="9"/>
    <s v="San Francisco"/>
    <n v="0"/>
    <n v="-5978.16"/>
    <n v="-5978.16"/>
    <n v="-4771.05"/>
    <n v="-1207.1099999999999"/>
    <n v="0.20191998999999999"/>
    <x v="18"/>
  </r>
  <r>
    <s v="92761"/>
    <d v="2025-05-30T00:00:00"/>
    <x v="202"/>
    <x v="9"/>
    <s v="San Francisco"/>
    <n v="294417.56"/>
    <n v="0"/>
    <n v="294417.56"/>
    <n v="252813.01"/>
    <n v="41604.550000000003"/>
    <n v="0.14131136999999999"/>
    <x v="18"/>
  </r>
  <r>
    <s v="91951"/>
    <d v="2025-05-19T00:00:00"/>
    <x v="354"/>
    <x v="9"/>
    <s v="San Francisco"/>
    <n v="1435"/>
    <n v="0"/>
    <n v="1435"/>
    <n v="1011.24"/>
    <n v="423.76"/>
    <n v="0.29530314000000002"/>
    <x v="75"/>
  </r>
  <r>
    <s v="91660"/>
    <d v="2025-05-02T00:00:00"/>
    <x v="4"/>
    <x v="4"/>
    <s v="Sacramento"/>
    <n v="0"/>
    <n v="-696.25"/>
    <n v="-696.25"/>
    <n v="-553.29"/>
    <n v="-142.96"/>
    <n v="0.20532855"/>
    <x v="4"/>
  </r>
  <r>
    <s v="91661"/>
    <d v="2025-05-02T00:00:00"/>
    <x v="4"/>
    <x v="4"/>
    <s v="Sacramento"/>
    <n v="0"/>
    <n v="-1086.4100000000001"/>
    <n v="-1086.4100000000001"/>
    <n v="-863.34"/>
    <n v="-223.07"/>
    <n v="0.20532764000000001"/>
    <x v="4"/>
  </r>
  <r>
    <s v="90396"/>
    <d v="2025-05-02T00:00:00"/>
    <x v="4"/>
    <x v="4"/>
    <s v="Sacramento"/>
    <n v="0"/>
    <n v="280"/>
    <n v="280"/>
    <n v="230"/>
    <n v="50"/>
    <n v="0.17857143"/>
    <x v="4"/>
  </r>
  <r>
    <s v="91900"/>
    <d v="2025-05-02T00:00:00"/>
    <x v="98"/>
    <x v="20"/>
    <s v="Sacramento"/>
    <n v="0"/>
    <n v="0"/>
    <n v="0"/>
    <n v="-1.41"/>
    <n v="1.41"/>
    <n v="0"/>
    <x v="4"/>
  </r>
  <r>
    <s v="92531"/>
    <d v="2025-05-02T00:00:00"/>
    <x v="116"/>
    <x v="11"/>
    <s v="Sacramento"/>
    <n v="777"/>
    <n v="0"/>
    <n v="777"/>
    <n v="647.08000000000004"/>
    <n v="129.91999999999999"/>
    <n v="0.16720721"/>
    <x v="4"/>
  </r>
  <r>
    <s v="92534"/>
    <d v="2025-05-06T00:00:00"/>
    <x v="4"/>
    <x v="4"/>
    <s v="Sacramento"/>
    <n v="617.97"/>
    <n v="0"/>
    <n v="617.97"/>
    <n v="491.12"/>
    <n v="126.85"/>
    <n v="0.20526886"/>
    <x v="4"/>
  </r>
  <r>
    <s v="90396"/>
    <d v="2025-05-07T00:00:00"/>
    <x v="4"/>
    <x v="4"/>
    <s v="Sacramento"/>
    <n v="0"/>
    <n v="192"/>
    <n v="192"/>
    <n v="160"/>
    <n v="32"/>
    <n v="0.16666666999999999"/>
    <x v="4"/>
  </r>
  <r>
    <s v="91896"/>
    <d v="2025-05-07T00:00:00"/>
    <x v="98"/>
    <x v="20"/>
    <s v="Sacramento"/>
    <n v="0"/>
    <n v="-99.17"/>
    <n v="-99.17"/>
    <n v="-81.98"/>
    <n v="-17.190000000000001"/>
    <n v="0.17333871000000001"/>
    <x v="4"/>
  </r>
  <r>
    <s v="92469"/>
    <d v="2025-05-07T00:00:00"/>
    <x v="4"/>
    <x v="4"/>
    <s v="Sacramento"/>
    <n v="11158.85"/>
    <n v="0"/>
    <n v="11158.85"/>
    <n v="10048.67"/>
    <n v="1110.18"/>
    <n v="9.9488750000000001E-2"/>
    <x v="4"/>
  </r>
  <r>
    <s v="87081"/>
    <d v="2025-05-08T00:00:00"/>
    <x v="191"/>
    <x v="20"/>
    <s v="Sacramento"/>
    <n v="0"/>
    <n v="0"/>
    <n v="0"/>
    <n v="-3099.8"/>
    <n v="3099.8"/>
    <n v="0"/>
    <x v="4"/>
  </r>
  <r>
    <s v="91660"/>
    <d v="2025-05-08T00:00:00"/>
    <x v="4"/>
    <x v="4"/>
    <s v="Sacramento"/>
    <n v="0"/>
    <n v="0"/>
    <n v="0"/>
    <n v="-50"/>
    <n v="50"/>
    <n v="0"/>
    <x v="4"/>
  </r>
  <r>
    <s v="91661"/>
    <d v="2025-05-08T00:00:00"/>
    <x v="4"/>
    <x v="4"/>
    <s v="Sacramento"/>
    <n v="0"/>
    <n v="0"/>
    <n v="0"/>
    <n v="-201.25"/>
    <n v="201.25"/>
    <n v="0"/>
    <x v="4"/>
  </r>
  <r>
    <s v="92470"/>
    <d v="2025-05-08T00:00:00"/>
    <x v="4"/>
    <x v="4"/>
    <s v="Sacramento"/>
    <n v="5314.52"/>
    <n v="0"/>
    <n v="5314.52"/>
    <n v="4323.7700000000004"/>
    <n v="990.75"/>
    <n v="0.18642323"/>
    <x v="4"/>
  </r>
  <r>
    <s v="92534"/>
    <d v="2025-05-08T00:00:00"/>
    <x v="4"/>
    <x v="4"/>
    <s v="Sacramento"/>
    <n v="0"/>
    <n v="0"/>
    <n v="0"/>
    <n v="-0.01"/>
    <n v="0.01"/>
    <n v="0"/>
    <x v="4"/>
  </r>
  <r>
    <s v="92576"/>
    <d v="2025-05-08T00:00:00"/>
    <x v="56"/>
    <x v="19"/>
    <s v="Sacramento"/>
    <n v="7866.87"/>
    <n v="0"/>
    <n v="7866.87"/>
    <n v="6324.25"/>
    <n v="1542.62"/>
    <n v="0.19609069000000001"/>
    <x v="4"/>
  </r>
  <r>
    <s v="92633"/>
    <d v="2025-05-09T00:00:00"/>
    <x v="4"/>
    <x v="4"/>
    <s v="Sacramento"/>
    <n v="1022.36"/>
    <n v="0"/>
    <n v="1022.36"/>
    <n v="854.47"/>
    <n v="167.89"/>
    <n v="0.16421807999999999"/>
    <x v="4"/>
  </r>
  <r>
    <s v="87642"/>
    <d v="2025-05-12T00:00:00"/>
    <x v="4"/>
    <x v="4"/>
    <s v="Sacramento"/>
    <n v="0"/>
    <n v="1428"/>
    <n v="1428"/>
    <n v="1190"/>
    <n v="238"/>
    <n v="0.16666666999999999"/>
    <x v="4"/>
  </r>
  <r>
    <s v="90197"/>
    <d v="2025-05-13T00:00:00"/>
    <x v="4"/>
    <x v="4"/>
    <s v="Sacramento"/>
    <n v="0"/>
    <n v="0"/>
    <n v="0"/>
    <n v="-16.98"/>
    <n v="16.98"/>
    <n v="0"/>
    <x v="4"/>
  </r>
  <r>
    <s v="85659"/>
    <d v="2025-05-13T00:00:00"/>
    <x v="191"/>
    <x v="20"/>
    <s v="Sacramento"/>
    <n v="0"/>
    <n v="0"/>
    <n v="0"/>
    <n v="3012.45"/>
    <n v="-3012.45"/>
    <n v="0"/>
    <x v="4"/>
  </r>
  <r>
    <s v="92114"/>
    <d v="2025-05-13T00:00:00"/>
    <x v="355"/>
    <x v="19"/>
    <s v="Sacramento"/>
    <n v="178.02"/>
    <n v="0"/>
    <n v="178.02"/>
    <n v="147.5"/>
    <n v="30.52"/>
    <n v="0.17144140999999999"/>
    <x v="4"/>
  </r>
  <r>
    <s v="92576"/>
    <d v="2025-05-14T00:00:00"/>
    <x v="56"/>
    <x v="19"/>
    <s v="Sacramento"/>
    <n v="0"/>
    <n v="0"/>
    <n v="0"/>
    <n v="125.22"/>
    <n v="-125.22"/>
    <n v="0"/>
    <x v="4"/>
  </r>
  <r>
    <s v="92501"/>
    <d v="2025-05-15T00:00:00"/>
    <x v="191"/>
    <x v="1"/>
    <s v="Sacramento"/>
    <n v="52942"/>
    <n v="0"/>
    <n v="52942"/>
    <n v="45000"/>
    <n v="7942"/>
    <n v="0.15001322"/>
    <x v="4"/>
  </r>
  <r>
    <s v="90465"/>
    <d v="2025-05-16T00:00:00"/>
    <x v="4"/>
    <x v="4"/>
    <s v="Sacramento"/>
    <n v="0"/>
    <n v="0"/>
    <n v="0"/>
    <n v="6.06"/>
    <n v="-6.06"/>
    <n v="0"/>
    <x v="4"/>
  </r>
  <r>
    <s v="91660"/>
    <d v="2025-05-16T00:00:00"/>
    <x v="4"/>
    <x v="4"/>
    <s v="Sacramento"/>
    <n v="0"/>
    <n v="0"/>
    <n v="0"/>
    <n v="40.25"/>
    <n v="-40.25"/>
    <n v="0"/>
    <x v="4"/>
  </r>
  <r>
    <s v="91661"/>
    <d v="2025-05-16T00:00:00"/>
    <x v="4"/>
    <x v="4"/>
    <s v="Sacramento"/>
    <n v="0"/>
    <n v="0"/>
    <n v="0"/>
    <n v="35.159999999999997"/>
    <n v="-35.159999999999997"/>
    <n v="0"/>
    <x v="4"/>
  </r>
  <r>
    <s v="92266"/>
    <d v="2025-05-16T00:00:00"/>
    <x v="98"/>
    <x v="20"/>
    <s v="Sacramento"/>
    <n v="5646.71"/>
    <n v="0"/>
    <n v="5646.71"/>
    <n v="4674.7700000000004"/>
    <n v="971.94"/>
    <n v="0.17212500999999999"/>
    <x v="4"/>
  </r>
  <r>
    <s v="92709"/>
    <d v="2025-05-16T00:00:00"/>
    <x v="169"/>
    <x v="19"/>
    <s v="Sacramento"/>
    <n v="6927.25"/>
    <n v="0"/>
    <n v="6927.25"/>
    <n v="5553.76"/>
    <n v="1373.49"/>
    <n v="0.19827349"/>
    <x v="4"/>
  </r>
  <r>
    <s v="90396"/>
    <d v="2025-05-16T00:00:00"/>
    <x v="4"/>
    <x v="4"/>
    <s v="Sacramento"/>
    <n v="0"/>
    <n v="560"/>
    <n v="560"/>
    <n v="465"/>
    <n v="95"/>
    <n v="0.16964286000000001"/>
    <x v="4"/>
  </r>
  <r>
    <s v="92737"/>
    <d v="2025-05-16T00:00:00"/>
    <x v="98"/>
    <x v="20"/>
    <s v="Sacramento"/>
    <n v="1699.89"/>
    <n v="0"/>
    <n v="1699.89"/>
    <n v="1406.94"/>
    <n v="292.95"/>
    <n v="0.17233467999999999"/>
    <x v="4"/>
  </r>
  <r>
    <s v="90197"/>
    <d v="2025-05-19T00:00:00"/>
    <x v="4"/>
    <x v="4"/>
    <s v="Sacramento"/>
    <n v="0"/>
    <n v="0"/>
    <n v="0"/>
    <n v="0.02"/>
    <n v="-0.02"/>
    <n v="0"/>
    <x v="4"/>
  </r>
  <r>
    <s v="91896"/>
    <d v="2025-05-19T00:00:00"/>
    <x v="98"/>
    <x v="20"/>
    <s v="Sacramento"/>
    <n v="0"/>
    <n v="-12.16"/>
    <n v="-12.16"/>
    <n v="-10.050000000000001"/>
    <n v="-2.11"/>
    <n v="0.17351974000000001"/>
    <x v="4"/>
  </r>
  <r>
    <s v="92045"/>
    <d v="2025-05-19T00:00:00"/>
    <x v="98"/>
    <x v="20"/>
    <s v="Sacramento"/>
    <n v="0"/>
    <n v="-254.47"/>
    <n v="-254.47"/>
    <n v="-210.36"/>
    <n v="-44.11"/>
    <n v="0.17334067"/>
    <x v="4"/>
  </r>
  <r>
    <s v="92697"/>
    <d v="2025-05-19T00:00:00"/>
    <x v="4"/>
    <x v="4"/>
    <s v="Sacramento"/>
    <n v="343.2"/>
    <n v="0"/>
    <n v="343.2"/>
    <n v="221.5"/>
    <n v="121.7"/>
    <n v="0.35460373000000001"/>
    <x v="4"/>
  </r>
  <r>
    <s v="87642"/>
    <d v="2025-05-20T00:00:00"/>
    <x v="4"/>
    <x v="4"/>
    <s v="Sacramento"/>
    <n v="0"/>
    <n v="0"/>
    <n v="0"/>
    <n v="475.2"/>
    <n v="-475.2"/>
    <n v="0"/>
    <x v="4"/>
  </r>
  <r>
    <s v="92570"/>
    <d v="2025-05-20T00:00:00"/>
    <x v="98"/>
    <x v="20"/>
    <s v="Sacramento"/>
    <n v="2906.84"/>
    <n v="0"/>
    <n v="2906.84"/>
    <n v="2405.4899999999998"/>
    <n v="501.35"/>
    <n v="0.17247251"/>
    <x v="4"/>
  </r>
  <r>
    <s v="92571"/>
    <d v="2025-05-20T00:00:00"/>
    <x v="98"/>
    <x v="20"/>
    <s v="Sacramento"/>
    <n v="2495.86"/>
    <n v="0"/>
    <n v="2495.86"/>
    <n v="2065.75"/>
    <n v="430.11"/>
    <n v="0.17232938"/>
    <x v="4"/>
  </r>
  <r>
    <s v="92633"/>
    <d v="2025-05-20T00:00:00"/>
    <x v="4"/>
    <x v="4"/>
    <s v="Sacramento"/>
    <n v="0"/>
    <n v="0"/>
    <n v="0"/>
    <n v="-79.02"/>
    <n v="79.02"/>
    <n v="0"/>
    <x v="4"/>
  </r>
  <r>
    <s v="92695"/>
    <d v="2025-05-20T00:00:00"/>
    <x v="98"/>
    <x v="20"/>
    <s v="Sacramento"/>
    <n v="1356.69"/>
    <n v="0"/>
    <n v="1356.69"/>
    <n v="1121.7"/>
    <n v="234.99"/>
    <n v="0.17320832"/>
    <x v="4"/>
  </r>
  <r>
    <s v="87081"/>
    <d v="2025-05-20T00:00:00"/>
    <x v="191"/>
    <x v="20"/>
    <s v="Sacramento"/>
    <n v="0"/>
    <n v="0"/>
    <n v="0"/>
    <n v="-23.85"/>
    <n v="23.85"/>
    <n v="0"/>
    <x v="4"/>
  </r>
  <r>
    <s v="90197"/>
    <d v="2025-05-20T00:00:00"/>
    <x v="4"/>
    <x v="4"/>
    <s v="Sacramento"/>
    <n v="0"/>
    <n v="0"/>
    <n v="0"/>
    <n v="-0.09"/>
    <n v="0.09"/>
    <n v="0"/>
    <x v="4"/>
  </r>
  <r>
    <s v="92786"/>
    <d v="2025-05-20T00:00:00"/>
    <x v="4"/>
    <x v="4"/>
    <s v="Sacramento"/>
    <n v="1396.99"/>
    <n v="0"/>
    <n v="1396.99"/>
    <n v="1145.23"/>
    <n v="251.76"/>
    <n v="0.18021603999999999"/>
    <x v="4"/>
  </r>
  <r>
    <s v="87081"/>
    <d v="2025-05-22T00:00:00"/>
    <x v="191"/>
    <x v="20"/>
    <s v="Sacramento"/>
    <n v="0"/>
    <n v="0"/>
    <n v="0"/>
    <n v="2.5099999999999998"/>
    <n v="-2.5099999999999998"/>
    <n v="0"/>
    <x v="4"/>
  </r>
  <r>
    <s v="87642"/>
    <d v="2025-05-22T00:00:00"/>
    <x v="4"/>
    <x v="4"/>
    <s v="Sacramento"/>
    <n v="0"/>
    <n v="0"/>
    <n v="0"/>
    <n v="-7.79"/>
    <n v="7.79"/>
    <n v="0"/>
    <x v="4"/>
  </r>
  <r>
    <s v="90546"/>
    <d v="2025-05-22T00:00:00"/>
    <x v="119"/>
    <x v="19"/>
    <s v="Sacramento"/>
    <n v="1625"/>
    <n v="0"/>
    <n v="1625"/>
    <n v="1290.5"/>
    <n v="334.5"/>
    <n v="0.20584615000000001"/>
    <x v="4"/>
  </r>
  <r>
    <s v="91576"/>
    <d v="2025-05-22T00:00:00"/>
    <x v="169"/>
    <x v="19"/>
    <s v="Sacramento"/>
    <n v="69603.03"/>
    <n v="0"/>
    <n v="69603.03"/>
    <n v="54668.21"/>
    <n v="14934.82"/>
    <n v="0.21457140999999999"/>
    <x v="4"/>
  </r>
  <r>
    <s v="92749"/>
    <d v="2025-05-22T00:00:00"/>
    <x v="98"/>
    <x v="20"/>
    <s v="Sacramento"/>
    <n v="1807.17"/>
    <n v="0"/>
    <n v="1807.17"/>
    <n v="1493.93"/>
    <n v="313.24"/>
    <n v="0.17333177999999999"/>
    <x v="4"/>
  </r>
  <r>
    <s v="92764"/>
    <d v="2025-05-22T00:00:00"/>
    <x v="98"/>
    <x v="20"/>
    <s v="Sacramento"/>
    <n v="306.38"/>
    <n v="0"/>
    <n v="306.38"/>
    <n v="252.96"/>
    <n v="53.42"/>
    <n v="0.17435864000000001"/>
    <x v="4"/>
  </r>
  <r>
    <s v="92786"/>
    <d v="2025-05-23T00:00:00"/>
    <x v="4"/>
    <x v="4"/>
    <s v="Sacramento"/>
    <n v="0"/>
    <n v="0"/>
    <n v="0"/>
    <n v="-4.3099999999999996"/>
    <n v="4.3099999999999996"/>
    <n v="0"/>
    <x v="4"/>
  </r>
  <r>
    <s v="92628"/>
    <d v="2025-05-27T00:00:00"/>
    <x v="119"/>
    <x v="19"/>
    <s v="Sacramento"/>
    <n v="20306.68"/>
    <n v="0"/>
    <n v="20306.68"/>
    <n v="16845.759999999998"/>
    <n v="3460.92"/>
    <n v="0.17043258999999999"/>
    <x v="4"/>
  </r>
  <r>
    <s v="92631"/>
    <d v="2025-05-27T00:00:00"/>
    <x v="119"/>
    <x v="19"/>
    <s v="Sacramento"/>
    <n v="15484.5"/>
    <n v="0"/>
    <n v="15484.5"/>
    <n v="12387.6"/>
    <n v="3096.9"/>
    <n v="0.2"/>
    <x v="4"/>
  </r>
  <r>
    <s v="92673"/>
    <d v="2025-05-27T00:00:00"/>
    <x v="119"/>
    <x v="19"/>
    <s v="Sacramento"/>
    <n v="12708.38"/>
    <n v="0"/>
    <n v="12708.38"/>
    <n v="11437.55"/>
    <n v="1270.83"/>
    <n v="9.9999370000000004E-2"/>
    <x v="4"/>
  </r>
  <r>
    <s v="91576"/>
    <d v="2025-05-28T00:00:00"/>
    <x v="169"/>
    <x v="19"/>
    <s v="Sacramento"/>
    <n v="0"/>
    <n v="0"/>
    <n v="0"/>
    <n v="-47.9"/>
    <n v="47.9"/>
    <n v="0"/>
    <x v="4"/>
  </r>
  <r>
    <s v="90207"/>
    <d v="2025-05-28T00:00:00"/>
    <x v="4"/>
    <x v="4"/>
    <s v="Sacramento"/>
    <n v="0"/>
    <n v="0"/>
    <n v="0"/>
    <n v="21.92"/>
    <n v="-21.92"/>
    <n v="0"/>
    <x v="4"/>
  </r>
  <r>
    <s v="91661"/>
    <d v="2025-05-28T00:00:00"/>
    <x v="4"/>
    <x v="4"/>
    <s v="Sacramento"/>
    <n v="0"/>
    <n v="0"/>
    <n v="0"/>
    <n v="21.92"/>
    <n v="-21.92"/>
    <n v="0"/>
    <x v="4"/>
  </r>
  <r>
    <s v="92786"/>
    <d v="2025-05-28T00:00:00"/>
    <x v="4"/>
    <x v="4"/>
    <s v="Sacramento"/>
    <n v="0"/>
    <n v="-0.92"/>
    <n v="-0.92"/>
    <n v="-0.76"/>
    <n v="-0.16"/>
    <n v="0.17391303999999999"/>
    <x v="4"/>
  </r>
  <r>
    <s v="92842"/>
    <d v="2025-05-28T00:00:00"/>
    <x v="4"/>
    <x v="4"/>
    <s v="Sacramento"/>
    <n v="10329.99"/>
    <n v="0"/>
    <n v="10329.99"/>
    <n v="8209.31"/>
    <n v="2120.6799999999998"/>
    <n v="0.20529352000000001"/>
    <x v="4"/>
  </r>
  <r>
    <s v="92915"/>
    <d v="2025-05-28T00:00:00"/>
    <x v="4"/>
    <x v="4"/>
    <s v="Sacramento"/>
    <n v="3211.7"/>
    <n v="0"/>
    <n v="3211.7"/>
    <n v="2594.9499999999998"/>
    <n v="616.75"/>
    <n v="0.19203226000000001"/>
    <x v="4"/>
  </r>
  <r>
    <s v="90207"/>
    <d v="2025-05-29T00:00:00"/>
    <x v="4"/>
    <x v="4"/>
    <s v="Sacramento"/>
    <n v="0"/>
    <n v="0"/>
    <n v="0"/>
    <n v="0.01"/>
    <n v="-0.01"/>
    <n v="0"/>
    <x v="4"/>
  </r>
  <r>
    <s v="90016"/>
    <d v="2025-05-30T00:00:00"/>
    <x v="169"/>
    <x v="19"/>
    <s v="Sacramento"/>
    <n v="0"/>
    <n v="0"/>
    <n v="0"/>
    <n v="243.75"/>
    <n v="-243.75"/>
    <n v="0"/>
    <x v="4"/>
  </r>
  <r>
    <s v="91148"/>
    <d v="2025-05-30T00:00:00"/>
    <x v="120"/>
    <x v="1"/>
    <s v="Sacramento"/>
    <n v="0"/>
    <n v="0"/>
    <n v="0"/>
    <n v="25"/>
    <n v="-25"/>
    <n v="0"/>
    <x v="4"/>
  </r>
  <r>
    <s v="91576"/>
    <d v="2025-05-30T00:00:00"/>
    <x v="169"/>
    <x v="19"/>
    <s v="Sacramento"/>
    <n v="0"/>
    <n v="0"/>
    <n v="0"/>
    <n v="945"/>
    <n v="-945"/>
    <n v="0"/>
    <x v="4"/>
  </r>
  <r>
    <s v="88925"/>
    <d v="2025-05-30T00:00:00"/>
    <x v="57"/>
    <x v="11"/>
    <s v="Sacramento"/>
    <n v="15620.09"/>
    <n v="0"/>
    <n v="15620.09"/>
    <n v="11474.1"/>
    <n v="4145.99"/>
    <n v="0.26542676999999998"/>
    <x v="4"/>
  </r>
  <r>
    <s v="92376"/>
    <d v="2025-05-30T00:00:00"/>
    <x v="56"/>
    <x v="19"/>
    <s v="Sacramento"/>
    <n v="32090.92"/>
    <n v="0"/>
    <n v="32090.92"/>
    <n v="27333.22"/>
    <n v="4757.7"/>
    <n v="0.14825689"/>
    <x v="4"/>
  </r>
  <r>
    <s v="90142"/>
    <d v="2025-05-30T00:00:00"/>
    <x v="119"/>
    <x v="19"/>
    <s v="Sacramento"/>
    <n v="7828.2"/>
    <n v="0"/>
    <n v="7828.2"/>
    <n v="5280.6"/>
    <n v="2547.6"/>
    <n v="0.32543879999999997"/>
    <x v="4"/>
  </r>
  <r>
    <s v="90197"/>
    <d v="2025-05-30T00:00:00"/>
    <x v="4"/>
    <x v="4"/>
    <s v="Sacramento"/>
    <n v="0"/>
    <n v="0"/>
    <n v="0"/>
    <n v="222.05"/>
    <n v="-222.05"/>
    <n v="0"/>
    <x v="4"/>
  </r>
  <r>
    <s v="91661"/>
    <d v="2025-05-30T00:00:00"/>
    <x v="4"/>
    <x v="4"/>
    <s v="Sacramento"/>
    <n v="0"/>
    <n v="0"/>
    <n v="0"/>
    <n v="0.03"/>
    <n v="-0.03"/>
    <n v="0"/>
    <x v="4"/>
  </r>
  <r>
    <s v="92935"/>
    <d v="2025-05-30T00:00:00"/>
    <x v="4"/>
    <x v="4"/>
    <s v="Sacramento"/>
    <n v="1380.6"/>
    <n v="0"/>
    <n v="1380.6"/>
    <n v="1183.6600000000001"/>
    <n v="196.94"/>
    <n v="0.14264811999999999"/>
    <x v="4"/>
  </r>
  <r>
    <s v="92952"/>
    <d v="2025-05-30T00:00:00"/>
    <x v="146"/>
    <x v="4"/>
    <s v="Sacramento"/>
    <n v="180"/>
    <n v="0"/>
    <n v="180"/>
    <n v="152.94999999999999"/>
    <n v="27.05"/>
    <n v="0.15027778"/>
    <x v="4"/>
  </r>
  <r>
    <s v="91132"/>
    <d v="2025-05-07T00:00:00"/>
    <x v="281"/>
    <x v="8"/>
    <s v="San Francisco"/>
    <n v="0"/>
    <n v="0"/>
    <n v="0"/>
    <n v="0.8"/>
    <n v="-0.8"/>
    <n v="0"/>
    <x v="66"/>
  </r>
  <r>
    <s v="92192"/>
    <d v="2025-05-12T00:00:00"/>
    <x v="287"/>
    <x v="5"/>
    <s v="San Francisco"/>
    <n v="280.26"/>
    <n v="0"/>
    <n v="280.26"/>
    <n v="165.91"/>
    <n v="114.35"/>
    <n v="0.40801398999999999"/>
    <x v="66"/>
  </r>
  <r>
    <s v="92192"/>
    <d v="2025-05-14T00:00:00"/>
    <x v="287"/>
    <x v="5"/>
    <s v="San Francisco"/>
    <n v="0"/>
    <n v="0"/>
    <n v="0"/>
    <n v="-10.37"/>
    <n v="10.37"/>
    <n v="0"/>
    <x v="66"/>
  </r>
  <r>
    <s v="91770"/>
    <d v="2025-05-30T00:00:00"/>
    <x v="311"/>
    <x v="5"/>
    <s v="San Francisco"/>
    <n v="0"/>
    <n v="0"/>
    <n v="0"/>
    <n v="200"/>
    <n v="-200"/>
    <n v="0"/>
    <x v="66"/>
  </r>
  <r>
    <s v="91845"/>
    <d v="2025-05-01T00:00:00"/>
    <x v="244"/>
    <x v="20"/>
    <s v="Sacramento"/>
    <n v="0"/>
    <n v="90.38"/>
    <n v="90.38"/>
    <n v="63.27"/>
    <n v="27.11"/>
    <n v="0.29995574000000003"/>
    <x v="40"/>
  </r>
  <r>
    <s v="92344"/>
    <d v="2025-05-02T00:00:00"/>
    <x v="193"/>
    <x v="20"/>
    <s v="Sacramento"/>
    <n v="1433.13"/>
    <n v="0"/>
    <n v="1433.13"/>
    <n v="1271"/>
    <n v="162.13"/>
    <n v="0.11312999999999999"/>
    <x v="40"/>
  </r>
  <r>
    <s v="92666"/>
    <d v="2025-05-14T00:00:00"/>
    <x v="356"/>
    <x v="23"/>
    <s v="Sacramento"/>
    <n v="924.64"/>
    <n v="0"/>
    <n v="924.64"/>
    <n v="759.65"/>
    <n v="164.99"/>
    <n v="0.17843701000000001"/>
    <x v="40"/>
  </r>
  <r>
    <s v="92713"/>
    <d v="2025-05-15T00:00:00"/>
    <x v="356"/>
    <x v="23"/>
    <s v="Sacramento"/>
    <n v="9495"/>
    <n v="0"/>
    <n v="9495"/>
    <n v="7962.1"/>
    <n v="1532.9"/>
    <n v="0.16144285999999999"/>
    <x v="40"/>
  </r>
  <r>
    <s v="92703"/>
    <d v="2025-05-16T00:00:00"/>
    <x v="357"/>
    <x v="20"/>
    <s v="Sacramento"/>
    <n v="805"/>
    <n v="0"/>
    <n v="805"/>
    <n v="590.70000000000005"/>
    <n v="214.3"/>
    <n v="0.26621117999999999"/>
    <x v="40"/>
  </r>
  <r>
    <s v="92713"/>
    <d v="2025-05-19T00:00:00"/>
    <x v="356"/>
    <x v="23"/>
    <s v="Sacramento"/>
    <n v="0"/>
    <n v="0"/>
    <n v="0"/>
    <n v="0"/>
    <n v="0"/>
    <n v="0"/>
    <x v="40"/>
  </r>
  <r>
    <s v="92703"/>
    <d v="2025-05-20T00:00:00"/>
    <x v="357"/>
    <x v="20"/>
    <s v="Sacramento"/>
    <n v="0"/>
    <n v="0"/>
    <n v="0"/>
    <n v="10"/>
    <n v="-10"/>
    <n v="0"/>
    <x v="40"/>
  </r>
  <r>
    <s v="91698"/>
    <d v="2025-05-23T00:00:00"/>
    <x v="244"/>
    <x v="20"/>
    <s v="Sacramento"/>
    <n v="3520"/>
    <n v="0"/>
    <n v="3520"/>
    <n v="2677.79"/>
    <n v="842.21"/>
    <n v="0.23926420000000001"/>
    <x v="40"/>
  </r>
  <r>
    <s v="91698"/>
    <d v="2025-05-29T00:00:00"/>
    <x v="244"/>
    <x v="20"/>
    <s v="Sacramento"/>
    <n v="0"/>
    <n v="0"/>
    <n v="0"/>
    <n v="-200"/>
    <n v="200"/>
    <n v="0"/>
    <x v="40"/>
  </r>
  <r>
    <s v="90842"/>
    <d v="2025-05-01T00:00:00"/>
    <x v="12"/>
    <x v="9"/>
    <s v="San Francisco"/>
    <n v="0"/>
    <n v="0"/>
    <n v="0"/>
    <n v="1086"/>
    <n v="-1086"/>
    <n v="0"/>
    <x v="85"/>
  </r>
  <r>
    <s v="90353"/>
    <d v="2025-05-01T00:00:00"/>
    <x v="12"/>
    <x v="9"/>
    <s v="San Francisco"/>
    <n v="0"/>
    <n v="-3551.13"/>
    <n v="-3551.13"/>
    <n v="0"/>
    <n v="-3551.13"/>
    <n v="1"/>
    <x v="85"/>
  </r>
  <r>
    <s v="91221"/>
    <d v="2025-05-05T00:00:00"/>
    <x v="12"/>
    <x v="9"/>
    <s v="San Francisco"/>
    <n v="31488.85"/>
    <n v="0"/>
    <n v="31488.85"/>
    <n v="22792"/>
    <n v="8696.85"/>
    <n v="0.27618823999999997"/>
    <x v="85"/>
  </r>
  <r>
    <s v="87536"/>
    <d v="2025-05-06T00:00:00"/>
    <x v="12"/>
    <x v="9"/>
    <s v="San Francisco"/>
    <n v="0"/>
    <n v="0"/>
    <n v="0"/>
    <n v="3444"/>
    <n v="-3444"/>
    <n v="0"/>
    <x v="85"/>
  </r>
  <r>
    <s v="86457"/>
    <d v="2025-05-14T00:00:00"/>
    <x v="75"/>
    <x v="12"/>
    <s v="San Francisco"/>
    <n v="0"/>
    <n v="-12700"/>
    <n v="-12700"/>
    <n v="-8795"/>
    <n v="-3905"/>
    <n v="0.30748030999999998"/>
    <x v="85"/>
  </r>
  <r>
    <s v="87755"/>
    <d v="2025-05-14T00:00:00"/>
    <x v="75"/>
    <x v="12"/>
    <s v="San Francisco"/>
    <n v="0"/>
    <n v="-695.85"/>
    <n v="-695.85"/>
    <n v="0"/>
    <n v="-695.85"/>
    <n v="1"/>
    <x v="85"/>
  </r>
  <r>
    <s v="87755"/>
    <d v="2025-05-15T00:00:00"/>
    <x v="75"/>
    <x v="12"/>
    <s v="San Francisco"/>
    <n v="0"/>
    <n v="0.02"/>
    <n v="0.02"/>
    <n v="0"/>
    <n v="0.02"/>
    <n v="1"/>
    <x v="85"/>
  </r>
  <r>
    <s v="91221"/>
    <d v="2025-05-15T00:00:00"/>
    <x v="12"/>
    <x v="9"/>
    <s v="San Francisco"/>
    <n v="0"/>
    <n v="0"/>
    <n v="0"/>
    <n v="-1732"/>
    <n v="1732"/>
    <n v="0"/>
    <x v="85"/>
  </r>
  <r>
    <s v="92592"/>
    <d v="2025-05-15T00:00:00"/>
    <x v="75"/>
    <x v="12"/>
    <s v="San Francisco"/>
    <n v="22154"/>
    <n v="0"/>
    <n v="22154"/>
    <n v="14997.8"/>
    <n v="7156.2"/>
    <n v="0.32302067000000001"/>
    <x v="85"/>
  </r>
  <r>
    <s v="92592"/>
    <d v="2025-05-19T00:00:00"/>
    <x v="75"/>
    <x v="12"/>
    <s v="San Francisco"/>
    <n v="0"/>
    <n v="0"/>
    <n v="0"/>
    <n v="-75.95"/>
    <n v="75.95"/>
    <n v="0"/>
    <x v="85"/>
  </r>
  <r>
    <s v="91221"/>
    <d v="2025-05-20T00:00:00"/>
    <x v="12"/>
    <x v="9"/>
    <s v="San Francisco"/>
    <n v="15735"/>
    <n v="0"/>
    <n v="15735"/>
    <n v="10740"/>
    <n v="4995"/>
    <n v="0.31744518999999999"/>
    <x v="85"/>
  </r>
  <r>
    <s v="86457"/>
    <d v="2025-05-28T00:00:00"/>
    <x v="75"/>
    <x v="12"/>
    <s v="San Francisco"/>
    <n v="0"/>
    <n v="0"/>
    <n v="0"/>
    <n v="-1955"/>
    <n v="1955"/>
    <n v="0"/>
    <x v="85"/>
  </r>
  <r>
    <s v="90842"/>
    <d v="2025-05-28T00:00:00"/>
    <x v="12"/>
    <x v="9"/>
    <s v="San Francisco"/>
    <n v="0"/>
    <n v="0"/>
    <n v="0"/>
    <n v="250"/>
    <n v="-250"/>
    <n v="0"/>
    <x v="85"/>
  </r>
  <r>
    <s v="91373"/>
    <d v="2025-05-29T00:00:00"/>
    <x v="12"/>
    <x v="9"/>
    <s v="San Francisco"/>
    <n v="0"/>
    <n v="2470.04"/>
    <n v="2470.04"/>
    <n v="1729.03"/>
    <n v="741.01"/>
    <n v="0.29999919000000003"/>
    <x v="85"/>
  </r>
  <r>
    <s v="92444"/>
    <d v="2025-05-02T00:00:00"/>
    <x v="358"/>
    <x v="7"/>
    <s v="San Jose"/>
    <n v="8230"/>
    <n v="0"/>
    <n v="8230"/>
    <n v="6521.18"/>
    <n v="1708.82"/>
    <n v="0.20763305000000001"/>
    <x v="8"/>
  </r>
  <r>
    <s v="92128"/>
    <d v="2025-05-05T00:00:00"/>
    <x v="33"/>
    <x v="7"/>
    <s v="San Jose"/>
    <n v="45"/>
    <n v="0"/>
    <n v="45"/>
    <n v="32"/>
    <n v="13"/>
    <n v="0.28888889000000001"/>
    <x v="8"/>
  </r>
  <r>
    <s v="92324"/>
    <d v="2025-05-05T00:00:00"/>
    <x v="33"/>
    <x v="7"/>
    <s v="San Jose"/>
    <n v="483.82"/>
    <n v="0"/>
    <n v="483.82"/>
    <n v="812.56"/>
    <n v="-328.74"/>
    <n v="-0.67946757000000002"/>
    <x v="8"/>
  </r>
  <r>
    <s v="91547"/>
    <d v="2025-05-06T00:00:00"/>
    <x v="164"/>
    <x v="7"/>
    <s v="San Jose"/>
    <n v="0"/>
    <n v="-20"/>
    <n v="-20"/>
    <n v="-16.2"/>
    <n v="-3.8"/>
    <n v="0.19"/>
    <x v="8"/>
  </r>
  <r>
    <s v="89846"/>
    <d v="2025-05-07T00:00:00"/>
    <x v="160"/>
    <x v="7"/>
    <s v="Sacramento"/>
    <n v="0"/>
    <n v="0"/>
    <n v="0"/>
    <n v="18.22"/>
    <n v="-18.22"/>
    <n v="0"/>
    <x v="8"/>
  </r>
  <r>
    <s v="92324"/>
    <d v="2025-05-08T00:00:00"/>
    <x v="33"/>
    <x v="7"/>
    <s v="San Jose"/>
    <n v="0"/>
    <n v="0"/>
    <n v="0"/>
    <n v="-5.5"/>
    <n v="5.5"/>
    <n v="0"/>
    <x v="8"/>
  </r>
  <r>
    <s v="92128"/>
    <d v="2025-05-12T00:00:00"/>
    <x v="33"/>
    <x v="7"/>
    <s v="San Jose"/>
    <n v="0"/>
    <n v="0"/>
    <n v="0"/>
    <n v="-0.84"/>
    <n v="0.84"/>
    <n v="0"/>
    <x v="8"/>
  </r>
  <r>
    <s v="92324"/>
    <d v="2025-05-14T00:00:00"/>
    <x v="33"/>
    <x v="7"/>
    <s v="San Jose"/>
    <n v="0"/>
    <n v="0"/>
    <n v="0"/>
    <n v="-151.05000000000001"/>
    <n v="151.05000000000001"/>
    <n v="0"/>
    <x v="8"/>
  </r>
  <r>
    <s v="91547"/>
    <d v="2025-05-15T00:00:00"/>
    <x v="164"/>
    <x v="7"/>
    <s v="San Jose"/>
    <n v="0"/>
    <n v="0"/>
    <n v="0"/>
    <n v="-64.8"/>
    <n v="64.8"/>
    <n v="0"/>
    <x v="8"/>
  </r>
  <r>
    <s v="92746"/>
    <d v="2025-05-16T00:00:00"/>
    <x v="40"/>
    <x v="7"/>
    <s v="San Jose"/>
    <n v="450"/>
    <n v="0"/>
    <n v="450"/>
    <n v="295.3"/>
    <n v="154.69999999999999"/>
    <n v="0.34377777999999998"/>
    <x v="8"/>
  </r>
  <r>
    <s v="92317"/>
    <d v="2025-05-21T00:00:00"/>
    <x v="269"/>
    <x v="7"/>
    <s v="San Jose"/>
    <n v="12367.91"/>
    <n v="0"/>
    <n v="12367.91"/>
    <n v="9646.85"/>
    <n v="2721.06"/>
    <n v="0.22000969000000001"/>
    <x v="8"/>
  </r>
  <r>
    <s v="92692"/>
    <d v="2025-05-13T00:00:00"/>
    <x v="181"/>
    <x v="15"/>
    <s v="San Jose"/>
    <n v="3260"/>
    <n v="0"/>
    <n v="3260"/>
    <n v="2311.8200000000002"/>
    <n v="948.18"/>
    <n v="0.29085275999999999"/>
    <x v="50"/>
  </r>
  <r>
    <s v="92692"/>
    <d v="2025-05-28T00:00:00"/>
    <x v="181"/>
    <x v="15"/>
    <s v="San Jose"/>
    <n v="0"/>
    <n v="-2800"/>
    <n v="-2800"/>
    <n v="-1964.75"/>
    <n v="-835.25"/>
    <n v="0.29830357000000002"/>
    <x v="50"/>
  </r>
  <r>
    <s v="91544"/>
    <d v="2025-06-01T00:00:00"/>
    <x v="63"/>
    <x v="9"/>
    <s v="San Jose"/>
    <n v="0"/>
    <n v="0"/>
    <n v="0"/>
    <n v="690.72"/>
    <n v="-690.72"/>
    <n v="0"/>
    <x v="0"/>
  </r>
  <r>
    <s v="91667"/>
    <d v="2025-06-01T00:00:00"/>
    <x v="320"/>
    <x v="12"/>
    <s v="San Francisco"/>
    <n v="0"/>
    <n v="0"/>
    <n v="0"/>
    <n v="0"/>
    <n v="0"/>
    <n v="0"/>
    <x v="45"/>
  </r>
  <r>
    <s v="92782"/>
    <d v="2025-06-01T00:00:00"/>
    <x v="3"/>
    <x v="3"/>
    <s v="San Jose"/>
    <n v="0"/>
    <n v="0"/>
    <n v="0"/>
    <n v="-92.53"/>
    <n v="92.53"/>
    <n v="0"/>
    <x v="3"/>
  </r>
  <r>
    <s v="92840"/>
    <d v="2025-06-01T00:00:00"/>
    <x v="18"/>
    <x v="9"/>
    <s v="San Francisco"/>
    <n v="0"/>
    <n v="65"/>
    <n v="65"/>
    <n v="7.0000000000000007E-2"/>
    <n v="64.930000000000007"/>
    <n v="0.99892307999999996"/>
    <x v="13"/>
  </r>
  <r>
    <s v="91771"/>
    <d v="2025-06-02T00:00:00"/>
    <x v="199"/>
    <x v="12"/>
    <s v="San Francisco"/>
    <n v="0"/>
    <n v="0"/>
    <n v="0"/>
    <n v="-43.54"/>
    <n v="43.54"/>
    <n v="0"/>
    <x v="19"/>
  </r>
  <r>
    <s v="92090"/>
    <d v="2025-06-02T00:00:00"/>
    <x v="221"/>
    <x v="9"/>
    <s v="San Francisco"/>
    <n v="0"/>
    <n v="0"/>
    <n v="0"/>
    <n v="2252.54"/>
    <n v="-2252.54"/>
    <n v="0"/>
    <x v="81"/>
  </r>
  <r>
    <s v="92607"/>
    <d v="2025-06-02T00:00:00"/>
    <x v="18"/>
    <x v="9"/>
    <s v="San Jose"/>
    <n v="0"/>
    <n v="0"/>
    <n v="0"/>
    <n v="100"/>
    <n v="-100"/>
    <n v="0"/>
    <x v="13"/>
  </r>
  <r>
    <s v="92885"/>
    <d v="2025-06-02T00:00:00"/>
    <x v="3"/>
    <x v="3"/>
    <s v="San Jose"/>
    <n v="0"/>
    <n v="0"/>
    <n v="0"/>
    <n v="1.58"/>
    <n v="-1.58"/>
    <n v="0"/>
    <x v="3"/>
  </r>
  <r>
    <s v="92930"/>
    <d v="2025-06-02T00:00:00"/>
    <x v="10"/>
    <x v="8"/>
    <s v="San Jose"/>
    <n v="1588.25"/>
    <n v="0"/>
    <n v="1588.25"/>
    <n v="1350"/>
    <n v="238.25"/>
    <n v="0.15000786999999999"/>
    <x v="10"/>
  </r>
  <r>
    <s v="83085"/>
    <d v="2025-06-02T00:00:00"/>
    <x v="45"/>
    <x v="12"/>
    <s v="San Francisco"/>
    <n v="0"/>
    <n v="0"/>
    <n v="0"/>
    <n v="25.32"/>
    <n v="-25.32"/>
    <n v="0"/>
    <x v="25"/>
  </r>
  <r>
    <s v="90306"/>
    <d v="2025-06-02T00:00:00"/>
    <x v="91"/>
    <x v="6"/>
    <s v="Sacramento"/>
    <n v="0"/>
    <n v="0"/>
    <n v="0"/>
    <n v="-250"/>
    <n v="250"/>
    <n v="0"/>
    <x v="1"/>
  </r>
  <r>
    <s v="90465"/>
    <d v="2025-06-02T00:00:00"/>
    <x v="4"/>
    <x v="4"/>
    <s v="Sacramento"/>
    <n v="0"/>
    <n v="0"/>
    <n v="0"/>
    <n v="606.85"/>
    <n v="-606.85"/>
    <n v="0"/>
    <x v="4"/>
  </r>
  <r>
    <s v="90506"/>
    <d v="2025-06-02T00:00:00"/>
    <x v="189"/>
    <x v="12"/>
    <s v="San Francisco"/>
    <n v="0"/>
    <n v="0"/>
    <n v="0"/>
    <n v="0"/>
    <n v="0"/>
    <n v="0"/>
    <x v="19"/>
  </r>
  <r>
    <s v="91061"/>
    <d v="2025-06-02T00:00:00"/>
    <x v="45"/>
    <x v="12"/>
    <s v="San Francisco"/>
    <n v="0"/>
    <n v="0"/>
    <n v="0"/>
    <n v="39.18"/>
    <n v="-39.18"/>
    <n v="0"/>
    <x v="25"/>
  </r>
  <r>
    <s v="91522"/>
    <d v="2025-06-02T00:00:00"/>
    <x v="5"/>
    <x v="2"/>
    <s v="San Jose"/>
    <n v="0"/>
    <n v="0"/>
    <n v="0"/>
    <n v="-2263.4"/>
    <n v="2263.4"/>
    <n v="0"/>
    <x v="2"/>
  </r>
  <r>
    <s v="91586"/>
    <d v="2025-06-02T00:00:00"/>
    <x v="75"/>
    <x v="12"/>
    <s v="San Francisco"/>
    <n v="0"/>
    <n v="1615.08"/>
    <n v="1615.08"/>
    <n v="0"/>
    <n v="1615.08"/>
    <n v="1"/>
    <x v="81"/>
  </r>
  <r>
    <s v="91630"/>
    <d v="2025-06-02T00:00:00"/>
    <x v="337"/>
    <x v="1"/>
    <s v="Sacramento"/>
    <n v="0"/>
    <n v="0"/>
    <n v="0"/>
    <n v="-46.44"/>
    <n v="46.44"/>
    <n v="0"/>
    <x v="1"/>
  </r>
  <r>
    <s v="91639"/>
    <d v="2025-06-02T00:00:00"/>
    <x v="91"/>
    <x v="6"/>
    <s v="Sacramento"/>
    <n v="0"/>
    <n v="0"/>
    <n v="0"/>
    <n v="-12.46"/>
    <n v="12.46"/>
    <n v="0"/>
    <x v="1"/>
  </r>
  <r>
    <s v="91884"/>
    <d v="2025-06-02T00:00:00"/>
    <x v="202"/>
    <x v="9"/>
    <s v="San Francisco"/>
    <n v="0"/>
    <n v="0"/>
    <n v="0"/>
    <n v="26.25"/>
    <n v="-26.25"/>
    <n v="0"/>
    <x v="18"/>
  </r>
  <r>
    <s v="92280"/>
    <d v="2025-06-02T00:00:00"/>
    <x v="353"/>
    <x v="2"/>
    <s v="San Jose"/>
    <n v="0"/>
    <n v="0"/>
    <n v="0"/>
    <n v="41"/>
    <n v="-41"/>
    <n v="0"/>
    <x v="2"/>
  </r>
  <r>
    <s v="92410"/>
    <d v="2025-06-02T00:00:00"/>
    <x v="5"/>
    <x v="2"/>
    <s v="San Jose"/>
    <n v="0"/>
    <n v="0"/>
    <n v="0"/>
    <n v="17.440000000000001"/>
    <n v="-17.440000000000001"/>
    <n v="0"/>
    <x v="2"/>
  </r>
  <r>
    <s v="92498"/>
    <d v="2025-06-02T00:00:00"/>
    <x v="234"/>
    <x v="6"/>
    <s v="San Jose"/>
    <n v="0"/>
    <n v="0"/>
    <n v="0"/>
    <n v="438.29"/>
    <n v="-438.29"/>
    <n v="0"/>
    <x v="7"/>
  </r>
  <r>
    <s v="92788"/>
    <d v="2025-06-02T00:00:00"/>
    <x v="136"/>
    <x v="12"/>
    <s v="San Francisco"/>
    <n v="0"/>
    <n v="0"/>
    <n v="0"/>
    <n v="0"/>
    <n v="0"/>
    <n v="0"/>
    <x v="10"/>
  </r>
  <r>
    <s v="92828"/>
    <d v="2025-06-02T00:00:00"/>
    <x v="27"/>
    <x v="6"/>
    <s v="San Francisco"/>
    <n v="3233"/>
    <n v="0"/>
    <n v="3233"/>
    <n v="2326.6999999999998"/>
    <n v="906.3"/>
    <n v="0.28032786999999998"/>
    <x v="61"/>
  </r>
  <r>
    <s v="92868"/>
    <d v="2025-06-02T00:00:00"/>
    <x v="60"/>
    <x v="12"/>
    <s v="San Francisco"/>
    <n v="0"/>
    <n v="0"/>
    <n v="0"/>
    <n v="-192.15"/>
    <n v="192.15"/>
    <n v="0"/>
    <x v="14"/>
  </r>
  <r>
    <s v="92894"/>
    <d v="2025-06-02T00:00:00"/>
    <x v="353"/>
    <x v="2"/>
    <s v="San Jose"/>
    <n v="1651"/>
    <n v="0"/>
    <n v="1651"/>
    <n v="1322.22"/>
    <n v="328.78"/>
    <n v="0.19913992"/>
    <x v="2"/>
  </r>
  <r>
    <s v="92895"/>
    <d v="2025-06-02T00:00:00"/>
    <x v="353"/>
    <x v="2"/>
    <s v="San Jose"/>
    <n v="1514.18"/>
    <n v="0"/>
    <n v="1514.18"/>
    <n v="1223.1500000000001"/>
    <n v="291.02999999999997"/>
    <n v="0.19220303999999999"/>
    <x v="2"/>
  </r>
  <r>
    <s v="92952"/>
    <d v="2025-06-02T00:00:00"/>
    <x v="146"/>
    <x v="4"/>
    <s v="Sacramento"/>
    <n v="0"/>
    <n v="-105"/>
    <n v="-105"/>
    <n v="0"/>
    <n v="-105"/>
    <n v="1"/>
    <x v="4"/>
  </r>
  <r>
    <s v="88946"/>
    <d v="2025-06-02T00:00:00"/>
    <x v="5"/>
    <x v="2"/>
    <s v="San Jose"/>
    <n v="0"/>
    <n v="0"/>
    <n v="0"/>
    <n v="-251.52"/>
    <n v="251.52"/>
    <n v="0"/>
    <x v="5"/>
  </r>
  <r>
    <s v="90260"/>
    <d v="2025-06-02T00:00:00"/>
    <x v="294"/>
    <x v="5"/>
    <s v="San Francisco"/>
    <n v="0"/>
    <n v="0"/>
    <n v="0"/>
    <n v="380"/>
    <n v="-380"/>
    <n v="0"/>
    <x v="9"/>
  </r>
  <r>
    <s v="90396"/>
    <d v="2025-06-02T00:00:00"/>
    <x v="4"/>
    <x v="4"/>
    <s v="Sacramento"/>
    <n v="0"/>
    <n v="280"/>
    <n v="280"/>
    <n v="230"/>
    <n v="50"/>
    <n v="0.17857143"/>
    <x v="4"/>
  </r>
  <r>
    <s v="91660"/>
    <d v="2025-06-02T00:00:00"/>
    <x v="4"/>
    <x v="4"/>
    <s v="Sacramento"/>
    <n v="0"/>
    <n v="114.63"/>
    <n v="114.63"/>
    <n v="99.5"/>
    <n v="15.13"/>
    <n v="0.13198988"/>
    <x v="4"/>
  </r>
  <r>
    <s v="91661"/>
    <d v="2025-06-02T00:00:00"/>
    <x v="4"/>
    <x v="4"/>
    <s v="Sacramento"/>
    <n v="0"/>
    <n v="-464.19"/>
    <n v="-464.19"/>
    <n v="-402.99"/>
    <n v="-61.2"/>
    <n v="0.13184256"/>
    <x v="4"/>
  </r>
  <r>
    <s v="91738"/>
    <d v="2025-06-02T00:00:00"/>
    <x v="259"/>
    <x v="9"/>
    <s v="San Francisco"/>
    <n v="0"/>
    <n v="1240"/>
    <n v="1240"/>
    <n v="0"/>
    <n v="1240"/>
    <n v="1"/>
    <x v="32"/>
  </r>
  <r>
    <s v="92321"/>
    <d v="2025-06-02T00:00:00"/>
    <x v="96"/>
    <x v="12"/>
    <s v="Sacramento"/>
    <n v="925"/>
    <n v="-925"/>
    <n v="0"/>
    <n v="163.26"/>
    <n v="-163.26"/>
    <n v="0"/>
    <x v="15"/>
  </r>
  <r>
    <s v="92380"/>
    <d v="2025-06-02T00:00:00"/>
    <x v="3"/>
    <x v="3"/>
    <s v="San Jose"/>
    <n v="0"/>
    <n v="0"/>
    <n v="0"/>
    <n v="2.72"/>
    <n v="-2.72"/>
    <n v="0"/>
    <x v="3"/>
  </r>
  <r>
    <s v="92514"/>
    <d v="2025-06-02T00:00:00"/>
    <x v="73"/>
    <x v="7"/>
    <s v="San Jose"/>
    <n v="19765"/>
    <n v="0"/>
    <n v="19765"/>
    <n v="15794.64"/>
    <n v="3970.36"/>
    <n v="0.20087832"/>
    <x v="63"/>
  </r>
  <r>
    <s v="92520"/>
    <d v="2025-06-02T00:00:00"/>
    <x v="79"/>
    <x v="11"/>
    <s v="Sacramento"/>
    <n v="15301.5"/>
    <n v="0"/>
    <n v="15301.5"/>
    <n v="12688.13"/>
    <n v="2613.37"/>
    <n v="0.17079174999999999"/>
    <x v="15"/>
  </r>
  <r>
    <s v="92661"/>
    <d v="2025-06-02T00:00:00"/>
    <x v="5"/>
    <x v="2"/>
    <s v="San Jose"/>
    <n v="0"/>
    <n v="0"/>
    <n v="0"/>
    <n v="-244.32"/>
    <n v="244.32"/>
    <n v="0"/>
    <x v="5"/>
  </r>
  <r>
    <s v="92690"/>
    <d v="2025-06-02T00:00:00"/>
    <x v="10"/>
    <x v="8"/>
    <s v="San Jose"/>
    <n v="0"/>
    <n v="-1.4"/>
    <n v="-1.4"/>
    <n v="-1.18"/>
    <n v="-0.22"/>
    <n v="0.15714286"/>
    <x v="10"/>
  </r>
  <r>
    <s v="92718"/>
    <d v="2025-06-02T00:00:00"/>
    <x v="353"/>
    <x v="2"/>
    <s v="San Jose"/>
    <n v="0"/>
    <n v="0"/>
    <n v="0"/>
    <n v="-5.68"/>
    <n v="5.68"/>
    <n v="0"/>
    <x v="2"/>
  </r>
  <r>
    <s v="92761"/>
    <d v="2025-06-02T00:00:00"/>
    <x v="202"/>
    <x v="9"/>
    <s v="San Francisco"/>
    <n v="0"/>
    <n v="-1758.9"/>
    <n v="-1758.9"/>
    <n v="-1407.12"/>
    <n v="-351.78"/>
    <n v="0.2"/>
    <x v="18"/>
  </r>
  <r>
    <s v="92769"/>
    <d v="2025-06-02T00:00:00"/>
    <x v="353"/>
    <x v="2"/>
    <s v="San Jose"/>
    <n v="0"/>
    <n v="0"/>
    <n v="0"/>
    <n v="-23.54"/>
    <n v="23.54"/>
    <n v="0"/>
    <x v="2"/>
  </r>
  <r>
    <s v="92781"/>
    <d v="2025-06-02T00:00:00"/>
    <x v="75"/>
    <x v="12"/>
    <s v="San Francisco"/>
    <n v="0"/>
    <n v="-182"/>
    <n v="-182"/>
    <n v="-144.99"/>
    <n v="-37.01"/>
    <n v="0.20335164999999999"/>
    <x v="32"/>
  </r>
  <r>
    <s v="92840"/>
    <d v="2025-06-02T00:00:00"/>
    <x v="18"/>
    <x v="9"/>
    <s v="San Francisco"/>
    <n v="0"/>
    <n v="0"/>
    <n v="0"/>
    <n v="-663.33"/>
    <n v="663.33"/>
    <n v="0"/>
    <x v="13"/>
  </r>
  <r>
    <s v="92843"/>
    <d v="2025-06-02T00:00:00"/>
    <x v="353"/>
    <x v="2"/>
    <s v="San Jose"/>
    <n v="0"/>
    <n v="0"/>
    <n v="0"/>
    <n v="-4.72"/>
    <n v="4.72"/>
    <n v="0"/>
    <x v="2"/>
  </r>
  <r>
    <s v="92896"/>
    <d v="2025-06-02T00:00:00"/>
    <x v="353"/>
    <x v="2"/>
    <s v="San Jose"/>
    <n v="0"/>
    <n v="0"/>
    <n v="0"/>
    <n v="-5.2"/>
    <n v="5.2"/>
    <n v="0"/>
    <x v="2"/>
  </r>
  <r>
    <s v="92897"/>
    <d v="2025-06-02T00:00:00"/>
    <x v="353"/>
    <x v="2"/>
    <s v="San Jose"/>
    <n v="0"/>
    <n v="0"/>
    <n v="0"/>
    <n v="-4.72"/>
    <n v="4.72"/>
    <n v="0"/>
    <x v="2"/>
  </r>
  <r>
    <s v="92898"/>
    <d v="2025-06-02T00:00:00"/>
    <x v="353"/>
    <x v="2"/>
    <s v="San Jose"/>
    <n v="0"/>
    <n v="0"/>
    <n v="0"/>
    <n v="-5.2"/>
    <n v="5.2"/>
    <n v="0"/>
    <x v="2"/>
  </r>
  <r>
    <s v="92899"/>
    <d v="2025-06-02T00:00:00"/>
    <x v="353"/>
    <x v="2"/>
    <s v="San Jose"/>
    <n v="1514.18"/>
    <n v="0"/>
    <n v="1514.18"/>
    <n v="1058.1500000000001"/>
    <n v="456.03"/>
    <n v="0.30117291000000002"/>
    <x v="2"/>
  </r>
  <r>
    <s v="92900"/>
    <d v="2025-06-02T00:00:00"/>
    <x v="353"/>
    <x v="2"/>
    <s v="San Jose"/>
    <n v="2228.4299999999998"/>
    <n v="0"/>
    <n v="2228.4299999999998"/>
    <n v="1812.65"/>
    <n v="415.78"/>
    <n v="0.18657979"/>
    <x v="2"/>
  </r>
  <r>
    <s v="92903"/>
    <d v="2025-06-02T00:00:00"/>
    <x v="353"/>
    <x v="2"/>
    <s v="San Jose"/>
    <n v="0"/>
    <n v="0"/>
    <n v="0"/>
    <n v="-23.54"/>
    <n v="23.54"/>
    <n v="0"/>
    <x v="2"/>
  </r>
  <r>
    <s v="92919"/>
    <d v="2025-06-02T00:00:00"/>
    <x v="353"/>
    <x v="2"/>
    <s v="San Jose"/>
    <n v="0"/>
    <n v="0"/>
    <n v="0"/>
    <n v="-4.72"/>
    <n v="4.72"/>
    <n v="0"/>
    <x v="2"/>
  </r>
  <r>
    <s v="92920"/>
    <d v="2025-06-02T00:00:00"/>
    <x v="353"/>
    <x v="2"/>
    <s v="San Jose"/>
    <n v="0"/>
    <n v="0"/>
    <n v="0"/>
    <n v="-9.85"/>
    <n v="9.85"/>
    <n v="0"/>
    <x v="2"/>
  </r>
  <r>
    <s v="92943"/>
    <d v="2025-06-02T00:00:00"/>
    <x v="70"/>
    <x v="6"/>
    <s v="San Jose"/>
    <n v="1170"/>
    <n v="0"/>
    <n v="1170"/>
    <n v="932.96"/>
    <n v="237.04"/>
    <n v="0.20259828999999999"/>
    <x v="7"/>
  </r>
  <r>
    <s v="92947"/>
    <d v="2025-06-02T00:00:00"/>
    <x v="353"/>
    <x v="2"/>
    <s v="San Jose"/>
    <n v="0"/>
    <n v="0"/>
    <n v="0"/>
    <n v="-8.9"/>
    <n v="8.9"/>
    <n v="0"/>
    <x v="2"/>
  </r>
  <r>
    <s v="92950"/>
    <d v="2025-06-02T00:00:00"/>
    <x v="353"/>
    <x v="2"/>
    <s v="San Jose"/>
    <n v="1514.18"/>
    <n v="0"/>
    <n v="1514.18"/>
    <n v="1173.1500000000001"/>
    <n v="341.03"/>
    <n v="0.22522421000000001"/>
    <x v="2"/>
  </r>
  <r>
    <s v="92953"/>
    <d v="2025-06-02T00:00:00"/>
    <x v="3"/>
    <x v="3"/>
    <s v="San Jose"/>
    <n v="1855"/>
    <n v="0"/>
    <n v="1855"/>
    <n v="1639.84"/>
    <n v="215.16"/>
    <n v="0.11598922"/>
    <x v="3"/>
  </r>
  <r>
    <s v="92956"/>
    <d v="2025-06-02T00:00:00"/>
    <x v="60"/>
    <x v="12"/>
    <s v="San Francisco"/>
    <n v="315"/>
    <n v="0"/>
    <n v="315"/>
    <n v="235.3"/>
    <n v="79.7"/>
    <n v="0.25301586999999998"/>
    <x v="14"/>
  </r>
  <r>
    <s v="92958"/>
    <d v="2025-06-02T00:00:00"/>
    <x v="359"/>
    <x v="9"/>
    <s v="San Francisco"/>
    <n v="0"/>
    <n v="0"/>
    <n v="0"/>
    <n v="388.25"/>
    <n v="-388.25"/>
    <n v="0"/>
    <x v="86"/>
  </r>
  <r>
    <s v="92964"/>
    <d v="2025-06-02T00:00:00"/>
    <x v="353"/>
    <x v="2"/>
    <s v="San Jose"/>
    <n v="1514.18"/>
    <n v="0"/>
    <n v="1514.18"/>
    <n v="1164.25"/>
    <n v="349.93"/>
    <n v="0.23110198000000001"/>
    <x v="2"/>
  </r>
  <r>
    <s v="91983"/>
    <d v="2025-06-03T00:00:00"/>
    <x v="6"/>
    <x v="5"/>
    <s v="San Francisco"/>
    <n v="0"/>
    <n v="0"/>
    <n v="0"/>
    <n v="145.88"/>
    <n v="-145.88"/>
    <n v="0"/>
    <x v="9"/>
  </r>
  <r>
    <s v="91984"/>
    <d v="2025-06-03T00:00:00"/>
    <x v="6"/>
    <x v="5"/>
    <s v="San Francisco"/>
    <n v="0"/>
    <n v="0"/>
    <n v="0"/>
    <n v="291.75"/>
    <n v="-291.75"/>
    <n v="0"/>
    <x v="9"/>
  </r>
  <r>
    <s v="92143"/>
    <d v="2025-06-03T00:00:00"/>
    <x v="118"/>
    <x v="10"/>
    <s v="San Francisco"/>
    <n v="0"/>
    <n v="-9"/>
    <n v="-9"/>
    <n v="-5.09"/>
    <n v="-3.91"/>
    <n v="0.43444443999999999"/>
    <x v="63"/>
  </r>
  <r>
    <s v="92400"/>
    <d v="2025-06-03T00:00:00"/>
    <x v="34"/>
    <x v="9"/>
    <s v="San Francisco"/>
    <n v="0"/>
    <n v="0"/>
    <n v="0"/>
    <n v="-1818.84"/>
    <n v="1818.84"/>
    <n v="0"/>
    <x v="13"/>
  </r>
  <r>
    <s v="92761"/>
    <d v="2025-06-03T00:00:00"/>
    <x v="202"/>
    <x v="9"/>
    <s v="San Francisco"/>
    <n v="0"/>
    <n v="0"/>
    <n v="0"/>
    <n v="-161.9"/>
    <n v="161.9"/>
    <n v="0"/>
    <x v="18"/>
  </r>
  <r>
    <s v="92781"/>
    <d v="2025-06-03T00:00:00"/>
    <x v="75"/>
    <x v="12"/>
    <s v="San Francisco"/>
    <n v="0"/>
    <n v="0"/>
    <n v="0"/>
    <n v="691.67"/>
    <n v="-691.67"/>
    <n v="0"/>
    <x v="32"/>
  </r>
  <r>
    <s v="90396"/>
    <d v="2025-06-03T00:00:00"/>
    <x v="4"/>
    <x v="4"/>
    <s v="Sacramento"/>
    <n v="0"/>
    <n v="126"/>
    <n v="126"/>
    <n v="105"/>
    <n v="21"/>
    <n v="0.16666666999999999"/>
    <x v="4"/>
  </r>
  <r>
    <s v="90465"/>
    <d v="2025-06-03T00:00:00"/>
    <x v="4"/>
    <x v="4"/>
    <s v="Sacramento"/>
    <n v="0"/>
    <n v="0"/>
    <n v="0"/>
    <n v="-2000"/>
    <n v="2000"/>
    <n v="0"/>
    <x v="4"/>
  </r>
  <r>
    <s v="92182"/>
    <d v="2025-06-03T00:00:00"/>
    <x v="334"/>
    <x v="3"/>
    <s v="Sacramento"/>
    <n v="0"/>
    <n v="0"/>
    <n v="0"/>
    <n v="30"/>
    <n v="-30"/>
    <n v="0"/>
    <x v="15"/>
  </r>
  <r>
    <s v="92419"/>
    <d v="2025-06-03T00:00:00"/>
    <x v="353"/>
    <x v="2"/>
    <s v="San Jose"/>
    <n v="0"/>
    <n v="298.58"/>
    <n v="298.58"/>
    <n v="367.81"/>
    <n v="-69.23"/>
    <n v="-0.23186416000000001"/>
    <x v="2"/>
  </r>
  <r>
    <s v="92528"/>
    <d v="2025-06-03T00:00:00"/>
    <x v="51"/>
    <x v="17"/>
    <s v="San Jose"/>
    <n v="0"/>
    <n v="2964.5"/>
    <n v="2964.5"/>
    <n v="2121"/>
    <n v="843.5"/>
    <n v="0.28453365000000003"/>
    <x v="30"/>
  </r>
  <r>
    <s v="92562"/>
    <d v="2025-06-03T00:00:00"/>
    <x v="136"/>
    <x v="12"/>
    <s v="San Francisco"/>
    <n v="2010"/>
    <n v="0"/>
    <n v="2010"/>
    <n v="1891.81"/>
    <n v="118.19"/>
    <n v="5.8800999999999999E-2"/>
    <x v="6"/>
  </r>
  <r>
    <s v="92875"/>
    <d v="2025-06-03T00:00:00"/>
    <x v="221"/>
    <x v="9"/>
    <s v="San Francisco"/>
    <n v="48672.27"/>
    <n v="0"/>
    <n v="48672.27"/>
    <n v="38467.35"/>
    <n v="10204.92"/>
    <n v="0.20966599999999999"/>
    <x v="81"/>
  </r>
  <r>
    <s v="92917"/>
    <d v="2025-06-03T00:00:00"/>
    <x v="353"/>
    <x v="2"/>
    <s v="San Jose"/>
    <n v="0"/>
    <n v="0"/>
    <n v="0"/>
    <n v="-5.68"/>
    <n v="5.68"/>
    <n v="0"/>
    <x v="2"/>
  </r>
  <r>
    <s v="92920"/>
    <d v="2025-06-03T00:00:00"/>
    <x v="353"/>
    <x v="2"/>
    <s v="San Jose"/>
    <n v="0"/>
    <n v="0"/>
    <n v="0"/>
    <n v="-5.68"/>
    <n v="5.68"/>
    <n v="0"/>
    <x v="2"/>
  </r>
  <r>
    <s v="92935"/>
    <d v="2025-06-03T00:00:00"/>
    <x v="4"/>
    <x v="4"/>
    <s v="Sacramento"/>
    <n v="0"/>
    <n v="0"/>
    <n v="0"/>
    <n v="0.38"/>
    <n v="-0.38"/>
    <n v="0"/>
    <x v="4"/>
  </r>
  <r>
    <s v="92947"/>
    <d v="2025-06-03T00:00:00"/>
    <x v="353"/>
    <x v="2"/>
    <s v="San Jose"/>
    <n v="0"/>
    <n v="0"/>
    <n v="0"/>
    <n v="-5.2"/>
    <n v="5.2"/>
    <n v="0"/>
    <x v="2"/>
  </r>
  <r>
    <s v="92962"/>
    <d v="2025-06-03T00:00:00"/>
    <x v="353"/>
    <x v="2"/>
    <s v="San Jose"/>
    <n v="1651"/>
    <n v="0"/>
    <n v="1651"/>
    <n v="1207.8800000000001"/>
    <n v="443.12"/>
    <n v="0.26839490999999999"/>
    <x v="2"/>
  </r>
  <r>
    <s v="92965"/>
    <d v="2025-06-03T00:00:00"/>
    <x v="353"/>
    <x v="2"/>
    <s v="San Jose"/>
    <n v="2421.8000000000002"/>
    <n v="0"/>
    <n v="2421.8000000000002"/>
    <n v="1860"/>
    <n v="561.79999999999995"/>
    <n v="0.23197622000000001"/>
    <x v="2"/>
  </r>
  <r>
    <s v="85616"/>
    <d v="2025-06-03T00:00:00"/>
    <x v="10"/>
    <x v="8"/>
    <s v="San Jose"/>
    <n v="0"/>
    <n v="0"/>
    <n v="0"/>
    <n v="-1706.25"/>
    <n v="1706.25"/>
    <n v="0"/>
    <x v="10"/>
  </r>
  <r>
    <s v="86032"/>
    <d v="2025-06-03T00:00:00"/>
    <x v="66"/>
    <x v="11"/>
    <s v="Sacramento"/>
    <n v="0"/>
    <n v="0"/>
    <n v="0"/>
    <n v="3449.4"/>
    <n v="-3449.4"/>
    <n v="0"/>
    <x v="1"/>
  </r>
  <r>
    <s v="88878"/>
    <d v="2025-06-03T00:00:00"/>
    <x v="5"/>
    <x v="2"/>
    <s v="San Jose"/>
    <n v="0"/>
    <n v="0"/>
    <n v="0"/>
    <n v="3529.5"/>
    <n v="-3529.5"/>
    <n v="0"/>
    <x v="5"/>
  </r>
  <r>
    <s v="89560"/>
    <d v="2025-06-03T00:00:00"/>
    <x v="113"/>
    <x v="9"/>
    <s v="San Francisco"/>
    <n v="-0.97"/>
    <n v="-853.66"/>
    <n v="-854.63"/>
    <n v="0"/>
    <n v="-854.63"/>
    <n v="1"/>
    <x v="13"/>
  </r>
  <r>
    <s v="89685"/>
    <d v="2025-06-03T00:00:00"/>
    <x v="70"/>
    <x v="6"/>
    <s v="San Jose"/>
    <n v="0"/>
    <n v="0"/>
    <n v="0"/>
    <n v="757.67"/>
    <n v="-757.67"/>
    <n v="0"/>
    <x v="7"/>
  </r>
  <r>
    <s v="90571"/>
    <d v="2025-06-03T00:00:00"/>
    <x v="5"/>
    <x v="2"/>
    <s v="San Jose"/>
    <n v="0"/>
    <n v="0"/>
    <n v="0"/>
    <n v="-727.07"/>
    <n v="727.07"/>
    <n v="0"/>
    <x v="5"/>
  </r>
  <r>
    <s v="90768"/>
    <d v="2025-06-03T00:00:00"/>
    <x v="3"/>
    <x v="3"/>
    <s v="San Jose"/>
    <n v="0"/>
    <n v="0"/>
    <n v="0"/>
    <n v="127.52"/>
    <n v="-127.52"/>
    <n v="0"/>
    <x v="3"/>
  </r>
  <r>
    <s v="91082"/>
    <d v="2025-06-03T00:00:00"/>
    <x v="53"/>
    <x v="14"/>
    <s v="San Jose"/>
    <n v="0"/>
    <n v="0"/>
    <n v="0"/>
    <n v="-1818.88"/>
    <n v="1818.88"/>
    <n v="0"/>
    <x v="22"/>
  </r>
  <r>
    <s v="91482"/>
    <d v="2025-06-03T00:00:00"/>
    <x v="65"/>
    <x v="3"/>
    <s v="San Jose"/>
    <n v="0"/>
    <n v="0"/>
    <n v="0"/>
    <n v="-900"/>
    <n v="900"/>
    <n v="0"/>
    <x v="14"/>
  </r>
  <r>
    <s v="91660"/>
    <d v="2025-06-03T00:00:00"/>
    <x v="4"/>
    <x v="4"/>
    <s v="Sacramento"/>
    <n v="0"/>
    <n v="0"/>
    <n v="0"/>
    <n v="0.01"/>
    <n v="-0.01"/>
    <n v="0"/>
    <x v="4"/>
  </r>
  <r>
    <s v="91924"/>
    <d v="2025-06-03T00:00:00"/>
    <x v="3"/>
    <x v="3"/>
    <s v="San Jose"/>
    <n v="2574.35"/>
    <n v="0"/>
    <n v="2574.35"/>
    <n v="2092.54"/>
    <n v="481.81"/>
    <n v="0.18715792000000001"/>
    <x v="3"/>
  </r>
  <r>
    <s v="91943"/>
    <d v="2025-06-03T00:00:00"/>
    <x v="34"/>
    <x v="9"/>
    <s v="San Francisco"/>
    <n v="0"/>
    <n v="0"/>
    <n v="0"/>
    <n v="111209.05"/>
    <n v="-111209.05"/>
    <n v="0"/>
    <x v="13"/>
  </r>
  <r>
    <s v="92019"/>
    <d v="2025-06-03T00:00:00"/>
    <x v="52"/>
    <x v="18"/>
    <s v="San Francisco"/>
    <n v="6777.53"/>
    <n v="0"/>
    <n v="6777.53"/>
    <n v="5104.3500000000004"/>
    <n v="1673.18"/>
    <n v="0.24687165"/>
    <x v="75"/>
  </r>
  <r>
    <s v="92380"/>
    <d v="2025-06-03T00:00:00"/>
    <x v="3"/>
    <x v="3"/>
    <s v="San Jose"/>
    <n v="0"/>
    <n v="17.059999999999999"/>
    <n v="17.059999999999999"/>
    <n v="20.75"/>
    <n v="-3.69"/>
    <n v="-0.21629543000000001"/>
    <x v="3"/>
  </r>
  <r>
    <s v="92406"/>
    <d v="2025-06-03T00:00:00"/>
    <x v="5"/>
    <x v="2"/>
    <s v="San Jose"/>
    <n v="2184.36"/>
    <n v="0"/>
    <n v="2184.36"/>
    <n v="1638.27"/>
    <n v="546.09"/>
    <n v="0.25"/>
    <x v="14"/>
  </r>
  <r>
    <s v="92469"/>
    <d v="2025-06-03T00:00:00"/>
    <x v="4"/>
    <x v="4"/>
    <s v="Sacramento"/>
    <n v="0"/>
    <n v="0"/>
    <n v="0"/>
    <n v="-0.01"/>
    <n v="0.01"/>
    <n v="0"/>
    <x v="4"/>
  </r>
  <r>
    <s v="92470"/>
    <d v="2025-06-03T00:00:00"/>
    <x v="4"/>
    <x v="4"/>
    <s v="Sacramento"/>
    <n v="0"/>
    <n v="0"/>
    <n v="0"/>
    <n v="0.01"/>
    <n v="-0.01"/>
    <n v="0"/>
    <x v="4"/>
  </r>
  <r>
    <s v="92472"/>
    <d v="2025-06-03T00:00:00"/>
    <x v="104"/>
    <x v="9"/>
    <s v="San Francisco"/>
    <n v="14092.04"/>
    <n v="0"/>
    <n v="14092.04"/>
    <n v="10847.52"/>
    <n v="3244.52"/>
    <n v="0.23023778"/>
    <x v="3"/>
  </r>
  <r>
    <s v="92481"/>
    <d v="2025-06-03T00:00:00"/>
    <x v="14"/>
    <x v="3"/>
    <s v="San Jose"/>
    <n v="0"/>
    <n v="0"/>
    <n v="0"/>
    <n v="31"/>
    <n v="-31"/>
    <n v="0"/>
    <x v="3"/>
  </r>
  <r>
    <s v="92587"/>
    <d v="2025-06-03T00:00:00"/>
    <x v="59"/>
    <x v="1"/>
    <s v="Sacramento"/>
    <n v="5850"/>
    <n v="0"/>
    <n v="5850"/>
    <n v="4397.57"/>
    <n v="1452.43"/>
    <n v="0.24827863"/>
    <x v="1"/>
  </r>
  <r>
    <s v="92656"/>
    <d v="2025-06-03T00:00:00"/>
    <x v="304"/>
    <x v="6"/>
    <s v="San Jose"/>
    <n v="0"/>
    <n v="0"/>
    <n v="0"/>
    <n v="-165.23"/>
    <n v="165.23"/>
    <n v="0"/>
    <x v="61"/>
  </r>
  <r>
    <s v="92690"/>
    <d v="2025-06-03T00:00:00"/>
    <x v="10"/>
    <x v="8"/>
    <s v="San Jose"/>
    <n v="0"/>
    <n v="0"/>
    <n v="0"/>
    <n v="54"/>
    <n v="-54"/>
    <n v="0"/>
    <x v="10"/>
  </r>
  <r>
    <s v="92731"/>
    <d v="2025-06-03T00:00:00"/>
    <x v="6"/>
    <x v="5"/>
    <s v="San Francisco"/>
    <n v="0"/>
    <n v="0"/>
    <n v="0"/>
    <n v="-0.33"/>
    <n v="0.33"/>
    <n v="0"/>
    <x v="9"/>
  </r>
  <r>
    <s v="92739"/>
    <d v="2025-06-03T00:00:00"/>
    <x v="1"/>
    <x v="1"/>
    <s v="Sacramento"/>
    <n v="18141.63"/>
    <n v="0"/>
    <n v="18141.63"/>
    <n v="14625.65"/>
    <n v="3515.98"/>
    <n v="0.19380728"/>
    <x v="1"/>
  </r>
  <r>
    <s v="92763"/>
    <d v="2025-06-03T00:00:00"/>
    <x v="60"/>
    <x v="12"/>
    <s v="San Francisco"/>
    <n v="0"/>
    <n v="-378"/>
    <n v="-378"/>
    <n v="-225"/>
    <n v="-153"/>
    <n v="0.40476190000000001"/>
    <x v="14"/>
  </r>
  <r>
    <s v="92783"/>
    <d v="2025-06-03T00:00:00"/>
    <x v="3"/>
    <x v="3"/>
    <s v="San Jose"/>
    <n v="0"/>
    <n v="0"/>
    <n v="0"/>
    <n v="167.66"/>
    <n v="-167.66"/>
    <n v="0"/>
    <x v="3"/>
  </r>
  <r>
    <s v="92789"/>
    <d v="2025-06-03T00:00:00"/>
    <x v="59"/>
    <x v="1"/>
    <s v="Sacramento"/>
    <n v="17588"/>
    <n v="0"/>
    <n v="17588"/>
    <n v="15829.68"/>
    <n v="1758.32"/>
    <n v="9.9972710000000006E-2"/>
    <x v="1"/>
  </r>
  <r>
    <s v="92840"/>
    <d v="2025-06-03T00:00:00"/>
    <x v="18"/>
    <x v="9"/>
    <s v="San Francisco"/>
    <n v="0"/>
    <n v="0"/>
    <n v="0"/>
    <n v="-86.38"/>
    <n v="86.38"/>
    <n v="0"/>
    <x v="13"/>
  </r>
  <r>
    <s v="92894"/>
    <d v="2025-06-03T00:00:00"/>
    <x v="353"/>
    <x v="2"/>
    <s v="San Jose"/>
    <n v="0"/>
    <n v="0"/>
    <n v="0"/>
    <n v="22.64"/>
    <n v="-22.64"/>
    <n v="0"/>
    <x v="2"/>
  </r>
  <r>
    <s v="92895"/>
    <d v="2025-06-03T00:00:00"/>
    <x v="353"/>
    <x v="2"/>
    <s v="San Jose"/>
    <n v="0"/>
    <n v="0"/>
    <n v="0"/>
    <n v="21.58"/>
    <n v="-21.58"/>
    <n v="0"/>
    <x v="2"/>
  </r>
  <r>
    <s v="92899"/>
    <d v="2025-06-03T00:00:00"/>
    <x v="353"/>
    <x v="2"/>
    <s v="San Jose"/>
    <n v="0"/>
    <n v="0"/>
    <n v="0"/>
    <n v="21.58"/>
    <n v="-21.58"/>
    <n v="0"/>
    <x v="2"/>
  </r>
  <r>
    <s v="92900"/>
    <d v="2025-06-03T00:00:00"/>
    <x v="353"/>
    <x v="2"/>
    <s v="San Jose"/>
    <n v="0"/>
    <n v="0"/>
    <n v="0"/>
    <n v="21.58"/>
    <n v="-21.58"/>
    <n v="0"/>
    <x v="2"/>
  </r>
  <r>
    <s v="92950"/>
    <d v="2025-06-03T00:00:00"/>
    <x v="353"/>
    <x v="2"/>
    <s v="San Jose"/>
    <n v="0"/>
    <n v="0"/>
    <n v="0"/>
    <n v="21.58"/>
    <n v="-21.58"/>
    <n v="0"/>
    <x v="2"/>
  </r>
  <r>
    <s v="92956"/>
    <d v="2025-06-03T00:00:00"/>
    <x v="60"/>
    <x v="12"/>
    <s v="San Francisco"/>
    <n v="0"/>
    <n v="-315"/>
    <n v="-315"/>
    <n v="-235.3"/>
    <n v="-79.7"/>
    <n v="0.25301586999999998"/>
    <x v="14"/>
  </r>
  <r>
    <s v="92964"/>
    <d v="2025-06-03T00:00:00"/>
    <x v="353"/>
    <x v="2"/>
    <s v="San Jose"/>
    <n v="0"/>
    <n v="0"/>
    <n v="0"/>
    <n v="29.65"/>
    <n v="-29.65"/>
    <n v="0"/>
    <x v="2"/>
  </r>
  <r>
    <s v="92968"/>
    <d v="2025-06-03T00:00:00"/>
    <x v="5"/>
    <x v="2"/>
    <s v="San Jose"/>
    <n v="4038.13"/>
    <n v="0"/>
    <n v="4038.13"/>
    <n v="3344.68"/>
    <n v="693.45"/>
    <n v="0.17172552999999999"/>
    <x v="5"/>
  </r>
  <r>
    <s v="92981"/>
    <d v="2025-06-03T00:00:00"/>
    <x v="51"/>
    <x v="17"/>
    <s v="San Jose"/>
    <n v="31680"/>
    <n v="0"/>
    <n v="31680"/>
    <n v="23605.3"/>
    <n v="8074.7"/>
    <n v="0.25488321000000003"/>
    <x v="30"/>
  </r>
  <r>
    <s v="92984"/>
    <d v="2025-06-03T00:00:00"/>
    <x v="51"/>
    <x v="17"/>
    <s v="San Jose"/>
    <n v="2880"/>
    <n v="0"/>
    <n v="2880"/>
    <n v="2145.94"/>
    <n v="734.06"/>
    <n v="0.25488193999999997"/>
    <x v="30"/>
  </r>
  <r>
    <s v="92988"/>
    <d v="2025-06-03T00:00:00"/>
    <x v="353"/>
    <x v="2"/>
    <s v="San Jose"/>
    <n v="1054.25"/>
    <n v="0"/>
    <n v="1054.25"/>
    <n v="784.3"/>
    <n v="269.95"/>
    <n v="0.25605881000000003"/>
    <x v="2"/>
  </r>
  <r>
    <s v="92991"/>
    <d v="2025-06-03T00:00:00"/>
    <x v="360"/>
    <x v="4"/>
    <s v="San Jose"/>
    <n v="131245.60999999999"/>
    <n v="0"/>
    <n v="131245.60999999999"/>
    <n v="107890.68"/>
    <n v="23354.93"/>
    <n v="0.17794827999999999"/>
    <x v="2"/>
  </r>
  <r>
    <s v="85554"/>
    <d v="2025-06-04T00:00:00"/>
    <x v="18"/>
    <x v="9"/>
    <s v="San Francisco"/>
    <n v="0"/>
    <n v="0"/>
    <n v="0"/>
    <n v="300"/>
    <n v="-300"/>
    <n v="0"/>
    <x v="13"/>
  </r>
  <r>
    <s v="86919"/>
    <d v="2025-06-04T00:00:00"/>
    <x v="18"/>
    <x v="9"/>
    <s v="San Francisco"/>
    <n v="0"/>
    <n v="0"/>
    <n v="0"/>
    <n v="1012.5"/>
    <n v="-1012.5"/>
    <n v="0"/>
    <x v="13"/>
  </r>
  <r>
    <s v="88946"/>
    <d v="2025-06-04T00:00:00"/>
    <x v="5"/>
    <x v="2"/>
    <s v="San Jose"/>
    <n v="0"/>
    <n v="-0.02"/>
    <n v="-0.02"/>
    <n v="-200.01"/>
    <n v="199.99"/>
    <n v="-9999.5"/>
    <x v="5"/>
  </r>
  <r>
    <s v="89537"/>
    <d v="2025-06-04T00:00:00"/>
    <x v="18"/>
    <x v="9"/>
    <s v="San Francisco"/>
    <n v="0"/>
    <n v="0"/>
    <n v="0"/>
    <n v="1200"/>
    <n v="-1200"/>
    <n v="0"/>
    <x v="17"/>
  </r>
  <r>
    <s v="89690"/>
    <d v="2025-06-04T00:00:00"/>
    <x v="18"/>
    <x v="9"/>
    <s v="San Francisco"/>
    <n v="0"/>
    <n v="0"/>
    <n v="0"/>
    <n v="-225"/>
    <n v="225"/>
    <n v="0"/>
    <x v="13"/>
  </r>
  <r>
    <s v="89769"/>
    <d v="2025-06-04T00:00:00"/>
    <x v="18"/>
    <x v="9"/>
    <s v="San Francisco"/>
    <n v="0"/>
    <n v="0"/>
    <n v="0"/>
    <n v="900"/>
    <n v="-900"/>
    <n v="0"/>
    <x v="13"/>
  </r>
  <r>
    <s v="89905"/>
    <d v="2025-06-04T00:00:00"/>
    <x v="18"/>
    <x v="9"/>
    <s v="San Jose"/>
    <n v="0"/>
    <n v="500"/>
    <n v="500"/>
    <n v="-375"/>
    <n v="875"/>
    <n v="1.75"/>
    <x v="13"/>
  </r>
  <r>
    <s v="91658"/>
    <d v="2025-06-04T00:00:00"/>
    <x v="5"/>
    <x v="2"/>
    <s v="San Jose"/>
    <n v="0"/>
    <n v="0"/>
    <n v="0"/>
    <n v="-4224.5600000000004"/>
    <n v="4224.5600000000004"/>
    <n v="0"/>
    <x v="5"/>
  </r>
  <r>
    <s v="91915"/>
    <d v="2025-06-04T00:00:00"/>
    <x v="23"/>
    <x v="0"/>
    <s v="San Francisco"/>
    <n v="0"/>
    <n v="0"/>
    <n v="0"/>
    <n v="-111.75"/>
    <n v="111.75"/>
    <n v="0"/>
    <x v="13"/>
  </r>
  <r>
    <s v="92318"/>
    <d v="2025-06-04T00:00:00"/>
    <x v="291"/>
    <x v="10"/>
    <s v="San Francisco"/>
    <n v="0"/>
    <n v="0"/>
    <n v="0"/>
    <n v="-38.06"/>
    <n v="38.06"/>
    <n v="0"/>
    <x v="60"/>
  </r>
  <r>
    <s v="92400"/>
    <d v="2025-06-04T00:00:00"/>
    <x v="34"/>
    <x v="9"/>
    <s v="San Francisco"/>
    <n v="0"/>
    <n v="0"/>
    <n v="0"/>
    <n v="-936.9"/>
    <n v="936.9"/>
    <n v="0"/>
    <x v="13"/>
  </r>
  <r>
    <s v="92408"/>
    <d v="2025-06-04T00:00:00"/>
    <x v="5"/>
    <x v="2"/>
    <s v="San Jose"/>
    <n v="0"/>
    <n v="0"/>
    <n v="0"/>
    <n v="-888.34"/>
    <n v="888.34"/>
    <n v="0"/>
    <x v="2"/>
  </r>
  <r>
    <s v="92611"/>
    <d v="2025-06-04T00:00:00"/>
    <x v="5"/>
    <x v="2"/>
    <s v="San Jose"/>
    <n v="0"/>
    <n v="0"/>
    <n v="0"/>
    <n v="-769.72"/>
    <n v="769.72"/>
    <n v="0"/>
    <x v="2"/>
  </r>
  <r>
    <s v="92661"/>
    <d v="2025-06-04T00:00:00"/>
    <x v="5"/>
    <x v="2"/>
    <s v="San Jose"/>
    <n v="0"/>
    <n v="-0.02"/>
    <n v="-0.02"/>
    <n v="-200.03"/>
    <n v="200.01"/>
    <n v="-10000.5"/>
    <x v="5"/>
  </r>
  <r>
    <s v="92761"/>
    <d v="2025-06-04T00:00:00"/>
    <x v="202"/>
    <x v="9"/>
    <s v="San Francisco"/>
    <n v="0"/>
    <n v="0"/>
    <n v="0"/>
    <n v="-61.32"/>
    <n v="61.32"/>
    <n v="0"/>
    <x v="18"/>
  </r>
  <r>
    <s v="92875"/>
    <d v="2025-06-04T00:00:00"/>
    <x v="221"/>
    <x v="9"/>
    <s v="San Francisco"/>
    <n v="0"/>
    <n v="0"/>
    <n v="0"/>
    <n v="0.23"/>
    <n v="-0.23"/>
    <n v="0"/>
    <x v="81"/>
  </r>
  <r>
    <s v="87388"/>
    <d v="2025-06-04T00:00:00"/>
    <x v="68"/>
    <x v="22"/>
    <s v="San Francisco"/>
    <n v="0"/>
    <n v="0"/>
    <n v="0"/>
    <n v="-3127.5"/>
    <n v="3127.5"/>
    <n v="0"/>
    <x v="9"/>
  </r>
  <r>
    <s v="89148"/>
    <d v="2025-06-04T00:00:00"/>
    <x v="75"/>
    <x v="12"/>
    <s v="San Francisco"/>
    <n v="0"/>
    <n v="0"/>
    <n v="0"/>
    <n v="-300"/>
    <n v="300"/>
    <n v="0"/>
    <x v="81"/>
  </r>
  <r>
    <s v="89267"/>
    <d v="2025-06-04T00:00:00"/>
    <x v="5"/>
    <x v="2"/>
    <s v="San Jose"/>
    <n v="0"/>
    <n v="0"/>
    <n v="0"/>
    <n v="96.54"/>
    <n v="-96.54"/>
    <n v="0"/>
    <x v="5"/>
  </r>
  <r>
    <s v="89622"/>
    <d v="2025-06-04T00:00:00"/>
    <x v="47"/>
    <x v="11"/>
    <s v="Sacramento"/>
    <n v="0"/>
    <n v="0"/>
    <n v="0"/>
    <n v="395"/>
    <n v="-395"/>
    <n v="0"/>
    <x v="28"/>
  </r>
  <r>
    <s v="89909"/>
    <d v="2025-06-04T00:00:00"/>
    <x v="224"/>
    <x v="15"/>
    <s v="San Francisco"/>
    <n v="0"/>
    <n v="0"/>
    <n v="0"/>
    <n v="352.95"/>
    <n v="-352.95"/>
    <n v="0"/>
    <x v="9"/>
  </r>
  <r>
    <s v="90374"/>
    <d v="2025-06-04T00:00:00"/>
    <x v="5"/>
    <x v="2"/>
    <s v="San Jose"/>
    <n v="0"/>
    <n v="0"/>
    <n v="0"/>
    <n v="336.49"/>
    <n v="-336.49"/>
    <n v="0"/>
    <x v="5"/>
  </r>
  <r>
    <s v="90721"/>
    <d v="2025-06-04T00:00:00"/>
    <x v="26"/>
    <x v="6"/>
    <s v="San Jose"/>
    <n v="0"/>
    <n v="0"/>
    <n v="0"/>
    <n v="-1875"/>
    <n v="1875"/>
    <n v="0"/>
    <x v="7"/>
  </r>
  <r>
    <s v="90897"/>
    <d v="2025-06-04T00:00:00"/>
    <x v="5"/>
    <x v="2"/>
    <s v="San Jose"/>
    <n v="0"/>
    <n v="0"/>
    <n v="0"/>
    <n v="35"/>
    <n v="-35"/>
    <n v="0"/>
    <x v="72"/>
  </r>
  <r>
    <s v="90978"/>
    <d v="2025-06-04T00:00:00"/>
    <x v="5"/>
    <x v="2"/>
    <s v="San Jose"/>
    <n v="0"/>
    <n v="0"/>
    <n v="0"/>
    <n v="77.849999999999994"/>
    <n v="-77.849999999999994"/>
    <n v="0"/>
    <x v="5"/>
  </r>
  <r>
    <s v="91164"/>
    <d v="2025-06-04T00:00:00"/>
    <x v="26"/>
    <x v="6"/>
    <s v="San Jose"/>
    <n v="0"/>
    <n v="0"/>
    <n v="0"/>
    <n v="-75"/>
    <n v="75"/>
    <n v="0"/>
    <x v="7"/>
  </r>
  <r>
    <s v="91448"/>
    <d v="2025-06-04T00:00:00"/>
    <x v="11"/>
    <x v="6"/>
    <s v="San Jose"/>
    <n v="0"/>
    <n v="0"/>
    <n v="0"/>
    <n v="-150"/>
    <n v="150"/>
    <n v="0"/>
    <x v="7"/>
  </r>
  <r>
    <s v="91487"/>
    <d v="2025-06-04T00:00:00"/>
    <x v="157"/>
    <x v="14"/>
    <s v="San Jose"/>
    <n v="0"/>
    <n v="0"/>
    <n v="0"/>
    <n v="25.84"/>
    <n v="-25.84"/>
    <n v="0"/>
    <x v="33"/>
  </r>
  <r>
    <s v="91580"/>
    <d v="2025-06-04T00:00:00"/>
    <x v="40"/>
    <x v="7"/>
    <s v="San Jose"/>
    <n v="0"/>
    <n v="-17.760000000000002"/>
    <n v="-17.760000000000002"/>
    <n v="-14.21"/>
    <n v="-3.55"/>
    <n v="0.19988739"/>
    <x v="63"/>
  </r>
  <r>
    <s v="91943"/>
    <d v="2025-06-04T00:00:00"/>
    <x v="34"/>
    <x v="9"/>
    <s v="San Francisco"/>
    <n v="0"/>
    <n v="0"/>
    <n v="0"/>
    <n v="-109696.15"/>
    <n v="109696.15"/>
    <n v="0"/>
    <x v="13"/>
  </r>
  <r>
    <s v="92481"/>
    <d v="2025-06-04T00:00:00"/>
    <x v="14"/>
    <x v="3"/>
    <s v="San Jose"/>
    <n v="129.33000000000001"/>
    <n v="0"/>
    <n v="129.33000000000001"/>
    <n v="97"/>
    <n v="32.33"/>
    <n v="0.24998066999999999"/>
    <x v="3"/>
  </r>
  <r>
    <s v="92514"/>
    <d v="2025-06-04T00:00:00"/>
    <x v="73"/>
    <x v="7"/>
    <s v="San Jose"/>
    <n v="0"/>
    <n v="0"/>
    <n v="0"/>
    <n v="-396.6"/>
    <n v="396.6"/>
    <n v="0"/>
    <x v="63"/>
  </r>
  <r>
    <s v="92781"/>
    <d v="2025-06-04T00:00:00"/>
    <x v="75"/>
    <x v="12"/>
    <s v="San Francisco"/>
    <n v="0"/>
    <n v="0"/>
    <n v="0"/>
    <n v="-7.16"/>
    <n v="7.16"/>
    <n v="0"/>
    <x v="32"/>
  </r>
  <r>
    <s v="92783"/>
    <d v="2025-06-04T00:00:00"/>
    <x v="3"/>
    <x v="3"/>
    <s v="San Jose"/>
    <n v="0"/>
    <n v="223.54"/>
    <n v="223.54"/>
    <n v="0"/>
    <n v="223.54"/>
    <n v="1"/>
    <x v="3"/>
  </r>
  <r>
    <s v="92868"/>
    <d v="2025-06-04T00:00:00"/>
    <x v="60"/>
    <x v="12"/>
    <s v="San Francisco"/>
    <n v="0"/>
    <n v="0"/>
    <n v="0"/>
    <n v="0"/>
    <n v="0"/>
    <n v="0"/>
    <x v="14"/>
  </r>
  <r>
    <s v="92981"/>
    <d v="2025-06-04T00:00:00"/>
    <x v="51"/>
    <x v="17"/>
    <s v="San Jose"/>
    <n v="4320"/>
    <n v="-4320"/>
    <n v="0"/>
    <n v="0"/>
    <n v="0"/>
    <n v="0"/>
    <x v="30"/>
  </r>
  <r>
    <s v="92987"/>
    <d v="2025-06-04T00:00:00"/>
    <x v="353"/>
    <x v="2"/>
    <s v="San Jose"/>
    <n v="2172.1999999999998"/>
    <n v="0"/>
    <n v="2172.1999999999998"/>
    <n v="1840.13"/>
    <n v="332.07"/>
    <n v="0.15287265999999999"/>
    <x v="2"/>
  </r>
  <r>
    <s v="85649"/>
    <d v="2025-06-04T00:00:00"/>
    <x v="60"/>
    <x v="12"/>
    <s v="San Francisco"/>
    <n v="0"/>
    <n v="0"/>
    <n v="0"/>
    <n v="5126.01"/>
    <n v="-5126.01"/>
    <n v="0"/>
    <x v="14"/>
  </r>
  <r>
    <s v="88021"/>
    <d v="2025-06-04T00:00:00"/>
    <x v="10"/>
    <x v="8"/>
    <s v="San Jose"/>
    <n v="0"/>
    <n v="0"/>
    <n v="0"/>
    <n v="838.18"/>
    <n v="-838.18"/>
    <n v="0"/>
    <x v="10"/>
  </r>
  <r>
    <s v="88182"/>
    <d v="2025-06-04T00:00:00"/>
    <x v="136"/>
    <x v="12"/>
    <s v="San Jose"/>
    <n v="0"/>
    <n v="0"/>
    <n v="0"/>
    <n v="31950.22"/>
    <n v="-31950.22"/>
    <n v="0"/>
    <x v="10"/>
  </r>
  <r>
    <s v="89795"/>
    <d v="2025-06-04T00:00:00"/>
    <x v="128"/>
    <x v="9"/>
    <s v="San Francisco"/>
    <n v="0"/>
    <n v="0"/>
    <n v="0"/>
    <n v="149.94"/>
    <n v="-149.94"/>
    <n v="0"/>
    <x v="34"/>
  </r>
  <r>
    <s v="90195"/>
    <d v="2025-06-04T00:00:00"/>
    <x v="60"/>
    <x v="12"/>
    <s v="San Francisco"/>
    <n v="0"/>
    <n v="0"/>
    <n v="0"/>
    <n v="120"/>
    <n v="-120"/>
    <n v="0"/>
    <x v="14"/>
  </r>
  <r>
    <s v="91544"/>
    <d v="2025-06-04T00:00:00"/>
    <x v="63"/>
    <x v="9"/>
    <s v="San Jose"/>
    <n v="0"/>
    <n v="448.88"/>
    <n v="448.88"/>
    <n v="450.62"/>
    <n v="-1.74"/>
    <n v="-3.87631E-3"/>
    <x v="0"/>
  </r>
  <r>
    <s v="91660"/>
    <d v="2025-06-04T00:00:00"/>
    <x v="4"/>
    <x v="4"/>
    <s v="Sacramento"/>
    <n v="0"/>
    <n v="0"/>
    <n v="0"/>
    <n v="0.02"/>
    <n v="-0.02"/>
    <n v="0"/>
    <x v="4"/>
  </r>
  <r>
    <s v="91668"/>
    <d v="2025-06-04T00:00:00"/>
    <x v="221"/>
    <x v="9"/>
    <s v="San Francisco"/>
    <n v="0"/>
    <n v="0"/>
    <n v="0"/>
    <n v="2013.76"/>
    <n v="-2013.76"/>
    <n v="0"/>
    <x v="81"/>
  </r>
  <r>
    <s v="91876"/>
    <d v="2025-06-04T00:00:00"/>
    <x v="90"/>
    <x v="9"/>
    <s v="San Francisco"/>
    <n v="0"/>
    <n v="0"/>
    <n v="0"/>
    <n v="1146.5999999999999"/>
    <n v="-1146.5999999999999"/>
    <n v="0"/>
    <x v="13"/>
  </r>
  <r>
    <s v="91897"/>
    <d v="2025-06-04T00:00:00"/>
    <x v="122"/>
    <x v="11"/>
    <s v="Sacramento"/>
    <n v="0"/>
    <n v="0"/>
    <n v="0"/>
    <n v="58.82"/>
    <n v="-58.82"/>
    <n v="0"/>
    <x v="1"/>
  </r>
  <r>
    <s v="91924"/>
    <d v="2025-06-04T00:00:00"/>
    <x v="3"/>
    <x v="3"/>
    <s v="San Jose"/>
    <n v="0"/>
    <n v="0"/>
    <n v="0"/>
    <n v="-54.49"/>
    <n v="54.49"/>
    <n v="0"/>
    <x v="3"/>
  </r>
  <r>
    <s v="92183"/>
    <d v="2025-06-04T00:00:00"/>
    <x v="72"/>
    <x v="14"/>
    <s v="San Jose"/>
    <n v="432.32"/>
    <n v="0"/>
    <n v="432.32"/>
    <n v="372"/>
    <n v="60.32"/>
    <n v="0.13952628"/>
    <x v="33"/>
  </r>
  <r>
    <s v="92192"/>
    <d v="2025-06-04T00:00:00"/>
    <x v="287"/>
    <x v="5"/>
    <s v="San Francisco"/>
    <n v="0"/>
    <n v="-2.7"/>
    <n v="-2.7"/>
    <n v="-1.49"/>
    <n v="-1.21"/>
    <n v="0.44814815000000002"/>
    <x v="66"/>
  </r>
  <r>
    <s v="92201"/>
    <d v="2025-06-04T00:00:00"/>
    <x v="111"/>
    <x v="20"/>
    <s v="Sacramento"/>
    <n v="1739"/>
    <n v="0"/>
    <n v="1739"/>
    <n v="1306.24"/>
    <n v="432.76"/>
    <n v="0.24885566000000001"/>
    <x v="40"/>
  </r>
  <r>
    <s v="92376"/>
    <d v="2025-06-04T00:00:00"/>
    <x v="56"/>
    <x v="19"/>
    <s v="Sacramento"/>
    <n v="0"/>
    <n v="0"/>
    <n v="0"/>
    <n v="-4.55"/>
    <n v="4.55"/>
    <n v="0"/>
    <x v="4"/>
  </r>
  <r>
    <s v="92380"/>
    <d v="2025-06-04T00:00:00"/>
    <x v="3"/>
    <x v="3"/>
    <s v="San Jose"/>
    <n v="0"/>
    <n v="0"/>
    <n v="0"/>
    <n v="-51.21"/>
    <n v="51.21"/>
    <n v="0"/>
    <x v="3"/>
  </r>
  <r>
    <s v="92399"/>
    <d v="2025-06-04T00:00:00"/>
    <x v="115"/>
    <x v="12"/>
    <s v="San Francisco"/>
    <n v="800"/>
    <n v="0"/>
    <n v="800"/>
    <n v="700.02"/>
    <n v="99.98"/>
    <n v="0.124975"/>
    <x v="16"/>
  </r>
  <r>
    <s v="92419"/>
    <d v="2025-06-04T00:00:00"/>
    <x v="353"/>
    <x v="2"/>
    <s v="San Jose"/>
    <n v="0"/>
    <n v="0"/>
    <n v="0"/>
    <n v="55.38"/>
    <n v="-55.38"/>
    <n v="0"/>
    <x v="2"/>
  </r>
  <r>
    <s v="92434"/>
    <d v="2025-06-04T00:00:00"/>
    <x v="163"/>
    <x v="8"/>
    <s v="San Jose"/>
    <n v="0"/>
    <n v="0"/>
    <n v="0"/>
    <n v="75"/>
    <n v="-75"/>
    <n v="0"/>
    <x v="10"/>
  </r>
  <r>
    <s v="92498"/>
    <d v="2025-06-04T00:00:00"/>
    <x v="234"/>
    <x v="6"/>
    <s v="San Jose"/>
    <n v="0"/>
    <n v="0"/>
    <n v="0"/>
    <n v="-1.72"/>
    <n v="1.72"/>
    <n v="0"/>
    <x v="7"/>
  </r>
  <r>
    <s v="92596"/>
    <d v="2025-06-04T00:00:00"/>
    <x v="29"/>
    <x v="32"/>
    <s v="San Francisco"/>
    <n v="0"/>
    <n v="0"/>
    <n v="0"/>
    <n v="13.25"/>
    <n v="-13.25"/>
    <n v="0"/>
    <x v="81"/>
  </r>
  <r>
    <s v="92665"/>
    <d v="2025-06-04T00:00:00"/>
    <x v="59"/>
    <x v="1"/>
    <s v="Sacramento"/>
    <n v="14086.38"/>
    <n v="0"/>
    <n v="14086.38"/>
    <n v="12677.8"/>
    <n v="1408.58"/>
    <n v="9.9995879999999995E-2"/>
    <x v="1"/>
  </r>
  <r>
    <s v="92713"/>
    <d v="2025-06-04T00:00:00"/>
    <x v="356"/>
    <x v="23"/>
    <s v="Sacramento"/>
    <n v="0"/>
    <n v="0"/>
    <n v="0"/>
    <n v="287.58999999999997"/>
    <n v="-287.58999999999997"/>
    <n v="0"/>
    <x v="40"/>
  </r>
  <r>
    <s v="92723"/>
    <d v="2025-06-04T00:00:00"/>
    <x v="339"/>
    <x v="10"/>
    <s v="San Francisco"/>
    <n v="0"/>
    <n v="0"/>
    <n v="0"/>
    <n v="-24.27"/>
    <n v="24.27"/>
    <n v="0"/>
    <x v="60"/>
  </r>
  <r>
    <s v="92776"/>
    <d v="2025-06-04T00:00:00"/>
    <x v="53"/>
    <x v="14"/>
    <s v="San Jose"/>
    <n v="0"/>
    <n v="-70.569999999999993"/>
    <n v="-70.569999999999993"/>
    <n v="0"/>
    <n v="-70.569999999999993"/>
    <n v="1"/>
    <x v="22"/>
  </r>
  <r>
    <s v="92794"/>
    <d v="2025-06-04T00:00:00"/>
    <x v="353"/>
    <x v="2"/>
    <s v="San Jose"/>
    <n v="0"/>
    <n v="0"/>
    <n v="0"/>
    <n v="-8.9"/>
    <n v="8.9"/>
    <n v="0"/>
    <x v="2"/>
  </r>
  <r>
    <s v="92855"/>
    <d v="2025-06-04T00:00:00"/>
    <x v="191"/>
    <x v="1"/>
    <s v="Sacramento"/>
    <n v="9217.44"/>
    <n v="0"/>
    <n v="9217.44"/>
    <n v="7681.2"/>
    <n v="1536.24"/>
    <n v="0.16666666999999999"/>
    <x v="4"/>
  </r>
  <r>
    <s v="92911"/>
    <d v="2025-06-04T00:00:00"/>
    <x v="5"/>
    <x v="2"/>
    <s v="San Jose"/>
    <n v="99463.28"/>
    <n v="0"/>
    <n v="99463.28"/>
    <n v="79155.73"/>
    <n v="20307.55"/>
    <n v="0.20417133000000001"/>
    <x v="5"/>
  </r>
  <r>
    <s v="92914"/>
    <d v="2025-06-04T00:00:00"/>
    <x v="191"/>
    <x v="1"/>
    <s v="Sacramento"/>
    <n v="2015.75"/>
    <n v="0"/>
    <n v="2015.75"/>
    <n v="1627"/>
    <n v="388.75"/>
    <n v="0.19285626"/>
    <x v="4"/>
  </r>
  <r>
    <s v="92918"/>
    <d v="2025-06-04T00:00:00"/>
    <x v="353"/>
    <x v="2"/>
    <s v="San Jose"/>
    <n v="1651"/>
    <n v="0"/>
    <n v="1651"/>
    <n v="1403.47"/>
    <n v="247.53"/>
    <n v="0.14992732"/>
    <x v="2"/>
  </r>
  <r>
    <s v="92924"/>
    <d v="2025-06-04T00:00:00"/>
    <x v="162"/>
    <x v="7"/>
    <s v="San Jose"/>
    <n v="1907.5"/>
    <n v="0"/>
    <n v="1907.5"/>
    <n v="1338.83"/>
    <n v="568.66999999999996"/>
    <n v="0.29812319999999998"/>
    <x v="61"/>
  </r>
  <r>
    <s v="92945"/>
    <d v="2025-06-04T00:00:00"/>
    <x v="163"/>
    <x v="8"/>
    <s v="San Jose"/>
    <n v="684.14"/>
    <n v="0"/>
    <n v="684.14"/>
    <n v="517.66"/>
    <n v="166.48"/>
    <n v="0.24334201"/>
    <x v="10"/>
  </r>
  <r>
    <s v="92962"/>
    <d v="2025-06-04T00:00:00"/>
    <x v="353"/>
    <x v="2"/>
    <s v="San Jose"/>
    <n v="0"/>
    <n v="0"/>
    <n v="0"/>
    <n v="60.06"/>
    <n v="-60.06"/>
    <n v="0"/>
    <x v="2"/>
  </r>
  <r>
    <s v="92965"/>
    <d v="2025-06-04T00:00:00"/>
    <x v="353"/>
    <x v="2"/>
    <s v="San Jose"/>
    <n v="0"/>
    <n v="0"/>
    <n v="0"/>
    <n v="32.49"/>
    <n v="-32.49"/>
    <n v="0"/>
    <x v="2"/>
  </r>
  <r>
    <s v="92972"/>
    <d v="2025-06-04T00:00:00"/>
    <x v="5"/>
    <x v="2"/>
    <s v="San Jose"/>
    <n v="1132.3800000000001"/>
    <n v="0"/>
    <n v="1132.3800000000001"/>
    <n v="905.91"/>
    <n v="226.47"/>
    <n v="0.1999947"/>
    <x v="5"/>
  </r>
  <r>
    <s v="92974"/>
    <d v="2025-06-04T00:00:00"/>
    <x v="291"/>
    <x v="10"/>
    <s v="San Francisco"/>
    <n v="700"/>
    <n v="0"/>
    <n v="700"/>
    <n v="535.30999999999995"/>
    <n v="164.69"/>
    <n v="0.23527143"/>
    <x v="60"/>
  </r>
  <r>
    <s v="92989"/>
    <d v="2025-06-04T00:00:00"/>
    <x v="353"/>
    <x v="2"/>
    <s v="San Jose"/>
    <n v="1651"/>
    <n v="0"/>
    <n v="1651"/>
    <n v="1210.97"/>
    <n v="440.03"/>
    <n v="0.26652332000000001"/>
    <x v="2"/>
  </r>
  <r>
    <s v="93001"/>
    <d v="2025-06-04T00:00:00"/>
    <x v="122"/>
    <x v="11"/>
    <s v="Sacramento"/>
    <n v="36092.269999999997"/>
    <n v="0"/>
    <n v="36092.269999999997"/>
    <n v="33134.870000000003"/>
    <n v="2957.4"/>
    <n v="8.1939979999999996E-2"/>
    <x v="1"/>
  </r>
  <r>
    <s v="91924"/>
    <d v="2025-06-05T00:00:00"/>
    <x v="3"/>
    <x v="3"/>
    <s v="San Jose"/>
    <n v="0"/>
    <n v="0"/>
    <n v="0"/>
    <n v="1.72"/>
    <n v="-1.72"/>
    <n v="0"/>
    <x v="3"/>
  </r>
  <r>
    <s v="92408"/>
    <d v="2025-06-05T00:00:00"/>
    <x v="5"/>
    <x v="2"/>
    <s v="San Jose"/>
    <n v="0"/>
    <n v="0"/>
    <n v="0"/>
    <n v="-731.55"/>
    <n v="731.55"/>
    <n v="0"/>
    <x v="2"/>
  </r>
  <r>
    <s v="92611"/>
    <d v="2025-06-05T00:00:00"/>
    <x v="5"/>
    <x v="2"/>
    <s v="San Jose"/>
    <n v="0"/>
    <n v="0"/>
    <n v="0"/>
    <n v="-2842.35"/>
    <n v="2842.35"/>
    <n v="0"/>
    <x v="2"/>
  </r>
  <r>
    <s v="92761"/>
    <d v="2025-06-05T00:00:00"/>
    <x v="202"/>
    <x v="9"/>
    <s v="San Francisco"/>
    <n v="0"/>
    <n v="0"/>
    <n v="0"/>
    <n v="-1905.64"/>
    <n v="1905.64"/>
    <n v="0"/>
    <x v="18"/>
  </r>
  <r>
    <s v="92840"/>
    <d v="2025-06-05T00:00:00"/>
    <x v="18"/>
    <x v="9"/>
    <s v="San Francisco"/>
    <n v="0"/>
    <n v="0"/>
    <n v="0"/>
    <n v="153.11000000000001"/>
    <n v="-153.11000000000001"/>
    <n v="0"/>
    <x v="13"/>
  </r>
  <r>
    <s v="90416"/>
    <d v="2025-06-05T00:00:00"/>
    <x v="300"/>
    <x v="14"/>
    <s v="San Jose"/>
    <n v="0"/>
    <n v="-19.13"/>
    <n v="-19.13"/>
    <n v="-19.12"/>
    <n v="-0.01"/>
    <n v="5.2274000000000005E-4"/>
    <x v="33"/>
  </r>
  <r>
    <s v="90858"/>
    <d v="2025-06-05T00:00:00"/>
    <x v="300"/>
    <x v="14"/>
    <s v="San Jose"/>
    <n v="0"/>
    <n v="0"/>
    <n v="0"/>
    <n v="-337.65"/>
    <n v="337.65"/>
    <n v="0"/>
    <x v="33"/>
  </r>
  <r>
    <s v="91082"/>
    <d v="2025-06-05T00:00:00"/>
    <x v="53"/>
    <x v="14"/>
    <s v="San Jose"/>
    <n v="0"/>
    <n v="0"/>
    <n v="0"/>
    <n v="-146.93"/>
    <n v="146.93"/>
    <n v="0"/>
    <x v="22"/>
  </r>
  <r>
    <s v="91277"/>
    <d v="2025-06-05T00:00:00"/>
    <x v="252"/>
    <x v="5"/>
    <s v="San Francisco"/>
    <n v="6227.31"/>
    <n v="0"/>
    <n v="6227.31"/>
    <n v="4890.16"/>
    <n v="1337.15"/>
    <n v="0.21472353"/>
    <x v="14"/>
  </r>
  <r>
    <s v="91943"/>
    <d v="2025-06-05T00:00:00"/>
    <x v="34"/>
    <x v="9"/>
    <s v="San Francisco"/>
    <n v="0"/>
    <n v="0"/>
    <n v="0"/>
    <n v="-2280.7199999999998"/>
    <n v="2280.7199999999998"/>
    <n v="0"/>
    <x v="13"/>
  </r>
  <r>
    <s v="91969"/>
    <d v="2025-06-05T00:00:00"/>
    <x v="1"/>
    <x v="1"/>
    <s v="Sacramento"/>
    <n v="0"/>
    <n v="0"/>
    <n v="0"/>
    <n v="18.91"/>
    <n v="-18.91"/>
    <n v="0"/>
    <x v="1"/>
  </r>
  <r>
    <s v="92636"/>
    <d v="2025-06-05T00:00:00"/>
    <x v="5"/>
    <x v="2"/>
    <s v="San Jose"/>
    <n v="4937.5"/>
    <n v="0"/>
    <n v="4937.5"/>
    <n v="3550"/>
    <n v="1387.5"/>
    <n v="0.28101266000000003"/>
    <x v="2"/>
  </r>
  <r>
    <s v="92709"/>
    <d v="2025-06-05T00:00:00"/>
    <x v="169"/>
    <x v="19"/>
    <s v="Sacramento"/>
    <n v="150"/>
    <n v="0"/>
    <n v="150"/>
    <n v="122.36"/>
    <n v="27.64"/>
    <n v="0.18426666999999999"/>
    <x v="4"/>
  </r>
  <r>
    <s v="92731"/>
    <d v="2025-06-05T00:00:00"/>
    <x v="6"/>
    <x v="5"/>
    <s v="San Francisco"/>
    <n v="0"/>
    <n v="0"/>
    <n v="0"/>
    <n v="69.84"/>
    <n v="-69.84"/>
    <n v="0"/>
    <x v="9"/>
  </r>
  <r>
    <s v="92739"/>
    <d v="2025-06-05T00:00:00"/>
    <x v="1"/>
    <x v="1"/>
    <s v="Sacramento"/>
    <n v="0"/>
    <n v="0"/>
    <n v="0"/>
    <n v="165"/>
    <n v="-165"/>
    <n v="0"/>
    <x v="1"/>
  </r>
  <r>
    <s v="92846"/>
    <d v="2025-06-05T00:00:00"/>
    <x v="57"/>
    <x v="5"/>
    <s v="San Francisco"/>
    <n v="25959.22"/>
    <n v="0"/>
    <n v="25959.22"/>
    <n v="19428.89"/>
    <n v="6530.33"/>
    <n v="0.25156109999999998"/>
    <x v="32"/>
  </r>
  <r>
    <s v="92875"/>
    <d v="2025-06-05T00:00:00"/>
    <x v="221"/>
    <x v="9"/>
    <s v="San Francisco"/>
    <n v="0"/>
    <n v="0"/>
    <n v="0"/>
    <n v="-1536.42"/>
    <n v="1536.42"/>
    <n v="0"/>
    <x v="81"/>
  </r>
  <r>
    <s v="92949"/>
    <d v="2025-06-05T00:00:00"/>
    <x v="353"/>
    <x v="2"/>
    <s v="San Jose"/>
    <n v="1215.5999999999999"/>
    <n v="0"/>
    <n v="1215.5999999999999"/>
    <n v="966.36"/>
    <n v="249.24"/>
    <n v="0.20503455000000001"/>
    <x v="2"/>
  </r>
  <r>
    <s v="92963"/>
    <d v="2025-06-05T00:00:00"/>
    <x v="353"/>
    <x v="2"/>
    <s v="San Jose"/>
    <n v="1929.85"/>
    <n v="0"/>
    <n v="1929.85"/>
    <n v="1320.44"/>
    <n v="609.41"/>
    <n v="0.31578102000000002"/>
    <x v="2"/>
  </r>
  <r>
    <s v="92996"/>
    <d v="2025-06-05T00:00:00"/>
    <x v="5"/>
    <x v="2"/>
    <s v="San Jose"/>
    <n v="7875"/>
    <n v="0"/>
    <n v="7875"/>
    <n v="6300"/>
    <n v="1575"/>
    <n v="0.2"/>
    <x v="5"/>
  </r>
  <r>
    <s v="87751"/>
    <d v="2025-06-05T00:00:00"/>
    <x v="14"/>
    <x v="3"/>
    <s v="San Jose"/>
    <n v="0"/>
    <n v="0"/>
    <n v="0"/>
    <n v="-893.75"/>
    <n v="893.75"/>
    <n v="0"/>
    <x v="3"/>
  </r>
  <r>
    <s v="87902"/>
    <d v="2025-06-05T00:00:00"/>
    <x v="72"/>
    <x v="14"/>
    <s v="San Jose"/>
    <n v="0"/>
    <n v="0"/>
    <n v="0"/>
    <n v="75"/>
    <n v="-75"/>
    <n v="0"/>
    <x v="33"/>
  </r>
  <r>
    <s v="88851"/>
    <d v="2025-06-05T00:00:00"/>
    <x v="72"/>
    <x v="14"/>
    <s v="San Jose"/>
    <n v="0"/>
    <n v="0"/>
    <n v="0"/>
    <n v="287.5"/>
    <n v="-287.5"/>
    <n v="0"/>
    <x v="33"/>
  </r>
  <r>
    <s v="89444"/>
    <d v="2025-06-05T00:00:00"/>
    <x v="85"/>
    <x v="11"/>
    <s v="Sacramento"/>
    <n v="0"/>
    <n v="0"/>
    <n v="0"/>
    <n v="17.95"/>
    <n v="-17.95"/>
    <n v="0"/>
    <x v="1"/>
  </r>
  <r>
    <s v="90204"/>
    <d v="2025-06-05T00:00:00"/>
    <x v="3"/>
    <x v="3"/>
    <s v="San Jose"/>
    <n v="0"/>
    <n v="0"/>
    <n v="0"/>
    <n v="3123.75"/>
    <n v="-3123.75"/>
    <n v="0"/>
    <x v="3"/>
  </r>
  <r>
    <s v="90394"/>
    <d v="2025-06-05T00:00:00"/>
    <x v="72"/>
    <x v="14"/>
    <s v="San Jose"/>
    <n v="0"/>
    <n v="0"/>
    <n v="0"/>
    <n v="150"/>
    <n v="-150"/>
    <n v="0"/>
    <x v="33"/>
  </r>
  <r>
    <s v="90447"/>
    <d v="2025-06-05T00:00:00"/>
    <x v="52"/>
    <x v="18"/>
    <s v="San Francisco"/>
    <n v="0"/>
    <n v="-976.53"/>
    <n v="-976.53"/>
    <n v="-732.4"/>
    <n v="-244.13"/>
    <n v="0.24999743999999999"/>
    <x v="18"/>
  </r>
  <r>
    <s v="90585"/>
    <d v="2025-06-05T00:00:00"/>
    <x v="3"/>
    <x v="3"/>
    <s v="San Jose"/>
    <n v="0"/>
    <n v="0"/>
    <n v="0"/>
    <n v="150"/>
    <n v="-150"/>
    <n v="0"/>
    <x v="3"/>
  </r>
  <r>
    <s v="90768"/>
    <d v="2025-06-05T00:00:00"/>
    <x v="3"/>
    <x v="3"/>
    <s v="San Jose"/>
    <n v="0"/>
    <n v="0"/>
    <n v="0"/>
    <n v="-6600"/>
    <n v="6600"/>
    <n v="0"/>
    <x v="3"/>
  </r>
  <r>
    <s v="90796"/>
    <d v="2025-06-05T00:00:00"/>
    <x v="72"/>
    <x v="14"/>
    <s v="San Jose"/>
    <n v="0"/>
    <n v="0"/>
    <n v="0"/>
    <n v="-150"/>
    <n v="150"/>
    <n v="0"/>
    <x v="33"/>
  </r>
  <r>
    <s v="90800"/>
    <d v="2025-06-05T00:00:00"/>
    <x v="280"/>
    <x v="3"/>
    <s v="San Jose"/>
    <n v="0"/>
    <n v="0"/>
    <n v="0"/>
    <n v="-525"/>
    <n v="525"/>
    <n v="0"/>
    <x v="3"/>
  </r>
  <r>
    <s v="91098"/>
    <d v="2025-06-05T00:00:00"/>
    <x v="14"/>
    <x v="3"/>
    <s v="San Jose"/>
    <n v="0"/>
    <n v="0"/>
    <n v="0"/>
    <n v="-400"/>
    <n v="400"/>
    <n v="0"/>
    <x v="3"/>
  </r>
  <r>
    <s v="91299"/>
    <d v="2025-06-05T00:00:00"/>
    <x v="0"/>
    <x v="0"/>
    <s v="San Francisco"/>
    <n v="0"/>
    <n v="-889"/>
    <n v="-889"/>
    <n v="-674"/>
    <n v="-215"/>
    <n v="0.24184476999999999"/>
    <x v="0"/>
  </r>
  <r>
    <s v="91459"/>
    <d v="2025-06-05T00:00:00"/>
    <x v="3"/>
    <x v="3"/>
    <s v="San Jose"/>
    <n v="0"/>
    <n v="189.19"/>
    <n v="189.19"/>
    <n v="140"/>
    <n v="49.19"/>
    <n v="0.26000317000000001"/>
    <x v="3"/>
  </r>
  <r>
    <s v="91660"/>
    <d v="2025-06-05T00:00:00"/>
    <x v="4"/>
    <x v="4"/>
    <s v="Sacramento"/>
    <n v="0"/>
    <n v="0"/>
    <n v="0"/>
    <n v="28.5"/>
    <n v="-28.5"/>
    <n v="0"/>
    <x v="4"/>
  </r>
  <r>
    <s v="91661"/>
    <d v="2025-06-05T00:00:00"/>
    <x v="4"/>
    <x v="4"/>
    <s v="Sacramento"/>
    <n v="0"/>
    <n v="322.83"/>
    <n v="322.83"/>
    <n v="280.26"/>
    <n v="42.57"/>
    <n v="0.13186507"/>
    <x v="4"/>
  </r>
  <r>
    <s v="91671"/>
    <d v="2025-06-05T00:00:00"/>
    <x v="72"/>
    <x v="14"/>
    <s v="San Jose"/>
    <n v="0"/>
    <n v="0"/>
    <n v="0"/>
    <n v="-1500"/>
    <n v="1500"/>
    <n v="0"/>
    <x v="33"/>
  </r>
  <r>
    <s v="92380"/>
    <d v="2025-06-05T00:00:00"/>
    <x v="3"/>
    <x v="3"/>
    <s v="San Jose"/>
    <n v="0"/>
    <n v="0"/>
    <n v="0"/>
    <n v="-464.91"/>
    <n v="464.91"/>
    <n v="0"/>
    <x v="3"/>
  </r>
  <r>
    <s v="92616"/>
    <d v="2025-06-05T00:00:00"/>
    <x v="331"/>
    <x v="12"/>
    <s v="San Francisco"/>
    <n v="42580.4"/>
    <n v="0"/>
    <n v="42580.4"/>
    <n v="30632.99"/>
    <n v="11947.41"/>
    <n v="0.28058473"/>
    <x v="16"/>
  </r>
  <r>
    <s v="92690"/>
    <d v="2025-06-05T00:00:00"/>
    <x v="10"/>
    <x v="8"/>
    <s v="San Jose"/>
    <n v="0"/>
    <n v="0"/>
    <n v="0"/>
    <n v="-54"/>
    <n v="54"/>
    <n v="0"/>
    <x v="10"/>
  </r>
  <r>
    <s v="92714"/>
    <d v="2025-06-05T00:00:00"/>
    <x v="14"/>
    <x v="3"/>
    <s v="San Jose"/>
    <n v="0"/>
    <n v="0"/>
    <n v="0"/>
    <n v="48.84"/>
    <n v="-48.84"/>
    <n v="0"/>
    <x v="3"/>
  </r>
  <r>
    <s v="92775"/>
    <d v="2025-06-05T00:00:00"/>
    <x v="353"/>
    <x v="2"/>
    <s v="San Jose"/>
    <n v="0"/>
    <n v="0"/>
    <n v="0"/>
    <n v="-5.68"/>
    <n v="5.68"/>
    <n v="0"/>
    <x v="2"/>
  </r>
  <r>
    <s v="92779"/>
    <d v="2025-06-05T00:00:00"/>
    <x v="191"/>
    <x v="1"/>
    <s v="Sacramento"/>
    <n v="3940.94"/>
    <n v="0"/>
    <n v="3940.94"/>
    <n v="3546.85"/>
    <n v="394.09"/>
    <n v="9.9998989999999996E-2"/>
    <x v="4"/>
  </r>
  <r>
    <s v="92788"/>
    <d v="2025-06-05T00:00:00"/>
    <x v="136"/>
    <x v="12"/>
    <s v="San Francisco"/>
    <n v="0"/>
    <n v="0"/>
    <n v="0"/>
    <n v="-0.44"/>
    <n v="0.44"/>
    <n v="0"/>
    <x v="10"/>
  </r>
  <r>
    <s v="92806"/>
    <d v="2025-06-05T00:00:00"/>
    <x v="57"/>
    <x v="5"/>
    <s v="San Francisco"/>
    <n v="1541.91"/>
    <n v="0"/>
    <n v="1541.91"/>
    <n v="1541.91"/>
    <n v="0"/>
    <n v="0"/>
    <x v="41"/>
  </r>
  <r>
    <s v="92844"/>
    <d v="2025-06-05T00:00:00"/>
    <x v="353"/>
    <x v="2"/>
    <s v="San Jose"/>
    <n v="0"/>
    <n v="0"/>
    <n v="0"/>
    <n v="-9.85"/>
    <n v="9.85"/>
    <n v="0"/>
    <x v="2"/>
  </r>
  <r>
    <s v="92901"/>
    <d v="2025-06-05T00:00:00"/>
    <x v="353"/>
    <x v="2"/>
    <s v="San Jose"/>
    <n v="0"/>
    <n v="0"/>
    <n v="0"/>
    <n v="-5.22"/>
    <n v="5.22"/>
    <n v="0"/>
    <x v="2"/>
  </r>
  <r>
    <s v="92915"/>
    <d v="2025-06-05T00:00:00"/>
    <x v="4"/>
    <x v="4"/>
    <s v="Sacramento"/>
    <n v="0"/>
    <n v="0"/>
    <n v="0"/>
    <n v="-32.979999999999997"/>
    <n v="32.979999999999997"/>
    <n v="0"/>
    <x v="4"/>
  </r>
  <r>
    <s v="92918"/>
    <d v="2025-06-05T00:00:00"/>
    <x v="353"/>
    <x v="2"/>
    <s v="San Jose"/>
    <n v="0"/>
    <n v="0"/>
    <n v="0"/>
    <n v="22.64"/>
    <n v="-22.64"/>
    <n v="0"/>
    <x v="2"/>
  </r>
  <r>
    <s v="92948"/>
    <d v="2025-06-05T00:00:00"/>
    <x v="353"/>
    <x v="2"/>
    <s v="San Jose"/>
    <n v="1651"/>
    <n v="0"/>
    <n v="1651"/>
    <n v="1347.22"/>
    <n v="303.77999999999997"/>
    <n v="0.18399757999999999"/>
    <x v="2"/>
  </r>
  <r>
    <s v="92965"/>
    <d v="2025-06-05T00:00:00"/>
    <x v="353"/>
    <x v="2"/>
    <s v="San Jose"/>
    <n v="0"/>
    <n v="0"/>
    <n v="0"/>
    <n v="7.34"/>
    <n v="-7.34"/>
    <n v="0"/>
    <x v="2"/>
  </r>
  <r>
    <s v="92978"/>
    <d v="2025-06-05T00:00:00"/>
    <x v="73"/>
    <x v="7"/>
    <s v="San Jose"/>
    <n v="1940"/>
    <n v="0"/>
    <n v="1940"/>
    <n v="1193.56"/>
    <n v="746.44"/>
    <n v="0.38476289000000002"/>
    <x v="63"/>
  </r>
  <r>
    <s v="92988"/>
    <d v="2025-06-05T00:00:00"/>
    <x v="353"/>
    <x v="2"/>
    <s v="San Jose"/>
    <n v="0"/>
    <n v="0"/>
    <n v="0"/>
    <n v="11.32"/>
    <n v="-11.32"/>
    <n v="0"/>
    <x v="2"/>
  </r>
  <r>
    <s v="92989"/>
    <d v="2025-06-05T00:00:00"/>
    <x v="353"/>
    <x v="2"/>
    <s v="San Jose"/>
    <n v="0"/>
    <n v="0"/>
    <n v="0"/>
    <n v="0.89"/>
    <n v="-0.89"/>
    <n v="0"/>
    <x v="2"/>
  </r>
  <r>
    <s v="92990"/>
    <d v="2025-06-05T00:00:00"/>
    <x v="353"/>
    <x v="2"/>
    <s v="San Jose"/>
    <n v="1651"/>
    <n v="0"/>
    <n v="1651"/>
    <n v="1293.97"/>
    <n v="357.03"/>
    <n v="0.21625075999999999"/>
    <x v="2"/>
  </r>
  <r>
    <s v="93021"/>
    <d v="2025-06-05T00:00:00"/>
    <x v="10"/>
    <x v="8"/>
    <s v="San Jose"/>
    <n v="628.94000000000005"/>
    <n v="0"/>
    <n v="628.94000000000005"/>
    <n v="534.6"/>
    <n v="94.34"/>
    <n v="0.14999841"/>
    <x v="10"/>
  </r>
  <r>
    <s v="93023"/>
    <d v="2025-06-05T00:00:00"/>
    <x v="361"/>
    <x v="11"/>
    <s v="Sacramento"/>
    <n v="450"/>
    <n v="0"/>
    <n v="450"/>
    <n v="372.29"/>
    <n v="77.709999999999994"/>
    <n v="0.17268889000000001"/>
    <x v="4"/>
  </r>
  <r>
    <s v="93025"/>
    <d v="2025-06-05T00:00:00"/>
    <x v="353"/>
    <x v="2"/>
    <s v="San Jose"/>
    <n v="1651"/>
    <n v="0"/>
    <n v="1651"/>
    <n v="1294.8599999999999"/>
    <n v="356.14"/>
    <n v="0.21571169000000001"/>
    <x v="2"/>
  </r>
  <r>
    <s v="90447"/>
    <d v="2025-06-06T00:00:00"/>
    <x v="52"/>
    <x v="18"/>
    <s v="San Francisco"/>
    <n v="0"/>
    <n v="0"/>
    <n v="0"/>
    <n v="-261.33999999999997"/>
    <n v="261.33999999999997"/>
    <n v="0"/>
    <x v="18"/>
  </r>
  <r>
    <s v="91775"/>
    <d v="2025-06-06T00:00:00"/>
    <x v="18"/>
    <x v="9"/>
    <s v="San Francisco"/>
    <n v="0"/>
    <n v="-957.25"/>
    <n v="-957.25"/>
    <n v="-4836.28"/>
    <n v="3879.03"/>
    <n v="-4.0522643"/>
    <x v="17"/>
  </r>
  <r>
    <s v="92911"/>
    <d v="2025-06-06T00:00:00"/>
    <x v="5"/>
    <x v="2"/>
    <s v="San Jose"/>
    <n v="0"/>
    <n v="0"/>
    <n v="0"/>
    <n v="55.6"/>
    <n v="-55.6"/>
    <n v="0"/>
    <x v="5"/>
  </r>
  <r>
    <s v="87247"/>
    <d v="2025-06-06T00:00:00"/>
    <x v="41"/>
    <x v="14"/>
    <s v="San Jose"/>
    <n v="0"/>
    <n v="0"/>
    <n v="0"/>
    <n v="507.62"/>
    <n v="-507.62"/>
    <n v="0"/>
    <x v="22"/>
  </r>
  <r>
    <s v="91210"/>
    <d v="2025-06-06T00:00:00"/>
    <x v="60"/>
    <x v="12"/>
    <s v="San Francisco"/>
    <n v="0"/>
    <n v="1.34"/>
    <n v="1.34"/>
    <n v="0.95"/>
    <n v="0.39"/>
    <n v="0.29104478"/>
    <x v="14"/>
  </r>
  <r>
    <s v="91507"/>
    <d v="2025-06-06T00:00:00"/>
    <x v="199"/>
    <x v="12"/>
    <s v="San Francisco"/>
    <n v="0"/>
    <n v="0"/>
    <n v="0"/>
    <n v="-194.66"/>
    <n v="194.66"/>
    <n v="0"/>
    <x v="53"/>
  </r>
  <r>
    <s v="91771"/>
    <d v="2025-06-06T00:00:00"/>
    <x v="199"/>
    <x v="12"/>
    <s v="San Francisco"/>
    <n v="0"/>
    <n v="0"/>
    <n v="0"/>
    <n v="-25"/>
    <n v="25"/>
    <n v="0"/>
    <x v="19"/>
  </r>
  <r>
    <s v="91884"/>
    <d v="2025-06-06T00:00:00"/>
    <x v="202"/>
    <x v="9"/>
    <s v="San Francisco"/>
    <n v="0"/>
    <n v="0"/>
    <n v="0"/>
    <n v="46.97"/>
    <n v="-46.97"/>
    <n v="0"/>
    <x v="18"/>
  </r>
  <r>
    <s v="92788"/>
    <d v="2025-06-06T00:00:00"/>
    <x v="136"/>
    <x v="12"/>
    <s v="San Francisco"/>
    <n v="0"/>
    <n v="-1559.84"/>
    <n v="-1559.84"/>
    <n v="-701.93"/>
    <n v="-857.91"/>
    <n v="0.54999872000000005"/>
    <x v="10"/>
  </r>
  <r>
    <s v="92861"/>
    <d v="2025-06-06T00:00:00"/>
    <x v="362"/>
    <x v="33"/>
    <s v="San Francisco"/>
    <n v="3958"/>
    <n v="0"/>
    <n v="3958"/>
    <n v="3069.72"/>
    <n v="888.28"/>
    <n v="0.22442648000000001"/>
    <x v="87"/>
  </r>
  <r>
    <s v="92875"/>
    <d v="2025-06-06T00:00:00"/>
    <x v="221"/>
    <x v="9"/>
    <s v="San Francisco"/>
    <n v="0"/>
    <n v="0"/>
    <n v="0"/>
    <n v="40.229999999999997"/>
    <n v="-40.229999999999997"/>
    <n v="0"/>
    <x v="81"/>
  </r>
  <r>
    <s v="92914"/>
    <d v="2025-06-06T00:00:00"/>
    <x v="191"/>
    <x v="1"/>
    <s v="Sacramento"/>
    <n v="0"/>
    <n v="0"/>
    <n v="0"/>
    <n v="-22"/>
    <n v="22"/>
    <n v="0"/>
    <x v="4"/>
  </r>
  <r>
    <s v="92929"/>
    <d v="2025-06-06T00:00:00"/>
    <x v="290"/>
    <x v="6"/>
    <s v="San Jose"/>
    <n v="8636"/>
    <n v="0"/>
    <n v="8636"/>
    <n v="6908.75"/>
    <n v="1727.25"/>
    <n v="0.20000578999999999"/>
    <x v="7"/>
  </r>
  <r>
    <s v="93026"/>
    <d v="2025-06-06T00:00:00"/>
    <x v="353"/>
    <x v="2"/>
    <s v="San Jose"/>
    <n v="1651"/>
    <n v="0"/>
    <n v="1651"/>
    <n v="1311.86"/>
    <n v="339.14"/>
    <n v="0.20541490000000001"/>
    <x v="2"/>
  </r>
  <r>
    <s v="86211"/>
    <d v="2025-06-06T00:00:00"/>
    <x v="57"/>
    <x v="5"/>
    <s v="San Francisco"/>
    <n v="0"/>
    <n v="3532.53"/>
    <n v="3532.53"/>
    <n v="3025.26"/>
    <n v="507.27"/>
    <n v="0.14359963000000001"/>
    <x v="18"/>
  </r>
  <r>
    <s v="88946"/>
    <d v="2025-06-06T00:00:00"/>
    <x v="5"/>
    <x v="2"/>
    <s v="San Jose"/>
    <n v="0"/>
    <n v="0"/>
    <n v="0"/>
    <n v="-185"/>
    <n v="185"/>
    <n v="0"/>
    <x v="5"/>
  </r>
  <r>
    <s v="90438"/>
    <d v="2025-06-06T00:00:00"/>
    <x v="51"/>
    <x v="14"/>
    <s v="San Jose"/>
    <n v="199921.72"/>
    <n v="0"/>
    <n v="199921.72"/>
    <n v="165159.72"/>
    <n v="34762"/>
    <n v="0.17387806"/>
    <x v="22"/>
  </r>
  <r>
    <s v="92290"/>
    <d v="2025-06-06T00:00:00"/>
    <x v="5"/>
    <x v="2"/>
    <s v="San Jose"/>
    <n v="0"/>
    <n v="0"/>
    <n v="0"/>
    <n v="-1415.33"/>
    <n v="1415.33"/>
    <n v="0"/>
    <x v="2"/>
  </r>
  <r>
    <s v="92400"/>
    <d v="2025-06-06T00:00:00"/>
    <x v="34"/>
    <x v="9"/>
    <s v="San Francisco"/>
    <n v="0"/>
    <n v="0"/>
    <n v="0"/>
    <n v="-17.16"/>
    <n v="17.16"/>
    <n v="0"/>
    <x v="13"/>
  </r>
  <r>
    <s v="92420"/>
    <d v="2025-06-06T00:00:00"/>
    <x v="353"/>
    <x v="2"/>
    <s v="San Jose"/>
    <n v="0"/>
    <n v="298.58"/>
    <n v="298.58"/>
    <n v="944.73"/>
    <n v="-646.15"/>
    <n v="-2.1640766299999998"/>
    <x v="2"/>
  </r>
  <r>
    <s v="92567"/>
    <d v="2025-06-06T00:00:00"/>
    <x v="11"/>
    <x v="6"/>
    <s v="San Jose"/>
    <n v="1760"/>
    <n v="0"/>
    <n v="1760"/>
    <n v="1400"/>
    <n v="360"/>
    <n v="0.20454544999999999"/>
    <x v="7"/>
  </r>
  <r>
    <s v="92797"/>
    <d v="2025-06-06T00:00:00"/>
    <x v="363"/>
    <x v="11"/>
    <s v="Sacramento"/>
    <n v="9983.9500000000007"/>
    <n v="0"/>
    <n v="9983.9500000000007"/>
    <n v="8281.82"/>
    <n v="1702.13"/>
    <n v="0.17048663"/>
    <x v="28"/>
  </r>
  <r>
    <s v="92806"/>
    <d v="2025-06-06T00:00:00"/>
    <x v="57"/>
    <x v="5"/>
    <s v="San Francisco"/>
    <n v="0"/>
    <n v="90.55"/>
    <n v="90.55"/>
    <n v="90.55"/>
    <n v="0"/>
    <n v="0"/>
    <x v="41"/>
  </r>
  <r>
    <s v="92854"/>
    <d v="2025-06-06T00:00:00"/>
    <x v="364"/>
    <x v="1"/>
    <s v="Sacramento"/>
    <n v="3549.24"/>
    <n v="0"/>
    <n v="3549.24"/>
    <n v="3105.12"/>
    <n v="444.12"/>
    <n v="0.12513100999999999"/>
    <x v="4"/>
  </r>
  <r>
    <s v="92940"/>
    <d v="2025-06-06T00:00:00"/>
    <x v="53"/>
    <x v="14"/>
    <s v="San Jose"/>
    <n v="1064.73"/>
    <n v="0"/>
    <n v="1064.73"/>
    <n v="1064.73"/>
    <n v="0"/>
    <n v="0"/>
    <x v="22"/>
  </r>
  <r>
    <s v="92948"/>
    <d v="2025-06-06T00:00:00"/>
    <x v="353"/>
    <x v="2"/>
    <s v="San Jose"/>
    <n v="0"/>
    <n v="0"/>
    <n v="0"/>
    <n v="22.64"/>
    <n v="-22.64"/>
    <n v="0"/>
    <x v="2"/>
  </r>
  <r>
    <s v="92949"/>
    <d v="2025-06-06T00:00:00"/>
    <x v="353"/>
    <x v="2"/>
    <s v="San Jose"/>
    <n v="0"/>
    <n v="0"/>
    <n v="0"/>
    <n v="12.71"/>
    <n v="-12.71"/>
    <n v="0"/>
    <x v="2"/>
  </r>
  <r>
    <s v="92963"/>
    <d v="2025-06-06T00:00:00"/>
    <x v="353"/>
    <x v="2"/>
    <s v="San Jose"/>
    <n v="0"/>
    <n v="0"/>
    <n v="0"/>
    <n v="17.93"/>
    <n v="-17.93"/>
    <n v="0"/>
    <x v="2"/>
  </r>
  <r>
    <s v="92978"/>
    <d v="2025-06-06T00:00:00"/>
    <x v="73"/>
    <x v="7"/>
    <s v="San Jose"/>
    <n v="0"/>
    <n v="0"/>
    <n v="0"/>
    <n v="274.70999999999998"/>
    <n v="-274.70999999999998"/>
    <n v="0"/>
    <x v="63"/>
  </r>
  <r>
    <s v="92984"/>
    <d v="2025-06-06T00:00:00"/>
    <x v="51"/>
    <x v="17"/>
    <s v="San Jose"/>
    <n v="0"/>
    <n v="-1440"/>
    <n v="-1440"/>
    <n v="-1072.97"/>
    <n v="-367.03"/>
    <n v="0.25488193999999997"/>
    <x v="30"/>
  </r>
  <r>
    <s v="92990"/>
    <d v="2025-06-06T00:00:00"/>
    <x v="353"/>
    <x v="2"/>
    <s v="San Jose"/>
    <n v="0"/>
    <n v="0"/>
    <n v="0"/>
    <n v="0.89"/>
    <n v="-0.89"/>
    <n v="0"/>
    <x v="2"/>
  </r>
  <r>
    <s v="93027"/>
    <d v="2025-06-06T00:00:00"/>
    <x v="353"/>
    <x v="2"/>
    <s v="San Jose"/>
    <n v="1514.18"/>
    <n v="0"/>
    <n v="1514.18"/>
    <n v="1194.73"/>
    <n v="319.45"/>
    <n v="0.21097228000000001"/>
    <x v="2"/>
  </r>
  <r>
    <s v="93036"/>
    <d v="2025-06-06T00:00:00"/>
    <x v="122"/>
    <x v="11"/>
    <s v="Sacramento"/>
    <n v="2581.29"/>
    <n v="0"/>
    <n v="2581.29"/>
    <n v="2581.29"/>
    <n v="0"/>
    <n v="0"/>
    <x v="1"/>
  </r>
  <r>
    <s v="93038"/>
    <d v="2025-06-06T00:00:00"/>
    <x v="122"/>
    <x v="11"/>
    <s v="Sacramento"/>
    <n v="304.56"/>
    <n v="0"/>
    <n v="304.56"/>
    <n v="0"/>
    <n v="304.56"/>
    <n v="1"/>
    <x v="1"/>
  </r>
  <r>
    <s v="93040"/>
    <d v="2025-06-06T00:00:00"/>
    <x v="122"/>
    <x v="11"/>
    <s v="Sacramento"/>
    <n v="573.62"/>
    <n v="0"/>
    <n v="573.62"/>
    <n v="573.62"/>
    <n v="0"/>
    <n v="0"/>
    <x v="1"/>
  </r>
  <r>
    <s v="93041"/>
    <d v="2025-06-06T00:00:00"/>
    <x v="122"/>
    <x v="11"/>
    <s v="Sacramento"/>
    <n v="67.680000000000007"/>
    <n v="0"/>
    <n v="67.680000000000007"/>
    <n v="0"/>
    <n v="67.680000000000007"/>
    <n v="1"/>
    <x v="1"/>
  </r>
  <r>
    <s v="93042"/>
    <d v="2025-06-06T00:00:00"/>
    <x v="122"/>
    <x v="11"/>
    <s v="Sacramento"/>
    <n v="10316.129999999999"/>
    <n v="0"/>
    <n v="10316.129999999999"/>
    <n v="10316.129999999999"/>
    <n v="0"/>
    <n v="0"/>
    <x v="1"/>
  </r>
  <r>
    <s v="93043"/>
    <d v="2025-06-06T00:00:00"/>
    <x v="122"/>
    <x v="11"/>
    <s v="Sacramento"/>
    <n v="1217"/>
    <n v="0"/>
    <n v="1217"/>
    <n v="0"/>
    <n v="1217"/>
    <n v="1"/>
    <x v="1"/>
  </r>
  <r>
    <s v="90257"/>
    <d v="2025-06-08T00:00:00"/>
    <x v="204"/>
    <x v="6"/>
    <s v="San Jose"/>
    <n v="0"/>
    <n v="0"/>
    <n v="0"/>
    <n v="-0.01"/>
    <n v="0.01"/>
    <n v="0"/>
    <x v="7"/>
  </r>
  <r>
    <s v="92765"/>
    <d v="2025-06-08T00:00:00"/>
    <x v="353"/>
    <x v="2"/>
    <s v="San Jose"/>
    <n v="0"/>
    <n v="0"/>
    <n v="0"/>
    <n v="-8.9"/>
    <n v="8.9"/>
    <n v="0"/>
    <x v="2"/>
  </r>
  <r>
    <s v="92859"/>
    <d v="2025-06-08T00:00:00"/>
    <x v="353"/>
    <x v="2"/>
    <s v="San Jose"/>
    <n v="0"/>
    <n v="0"/>
    <n v="0"/>
    <n v="-5.22"/>
    <n v="5.22"/>
    <n v="0"/>
    <x v="2"/>
  </r>
  <r>
    <s v="92380"/>
    <d v="2025-06-09T00:00:00"/>
    <x v="3"/>
    <x v="3"/>
    <s v="San Jose"/>
    <n v="0"/>
    <n v="0"/>
    <n v="0"/>
    <n v="-17.190000000000001"/>
    <n v="17.190000000000001"/>
    <n v="0"/>
    <x v="3"/>
  </r>
  <r>
    <s v="92400"/>
    <d v="2025-06-09T00:00:00"/>
    <x v="34"/>
    <x v="9"/>
    <s v="San Francisco"/>
    <n v="0"/>
    <n v="0"/>
    <n v="0"/>
    <n v="-738.64"/>
    <n v="738.64"/>
    <n v="0"/>
    <x v="13"/>
  </r>
  <r>
    <s v="92527"/>
    <d v="2025-06-09T00:00:00"/>
    <x v="264"/>
    <x v="6"/>
    <s v="San Jose"/>
    <n v="0"/>
    <n v="0"/>
    <n v="0"/>
    <n v="-0.06"/>
    <n v="0.06"/>
    <n v="0"/>
    <x v="7"/>
  </r>
  <r>
    <s v="92731"/>
    <d v="2025-06-09T00:00:00"/>
    <x v="6"/>
    <x v="5"/>
    <s v="San Francisco"/>
    <n v="0"/>
    <n v="0"/>
    <n v="0"/>
    <n v="-2508.3000000000002"/>
    <n v="2508.3000000000002"/>
    <n v="0"/>
    <x v="9"/>
  </r>
  <r>
    <s v="92761"/>
    <d v="2025-06-09T00:00:00"/>
    <x v="202"/>
    <x v="9"/>
    <s v="San Francisco"/>
    <n v="0"/>
    <n v="0"/>
    <n v="0"/>
    <n v="-161.82"/>
    <n v="161.82"/>
    <n v="0"/>
    <x v="18"/>
  </r>
  <r>
    <s v="92788"/>
    <d v="2025-06-09T00:00:00"/>
    <x v="136"/>
    <x v="12"/>
    <s v="San Francisco"/>
    <n v="0"/>
    <n v="0"/>
    <n v="0"/>
    <n v="-2683.31"/>
    <n v="2683.31"/>
    <n v="0"/>
    <x v="10"/>
  </r>
  <r>
    <s v="89685"/>
    <d v="2025-06-09T00:00:00"/>
    <x v="70"/>
    <x v="6"/>
    <s v="San Jose"/>
    <n v="0"/>
    <n v="0"/>
    <n v="0"/>
    <n v="-187.5"/>
    <n v="187.5"/>
    <n v="0"/>
    <x v="7"/>
  </r>
  <r>
    <s v="89972"/>
    <d v="2025-06-09T00:00:00"/>
    <x v="77"/>
    <x v="9"/>
    <s v="San Francisco"/>
    <n v="0"/>
    <n v="0"/>
    <n v="0"/>
    <n v="2217.19"/>
    <n v="-2217.19"/>
    <n v="0"/>
    <x v="34"/>
  </r>
  <r>
    <s v="90438"/>
    <d v="2025-06-09T00:00:00"/>
    <x v="51"/>
    <x v="14"/>
    <s v="San Jose"/>
    <n v="0"/>
    <n v="0"/>
    <n v="0"/>
    <n v="-1736.52"/>
    <n v="1736.52"/>
    <n v="0"/>
    <x v="22"/>
  </r>
  <r>
    <s v="91209"/>
    <d v="2025-06-09T00:00:00"/>
    <x v="60"/>
    <x v="12"/>
    <s v="San Francisco"/>
    <n v="0"/>
    <n v="8041"/>
    <n v="8041"/>
    <n v="-176.48"/>
    <n v="8217.48"/>
    <n v="1.0219475200000001"/>
    <x v="14"/>
  </r>
  <r>
    <s v="91678"/>
    <d v="2025-06-09T00:00:00"/>
    <x v="296"/>
    <x v="6"/>
    <s v="San Jose"/>
    <n v="0"/>
    <n v="0"/>
    <n v="0"/>
    <n v="-150"/>
    <n v="150"/>
    <n v="0"/>
    <x v="7"/>
  </r>
  <r>
    <s v="92367"/>
    <d v="2025-06-09T00:00:00"/>
    <x v="353"/>
    <x v="2"/>
    <s v="San Jose"/>
    <n v="0"/>
    <n v="0"/>
    <n v="0"/>
    <n v="45"/>
    <n v="-45"/>
    <n v="0"/>
    <x v="2"/>
  </r>
  <r>
    <s v="92565"/>
    <d v="2025-06-09T00:00:00"/>
    <x v="136"/>
    <x v="12"/>
    <s v="San Francisco"/>
    <n v="0"/>
    <n v="1313.82"/>
    <n v="1313.82"/>
    <n v="1156.4000000000001"/>
    <n v="157.41999999999999"/>
    <n v="0.11981854"/>
    <x v="6"/>
  </r>
  <r>
    <s v="92616"/>
    <d v="2025-06-09T00:00:00"/>
    <x v="331"/>
    <x v="12"/>
    <s v="San Francisco"/>
    <n v="0"/>
    <n v="0"/>
    <n v="0"/>
    <n v="158.13"/>
    <n v="-158.13"/>
    <n v="0"/>
    <x v="16"/>
  </r>
  <r>
    <s v="92697"/>
    <d v="2025-06-09T00:00:00"/>
    <x v="4"/>
    <x v="4"/>
    <s v="Sacramento"/>
    <n v="191"/>
    <n v="0"/>
    <n v="191"/>
    <n v="158.83000000000001"/>
    <n v="32.17"/>
    <n v="0.16842931999999999"/>
    <x v="4"/>
  </r>
  <r>
    <s v="92785"/>
    <d v="2025-06-09T00:00:00"/>
    <x v="136"/>
    <x v="12"/>
    <s v="San Francisco"/>
    <n v="0"/>
    <n v="0"/>
    <n v="0"/>
    <n v="-1446.49"/>
    <n v="1446.49"/>
    <n v="0"/>
    <x v="10"/>
  </r>
  <r>
    <s v="92868"/>
    <d v="2025-06-09T00:00:00"/>
    <x v="60"/>
    <x v="12"/>
    <s v="San Francisco"/>
    <n v="0"/>
    <n v="0"/>
    <n v="0"/>
    <n v="0"/>
    <n v="0"/>
    <n v="0"/>
    <x v="14"/>
  </r>
  <r>
    <s v="92900"/>
    <d v="2025-06-09T00:00:00"/>
    <x v="353"/>
    <x v="2"/>
    <s v="San Jose"/>
    <n v="0"/>
    <n v="0"/>
    <n v="0"/>
    <n v="11.01"/>
    <n v="-11.01"/>
    <n v="0"/>
    <x v="2"/>
  </r>
  <r>
    <s v="92928"/>
    <d v="2025-06-09T00:00:00"/>
    <x v="10"/>
    <x v="8"/>
    <s v="San Jose"/>
    <n v="291.89999999999998"/>
    <n v="0"/>
    <n v="291.89999999999998"/>
    <n v="248.1"/>
    <n v="43.8"/>
    <n v="0.15005139000000001"/>
    <x v="10"/>
  </r>
  <r>
    <s v="92987"/>
    <d v="2025-06-09T00:00:00"/>
    <x v="353"/>
    <x v="2"/>
    <s v="San Jose"/>
    <n v="0"/>
    <n v="0"/>
    <n v="0"/>
    <n v="9.08"/>
    <n v="-9.08"/>
    <n v="0"/>
    <x v="2"/>
  </r>
  <r>
    <s v="93037"/>
    <d v="2025-06-09T00:00:00"/>
    <x v="56"/>
    <x v="19"/>
    <s v="Sacramento"/>
    <n v="923.53"/>
    <n v="0"/>
    <n v="923.53"/>
    <n v="738.82"/>
    <n v="184.71"/>
    <n v="0.20000433000000001"/>
    <x v="4"/>
  </r>
  <r>
    <s v="84963"/>
    <d v="2025-06-09T00:00:00"/>
    <x v="152"/>
    <x v="6"/>
    <s v="San Jose"/>
    <n v="0"/>
    <n v="1166.94"/>
    <n v="1166.94"/>
    <n v="500.01"/>
    <n v="666.93"/>
    <n v="0.57152038999999999"/>
    <x v="7"/>
  </r>
  <r>
    <s v="91082"/>
    <d v="2025-06-09T00:00:00"/>
    <x v="53"/>
    <x v="14"/>
    <s v="San Jose"/>
    <n v="0"/>
    <n v="0"/>
    <n v="0"/>
    <n v="0"/>
    <n v="0"/>
    <n v="0"/>
    <x v="22"/>
  </r>
  <r>
    <s v="91701"/>
    <d v="2025-06-09T00:00:00"/>
    <x v="57"/>
    <x v="5"/>
    <s v="San Francisco"/>
    <n v="0"/>
    <n v="-96.18"/>
    <n v="-96.18"/>
    <n v="-72.5"/>
    <n v="-23.68"/>
    <n v="0.24620502999999999"/>
    <x v="32"/>
  </r>
  <r>
    <s v="91976"/>
    <d v="2025-06-09T00:00:00"/>
    <x v="6"/>
    <x v="5"/>
    <s v="San Francisco"/>
    <n v="0"/>
    <n v="0"/>
    <n v="0"/>
    <n v="48.63"/>
    <n v="-48.63"/>
    <n v="0"/>
    <x v="9"/>
  </r>
  <r>
    <s v="91977"/>
    <d v="2025-06-09T00:00:00"/>
    <x v="6"/>
    <x v="5"/>
    <s v="San Francisco"/>
    <n v="0"/>
    <n v="0"/>
    <n v="0"/>
    <n v="48.63"/>
    <n v="-48.63"/>
    <n v="0"/>
    <x v="9"/>
  </r>
  <r>
    <s v="92263"/>
    <d v="2025-06-09T00:00:00"/>
    <x v="216"/>
    <x v="12"/>
    <s v="San Francisco"/>
    <n v="0"/>
    <n v="0"/>
    <n v="0"/>
    <n v="22.75"/>
    <n v="-22.75"/>
    <n v="0"/>
    <x v="16"/>
  </r>
  <r>
    <s v="92267"/>
    <d v="2025-06-09T00:00:00"/>
    <x v="41"/>
    <x v="14"/>
    <s v="San Jose"/>
    <n v="65"/>
    <n v="-65"/>
    <n v="0"/>
    <n v="8.83"/>
    <n v="-8.83"/>
    <n v="0"/>
    <x v="22"/>
  </r>
  <r>
    <s v="92285"/>
    <d v="2025-06-09T00:00:00"/>
    <x v="21"/>
    <x v="11"/>
    <s v="Sacramento"/>
    <n v="0"/>
    <n v="0"/>
    <n v="0"/>
    <n v="0.24"/>
    <n v="-0.24"/>
    <n v="0"/>
    <x v="15"/>
  </r>
  <r>
    <s v="92481"/>
    <d v="2025-06-09T00:00:00"/>
    <x v="14"/>
    <x v="3"/>
    <s v="San Jose"/>
    <n v="0"/>
    <n v="0"/>
    <n v="0"/>
    <n v="-181"/>
    <n v="181"/>
    <n v="0"/>
    <x v="3"/>
  </r>
  <r>
    <s v="92498"/>
    <d v="2025-06-09T00:00:00"/>
    <x v="234"/>
    <x v="6"/>
    <s v="San Jose"/>
    <n v="0"/>
    <n v="0"/>
    <n v="0"/>
    <n v="-1.95"/>
    <n v="1.95"/>
    <n v="0"/>
    <x v="7"/>
  </r>
  <r>
    <s v="92743"/>
    <d v="2025-06-09T00:00:00"/>
    <x v="353"/>
    <x v="2"/>
    <s v="San Jose"/>
    <n v="0"/>
    <n v="0"/>
    <n v="0"/>
    <n v="-8.9"/>
    <n v="8.9"/>
    <n v="0"/>
    <x v="2"/>
  </r>
  <r>
    <s v="92805"/>
    <d v="2025-06-09T00:00:00"/>
    <x v="55"/>
    <x v="14"/>
    <s v="San Jose"/>
    <n v="6155.11"/>
    <n v="0"/>
    <n v="6155.11"/>
    <n v="5384.51"/>
    <n v="770.6"/>
    <n v="0.12519679"/>
    <x v="22"/>
  </r>
  <r>
    <s v="92821"/>
    <d v="2025-06-09T00:00:00"/>
    <x v="45"/>
    <x v="12"/>
    <s v="San Francisco"/>
    <n v="66562"/>
    <n v="0"/>
    <n v="66562"/>
    <n v="42389.24"/>
    <n v="24172.76"/>
    <n v="0.36316155999999999"/>
    <x v="25"/>
  </r>
  <r>
    <s v="92848"/>
    <d v="2025-06-09T00:00:00"/>
    <x v="234"/>
    <x v="6"/>
    <s v="San Jose"/>
    <n v="3422.9"/>
    <n v="0"/>
    <n v="3422.9"/>
    <n v="2318.94"/>
    <n v="1103.96"/>
    <n v="0.32252184"/>
    <x v="7"/>
  </r>
  <r>
    <s v="92875"/>
    <d v="2025-06-09T00:00:00"/>
    <x v="221"/>
    <x v="9"/>
    <s v="San Francisco"/>
    <n v="0"/>
    <n v="5218.78"/>
    <n v="5218.78"/>
    <n v="4264.91"/>
    <n v="953.87"/>
    <n v="0.18277642999999999"/>
    <x v="81"/>
  </r>
  <r>
    <s v="92888"/>
    <d v="2025-06-09T00:00:00"/>
    <x v="217"/>
    <x v="12"/>
    <s v="San Francisco"/>
    <n v="10053.84"/>
    <n v="0"/>
    <n v="10053.84"/>
    <n v="7037.68"/>
    <n v="3016.16"/>
    <n v="0.30000080000000001"/>
    <x v="14"/>
  </r>
  <r>
    <s v="92910"/>
    <d v="2025-06-09T00:00:00"/>
    <x v="217"/>
    <x v="12"/>
    <s v="San Francisco"/>
    <n v="5539.14"/>
    <n v="0"/>
    <n v="5539.14"/>
    <n v="3726.6"/>
    <n v="1812.54"/>
    <n v="0.32722407999999997"/>
    <x v="14"/>
  </r>
  <r>
    <s v="92970"/>
    <d v="2025-06-09T00:00:00"/>
    <x v="365"/>
    <x v="6"/>
    <s v="San Jose"/>
    <n v="21978"/>
    <n v="0"/>
    <n v="21978"/>
    <n v="15942.98"/>
    <n v="6035.02"/>
    <n v="0.27459368000000001"/>
    <x v="7"/>
  </r>
  <r>
    <s v="92979"/>
    <d v="2025-06-09T00:00:00"/>
    <x v="5"/>
    <x v="2"/>
    <s v="San Jose"/>
    <n v="5005.57"/>
    <n v="0"/>
    <n v="5005.57"/>
    <n v="3987.13"/>
    <n v="1018.44"/>
    <n v="0.20346133999999999"/>
    <x v="5"/>
  </r>
  <r>
    <s v="92986"/>
    <d v="2025-06-09T00:00:00"/>
    <x v="365"/>
    <x v="6"/>
    <s v="San Jose"/>
    <n v="9690"/>
    <n v="0"/>
    <n v="9690"/>
    <n v="7657.93"/>
    <n v="2032.07"/>
    <n v="0.20970795"/>
    <x v="7"/>
  </r>
  <r>
    <s v="93009"/>
    <d v="2025-06-09T00:00:00"/>
    <x v="5"/>
    <x v="2"/>
    <s v="San Jose"/>
    <n v="6908.48"/>
    <n v="0"/>
    <n v="6908.48"/>
    <n v="5250.56"/>
    <n v="1657.92"/>
    <n v="0.23998332"/>
    <x v="2"/>
  </r>
  <r>
    <s v="93010"/>
    <d v="2025-06-09T00:00:00"/>
    <x v="5"/>
    <x v="2"/>
    <s v="San Jose"/>
    <n v="48354.239999999998"/>
    <n v="0"/>
    <n v="48354.239999999998"/>
    <n v="38580.92"/>
    <n v="9773.32"/>
    <n v="0.20211919"/>
    <x v="5"/>
  </r>
  <r>
    <s v="93017"/>
    <d v="2025-06-09T00:00:00"/>
    <x v="202"/>
    <x v="9"/>
    <s v="San Francisco"/>
    <n v="981.69"/>
    <n v="0"/>
    <n v="981.69"/>
    <n v="733.42"/>
    <n v="248.27"/>
    <n v="0.25290061000000003"/>
    <x v="31"/>
  </r>
  <r>
    <s v="93028"/>
    <d v="2025-06-09T00:00:00"/>
    <x v="353"/>
    <x v="2"/>
    <s v="San Jose"/>
    <n v="2365.25"/>
    <n v="0"/>
    <n v="2365.25"/>
    <n v="1864.47"/>
    <n v="500.78"/>
    <n v="0.21172392000000001"/>
    <x v="2"/>
  </r>
  <r>
    <s v="93030"/>
    <d v="2025-06-09T00:00:00"/>
    <x v="353"/>
    <x v="2"/>
    <s v="San Jose"/>
    <n v="1514.18"/>
    <n v="0"/>
    <n v="1514.18"/>
    <n v="1194.73"/>
    <n v="319.45"/>
    <n v="0.21097228000000001"/>
    <x v="2"/>
  </r>
  <r>
    <s v="92788"/>
    <d v="2025-06-10T00:00:00"/>
    <x v="136"/>
    <x v="12"/>
    <s v="San Francisco"/>
    <n v="0"/>
    <n v="0"/>
    <n v="0"/>
    <n v="-38.46"/>
    <n v="38.46"/>
    <n v="0"/>
    <x v="10"/>
  </r>
  <r>
    <s v="92851"/>
    <d v="2025-06-10T00:00:00"/>
    <x v="57"/>
    <x v="5"/>
    <s v="San Francisco"/>
    <n v="2710.02"/>
    <n v="0"/>
    <n v="2710.02"/>
    <n v="2130.5"/>
    <n v="579.52"/>
    <n v="0.21384344"/>
    <x v="32"/>
  </r>
  <r>
    <s v="92970"/>
    <d v="2025-06-10T00:00:00"/>
    <x v="365"/>
    <x v="6"/>
    <s v="San Jose"/>
    <n v="0"/>
    <n v="0"/>
    <n v="0"/>
    <n v="0.01"/>
    <n v="-0.01"/>
    <n v="0"/>
    <x v="7"/>
  </r>
  <r>
    <s v="86969"/>
    <d v="2025-06-10T00:00:00"/>
    <x v="136"/>
    <x v="12"/>
    <s v="San Francisco"/>
    <n v="0"/>
    <n v="0"/>
    <n v="0"/>
    <n v="45.5"/>
    <n v="-45.5"/>
    <n v="0"/>
    <x v="36"/>
  </r>
  <r>
    <s v="90438"/>
    <d v="2025-06-10T00:00:00"/>
    <x v="51"/>
    <x v="14"/>
    <s v="San Jose"/>
    <n v="0"/>
    <n v="0"/>
    <n v="0"/>
    <n v="89.07"/>
    <n v="-89.07"/>
    <n v="0"/>
    <x v="22"/>
  </r>
  <r>
    <s v="90733"/>
    <d v="2025-06-10T00:00:00"/>
    <x v="41"/>
    <x v="14"/>
    <s v="San Jose"/>
    <n v="0"/>
    <n v="0"/>
    <n v="0"/>
    <n v="-262.5"/>
    <n v="262.5"/>
    <n v="0"/>
    <x v="22"/>
  </r>
  <r>
    <s v="91211"/>
    <d v="2025-06-10T00:00:00"/>
    <x v="60"/>
    <x v="12"/>
    <s v="San Francisco"/>
    <n v="311"/>
    <n v="0"/>
    <n v="311"/>
    <n v="0"/>
    <n v="311"/>
    <n v="1"/>
    <x v="14"/>
  </r>
  <r>
    <s v="92565"/>
    <d v="2025-06-10T00:00:00"/>
    <x v="136"/>
    <x v="12"/>
    <s v="San Francisco"/>
    <n v="3265.54"/>
    <n v="0"/>
    <n v="3265.54"/>
    <n v="3381.26"/>
    <n v="-115.72"/>
    <n v="-3.5436710000000003E-2"/>
    <x v="6"/>
  </r>
  <r>
    <s v="92805"/>
    <d v="2025-06-10T00:00:00"/>
    <x v="55"/>
    <x v="14"/>
    <s v="San Jose"/>
    <n v="0"/>
    <n v="0"/>
    <n v="0"/>
    <n v="-85.36"/>
    <n v="85.36"/>
    <n v="0"/>
    <x v="22"/>
  </r>
  <r>
    <s v="92824"/>
    <d v="2025-06-10T00:00:00"/>
    <x v="137"/>
    <x v="6"/>
    <s v="San Jose"/>
    <n v="3627.54"/>
    <n v="0"/>
    <n v="3627.54"/>
    <n v="2720.66"/>
    <n v="906.88"/>
    <n v="0.24999862"/>
    <x v="14"/>
  </r>
  <r>
    <s v="92849"/>
    <d v="2025-06-10T00:00:00"/>
    <x v="57"/>
    <x v="5"/>
    <s v="San Francisco"/>
    <n v="28524.52"/>
    <n v="0"/>
    <n v="28524.52"/>
    <n v="21135.82"/>
    <n v="7388.7"/>
    <n v="0.25902977999999999"/>
    <x v="32"/>
  </r>
  <r>
    <s v="92854"/>
    <d v="2025-06-10T00:00:00"/>
    <x v="364"/>
    <x v="1"/>
    <s v="Sacramento"/>
    <n v="0"/>
    <n v="0"/>
    <n v="0"/>
    <n v="0.1"/>
    <n v="-0.1"/>
    <n v="0"/>
    <x v="4"/>
  </r>
  <r>
    <s v="92961"/>
    <d v="2025-06-10T00:00:00"/>
    <x v="353"/>
    <x v="2"/>
    <s v="San Jose"/>
    <n v="2284.98"/>
    <n v="0"/>
    <n v="2284.98"/>
    <n v="1853.42"/>
    <n v="431.56"/>
    <n v="0.18886817"/>
    <x v="2"/>
  </r>
  <r>
    <s v="93010"/>
    <d v="2025-06-10T00:00:00"/>
    <x v="5"/>
    <x v="2"/>
    <s v="San Jose"/>
    <n v="0"/>
    <n v="0"/>
    <n v="0"/>
    <n v="-50.27"/>
    <n v="50.27"/>
    <n v="0"/>
    <x v="5"/>
  </r>
  <r>
    <s v="93078"/>
    <d v="2025-06-10T00:00:00"/>
    <x v="353"/>
    <x v="2"/>
    <s v="San Jose"/>
    <n v="1651"/>
    <n v="0"/>
    <n v="1651"/>
    <n v="1294.8599999999999"/>
    <n v="356.14"/>
    <n v="0.21571169000000001"/>
    <x v="2"/>
  </r>
  <r>
    <s v="90279"/>
    <d v="2025-06-10T00:00:00"/>
    <x v="42"/>
    <x v="14"/>
    <s v="San Jose"/>
    <n v="0"/>
    <n v="0"/>
    <n v="0"/>
    <n v="117.65"/>
    <n v="-117.65"/>
    <n v="0"/>
    <x v="22"/>
  </r>
  <r>
    <s v="90890"/>
    <d v="2025-06-10T00:00:00"/>
    <x v="216"/>
    <x v="12"/>
    <s v="San Francisco"/>
    <n v="0"/>
    <n v="0"/>
    <n v="0"/>
    <n v="318.5"/>
    <n v="-318.5"/>
    <n v="0"/>
    <x v="16"/>
  </r>
  <r>
    <s v="91349"/>
    <d v="2025-06-10T00:00:00"/>
    <x v="199"/>
    <x v="12"/>
    <s v="San Francisco"/>
    <n v="0"/>
    <n v="0"/>
    <n v="0"/>
    <n v="1371.92"/>
    <n v="-1371.92"/>
    <n v="0"/>
    <x v="53"/>
  </r>
  <r>
    <s v="91559"/>
    <d v="2025-06-10T00:00:00"/>
    <x v="87"/>
    <x v="14"/>
    <s v="San Jose"/>
    <n v="0"/>
    <n v="0"/>
    <n v="0"/>
    <n v="-682.37"/>
    <n v="682.37"/>
    <n v="0"/>
    <x v="33"/>
  </r>
  <r>
    <s v="91702"/>
    <d v="2025-06-10T00:00:00"/>
    <x v="21"/>
    <x v="11"/>
    <s v="Sacramento"/>
    <n v="0"/>
    <n v="0"/>
    <n v="0"/>
    <n v="1732.94"/>
    <n v="-1732.94"/>
    <n v="0"/>
    <x v="15"/>
  </r>
  <r>
    <s v="91924"/>
    <d v="2025-06-10T00:00:00"/>
    <x v="3"/>
    <x v="3"/>
    <s v="San Jose"/>
    <n v="0"/>
    <n v="0"/>
    <n v="0"/>
    <n v="52.77"/>
    <n v="-52.77"/>
    <n v="0"/>
    <x v="3"/>
  </r>
  <r>
    <s v="92034"/>
    <d v="2025-06-10T00:00:00"/>
    <x v="104"/>
    <x v="9"/>
    <s v="San Francisco"/>
    <n v="0"/>
    <n v="0"/>
    <n v="0"/>
    <n v="-6872.67"/>
    <n v="6872.67"/>
    <n v="0"/>
    <x v="3"/>
  </r>
  <r>
    <s v="92095"/>
    <d v="2025-06-10T00:00:00"/>
    <x v="329"/>
    <x v="1"/>
    <s v="Sacramento"/>
    <n v="0"/>
    <n v="0"/>
    <n v="0"/>
    <n v="-864.9"/>
    <n v="864.9"/>
    <n v="0"/>
    <x v="28"/>
  </r>
  <r>
    <s v="92322"/>
    <d v="2025-06-10T00:00:00"/>
    <x v="289"/>
    <x v="7"/>
    <s v="San Jose"/>
    <n v="223.39"/>
    <n v="0"/>
    <n v="223.39"/>
    <n v="201.05"/>
    <n v="22.34"/>
    <n v="0.10000448000000001"/>
    <x v="8"/>
  </r>
  <r>
    <s v="92616"/>
    <d v="2025-06-10T00:00:00"/>
    <x v="331"/>
    <x v="12"/>
    <s v="San Francisco"/>
    <n v="0"/>
    <n v="0"/>
    <n v="0"/>
    <n v="705.25"/>
    <n v="-705.25"/>
    <n v="0"/>
    <x v="16"/>
  </r>
  <r>
    <s v="92848"/>
    <d v="2025-06-10T00:00:00"/>
    <x v="234"/>
    <x v="6"/>
    <s v="San Jose"/>
    <n v="0"/>
    <n v="0"/>
    <n v="0"/>
    <n v="15.54"/>
    <n v="-15.54"/>
    <n v="0"/>
    <x v="7"/>
  </r>
  <r>
    <s v="92902"/>
    <d v="2025-06-10T00:00:00"/>
    <x v="353"/>
    <x v="2"/>
    <s v="San Jose"/>
    <n v="2284.98"/>
    <n v="0"/>
    <n v="2284.98"/>
    <n v="1963.09"/>
    <n v="321.89"/>
    <n v="0.14087213000000001"/>
    <x v="2"/>
  </r>
  <r>
    <s v="92963"/>
    <d v="2025-06-10T00:00:00"/>
    <x v="353"/>
    <x v="2"/>
    <s v="San Jose"/>
    <n v="0"/>
    <n v="0"/>
    <n v="0"/>
    <n v="11.32"/>
    <n v="-11.32"/>
    <n v="0"/>
    <x v="2"/>
  </r>
  <r>
    <s v="92985"/>
    <d v="2025-06-10T00:00:00"/>
    <x v="157"/>
    <x v="14"/>
    <s v="San Jose"/>
    <n v="377"/>
    <n v="0"/>
    <n v="377"/>
    <n v="294.13"/>
    <n v="82.87"/>
    <n v="0.21981432000000001"/>
    <x v="33"/>
  </r>
  <r>
    <s v="93059"/>
    <d v="2025-06-10T00:00:00"/>
    <x v="5"/>
    <x v="2"/>
    <s v="San Jose"/>
    <n v="35976.269999999997"/>
    <n v="0"/>
    <n v="35976.269999999997"/>
    <n v="27143.84"/>
    <n v="8832.43"/>
    <n v="0.24550711"/>
    <x v="5"/>
  </r>
  <r>
    <s v="93077"/>
    <d v="2025-06-10T00:00:00"/>
    <x v="353"/>
    <x v="2"/>
    <s v="San Jose"/>
    <n v="1054.25"/>
    <n v="0"/>
    <n v="1054.25"/>
    <n v="997.51"/>
    <n v="56.74"/>
    <n v="5.382025E-2"/>
    <x v="2"/>
  </r>
  <r>
    <s v="93082"/>
    <d v="2025-06-10T00:00:00"/>
    <x v="60"/>
    <x v="12"/>
    <s v="San Francisco"/>
    <n v="344"/>
    <n v="0"/>
    <n v="344"/>
    <n v="0"/>
    <n v="344"/>
    <n v="1"/>
    <x v="14"/>
  </r>
  <r>
    <s v="93089"/>
    <d v="2025-06-10T00:00:00"/>
    <x v="4"/>
    <x v="4"/>
    <s v="Sacramento"/>
    <n v="265"/>
    <n v="0"/>
    <n v="265"/>
    <n v="220.24"/>
    <n v="44.76"/>
    <n v="0.16890566000000001"/>
    <x v="4"/>
  </r>
  <r>
    <s v="91836"/>
    <d v="2025-06-11T00:00:00"/>
    <x v="290"/>
    <x v="6"/>
    <s v="San Jose"/>
    <n v="0"/>
    <n v="0"/>
    <n v="0"/>
    <n v="-0.02"/>
    <n v="0.02"/>
    <n v="0"/>
    <x v="7"/>
  </r>
  <r>
    <s v="92785"/>
    <d v="2025-06-11T00:00:00"/>
    <x v="136"/>
    <x v="12"/>
    <s v="San Francisco"/>
    <n v="0"/>
    <n v="0"/>
    <n v="0"/>
    <n v="-4.8"/>
    <n v="4.8"/>
    <n v="0"/>
    <x v="10"/>
  </r>
  <r>
    <s v="92898"/>
    <d v="2025-06-11T00:00:00"/>
    <x v="353"/>
    <x v="2"/>
    <s v="San Jose"/>
    <n v="0"/>
    <n v="0"/>
    <n v="0"/>
    <n v="-8.9"/>
    <n v="8.9"/>
    <n v="0"/>
    <x v="2"/>
  </r>
  <r>
    <s v="92917"/>
    <d v="2025-06-11T00:00:00"/>
    <x v="353"/>
    <x v="2"/>
    <s v="San Jose"/>
    <n v="0"/>
    <n v="0"/>
    <n v="0"/>
    <n v="-5.22"/>
    <n v="5.22"/>
    <n v="0"/>
    <x v="2"/>
  </r>
  <r>
    <s v="88946"/>
    <d v="2025-06-11T00:00:00"/>
    <x v="5"/>
    <x v="2"/>
    <s v="San Jose"/>
    <n v="0"/>
    <n v="0"/>
    <n v="0"/>
    <n v="-189.9"/>
    <n v="189.9"/>
    <n v="0"/>
    <x v="5"/>
  </r>
  <r>
    <s v="89353"/>
    <d v="2025-06-11T00:00:00"/>
    <x v="5"/>
    <x v="2"/>
    <s v="San Jose"/>
    <n v="0"/>
    <n v="0"/>
    <n v="0"/>
    <n v="2970"/>
    <n v="-2970"/>
    <n v="0"/>
    <x v="2"/>
  </r>
  <r>
    <s v="89645"/>
    <d v="2025-06-11T00:00:00"/>
    <x v="286"/>
    <x v="9"/>
    <s v="San Francisco"/>
    <n v="0"/>
    <n v="0"/>
    <n v="0"/>
    <n v="0"/>
    <n v="0"/>
    <n v="0"/>
    <x v="32"/>
  </r>
  <r>
    <s v="90047"/>
    <d v="2025-06-11T00:00:00"/>
    <x v="137"/>
    <x v="6"/>
    <s v="San Jose"/>
    <n v="0"/>
    <n v="0"/>
    <n v="0"/>
    <n v="1120"/>
    <n v="-1120"/>
    <n v="0"/>
    <x v="14"/>
  </r>
  <r>
    <s v="90382"/>
    <d v="2025-06-11T00:00:00"/>
    <x v="162"/>
    <x v="7"/>
    <s v="San Jose"/>
    <n v="0"/>
    <n v="917.6"/>
    <n v="917.6"/>
    <n v="176.9"/>
    <n v="740.7"/>
    <n v="0.80721447000000002"/>
    <x v="61"/>
  </r>
  <r>
    <s v="90438"/>
    <d v="2025-06-11T00:00:00"/>
    <x v="51"/>
    <x v="14"/>
    <s v="San Jose"/>
    <n v="0"/>
    <n v="0"/>
    <n v="0"/>
    <n v="-317.76"/>
    <n v="317.76"/>
    <n v="0"/>
    <x v="22"/>
  </r>
  <r>
    <s v="91061"/>
    <d v="2025-06-11T00:00:00"/>
    <x v="45"/>
    <x v="12"/>
    <s v="San Francisco"/>
    <n v="0"/>
    <n v="0"/>
    <n v="0"/>
    <n v="635.30999999999995"/>
    <n v="-635.30999999999995"/>
    <n v="0"/>
    <x v="25"/>
  </r>
  <r>
    <s v="91941"/>
    <d v="2025-06-11T00:00:00"/>
    <x v="9"/>
    <x v="5"/>
    <s v="San Francisco"/>
    <n v="34811"/>
    <n v="0"/>
    <n v="34811"/>
    <n v="26521.58"/>
    <n v="8289.42"/>
    <n v="0.23812644999999999"/>
    <x v="9"/>
  </r>
  <r>
    <s v="92097"/>
    <d v="2025-06-11T00:00:00"/>
    <x v="47"/>
    <x v="11"/>
    <s v="Sacramento"/>
    <n v="6980"/>
    <n v="0"/>
    <n v="6980"/>
    <n v="471"/>
    <n v="6509"/>
    <n v="0.93252148999999995"/>
    <x v="28"/>
  </r>
  <r>
    <s v="92761"/>
    <d v="2025-06-11T00:00:00"/>
    <x v="202"/>
    <x v="9"/>
    <s v="San Francisco"/>
    <n v="0"/>
    <n v="0"/>
    <n v="0"/>
    <n v="-819.65"/>
    <n v="819.65"/>
    <n v="0"/>
    <x v="18"/>
  </r>
  <r>
    <s v="92788"/>
    <d v="2025-06-11T00:00:00"/>
    <x v="136"/>
    <x v="12"/>
    <s v="San Francisco"/>
    <n v="0"/>
    <n v="0"/>
    <n v="0"/>
    <n v="-257.81"/>
    <n v="257.81"/>
    <n v="0"/>
    <x v="10"/>
  </r>
  <r>
    <s v="92797"/>
    <d v="2025-06-11T00:00:00"/>
    <x v="363"/>
    <x v="11"/>
    <s v="Sacramento"/>
    <n v="0"/>
    <n v="0"/>
    <n v="0"/>
    <n v="-365.39"/>
    <n v="365.39"/>
    <n v="0"/>
    <x v="28"/>
  </r>
  <r>
    <s v="92805"/>
    <d v="2025-06-11T00:00:00"/>
    <x v="55"/>
    <x v="14"/>
    <s v="San Jose"/>
    <n v="0"/>
    <n v="0"/>
    <n v="0"/>
    <n v="-47.22"/>
    <n v="47.22"/>
    <n v="0"/>
    <x v="22"/>
  </r>
  <r>
    <s v="92814"/>
    <d v="2025-06-11T00:00:00"/>
    <x v="100"/>
    <x v="12"/>
    <s v="San Francisco"/>
    <n v="83694"/>
    <n v="0"/>
    <n v="83694"/>
    <n v="58615.48"/>
    <n v="25078.52"/>
    <n v="0.29964537000000002"/>
    <x v="19"/>
  </r>
  <r>
    <s v="93087"/>
    <d v="2025-06-11T00:00:00"/>
    <x v="3"/>
    <x v="3"/>
    <s v="San Jose"/>
    <n v="1865"/>
    <n v="0"/>
    <n v="1865"/>
    <n v="1371.09"/>
    <n v="493.91"/>
    <n v="0.26483109999999999"/>
    <x v="3"/>
  </r>
  <r>
    <s v="93092"/>
    <d v="2025-06-11T00:00:00"/>
    <x v="168"/>
    <x v="20"/>
    <s v="Sacramento"/>
    <n v="175"/>
    <n v="0"/>
    <n v="175"/>
    <n v="111.65"/>
    <n v="63.35"/>
    <n v="0.36199999999999999"/>
    <x v="40"/>
  </r>
  <r>
    <s v="93095"/>
    <d v="2025-06-11T00:00:00"/>
    <x v="44"/>
    <x v="5"/>
    <s v="San Francisco"/>
    <n v="1800"/>
    <n v="0"/>
    <n v="1800"/>
    <n v="1270.6199999999999"/>
    <n v="529.38"/>
    <n v="0.29409999999999997"/>
    <x v="19"/>
  </r>
  <r>
    <s v="91554"/>
    <d v="2025-06-11T00:00:00"/>
    <x v="191"/>
    <x v="1"/>
    <s v="Sacramento"/>
    <n v="77605.05"/>
    <n v="0"/>
    <n v="77605.05"/>
    <n v="69775.960000000006"/>
    <n v="7829.09"/>
    <n v="0.10088377"/>
    <x v="4"/>
  </r>
  <r>
    <s v="91660"/>
    <d v="2025-06-11T00:00:00"/>
    <x v="4"/>
    <x v="4"/>
    <s v="Sacramento"/>
    <n v="0"/>
    <n v="0"/>
    <n v="0"/>
    <n v="-121.2"/>
    <n v="121.2"/>
    <n v="0"/>
    <x v="4"/>
  </r>
  <r>
    <s v="91943"/>
    <d v="2025-06-11T00:00:00"/>
    <x v="34"/>
    <x v="9"/>
    <s v="San Francisco"/>
    <n v="0"/>
    <n v="-16.02"/>
    <n v="-16.02"/>
    <n v="6.95"/>
    <n v="-22.97"/>
    <n v="1.4338327099999999"/>
    <x v="13"/>
  </r>
  <r>
    <s v="92019"/>
    <d v="2025-06-11T00:00:00"/>
    <x v="52"/>
    <x v="18"/>
    <s v="San Francisco"/>
    <n v="0"/>
    <n v="0"/>
    <n v="0"/>
    <n v="128.31"/>
    <n v="-128.31"/>
    <n v="0"/>
    <x v="75"/>
  </r>
  <r>
    <s v="92233"/>
    <d v="2025-06-11T00:00:00"/>
    <x v="159"/>
    <x v="12"/>
    <s v="San Francisco"/>
    <n v="24313.7"/>
    <n v="0"/>
    <n v="24313.7"/>
    <n v="17734.87"/>
    <n v="6578.83"/>
    <n v="0.27058119000000003"/>
    <x v="16"/>
  </r>
  <r>
    <s v="92235"/>
    <d v="2025-06-11T00:00:00"/>
    <x v="6"/>
    <x v="5"/>
    <s v="San Francisco"/>
    <n v="0"/>
    <n v="0"/>
    <n v="0"/>
    <n v="1752.99"/>
    <n v="-1752.99"/>
    <n v="0"/>
    <x v="6"/>
  </r>
  <r>
    <s v="92330"/>
    <d v="2025-06-11T00:00:00"/>
    <x v="221"/>
    <x v="9"/>
    <s v="San Francisco"/>
    <n v="0"/>
    <n v="0"/>
    <n v="0"/>
    <n v="104"/>
    <n v="-104"/>
    <n v="0"/>
    <x v="81"/>
  </r>
  <r>
    <s v="92510"/>
    <d v="2025-06-11T00:00:00"/>
    <x v="353"/>
    <x v="2"/>
    <s v="San Jose"/>
    <n v="0"/>
    <n v="0"/>
    <n v="0"/>
    <n v="-0.43"/>
    <n v="0.43"/>
    <n v="0"/>
    <x v="2"/>
  </r>
  <r>
    <s v="92749"/>
    <d v="2025-06-11T00:00:00"/>
    <x v="98"/>
    <x v="20"/>
    <s v="Sacramento"/>
    <n v="0"/>
    <n v="-44.07"/>
    <n v="-44.07"/>
    <n v="-36.44"/>
    <n v="-7.63"/>
    <n v="0.17313365"/>
    <x v="88"/>
  </r>
  <r>
    <s v="92890"/>
    <d v="2025-06-11T00:00:00"/>
    <x v="87"/>
    <x v="14"/>
    <s v="San Jose"/>
    <n v="0"/>
    <n v="0"/>
    <n v="0"/>
    <n v="-112.5"/>
    <n v="112.5"/>
    <n v="0"/>
    <x v="33"/>
  </r>
  <r>
    <s v="92902"/>
    <d v="2025-06-11T00:00:00"/>
    <x v="353"/>
    <x v="2"/>
    <s v="San Jose"/>
    <n v="0"/>
    <n v="0"/>
    <n v="0"/>
    <n v="21.58"/>
    <n v="-21.58"/>
    <n v="0"/>
    <x v="2"/>
  </r>
  <r>
    <s v="92933"/>
    <d v="2025-06-11T00:00:00"/>
    <x v="98"/>
    <x v="1"/>
    <s v="Sacramento"/>
    <n v="613.77"/>
    <n v="0"/>
    <n v="613.77"/>
    <n v="505.91"/>
    <n v="107.86"/>
    <n v="0.17573358"/>
    <x v="88"/>
  </r>
  <r>
    <s v="92957"/>
    <d v="2025-06-11T00:00:00"/>
    <x v="18"/>
    <x v="9"/>
    <s v="San Francisco"/>
    <n v="120699.37"/>
    <n v="0"/>
    <n v="120699.37"/>
    <n v="101909.53"/>
    <n v="18789.84"/>
    <n v="0.15567470999999999"/>
    <x v="13"/>
  </r>
  <r>
    <s v="92961"/>
    <d v="2025-06-11T00:00:00"/>
    <x v="353"/>
    <x v="2"/>
    <s v="San Jose"/>
    <n v="0"/>
    <n v="0"/>
    <n v="0"/>
    <n v="30.48"/>
    <n v="-30.48"/>
    <n v="0"/>
    <x v="2"/>
  </r>
  <r>
    <s v="92981"/>
    <d v="2025-06-11T00:00:00"/>
    <x v="51"/>
    <x v="17"/>
    <s v="San Jose"/>
    <n v="0"/>
    <n v="-720"/>
    <n v="-720"/>
    <n v="-536.49"/>
    <n v="-183.51"/>
    <n v="0.25487500000000002"/>
    <x v="30"/>
  </r>
  <r>
    <s v="93007"/>
    <d v="2025-06-11T00:00:00"/>
    <x v="87"/>
    <x v="14"/>
    <s v="San Jose"/>
    <n v="1576.21"/>
    <n v="0"/>
    <n v="1576.21"/>
    <n v="1229.44"/>
    <n v="346.77"/>
    <n v="0.22000241000000001"/>
    <x v="33"/>
  </r>
  <r>
    <s v="93009"/>
    <d v="2025-06-11T00:00:00"/>
    <x v="5"/>
    <x v="2"/>
    <s v="San Jose"/>
    <n v="0"/>
    <n v="0"/>
    <n v="0"/>
    <n v="-252.94"/>
    <n v="252.94"/>
    <n v="0"/>
    <x v="2"/>
  </r>
  <r>
    <s v="93016"/>
    <d v="2025-06-11T00:00:00"/>
    <x v="63"/>
    <x v="9"/>
    <s v="San Jose"/>
    <n v="106233.85"/>
    <n v="0"/>
    <n v="106233.85"/>
    <n v="88338.240000000005"/>
    <n v="17895.61"/>
    <n v="0.16845488"/>
    <x v="13"/>
  </r>
  <r>
    <s v="93060"/>
    <d v="2025-06-11T00:00:00"/>
    <x v="191"/>
    <x v="1"/>
    <s v="Sacramento"/>
    <n v="1759.5"/>
    <n v="0"/>
    <n v="1759.5"/>
    <n v="1546.24"/>
    <n v="213.26"/>
    <n v="0.12120489"/>
    <x v="4"/>
  </r>
  <r>
    <s v="93080"/>
    <d v="2025-06-11T00:00:00"/>
    <x v="353"/>
    <x v="2"/>
    <s v="San Jose"/>
    <n v="1514.18"/>
    <n v="0"/>
    <n v="1514.18"/>
    <n v="1290.73"/>
    <n v="223.45"/>
    <n v="0.14757161999999999"/>
    <x v="2"/>
  </r>
  <r>
    <s v="93094"/>
    <d v="2025-06-11T00:00:00"/>
    <x v="127"/>
    <x v="5"/>
    <s v="San Francisco"/>
    <n v="126"/>
    <n v="0"/>
    <n v="126"/>
    <n v="63"/>
    <n v="63"/>
    <n v="0.5"/>
    <x v="89"/>
  </r>
  <r>
    <s v="93096"/>
    <d v="2025-06-11T00:00:00"/>
    <x v="197"/>
    <x v="6"/>
    <s v="San Jose"/>
    <n v="676.73"/>
    <n v="0"/>
    <n v="676.73"/>
    <n v="538.96"/>
    <n v="137.77000000000001"/>
    <n v="0.20358192999999999"/>
    <x v="7"/>
  </r>
  <r>
    <s v="93108"/>
    <d v="2025-06-11T00:00:00"/>
    <x v="56"/>
    <x v="19"/>
    <s v="Sacramento"/>
    <n v="26347.54"/>
    <n v="0"/>
    <n v="26347.54"/>
    <n v="22658.15"/>
    <n v="3689.39"/>
    <n v="0.14002787"/>
    <x v="4"/>
  </r>
  <r>
    <s v="93127"/>
    <d v="2025-06-11T00:00:00"/>
    <x v="353"/>
    <x v="2"/>
    <s v="San Jose"/>
    <n v="2309.02"/>
    <n v="0"/>
    <n v="2309.02"/>
    <n v="1789.34"/>
    <n v="519.67999999999995"/>
    <n v="0.22506518"/>
    <x v="2"/>
  </r>
  <r>
    <s v="93128"/>
    <d v="2025-06-11T00:00:00"/>
    <x v="353"/>
    <x v="2"/>
    <s v="San Jose"/>
    <n v="1215.5999999999999"/>
    <n v="0"/>
    <n v="1215.5999999999999"/>
    <n v="804.07"/>
    <n v="411.53"/>
    <n v="0.33854064"/>
    <x v="2"/>
  </r>
  <r>
    <s v="91702"/>
    <d v="2025-06-12T00:00:00"/>
    <x v="21"/>
    <x v="11"/>
    <s v="Sacramento"/>
    <n v="0"/>
    <n v="0"/>
    <n v="0"/>
    <n v="-135.82"/>
    <n v="135.82"/>
    <n v="0"/>
    <x v="15"/>
  </r>
  <r>
    <s v="92013"/>
    <d v="2025-06-12T00:00:00"/>
    <x v="18"/>
    <x v="9"/>
    <s v="San Francisco"/>
    <n v="0"/>
    <n v="0"/>
    <n v="0"/>
    <n v="-7440"/>
    <n v="7440"/>
    <n v="0"/>
    <x v="13"/>
  </r>
  <r>
    <s v="92380"/>
    <d v="2025-06-12T00:00:00"/>
    <x v="3"/>
    <x v="3"/>
    <s v="San Jose"/>
    <n v="0"/>
    <n v="522.20000000000005"/>
    <n v="522.20000000000005"/>
    <n v="341.96"/>
    <n v="180.24"/>
    <n v="0.34515510999999999"/>
    <x v="3"/>
  </r>
  <r>
    <s v="92788"/>
    <d v="2025-06-12T00:00:00"/>
    <x v="136"/>
    <x v="12"/>
    <s v="San Francisco"/>
    <n v="0"/>
    <n v="0"/>
    <n v="0"/>
    <n v="-25.26"/>
    <n v="25.26"/>
    <n v="0"/>
    <x v="10"/>
  </r>
  <r>
    <s v="92871"/>
    <d v="2025-06-12T00:00:00"/>
    <x v="155"/>
    <x v="5"/>
    <s v="San Francisco"/>
    <n v="19489.580000000002"/>
    <n v="0"/>
    <n v="19489.580000000002"/>
    <n v="15680.08"/>
    <n v="3809.5"/>
    <n v="0.19546342"/>
    <x v="6"/>
  </r>
  <r>
    <s v="87557"/>
    <d v="2025-06-12T00:00:00"/>
    <x v="140"/>
    <x v="11"/>
    <s v="Sacramento"/>
    <n v="0"/>
    <n v="0"/>
    <n v="0"/>
    <n v="14.97"/>
    <n v="-14.97"/>
    <n v="0"/>
    <x v="1"/>
  </r>
  <r>
    <s v="87558"/>
    <d v="2025-06-12T00:00:00"/>
    <x v="140"/>
    <x v="11"/>
    <s v="Sacramento"/>
    <n v="0"/>
    <n v="0"/>
    <n v="0"/>
    <n v="95.88"/>
    <n v="-95.88"/>
    <n v="0"/>
    <x v="1"/>
  </r>
  <r>
    <s v="87642"/>
    <d v="2025-06-12T00:00:00"/>
    <x v="4"/>
    <x v="4"/>
    <s v="Sacramento"/>
    <n v="0"/>
    <n v="0"/>
    <n v="0"/>
    <n v="93.46"/>
    <n v="-93.46"/>
    <n v="0"/>
    <x v="4"/>
  </r>
  <r>
    <s v="89053"/>
    <d v="2025-06-12T00:00:00"/>
    <x v="72"/>
    <x v="14"/>
    <s v="San Jose"/>
    <n v="0"/>
    <n v="0"/>
    <n v="0"/>
    <n v="48.63"/>
    <n v="-48.63"/>
    <n v="0"/>
    <x v="33"/>
  </r>
  <r>
    <s v="90206"/>
    <d v="2025-06-12T00:00:00"/>
    <x v="4"/>
    <x v="4"/>
    <s v="Sacramento"/>
    <n v="0"/>
    <n v="0"/>
    <n v="0"/>
    <n v="282.52"/>
    <n v="-282.52"/>
    <n v="0"/>
    <x v="4"/>
  </r>
  <r>
    <s v="90465"/>
    <d v="2025-06-12T00:00:00"/>
    <x v="4"/>
    <x v="4"/>
    <s v="Sacramento"/>
    <n v="0"/>
    <n v="0"/>
    <n v="0"/>
    <n v="26.18"/>
    <n v="-26.18"/>
    <n v="0"/>
    <x v="4"/>
  </r>
  <r>
    <s v="90530"/>
    <d v="2025-06-12T00:00:00"/>
    <x v="106"/>
    <x v="3"/>
    <s v="San Jose"/>
    <n v="0"/>
    <n v="2891.28"/>
    <n v="2891.28"/>
    <n v="1936"/>
    <n v="955.28"/>
    <n v="0.33040037999999999"/>
    <x v="7"/>
  </r>
  <r>
    <s v="90824"/>
    <d v="2025-06-12T00:00:00"/>
    <x v="68"/>
    <x v="5"/>
    <s v="San Francisco"/>
    <n v="0"/>
    <n v="0"/>
    <n v="0"/>
    <n v="185.9"/>
    <n v="-185.9"/>
    <n v="0"/>
    <x v="9"/>
  </r>
  <r>
    <s v="91199"/>
    <d v="2025-06-12T00:00:00"/>
    <x v="60"/>
    <x v="12"/>
    <s v="San Francisco"/>
    <n v="0"/>
    <n v="-4.82"/>
    <n v="-4.82"/>
    <n v="0"/>
    <n v="-4.82"/>
    <n v="1"/>
    <x v="14"/>
  </r>
  <r>
    <s v="92233"/>
    <d v="2025-06-12T00:00:00"/>
    <x v="159"/>
    <x v="12"/>
    <s v="San Francisco"/>
    <n v="0"/>
    <n v="0"/>
    <n v="0"/>
    <n v="-111.96"/>
    <n v="111.96"/>
    <n v="0"/>
    <x v="16"/>
  </r>
  <r>
    <s v="92263"/>
    <d v="2025-06-12T00:00:00"/>
    <x v="216"/>
    <x v="12"/>
    <s v="San Francisco"/>
    <n v="0"/>
    <n v="0"/>
    <n v="0"/>
    <n v="58.19"/>
    <n v="-58.19"/>
    <n v="0"/>
    <x v="16"/>
  </r>
  <r>
    <s v="92359"/>
    <d v="2025-06-12T00:00:00"/>
    <x v="366"/>
    <x v="6"/>
    <s v="San Jose"/>
    <n v="27667"/>
    <n v="0"/>
    <n v="27667"/>
    <n v="21209.439999999999"/>
    <n v="6457.56"/>
    <n v="0.23340296999999999"/>
    <x v="7"/>
  </r>
  <r>
    <s v="92385"/>
    <d v="2025-06-12T00:00:00"/>
    <x v="353"/>
    <x v="2"/>
    <s v="San Jose"/>
    <n v="0"/>
    <n v="0"/>
    <n v="0"/>
    <n v="50"/>
    <n v="-50"/>
    <n v="0"/>
    <x v="2"/>
  </r>
  <r>
    <s v="92616"/>
    <d v="2025-06-12T00:00:00"/>
    <x v="331"/>
    <x v="12"/>
    <s v="San Francisco"/>
    <n v="0"/>
    <n v="0"/>
    <n v="0"/>
    <n v="-20.46"/>
    <n v="20.46"/>
    <n v="0"/>
    <x v="16"/>
  </r>
  <r>
    <s v="92664"/>
    <d v="2025-06-12T00:00:00"/>
    <x v="136"/>
    <x v="12"/>
    <s v="San Francisco"/>
    <n v="0"/>
    <n v="0"/>
    <n v="0"/>
    <n v="351.75"/>
    <n v="-351.75"/>
    <n v="0"/>
    <x v="6"/>
  </r>
  <r>
    <s v="92761"/>
    <d v="2025-06-12T00:00:00"/>
    <x v="202"/>
    <x v="9"/>
    <s v="San Francisco"/>
    <n v="0"/>
    <n v="0"/>
    <n v="0"/>
    <n v="-45.73"/>
    <n v="45.73"/>
    <n v="0"/>
    <x v="18"/>
  </r>
  <r>
    <s v="92763"/>
    <d v="2025-06-12T00:00:00"/>
    <x v="60"/>
    <x v="12"/>
    <s v="San Francisco"/>
    <n v="0"/>
    <n v="378"/>
    <n v="378"/>
    <n v="0"/>
    <n v="378"/>
    <n v="1"/>
    <x v="14"/>
  </r>
  <r>
    <s v="92805"/>
    <d v="2025-06-12T00:00:00"/>
    <x v="55"/>
    <x v="14"/>
    <s v="San Jose"/>
    <n v="0"/>
    <n v="0"/>
    <n v="0"/>
    <n v="-426.48"/>
    <n v="426.48"/>
    <n v="0"/>
    <x v="22"/>
  </r>
  <r>
    <s v="92814"/>
    <d v="2025-06-12T00:00:00"/>
    <x v="100"/>
    <x v="12"/>
    <s v="San Francisco"/>
    <n v="0"/>
    <n v="0"/>
    <n v="0"/>
    <n v="10"/>
    <n v="-10"/>
    <n v="0"/>
    <x v="19"/>
  </r>
  <r>
    <s v="92861"/>
    <d v="2025-06-12T00:00:00"/>
    <x v="362"/>
    <x v="33"/>
    <s v="San Francisco"/>
    <n v="0"/>
    <n v="0"/>
    <n v="0"/>
    <n v="10"/>
    <n v="-10"/>
    <n v="0"/>
    <x v="87"/>
  </r>
  <r>
    <s v="92911"/>
    <d v="2025-06-12T00:00:00"/>
    <x v="5"/>
    <x v="2"/>
    <s v="San Jose"/>
    <n v="0"/>
    <n v="-750"/>
    <n v="-750"/>
    <n v="-600"/>
    <n v="-150"/>
    <n v="0.2"/>
    <x v="5"/>
  </r>
  <r>
    <s v="92956"/>
    <d v="2025-06-12T00:00:00"/>
    <x v="60"/>
    <x v="12"/>
    <s v="San Francisco"/>
    <n v="0"/>
    <n v="315"/>
    <n v="315"/>
    <n v="0"/>
    <n v="315"/>
    <n v="1"/>
    <x v="14"/>
  </r>
  <r>
    <s v="93010"/>
    <d v="2025-06-12T00:00:00"/>
    <x v="5"/>
    <x v="2"/>
    <s v="San Jose"/>
    <n v="0"/>
    <n v="0"/>
    <n v="0"/>
    <n v="-1149.0999999999999"/>
    <n v="1149.0999999999999"/>
    <n v="0"/>
    <x v="5"/>
  </r>
  <r>
    <s v="93094"/>
    <d v="2025-06-12T00:00:00"/>
    <x v="127"/>
    <x v="5"/>
    <s v="San Francisco"/>
    <n v="3.78"/>
    <n v="0"/>
    <n v="3.78"/>
    <n v="1.89"/>
    <n v="1.89"/>
    <n v="0.5"/>
    <x v="89"/>
  </r>
  <r>
    <s v="93103"/>
    <d v="2025-06-12T00:00:00"/>
    <x v="353"/>
    <x v="2"/>
    <s v="San Jose"/>
    <n v="2421.8000000000002"/>
    <n v="0"/>
    <n v="2421.8000000000002"/>
    <n v="1963.71"/>
    <n v="458.09"/>
    <n v="0.18915270000000001"/>
    <x v="2"/>
  </r>
  <r>
    <s v="93108"/>
    <d v="2025-06-12T00:00:00"/>
    <x v="56"/>
    <x v="19"/>
    <s v="Sacramento"/>
    <n v="0"/>
    <n v="0"/>
    <n v="0"/>
    <n v="-27.6"/>
    <n v="27.6"/>
    <n v="0"/>
    <x v="4"/>
  </r>
  <r>
    <s v="93114"/>
    <d v="2025-06-12T00:00:00"/>
    <x v="174"/>
    <x v="6"/>
    <s v="San Jose"/>
    <n v="2000"/>
    <n v="0"/>
    <n v="2000"/>
    <n v="1500"/>
    <n v="500"/>
    <n v="0.25"/>
    <x v="7"/>
  </r>
  <r>
    <s v="84963"/>
    <d v="2025-06-12T00:00:00"/>
    <x v="152"/>
    <x v="6"/>
    <s v="San Jose"/>
    <n v="0"/>
    <n v="0"/>
    <n v="0"/>
    <n v="-3732.45"/>
    <n v="3732.45"/>
    <n v="0"/>
    <x v="7"/>
  </r>
  <r>
    <s v="86679"/>
    <d v="2025-06-12T00:00:00"/>
    <x v="126"/>
    <x v="6"/>
    <s v="San Jose"/>
    <n v="0"/>
    <n v="1166"/>
    <n v="1166"/>
    <n v="524.70000000000005"/>
    <n v="641.29999999999995"/>
    <n v="0.55000000000000004"/>
    <x v="7"/>
  </r>
  <r>
    <s v="88845"/>
    <d v="2025-06-12T00:00:00"/>
    <x v="6"/>
    <x v="5"/>
    <s v="San Francisco"/>
    <n v="0"/>
    <n v="0"/>
    <n v="0"/>
    <n v="170.02"/>
    <n v="-170.02"/>
    <n v="0"/>
    <x v="6"/>
  </r>
  <r>
    <s v="90195"/>
    <d v="2025-06-12T00:00:00"/>
    <x v="60"/>
    <x v="12"/>
    <s v="San Francisco"/>
    <n v="0"/>
    <n v="0"/>
    <n v="0"/>
    <n v="352.95"/>
    <n v="-352.95"/>
    <n v="0"/>
    <x v="14"/>
  </r>
  <r>
    <s v="90382"/>
    <d v="2025-06-12T00:00:00"/>
    <x v="162"/>
    <x v="7"/>
    <s v="San Jose"/>
    <n v="0"/>
    <n v="-917.6"/>
    <n v="-917.6"/>
    <n v="0"/>
    <n v="-917.6"/>
    <n v="1"/>
    <x v="61"/>
  </r>
  <r>
    <s v="91061"/>
    <d v="2025-06-12T00:00:00"/>
    <x v="45"/>
    <x v="12"/>
    <s v="San Francisco"/>
    <n v="0"/>
    <n v="0"/>
    <n v="0"/>
    <n v="140.06"/>
    <n v="-140.06"/>
    <n v="0"/>
    <x v="25"/>
  </r>
  <r>
    <s v="92095"/>
    <d v="2025-06-12T00:00:00"/>
    <x v="329"/>
    <x v="1"/>
    <s v="Sacramento"/>
    <n v="0"/>
    <n v="0"/>
    <n v="0"/>
    <n v="-2176.5300000000002"/>
    <n v="2176.5300000000002"/>
    <n v="0"/>
    <x v="28"/>
  </r>
  <r>
    <s v="92330"/>
    <d v="2025-06-12T00:00:00"/>
    <x v="221"/>
    <x v="9"/>
    <s v="San Francisco"/>
    <n v="0"/>
    <n v="0"/>
    <n v="0"/>
    <n v="-30.36"/>
    <n v="30.36"/>
    <n v="0"/>
    <x v="81"/>
  </r>
  <r>
    <s v="92661"/>
    <d v="2025-06-12T00:00:00"/>
    <x v="5"/>
    <x v="2"/>
    <s v="San Jose"/>
    <n v="0"/>
    <n v="0"/>
    <n v="0"/>
    <n v="5.8"/>
    <n v="-5.8"/>
    <n v="0"/>
    <x v="5"/>
  </r>
  <r>
    <s v="92957"/>
    <d v="2025-06-12T00:00:00"/>
    <x v="18"/>
    <x v="9"/>
    <s v="San Francisco"/>
    <n v="0"/>
    <n v="0"/>
    <n v="0"/>
    <n v="-3.43"/>
    <n v="3.43"/>
    <n v="0"/>
    <x v="13"/>
  </r>
  <r>
    <s v="93022"/>
    <d v="2025-06-12T00:00:00"/>
    <x v="202"/>
    <x v="9"/>
    <s v="San Francisco"/>
    <n v="207150.31"/>
    <n v="0"/>
    <n v="207150.31"/>
    <n v="168602.26"/>
    <n v="38548.050000000003"/>
    <n v="0.18608733999999999"/>
    <x v="18"/>
  </r>
  <r>
    <s v="93023"/>
    <d v="2025-06-12T00:00:00"/>
    <x v="361"/>
    <x v="11"/>
    <s v="Sacramento"/>
    <n v="0"/>
    <n v="0"/>
    <n v="0"/>
    <n v="15"/>
    <n v="-15"/>
    <n v="0"/>
    <x v="4"/>
  </r>
  <r>
    <s v="93029"/>
    <d v="2025-06-12T00:00:00"/>
    <x v="353"/>
    <x v="2"/>
    <s v="San Jose"/>
    <n v="1514.18"/>
    <n v="0"/>
    <n v="1514.18"/>
    <n v="1225.98"/>
    <n v="288.2"/>
    <n v="0.19033404000000001"/>
    <x v="2"/>
  </r>
  <r>
    <s v="93031"/>
    <d v="2025-06-12T00:00:00"/>
    <x v="353"/>
    <x v="2"/>
    <s v="San Jose"/>
    <n v="1651"/>
    <n v="0"/>
    <n v="1651"/>
    <n v="1326.11"/>
    <n v="324.89"/>
    <n v="0.19678377"/>
    <x v="2"/>
  </r>
  <r>
    <s v="93032"/>
    <d v="2025-06-12T00:00:00"/>
    <x v="243"/>
    <x v="6"/>
    <s v="San Jose"/>
    <n v="7540"/>
    <n v="0"/>
    <n v="7540"/>
    <n v="6028.75"/>
    <n v="1511.25"/>
    <n v="0.20043103000000001"/>
    <x v="7"/>
  </r>
  <r>
    <s v="93062"/>
    <d v="2025-06-12T00:00:00"/>
    <x v="3"/>
    <x v="3"/>
    <s v="San Jose"/>
    <n v="5790.77"/>
    <n v="0"/>
    <n v="5790.77"/>
    <n v="4367.6899999999996"/>
    <n v="1423.08"/>
    <n v="0.24574969999999999"/>
    <x v="3"/>
  </r>
  <r>
    <s v="93076"/>
    <d v="2025-06-12T00:00:00"/>
    <x v="44"/>
    <x v="5"/>
    <s v="San Francisco"/>
    <n v="19038"/>
    <n v="0"/>
    <n v="19038"/>
    <n v="14257.77"/>
    <n v="4780.2299999999996"/>
    <n v="0.25108887000000002"/>
    <x v="19"/>
  </r>
  <r>
    <s v="93079"/>
    <d v="2025-06-12T00:00:00"/>
    <x v="353"/>
    <x v="2"/>
    <s v="San Jose"/>
    <n v="2172.1999999999998"/>
    <n v="0"/>
    <n v="2172.1999999999998"/>
    <n v="1781.21"/>
    <n v="390.99"/>
    <n v="0.17999724"/>
    <x v="2"/>
  </r>
  <r>
    <s v="93104"/>
    <d v="2025-06-12T00:00:00"/>
    <x v="353"/>
    <x v="2"/>
    <s v="San Jose"/>
    <n v="1514.18"/>
    <n v="0"/>
    <n v="1514.18"/>
    <n v="1111.73"/>
    <n v="402.45"/>
    <n v="0.26578742"/>
    <x v="2"/>
  </r>
  <r>
    <s v="93105"/>
    <d v="2025-06-12T00:00:00"/>
    <x v="353"/>
    <x v="2"/>
    <s v="San Jose"/>
    <n v="1514.18"/>
    <n v="0"/>
    <n v="1514.18"/>
    <n v="1139.73"/>
    <n v="374.45"/>
    <n v="0.24729556999999999"/>
    <x v="2"/>
  </r>
  <r>
    <s v="93126"/>
    <d v="2025-06-12T00:00:00"/>
    <x v="353"/>
    <x v="2"/>
    <s v="San Jose"/>
    <n v="1514.18"/>
    <n v="0"/>
    <n v="1514.18"/>
    <n v="1172.73"/>
    <n v="341.45"/>
    <n v="0.22550159"/>
    <x v="2"/>
  </r>
  <r>
    <s v="93129"/>
    <d v="2025-06-12T00:00:00"/>
    <x v="353"/>
    <x v="2"/>
    <s v="San Jose"/>
    <n v="2284.98"/>
    <n v="0"/>
    <n v="2284.98"/>
    <n v="1788.58"/>
    <n v="496.4"/>
    <n v="0.21724478999999999"/>
    <x v="2"/>
  </r>
  <r>
    <s v="88528"/>
    <d v="2025-06-13T00:00:00"/>
    <x v="48"/>
    <x v="12"/>
    <s v="San Francisco"/>
    <n v="0"/>
    <n v="0"/>
    <n v="0"/>
    <n v="16555"/>
    <n v="-16555"/>
    <n v="0"/>
    <x v="25"/>
  </r>
  <r>
    <s v="88946"/>
    <d v="2025-06-13T00:00:00"/>
    <x v="5"/>
    <x v="2"/>
    <s v="San Jose"/>
    <n v="0"/>
    <n v="0"/>
    <n v="0"/>
    <n v="5.8"/>
    <n v="-5.8"/>
    <n v="0"/>
    <x v="5"/>
  </r>
  <r>
    <s v="89081"/>
    <d v="2025-06-13T00:00:00"/>
    <x v="45"/>
    <x v="12"/>
    <s v="San Francisco"/>
    <n v="0"/>
    <n v="0"/>
    <n v="0"/>
    <n v="-300"/>
    <n v="300"/>
    <n v="0"/>
    <x v="25"/>
  </r>
  <r>
    <s v="89624"/>
    <d v="2025-06-13T00:00:00"/>
    <x v="48"/>
    <x v="12"/>
    <s v="San Francisco"/>
    <n v="0"/>
    <n v="0"/>
    <n v="0"/>
    <n v="-10500"/>
    <n v="10500"/>
    <n v="0"/>
    <x v="25"/>
  </r>
  <r>
    <s v="91349"/>
    <d v="2025-06-13T00:00:00"/>
    <x v="199"/>
    <x v="12"/>
    <s v="San Francisco"/>
    <n v="0"/>
    <n v="0"/>
    <n v="0"/>
    <n v="-1125"/>
    <n v="1125"/>
    <n v="0"/>
    <x v="53"/>
  </r>
  <r>
    <s v="92785"/>
    <d v="2025-06-13T00:00:00"/>
    <x v="136"/>
    <x v="12"/>
    <s v="San Francisco"/>
    <n v="0"/>
    <n v="0"/>
    <n v="0"/>
    <n v="-15.34"/>
    <n v="15.34"/>
    <n v="0"/>
    <x v="10"/>
  </r>
  <r>
    <s v="92957"/>
    <d v="2025-06-13T00:00:00"/>
    <x v="18"/>
    <x v="9"/>
    <s v="San Francisco"/>
    <n v="0"/>
    <n v="0"/>
    <n v="0"/>
    <n v="-4068.55"/>
    <n v="4068.55"/>
    <n v="0"/>
    <x v="13"/>
  </r>
  <r>
    <s v="93087"/>
    <d v="2025-06-13T00:00:00"/>
    <x v="3"/>
    <x v="3"/>
    <s v="San Jose"/>
    <n v="0"/>
    <n v="0"/>
    <n v="0"/>
    <n v="-178.43"/>
    <n v="178.43"/>
    <n v="0"/>
    <x v="3"/>
  </r>
  <r>
    <s v="93096"/>
    <d v="2025-06-13T00:00:00"/>
    <x v="197"/>
    <x v="6"/>
    <s v="San Jose"/>
    <n v="0"/>
    <n v="0"/>
    <n v="0"/>
    <n v="-15.67"/>
    <n v="15.67"/>
    <n v="0"/>
    <x v="7"/>
  </r>
  <r>
    <s v="84697"/>
    <d v="2025-06-13T00:00:00"/>
    <x v="41"/>
    <x v="14"/>
    <s v="San Jose"/>
    <n v="0"/>
    <n v="0"/>
    <n v="0"/>
    <n v="-6347.22"/>
    <n v="6347.22"/>
    <n v="0"/>
    <x v="22"/>
  </r>
  <r>
    <s v="86246"/>
    <d v="2025-06-13T00:00:00"/>
    <x v="222"/>
    <x v="20"/>
    <s v="Sacramento"/>
    <n v="11392.64"/>
    <n v="0"/>
    <n v="11392.64"/>
    <n v="9140.2199999999993"/>
    <n v="2252.42"/>
    <n v="0.19770835"/>
    <x v="1"/>
  </r>
  <r>
    <s v="86679"/>
    <d v="2025-06-13T00:00:00"/>
    <x v="126"/>
    <x v="6"/>
    <s v="San Jose"/>
    <n v="0"/>
    <n v="-1166"/>
    <n v="-1166"/>
    <n v="44.67"/>
    <n v="-1210.67"/>
    <n v="1.0383104599999999"/>
    <x v="7"/>
  </r>
  <r>
    <s v="90641"/>
    <d v="2025-06-13T00:00:00"/>
    <x v="184"/>
    <x v="14"/>
    <s v="San Jose"/>
    <n v="0"/>
    <n v="0"/>
    <n v="0"/>
    <n v="-0.03"/>
    <n v="0.03"/>
    <n v="0"/>
    <x v="22"/>
  </r>
  <r>
    <s v="92520"/>
    <d v="2025-06-13T00:00:00"/>
    <x v="79"/>
    <x v="11"/>
    <s v="Sacramento"/>
    <n v="0"/>
    <n v="0"/>
    <n v="0"/>
    <n v="-94.72"/>
    <n v="94.72"/>
    <n v="0"/>
    <x v="15"/>
  </r>
  <r>
    <s v="92788"/>
    <d v="2025-06-13T00:00:00"/>
    <x v="136"/>
    <x v="12"/>
    <s v="San Francisco"/>
    <n v="0"/>
    <n v="4513.68"/>
    <n v="4513.68"/>
    <n v="2680.41"/>
    <n v="1833.27"/>
    <n v="0.40615860999999998"/>
    <x v="10"/>
  </r>
  <r>
    <s v="92795"/>
    <d v="2025-06-13T00:00:00"/>
    <x v="353"/>
    <x v="2"/>
    <s v="San Jose"/>
    <n v="0"/>
    <n v="0"/>
    <n v="0"/>
    <n v="-8.9"/>
    <n v="8.9"/>
    <n v="0"/>
    <x v="2"/>
  </r>
  <r>
    <s v="92882"/>
    <d v="2025-06-13T00:00:00"/>
    <x v="72"/>
    <x v="14"/>
    <s v="San Jose"/>
    <n v="4956.25"/>
    <n v="0"/>
    <n v="4956.25"/>
    <n v="3862.95"/>
    <n v="1093.3"/>
    <n v="0.22059016000000001"/>
    <x v="33"/>
  </r>
  <r>
    <s v="92902"/>
    <d v="2025-06-13T00:00:00"/>
    <x v="353"/>
    <x v="2"/>
    <s v="San Jose"/>
    <n v="0"/>
    <n v="0"/>
    <n v="0"/>
    <n v="7.34"/>
    <n v="-7.34"/>
    <n v="0"/>
    <x v="2"/>
  </r>
  <r>
    <s v="92931"/>
    <d v="2025-06-13T00:00:00"/>
    <x v="98"/>
    <x v="1"/>
    <s v="Sacramento"/>
    <n v="613.77"/>
    <n v="0"/>
    <n v="613.77"/>
    <n v="505.91"/>
    <n v="107.86"/>
    <n v="0.17573358"/>
    <x v="88"/>
  </r>
  <r>
    <s v="92961"/>
    <d v="2025-06-13T00:00:00"/>
    <x v="353"/>
    <x v="2"/>
    <s v="San Jose"/>
    <n v="0"/>
    <n v="0"/>
    <n v="0"/>
    <n v="7.34"/>
    <n v="-7.34"/>
    <n v="0"/>
    <x v="2"/>
  </r>
  <r>
    <s v="93028"/>
    <d v="2025-06-13T00:00:00"/>
    <x v="353"/>
    <x v="2"/>
    <s v="San Jose"/>
    <n v="0"/>
    <n v="0"/>
    <n v="0"/>
    <n v="11.01"/>
    <n v="-11.01"/>
    <n v="0"/>
    <x v="2"/>
  </r>
  <r>
    <s v="93077"/>
    <d v="2025-06-13T00:00:00"/>
    <x v="353"/>
    <x v="2"/>
    <s v="San Jose"/>
    <n v="0"/>
    <n v="0"/>
    <n v="0"/>
    <n v="-4.8899999999999997"/>
    <n v="4.8899999999999997"/>
    <n v="0"/>
    <x v="2"/>
  </r>
  <r>
    <s v="89144"/>
    <d v="2025-06-13T00:00:00"/>
    <x v="73"/>
    <x v="7"/>
    <s v="San Jose"/>
    <n v="0"/>
    <n v="0"/>
    <n v="0"/>
    <n v="66.27"/>
    <n v="-66.27"/>
    <n v="0"/>
    <x v="74"/>
  </r>
  <r>
    <s v="90396"/>
    <d v="2025-06-13T00:00:00"/>
    <x v="4"/>
    <x v="4"/>
    <s v="Sacramento"/>
    <n v="0"/>
    <n v="560"/>
    <n v="560"/>
    <n v="465"/>
    <n v="95"/>
    <n v="0.16964286000000001"/>
    <x v="4"/>
  </r>
  <r>
    <s v="90879"/>
    <d v="2025-06-13T00:00:00"/>
    <x v="155"/>
    <x v="5"/>
    <s v="San Francisco"/>
    <n v="0"/>
    <n v="0"/>
    <n v="0"/>
    <n v="258.83"/>
    <n v="-258.83"/>
    <n v="0"/>
    <x v="6"/>
  </r>
  <r>
    <s v="91554"/>
    <d v="2025-06-13T00:00:00"/>
    <x v="191"/>
    <x v="1"/>
    <s v="Sacramento"/>
    <n v="0"/>
    <n v="0"/>
    <n v="0"/>
    <n v="-1.92"/>
    <n v="1.92"/>
    <n v="0"/>
    <x v="4"/>
  </r>
  <r>
    <s v="91915"/>
    <d v="2025-06-13T00:00:00"/>
    <x v="23"/>
    <x v="0"/>
    <s v="San Francisco"/>
    <n v="0"/>
    <n v="0"/>
    <n v="0"/>
    <n v="505.9"/>
    <n v="-505.9"/>
    <n v="0"/>
    <x v="13"/>
  </r>
  <r>
    <s v="92106"/>
    <d v="2025-06-13T00:00:00"/>
    <x v="5"/>
    <x v="2"/>
    <s v="San Jose"/>
    <n v="6681.25"/>
    <n v="0"/>
    <n v="6681.25"/>
    <n v="5001.55"/>
    <n v="1679.7"/>
    <n v="0.25140505000000002"/>
    <x v="2"/>
  </r>
  <r>
    <s v="92268"/>
    <d v="2025-06-13T00:00:00"/>
    <x v="348"/>
    <x v="3"/>
    <s v="San Jose"/>
    <n v="0"/>
    <n v="0"/>
    <n v="0"/>
    <n v="544.20000000000005"/>
    <n v="-544.20000000000005"/>
    <n v="0"/>
    <x v="61"/>
  </r>
  <r>
    <s v="92884"/>
    <d v="2025-06-13T00:00:00"/>
    <x v="3"/>
    <x v="3"/>
    <s v="San Jose"/>
    <n v="12440"/>
    <n v="0"/>
    <n v="12440"/>
    <n v="7045"/>
    <n v="5395"/>
    <n v="0.43368167000000002"/>
    <x v="3"/>
  </r>
  <r>
    <s v="93074"/>
    <d v="2025-06-13T00:00:00"/>
    <x v="5"/>
    <x v="2"/>
    <s v="San Jose"/>
    <n v="2918.18"/>
    <n v="0"/>
    <n v="2918.18"/>
    <n v="2407.38"/>
    <n v="510.8"/>
    <n v="0.17504061000000001"/>
    <x v="5"/>
  </r>
  <r>
    <s v="93081"/>
    <d v="2025-06-13T00:00:00"/>
    <x v="5"/>
    <x v="2"/>
    <s v="San Jose"/>
    <n v="20854.849999999999"/>
    <n v="0"/>
    <n v="20854.849999999999"/>
    <n v="16683.88"/>
    <n v="4170.97"/>
    <n v="0.2"/>
    <x v="2"/>
  </r>
  <r>
    <s v="93110"/>
    <d v="2025-06-13T00:00:00"/>
    <x v="5"/>
    <x v="2"/>
    <s v="San Jose"/>
    <n v="53585.71"/>
    <n v="0"/>
    <n v="53585.71"/>
    <n v="42735.9"/>
    <n v="10849.81"/>
    <n v="0.20247581000000001"/>
    <x v="5"/>
  </r>
  <r>
    <s v="93130"/>
    <d v="2025-06-13T00:00:00"/>
    <x v="353"/>
    <x v="2"/>
    <s v="San Jose"/>
    <n v="1514.18"/>
    <n v="0"/>
    <n v="1514.18"/>
    <n v="1111.73"/>
    <n v="402.45"/>
    <n v="0.26578742"/>
    <x v="2"/>
  </r>
  <r>
    <s v="93148"/>
    <d v="2025-06-13T00:00:00"/>
    <x v="5"/>
    <x v="2"/>
    <s v="San Jose"/>
    <n v="5287.06"/>
    <n v="0"/>
    <n v="5287.06"/>
    <n v="3378.6"/>
    <n v="1908.46"/>
    <n v="0.36096810000000001"/>
    <x v="5"/>
  </r>
  <r>
    <s v="93151"/>
    <d v="2025-06-13T00:00:00"/>
    <x v="3"/>
    <x v="3"/>
    <s v="San Jose"/>
    <n v="1750.82"/>
    <n v="0"/>
    <n v="1750.82"/>
    <n v="1400.65"/>
    <n v="350.17"/>
    <n v="0.20000343000000001"/>
    <x v="3"/>
  </r>
  <r>
    <s v="93154"/>
    <d v="2025-06-13T00:00:00"/>
    <x v="5"/>
    <x v="2"/>
    <s v="San Jose"/>
    <n v="32035.200000000001"/>
    <n v="0"/>
    <n v="32035.200000000001"/>
    <n v="24188.76"/>
    <n v="7846.44"/>
    <n v="0.24493181999999999"/>
    <x v="2"/>
  </r>
  <r>
    <s v="93159"/>
    <d v="2025-06-13T00:00:00"/>
    <x v="221"/>
    <x v="9"/>
    <s v="San Francisco"/>
    <n v="14536.64"/>
    <n v="0"/>
    <n v="14536.64"/>
    <n v="10484"/>
    <n v="4052.64"/>
    <n v="0.27878795000000001"/>
    <x v="81"/>
  </r>
  <r>
    <s v="93164"/>
    <d v="2025-06-13T00:00:00"/>
    <x v="122"/>
    <x v="11"/>
    <s v="Sacramento"/>
    <n v="17208.599999999999"/>
    <n v="0"/>
    <n v="17208.599999999999"/>
    <n v="17208.599999999999"/>
    <n v="0"/>
    <n v="0"/>
    <x v="1"/>
  </r>
  <r>
    <s v="93165"/>
    <d v="2025-06-13T00:00:00"/>
    <x v="122"/>
    <x v="11"/>
    <s v="Sacramento"/>
    <n v="2030.4"/>
    <n v="0"/>
    <n v="2030.4"/>
    <n v="0"/>
    <n v="2030.4"/>
    <n v="1"/>
    <x v="1"/>
  </r>
  <r>
    <s v="93166"/>
    <d v="2025-06-13T00:00:00"/>
    <x v="122"/>
    <x v="11"/>
    <s v="Sacramento"/>
    <n v="5162.58"/>
    <n v="0"/>
    <n v="5162.58"/>
    <n v="5162.58"/>
    <n v="0"/>
    <n v="0"/>
    <x v="1"/>
  </r>
  <r>
    <s v="93167"/>
    <d v="2025-06-13T00:00:00"/>
    <x v="122"/>
    <x v="11"/>
    <s v="Sacramento"/>
    <n v="609.12"/>
    <n v="0"/>
    <n v="609.12"/>
    <n v="0"/>
    <n v="609.12"/>
    <n v="1"/>
    <x v="1"/>
  </r>
  <r>
    <s v="90542"/>
    <d v="2025-06-15T00:00:00"/>
    <x v="267"/>
    <x v="12"/>
    <s v="San Francisco"/>
    <n v="0"/>
    <n v="0"/>
    <n v="0"/>
    <n v="-0.03"/>
    <n v="0.03"/>
    <n v="0"/>
    <x v="19"/>
  </r>
  <r>
    <s v="92848"/>
    <d v="2025-06-15T00:00:00"/>
    <x v="234"/>
    <x v="6"/>
    <s v="San Jose"/>
    <n v="0"/>
    <n v="0"/>
    <n v="0"/>
    <n v="1.24"/>
    <n v="-1.24"/>
    <n v="0"/>
    <x v="7"/>
  </r>
  <r>
    <s v="89972"/>
    <d v="2025-06-16T00:00:00"/>
    <x v="77"/>
    <x v="9"/>
    <s v="San Francisco"/>
    <n v="0"/>
    <n v="0"/>
    <n v="0"/>
    <n v="62.08"/>
    <n v="-62.08"/>
    <n v="0"/>
    <x v="34"/>
  </r>
  <r>
    <s v="92034"/>
    <d v="2025-06-16T00:00:00"/>
    <x v="104"/>
    <x v="9"/>
    <s v="San Francisco"/>
    <n v="0"/>
    <n v="0"/>
    <n v="0"/>
    <n v="104.38"/>
    <n v="-104.38"/>
    <n v="0"/>
    <x v="3"/>
  </r>
  <r>
    <s v="92400"/>
    <d v="2025-06-16T00:00:00"/>
    <x v="34"/>
    <x v="9"/>
    <s v="San Francisco"/>
    <n v="0"/>
    <n v="-5829.22"/>
    <n v="-5829.22"/>
    <n v="-4438.33"/>
    <n v="-1390.89"/>
    <n v="0.23860654000000001"/>
    <x v="13"/>
  </r>
  <r>
    <s v="92785"/>
    <d v="2025-06-16T00:00:00"/>
    <x v="136"/>
    <x v="12"/>
    <s v="San Francisco"/>
    <n v="0"/>
    <n v="0"/>
    <n v="0"/>
    <n v="-308.10000000000002"/>
    <n v="308.10000000000002"/>
    <n v="0"/>
    <x v="10"/>
  </r>
  <r>
    <s v="92788"/>
    <d v="2025-06-16T00:00:00"/>
    <x v="136"/>
    <x v="12"/>
    <s v="San Francisco"/>
    <n v="0"/>
    <n v="0"/>
    <n v="0"/>
    <n v="-2348.38"/>
    <n v="2348.38"/>
    <n v="0"/>
    <x v="10"/>
  </r>
  <r>
    <s v="93022"/>
    <d v="2025-06-16T00:00:00"/>
    <x v="202"/>
    <x v="9"/>
    <s v="San Francisco"/>
    <n v="0"/>
    <n v="0"/>
    <n v="0"/>
    <n v="-0.1"/>
    <n v="0.1"/>
    <n v="0"/>
    <x v="18"/>
  </r>
  <r>
    <s v="93062"/>
    <d v="2025-06-16T00:00:00"/>
    <x v="3"/>
    <x v="3"/>
    <s v="San Jose"/>
    <n v="0"/>
    <n v="0"/>
    <n v="0"/>
    <n v="4"/>
    <n v="-4"/>
    <n v="0"/>
    <x v="3"/>
  </r>
  <r>
    <s v="93087"/>
    <d v="2025-06-16T00:00:00"/>
    <x v="3"/>
    <x v="3"/>
    <s v="San Jose"/>
    <n v="0"/>
    <n v="0"/>
    <n v="0"/>
    <n v="23.68"/>
    <n v="-23.68"/>
    <n v="0"/>
    <x v="3"/>
  </r>
  <r>
    <s v="81432"/>
    <d v="2025-06-16T00:00:00"/>
    <x v="72"/>
    <x v="14"/>
    <s v="San Jose"/>
    <n v="0"/>
    <n v="0"/>
    <n v="0"/>
    <n v="44.71"/>
    <n v="-44.71"/>
    <n v="0"/>
    <x v="33"/>
  </r>
  <r>
    <s v="88693"/>
    <d v="2025-06-16T00:00:00"/>
    <x v="130"/>
    <x v="3"/>
    <s v="San Jose"/>
    <n v="0"/>
    <n v="0"/>
    <n v="0"/>
    <n v="20"/>
    <n v="-20"/>
    <n v="0"/>
    <x v="3"/>
  </r>
  <r>
    <s v="89700"/>
    <d v="2025-06-16T00:00:00"/>
    <x v="51"/>
    <x v="14"/>
    <s v="San Jose"/>
    <n v="0"/>
    <n v="0"/>
    <n v="0"/>
    <n v="661"/>
    <n v="-661"/>
    <n v="0"/>
    <x v="22"/>
  </r>
  <r>
    <s v="90598"/>
    <d v="2025-06-16T00:00:00"/>
    <x v="81"/>
    <x v="5"/>
    <s v="San Francisco"/>
    <n v="0"/>
    <n v="0"/>
    <n v="0"/>
    <n v="145.63999999999999"/>
    <n v="-145.63999999999999"/>
    <n v="0"/>
    <x v="6"/>
  </r>
  <r>
    <s v="91507"/>
    <d v="2025-06-16T00:00:00"/>
    <x v="199"/>
    <x v="12"/>
    <s v="San Francisco"/>
    <n v="0"/>
    <n v="49555"/>
    <n v="49555"/>
    <n v="36431.279999999999"/>
    <n v="13123.72"/>
    <n v="0.26483139999999999"/>
    <x v="53"/>
  </r>
  <r>
    <s v="91554"/>
    <d v="2025-06-16T00:00:00"/>
    <x v="191"/>
    <x v="1"/>
    <s v="Sacramento"/>
    <n v="0"/>
    <n v="-545.65"/>
    <n v="-545.65"/>
    <n v="-1584.22"/>
    <n v="1038.57"/>
    <n v="-1.9033629599999999"/>
    <x v="4"/>
  </r>
  <r>
    <s v="91576"/>
    <d v="2025-06-16T00:00:00"/>
    <x v="169"/>
    <x v="19"/>
    <s v="Sacramento"/>
    <n v="0"/>
    <n v="0"/>
    <n v="0"/>
    <n v="31.48"/>
    <n v="-31.48"/>
    <n v="0"/>
    <x v="4"/>
  </r>
  <r>
    <s v="91588"/>
    <d v="2025-06-16T00:00:00"/>
    <x v="113"/>
    <x v="9"/>
    <s v="San Francisco"/>
    <n v="0"/>
    <n v="0"/>
    <n v="0"/>
    <n v="23.71"/>
    <n v="-23.71"/>
    <n v="0"/>
    <x v="70"/>
  </r>
  <r>
    <s v="91660"/>
    <d v="2025-06-16T00:00:00"/>
    <x v="4"/>
    <x v="4"/>
    <s v="Sacramento"/>
    <n v="0"/>
    <n v="0"/>
    <n v="0"/>
    <n v="-0.04"/>
    <n v="0.04"/>
    <n v="0"/>
    <x v="4"/>
  </r>
  <r>
    <s v="91849"/>
    <d v="2025-06-16T00:00:00"/>
    <x v="14"/>
    <x v="3"/>
    <s v="San Jose"/>
    <n v="7250"/>
    <n v="0"/>
    <n v="7250"/>
    <n v="5001.3900000000003"/>
    <n v="2248.61"/>
    <n v="0.31015310000000001"/>
    <x v="3"/>
  </r>
  <r>
    <s v="92379"/>
    <d v="2025-06-16T00:00:00"/>
    <x v="254"/>
    <x v="3"/>
    <s v="San Jose"/>
    <n v="0"/>
    <n v="0"/>
    <n v="0"/>
    <n v="-447.4"/>
    <n v="447.4"/>
    <n v="0"/>
    <x v="79"/>
  </r>
  <r>
    <s v="92483"/>
    <d v="2025-06-16T00:00:00"/>
    <x v="85"/>
    <x v="11"/>
    <s v="Sacramento"/>
    <n v="0"/>
    <n v="0"/>
    <n v="0"/>
    <n v="-79.8"/>
    <n v="79.8"/>
    <n v="0"/>
    <x v="1"/>
  </r>
  <r>
    <s v="92992"/>
    <d v="2025-06-16T00:00:00"/>
    <x v="157"/>
    <x v="14"/>
    <s v="San Jose"/>
    <n v="2128.44"/>
    <n v="0"/>
    <n v="2128.44"/>
    <n v="1619.86"/>
    <n v="508.58"/>
    <n v="0.23894494999999999"/>
    <x v="39"/>
  </r>
  <r>
    <s v="93055"/>
    <d v="2025-06-16T00:00:00"/>
    <x v="5"/>
    <x v="2"/>
    <s v="San Jose"/>
    <n v="37177"/>
    <n v="0"/>
    <n v="37177"/>
    <n v="30983.85"/>
    <n v="6193.15"/>
    <n v="0.16658551999999999"/>
    <x v="5"/>
  </r>
  <r>
    <s v="93143"/>
    <d v="2025-06-16T00:00:00"/>
    <x v="353"/>
    <x v="2"/>
    <s v="San Jose"/>
    <n v="1651"/>
    <n v="0"/>
    <n v="1651"/>
    <n v="1272.8599999999999"/>
    <n v="378.14"/>
    <n v="0.22903694999999999"/>
    <x v="2"/>
  </r>
  <r>
    <s v="93144"/>
    <d v="2025-06-16T00:00:00"/>
    <x v="353"/>
    <x v="2"/>
    <s v="San Jose"/>
    <n v="1514.18"/>
    <n v="0"/>
    <n v="1514.18"/>
    <n v="1172.73"/>
    <n v="341.45"/>
    <n v="0.22550159"/>
    <x v="2"/>
  </r>
  <r>
    <s v="86246"/>
    <d v="2025-06-16T00:00:00"/>
    <x v="222"/>
    <x v="20"/>
    <s v="Sacramento"/>
    <n v="0"/>
    <n v="0"/>
    <n v="0"/>
    <n v="76.62"/>
    <n v="-76.62"/>
    <n v="0"/>
    <x v="1"/>
  </r>
  <r>
    <s v="88802"/>
    <d v="2025-06-16T00:00:00"/>
    <x v="0"/>
    <x v="0"/>
    <s v="San Francisco"/>
    <n v="0"/>
    <n v="0"/>
    <n v="0"/>
    <n v="-2032.03"/>
    <n v="2032.03"/>
    <n v="0"/>
    <x v="0"/>
  </r>
  <r>
    <s v="89148"/>
    <d v="2025-06-16T00:00:00"/>
    <x v="75"/>
    <x v="12"/>
    <s v="San Francisco"/>
    <n v="0"/>
    <n v="2443.85"/>
    <n v="2443.85"/>
    <n v="1919.25"/>
    <n v="524.6"/>
    <n v="0.21466129"/>
    <x v="81"/>
  </r>
  <r>
    <s v="89890"/>
    <d v="2025-06-16T00:00:00"/>
    <x v="136"/>
    <x v="12"/>
    <s v="San Francisco"/>
    <n v="0"/>
    <n v="0"/>
    <n v="0"/>
    <n v="36"/>
    <n v="-36"/>
    <n v="0"/>
    <x v="6"/>
  </r>
  <r>
    <s v="91123"/>
    <d v="2025-06-16T00:00:00"/>
    <x v="217"/>
    <x v="12"/>
    <s v="San Francisco"/>
    <n v="30280.79"/>
    <n v="0"/>
    <n v="30280.79"/>
    <n v="21312.22"/>
    <n v="8968.57"/>
    <n v="0.29618019000000001"/>
    <x v="14"/>
  </r>
  <r>
    <s v="91188"/>
    <d v="2025-06-16T00:00:00"/>
    <x v="331"/>
    <x v="12"/>
    <s v="San Francisco"/>
    <n v="49251.51"/>
    <n v="0"/>
    <n v="49251.51"/>
    <n v="36550.379999999997"/>
    <n v="12701.13"/>
    <n v="0.25788306"/>
    <x v="16"/>
  </r>
  <r>
    <s v="91928"/>
    <d v="2025-06-16T00:00:00"/>
    <x v="353"/>
    <x v="2"/>
    <s v="San Jose"/>
    <n v="0"/>
    <n v="0"/>
    <n v="0"/>
    <n v="50"/>
    <n v="-50"/>
    <n v="0"/>
    <x v="2"/>
  </r>
  <r>
    <s v="92013"/>
    <d v="2025-06-16T00:00:00"/>
    <x v="18"/>
    <x v="9"/>
    <s v="San Francisco"/>
    <n v="0"/>
    <n v="0"/>
    <n v="0"/>
    <n v="48.36"/>
    <n v="-48.36"/>
    <n v="0"/>
    <x v="13"/>
  </r>
  <r>
    <s v="92055"/>
    <d v="2025-06-16T00:00:00"/>
    <x v="353"/>
    <x v="2"/>
    <s v="San Jose"/>
    <n v="0"/>
    <n v="0"/>
    <n v="0"/>
    <n v="50"/>
    <n v="-50"/>
    <n v="0"/>
    <x v="2"/>
  </r>
  <r>
    <s v="92211"/>
    <d v="2025-06-16T00:00:00"/>
    <x v="353"/>
    <x v="2"/>
    <s v="San Jose"/>
    <n v="0"/>
    <n v="0"/>
    <n v="0"/>
    <n v="50"/>
    <n v="-50"/>
    <n v="0"/>
    <x v="2"/>
  </r>
  <r>
    <s v="92359"/>
    <d v="2025-06-16T00:00:00"/>
    <x v="366"/>
    <x v="6"/>
    <s v="San Jose"/>
    <n v="0"/>
    <n v="0"/>
    <n v="0"/>
    <n v="245"/>
    <n v="-245"/>
    <n v="0"/>
    <x v="7"/>
  </r>
  <r>
    <s v="92421"/>
    <d v="2025-06-16T00:00:00"/>
    <x v="353"/>
    <x v="2"/>
    <s v="San Jose"/>
    <n v="0"/>
    <n v="0"/>
    <n v="0"/>
    <n v="50"/>
    <n v="-50"/>
    <n v="0"/>
    <x v="2"/>
  </r>
  <r>
    <s v="92481"/>
    <d v="2025-06-16T00:00:00"/>
    <x v="14"/>
    <x v="3"/>
    <s v="San Jose"/>
    <n v="0"/>
    <n v="0"/>
    <n v="0"/>
    <n v="150"/>
    <n v="-150"/>
    <n v="0"/>
    <x v="3"/>
  </r>
  <r>
    <s v="92520"/>
    <d v="2025-06-16T00:00:00"/>
    <x v="79"/>
    <x v="11"/>
    <s v="Sacramento"/>
    <n v="0"/>
    <n v="0"/>
    <n v="0"/>
    <n v="-189.22"/>
    <n v="189.22"/>
    <n v="0"/>
    <x v="15"/>
  </r>
  <r>
    <s v="92550"/>
    <d v="2025-06-16T00:00:00"/>
    <x v="353"/>
    <x v="2"/>
    <s v="San Jose"/>
    <n v="0"/>
    <n v="0"/>
    <n v="0"/>
    <n v="50"/>
    <n v="-50"/>
    <n v="0"/>
    <x v="2"/>
  </r>
  <r>
    <s v="92614"/>
    <d v="2025-06-16T00:00:00"/>
    <x v="5"/>
    <x v="2"/>
    <s v="San Jose"/>
    <n v="7857.5"/>
    <n v="0"/>
    <n v="7857.5"/>
    <n v="6248"/>
    <n v="1609.5"/>
    <n v="0.20483614"/>
    <x v="2"/>
  </r>
  <r>
    <s v="92664"/>
    <d v="2025-06-16T00:00:00"/>
    <x v="136"/>
    <x v="12"/>
    <s v="San Francisco"/>
    <n v="0"/>
    <n v="0"/>
    <n v="0"/>
    <n v="5258.96"/>
    <n v="-5258.96"/>
    <n v="0"/>
    <x v="6"/>
  </r>
  <r>
    <s v="92715"/>
    <d v="2025-06-16T00:00:00"/>
    <x v="136"/>
    <x v="12"/>
    <s v="San Francisco"/>
    <n v="0"/>
    <n v="2608.92"/>
    <n v="2608.92"/>
    <n v="3837.34"/>
    <n v="-1228.42"/>
    <n v="-0.47085384000000002"/>
    <x v="6"/>
  </r>
  <r>
    <s v="92747"/>
    <d v="2025-06-16T00:00:00"/>
    <x v="59"/>
    <x v="21"/>
    <s v="Sacramento"/>
    <n v="1057.07"/>
    <n v="0"/>
    <n v="1057.07"/>
    <n v="800.42"/>
    <n v="256.64999999999998"/>
    <n v="0.24279376"/>
    <x v="1"/>
  </r>
  <r>
    <s v="92748"/>
    <d v="2025-06-16T00:00:00"/>
    <x v="59"/>
    <x v="1"/>
    <s v="Sacramento"/>
    <n v="2820"/>
    <n v="0"/>
    <n v="2820"/>
    <n v="2035.35"/>
    <n v="784.65"/>
    <n v="0.27824468000000002"/>
    <x v="1"/>
  </r>
  <r>
    <s v="92750"/>
    <d v="2025-06-16T00:00:00"/>
    <x v="291"/>
    <x v="10"/>
    <s v="San Francisco"/>
    <n v="21238"/>
    <n v="0"/>
    <n v="21238"/>
    <n v="16860.490000000002"/>
    <n v="4377.51"/>
    <n v="0.20611687000000001"/>
    <x v="60"/>
  </r>
  <r>
    <s v="92781"/>
    <d v="2025-06-16T00:00:00"/>
    <x v="75"/>
    <x v="12"/>
    <s v="San Francisco"/>
    <n v="0"/>
    <n v="0"/>
    <n v="0"/>
    <n v="0"/>
    <n v="0"/>
    <n v="0"/>
    <x v="32"/>
  </r>
  <r>
    <s v="92821"/>
    <d v="2025-06-16T00:00:00"/>
    <x v="45"/>
    <x v="12"/>
    <s v="San Francisco"/>
    <n v="445.64"/>
    <n v="0"/>
    <n v="445.64"/>
    <n v="267.38"/>
    <n v="178.26"/>
    <n v="0.40000898000000001"/>
    <x v="25"/>
  </r>
  <r>
    <s v="92852"/>
    <d v="2025-06-16T00:00:00"/>
    <x v="234"/>
    <x v="6"/>
    <s v="San Jose"/>
    <n v="4902.4399999999996"/>
    <n v="0"/>
    <n v="4902.4399999999996"/>
    <n v="3851.55"/>
    <n v="1050.8900000000001"/>
    <n v="0.21436060000000001"/>
    <x v="7"/>
  </r>
  <r>
    <s v="92909"/>
    <d v="2025-06-16T00:00:00"/>
    <x v="72"/>
    <x v="14"/>
    <s v="San Jose"/>
    <n v="8129.8"/>
    <n v="0"/>
    <n v="8129.8"/>
    <n v="7316.82"/>
    <n v="812.98"/>
    <n v="0.1"/>
    <x v="33"/>
  </r>
  <r>
    <s v="92931"/>
    <d v="2025-06-16T00:00:00"/>
    <x v="98"/>
    <x v="1"/>
    <s v="Sacramento"/>
    <n v="0"/>
    <n v="-11.67"/>
    <n v="-11.67"/>
    <n v="-9.65"/>
    <n v="-2.02"/>
    <n v="0.17309340000000001"/>
    <x v="88"/>
  </r>
  <r>
    <s v="92934"/>
    <d v="2025-06-16T00:00:00"/>
    <x v="56"/>
    <x v="19"/>
    <s v="Sacramento"/>
    <n v="2396"/>
    <n v="0"/>
    <n v="2396"/>
    <n v="1980.54"/>
    <n v="415.46"/>
    <n v="0.17339732999999999"/>
    <x v="4"/>
  </r>
  <r>
    <s v="92997"/>
    <d v="2025-06-16T00:00:00"/>
    <x v="193"/>
    <x v="20"/>
    <s v="Sacramento"/>
    <n v="50949.599999999999"/>
    <n v="0"/>
    <n v="50949.599999999999"/>
    <n v="45208.800000000003"/>
    <n v="5740.8"/>
    <n v="0.11267605999999999"/>
    <x v="40"/>
  </r>
  <r>
    <s v="93039"/>
    <d v="2025-06-16T00:00:00"/>
    <x v="217"/>
    <x v="12"/>
    <s v="San Francisco"/>
    <n v="4806.32"/>
    <n v="0"/>
    <n v="4806.32"/>
    <n v="3364.32"/>
    <n v="1442"/>
    <n v="0.30002163999999998"/>
    <x v="14"/>
  </r>
  <r>
    <s v="93064"/>
    <d v="2025-06-16T00:00:00"/>
    <x v="14"/>
    <x v="3"/>
    <s v="San Jose"/>
    <n v="99567.06"/>
    <n v="0"/>
    <n v="99567.06"/>
    <n v="73899.23"/>
    <n v="25667.83"/>
    <n v="0.25779439999999998"/>
    <x v="3"/>
  </r>
  <r>
    <s v="93065"/>
    <d v="2025-06-16T00:00:00"/>
    <x v="10"/>
    <x v="8"/>
    <s v="San Jose"/>
    <n v="60461.919999999998"/>
    <n v="0"/>
    <n v="60461.919999999998"/>
    <n v="51392.72"/>
    <n v="9069.2000000000007"/>
    <n v="0.14999854000000001"/>
    <x v="10"/>
  </r>
  <r>
    <s v="93098"/>
    <d v="2025-06-16T00:00:00"/>
    <x v="217"/>
    <x v="12"/>
    <s v="San Francisco"/>
    <n v="7284.35"/>
    <n v="0"/>
    <n v="7284.35"/>
    <n v="5089.05"/>
    <n v="2195.3000000000002"/>
    <n v="0.30137212000000002"/>
    <x v="16"/>
  </r>
  <r>
    <s v="93145"/>
    <d v="2025-06-16T00:00:00"/>
    <x v="353"/>
    <x v="2"/>
    <s v="San Jose"/>
    <n v="1651"/>
    <n v="0"/>
    <n v="1651"/>
    <n v="1294.8599999999999"/>
    <n v="356.14"/>
    <n v="0.21571169000000001"/>
    <x v="2"/>
  </r>
  <r>
    <s v="93175"/>
    <d v="2025-06-16T00:00:00"/>
    <x v="367"/>
    <x v="5"/>
    <s v="San Francisco"/>
    <n v="458.99"/>
    <n v="0"/>
    <n v="458.99"/>
    <n v="458.99"/>
    <n v="0"/>
    <n v="0"/>
    <x v="16"/>
  </r>
  <r>
    <s v="93179"/>
    <d v="2025-06-16T00:00:00"/>
    <x v="353"/>
    <x v="2"/>
    <s v="San Jose"/>
    <n v="2421.8000000000002"/>
    <n v="0"/>
    <n v="2421.8000000000002"/>
    <n v="1888.71"/>
    <n v="533.09"/>
    <n v="0.22012139999999999"/>
    <x v="2"/>
  </r>
  <r>
    <s v="93182"/>
    <d v="2025-06-16T00:00:00"/>
    <x v="353"/>
    <x v="2"/>
    <s v="San Jose"/>
    <n v="1925.12"/>
    <n v="0"/>
    <n v="1925.12"/>
    <n v="1501.66"/>
    <n v="423.46"/>
    <n v="0.21996551"/>
    <x v="2"/>
  </r>
  <r>
    <s v="93185"/>
    <d v="2025-06-16T00:00:00"/>
    <x v="353"/>
    <x v="2"/>
    <s v="San Jose"/>
    <n v="1651"/>
    <n v="0"/>
    <n v="1651"/>
    <n v="1294.8599999999999"/>
    <n v="356.14"/>
    <n v="0.21571169000000001"/>
    <x v="2"/>
  </r>
  <r>
    <s v="91941"/>
    <d v="2025-06-17T00:00:00"/>
    <x v="9"/>
    <x v="5"/>
    <s v="San Francisco"/>
    <n v="0"/>
    <n v="0"/>
    <n v="0"/>
    <n v="-181.24"/>
    <n v="181.24"/>
    <n v="0"/>
    <x v="9"/>
  </r>
  <r>
    <s v="92664"/>
    <d v="2025-06-17T00:00:00"/>
    <x v="136"/>
    <x v="12"/>
    <s v="San Francisco"/>
    <n v="0"/>
    <n v="0"/>
    <n v="0"/>
    <n v="-75.599999999999994"/>
    <n v="75.599999999999994"/>
    <n v="0"/>
    <x v="6"/>
  </r>
  <r>
    <s v="92731"/>
    <d v="2025-06-17T00:00:00"/>
    <x v="6"/>
    <x v="5"/>
    <s v="San Francisco"/>
    <n v="0"/>
    <n v="0"/>
    <n v="0"/>
    <n v="-150"/>
    <n v="150"/>
    <n v="0"/>
    <x v="9"/>
  </r>
  <r>
    <s v="92793"/>
    <d v="2025-06-17T00:00:00"/>
    <x v="353"/>
    <x v="2"/>
    <s v="San Jose"/>
    <n v="0"/>
    <n v="0"/>
    <n v="0"/>
    <n v="-9.85"/>
    <n v="9.85"/>
    <n v="0"/>
    <x v="2"/>
  </r>
  <r>
    <s v="92851"/>
    <d v="2025-06-17T00:00:00"/>
    <x v="57"/>
    <x v="5"/>
    <s v="San Francisco"/>
    <n v="0"/>
    <n v="0"/>
    <n v="0"/>
    <n v="134.16"/>
    <n v="-134.16"/>
    <n v="0"/>
    <x v="32"/>
  </r>
  <r>
    <s v="93064"/>
    <d v="2025-06-17T00:00:00"/>
    <x v="14"/>
    <x v="3"/>
    <s v="San Jose"/>
    <n v="0"/>
    <n v="49.96"/>
    <n v="49.96"/>
    <n v="493.47"/>
    <n v="-443.51"/>
    <n v="-8.8773018399999994"/>
    <x v="3"/>
  </r>
  <r>
    <s v="89148"/>
    <d v="2025-06-17T00:00:00"/>
    <x v="75"/>
    <x v="12"/>
    <s v="San Francisco"/>
    <n v="0"/>
    <n v="3000"/>
    <n v="3000"/>
    <n v="0"/>
    <n v="3000"/>
    <n v="1"/>
    <x v="81"/>
  </r>
  <r>
    <s v="91028"/>
    <d v="2025-06-17T00:00:00"/>
    <x v="353"/>
    <x v="2"/>
    <s v="San Jose"/>
    <n v="0"/>
    <n v="0"/>
    <n v="0"/>
    <n v="-368.3"/>
    <n v="368.3"/>
    <n v="0"/>
    <x v="2"/>
  </r>
  <r>
    <s v="91061"/>
    <d v="2025-06-17T00:00:00"/>
    <x v="45"/>
    <x v="12"/>
    <s v="San Francisco"/>
    <n v="0"/>
    <n v="0"/>
    <n v="0"/>
    <n v="-68.73"/>
    <n v="68.73"/>
    <n v="0"/>
    <x v="25"/>
  </r>
  <r>
    <s v="91453"/>
    <d v="2025-06-17T00:00:00"/>
    <x v="191"/>
    <x v="14"/>
    <s v="San Jose"/>
    <n v="37226.33"/>
    <n v="0"/>
    <n v="37226.33"/>
    <n v="30241.82"/>
    <n v="6984.51"/>
    <n v="0.18762285000000001"/>
    <x v="33"/>
  </r>
  <r>
    <s v="92053"/>
    <d v="2025-06-17T00:00:00"/>
    <x v="70"/>
    <x v="6"/>
    <s v="San Jose"/>
    <n v="0"/>
    <n v="0"/>
    <n v="0"/>
    <n v="5.37"/>
    <n v="-5.37"/>
    <n v="0"/>
    <x v="7"/>
  </r>
  <r>
    <s v="92465"/>
    <d v="2025-06-17T00:00:00"/>
    <x v="309"/>
    <x v="10"/>
    <s v="San Jose"/>
    <n v="0"/>
    <n v="508.2"/>
    <n v="508.2"/>
    <n v="355.74"/>
    <n v="152.46"/>
    <n v="0.3"/>
    <x v="10"/>
  </r>
  <r>
    <s v="92997"/>
    <d v="2025-06-17T00:00:00"/>
    <x v="193"/>
    <x v="20"/>
    <s v="Sacramento"/>
    <n v="50949.599999999999"/>
    <n v="0"/>
    <n v="50949.599999999999"/>
    <n v="45208.800000000003"/>
    <n v="5740.8"/>
    <n v="0.11267605999999999"/>
    <x v="40"/>
  </r>
  <r>
    <s v="93053"/>
    <d v="2025-06-17T00:00:00"/>
    <x v="5"/>
    <x v="2"/>
    <s v="San Jose"/>
    <n v="300"/>
    <n v="0"/>
    <n v="300"/>
    <n v="225"/>
    <n v="75"/>
    <n v="0.25"/>
    <x v="2"/>
  </r>
  <r>
    <s v="93062"/>
    <d v="2025-06-17T00:00:00"/>
    <x v="3"/>
    <x v="3"/>
    <s v="San Jose"/>
    <n v="0"/>
    <n v="0"/>
    <n v="0"/>
    <n v="-3.65"/>
    <n v="3.65"/>
    <n v="0"/>
    <x v="3"/>
  </r>
  <r>
    <s v="93086"/>
    <d v="2025-06-17T00:00:00"/>
    <x v="10"/>
    <x v="8"/>
    <s v="San Jose"/>
    <n v="48681.13"/>
    <n v="0"/>
    <n v="48681.13"/>
    <n v="41378.980000000003"/>
    <n v="7302.15"/>
    <n v="0.14999960000000001"/>
    <x v="10"/>
  </r>
  <r>
    <s v="93148"/>
    <d v="2025-06-17T00:00:00"/>
    <x v="5"/>
    <x v="2"/>
    <s v="San Jose"/>
    <n v="0"/>
    <n v="0"/>
    <n v="0"/>
    <n v="787.08"/>
    <n v="-787.08"/>
    <n v="0"/>
    <x v="5"/>
  </r>
  <r>
    <s v="93184"/>
    <d v="2025-06-17T00:00:00"/>
    <x v="353"/>
    <x v="2"/>
    <s v="San Jose"/>
    <n v="1514.18"/>
    <n v="0"/>
    <n v="1514.18"/>
    <n v="1194.73"/>
    <n v="319.45"/>
    <n v="0.21097228000000001"/>
    <x v="2"/>
  </r>
  <r>
    <s v="93198"/>
    <d v="2025-06-17T00:00:00"/>
    <x v="5"/>
    <x v="2"/>
    <s v="San Jose"/>
    <n v="10208.73"/>
    <n v="0"/>
    <n v="10208.73"/>
    <n v="7656.55"/>
    <n v="2552.1799999999998"/>
    <n v="0.24999975999999999"/>
    <x v="2"/>
  </r>
  <r>
    <s v="93199"/>
    <d v="2025-06-17T00:00:00"/>
    <x v="5"/>
    <x v="2"/>
    <s v="San Jose"/>
    <n v="220"/>
    <n v="0"/>
    <n v="220"/>
    <n v="176"/>
    <n v="44"/>
    <n v="0.2"/>
    <x v="2"/>
  </r>
  <r>
    <s v="93200"/>
    <d v="2025-06-17T00:00:00"/>
    <x v="5"/>
    <x v="2"/>
    <s v="San Jose"/>
    <n v="1056"/>
    <n v="0"/>
    <n v="1056"/>
    <n v="792"/>
    <n v="264"/>
    <n v="0.25"/>
    <x v="2"/>
  </r>
  <r>
    <s v="86890"/>
    <d v="2025-06-17T00:00:00"/>
    <x v="113"/>
    <x v="9"/>
    <s v="San Francisco"/>
    <n v="0"/>
    <n v="0"/>
    <n v="0"/>
    <n v="12375"/>
    <n v="-12375"/>
    <n v="0"/>
    <x v="13"/>
  </r>
  <r>
    <s v="87536"/>
    <d v="2025-06-17T00:00:00"/>
    <x v="12"/>
    <x v="9"/>
    <s v="San Francisco"/>
    <n v="0"/>
    <n v="0"/>
    <n v="0"/>
    <n v="-7580"/>
    <n v="7580"/>
    <n v="0"/>
    <x v="85"/>
  </r>
  <r>
    <s v="89421"/>
    <d v="2025-06-17T00:00:00"/>
    <x v="4"/>
    <x v="4"/>
    <s v="Sacramento"/>
    <n v="0"/>
    <n v="0"/>
    <n v="0"/>
    <n v="53.32"/>
    <n v="-53.32"/>
    <n v="0"/>
    <x v="4"/>
  </r>
  <r>
    <s v="89697"/>
    <d v="2025-06-17T00:00:00"/>
    <x v="41"/>
    <x v="14"/>
    <s v="San Jose"/>
    <n v="137097.78"/>
    <n v="0"/>
    <n v="137097.78"/>
    <n v="108039.59"/>
    <n v="29058.19"/>
    <n v="0.21195230000000001"/>
    <x v="22"/>
  </r>
  <r>
    <s v="91042"/>
    <d v="2025-06-17T00:00:00"/>
    <x v="23"/>
    <x v="0"/>
    <s v="San Francisco"/>
    <n v="0"/>
    <n v="0"/>
    <n v="0"/>
    <n v="385.95"/>
    <n v="-385.95"/>
    <n v="0"/>
    <x v="17"/>
  </r>
  <r>
    <s v="91588"/>
    <d v="2025-06-17T00:00:00"/>
    <x v="113"/>
    <x v="9"/>
    <s v="San Francisco"/>
    <n v="0"/>
    <n v="0"/>
    <n v="0"/>
    <n v="-1125"/>
    <n v="1125"/>
    <n v="0"/>
    <x v="70"/>
  </r>
  <r>
    <s v="92193"/>
    <d v="2025-06-17T00:00:00"/>
    <x v="113"/>
    <x v="9"/>
    <s v="San Francisco"/>
    <n v="0"/>
    <n v="0"/>
    <n v="0"/>
    <n v="-1000"/>
    <n v="1000"/>
    <n v="0"/>
    <x v="0"/>
  </r>
  <r>
    <s v="92788"/>
    <d v="2025-06-17T00:00:00"/>
    <x v="136"/>
    <x v="12"/>
    <s v="San Francisco"/>
    <n v="0"/>
    <n v="0"/>
    <n v="0"/>
    <n v="15285.27"/>
    <n v="-15285.27"/>
    <n v="0"/>
    <x v="10"/>
  </r>
  <r>
    <s v="92821"/>
    <d v="2025-06-17T00:00:00"/>
    <x v="45"/>
    <x v="12"/>
    <s v="San Francisco"/>
    <n v="0"/>
    <n v="5240"/>
    <n v="5240"/>
    <n v="4309.51"/>
    <n v="930.49"/>
    <n v="0.17757443000000001"/>
    <x v="25"/>
  </r>
  <r>
    <s v="92921"/>
    <d v="2025-06-17T00:00:00"/>
    <x v="110"/>
    <x v="14"/>
    <s v="San Jose"/>
    <n v="183571.81"/>
    <n v="0"/>
    <n v="183571.81"/>
    <n v="138812.29"/>
    <n v="44759.519999999997"/>
    <n v="0.24382566999999999"/>
    <x v="22"/>
  </r>
  <r>
    <s v="92951"/>
    <d v="2025-06-17T00:00:00"/>
    <x v="5"/>
    <x v="2"/>
    <s v="San Jose"/>
    <n v="724"/>
    <n v="0"/>
    <n v="724"/>
    <n v="610.26"/>
    <n v="113.74"/>
    <n v="0.15709945"/>
    <x v="2"/>
  </r>
  <r>
    <s v="92957"/>
    <d v="2025-06-17T00:00:00"/>
    <x v="18"/>
    <x v="9"/>
    <s v="San Francisco"/>
    <n v="0"/>
    <n v="0"/>
    <n v="0"/>
    <n v="72.349999999999994"/>
    <n v="-72.349999999999994"/>
    <n v="0"/>
    <x v="13"/>
  </r>
  <r>
    <s v="93103"/>
    <d v="2025-06-17T00:00:00"/>
    <x v="353"/>
    <x v="2"/>
    <s v="San Jose"/>
    <n v="0"/>
    <n v="0"/>
    <n v="0"/>
    <n v="2.66"/>
    <n v="-2.66"/>
    <n v="0"/>
    <x v="2"/>
  </r>
  <r>
    <s v="93109"/>
    <d v="2025-06-17T00:00:00"/>
    <x v="72"/>
    <x v="14"/>
    <s v="San Jose"/>
    <n v="931"/>
    <n v="0"/>
    <n v="931"/>
    <n v="1205.9100000000001"/>
    <n v="-274.91000000000003"/>
    <n v="-0.29528463999999999"/>
    <x v="33"/>
  </r>
  <r>
    <s v="93127"/>
    <d v="2025-06-17T00:00:00"/>
    <x v="353"/>
    <x v="2"/>
    <s v="San Jose"/>
    <n v="0"/>
    <n v="0"/>
    <n v="0"/>
    <n v="0.26"/>
    <n v="-0.26"/>
    <n v="0"/>
    <x v="2"/>
  </r>
  <r>
    <s v="93129"/>
    <d v="2025-06-17T00:00:00"/>
    <x v="353"/>
    <x v="2"/>
    <s v="San Jose"/>
    <n v="0"/>
    <n v="0"/>
    <n v="0"/>
    <n v="2.66"/>
    <n v="-2.66"/>
    <n v="0"/>
    <x v="2"/>
  </r>
  <r>
    <s v="93180"/>
    <d v="2025-06-17T00:00:00"/>
    <x v="353"/>
    <x v="2"/>
    <s v="San Jose"/>
    <n v="1514.18"/>
    <n v="0"/>
    <n v="1514.18"/>
    <n v="1194.73"/>
    <n v="319.45"/>
    <n v="0.21097228000000001"/>
    <x v="2"/>
  </r>
  <r>
    <s v="93181"/>
    <d v="2025-06-17T00:00:00"/>
    <x v="353"/>
    <x v="2"/>
    <s v="San Jose"/>
    <n v="1651"/>
    <n v="0"/>
    <n v="1651"/>
    <n v="1294.8599999999999"/>
    <n v="356.14"/>
    <n v="0.21571169000000001"/>
    <x v="2"/>
  </r>
  <r>
    <s v="93183"/>
    <d v="2025-06-17T00:00:00"/>
    <x v="353"/>
    <x v="2"/>
    <s v="San Jose"/>
    <n v="2284.98"/>
    <n v="0"/>
    <n v="2284.98"/>
    <n v="1797.04"/>
    <n v="487.94"/>
    <n v="0.21354234999999999"/>
    <x v="2"/>
  </r>
  <r>
    <s v="93205"/>
    <d v="2025-06-17T00:00:00"/>
    <x v="10"/>
    <x v="8"/>
    <s v="San Jose"/>
    <n v="26.13"/>
    <n v="0"/>
    <n v="26.13"/>
    <n v="22.2"/>
    <n v="3.93"/>
    <n v="0.15040184000000001"/>
    <x v="10"/>
  </r>
  <r>
    <s v="93209"/>
    <d v="2025-06-17T00:00:00"/>
    <x v="5"/>
    <x v="2"/>
    <s v="San Jose"/>
    <n v="1213.0999999999999"/>
    <n v="0"/>
    <n v="1213.0999999999999"/>
    <n v="841.28"/>
    <n v="371.82"/>
    <n v="0.306504"/>
    <x v="2"/>
  </r>
  <r>
    <s v="93211"/>
    <d v="2025-06-17T00:00:00"/>
    <x v="353"/>
    <x v="2"/>
    <s v="San Jose"/>
    <n v="1514.18"/>
    <n v="0"/>
    <n v="1514.18"/>
    <n v="1119.73"/>
    <n v="394.45"/>
    <n v="0.26050403999999999"/>
    <x v="2"/>
  </r>
  <r>
    <s v="93212"/>
    <d v="2025-06-17T00:00:00"/>
    <x v="353"/>
    <x v="2"/>
    <s v="San Jose"/>
    <n v="2172.1999999999998"/>
    <n v="0"/>
    <n v="2172.1999999999998"/>
    <n v="1689.21"/>
    <n v="482.99"/>
    <n v="0.22235061"/>
    <x v="2"/>
  </r>
  <r>
    <s v="93215"/>
    <d v="2025-06-17T00:00:00"/>
    <x v="353"/>
    <x v="2"/>
    <s v="San Jose"/>
    <n v="1651"/>
    <n v="0"/>
    <n v="1651"/>
    <n v="1294.8599999999999"/>
    <n v="356.14"/>
    <n v="0.21571169000000001"/>
    <x v="2"/>
  </r>
  <r>
    <s v="93216"/>
    <d v="2025-06-17T00:00:00"/>
    <x v="353"/>
    <x v="2"/>
    <s v="San Jose"/>
    <n v="1267.0999999999999"/>
    <n v="0"/>
    <n v="1267.0999999999999"/>
    <n v="924.18"/>
    <n v="342.92"/>
    <n v="0.27063373000000002"/>
    <x v="2"/>
  </r>
  <r>
    <s v="93219"/>
    <d v="2025-06-17T00:00:00"/>
    <x v="353"/>
    <x v="2"/>
    <s v="San Jose"/>
    <n v="2228.4299999999998"/>
    <n v="0"/>
    <n v="2228.4299999999998"/>
    <n v="1740.35"/>
    <n v="488.08"/>
    <n v="0.21902416"/>
    <x v="2"/>
  </r>
  <r>
    <s v="93220"/>
    <d v="2025-06-17T00:00:00"/>
    <x v="353"/>
    <x v="2"/>
    <s v="San Jose"/>
    <n v="1651"/>
    <n v="0"/>
    <n v="1651"/>
    <n v="1294.8599999999999"/>
    <n v="356.14"/>
    <n v="0.21571169000000001"/>
    <x v="2"/>
  </r>
  <r>
    <s v="93223"/>
    <d v="2025-06-17T00:00:00"/>
    <x v="253"/>
    <x v="5"/>
    <s v="San Francisco"/>
    <n v="0"/>
    <n v="0"/>
    <n v="0"/>
    <n v="611.78"/>
    <n v="-611.78"/>
    <n v="0"/>
    <x v="63"/>
  </r>
  <r>
    <s v="86309"/>
    <d v="2025-06-18T00:00:00"/>
    <x v="368"/>
    <x v="9"/>
    <s v="San Francisco"/>
    <n v="0"/>
    <n v="0"/>
    <n v="0"/>
    <n v="750"/>
    <n v="-750"/>
    <n v="0"/>
    <x v="18"/>
  </r>
  <r>
    <s v="86457"/>
    <d v="2025-06-18T00:00:00"/>
    <x v="75"/>
    <x v="12"/>
    <s v="San Francisco"/>
    <n v="0"/>
    <n v="0"/>
    <n v="0"/>
    <n v="-3487.5"/>
    <n v="3487.5"/>
    <n v="0"/>
    <x v="85"/>
  </r>
  <r>
    <s v="90948"/>
    <d v="2025-06-18T00:00:00"/>
    <x v="90"/>
    <x v="9"/>
    <s v="San Francisco"/>
    <n v="0"/>
    <n v="0"/>
    <n v="0"/>
    <n v="-16350"/>
    <n v="16350"/>
    <n v="0"/>
    <x v="13"/>
  </r>
  <r>
    <s v="90949"/>
    <d v="2025-06-18T00:00:00"/>
    <x v="148"/>
    <x v="9"/>
    <s v="San Francisco"/>
    <n v="0"/>
    <n v="0"/>
    <n v="0"/>
    <n v="-1725"/>
    <n v="1725"/>
    <n v="0"/>
    <x v="18"/>
  </r>
  <r>
    <s v="92565"/>
    <d v="2025-06-18T00:00:00"/>
    <x v="136"/>
    <x v="12"/>
    <s v="San Francisco"/>
    <n v="0"/>
    <n v="0"/>
    <n v="0"/>
    <n v="-106.4"/>
    <n v="106.4"/>
    <n v="0"/>
    <x v="6"/>
  </r>
  <r>
    <s v="92785"/>
    <d v="2025-06-18T00:00:00"/>
    <x v="136"/>
    <x v="12"/>
    <s v="San Francisco"/>
    <n v="0"/>
    <n v="0"/>
    <n v="0"/>
    <n v="-61.64"/>
    <n v="61.64"/>
    <n v="0"/>
    <x v="10"/>
  </r>
  <r>
    <s v="92852"/>
    <d v="2025-06-18T00:00:00"/>
    <x v="234"/>
    <x v="6"/>
    <s v="San Jose"/>
    <n v="0"/>
    <n v="158.94"/>
    <n v="158.94"/>
    <n v="68.489999999999995"/>
    <n v="90.45"/>
    <n v="0.56908267000000001"/>
    <x v="7"/>
  </r>
  <r>
    <s v="92875"/>
    <d v="2025-06-18T00:00:00"/>
    <x v="221"/>
    <x v="9"/>
    <s v="San Francisco"/>
    <n v="0"/>
    <n v="0"/>
    <n v="0"/>
    <n v="-160.6"/>
    <n v="160.6"/>
    <n v="0"/>
    <x v="81"/>
  </r>
  <r>
    <s v="93159"/>
    <d v="2025-06-18T00:00:00"/>
    <x v="221"/>
    <x v="9"/>
    <s v="San Francisco"/>
    <n v="0"/>
    <n v="0"/>
    <n v="0"/>
    <n v="-209.68"/>
    <n v="209.68"/>
    <n v="0"/>
    <x v="81"/>
  </r>
  <r>
    <s v="88961"/>
    <d v="2025-06-18T00:00:00"/>
    <x v="45"/>
    <x v="12"/>
    <s v="San Francisco"/>
    <n v="0"/>
    <n v="0"/>
    <n v="0"/>
    <n v="7590.78"/>
    <n v="-7590.78"/>
    <n v="0"/>
    <x v="25"/>
  </r>
  <r>
    <s v="90627"/>
    <d v="2025-06-18T00:00:00"/>
    <x v="90"/>
    <x v="9"/>
    <s v="San Francisco"/>
    <n v="0"/>
    <n v="0"/>
    <n v="0"/>
    <n v="-3750"/>
    <n v="3750"/>
    <n v="0"/>
    <x v="13"/>
  </r>
  <r>
    <s v="91221"/>
    <d v="2025-06-18T00:00:00"/>
    <x v="12"/>
    <x v="9"/>
    <s v="San Francisco"/>
    <n v="0"/>
    <n v="0"/>
    <n v="0"/>
    <n v="-1120"/>
    <n v="1120"/>
    <n v="0"/>
    <x v="85"/>
  </r>
  <r>
    <s v="91289"/>
    <d v="2025-06-18T00:00:00"/>
    <x v="0"/>
    <x v="0"/>
    <s v="San Francisco"/>
    <n v="0"/>
    <n v="0"/>
    <n v="0"/>
    <n v="-5097.5"/>
    <n v="5097.5"/>
    <n v="0"/>
    <x v="0"/>
  </r>
  <r>
    <s v="91507"/>
    <d v="2025-06-18T00:00:00"/>
    <x v="199"/>
    <x v="12"/>
    <s v="San Francisco"/>
    <n v="0"/>
    <n v="0"/>
    <n v="0"/>
    <n v="0"/>
    <n v="0"/>
    <n v="0"/>
    <x v="53"/>
  </r>
  <r>
    <s v="92603"/>
    <d v="2025-06-18T00:00:00"/>
    <x v="163"/>
    <x v="8"/>
    <s v="San Jose"/>
    <n v="0"/>
    <n v="0"/>
    <n v="0"/>
    <n v="-123.28"/>
    <n v="123.28"/>
    <n v="0"/>
    <x v="10"/>
  </r>
  <r>
    <s v="92921"/>
    <d v="2025-06-18T00:00:00"/>
    <x v="110"/>
    <x v="14"/>
    <s v="San Jose"/>
    <n v="0"/>
    <n v="0"/>
    <n v="0"/>
    <n v="1360.31"/>
    <n v="-1360.31"/>
    <n v="0"/>
    <x v="22"/>
  </r>
  <r>
    <s v="93064"/>
    <d v="2025-06-18T00:00:00"/>
    <x v="14"/>
    <x v="3"/>
    <s v="San Jose"/>
    <n v="0"/>
    <n v="-1424"/>
    <n v="-1424"/>
    <n v="-730.19"/>
    <n v="-693.81"/>
    <n v="0.48722611999999998"/>
    <x v="3"/>
  </r>
  <r>
    <s v="93168"/>
    <d v="2025-06-18T00:00:00"/>
    <x v="5"/>
    <x v="2"/>
    <s v="San Jose"/>
    <n v="1099.93"/>
    <n v="0"/>
    <n v="1099.93"/>
    <n v="835.07"/>
    <n v="264.86"/>
    <n v="0.24079713999999999"/>
    <x v="5"/>
  </r>
  <r>
    <s v="93178"/>
    <d v="2025-06-18T00:00:00"/>
    <x v="353"/>
    <x v="2"/>
    <s v="San Jose"/>
    <n v="2421.8000000000002"/>
    <n v="0"/>
    <n v="2421.8000000000002"/>
    <n v="1866.71"/>
    <n v="555.09"/>
    <n v="0.22920555000000001"/>
    <x v="2"/>
  </r>
  <r>
    <s v="93179"/>
    <d v="2025-06-18T00:00:00"/>
    <x v="353"/>
    <x v="2"/>
    <s v="San Jose"/>
    <n v="0"/>
    <n v="0"/>
    <n v="0"/>
    <n v="2.66"/>
    <n v="-2.66"/>
    <n v="0"/>
    <x v="2"/>
  </r>
  <r>
    <s v="93182"/>
    <d v="2025-06-18T00:00:00"/>
    <x v="353"/>
    <x v="2"/>
    <s v="San Jose"/>
    <n v="0"/>
    <n v="0"/>
    <n v="0"/>
    <n v="21.12"/>
    <n v="-21.12"/>
    <n v="0"/>
    <x v="2"/>
  </r>
  <r>
    <s v="93213"/>
    <d v="2025-06-18T00:00:00"/>
    <x v="353"/>
    <x v="2"/>
    <s v="San Jose"/>
    <n v="1514.18"/>
    <n v="0"/>
    <n v="1514.18"/>
    <n v="1095.5"/>
    <n v="418.68"/>
    <n v="0.27650609999999998"/>
    <x v="2"/>
  </r>
  <r>
    <s v="93214"/>
    <d v="2025-06-18T00:00:00"/>
    <x v="353"/>
    <x v="2"/>
    <s v="San Jose"/>
    <n v="1215.5999999999999"/>
    <n v="0"/>
    <n v="1215.5999999999999"/>
    <n v="935.83"/>
    <n v="279.77"/>
    <n v="0.23014972"/>
    <x v="2"/>
  </r>
  <r>
    <s v="82850"/>
    <d v="2025-06-18T00:00:00"/>
    <x v="184"/>
    <x v="14"/>
    <s v="San Jose"/>
    <n v="0"/>
    <n v="0"/>
    <n v="0"/>
    <n v="1840"/>
    <n v="-1840"/>
    <n v="0"/>
    <x v="22"/>
  </r>
  <r>
    <s v="89697"/>
    <d v="2025-06-18T00:00:00"/>
    <x v="41"/>
    <x v="14"/>
    <s v="San Jose"/>
    <n v="0"/>
    <n v="0"/>
    <n v="0"/>
    <n v="-2.9"/>
    <n v="2.9"/>
    <n v="0"/>
    <x v="22"/>
  </r>
  <r>
    <s v="89703"/>
    <d v="2025-06-18T00:00:00"/>
    <x v="264"/>
    <x v="6"/>
    <s v="San Jose"/>
    <n v="0"/>
    <n v="0"/>
    <n v="0"/>
    <n v="-895"/>
    <n v="895"/>
    <n v="0"/>
    <x v="7"/>
  </r>
  <r>
    <s v="90190"/>
    <d v="2025-06-18T00:00:00"/>
    <x v="9"/>
    <x v="5"/>
    <s v="San Francisco"/>
    <n v="0"/>
    <n v="0"/>
    <n v="0"/>
    <n v="131.77000000000001"/>
    <n v="-131.77000000000001"/>
    <n v="0"/>
    <x v="9"/>
  </r>
  <r>
    <s v="90208"/>
    <d v="2025-06-18T00:00:00"/>
    <x v="4"/>
    <x v="4"/>
    <s v="Sacramento"/>
    <n v="0"/>
    <n v="0"/>
    <n v="0"/>
    <n v="-17.63"/>
    <n v="17.63"/>
    <n v="0"/>
    <x v="4"/>
  </r>
  <r>
    <s v="90583"/>
    <d v="2025-06-18T00:00:00"/>
    <x v="144"/>
    <x v="5"/>
    <s v="San Francisco"/>
    <n v="588.25"/>
    <n v="0"/>
    <n v="588.25"/>
    <n v="0"/>
    <n v="588.25"/>
    <n v="1"/>
    <x v="14"/>
  </r>
  <r>
    <s v="90598"/>
    <d v="2025-06-18T00:00:00"/>
    <x v="81"/>
    <x v="5"/>
    <s v="San Francisco"/>
    <n v="0"/>
    <n v="0"/>
    <n v="0"/>
    <n v="6.82"/>
    <n v="-6.82"/>
    <n v="0"/>
    <x v="6"/>
  </r>
  <r>
    <s v="91042"/>
    <d v="2025-06-18T00:00:00"/>
    <x v="23"/>
    <x v="0"/>
    <s v="San Francisco"/>
    <n v="0"/>
    <n v="0"/>
    <n v="0"/>
    <n v="49.63"/>
    <n v="-49.63"/>
    <n v="0"/>
    <x v="17"/>
  </r>
  <r>
    <s v="91206"/>
    <d v="2025-06-18T00:00:00"/>
    <x v="60"/>
    <x v="12"/>
    <s v="San Francisco"/>
    <n v="0"/>
    <n v="0"/>
    <n v="0"/>
    <n v="-44"/>
    <n v="44"/>
    <n v="0"/>
    <x v="14"/>
  </r>
  <r>
    <s v="91554"/>
    <d v="2025-06-18T00:00:00"/>
    <x v="191"/>
    <x v="1"/>
    <s v="Sacramento"/>
    <n v="0"/>
    <n v="-125.89"/>
    <n v="-125.89"/>
    <n v="-125.89"/>
    <n v="0"/>
    <n v="0"/>
    <x v="4"/>
  </r>
  <r>
    <s v="91654"/>
    <d v="2025-06-18T00:00:00"/>
    <x v="54"/>
    <x v="6"/>
    <s v="San Jose"/>
    <n v="0"/>
    <n v="0"/>
    <n v="0"/>
    <n v="176.47"/>
    <n v="-176.47"/>
    <n v="0"/>
    <x v="61"/>
  </r>
  <r>
    <s v="91841"/>
    <d v="2025-06-18T00:00:00"/>
    <x v="369"/>
    <x v="5"/>
    <s v="San Francisco"/>
    <n v="1482"/>
    <n v="0"/>
    <n v="1482"/>
    <n v="1052.97"/>
    <n v="429.03"/>
    <n v="0.28949393000000001"/>
    <x v="16"/>
  </r>
  <r>
    <s v="91969"/>
    <d v="2025-06-18T00:00:00"/>
    <x v="1"/>
    <x v="1"/>
    <s v="Sacramento"/>
    <n v="0"/>
    <n v="-770.41"/>
    <n v="-770.41"/>
    <n v="0"/>
    <n v="-770.41"/>
    <n v="1"/>
    <x v="1"/>
  </r>
  <r>
    <s v="92522"/>
    <d v="2025-06-18T00:00:00"/>
    <x v="370"/>
    <x v="5"/>
    <s v="San Francisco"/>
    <n v="3180"/>
    <n v="0"/>
    <n v="3180"/>
    <n v="2294.33"/>
    <n v="885.67"/>
    <n v="0.27851258000000001"/>
    <x v="52"/>
  </r>
  <r>
    <s v="92523"/>
    <d v="2025-06-18T00:00:00"/>
    <x v="12"/>
    <x v="9"/>
    <s v="San Francisco"/>
    <n v="0"/>
    <n v="0"/>
    <n v="0"/>
    <n v="870.4"/>
    <n v="-870.4"/>
    <n v="0"/>
    <x v="83"/>
  </r>
  <r>
    <s v="92664"/>
    <d v="2025-06-18T00:00:00"/>
    <x v="136"/>
    <x v="12"/>
    <s v="San Francisco"/>
    <n v="0"/>
    <n v="0"/>
    <n v="0"/>
    <n v="3428"/>
    <n v="-3428"/>
    <n v="0"/>
    <x v="6"/>
  </r>
  <r>
    <s v="92788"/>
    <d v="2025-06-18T00:00:00"/>
    <x v="136"/>
    <x v="12"/>
    <s v="San Francisco"/>
    <n v="0"/>
    <n v="0"/>
    <n v="0"/>
    <n v="-150"/>
    <n v="150"/>
    <n v="0"/>
    <x v="10"/>
  </r>
  <r>
    <s v="92821"/>
    <d v="2025-06-18T00:00:00"/>
    <x v="45"/>
    <x v="12"/>
    <s v="San Francisco"/>
    <n v="12.48"/>
    <n v="0"/>
    <n v="12.48"/>
    <n v="7.49"/>
    <n v="4.99"/>
    <n v="0.39983974"/>
    <x v="25"/>
  </r>
  <r>
    <s v="92827"/>
    <d v="2025-06-18T00:00:00"/>
    <x v="18"/>
    <x v="9"/>
    <s v="San Francisco"/>
    <n v="17596.73"/>
    <n v="0"/>
    <n v="17596.73"/>
    <n v="14940.12"/>
    <n v="2656.61"/>
    <n v="0.15097179999999999"/>
    <x v="3"/>
  </r>
  <r>
    <s v="92868"/>
    <d v="2025-06-18T00:00:00"/>
    <x v="60"/>
    <x v="12"/>
    <s v="San Francisco"/>
    <n v="0"/>
    <n v="0"/>
    <n v="0"/>
    <n v="3898.06"/>
    <n v="-3898.06"/>
    <n v="0"/>
    <x v="14"/>
  </r>
  <r>
    <s v="93111"/>
    <d v="2025-06-18T00:00:00"/>
    <x v="5"/>
    <x v="2"/>
    <s v="San Jose"/>
    <n v="42406.65"/>
    <n v="0"/>
    <n v="42406.65"/>
    <n v="32469.82"/>
    <n v="9936.83"/>
    <n v="0.23432244999999999"/>
    <x v="2"/>
  </r>
  <r>
    <s v="93131"/>
    <d v="2025-06-18T00:00:00"/>
    <x v="12"/>
    <x v="9"/>
    <s v="San Francisco"/>
    <n v="5550"/>
    <n v="0"/>
    <n v="5550"/>
    <n v="3182.43"/>
    <n v="2367.5700000000002"/>
    <n v="0.42658919000000001"/>
    <x v="83"/>
  </r>
  <r>
    <s v="93175"/>
    <d v="2025-06-18T00:00:00"/>
    <x v="367"/>
    <x v="5"/>
    <s v="San Francisco"/>
    <n v="0"/>
    <n v="-22.39"/>
    <n v="-22.39"/>
    <n v="-22.39"/>
    <n v="0"/>
    <n v="0"/>
    <x v="16"/>
  </r>
  <r>
    <s v="93186"/>
    <d v="2025-06-18T00:00:00"/>
    <x v="100"/>
    <x v="12"/>
    <s v="San Francisco"/>
    <n v="1215"/>
    <n v="0"/>
    <n v="1215"/>
    <n v="883.76"/>
    <n v="331.24"/>
    <n v="0.27262551000000002"/>
    <x v="19"/>
  </r>
  <r>
    <s v="93209"/>
    <d v="2025-06-18T00:00:00"/>
    <x v="5"/>
    <x v="2"/>
    <s v="San Jose"/>
    <n v="0"/>
    <n v="0"/>
    <n v="0"/>
    <n v="-8.11"/>
    <n v="8.11"/>
    <n v="0"/>
    <x v="2"/>
  </r>
  <r>
    <s v="93238"/>
    <d v="2025-06-18T00:00:00"/>
    <x v="81"/>
    <x v="26"/>
    <s v="San Francisco"/>
    <n v="553.84"/>
    <n v="0"/>
    <n v="553.84"/>
    <n v="423.54"/>
    <n v="130.30000000000001"/>
    <n v="0.23526649999999999"/>
    <x v="6"/>
  </r>
  <r>
    <s v="93246"/>
    <d v="2025-06-18T00:00:00"/>
    <x v="353"/>
    <x v="2"/>
    <s v="San Jose"/>
    <n v="998.02"/>
    <n v="0"/>
    <n v="998.02"/>
    <n v="744.48"/>
    <n v="253.54"/>
    <n v="0.25404301000000001"/>
    <x v="2"/>
  </r>
  <r>
    <s v="91349"/>
    <d v="2025-06-19T00:00:00"/>
    <x v="199"/>
    <x v="12"/>
    <s v="San Francisco"/>
    <n v="0"/>
    <n v="0"/>
    <n v="0"/>
    <n v="97.21"/>
    <n v="-97.21"/>
    <n v="0"/>
    <x v="53"/>
  </r>
  <r>
    <s v="92964"/>
    <d v="2025-06-19T00:00:00"/>
    <x v="353"/>
    <x v="2"/>
    <s v="San Jose"/>
    <n v="0"/>
    <n v="0"/>
    <n v="0"/>
    <n v="0.83"/>
    <n v="-0.83"/>
    <n v="0"/>
    <x v="2"/>
  </r>
  <r>
    <s v="89697"/>
    <d v="2025-06-19T00:00:00"/>
    <x v="41"/>
    <x v="14"/>
    <s v="San Jose"/>
    <n v="0"/>
    <n v="0"/>
    <n v="0"/>
    <n v="-548.54999999999995"/>
    <n v="548.54999999999995"/>
    <n v="0"/>
    <x v="22"/>
  </r>
  <r>
    <s v="92921"/>
    <d v="2025-06-19T00:00:00"/>
    <x v="110"/>
    <x v="14"/>
    <s v="San Jose"/>
    <n v="0"/>
    <n v="0"/>
    <n v="0"/>
    <n v="45.38"/>
    <n v="-45.38"/>
    <n v="0"/>
    <x v="22"/>
  </r>
  <r>
    <s v="92975"/>
    <d v="2025-06-19T00:00:00"/>
    <x v="53"/>
    <x v="14"/>
    <s v="San Jose"/>
    <n v="908.55"/>
    <n v="0"/>
    <n v="908.55"/>
    <n v="670.95"/>
    <n v="237.6"/>
    <n v="0.26151560000000001"/>
    <x v="22"/>
  </r>
  <r>
    <s v="91475"/>
    <d v="2025-06-19T00:00:00"/>
    <x v="216"/>
    <x v="12"/>
    <s v="San Francisco"/>
    <n v="0"/>
    <n v="-18920"/>
    <n v="-18920"/>
    <n v="0"/>
    <n v="-18920"/>
    <n v="1"/>
    <x v="16"/>
  </r>
  <r>
    <s v="92896"/>
    <d v="2025-06-19T00:00:00"/>
    <x v="353"/>
    <x v="2"/>
    <s v="San Jose"/>
    <n v="0"/>
    <n v="0"/>
    <n v="0"/>
    <n v="-9.85"/>
    <n v="9.85"/>
    <n v="0"/>
    <x v="2"/>
  </r>
  <r>
    <s v="92904"/>
    <d v="2025-06-19T00:00:00"/>
    <x v="353"/>
    <x v="2"/>
    <s v="San Jose"/>
    <n v="0"/>
    <n v="0"/>
    <n v="0"/>
    <n v="-9.85"/>
    <n v="9.85"/>
    <n v="0"/>
    <x v="2"/>
  </r>
  <r>
    <s v="93064"/>
    <d v="2025-06-19T00:00:00"/>
    <x v="14"/>
    <x v="3"/>
    <s v="San Jose"/>
    <n v="0"/>
    <n v="0"/>
    <n v="0"/>
    <n v="0.61"/>
    <n v="-0.61"/>
    <n v="0"/>
    <x v="3"/>
  </r>
  <r>
    <s v="93227"/>
    <d v="2025-06-19T00:00:00"/>
    <x v="4"/>
    <x v="4"/>
    <s v="Sacramento"/>
    <n v="617.97"/>
    <n v="0"/>
    <n v="617.97"/>
    <n v="491.12"/>
    <n v="126.85"/>
    <n v="0.20526886"/>
    <x v="4"/>
  </r>
  <r>
    <s v="89147"/>
    <d v="2025-06-20T00:00:00"/>
    <x v="46"/>
    <x v="9"/>
    <s v="San Francisco"/>
    <n v="0"/>
    <n v="0"/>
    <n v="0"/>
    <n v="20"/>
    <n v="-20"/>
    <n v="0"/>
    <x v="27"/>
  </r>
  <r>
    <s v="90306"/>
    <d v="2025-06-20T00:00:00"/>
    <x v="91"/>
    <x v="6"/>
    <s v="Sacramento"/>
    <n v="0"/>
    <n v="0"/>
    <n v="0"/>
    <n v="285.36"/>
    <n v="-285.36"/>
    <n v="0"/>
    <x v="1"/>
  </r>
  <r>
    <s v="90382"/>
    <d v="2025-06-20T00:00:00"/>
    <x v="162"/>
    <x v="7"/>
    <s v="San Jose"/>
    <n v="0"/>
    <n v="0"/>
    <n v="0"/>
    <n v="-39.6"/>
    <n v="39.6"/>
    <n v="0"/>
    <x v="61"/>
  </r>
  <r>
    <s v="92097"/>
    <d v="2025-06-20T00:00:00"/>
    <x v="47"/>
    <x v="11"/>
    <s v="Sacramento"/>
    <n v="0"/>
    <n v="1900"/>
    <n v="1900"/>
    <n v="1520"/>
    <n v="380"/>
    <n v="0.2"/>
    <x v="28"/>
  </r>
  <r>
    <s v="92951"/>
    <d v="2025-06-20T00:00:00"/>
    <x v="5"/>
    <x v="2"/>
    <s v="San Jose"/>
    <n v="0"/>
    <n v="0"/>
    <n v="0"/>
    <n v="-4.99"/>
    <n v="4.99"/>
    <n v="0"/>
    <x v="2"/>
  </r>
  <r>
    <s v="93256"/>
    <d v="2025-06-20T00:00:00"/>
    <x v="21"/>
    <x v="11"/>
    <s v="Sacramento"/>
    <n v="277.33"/>
    <n v="0"/>
    <n v="277.33"/>
    <n v="244.71"/>
    <n v="32.619999999999997"/>
    <n v="0.11762161"/>
    <x v="15"/>
  </r>
  <r>
    <s v="86246"/>
    <d v="2025-06-20T00:00:00"/>
    <x v="222"/>
    <x v="20"/>
    <s v="Sacramento"/>
    <n v="0"/>
    <n v="0"/>
    <n v="0"/>
    <n v="5.74"/>
    <n v="-5.74"/>
    <n v="0"/>
    <x v="1"/>
  </r>
  <r>
    <s v="89501"/>
    <d v="2025-06-20T00:00:00"/>
    <x v="197"/>
    <x v="6"/>
    <s v="San Jose"/>
    <n v="0"/>
    <n v="0"/>
    <n v="0"/>
    <n v="1064"/>
    <n v="-1064"/>
    <n v="0"/>
    <x v="7"/>
  </r>
  <r>
    <s v="90066"/>
    <d v="2025-06-20T00:00:00"/>
    <x v="109"/>
    <x v="3"/>
    <s v="San Jose"/>
    <n v="189848.79"/>
    <n v="0"/>
    <n v="189848.79"/>
    <n v="146825.49"/>
    <n v="43023.3"/>
    <n v="0.22661877"/>
    <x v="3"/>
  </r>
  <r>
    <s v="90381"/>
    <d v="2025-06-20T00:00:00"/>
    <x v="162"/>
    <x v="7"/>
    <s v="San Jose"/>
    <n v="0"/>
    <n v="57.83"/>
    <n v="57.83"/>
    <n v="49.5"/>
    <n v="8.33"/>
    <n v="0.14404288000000001"/>
    <x v="61"/>
  </r>
  <r>
    <s v="91488"/>
    <d v="2025-06-20T00:00:00"/>
    <x v="144"/>
    <x v="5"/>
    <s v="San Francisco"/>
    <n v="0"/>
    <n v="0"/>
    <n v="0"/>
    <n v="0.3"/>
    <n v="-0.3"/>
    <n v="0"/>
    <x v="14"/>
  </r>
  <r>
    <s v="91955"/>
    <d v="2025-06-20T00:00:00"/>
    <x v="5"/>
    <x v="2"/>
    <s v="San Jose"/>
    <n v="16662.490000000002"/>
    <n v="0"/>
    <n v="16662.490000000002"/>
    <n v="12996.02"/>
    <n v="3666.47"/>
    <n v="0.22004334"/>
    <x v="63"/>
  </r>
  <r>
    <s v="92663"/>
    <d v="2025-06-20T00:00:00"/>
    <x v="4"/>
    <x v="4"/>
    <s v="Sacramento"/>
    <n v="91104.19"/>
    <n v="0"/>
    <n v="91104.19"/>
    <n v="73253.02"/>
    <n v="17851.169999999998"/>
    <n v="0.19594236000000001"/>
    <x v="4"/>
  </r>
  <r>
    <s v="92667"/>
    <d v="2025-06-20T00:00:00"/>
    <x v="4"/>
    <x v="4"/>
    <s v="Sacramento"/>
    <n v="162469.9"/>
    <n v="0"/>
    <n v="162469.9"/>
    <n v="136376.97"/>
    <n v="26092.93"/>
    <n v="0.16060163"/>
    <x v="4"/>
  </r>
  <r>
    <s v="92702"/>
    <d v="2025-06-20T00:00:00"/>
    <x v="217"/>
    <x v="12"/>
    <s v="San Francisco"/>
    <n v="8876.57"/>
    <n v="0"/>
    <n v="8876.57"/>
    <n v="6130.8"/>
    <n v="2745.77"/>
    <n v="0.30932780999999998"/>
    <x v="14"/>
  </r>
  <r>
    <s v="92747"/>
    <d v="2025-06-20T00:00:00"/>
    <x v="59"/>
    <x v="21"/>
    <s v="Sacramento"/>
    <n v="0"/>
    <n v="0"/>
    <n v="0"/>
    <n v="-5.97"/>
    <n v="5.97"/>
    <n v="0"/>
    <x v="1"/>
  </r>
  <r>
    <s v="92785"/>
    <d v="2025-06-20T00:00:00"/>
    <x v="136"/>
    <x v="12"/>
    <s v="San Francisco"/>
    <n v="0"/>
    <n v="0"/>
    <n v="0"/>
    <n v="0.18"/>
    <n v="-0.18"/>
    <n v="0"/>
    <x v="10"/>
  </r>
  <r>
    <s v="92876"/>
    <d v="2025-06-20T00:00:00"/>
    <x v="81"/>
    <x v="5"/>
    <s v="San Francisco"/>
    <n v="6489.1"/>
    <n v="0"/>
    <n v="6489.1"/>
    <n v="5287.43"/>
    <n v="1201.67"/>
    <n v="0.18518285000000001"/>
    <x v="6"/>
  </r>
  <r>
    <s v="92916"/>
    <d v="2025-06-20T00:00:00"/>
    <x v="4"/>
    <x v="4"/>
    <s v="Sacramento"/>
    <n v="951.93"/>
    <n v="0"/>
    <n v="951.93"/>
    <n v="771.54"/>
    <n v="180.39"/>
    <n v="0.18949922999999999"/>
    <x v="4"/>
  </r>
  <r>
    <s v="92967"/>
    <d v="2025-06-20T00:00:00"/>
    <x v="221"/>
    <x v="9"/>
    <s v="San Francisco"/>
    <n v="24783.05"/>
    <n v="0"/>
    <n v="24783.05"/>
    <n v="13571.96"/>
    <n v="11211.09"/>
    <n v="0.45236926"/>
    <x v="81"/>
  </r>
  <r>
    <s v="93187"/>
    <d v="2025-06-20T00:00:00"/>
    <x v="10"/>
    <x v="8"/>
    <s v="San Jose"/>
    <n v="3375"/>
    <n v="0"/>
    <n v="3375"/>
    <n v="2531.25"/>
    <n v="843.75"/>
    <n v="0.25"/>
    <x v="10"/>
  </r>
  <r>
    <s v="93188"/>
    <d v="2025-06-20T00:00:00"/>
    <x v="10"/>
    <x v="8"/>
    <s v="San Jose"/>
    <n v="250"/>
    <n v="0"/>
    <n v="250"/>
    <n v="187.5"/>
    <n v="62.5"/>
    <n v="0.25"/>
    <x v="10"/>
  </r>
  <r>
    <s v="93189"/>
    <d v="2025-06-20T00:00:00"/>
    <x v="10"/>
    <x v="8"/>
    <s v="San Jose"/>
    <n v="800"/>
    <n v="0"/>
    <n v="800"/>
    <n v="600"/>
    <n v="200"/>
    <n v="0.25"/>
    <x v="10"/>
  </r>
  <r>
    <s v="93190"/>
    <d v="2025-06-20T00:00:00"/>
    <x v="10"/>
    <x v="8"/>
    <s v="San Jose"/>
    <n v="2575"/>
    <n v="0"/>
    <n v="2575"/>
    <n v="1931.25"/>
    <n v="643.75"/>
    <n v="0.25"/>
    <x v="10"/>
  </r>
  <r>
    <s v="93191"/>
    <d v="2025-06-20T00:00:00"/>
    <x v="10"/>
    <x v="8"/>
    <s v="San Jose"/>
    <n v="200"/>
    <n v="0"/>
    <n v="200"/>
    <n v="150"/>
    <n v="50"/>
    <n v="0.25"/>
    <x v="10"/>
  </r>
  <r>
    <s v="93193"/>
    <d v="2025-06-20T00:00:00"/>
    <x v="10"/>
    <x v="8"/>
    <s v="San Jose"/>
    <n v="775"/>
    <n v="0"/>
    <n v="775"/>
    <n v="581.25"/>
    <n v="193.75"/>
    <n v="0.25"/>
    <x v="10"/>
  </r>
  <r>
    <s v="93194"/>
    <d v="2025-06-20T00:00:00"/>
    <x v="10"/>
    <x v="8"/>
    <s v="San Jose"/>
    <n v="50"/>
    <n v="0"/>
    <n v="50"/>
    <n v="37.5"/>
    <n v="12.5"/>
    <n v="0.25"/>
    <x v="10"/>
  </r>
  <r>
    <s v="93195"/>
    <d v="2025-06-20T00:00:00"/>
    <x v="10"/>
    <x v="8"/>
    <s v="San Jose"/>
    <n v="650"/>
    <n v="0"/>
    <n v="650"/>
    <n v="487.5"/>
    <n v="162.5"/>
    <n v="0.25"/>
    <x v="10"/>
  </r>
  <r>
    <s v="93196"/>
    <d v="2025-06-20T00:00:00"/>
    <x v="10"/>
    <x v="8"/>
    <s v="San Jose"/>
    <n v="150"/>
    <n v="0"/>
    <n v="150"/>
    <n v="112.5"/>
    <n v="37.5"/>
    <n v="0.25"/>
    <x v="10"/>
  </r>
  <r>
    <s v="93206"/>
    <d v="2025-06-20T00:00:00"/>
    <x v="5"/>
    <x v="2"/>
    <s v="San Jose"/>
    <n v="1483.59"/>
    <n v="0"/>
    <n v="1483.59"/>
    <n v="1250.3399999999999"/>
    <n v="233.25"/>
    <n v="0.15721999"/>
    <x v="2"/>
  </r>
  <r>
    <s v="91391"/>
    <d v="2025-06-22T00:00:00"/>
    <x v="45"/>
    <x v="12"/>
    <s v="San Francisco"/>
    <n v="0"/>
    <n v="0"/>
    <n v="0"/>
    <n v="-12.86"/>
    <n v="12.86"/>
    <n v="0"/>
    <x v="45"/>
  </r>
  <r>
    <s v="92497"/>
    <d v="2025-06-22T00:00:00"/>
    <x v="340"/>
    <x v="9"/>
    <s v="San Francisco"/>
    <n v="0"/>
    <n v="-5.55"/>
    <n v="-5.55"/>
    <n v="-5.55"/>
    <n v="0"/>
    <n v="0"/>
    <x v="32"/>
  </r>
  <r>
    <s v="92718"/>
    <d v="2025-06-22T00:00:00"/>
    <x v="353"/>
    <x v="2"/>
    <s v="San Jose"/>
    <n v="0"/>
    <n v="0"/>
    <n v="0"/>
    <n v="-5.22"/>
    <n v="5.22"/>
    <n v="0"/>
    <x v="2"/>
  </r>
  <r>
    <s v="92860"/>
    <d v="2025-06-22T00:00:00"/>
    <x v="353"/>
    <x v="2"/>
    <s v="San Jose"/>
    <n v="0"/>
    <n v="0"/>
    <n v="0"/>
    <n v="-9.85"/>
    <n v="9.85"/>
    <n v="0"/>
    <x v="2"/>
  </r>
  <r>
    <s v="92905"/>
    <d v="2025-06-22T00:00:00"/>
    <x v="353"/>
    <x v="2"/>
    <s v="San Jose"/>
    <n v="0"/>
    <n v="0"/>
    <n v="0"/>
    <n v="-8.9"/>
    <n v="8.9"/>
    <n v="0"/>
    <x v="2"/>
  </r>
  <r>
    <s v="81432"/>
    <d v="2025-06-23T00:00:00"/>
    <x v="72"/>
    <x v="14"/>
    <s v="San Jose"/>
    <n v="0"/>
    <n v="0"/>
    <n v="0"/>
    <n v="107.06"/>
    <n v="-107.06"/>
    <n v="0"/>
    <x v="33"/>
  </r>
  <r>
    <s v="85583"/>
    <d v="2025-06-23T00:00:00"/>
    <x v="248"/>
    <x v="20"/>
    <s v="Sacramento"/>
    <n v="0"/>
    <n v="-327.87"/>
    <n v="-327.87"/>
    <n v="0"/>
    <n v="-327.87"/>
    <n v="1"/>
    <x v="15"/>
  </r>
  <r>
    <s v="87224"/>
    <d v="2025-06-23T00:00:00"/>
    <x v="95"/>
    <x v="16"/>
    <s v="San Francisco"/>
    <n v="0"/>
    <n v="180"/>
    <n v="180"/>
    <n v="106.31"/>
    <n v="73.69"/>
    <n v="0.40938889000000001"/>
    <x v="19"/>
  </r>
  <r>
    <s v="89827"/>
    <d v="2025-06-23T00:00:00"/>
    <x v="336"/>
    <x v="6"/>
    <s v="Sacramento"/>
    <n v="0"/>
    <n v="0"/>
    <n v="0"/>
    <n v="2789.01"/>
    <n v="-2789.01"/>
    <n v="0"/>
    <x v="1"/>
  </r>
  <r>
    <s v="90044"/>
    <d v="2025-06-23T00:00:00"/>
    <x v="78"/>
    <x v="6"/>
    <s v="San Jose"/>
    <n v="0"/>
    <n v="-1945.64"/>
    <n v="-1945.64"/>
    <n v="-1498.14"/>
    <n v="-447.5"/>
    <n v="0.23000144"/>
    <x v="7"/>
  </r>
  <r>
    <s v="90066"/>
    <d v="2025-06-23T00:00:00"/>
    <x v="109"/>
    <x v="3"/>
    <s v="San Jose"/>
    <n v="0"/>
    <n v="492.08"/>
    <n v="492.08"/>
    <n v="-920.34"/>
    <n v="1412.42"/>
    <n v="2.8703056400000002"/>
    <x v="3"/>
  </r>
  <r>
    <s v="90306"/>
    <d v="2025-06-23T00:00:00"/>
    <x v="91"/>
    <x v="6"/>
    <s v="Sacramento"/>
    <n v="0"/>
    <n v="0"/>
    <n v="0"/>
    <n v="21.11"/>
    <n v="-21.11"/>
    <n v="0"/>
    <x v="1"/>
  </r>
  <r>
    <s v="91188"/>
    <d v="2025-06-23T00:00:00"/>
    <x v="331"/>
    <x v="12"/>
    <s v="San Francisco"/>
    <n v="0"/>
    <n v="0"/>
    <n v="0"/>
    <n v="-250.39"/>
    <n v="250.39"/>
    <n v="0"/>
    <x v="16"/>
  </r>
  <r>
    <s v="91369"/>
    <d v="2025-06-23T00:00:00"/>
    <x v="72"/>
    <x v="14"/>
    <s v="San Jose"/>
    <n v="0"/>
    <n v="0"/>
    <n v="0"/>
    <n v="108.03"/>
    <n v="-108.03"/>
    <n v="0"/>
    <x v="33"/>
  </r>
  <r>
    <s v="91784"/>
    <d v="2025-06-23T00:00:00"/>
    <x v="41"/>
    <x v="14"/>
    <s v="San Jose"/>
    <n v="0"/>
    <n v="0"/>
    <n v="0"/>
    <n v="30"/>
    <n v="-30"/>
    <n v="0"/>
    <x v="22"/>
  </r>
  <r>
    <s v="91967"/>
    <d v="2025-06-23T00:00:00"/>
    <x v="333"/>
    <x v="5"/>
    <s v="Sacramento"/>
    <n v="0"/>
    <n v="0"/>
    <n v="0"/>
    <n v="-470.6"/>
    <n v="470.6"/>
    <n v="0"/>
    <x v="15"/>
  </r>
  <r>
    <s v="92380"/>
    <d v="2025-06-23T00:00:00"/>
    <x v="3"/>
    <x v="3"/>
    <s v="San Jose"/>
    <n v="0"/>
    <n v="-2.84"/>
    <n v="-2.84"/>
    <n v="293.73"/>
    <n v="-296.57"/>
    <n v="104.42605634"/>
    <x v="3"/>
  </r>
  <r>
    <s v="92386"/>
    <d v="2025-06-23T00:00:00"/>
    <x v="319"/>
    <x v="3"/>
    <s v="San Jose"/>
    <n v="0"/>
    <n v="385"/>
    <n v="385"/>
    <n v="258.83"/>
    <n v="126.17"/>
    <n v="0.32771429000000002"/>
    <x v="50"/>
  </r>
  <r>
    <s v="92469"/>
    <d v="2025-06-23T00:00:00"/>
    <x v="4"/>
    <x v="4"/>
    <s v="Sacramento"/>
    <n v="0"/>
    <n v="0"/>
    <n v="0"/>
    <n v="-75"/>
    <n v="75"/>
    <n v="0"/>
    <x v="4"/>
  </r>
  <r>
    <s v="92470"/>
    <d v="2025-06-23T00:00:00"/>
    <x v="4"/>
    <x v="4"/>
    <s v="Sacramento"/>
    <n v="0"/>
    <n v="0"/>
    <n v="0"/>
    <n v="-75"/>
    <n v="75"/>
    <n v="0"/>
    <x v="4"/>
  </r>
  <r>
    <s v="92541"/>
    <d v="2025-06-23T00:00:00"/>
    <x v="353"/>
    <x v="2"/>
    <s v="San Jose"/>
    <n v="0"/>
    <n v="0"/>
    <n v="0"/>
    <n v="-41"/>
    <n v="41"/>
    <n v="0"/>
    <x v="2"/>
  </r>
  <r>
    <s v="92751"/>
    <d v="2025-06-23T00:00:00"/>
    <x v="258"/>
    <x v="12"/>
    <s v="San Francisco"/>
    <n v="1512"/>
    <n v="0"/>
    <n v="1512"/>
    <n v="1113.5"/>
    <n v="398.5"/>
    <n v="0.26355820000000002"/>
    <x v="16"/>
  </r>
  <r>
    <s v="92868"/>
    <d v="2025-06-23T00:00:00"/>
    <x v="60"/>
    <x v="12"/>
    <s v="San Francisco"/>
    <n v="0"/>
    <n v="0"/>
    <n v="0"/>
    <n v="345.6"/>
    <n v="-345.6"/>
    <n v="0"/>
    <x v="14"/>
  </r>
  <r>
    <s v="92891"/>
    <d v="2025-06-23T00:00:00"/>
    <x v="5"/>
    <x v="2"/>
    <s v="San Jose"/>
    <n v="160399.1"/>
    <n v="0"/>
    <n v="160399.1"/>
    <n v="129818.67"/>
    <n v="30580.43"/>
    <n v="0.19065213"/>
    <x v="2"/>
  </r>
  <r>
    <s v="92921"/>
    <d v="2025-06-23T00:00:00"/>
    <x v="110"/>
    <x v="14"/>
    <s v="San Jose"/>
    <n v="0"/>
    <n v="0"/>
    <n v="0"/>
    <n v="-927.41"/>
    <n v="927.41"/>
    <n v="0"/>
    <x v="22"/>
  </r>
  <r>
    <s v="93169"/>
    <d v="2025-06-23T00:00:00"/>
    <x v="72"/>
    <x v="14"/>
    <s v="San Jose"/>
    <n v="452.49"/>
    <n v="0"/>
    <n v="452.49"/>
    <n v="75"/>
    <n v="377.49"/>
    <n v="0.83425048000000002"/>
    <x v="33"/>
  </r>
  <r>
    <s v="93178"/>
    <d v="2025-06-23T00:00:00"/>
    <x v="353"/>
    <x v="2"/>
    <s v="San Jose"/>
    <n v="0"/>
    <n v="0"/>
    <n v="0"/>
    <n v="2.66"/>
    <n v="-2.66"/>
    <n v="0"/>
    <x v="2"/>
  </r>
  <r>
    <s v="93183"/>
    <d v="2025-06-23T00:00:00"/>
    <x v="353"/>
    <x v="2"/>
    <s v="San Jose"/>
    <n v="0"/>
    <n v="0"/>
    <n v="0"/>
    <n v="2.66"/>
    <n v="-2.66"/>
    <n v="0"/>
    <x v="2"/>
  </r>
  <r>
    <s v="93216"/>
    <d v="2025-06-23T00:00:00"/>
    <x v="353"/>
    <x v="2"/>
    <s v="San Jose"/>
    <n v="0"/>
    <n v="0"/>
    <n v="0"/>
    <n v="21.72"/>
    <n v="-21.72"/>
    <n v="0"/>
    <x v="2"/>
  </r>
  <r>
    <s v="93217"/>
    <d v="2025-06-23T00:00:00"/>
    <x v="353"/>
    <x v="2"/>
    <s v="San Jose"/>
    <n v="1514.18"/>
    <n v="0"/>
    <n v="1514.18"/>
    <n v="1290.73"/>
    <n v="223.45"/>
    <n v="0.14757161999999999"/>
    <x v="2"/>
  </r>
  <r>
    <s v="93218"/>
    <d v="2025-06-23T00:00:00"/>
    <x v="353"/>
    <x v="2"/>
    <s v="San Jose"/>
    <n v="1651"/>
    <n v="0"/>
    <n v="1651"/>
    <n v="1198.3599999999999"/>
    <n v="452.64"/>
    <n v="0.27416110999999999"/>
    <x v="2"/>
  </r>
  <r>
    <s v="93230"/>
    <d v="2025-06-23T00:00:00"/>
    <x v="5"/>
    <x v="2"/>
    <s v="San Jose"/>
    <n v="1022.42"/>
    <n v="0"/>
    <n v="1022.42"/>
    <n v="757.64"/>
    <n v="264.77999999999997"/>
    <n v="0.25897381000000003"/>
    <x v="5"/>
  </r>
  <r>
    <s v="93244"/>
    <d v="2025-06-23T00:00:00"/>
    <x v="353"/>
    <x v="2"/>
    <s v="San Jose"/>
    <n v="1514.18"/>
    <n v="0"/>
    <n v="1514.18"/>
    <n v="1319.73"/>
    <n v="194.45"/>
    <n v="0.12841933999999999"/>
    <x v="2"/>
  </r>
  <r>
    <s v="93245"/>
    <d v="2025-06-23T00:00:00"/>
    <x v="353"/>
    <x v="2"/>
    <s v="San Jose"/>
    <n v="1215.5999999999999"/>
    <n v="0"/>
    <n v="1215.5999999999999"/>
    <n v="935.83"/>
    <n v="279.77"/>
    <n v="0.23014972"/>
    <x v="2"/>
  </r>
  <r>
    <s v="93246"/>
    <d v="2025-06-23T00:00:00"/>
    <x v="353"/>
    <x v="2"/>
    <s v="San Jose"/>
    <n v="0"/>
    <n v="0"/>
    <n v="0"/>
    <n v="0.26"/>
    <n v="-0.26"/>
    <n v="0"/>
    <x v="2"/>
  </r>
  <r>
    <s v="93247"/>
    <d v="2025-06-23T00:00:00"/>
    <x v="353"/>
    <x v="2"/>
    <s v="San Jose"/>
    <n v="1267.0999999999999"/>
    <n v="0"/>
    <n v="1267.0999999999999"/>
    <n v="998.6"/>
    <n v="268.5"/>
    <n v="0.21190118999999999"/>
    <x v="2"/>
  </r>
  <r>
    <s v="93248"/>
    <d v="2025-06-23T00:00:00"/>
    <x v="353"/>
    <x v="2"/>
    <s v="San Jose"/>
    <n v="2309.02"/>
    <n v="0"/>
    <n v="2309.02"/>
    <n v="2147.0300000000002"/>
    <n v="161.99"/>
    <n v="7.0155300000000004E-2"/>
    <x v="2"/>
  </r>
  <r>
    <s v="93257"/>
    <d v="2025-06-23T00:00:00"/>
    <x v="3"/>
    <x v="3"/>
    <s v="San Jose"/>
    <n v="16864"/>
    <n v="0"/>
    <n v="16864"/>
    <n v="12647.36"/>
    <n v="4216.6400000000003"/>
    <n v="0.25003795000000001"/>
    <x v="3"/>
  </r>
  <r>
    <s v="93268"/>
    <d v="2025-06-23T00:00:00"/>
    <x v="4"/>
    <x v="4"/>
    <s v="Sacramento"/>
    <n v="3451.16"/>
    <n v="0"/>
    <n v="3451.16"/>
    <n v="2911.69"/>
    <n v="539.47"/>
    <n v="0.15631555999999999"/>
    <x v="4"/>
  </r>
  <r>
    <s v="89697"/>
    <d v="2025-06-23T00:00:00"/>
    <x v="41"/>
    <x v="14"/>
    <s v="San Jose"/>
    <n v="0"/>
    <n v="-2701.81"/>
    <n v="-2701.81"/>
    <n v="-630.84"/>
    <n v="-2070.9699999999998"/>
    <n v="0.76651208000000004"/>
    <x v="22"/>
  </r>
  <r>
    <s v="91042"/>
    <d v="2025-06-23T00:00:00"/>
    <x v="23"/>
    <x v="0"/>
    <s v="San Francisco"/>
    <n v="0"/>
    <n v="0"/>
    <n v="0"/>
    <n v="183.64"/>
    <n v="-183.64"/>
    <n v="0"/>
    <x v="17"/>
  </r>
  <r>
    <s v="91376"/>
    <d v="2025-06-23T00:00:00"/>
    <x v="257"/>
    <x v="14"/>
    <s v="San Jose"/>
    <n v="0"/>
    <n v="0"/>
    <n v="0"/>
    <n v="-715.78"/>
    <n v="715.78"/>
    <n v="0"/>
    <x v="33"/>
  </r>
  <r>
    <s v="91992"/>
    <d v="2025-06-23T00:00:00"/>
    <x v="18"/>
    <x v="9"/>
    <s v="San Francisco"/>
    <n v="11951.88"/>
    <n v="0"/>
    <n v="11951.88"/>
    <n v="9913.86"/>
    <n v="2038.02"/>
    <n v="0.17051878000000001"/>
    <x v="17"/>
  </r>
  <r>
    <s v="92015"/>
    <d v="2025-06-23T00:00:00"/>
    <x v="29"/>
    <x v="32"/>
    <s v="San Francisco"/>
    <n v="7032.52"/>
    <n v="0"/>
    <n v="7032.52"/>
    <n v="5768.28"/>
    <n v="1264.24"/>
    <n v="0.17977055"/>
    <x v="81"/>
  </r>
  <r>
    <s v="92664"/>
    <d v="2025-06-23T00:00:00"/>
    <x v="136"/>
    <x v="12"/>
    <s v="San Francisco"/>
    <n v="0"/>
    <n v="0"/>
    <n v="0"/>
    <n v="4613.7"/>
    <n v="-4613.7"/>
    <n v="0"/>
    <x v="6"/>
  </r>
  <r>
    <s v="92702"/>
    <d v="2025-06-23T00:00:00"/>
    <x v="217"/>
    <x v="12"/>
    <s v="San Francisco"/>
    <n v="0"/>
    <n v="0"/>
    <n v="0"/>
    <n v="-271.5"/>
    <n v="271.5"/>
    <n v="0"/>
    <x v="14"/>
  </r>
  <r>
    <s v="92814"/>
    <d v="2025-06-23T00:00:00"/>
    <x v="100"/>
    <x v="12"/>
    <s v="San Francisco"/>
    <n v="0"/>
    <n v="0"/>
    <n v="0"/>
    <n v="-0.03"/>
    <n v="0.03"/>
    <n v="0"/>
    <x v="19"/>
  </r>
  <r>
    <s v="92967"/>
    <d v="2025-06-23T00:00:00"/>
    <x v="221"/>
    <x v="9"/>
    <s v="San Francisco"/>
    <n v="0"/>
    <n v="0"/>
    <n v="0"/>
    <n v="-12.9"/>
    <n v="12.9"/>
    <n v="0"/>
    <x v="81"/>
  </r>
  <r>
    <s v="93017"/>
    <d v="2025-06-23T00:00:00"/>
    <x v="202"/>
    <x v="9"/>
    <s v="San Francisco"/>
    <n v="0"/>
    <n v="0"/>
    <n v="0"/>
    <n v="302.64"/>
    <n v="-302.64"/>
    <n v="0"/>
    <x v="31"/>
  </r>
  <r>
    <s v="93079"/>
    <d v="2025-06-23T00:00:00"/>
    <x v="353"/>
    <x v="2"/>
    <s v="San Jose"/>
    <n v="0"/>
    <n v="-1074.18"/>
    <n v="-1074.18"/>
    <n v="-919"/>
    <n v="-155.18"/>
    <n v="0.14446368000000001"/>
    <x v="2"/>
  </r>
  <r>
    <s v="93214"/>
    <d v="2025-06-23T00:00:00"/>
    <x v="353"/>
    <x v="2"/>
    <s v="San Jose"/>
    <n v="0"/>
    <n v="0"/>
    <n v="0"/>
    <n v="-81.760000000000005"/>
    <n v="81.760000000000005"/>
    <n v="0"/>
    <x v="2"/>
  </r>
  <r>
    <s v="93225"/>
    <d v="2025-06-23T00:00:00"/>
    <x v="249"/>
    <x v="15"/>
    <s v="San Francisco"/>
    <n v="2999.73"/>
    <n v="0"/>
    <n v="2999.73"/>
    <n v="2999.73"/>
    <n v="0"/>
    <n v="0"/>
    <x v="23"/>
  </r>
  <r>
    <s v="93250"/>
    <d v="2025-06-23T00:00:00"/>
    <x v="353"/>
    <x v="2"/>
    <s v="San Jose"/>
    <n v="1514.18"/>
    <n v="0"/>
    <n v="1514.18"/>
    <n v="1194.73"/>
    <n v="319.45"/>
    <n v="0.21097228000000001"/>
    <x v="2"/>
  </r>
  <r>
    <s v="93276"/>
    <d v="2025-06-23T00:00:00"/>
    <x v="353"/>
    <x v="2"/>
    <s v="San Jose"/>
    <n v="1651"/>
    <n v="0"/>
    <n v="1651"/>
    <n v="1294.8599999999999"/>
    <n v="356.14"/>
    <n v="0.21571169000000001"/>
    <x v="2"/>
  </r>
  <r>
    <s v="93277"/>
    <d v="2025-06-23T00:00:00"/>
    <x v="353"/>
    <x v="2"/>
    <s v="San Jose"/>
    <n v="1651"/>
    <n v="0"/>
    <n v="1651"/>
    <n v="1294.8599999999999"/>
    <n v="356.14"/>
    <n v="0.21571169000000001"/>
    <x v="2"/>
  </r>
  <r>
    <s v="93278"/>
    <d v="2025-06-23T00:00:00"/>
    <x v="353"/>
    <x v="2"/>
    <s v="San Jose"/>
    <n v="2421.8000000000002"/>
    <n v="0"/>
    <n v="2421.8000000000002"/>
    <n v="1862.91"/>
    <n v="558.89"/>
    <n v="0.23077463000000001"/>
    <x v="2"/>
  </r>
  <r>
    <s v="93281"/>
    <d v="2025-06-23T00:00:00"/>
    <x v="353"/>
    <x v="2"/>
    <s v="San Jose"/>
    <n v="1514.18"/>
    <n v="0"/>
    <n v="1514.18"/>
    <n v="1194.73"/>
    <n v="319.45"/>
    <n v="0.21097228000000001"/>
    <x v="2"/>
  </r>
  <r>
    <s v="93284"/>
    <d v="2025-06-23T00:00:00"/>
    <x v="353"/>
    <x v="2"/>
    <s v="San Jose"/>
    <n v="1651"/>
    <n v="0"/>
    <n v="1651"/>
    <n v="1266.4000000000001"/>
    <n v="384.6"/>
    <n v="0.23294972999999999"/>
    <x v="2"/>
  </r>
  <r>
    <s v="93285"/>
    <d v="2025-06-23T00:00:00"/>
    <x v="353"/>
    <x v="2"/>
    <s v="San Jose"/>
    <n v="1514.18"/>
    <n v="0"/>
    <n v="1514.18"/>
    <n v="1194.73"/>
    <n v="319.45"/>
    <n v="0.21097228000000001"/>
    <x v="2"/>
  </r>
  <r>
    <s v="92750"/>
    <d v="2025-06-24T00:00:00"/>
    <x v="291"/>
    <x v="10"/>
    <s v="San Francisco"/>
    <n v="0"/>
    <n v="0"/>
    <n v="0"/>
    <n v="-40.869999999999997"/>
    <n v="40.869999999999997"/>
    <n v="0"/>
    <x v="60"/>
  </r>
  <r>
    <s v="92967"/>
    <d v="2025-06-24T00:00:00"/>
    <x v="221"/>
    <x v="9"/>
    <s v="San Francisco"/>
    <n v="0"/>
    <n v="0"/>
    <n v="0"/>
    <n v="-214.76"/>
    <n v="214.76"/>
    <n v="0"/>
    <x v="81"/>
  </r>
  <r>
    <s v="88281"/>
    <d v="2025-06-24T00:00:00"/>
    <x v="13"/>
    <x v="6"/>
    <s v="San Jose"/>
    <n v="0"/>
    <n v="0"/>
    <n v="0"/>
    <n v="6.3"/>
    <n v="-6.3"/>
    <n v="0"/>
    <x v="7"/>
  </r>
  <r>
    <s v="91453"/>
    <d v="2025-06-24T00:00:00"/>
    <x v="191"/>
    <x v="14"/>
    <s v="San Jose"/>
    <n v="0"/>
    <n v="0"/>
    <n v="0"/>
    <n v="163.83000000000001"/>
    <n v="-163.83000000000001"/>
    <n v="0"/>
    <x v="33"/>
  </r>
  <r>
    <s v="91682"/>
    <d v="2025-06-24T00:00:00"/>
    <x v="182"/>
    <x v="15"/>
    <s v="San Francisco"/>
    <n v="0"/>
    <n v="0"/>
    <n v="0"/>
    <n v="1452.98"/>
    <n v="-1452.98"/>
    <n v="0"/>
    <x v="23"/>
  </r>
  <r>
    <s v="91882"/>
    <d v="2025-06-24T00:00:00"/>
    <x v="273"/>
    <x v="15"/>
    <s v="San Francisco"/>
    <n v="75"/>
    <n v="75"/>
    <n v="150"/>
    <n v="163.24"/>
    <n v="-13.24"/>
    <n v="-8.8266670000000005E-2"/>
    <x v="23"/>
  </r>
  <r>
    <s v="92100"/>
    <d v="2025-06-24T00:00:00"/>
    <x v="371"/>
    <x v="7"/>
    <s v="San Jose"/>
    <n v="1497.21"/>
    <n v="0"/>
    <n v="1497.21"/>
    <n v="1210.7"/>
    <n v="286.51"/>
    <n v="0.19136259999999999"/>
    <x v="8"/>
  </r>
  <r>
    <s v="92105"/>
    <d v="2025-06-24T00:00:00"/>
    <x v="172"/>
    <x v="7"/>
    <s v="San Jose"/>
    <n v="296.05"/>
    <n v="0"/>
    <n v="296.05"/>
    <n v="216.12"/>
    <n v="79.930000000000007"/>
    <n v="0.26998818000000002"/>
    <x v="8"/>
  </r>
  <r>
    <s v="92233"/>
    <d v="2025-06-24T00:00:00"/>
    <x v="159"/>
    <x v="12"/>
    <s v="San Francisco"/>
    <n v="0"/>
    <n v="0"/>
    <n v="0"/>
    <n v="-11.21"/>
    <n v="11.21"/>
    <n v="0"/>
    <x v="16"/>
  </r>
  <r>
    <s v="92554"/>
    <d v="2025-06-24T00:00:00"/>
    <x v="3"/>
    <x v="3"/>
    <s v="San Jose"/>
    <n v="239763.20000000001"/>
    <n v="0"/>
    <n v="239763.20000000001"/>
    <n v="181580.68"/>
    <n v="58182.52"/>
    <n v="0.24266660000000001"/>
    <x v="3"/>
  </r>
  <r>
    <s v="92614"/>
    <d v="2025-06-24T00:00:00"/>
    <x v="5"/>
    <x v="2"/>
    <s v="San Jose"/>
    <n v="0"/>
    <n v="0"/>
    <n v="0"/>
    <n v="44"/>
    <n v="-44"/>
    <n v="0"/>
    <x v="2"/>
  </r>
  <r>
    <s v="92663"/>
    <d v="2025-06-24T00:00:00"/>
    <x v="4"/>
    <x v="4"/>
    <s v="Sacramento"/>
    <n v="0"/>
    <n v="0"/>
    <n v="0"/>
    <n v="-92.65"/>
    <n v="92.65"/>
    <n v="0"/>
    <x v="4"/>
  </r>
  <r>
    <s v="92702"/>
    <d v="2025-06-24T00:00:00"/>
    <x v="217"/>
    <x v="12"/>
    <s v="San Francisco"/>
    <n v="0"/>
    <n v="0"/>
    <n v="0"/>
    <n v="-408.1"/>
    <n v="408.1"/>
    <n v="0"/>
    <x v="14"/>
  </r>
  <r>
    <s v="92788"/>
    <d v="2025-06-24T00:00:00"/>
    <x v="136"/>
    <x v="12"/>
    <s v="San Francisco"/>
    <n v="0"/>
    <n v="0"/>
    <n v="0"/>
    <n v="-9831.91"/>
    <n v="9831.91"/>
    <n v="0"/>
    <x v="10"/>
  </r>
  <r>
    <s v="92861"/>
    <d v="2025-06-24T00:00:00"/>
    <x v="362"/>
    <x v="33"/>
    <s v="San Francisco"/>
    <n v="0"/>
    <n v="0"/>
    <n v="0"/>
    <n v="180"/>
    <n v="-180"/>
    <n v="0"/>
    <x v="87"/>
  </r>
  <r>
    <s v="92870"/>
    <d v="2025-06-24T00:00:00"/>
    <x v="259"/>
    <x v="9"/>
    <s v="San Francisco"/>
    <n v="16677.25"/>
    <n v="0"/>
    <n v="16677.25"/>
    <n v="12379.6"/>
    <n v="4297.6499999999996"/>
    <n v="0.25769535999999998"/>
    <x v="32"/>
  </r>
  <r>
    <s v="92891"/>
    <d v="2025-06-24T00:00:00"/>
    <x v="5"/>
    <x v="2"/>
    <s v="San Jose"/>
    <n v="0"/>
    <n v="-4772.4399999999996"/>
    <n v="-4772.4399999999996"/>
    <n v="-3837"/>
    <n v="-935.44"/>
    <n v="0.19600875000000001"/>
    <x v="2"/>
  </r>
  <r>
    <s v="92921"/>
    <d v="2025-06-24T00:00:00"/>
    <x v="110"/>
    <x v="14"/>
    <s v="San Jose"/>
    <n v="0"/>
    <n v="0"/>
    <n v="0"/>
    <n v="-8.41"/>
    <n v="8.41"/>
    <n v="0"/>
    <x v="22"/>
  </r>
  <r>
    <s v="92982"/>
    <d v="2025-06-24T00:00:00"/>
    <x v="362"/>
    <x v="33"/>
    <s v="San Francisco"/>
    <n v="535"/>
    <n v="0"/>
    <n v="535"/>
    <n v="330.19"/>
    <n v="204.81"/>
    <n v="0.38282242999999999"/>
    <x v="87"/>
  </r>
  <r>
    <s v="93049"/>
    <d v="2025-06-24T00:00:00"/>
    <x v="216"/>
    <x v="12"/>
    <s v="San Francisco"/>
    <n v="83192.210000000006"/>
    <n v="0"/>
    <n v="83192.210000000006"/>
    <n v="55651.81"/>
    <n v="27540.400000000001"/>
    <n v="0.33104541999999998"/>
    <x v="16"/>
  </r>
  <r>
    <s v="93090"/>
    <d v="2025-06-24T00:00:00"/>
    <x v="372"/>
    <x v="20"/>
    <s v="Sacramento"/>
    <n v="650"/>
    <n v="0"/>
    <n v="650"/>
    <n v="494.13"/>
    <n v="155.87"/>
    <n v="0.23980000000000001"/>
    <x v="40"/>
  </r>
  <r>
    <s v="93207"/>
    <d v="2025-06-24T00:00:00"/>
    <x v="169"/>
    <x v="19"/>
    <s v="Sacramento"/>
    <n v="2400"/>
    <n v="0"/>
    <n v="2400"/>
    <n v="2400"/>
    <n v="0"/>
    <n v="0"/>
    <x v="4"/>
  </r>
  <r>
    <s v="93275"/>
    <d v="2025-06-24T00:00:00"/>
    <x v="353"/>
    <x v="2"/>
    <s v="San Jose"/>
    <n v="2284.98"/>
    <n v="0"/>
    <n v="2284.98"/>
    <n v="1842.24"/>
    <n v="442.74"/>
    <n v="0.19376099999999999"/>
    <x v="2"/>
  </r>
  <r>
    <s v="93279"/>
    <d v="2025-06-24T00:00:00"/>
    <x v="353"/>
    <x v="2"/>
    <s v="San Jose"/>
    <n v="1514.18"/>
    <n v="0"/>
    <n v="1514.18"/>
    <n v="1172.73"/>
    <n v="341.45"/>
    <n v="0.22550159"/>
    <x v="2"/>
  </r>
  <r>
    <s v="93280"/>
    <d v="2025-06-24T00:00:00"/>
    <x v="353"/>
    <x v="2"/>
    <s v="San Jose"/>
    <n v="1651"/>
    <n v="0"/>
    <n v="1651"/>
    <n v="1272.8599999999999"/>
    <n v="378.14"/>
    <n v="0.22903694999999999"/>
    <x v="2"/>
  </r>
  <r>
    <s v="93282"/>
    <d v="2025-06-24T00:00:00"/>
    <x v="353"/>
    <x v="2"/>
    <s v="San Jose"/>
    <n v="1514.18"/>
    <n v="0"/>
    <n v="1514.18"/>
    <n v="1144.73"/>
    <n v="369.45"/>
    <n v="0.24399345"/>
    <x v="2"/>
  </r>
  <r>
    <s v="93283"/>
    <d v="2025-06-24T00:00:00"/>
    <x v="353"/>
    <x v="2"/>
    <s v="San Jose"/>
    <n v="2421.8000000000002"/>
    <n v="0"/>
    <n v="2421.8000000000002"/>
    <n v="1933.87"/>
    <n v="487.93"/>
    <n v="0.20147411000000001"/>
    <x v="2"/>
  </r>
  <r>
    <s v="93299"/>
    <d v="2025-06-24T00:00:00"/>
    <x v="4"/>
    <x v="4"/>
    <s v="Sacramento"/>
    <n v="75"/>
    <n v="0"/>
    <n v="75"/>
    <n v="90"/>
    <n v="-15"/>
    <n v="-0.2"/>
    <x v="4"/>
  </r>
  <r>
    <s v="90044"/>
    <d v="2025-06-24T00:00:00"/>
    <x v="78"/>
    <x v="6"/>
    <s v="San Jose"/>
    <n v="0"/>
    <n v="-9781.58"/>
    <n v="-9781.58"/>
    <n v="-7531.84"/>
    <n v="-2249.7399999999998"/>
    <n v="0.22999760999999999"/>
    <x v="7"/>
  </r>
  <r>
    <s v="90066"/>
    <d v="2025-06-24T00:00:00"/>
    <x v="109"/>
    <x v="3"/>
    <s v="San Jose"/>
    <n v="0"/>
    <n v="665.39"/>
    <n v="665.39"/>
    <n v="565.58000000000004"/>
    <n v="99.81"/>
    <n v="0.15000225"/>
    <x v="3"/>
  </r>
  <r>
    <s v="90367"/>
    <d v="2025-06-24T00:00:00"/>
    <x v="33"/>
    <x v="7"/>
    <s v="San Jose"/>
    <n v="2005.96"/>
    <n v="0"/>
    <n v="2005.96"/>
    <n v="1635.36"/>
    <n v="370.6"/>
    <n v="0.18474945000000001"/>
    <x v="8"/>
  </r>
  <r>
    <s v="91376"/>
    <d v="2025-06-24T00:00:00"/>
    <x v="257"/>
    <x v="14"/>
    <s v="San Jose"/>
    <n v="0"/>
    <n v="0"/>
    <n v="0"/>
    <n v="1157.1199999999999"/>
    <n v="-1157.1199999999999"/>
    <n v="0"/>
    <x v="33"/>
  </r>
  <r>
    <s v="91482"/>
    <d v="2025-06-24T00:00:00"/>
    <x v="65"/>
    <x v="3"/>
    <s v="San Jose"/>
    <n v="0"/>
    <n v="0"/>
    <n v="0"/>
    <n v="294.12"/>
    <n v="-294.12"/>
    <n v="0"/>
    <x v="14"/>
  </r>
  <r>
    <s v="92400"/>
    <d v="2025-06-24T00:00:00"/>
    <x v="34"/>
    <x v="9"/>
    <s v="San Francisco"/>
    <n v="0"/>
    <n v="0"/>
    <n v="0"/>
    <n v="7415.34"/>
    <n v="-7415.34"/>
    <n v="0"/>
    <x v="13"/>
  </r>
  <r>
    <s v="92603"/>
    <d v="2025-06-24T00:00:00"/>
    <x v="163"/>
    <x v="8"/>
    <s v="San Jose"/>
    <n v="0"/>
    <n v="0"/>
    <n v="0"/>
    <n v="-647"/>
    <n v="647"/>
    <n v="0"/>
    <x v="10"/>
  </r>
  <r>
    <s v="93019"/>
    <d v="2025-06-24T00:00:00"/>
    <x v="18"/>
    <x v="9"/>
    <s v="San Francisco"/>
    <n v="1734.8"/>
    <n v="0"/>
    <n v="1734.8"/>
    <n v="1476.68"/>
    <n v="258.12"/>
    <n v="0.14878949"/>
    <x v="0"/>
  </r>
  <r>
    <s v="93022"/>
    <d v="2025-06-24T00:00:00"/>
    <x v="202"/>
    <x v="9"/>
    <s v="San Francisco"/>
    <n v="0"/>
    <n v="0"/>
    <n v="0"/>
    <n v="-10.89"/>
    <n v="10.89"/>
    <n v="0"/>
    <x v="18"/>
  </r>
  <r>
    <s v="93168"/>
    <d v="2025-06-24T00:00:00"/>
    <x v="5"/>
    <x v="2"/>
    <s v="San Jose"/>
    <n v="0"/>
    <n v="0"/>
    <n v="0"/>
    <n v="5.83"/>
    <n v="-5.83"/>
    <n v="0"/>
    <x v="5"/>
  </r>
  <r>
    <s v="93245"/>
    <d v="2025-06-24T00:00:00"/>
    <x v="353"/>
    <x v="2"/>
    <s v="San Jose"/>
    <n v="0"/>
    <n v="0"/>
    <n v="0"/>
    <n v="-81.760000000000005"/>
    <n v="81.760000000000005"/>
    <n v="0"/>
    <x v="2"/>
  </r>
  <r>
    <s v="93260"/>
    <d v="2025-06-24T00:00:00"/>
    <x v="6"/>
    <x v="5"/>
    <s v="San Francisco"/>
    <n v="361.54"/>
    <n v="0"/>
    <n v="361.54"/>
    <n v="276.48"/>
    <n v="85.06"/>
    <n v="0.23527134"/>
    <x v="6"/>
  </r>
  <r>
    <s v="93305"/>
    <d v="2025-06-24T00:00:00"/>
    <x v="10"/>
    <x v="8"/>
    <s v="San Jose"/>
    <n v="238.23"/>
    <n v="0"/>
    <n v="238.23"/>
    <n v="202.5"/>
    <n v="35.729999999999997"/>
    <n v="0.14998111"/>
    <x v="10"/>
  </r>
  <r>
    <s v="93311"/>
    <d v="2025-06-24T00:00:00"/>
    <x v="353"/>
    <x v="2"/>
    <s v="San Jose"/>
    <n v="1651"/>
    <n v="0"/>
    <n v="1651"/>
    <n v="1266.4000000000001"/>
    <n v="384.6"/>
    <n v="0.23294972999999999"/>
    <x v="2"/>
  </r>
  <r>
    <s v="93312"/>
    <d v="2025-06-24T00:00:00"/>
    <x v="353"/>
    <x v="2"/>
    <s v="San Jose"/>
    <n v="1514.18"/>
    <n v="0"/>
    <n v="1514.18"/>
    <n v="1086"/>
    <n v="428.18"/>
    <n v="0.28278012000000002"/>
    <x v="2"/>
  </r>
  <r>
    <s v="93313"/>
    <d v="2025-06-24T00:00:00"/>
    <x v="353"/>
    <x v="2"/>
    <s v="San Jose"/>
    <n v="2284.98"/>
    <n v="0"/>
    <n v="2284.98"/>
    <n v="1749.26"/>
    <n v="535.72"/>
    <n v="0.23445282000000001"/>
    <x v="2"/>
  </r>
  <r>
    <s v="93314"/>
    <d v="2025-06-24T00:00:00"/>
    <x v="353"/>
    <x v="2"/>
    <s v="San Jose"/>
    <n v="1514.18"/>
    <n v="0"/>
    <n v="1514.18"/>
    <n v="1169"/>
    <n v="345.18"/>
    <n v="0.22796496999999999"/>
    <x v="2"/>
  </r>
  <r>
    <s v="93315"/>
    <d v="2025-06-24T00:00:00"/>
    <x v="353"/>
    <x v="2"/>
    <s v="San Jose"/>
    <n v="2365.25"/>
    <n v="0"/>
    <n v="2365.25"/>
    <n v="1797.16"/>
    <n v="568.09"/>
    <n v="0.2401818"/>
    <x v="2"/>
  </r>
  <r>
    <s v="93319"/>
    <d v="2025-06-24T00:00:00"/>
    <x v="353"/>
    <x v="2"/>
    <s v="San Jose"/>
    <n v="1651"/>
    <n v="0"/>
    <n v="1651"/>
    <n v="1308.4000000000001"/>
    <n v="342.6"/>
    <n v="0.20751059999999999"/>
    <x v="2"/>
  </r>
  <r>
    <s v="86032"/>
    <d v="2025-06-25T00:00:00"/>
    <x v="66"/>
    <x v="11"/>
    <s v="Sacramento"/>
    <n v="0"/>
    <n v="0"/>
    <n v="0"/>
    <n v="292.86"/>
    <n v="-292.86"/>
    <n v="0"/>
    <x v="1"/>
  </r>
  <r>
    <s v="86969"/>
    <d v="2025-06-25T00:00:00"/>
    <x v="136"/>
    <x v="12"/>
    <s v="San Francisco"/>
    <n v="0"/>
    <n v="0"/>
    <n v="0"/>
    <n v="645"/>
    <n v="-645"/>
    <n v="0"/>
    <x v="36"/>
  </r>
  <r>
    <s v="87104"/>
    <d v="2025-06-25T00:00:00"/>
    <x v="187"/>
    <x v="1"/>
    <s v="Sacramento"/>
    <n v="0"/>
    <n v="0"/>
    <n v="0"/>
    <n v="150"/>
    <n v="-150"/>
    <n v="0"/>
    <x v="1"/>
  </r>
  <r>
    <s v="89788"/>
    <d v="2025-06-25T00:00:00"/>
    <x v="221"/>
    <x v="9"/>
    <s v="San Francisco"/>
    <n v="0"/>
    <n v="0"/>
    <n v="0"/>
    <n v="15.99"/>
    <n v="-15.99"/>
    <n v="0"/>
    <x v="81"/>
  </r>
  <r>
    <s v="89795"/>
    <d v="2025-06-25T00:00:00"/>
    <x v="128"/>
    <x v="9"/>
    <s v="San Francisco"/>
    <n v="0"/>
    <n v="0"/>
    <n v="0"/>
    <n v="51"/>
    <n v="-51"/>
    <n v="0"/>
    <x v="34"/>
  </r>
  <r>
    <s v="89890"/>
    <d v="2025-06-25T00:00:00"/>
    <x v="136"/>
    <x v="12"/>
    <s v="San Francisco"/>
    <n v="0"/>
    <n v="0"/>
    <n v="0"/>
    <n v="391.6"/>
    <n v="-391.6"/>
    <n v="0"/>
    <x v="6"/>
  </r>
  <r>
    <s v="90306"/>
    <d v="2025-06-25T00:00:00"/>
    <x v="91"/>
    <x v="6"/>
    <s v="Sacramento"/>
    <n v="0"/>
    <n v="0"/>
    <n v="0"/>
    <n v="75.3"/>
    <n v="-75.3"/>
    <n v="0"/>
    <x v="1"/>
  </r>
  <r>
    <s v="90890"/>
    <d v="2025-06-25T00:00:00"/>
    <x v="216"/>
    <x v="12"/>
    <s v="San Francisco"/>
    <n v="0"/>
    <n v="0"/>
    <n v="0"/>
    <n v="795.5"/>
    <n v="-795.5"/>
    <n v="0"/>
    <x v="16"/>
  </r>
  <r>
    <s v="91167"/>
    <d v="2025-06-25T00:00:00"/>
    <x v="72"/>
    <x v="14"/>
    <s v="San Jose"/>
    <n v="1571.69"/>
    <n v="0"/>
    <n v="1571.69"/>
    <n v="0"/>
    <n v="1571.69"/>
    <n v="1"/>
    <x v="33"/>
  </r>
  <r>
    <s v="91188"/>
    <d v="2025-06-25T00:00:00"/>
    <x v="331"/>
    <x v="12"/>
    <s v="San Francisco"/>
    <n v="0"/>
    <n v="0"/>
    <n v="0"/>
    <n v="391.7"/>
    <n v="-391.7"/>
    <n v="0"/>
    <x v="16"/>
  </r>
  <r>
    <s v="91202"/>
    <d v="2025-06-25T00:00:00"/>
    <x v="60"/>
    <x v="12"/>
    <s v="San Francisco"/>
    <n v="0"/>
    <n v="0"/>
    <n v="0"/>
    <n v="-515"/>
    <n v="515"/>
    <n v="0"/>
    <x v="14"/>
  </r>
  <r>
    <s v="91784"/>
    <d v="2025-06-25T00:00:00"/>
    <x v="41"/>
    <x v="14"/>
    <s v="San Jose"/>
    <n v="0"/>
    <n v="0"/>
    <n v="0"/>
    <n v="89.42"/>
    <n v="-89.42"/>
    <n v="0"/>
    <x v="22"/>
  </r>
  <r>
    <s v="91882"/>
    <d v="2025-06-25T00:00:00"/>
    <x v="273"/>
    <x v="15"/>
    <s v="San Francisco"/>
    <n v="0"/>
    <n v="0"/>
    <n v="0"/>
    <n v="-13.24"/>
    <n v="13.24"/>
    <n v="0"/>
    <x v="23"/>
  </r>
  <r>
    <s v="92032"/>
    <d v="2025-06-25T00:00:00"/>
    <x v="187"/>
    <x v="1"/>
    <s v="Sacramento"/>
    <n v="0"/>
    <n v="0"/>
    <n v="0"/>
    <n v="-450"/>
    <n v="450"/>
    <n v="0"/>
    <x v="1"/>
  </r>
  <r>
    <s v="92217"/>
    <d v="2025-06-25T00:00:00"/>
    <x v="353"/>
    <x v="2"/>
    <s v="San Jose"/>
    <n v="0"/>
    <n v="0"/>
    <n v="0"/>
    <n v="-15.89"/>
    <n v="15.89"/>
    <n v="0"/>
    <x v="2"/>
  </r>
  <r>
    <s v="92333"/>
    <d v="2025-06-25T00:00:00"/>
    <x v="327"/>
    <x v="21"/>
    <s v="Sacramento"/>
    <n v="0"/>
    <n v="0"/>
    <n v="0"/>
    <n v="65"/>
    <n v="-65"/>
    <n v="0"/>
    <x v="1"/>
  </r>
  <r>
    <s v="92554"/>
    <d v="2025-06-25T00:00:00"/>
    <x v="3"/>
    <x v="3"/>
    <s v="San Jose"/>
    <n v="0"/>
    <n v="49.95"/>
    <n v="49.95"/>
    <n v="25.1"/>
    <n v="24.85"/>
    <n v="0.49749749999999998"/>
    <x v="3"/>
  </r>
  <r>
    <s v="92663"/>
    <d v="2025-06-25T00:00:00"/>
    <x v="4"/>
    <x v="4"/>
    <s v="Sacramento"/>
    <n v="0"/>
    <n v="0"/>
    <n v="0"/>
    <n v="-60.69"/>
    <n v="60.69"/>
    <n v="0"/>
    <x v="4"/>
  </r>
  <r>
    <s v="92664"/>
    <d v="2025-06-25T00:00:00"/>
    <x v="136"/>
    <x v="12"/>
    <s v="San Francisco"/>
    <n v="0"/>
    <n v="0"/>
    <n v="0"/>
    <n v="0.7"/>
    <n v="-0.7"/>
    <n v="0"/>
    <x v="6"/>
  </r>
  <r>
    <s v="92761"/>
    <d v="2025-06-25T00:00:00"/>
    <x v="202"/>
    <x v="9"/>
    <s v="San Francisco"/>
    <n v="0"/>
    <n v="-183.23"/>
    <n v="-183.23"/>
    <n v="-173.65"/>
    <n v="-9.58"/>
    <n v="5.2284009999999999E-2"/>
    <x v="18"/>
  </r>
  <r>
    <s v="92838"/>
    <d v="2025-06-25T00:00:00"/>
    <x v="347"/>
    <x v="14"/>
    <s v="San Jose"/>
    <n v="26184.38"/>
    <n v="0"/>
    <n v="26184.38"/>
    <n v="20529.34"/>
    <n v="5655.04"/>
    <n v="0.21596998000000001"/>
    <x v="22"/>
  </r>
  <r>
    <s v="92907"/>
    <d v="2025-06-25T00:00:00"/>
    <x v="75"/>
    <x v="12"/>
    <s v="San Francisco"/>
    <n v="3610.08"/>
    <n v="0"/>
    <n v="3610.08"/>
    <n v="2370.15"/>
    <n v="1239.93"/>
    <n v="0.34346330000000003"/>
    <x v="81"/>
  </r>
  <r>
    <s v="92911"/>
    <d v="2025-06-25T00:00:00"/>
    <x v="5"/>
    <x v="2"/>
    <s v="San Jose"/>
    <n v="0"/>
    <n v="-51.14"/>
    <n v="-51.14"/>
    <n v="-43.87"/>
    <n v="-7.27"/>
    <n v="0.14215878000000001"/>
    <x v="5"/>
  </r>
  <r>
    <s v="92919"/>
    <d v="2025-06-25T00:00:00"/>
    <x v="353"/>
    <x v="2"/>
    <s v="San Jose"/>
    <n v="0"/>
    <n v="0"/>
    <n v="0"/>
    <n v="-9.85"/>
    <n v="9.85"/>
    <n v="0"/>
    <x v="2"/>
  </r>
  <r>
    <s v="92921"/>
    <d v="2025-06-25T00:00:00"/>
    <x v="110"/>
    <x v="14"/>
    <s v="San Jose"/>
    <n v="0"/>
    <n v="0"/>
    <n v="0"/>
    <n v="-195"/>
    <n v="195"/>
    <n v="0"/>
    <x v="22"/>
  </r>
  <r>
    <s v="92967"/>
    <d v="2025-06-25T00:00:00"/>
    <x v="221"/>
    <x v="9"/>
    <s v="San Francisco"/>
    <n v="0"/>
    <n v="-1266.0999999999999"/>
    <n v="-1266.0999999999999"/>
    <n v="-1307.76"/>
    <n v="41.66"/>
    <n v="-3.290419E-2"/>
    <x v="81"/>
  </r>
  <r>
    <s v="92969"/>
    <d v="2025-06-25T00:00:00"/>
    <x v="373"/>
    <x v="14"/>
    <s v="San Jose"/>
    <n v="8839.4500000000007"/>
    <n v="0"/>
    <n v="8839.4500000000007"/>
    <n v="6827.58"/>
    <n v="2011.87"/>
    <n v="0.22760126"/>
    <x v="73"/>
  </r>
  <r>
    <s v="92981"/>
    <d v="2025-06-25T00:00:00"/>
    <x v="51"/>
    <x v="17"/>
    <s v="San Jose"/>
    <n v="0"/>
    <n v="-1440"/>
    <n v="-1440"/>
    <n v="-1072.97"/>
    <n v="-367.03"/>
    <n v="0.25488193999999997"/>
    <x v="30"/>
  </r>
  <r>
    <s v="93010"/>
    <d v="2025-06-25T00:00:00"/>
    <x v="5"/>
    <x v="2"/>
    <s v="San Jose"/>
    <n v="0"/>
    <n v="-572.07000000000005"/>
    <n v="-572.07000000000005"/>
    <n v="0"/>
    <n v="-572.07000000000005"/>
    <n v="1"/>
    <x v="5"/>
  </r>
  <r>
    <s v="93022"/>
    <d v="2025-06-25T00:00:00"/>
    <x v="202"/>
    <x v="9"/>
    <s v="San Francisco"/>
    <n v="0"/>
    <n v="0"/>
    <n v="0"/>
    <n v="15.84"/>
    <n v="-15.84"/>
    <n v="0"/>
    <x v="18"/>
  </r>
  <r>
    <s v="93050"/>
    <d v="2025-06-25T00:00:00"/>
    <x v="374"/>
    <x v="3"/>
    <s v="San Jose"/>
    <n v="15884.21"/>
    <n v="0"/>
    <n v="15884.21"/>
    <n v="12019.43"/>
    <n v="3864.78"/>
    <n v="0.24330955000000001"/>
    <x v="63"/>
  </r>
  <r>
    <s v="93148"/>
    <d v="2025-06-25T00:00:00"/>
    <x v="5"/>
    <x v="2"/>
    <s v="San Jose"/>
    <n v="0"/>
    <n v="0"/>
    <n v="0"/>
    <n v="-787.08"/>
    <n v="787.08"/>
    <n v="0"/>
    <x v="5"/>
  </r>
  <r>
    <s v="93158"/>
    <d v="2025-06-25T00:00:00"/>
    <x v="112"/>
    <x v="20"/>
    <s v="Sacramento"/>
    <n v="26.77"/>
    <n v="0"/>
    <n v="26.77"/>
    <n v="15.06"/>
    <n v="11.71"/>
    <n v="0.43742996000000001"/>
    <x v="40"/>
  </r>
  <r>
    <s v="93207"/>
    <d v="2025-06-25T00:00:00"/>
    <x v="169"/>
    <x v="19"/>
    <s v="Sacramento"/>
    <n v="60"/>
    <n v="0"/>
    <n v="60"/>
    <n v="60"/>
    <n v="0"/>
    <n v="0"/>
    <x v="4"/>
  </r>
  <r>
    <s v="93208"/>
    <d v="2025-06-25T00:00:00"/>
    <x v="14"/>
    <x v="3"/>
    <s v="San Jose"/>
    <n v="3074"/>
    <n v="0"/>
    <n v="3074"/>
    <n v="2883.84"/>
    <n v="190.16"/>
    <n v="6.1860770000000002E-2"/>
    <x v="3"/>
  </r>
  <r>
    <s v="93263"/>
    <d v="2025-06-25T00:00:00"/>
    <x v="202"/>
    <x v="9"/>
    <s v="San Francisco"/>
    <n v="177145.64"/>
    <n v="-758.26"/>
    <n v="176387.38"/>
    <n v="138552.5"/>
    <n v="37834.879999999997"/>
    <n v="0.21449878999999999"/>
    <x v="18"/>
  </r>
  <r>
    <s v="93265"/>
    <d v="2025-06-25T00:00:00"/>
    <x v="326"/>
    <x v="12"/>
    <s v="San Francisco"/>
    <n v="875"/>
    <n v="0"/>
    <n v="875"/>
    <n v="607.07000000000005"/>
    <n v="267.93"/>
    <n v="0.30620571000000002"/>
    <x v="52"/>
  </r>
  <r>
    <s v="93294"/>
    <d v="2025-06-25T00:00:00"/>
    <x v="375"/>
    <x v="3"/>
    <s v="San Jose"/>
    <n v="5260"/>
    <n v="0"/>
    <n v="5260"/>
    <n v="3623.62"/>
    <n v="1636.38"/>
    <n v="0.31109885999999998"/>
    <x v="50"/>
  </r>
  <r>
    <s v="90598"/>
    <d v="2025-06-25T00:00:00"/>
    <x v="81"/>
    <x v="5"/>
    <s v="San Francisco"/>
    <n v="0"/>
    <n v="0"/>
    <n v="0"/>
    <n v="64.680000000000007"/>
    <n v="-64.680000000000007"/>
    <n v="0"/>
    <x v="6"/>
  </r>
  <r>
    <s v="91322"/>
    <d v="2025-06-25T00:00:00"/>
    <x v="221"/>
    <x v="9"/>
    <s v="San Francisco"/>
    <n v="0"/>
    <n v="0"/>
    <n v="0"/>
    <n v="-1.26"/>
    <n v="1.26"/>
    <n v="0"/>
    <x v="81"/>
  </r>
  <r>
    <s v="91855"/>
    <d v="2025-06-25T00:00:00"/>
    <x v="5"/>
    <x v="2"/>
    <s v="San Jose"/>
    <n v="13408.95"/>
    <n v="0"/>
    <n v="13408.95"/>
    <n v="12068.04"/>
    <n v="1340.91"/>
    <n v="0.10000112"/>
    <x v="2"/>
  </r>
  <r>
    <s v="92100"/>
    <d v="2025-06-25T00:00:00"/>
    <x v="371"/>
    <x v="7"/>
    <s v="San Jose"/>
    <n v="0"/>
    <n v="0"/>
    <n v="0"/>
    <n v="2.9"/>
    <n v="-2.9"/>
    <n v="0"/>
    <x v="8"/>
  </r>
  <r>
    <s v="92318"/>
    <d v="2025-06-25T00:00:00"/>
    <x v="291"/>
    <x v="10"/>
    <s v="San Francisco"/>
    <n v="0"/>
    <n v="0"/>
    <n v="0"/>
    <n v="-66.510000000000005"/>
    <n v="66.510000000000005"/>
    <n v="0"/>
    <x v="60"/>
  </r>
  <r>
    <s v="92693"/>
    <d v="2025-06-25T00:00:00"/>
    <x v="5"/>
    <x v="2"/>
    <s v="San Jose"/>
    <n v="22624.76"/>
    <n v="0"/>
    <n v="22624.76"/>
    <n v="17393.490000000002"/>
    <n v="5231.2700000000004"/>
    <n v="0.23121881"/>
    <x v="5"/>
  </r>
  <r>
    <s v="92702"/>
    <d v="2025-06-25T00:00:00"/>
    <x v="217"/>
    <x v="12"/>
    <s v="San Francisco"/>
    <n v="0"/>
    <n v="0"/>
    <n v="0"/>
    <n v="-200.01"/>
    <n v="200.01"/>
    <n v="0"/>
    <x v="14"/>
  </r>
  <r>
    <s v="92932"/>
    <d v="2025-06-25T00:00:00"/>
    <x v="39"/>
    <x v="11"/>
    <s v="Sacramento"/>
    <n v="65000.19"/>
    <n v="0"/>
    <n v="65000.19"/>
    <n v="51305.43"/>
    <n v="13694.76"/>
    <n v="0.21068799999999999"/>
    <x v="15"/>
  </r>
  <r>
    <s v="93008"/>
    <d v="2025-06-25T00:00:00"/>
    <x v="5"/>
    <x v="2"/>
    <s v="San Jose"/>
    <n v="0"/>
    <n v="0"/>
    <n v="0"/>
    <n v="560"/>
    <n v="-560"/>
    <n v="0"/>
    <x v="2"/>
  </r>
  <r>
    <s v="93065"/>
    <d v="2025-06-25T00:00:00"/>
    <x v="10"/>
    <x v="8"/>
    <s v="San Jose"/>
    <n v="0"/>
    <n v="-27021.19"/>
    <n v="-27021.19"/>
    <n v="-22968"/>
    <n v="-4053.19"/>
    <n v="0.15000042999999999"/>
    <x v="10"/>
  </r>
  <r>
    <s v="93095"/>
    <d v="2025-06-25T00:00:00"/>
    <x v="44"/>
    <x v="5"/>
    <s v="San Francisco"/>
    <n v="0"/>
    <n v="-300"/>
    <n v="-300"/>
    <n v="-123.53"/>
    <n v="-176.47"/>
    <n v="0.58823333"/>
    <x v="19"/>
  </r>
  <r>
    <s v="93188"/>
    <d v="2025-06-25T00:00:00"/>
    <x v="10"/>
    <x v="8"/>
    <s v="San Jose"/>
    <n v="0"/>
    <n v="-250"/>
    <n v="-250"/>
    <n v="-187.5"/>
    <n v="-62.5"/>
    <n v="0.25"/>
    <x v="10"/>
  </r>
  <r>
    <s v="93196"/>
    <d v="2025-06-25T00:00:00"/>
    <x v="10"/>
    <x v="8"/>
    <s v="San Jose"/>
    <n v="0"/>
    <n v="-150"/>
    <n v="-150"/>
    <n v="-112.5"/>
    <n v="-37.5"/>
    <n v="0.25"/>
    <x v="10"/>
  </r>
  <r>
    <s v="93242"/>
    <d v="2025-06-25T00:00:00"/>
    <x v="63"/>
    <x v="9"/>
    <s v="San Francisco"/>
    <n v="2495.94"/>
    <n v="0"/>
    <n v="2495.94"/>
    <n v="2121.54"/>
    <n v="374.4"/>
    <n v="0.15000361000000001"/>
    <x v="13"/>
  </r>
  <r>
    <s v="93273"/>
    <d v="2025-06-25T00:00:00"/>
    <x v="45"/>
    <x v="12"/>
    <s v="San Francisco"/>
    <n v="185.04"/>
    <n v="0"/>
    <n v="185.04"/>
    <n v="132.24"/>
    <n v="52.8"/>
    <n v="0.28534370999999997"/>
    <x v="45"/>
  </r>
  <r>
    <s v="93328"/>
    <d v="2025-06-25T00:00:00"/>
    <x v="4"/>
    <x v="4"/>
    <s v="Sacramento"/>
    <n v="1475.6"/>
    <n v="0"/>
    <n v="1475.6"/>
    <n v="1183.31"/>
    <n v="292.29000000000002"/>
    <n v="0.19808213999999999"/>
    <x v="4"/>
  </r>
  <r>
    <s v="93329"/>
    <d v="2025-06-25T00:00:00"/>
    <x v="4"/>
    <x v="4"/>
    <s v="Sacramento"/>
    <n v="1475.6"/>
    <n v="0"/>
    <n v="1475.6"/>
    <n v="1183.31"/>
    <n v="292.29000000000002"/>
    <n v="0.19808213999999999"/>
    <x v="4"/>
  </r>
  <r>
    <s v="93330"/>
    <d v="2025-06-25T00:00:00"/>
    <x v="5"/>
    <x v="2"/>
    <s v="San Jose"/>
    <n v="5375.14"/>
    <n v="0"/>
    <n v="5375.14"/>
    <n v="4381.3900000000003"/>
    <n v="993.75"/>
    <n v="0.18487891000000001"/>
    <x v="5"/>
  </r>
  <r>
    <s v="92701"/>
    <d v="2025-06-26T00:00:00"/>
    <x v="342"/>
    <x v="5"/>
    <s v="San Francisco"/>
    <n v="0"/>
    <n v="0"/>
    <n v="0"/>
    <n v="10"/>
    <n v="-10"/>
    <n v="0"/>
    <x v="82"/>
  </r>
  <r>
    <s v="87167"/>
    <d v="2025-06-26T00:00:00"/>
    <x v="191"/>
    <x v="1"/>
    <s v="Sacramento"/>
    <n v="2157514.86"/>
    <n v="0"/>
    <n v="2157514.86"/>
    <n v="1862462.41"/>
    <n v="295052.45"/>
    <n v="0.13675570000000001"/>
    <x v="4"/>
  </r>
  <r>
    <s v="87903"/>
    <d v="2025-06-26T00:00:00"/>
    <x v="72"/>
    <x v="14"/>
    <s v="San Jose"/>
    <n v="0"/>
    <n v="0"/>
    <n v="0"/>
    <n v="-4950"/>
    <n v="4950"/>
    <n v="0"/>
    <x v="33"/>
  </r>
  <r>
    <s v="89079"/>
    <d v="2025-06-26T00:00:00"/>
    <x v="45"/>
    <x v="12"/>
    <s v="San Francisco"/>
    <n v="0"/>
    <n v="0"/>
    <n v="0"/>
    <n v="200"/>
    <n v="-200"/>
    <n v="0"/>
    <x v="25"/>
  </r>
  <r>
    <s v="89148"/>
    <d v="2025-06-26T00:00:00"/>
    <x v="75"/>
    <x v="12"/>
    <s v="San Francisco"/>
    <n v="0"/>
    <n v="3000"/>
    <n v="3000"/>
    <n v="4906.9399999999996"/>
    <n v="-1906.94"/>
    <n v="-0.63564666999999997"/>
    <x v="81"/>
  </r>
  <r>
    <s v="89827"/>
    <d v="2025-06-26T00:00:00"/>
    <x v="336"/>
    <x v="6"/>
    <s v="Sacramento"/>
    <n v="0"/>
    <n v="0"/>
    <n v="0"/>
    <n v="250.51"/>
    <n v="-250.51"/>
    <n v="0"/>
    <x v="1"/>
  </r>
  <r>
    <s v="90352"/>
    <d v="2025-06-26T00:00:00"/>
    <x v="376"/>
    <x v="5"/>
    <s v="San Francisco"/>
    <n v="38549.33"/>
    <n v="0"/>
    <n v="38549.33"/>
    <n v="30339.67"/>
    <n v="8209.66"/>
    <n v="0.21296504999999999"/>
    <x v="0"/>
  </r>
  <r>
    <s v="90506"/>
    <d v="2025-06-26T00:00:00"/>
    <x v="189"/>
    <x v="12"/>
    <s v="San Francisco"/>
    <n v="0"/>
    <n v="0"/>
    <n v="0"/>
    <n v="250"/>
    <n v="-250"/>
    <n v="0"/>
    <x v="19"/>
  </r>
  <r>
    <s v="90598"/>
    <d v="2025-06-26T00:00:00"/>
    <x v="81"/>
    <x v="5"/>
    <s v="San Francisco"/>
    <n v="0"/>
    <n v="0"/>
    <n v="0"/>
    <n v="132.66"/>
    <n v="-132.66"/>
    <n v="0"/>
    <x v="6"/>
  </r>
  <r>
    <s v="90819"/>
    <d v="2025-06-26T00:00:00"/>
    <x v="44"/>
    <x v="5"/>
    <s v="San Francisco"/>
    <n v="0"/>
    <n v="2100"/>
    <n v="2100"/>
    <n v="1517.68"/>
    <n v="582.32000000000005"/>
    <n v="0.27729524"/>
    <x v="19"/>
  </r>
  <r>
    <s v="91323"/>
    <d v="2025-06-26T00:00:00"/>
    <x v="221"/>
    <x v="9"/>
    <s v="San Francisco"/>
    <n v="0"/>
    <n v="0"/>
    <n v="0"/>
    <n v="123.18"/>
    <n v="-123.18"/>
    <n v="0"/>
    <x v="81"/>
  </r>
  <r>
    <s v="91508"/>
    <d v="2025-06-26T00:00:00"/>
    <x v="293"/>
    <x v="5"/>
    <s v="San Francisco"/>
    <n v="0"/>
    <n v="0"/>
    <n v="0"/>
    <n v="100.68"/>
    <n v="-100.68"/>
    <n v="0"/>
    <x v="66"/>
  </r>
  <r>
    <s v="91559"/>
    <d v="2025-06-26T00:00:00"/>
    <x v="87"/>
    <x v="14"/>
    <s v="San Jose"/>
    <n v="0"/>
    <n v="0"/>
    <n v="0"/>
    <n v="-356.25"/>
    <n v="356.25"/>
    <n v="0"/>
    <x v="33"/>
  </r>
  <r>
    <s v="91588"/>
    <d v="2025-06-26T00:00:00"/>
    <x v="113"/>
    <x v="9"/>
    <s v="San Francisco"/>
    <n v="0"/>
    <n v="0"/>
    <n v="0"/>
    <n v="84.72"/>
    <n v="-84.72"/>
    <n v="0"/>
    <x v="70"/>
  </r>
  <r>
    <s v="91851"/>
    <d v="2025-06-26T00:00:00"/>
    <x v="217"/>
    <x v="12"/>
    <s v="San Francisco"/>
    <n v="0"/>
    <n v="0"/>
    <n v="0"/>
    <n v="240"/>
    <n v="-240"/>
    <n v="0"/>
    <x v="14"/>
  </r>
  <r>
    <s v="91915"/>
    <d v="2025-06-26T00:00:00"/>
    <x v="23"/>
    <x v="0"/>
    <s v="San Francisco"/>
    <n v="0"/>
    <n v="0"/>
    <n v="0"/>
    <n v="294.12"/>
    <n v="-294.12"/>
    <n v="0"/>
    <x v="13"/>
  </r>
  <r>
    <s v="91966"/>
    <d v="2025-06-26T00:00:00"/>
    <x v="291"/>
    <x v="10"/>
    <s v="San Francisco"/>
    <n v="0"/>
    <n v="0"/>
    <n v="0"/>
    <n v="494.13"/>
    <n v="-494.13"/>
    <n v="0"/>
    <x v="60"/>
  </r>
  <r>
    <s v="92070"/>
    <d v="2025-06-26T00:00:00"/>
    <x v="9"/>
    <x v="5"/>
    <s v="San Francisco"/>
    <n v="46945"/>
    <n v="0"/>
    <n v="46945"/>
    <n v="35946.639999999999"/>
    <n v="10998.36"/>
    <n v="0.23428182"/>
    <x v="9"/>
  </r>
  <r>
    <s v="92343"/>
    <d v="2025-06-26T00:00:00"/>
    <x v="235"/>
    <x v="14"/>
    <s v="San Jose"/>
    <n v="1376.92"/>
    <n v="0"/>
    <n v="1376.92"/>
    <n v="0"/>
    <n v="1376.92"/>
    <n v="1"/>
    <x v="39"/>
  </r>
  <r>
    <s v="92433"/>
    <d v="2025-06-26T00:00:00"/>
    <x v="87"/>
    <x v="14"/>
    <s v="San Jose"/>
    <n v="0"/>
    <n v="0"/>
    <n v="0"/>
    <n v="-75"/>
    <n v="75"/>
    <n v="0"/>
    <x v="33"/>
  </r>
  <r>
    <s v="92490"/>
    <d v="2025-06-26T00:00:00"/>
    <x v="221"/>
    <x v="9"/>
    <s v="San Francisco"/>
    <n v="38018.1"/>
    <n v="0"/>
    <n v="38018.1"/>
    <n v="29308.080000000002"/>
    <n v="8710.02"/>
    <n v="0.22910193000000001"/>
    <x v="81"/>
  </r>
  <r>
    <s v="92554"/>
    <d v="2025-06-26T00:00:00"/>
    <x v="3"/>
    <x v="3"/>
    <s v="San Jose"/>
    <n v="0"/>
    <n v="257.27999999999997"/>
    <n v="257.27999999999997"/>
    <n v="-423.1"/>
    <n v="680.38"/>
    <n v="2.64451182"/>
    <x v="3"/>
  </r>
  <r>
    <s v="92667"/>
    <d v="2025-06-26T00:00:00"/>
    <x v="4"/>
    <x v="4"/>
    <s v="Sacramento"/>
    <n v="0"/>
    <n v="0"/>
    <n v="0"/>
    <n v="-152.59"/>
    <n v="152.59"/>
    <n v="0"/>
    <x v="4"/>
  </r>
  <r>
    <s v="92710"/>
    <d v="2025-06-26T00:00:00"/>
    <x v="73"/>
    <x v="7"/>
    <s v="San Jose"/>
    <n v="8449.4"/>
    <n v="0"/>
    <n v="8449.4"/>
    <n v="7988.83"/>
    <n v="460.57"/>
    <n v="5.4509200000000001E-2"/>
    <x v="63"/>
  </r>
  <r>
    <s v="92711"/>
    <d v="2025-06-26T00:00:00"/>
    <x v="75"/>
    <x v="12"/>
    <s v="San Francisco"/>
    <n v="5948.25"/>
    <n v="0"/>
    <n v="5948.25"/>
    <n v="4444.97"/>
    <n v="1503.28"/>
    <n v="0.25272643"/>
    <x v="85"/>
  </r>
  <r>
    <s v="92726"/>
    <d v="2025-06-26T00:00:00"/>
    <x v="29"/>
    <x v="32"/>
    <s v="San Francisco"/>
    <n v="6562.42"/>
    <n v="0"/>
    <n v="6562.42"/>
    <n v="4765.46"/>
    <n v="1796.96"/>
    <n v="0.27382581"/>
    <x v="81"/>
  </r>
  <r>
    <s v="92781"/>
    <d v="2025-06-26T00:00:00"/>
    <x v="75"/>
    <x v="12"/>
    <s v="San Francisco"/>
    <n v="0"/>
    <n v="0"/>
    <n v="0"/>
    <n v="0"/>
    <n v="0"/>
    <n v="0"/>
    <x v="32"/>
  </r>
  <r>
    <s v="92830"/>
    <d v="2025-06-26T00:00:00"/>
    <x v="45"/>
    <x v="12"/>
    <s v="San Francisco"/>
    <n v="10876"/>
    <n v="0"/>
    <n v="10876"/>
    <n v="8535.51"/>
    <n v="2340.4899999999998"/>
    <n v="0.21519768"/>
    <x v="45"/>
  </r>
  <r>
    <s v="92921"/>
    <d v="2025-06-26T00:00:00"/>
    <x v="110"/>
    <x v="14"/>
    <s v="San Jose"/>
    <n v="0"/>
    <n v="0"/>
    <n v="0"/>
    <n v="-237.2"/>
    <n v="237.2"/>
    <n v="0"/>
    <x v="22"/>
  </r>
  <r>
    <s v="92932"/>
    <d v="2025-06-26T00:00:00"/>
    <x v="39"/>
    <x v="11"/>
    <s v="Sacramento"/>
    <n v="0"/>
    <n v="0"/>
    <n v="0"/>
    <n v="-19.32"/>
    <n v="19.32"/>
    <n v="0"/>
    <x v="15"/>
  </r>
  <r>
    <s v="93033"/>
    <d v="2025-06-26T00:00:00"/>
    <x v="202"/>
    <x v="9"/>
    <s v="San Francisco"/>
    <n v="120103.41"/>
    <n v="0"/>
    <n v="120103.41"/>
    <n v="93699.82"/>
    <n v="26403.59"/>
    <n v="0.21984047000000001"/>
    <x v="18"/>
  </r>
  <r>
    <s v="93065"/>
    <d v="2025-06-26T00:00:00"/>
    <x v="10"/>
    <x v="8"/>
    <s v="San Jose"/>
    <n v="548.35"/>
    <n v="19584"/>
    <n v="20132.349999999999"/>
    <n v="17112.5"/>
    <n v="3019.85"/>
    <n v="0.14999988"/>
    <x v="10"/>
  </r>
  <r>
    <s v="93146"/>
    <d v="2025-06-26T00:00:00"/>
    <x v="13"/>
    <x v="6"/>
    <s v="San Jose"/>
    <n v="22562.36"/>
    <n v="0"/>
    <n v="22562.36"/>
    <n v="19373.55"/>
    <n v="3188.81"/>
    <n v="0.14133318"/>
    <x v="7"/>
  </r>
  <r>
    <s v="93158"/>
    <d v="2025-06-26T00:00:00"/>
    <x v="112"/>
    <x v="20"/>
    <s v="Sacramento"/>
    <n v="0"/>
    <n v="0"/>
    <n v="0"/>
    <n v="-4.25"/>
    <n v="4.25"/>
    <n v="0"/>
    <x v="40"/>
  </r>
  <r>
    <s v="93173"/>
    <d v="2025-06-26T00:00:00"/>
    <x v="3"/>
    <x v="3"/>
    <s v="San Jose"/>
    <n v="26600"/>
    <n v="0"/>
    <n v="26600"/>
    <n v="18802.68"/>
    <n v="7797.32"/>
    <n v="0.29313233"/>
    <x v="3"/>
  </r>
  <r>
    <s v="93186"/>
    <d v="2025-06-26T00:00:00"/>
    <x v="100"/>
    <x v="12"/>
    <s v="San Francisco"/>
    <n v="0"/>
    <n v="0"/>
    <n v="0"/>
    <n v="-23.63"/>
    <n v="23.63"/>
    <n v="0"/>
    <x v="19"/>
  </r>
  <r>
    <s v="93263"/>
    <d v="2025-06-26T00:00:00"/>
    <x v="202"/>
    <x v="9"/>
    <s v="San Francisco"/>
    <n v="0"/>
    <n v="0"/>
    <n v="0"/>
    <n v="0"/>
    <n v="0"/>
    <n v="0"/>
    <x v="18"/>
  </r>
  <r>
    <s v="93297"/>
    <d v="2025-06-26T00:00:00"/>
    <x v="3"/>
    <x v="3"/>
    <s v="San Jose"/>
    <n v="900"/>
    <n v="0"/>
    <n v="900"/>
    <n v="735.31"/>
    <n v="164.69"/>
    <n v="0.18298888999999999"/>
    <x v="3"/>
  </r>
  <r>
    <s v="93318"/>
    <d v="2025-06-26T00:00:00"/>
    <x v="353"/>
    <x v="2"/>
    <s v="San Jose"/>
    <n v="1651"/>
    <n v="0"/>
    <n v="1651"/>
    <n v="1381.4"/>
    <n v="269.60000000000002"/>
    <n v="0.16329497000000001"/>
    <x v="2"/>
  </r>
  <r>
    <s v="93338"/>
    <d v="2025-06-26T00:00:00"/>
    <x v="353"/>
    <x v="2"/>
    <s v="San Jose"/>
    <n v="1651"/>
    <n v="0"/>
    <n v="1651"/>
    <n v="1183.4000000000001"/>
    <n v="467.6"/>
    <n v="0.28322228999999999"/>
    <x v="2"/>
  </r>
  <r>
    <s v="73180"/>
    <d v="2025-06-26T00:00:00"/>
    <x v="43"/>
    <x v="4"/>
    <s v="San Jose"/>
    <n v="0"/>
    <n v="0"/>
    <n v="0"/>
    <n v="264.60000000000002"/>
    <n v="-264.60000000000002"/>
    <n v="0"/>
    <x v="2"/>
  </r>
  <r>
    <s v="91202"/>
    <d v="2025-06-26T00:00:00"/>
    <x v="60"/>
    <x v="12"/>
    <s v="San Francisco"/>
    <n v="0"/>
    <n v="0"/>
    <n v="0"/>
    <n v="30"/>
    <n v="-30"/>
    <n v="0"/>
    <x v="14"/>
  </r>
  <r>
    <s v="91376"/>
    <d v="2025-06-26T00:00:00"/>
    <x v="257"/>
    <x v="14"/>
    <s v="San Jose"/>
    <n v="0"/>
    <n v="0"/>
    <n v="0"/>
    <n v="-0.94"/>
    <n v="0.94"/>
    <n v="0"/>
    <x v="33"/>
  </r>
  <r>
    <s v="91967"/>
    <d v="2025-06-26T00:00:00"/>
    <x v="333"/>
    <x v="5"/>
    <s v="Sacramento"/>
    <n v="0"/>
    <n v="0"/>
    <n v="0"/>
    <n v="1801.7"/>
    <n v="-1801.7"/>
    <n v="0"/>
    <x v="15"/>
  </r>
  <r>
    <s v="92100"/>
    <d v="2025-06-26T00:00:00"/>
    <x v="371"/>
    <x v="7"/>
    <s v="San Jose"/>
    <n v="0"/>
    <n v="0"/>
    <n v="0"/>
    <n v="9.5500000000000007"/>
    <n v="-9.5500000000000007"/>
    <n v="0"/>
    <x v="8"/>
  </r>
  <r>
    <s v="92745"/>
    <d v="2025-06-26T00:00:00"/>
    <x v="353"/>
    <x v="2"/>
    <s v="San Jose"/>
    <n v="0"/>
    <n v="0"/>
    <n v="0"/>
    <n v="50"/>
    <n v="-50"/>
    <n v="0"/>
    <x v="2"/>
  </r>
  <r>
    <s v="92967"/>
    <d v="2025-06-26T00:00:00"/>
    <x v="221"/>
    <x v="9"/>
    <s v="San Francisco"/>
    <n v="0"/>
    <n v="0"/>
    <n v="0"/>
    <n v="-39.659999999999997"/>
    <n v="39.659999999999997"/>
    <n v="0"/>
    <x v="81"/>
  </r>
  <r>
    <s v="93118"/>
    <d v="2025-06-26T00:00:00"/>
    <x v="317"/>
    <x v="12"/>
    <s v="San Francisco"/>
    <n v="7500"/>
    <n v="0"/>
    <n v="7500"/>
    <n v="5286.47"/>
    <n v="2213.5300000000002"/>
    <n v="0.29513732999999998"/>
    <x v="19"/>
  </r>
  <r>
    <s v="93230"/>
    <d v="2025-06-26T00:00:00"/>
    <x v="5"/>
    <x v="2"/>
    <s v="San Jose"/>
    <n v="0"/>
    <n v="0"/>
    <n v="0"/>
    <n v="-4.63"/>
    <n v="4.63"/>
    <n v="0"/>
    <x v="5"/>
  </r>
  <r>
    <s v="93320"/>
    <d v="2025-06-26T00:00:00"/>
    <x v="353"/>
    <x v="2"/>
    <s v="San Jose"/>
    <n v="1651"/>
    <n v="0"/>
    <n v="1651"/>
    <n v="1183.4000000000001"/>
    <n v="467.6"/>
    <n v="0.28322228999999999"/>
    <x v="2"/>
  </r>
  <r>
    <s v="93326"/>
    <d v="2025-06-26T00:00:00"/>
    <x v="290"/>
    <x v="6"/>
    <s v="San Jose"/>
    <n v="300"/>
    <n v="0"/>
    <n v="300"/>
    <n v="235.3"/>
    <n v="64.7"/>
    <n v="0.21566667"/>
    <x v="7"/>
  </r>
  <r>
    <s v="93339"/>
    <d v="2025-06-26T00:00:00"/>
    <x v="353"/>
    <x v="2"/>
    <s v="San Jose"/>
    <n v="2309.02"/>
    <n v="0"/>
    <n v="2309.02"/>
    <n v="1747.66"/>
    <n v="561.36"/>
    <n v="0.24311613000000001"/>
    <x v="2"/>
  </r>
  <r>
    <s v="93340"/>
    <d v="2025-06-26T00:00:00"/>
    <x v="353"/>
    <x v="2"/>
    <s v="San Jose"/>
    <n v="2309.02"/>
    <n v="0"/>
    <n v="2309.02"/>
    <n v="1747.66"/>
    <n v="561.36"/>
    <n v="0.24311613000000001"/>
    <x v="2"/>
  </r>
  <r>
    <s v="88211"/>
    <d v="2025-06-27T00:00:00"/>
    <x v="6"/>
    <x v="5"/>
    <s v="San Francisco"/>
    <n v="0"/>
    <n v="0"/>
    <n v="0"/>
    <n v="-231.6"/>
    <n v="231.6"/>
    <n v="0"/>
    <x v="9"/>
  </r>
  <r>
    <s v="84697"/>
    <d v="2025-06-27T00:00:00"/>
    <x v="41"/>
    <x v="14"/>
    <s v="San Jose"/>
    <n v="0"/>
    <n v="0"/>
    <n v="0"/>
    <n v="829.98"/>
    <n v="-829.98"/>
    <n v="0"/>
    <x v="22"/>
  </r>
  <r>
    <s v="86041"/>
    <d v="2025-06-27T00:00:00"/>
    <x v="45"/>
    <x v="12"/>
    <s v="San Francisco"/>
    <n v="0"/>
    <n v="19688.009999999998"/>
    <n v="19688.009999999998"/>
    <n v="14753.84"/>
    <n v="4934.17"/>
    <n v="0.25061802"/>
    <x v="25"/>
  </r>
  <r>
    <s v="86660"/>
    <d v="2025-06-27T00:00:00"/>
    <x v="75"/>
    <x v="12"/>
    <s v="San Francisco"/>
    <n v="0"/>
    <n v="0"/>
    <n v="0"/>
    <n v="725"/>
    <n v="-725"/>
    <n v="0"/>
    <x v="81"/>
  </r>
  <r>
    <s v="87025"/>
    <d v="2025-06-27T00:00:00"/>
    <x v="83"/>
    <x v="5"/>
    <s v="San Francisco"/>
    <n v="0"/>
    <n v="-1222.98"/>
    <n v="-1222.98"/>
    <n v="-1222.98"/>
    <n v="0"/>
    <n v="0"/>
    <x v="9"/>
  </r>
  <r>
    <s v="88772"/>
    <d v="2025-06-27T00:00:00"/>
    <x v="36"/>
    <x v="12"/>
    <s v="San Francisco"/>
    <n v="0"/>
    <n v="1840"/>
    <n v="1840"/>
    <n v="1318.59"/>
    <n v="521.41"/>
    <n v="0.28337499999999999"/>
    <x v="25"/>
  </r>
  <r>
    <s v="89148"/>
    <d v="2025-06-27T00:00:00"/>
    <x v="75"/>
    <x v="12"/>
    <s v="San Francisco"/>
    <n v="0"/>
    <n v="0"/>
    <n v="0"/>
    <n v="-2265.3000000000002"/>
    <n v="2265.3000000000002"/>
    <n v="0"/>
    <x v="81"/>
  </r>
  <r>
    <s v="89366"/>
    <d v="2025-06-27T00:00:00"/>
    <x v="199"/>
    <x v="12"/>
    <s v="San Francisco"/>
    <n v="0"/>
    <n v="0"/>
    <n v="0"/>
    <n v="300"/>
    <n v="-300"/>
    <n v="0"/>
    <x v="19"/>
  </r>
  <r>
    <s v="89621"/>
    <d v="2025-06-27T00:00:00"/>
    <x v="124"/>
    <x v="6"/>
    <s v="San Jose"/>
    <n v="0"/>
    <n v="0"/>
    <n v="0"/>
    <n v="3587.5"/>
    <n v="-3587.5"/>
    <n v="0"/>
    <x v="14"/>
  </r>
  <r>
    <s v="89788"/>
    <d v="2025-06-27T00:00:00"/>
    <x v="221"/>
    <x v="9"/>
    <s v="San Francisco"/>
    <n v="0"/>
    <n v="0"/>
    <n v="0"/>
    <n v="6731.25"/>
    <n v="-6731.25"/>
    <n v="0"/>
    <x v="81"/>
  </r>
  <r>
    <s v="89827"/>
    <d v="2025-06-27T00:00:00"/>
    <x v="336"/>
    <x v="6"/>
    <s v="Sacramento"/>
    <n v="0"/>
    <n v="0"/>
    <n v="0"/>
    <n v="2947.5"/>
    <n v="-2947.5"/>
    <n v="0"/>
    <x v="1"/>
  </r>
  <r>
    <s v="90822"/>
    <d v="2025-06-27T00:00:00"/>
    <x v="44"/>
    <x v="5"/>
    <s v="San Francisco"/>
    <n v="0"/>
    <n v="1315"/>
    <n v="1315"/>
    <n v="917.28"/>
    <n v="397.72"/>
    <n v="0.30244866999999998"/>
    <x v="19"/>
  </r>
  <r>
    <s v="91207"/>
    <d v="2025-06-27T00:00:00"/>
    <x v="60"/>
    <x v="12"/>
    <s v="San Francisco"/>
    <n v="0"/>
    <n v="0"/>
    <n v="0"/>
    <n v="41.34"/>
    <n v="-41.34"/>
    <n v="0"/>
    <x v="14"/>
  </r>
  <r>
    <s v="91349"/>
    <d v="2025-06-27T00:00:00"/>
    <x v="199"/>
    <x v="12"/>
    <s v="San Francisco"/>
    <n v="0"/>
    <n v="0"/>
    <n v="0"/>
    <n v="637.5"/>
    <n v="-637.5"/>
    <n v="0"/>
    <x v="53"/>
  </r>
  <r>
    <s v="91369"/>
    <d v="2025-06-27T00:00:00"/>
    <x v="72"/>
    <x v="14"/>
    <s v="San Jose"/>
    <n v="0"/>
    <n v="0"/>
    <n v="0"/>
    <n v="57.39"/>
    <n v="-57.39"/>
    <n v="0"/>
    <x v="33"/>
  </r>
  <r>
    <s v="91663"/>
    <d v="2025-06-27T00:00:00"/>
    <x v="90"/>
    <x v="9"/>
    <s v="San Francisco"/>
    <n v="0"/>
    <n v="0"/>
    <n v="0"/>
    <n v="212.5"/>
    <n v="-212.5"/>
    <n v="0"/>
    <x v="13"/>
  </r>
  <r>
    <s v="91967"/>
    <d v="2025-06-27T00:00:00"/>
    <x v="333"/>
    <x v="5"/>
    <s v="Sacramento"/>
    <n v="0"/>
    <n v="0"/>
    <n v="0"/>
    <n v="-838"/>
    <n v="838"/>
    <n v="0"/>
    <x v="15"/>
  </r>
  <r>
    <s v="92490"/>
    <d v="2025-06-27T00:00:00"/>
    <x v="221"/>
    <x v="9"/>
    <s v="San Francisco"/>
    <n v="0"/>
    <n v="0"/>
    <n v="0"/>
    <n v="-1391"/>
    <n v="1391"/>
    <n v="0"/>
    <x v="81"/>
  </r>
  <r>
    <s v="92528"/>
    <d v="2025-06-27T00:00:00"/>
    <x v="51"/>
    <x v="17"/>
    <s v="San Jose"/>
    <n v="0"/>
    <n v="575"/>
    <n v="575"/>
    <n v="420"/>
    <n v="155"/>
    <n v="0.26956521999999999"/>
    <x v="30"/>
  </r>
  <r>
    <s v="92554"/>
    <d v="2025-06-27T00:00:00"/>
    <x v="3"/>
    <x v="3"/>
    <s v="San Jose"/>
    <n v="0"/>
    <n v="0"/>
    <n v="0"/>
    <n v="2044.86"/>
    <n v="-2044.86"/>
    <n v="0"/>
    <x v="3"/>
  </r>
  <r>
    <s v="92587"/>
    <d v="2025-06-27T00:00:00"/>
    <x v="59"/>
    <x v="1"/>
    <s v="Sacramento"/>
    <n v="0"/>
    <n v="0"/>
    <n v="0"/>
    <n v="150"/>
    <n v="-150"/>
    <n v="0"/>
    <x v="1"/>
  </r>
  <r>
    <s v="92667"/>
    <d v="2025-06-27T00:00:00"/>
    <x v="4"/>
    <x v="4"/>
    <s v="Sacramento"/>
    <n v="0"/>
    <n v="0"/>
    <n v="0"/>
    <n v="-1963.92"/>
    <n v="1963.92"/>
    <n v="0"/>
    <x v="4"/>
  </r>
  <r>
    <s v="92710"/>
    <d v="2025-06-27T00:00:00"/>
    <x v="73"/>
    <x v="7"/>
    <s v="San Jose"/>
    <n v="0"/>
    <n v="-275"/>
    <n v="-275"/>
    <n v="0"/>
    <n v="-275"/>
    <n v="1"/>
    <x v="63"/>
  </r>
  <r>
    <s v="92761"/>
    <d v="2025-06-27T00:00:00"/>
    <x v="202"/>
    <x v="9"/>
    <s v="San Francisco"/>
    <n v="0"/>
    <n v="4137.4399999999996"/>
    <n v="4137.4399999999996"/>
    <n v="590.51"/>
    <n v="3546.93"/>
    <n v="0.85727648000000001"/>
    <x v="18"/>
  </r>
  <r>
    <s v="92907"/>
    <d v="2025-06-27T00:00:00"/>
    <x v="75"/>
    <x v="12"/>
    <s v="San Francisco"/>
    <n v="0"/>
    <n v="0"/>
    <n v="0"/>
    <n v="2139.4499999999998"/>
    <n v="-2139.4499999999998"/>
    <n v="0"/>
    <x v="81"/>
  </r>
  <r>
    <s v="92921"/>
    <d v="2025-06-27T00:00:00"/>
    <x v="110"/>
    <x v="14"/>
    <s v="San Jose"/>
    <n v="0"/>
    <n v="0"/>
    <n v="0"/>
    <n v="3312.49"/>
    <n v="-3312.49"/>
    <n v="0"/>
    <x v="22"/>
  </r>
  <r>
    <s v="92981"/>
    <d v="2025-06-27T00:00:00"/>
    <x v="51"/>
    <x v="17"/>
    <s v="San Jose"/>
    <n v="0"/>
    <n v="4320"/>
    <n v="4320"/>
    <n v="2736"/>
    <n v="1584"/>
    <n v="0.36666666999999997"/>
    <x v="30"/>
  </r>
  <r>
    <s v="93004"/>
    <d v="2025-06-27T00:00:00"/>
    <x v="112"/>
    <x v="20"/>
    <s v="Sacramento"/>
    <n v="52307.21"/>
    <n v="0"/>
    <n v="52307.21"/>
    <n v="41593.4"/>
    <n v="10713.81"/>
    <n v="0.20482473000000001"/>
    <x v="40"/>
  </r>
  <r>
    <s v="93065"/>
    <d v="2025-06-27T00:00:00"/>
    <x v="10"/>
    <x v="8"/>
    <s v="San Jose"/>
    <n v="0"/>
    <n v="-5805.21"/>
    <n v="-5805.21"/>
    <n v="-4934.3999999999996"/>
    <n v="-870.81"/>
    <n v="0.15000490999999999"/>
    <x v="10"/>
  </r>
  <r>
    <s v="93118"/>
    <d v="2025-06-27T00:00:00"/>
    <x v="317"/>
    <x v="12"/>
    <s v="San Francisco"/>
    <n v="0"/>
    <n v="0"/>
    <n v="0"/>
    <n v="-2.52"/>
    <n v="2.52"/>
    <n v="0"/>
    <x v="19"/>
  </r>
  <r>
    <s v="93146"/>
    <d v="2025-06-27T00:00:00"/>
    <x v="13"/>
    <x v="6"/>
    <s v="San Jose"/>
    <n v="0"/>
    <n v="0"/>
    <n v="0"/>
    <n v="650"/>
    <n v="-650"/>
    <n v="0"/>
    <x v="7"/>
  </r>
  <r>
    <s v="93249"/>
    <d v="2025-06-27T00:00:00"/>
    <x v="353"/>
    <x v="2"/>
    <s v="San Jose"/>
    <n v="1514.18"/>
    <n v="0"/>
    <n v="1514.18"/>
    <n v="1244"/>
    <n v="270.18"/>
    <n v="0.17843321000000001"/>
    <x v="2"/>
  </r>
  <r>
    <s v="93291"/>
    <d v="2025-06-27T00:00:00"/>
    <x v="5"/>
    <x v="2"/>
    <s v="San Jose"/>
    <n v="2061.75"/>
    <n v="0"/>
    <n v="2061.75"/>
    <n v="1670.91"/>
    <n v="390.84"/>
    <n v="0.18956712000000001"/>
    <x v="2"/>
  </r>
  <r>
    <s v="93304"/>
    <d v="2025-06-27T00:00:00"/>
    <x v="5"/>
    <x v="2"/>
    <s v="San Jose"/>
    <n v="23958.62"/>
    <n v="0"/>
    <n v="23958.62"/>
    <n v="19576.689999999999"/>
    <n v="4381.93"/>
    <n v="0.18289575999999999"/>
    <x v="2"/>
  </r>
  <r>
    <s v="93306"/>
    <d v="2025-06-27T00:00:00"/>
    <x v="5"/>
    <x v="2"/>
    <s v="San Jose"/>
    <n v="167800.14"/>
    <n v="0"/>
    <n v="167800.14"/>
    <n v="142265.70000000001"/>
    <n v="25534.44"/>
    <n v="0.15217174"/>
    <x v="2"/>
  </r>
  <r>
    <s v="93307"/>
    <d v="2025-06-27T00:00:00"/>
    <x v="5"/>
    <x v="2"/>
    <s v="San Jose"/>
    <n v="23958.62"/>
    <n v="0"/>
    <n v="23958.62"/>
    <n v="19576.689999999999"/>
    <n v="4381.93"/>
    <n v="0.18289575999999999"/>
    <x v="2"/>
  </r>
  <r>
    <s v="93308"/>
    <d v="2025-06-27T00:00:00"/>
    <x v="5"/>
    <x v="2"/>
    <s v="San Jose"/>
    <n v="44134.3"/>
    <n v="0"/>
    <n v="44134.3"/>
    <n v="36883.699999999997"/>
    <n v="7250.6"/>
    <n v="0.16428492"/>
    <x v="2"/>
  </r>
  <r>
    <s v="93309"/>
    <d v="2025-06-27T00:00:00"/>
    <x v="5"/>
    <x v="2"/>
    <s v="San Jose"/>
    <n v="111866.76"/>
    <n v="0"/>
    <n v="111866.76"/>
    <n v="94843.8"/>
    <n v="17022.96"/>
    <n v="0.15217174"/>
    <x v="2"/>
  </r>
  <r>
    <s v="93310"/>
    <d v="2025-06-27T00:00:00"/>
    <x v="5"/>
    <x v="2"/>
    <s v="San Jose"/>
    <n v="201981.65"/>
    <n v="0"/>
    <n v="201981.65"/>
    <n v="171245.75"/>
    <n v="30735.9"/>
    <n v="0.15217174"/>
    <x v="2"/>
  </r>
  <r>
    <s v="93316"/>
    <d v="2025-06-27T00:00:00"/>
    <x v="353"/>
    <x v="2"/>
    <s v="San Jose"/>
    <n v="1514.18"/>
    <n v="0"/>
    <n v="1514.18"/>
    <n v="1094"/>
    <n v="420.18"/>
    <n v="0.27749673000000002"/>
    <x v="2"/>
  </r>
  <r>
    <s v="93331"/>
    <d v="2025-06-27T00:00:00"/>
    <x v="75"/>
    <x v="12"/>
    <s v="San Francisco"/>
    <n v="6056.01"/>
    <n v="0"/>
    <n v="6056.01"/>
    <n v="3811.71"/>
    <n v="2244.3000000000002"/>
    <n v="0.37059054000000002"/>
    <x v="32"/>
  </r>
  <r>
    <s v="93335"/>
    <d v="2025-06-27T00:00:00"/>
    <x v="90"/>
    <x v="9"/>
    <s v="San Francisco"/>
    <n v="7050"/>
    <n v="0"/>
    <n v="7050"/>
    <n v="4553.0600000000004"/>
    <n v="2496.94"/>
    <n v="0.35417588999999999"/>
    <x v="13"/>
  </r>
  <r>
    <s v="93343"/>
    <d v="2025-06-27T00:00:00"/>
    <x v="57"/>
    <x v="5"/>
    <s v="San Francisco"/>
    <n v="1730.77"/>
    <n v="0"/>
    <n v="1730.77"/>
    <n v="1323.56"/>
    <n v="407.21"/>
    <n v="0.23527677999999999"/>
    <x v="32"/>
  </r>
  <r>
    <s v="93355"/>
    <d v="2025-06-27T00:00:00"/>
    <x v="377"/>
    <x v="6"/>
    <s v="San Jose"/>
    <n v="6292"/>
    <n v="0"/>
    <n v="6292"/>
    <n v="6292"/>
    <n v="0"/>
    <n v="0"/>
    <x v="7"/>
  </r>
  <r>
    <s v="93362"/>
    <d v="2025-06-27T00:00:00"/>
    <x v="4"/>
    <x v="4"/>
    <s v="Sacramento"/>
    <n v="777"/>
    <n v="0"/>
    <n v="777"/>
    <n v="647.08000000000004"/>
    <n v="129.91999999999999"/>
    <n v="0.16720721"/>
    <x v="4"/>
  </r>
  <r>
    <s v="93363"/>
    <d v="2025-06-27T00:00:00"/>
    <x v="120"/>
    <x v="1"/>
    <s v="Sacramento"/>
    <n v="315"/>
    <n v="0"/>
    <n v="315"/>
    <n v="262.33999999999997"/>
    <n v="52.66"/>
    <n v="0.16717460000000001"/>
    <x v="4"/>
  </r>
  <r>
    <s v="93365"/>
    <d v="2025-06-27T00:00:00"/>
    <x v="5"/>
    <x v="2"/>
    <s v="San Jose"/>
    <n v="3794.2"/>
    <n v="0"/>
    <n v="3794.2"/>
    <n v="3010.36"/>
    <n v="783.84"/>
    <n v="0.20658899999999999"/>
    <x v="5"/>
  </r>
  <r>
    <s v="86032"/>
    <d v="2025-06-27T00:00:00"/>
    <x v="66"/>
    <x v="11"/>
    <s v="Sacramento"/>
    <n v="0"/>
    <n v="0"/>
    <n v="0"/>
    <n v="1537.5"/>
    <n v="-1537.5"/>
    <n v="0"/>
    <x v="1"/>
  </r>
  <r>
    <s v="87558"/>
    <d v="2025-06-27T00:00:00"/>
    <x v="140"/>
    <x v="11"/>
    <s v="Sacramento"/>
    <n v="0"/>
    <n v="0"/>
    <n v="0"/>
    <n v="562.5"/>
    <n v="-562.5"/>
    <n v="0"/>
    <x v="1"/>
  </r>
  <r>
    <s v="89267"/>
    <d v="2025-06-27T00:00:00"/>
    <x v="5"/>
    <x v="2"/>
    <s v="San Jose"/>
    <n v="0"/>
    <n v="0"/>
    <n v="0"/>
    <n v="2205"/>
    <n v="-2205"/>
    <n v="0"/>
    <x v="5"/>
  </r>
  <r>
    <s v="89890"/>
    <d v="2025-06-27T00:00:00"/>
    <x v="136"/>
    <x v="12"/>
    <s v="San Francisco"/>
    <n v="0"/>
    <n v="0"/>
    <n v="0"/>
    <n v="2625"/>
    <n v="-2625"/>
    <n v="0"/>
    <x v="6"/>
  </r>
  <r>
    <s v="90047"/>
    <d v="2025-06-27T00:00:00"/>
    <x v="137"/>
    <x v="6"/>
    <s v="San Jose"/>
    <n v="0"/>
    <n v="0"/>
    <n v="0"/>
    <n v="1050"/>
    <n v="-1050"/>
    <n v="0"/>
    <x v="14"/>
  </r>
  <r>
    <s v="90306"/>
    <d v="2025-06-27T00:00:00"/>
    <x v="91"/>
    <x v="6"/>
    <s v="Sacramento"/>
    <n v="0"/>
    <n v="0"/>
    <n v="0"/>
    <n v="975"/>
    <n v="-975"/>
    <n v="0"/>
    <x v="1"/>
  </r>
  <r>
    <s v="91559"/>
    <d v="2025-06-27T00:00:00"/>
    <x v="87"/>
    <x v="14"/>
    <s v="San Jose"/>
    <n v="0"/>
    <n v="0"/>
    <n v="0"/>
    <n v="-600"/>
    <n v="600"/>
    <n v="0"/>
    <x v="33"/>
  </r>
  <r>
    <s v="91576"/>
    <d v="2025-06-27T00:00:00"/>
    <x v="169"/>
    <x v="19"/>
    <s v="Sacramento"/>
    <n v="0"/>
    <n v="0"/>
    <n v="0"/>
    <n v="37.5"/>
    <n v="-37.5"/>
    <n v="0"/>
    <x v="4"/>
  </r>
  <r>
    <s v="91684"/>
    <d v="2025-06-27T00:00:00"/>
    <x v="353"/>
    <x v="2"/>
    <s v="San Jose"/>
    <n v="0"/>
    <n v="0"/>
    <n v="0"/>
    <n v="-984.8"/>
    <n v="984.8"/>
    <n v="0"/>
    <x v="2"/>
  </r>
  <r>
    <s v="91853"/>
    <d v="2025-06-27T00:00:00"/>
    <x v="14"/>
    <x v="3"/>
    <s v="San Jose"/>
    <n v="0"/>
    <n v="0"/>
    <n v="0"/>
    <n v="2337.5"/>
    <n v="-2337.5"/>
    <n v="0"/>
    <x v="3"/>
  </r>
  <r>
    <s v="91877"/>
    <d v="2025-06-27T00:00:00"/>
    <x v="286"/>
    <x v="9"/>
    <s v="San Francisco"/>
    <n v="257943.93"/>
    <n v="0"/>
    <n v="257943.93"/>
    <n v="196980.7"/>
    <n v="60963.23"/>
    <n v="0.23634295"/>
    <x v="32"/>
  </r>
  <r>
    <s v="92106"/>
    <d v="2025-06-27T00:00:00"/>
    <x v="5"/>
    <x v="2"/>
    <s v="San Jose"/>
    <n v="0"/>
    <n v="0"/>
    <n v="0"/>
    <n v="37.5"/>
    <n v="-37.5"/>
    <n v="0"/>
    <x v="2"/>
  </r>
  <r>
    <s v="92376"/>
    <d v="2025-06-27T00:00:00"/>
    <x v="56"/>
    <x v="19"/>
    <s v="Sacramento"/>
    <n v="0"/>
    <n v="0"/>
    <n v="0"/>
    <n v="75"/>
    <n v="-75"/>
    <n v="0"/>
    <x v="4"/>
  </r>
  <r>
    <s v="92433"/>
    <d v="2025-06-27T00:00:00"/>
    <x v="87"/>
    <x v="14"/>
    <s v="San Jose"/>
    <n v="0"/>
    <n v="0"/>
    <n v="0"/>
    <n v="-300"/>
    <n v="300"/>
    <n v="0"/>
    <x v="33"/>
  </r>
  <r>
    <s v="92484"/>
    <d v="2025-06-27T00:00:00"/>
    <x v="5"/>
    <x v="2"/>
    <s v="San Jose"/>
    <n v="0"/>
    <n v="0"/>
    <n v="0"/>
    <n v="160"/>
    <n v="-160"/>
    <n v="0"/>
    <x v="5"/>
  </r>
  <r>
    <s v="92498"/>
    <d v="2025-06-27T00:00:00"/>
    <x v="234"/>
    <x v="6"/>
    <s v="San Jose"/>
    <n v="0"/>
    <n v="0"/>
    <n v="0"/>
    <n v="37.5"/>
    <n v="-37.5"/>
    <n v="0"/>
    <x v="7"/>
  </r>
  <r>
    <s v="92703"/>
    <d v="2025-06-27T00:00:00"/>
    <x v="357"/>
    <x v="20"/>
    <s v="Sacramento"/>
    <n v="0"/>
    <n v="0"/>
    <n v="0"/>
    <n v="37.5"/>
    <n v="-37.5"/>
    <n v="0"/>
    <x v="40"/>
  </r>
  <r>
    <s v="92967"/>
    <d v="2025-06-27T00:00:00"/>
    <x v="221"/>
    <x v="9"/>
    <s v="San Francisco"/>
    <n v="0"/>
    <n v="1221"/>
    <n v="1221"/>
    <n v="-397.56"/>
    <n v="1618.56"/>
    <n v="1.3256019699999999"/>
    <x v="81"/>
  </r>
  <r>
    <s v="92992"/>
    <d v="2025-06-27T00:00:00"/>
    <x v="157"/>
    <x v="14"/>
    <s v="San Jose"/>
    <n v="0"/>
    <n v="0"/>
    <n v="0"/>
    <n v="37.5"/>
    <n v="-37.5"/>
    <n v="0"/>
    <x v="39"/>
  </r>
  <r>
    <s v="93151"/>
    <d v="2025-06-27T00:00:00"/>
    <x v="3"/>
    <x v="3"/>
    <s v="San Jose"/>
    <n v="0"/>
    <n v="0"/>
    <n v="0"/>
    <n v="18.75"/>
    <n v="-18.75"/>
    <n v="0"/>
    <x v="3"/>
  </r>
  <r>
    <s v="93317"/>
    <d v="2025-06-27T00:00:00"/>
    <x v="353"/>
    <x v="2"/>
    <s v="San Jose"/>
    <n v="1925.12"/>
    <n v="0"/>
    <n v="1925.12"/>
    <n v="1619.24"/>
    <n v="305.88"/>
    <n v="0.1588888"/>
    <x v="2"/>
  </r>
  <r>
    <s v="93357"/>
    <d v="2025-06-27T00:00:00"/>
    <x v="353"/>
    <x v="2"/>
    <s v="San Jose"/>
    <n v="1651"/>
    <n v="0"/>
    <n v="1651"/>
    <n v="1266.4000000000001"/>
    <n v="384.6"/>
    <n v="0.23294972999999999"/>
    <x v="2"/>
  </r>
  <r>
    <s v="93359"/>
    <d v="2025-06-27T00:00:00"/>
    <x v="353"/>
    <x v="2"/>
    <s v="San Jose"/>
    <n v="2172.1999999999998"/>
    <n v="0"/>
    <n v="2172.1999999999998"/>
    <n v="1650.26"/>
    <n v="521.94000000000005"/>
    <n v="0.24028173999999999"/>
    <x v="2"/>
  </r>
  <r>
    <s v="93360"/>
    <d v="2025-06-27T00:00:00"/>
    <x v="353"/>
    <x v="2"/>
    <s v="San Jose"/>
    <n v="1651"/>
    <n v="0"/>
    <n v="1651"/>
    <n v="1234.8"/>
    <n v="416.2"/>
    <n v="0.25208964"/>
    <x v="2"/>
  </r>
  <r>
    <s v="92400"/>
    <d v="2025-06-29T00:00:00"/>
    <x v="34"/>
    <x v="9"/>
    <s v="San Francisco"/>
    <n v="0"/>
    <n v="0"/>
    <n v="0"/>
    <n v="27.68"/>
    <n v="-27.68"/>
    <n v="0"/>
    <x v="13"/>
  </r>
  <r>
    <s v="92490"/>
    <d v="2025-06-29T00:00:00"/>
    <x v="221"/>
    <x v="9"/>
    <s v="San Francisco"/>
    <n v="0"/>
    <n v="0"/>
    <n v="0"/>
    <n v="-161.91999999999999"/>
    <n v="161.91999999999999"/>
    <n v="0"/>
    <x v="81"/>
  </r>
  <r>
    <s v="92967"/>
    <d v="2025-06-29T00:00:00"/>
    <x v="221"/>
    <x v="9"/>
    <s v="San Francisco"/>
    <n v="0"/>
    <n v="0"/>
    <n v="0"/>
    <n v="2.6"/>
    <n v="-2.6"/>
    <n v="0"/>
    <x v="81"/>
  </r>
  <r>
    <s v="92554"/>
    <d v="2025-06-29T00:00:00"/>
    <x v="3"/>
    <x v="3"/>
    <s v="San Jose"/>
    <n v="0"/>
    <n v="0"/>
    <n v="0"/>
    <n v="-11.63"/>
    <n v="11.63"/>
    <n v="0"/>
    <x v="3"/>
  </r>
  <r>
    <s v="92668"/>
    <d v="2025-06-29T00:00:00"/>
    <x v="10"/>
    <x v="8"/>
    <s v="San Jose"/>
    <n v="0"/>
    <n v="-19.329999999999998"/>
    <n v="-19.329999999999998"/>
    <n v="-16.43"/>
    <n v="-2.9"/>
    <n v="0.15002587000000001"/>
    <x v="10"/>
  </r>
  <r>
    <s v="93254"/>
    <d v="2025-06-29T00:00:00"/>
    <x v="6"/>
    <x v="5"/>
    <s v="San Francisco"/>
    <n v="333.33"/>
    <n v="0"/>
    <n v="333.33"/>
    <n v="250"/>
    <n v="83.33"/>
    <n v="0.24999250000000001"/>
    <x v="6"/>
  </r>
  <r>
    <s v="87167"/>
    <d v="2025-06-30T00:00:00"/>
    <x v="191"/>
    <x v="1"/>
    <s v="Sacramento"/>
    <n v="0"/>
    <n v="0"/>
    <n v="0"/>
    <n v="0"/>
    <n v="0"/>
    <n v="0"/>
    <x v="4"/>
  </r>
  <r>
    <s v="88281"/>
    <d v="2025-06-30T00:00:00"/>
    <x v="13"/>
    <x v="6"/>
    <s v="San Jose"/>
    <n v="0"/>
    <n v="0"/>
    <n v="0"/>
    <n v="-6.3"/>
    <n v="6.3"/>
    <n v="0"/>
    <x v="7"/>
  </r>
  <r>
    <s v="89374"/>
    <d v="2025-06-30T00:00:00"/>
    <x v="72"/>
    <x v="14"/>
    <s v="San Jose"/>
    <n v="0"/>
    <n v="0"/>
    <n v="0"/>
    <n v="-1028.26"/>
    <n v="1028.26"/>
    <n v="0"/>
    <x v="33"/>
  </r>
  <r>
    <s v="90066"/>
    <d v="2025-06-30T00:00:00"/>
    <x v="109"/>
    <x v="3"/>
    <s v="San Jose"/>
    <n v="0"/>
    <n v="0"/>
    <n v="0"/>
    <n v="-4632.3900000000003"/>
    <n v="4632.3900000000003"/>
    <n v="0"/>
    <x v="3"/>
  </r>
  <r>
    <s v="91071"/>
    <d v="2025-06-30T00:00:00"/>
    <x v="4"/>
    <x v="4"/>
    <s v="Sacramento"/>
    <n v="9760.94"/>
    <n v="0"/>
    <n v="9760.94"/>
    <n v="7888.09"/>
    <n v="1872.85"/>
    <n v="0.19187188999999999"/>
    <x v="4"/>
  </r>
  <r>
    <s v="91127"/>
    <d v="2025-06-30T00:00:00"/>
    <x v="196"/>
    <x v="7"/>
    <s v="San Jose"/>
    <n v="0"/>
    <n v="0"/>
    <n v="0"/>
    <n v="51.76"/>
    <n v="-51.76"/>
    <n v="0"/>
    <x v="8"/>
  </r>
  <r>
    <s v="91482"/>
    <d v="2025-06-30T00:00:00"/>
    <x v="65"/>
    <x v="3"/>
    <s v="San Jose"/>
    <n v="0"/>
    <n v="206.27"/>
    <n v="206.27"/>
    <n v="1767.14"/>
    <n v="-1560.87"/>
    <n v="-7.5671207599999999"/>
    <x v="14"/>
  </r>
  <r>
    <s v="91709"/>
    <d v="2025-06-30T00:00:00"/>
    <x v="353"/>
    <x v="2"/>
    <s v="San Jose"/>
    <n v="0"/>
    <n v="0"/>
    <n v="0"/>
    <n v="50"/>
    <n v="-50"/>
    <n v="0"/>
    <x v="2"/>
  </r>
  <r>
    <s v="91742"/>
    <d v="2025-06-30T00:00:00"/>
    <x v="13"/>
    <x v="6"/>
    <s v="San Jose"/>
    <n v="1384382.47"/>
    <n v="0"/>
    <n v="1384382.47"/>
    <n v="1157840.1399999999"/>
    <n v="226542.33"/>
    <n v="0.16364143"/>
    <x v="7"/>
  </r>
  <r>
    <s v="91787"/>
    <d v="2025-06-30T00:00:00"/>
    <x v="5"/>
    <x v="2"/>
    <s v="San Jose"/>
    <n v="0"/>
    <n v="-10494.96"/>
    <n v="-10494.96"/>
    <n v="0"/>
    <n v="-10494.96"/>
    <n v="1"/>
    <x v="2"/>
  </r>
  <r>
    <s v="91877"/>
    <d v="2025-06-30T00:00:00"/>
    <x v="286"/>
    <x v="9"/>
    <s v="San Francisco"/>
    <n v="0"/>
    <n v="927.25"/>
    <n v="927.25"/>
    <n v="741.8"/>
    <n v="185.45"/>
    <n v="0.2"/>
    <x v="32"/>
  </r>
  <r>
    <s v="92105"/>
    <d v="2025-06-30T00:00:00"/>
    <x v="172"/>
    <x v="7"/>
    <s v="San Jose"/>
    <n v="0"/>
    <n v="0"/>
    <n v="0"/>
    <n v="22.38"/>
    <n v="-22.38"/>
    <n v="0"/>
    <x v="8"/>
  </r>
  <r>
    <s v="92200"/>
    <d v="2025-06-30T00:00:00"/>
    <x v="5"/>
    <x v="2"/>
    <s v="San Jose"/>
    <n v="0"/>
    <n v="-10494.96"/>
    <n v="-10494.96"/>
    <n v="0"/>
    <n v="-10494.96"/>
    <n v="1"/>
    <x v="2"/>
  </r>
  <r>
    <s v="92217"/>
    <d v="2025-06-30T00:00:00"/>
    <x v="353"/>
    <x v="2"/>
    <s v="San Jose"/>
    <n v="0"/>
    <n v="0"/>
    <n v="0"/>
    <n v="15.89"/>
    <n v="-15.89"/>
    <n v="0"/>
    <x v="2"/>
  </r>
  <r>
    <s v="92462"/>
    <d v="2025-06-30T00:00:00"/>
    <x v="331"/>
    <x v="12"/>
    <s v="San Francisco"/>
    <n v="0"/>
    <n v="285.2"/>
    <n v="285.2"/>
    <n v="739.38"/>
    <n v="-454.18"/>
    <n v="-1.59249649"/>
    <x v="16"/>
  </r>
  <r>
    <s v="92520"/>
    <d v="2025-06-30T00:00:00"/>
    <x v="79"/>
    <x v="11"/>
    <s v="Sacramento"/>
    <n v="0"/>
    <n v="0"/>
    <n v="0"/>
    <n v="1313.1"/>
    <n v="-1313.1"/>
    <n v="0"/>
    <x v="15"/>
  </r>
  <r>
    <s v="92554"/>
    <d v="2025-06-30T00:00:00"/>
    <x v="3"/>
    <x v="3"/>
    <s v="San Jose"/>
    <n v="0"/>
    <n v="0"/>
    <n v="0"/>
    <n v="-5279.52"/>
    <n v="5279.52"/>
    <n v="0"/>
    <x v="3"/>
  </r>
  <r>
    <s v="92583"/>
    <d v="2025-06-30T00:00:00"/>
    <x v="353"/>
    <x v="2"/>
    <s v="San Jose"/>
    <n v="0"/>
    <n v="0"/>
    <n v="0"/>
    <n v="50"/>
    <n v="-50"/>
    <n v="0"/>
    <x v="2"/>
  </r>
  <r>
    <s v="92639"/>
    <d v="2025-06-30T00:00:00"/>
    <x v="5"/>
    <x v="2"/>
    <s v="San Jose"/>
    <n v="0"/>
    <n v="-10266.67"/>
    <n v="-10266.67"/>
    <n v="0"/>
    <n v="-10266.67"/>
    <n v="1"/>
    <x v="2"/>
  </r>
  <r>
    <s v="92866"/>
    <d v="2025-06-30T00:00:00"/>
    <x v="6"/>
    <x v="5"/>
    <s v="San Francisco"/>
    <n v="706737"/>
    <n v="0"/>
    <n v="706737"/>
    <n v="604084.5"/>
    <n v="102652.5"/>
    <n v="0.14524851999999999"/>
    <x v="9"/>
  </r>
  <r>
    <s v="92867"/>
    <d v="2025-06-30T00:00:00"/>
    <x v="6"/>
    <x v="5"/>
    <s v="San Francisco"/>
    <n v="123653.4"/>
    <n v="0"/>
    <n v="123653.4"/>
    <n v="98139.21"/>
    <n v="25514.19"/>
    <n v="0.20633634000000001"/>
    <x v="9"/>
  </r>
  <r>
    <s v="92906"/>
    <d v="2025-06-30T00:00:00"/>
    <x v="6"/>
    <x v="5"/>
    <s v="San Francisco"/>
    <n v="34847"/>
    <n v="0"/>
    <n v="34847"/>
    <n v="26647.73"/>
    <n v="8199.27"/>
    <n v="0.23529343"/>
    <x v="9"/>
  </r>
  <r>
    <s v="92921"/>
    <d v="2025-06-30T00:00:00"/>
    <x v="110"/>
    <x v="14"/>
    <s v="San Jose"/>
    <n v="0"/>
    <n v="0"/>
    <n v="0"/>
    <n v="1636.25"/>
    <n v="-1636.25"/>
    <n v="0"/>
    <x v="22"/>
  </r>
  <r>
    <s v="93004"/>
    <d v="2025-06-30T00:00:00"/>
    <x v="112"/>
    <x v="20"/>
    <s v="Sacramento"/>
    <n v="0"/>
    <n v="0"/>
    <n v="0"/>
    <n v="-8"/>
    <n v="8"/>
    <n v="0"/>
    <x v="40"/>
  </r>
  <r>
    <s v="93006"/>
    <d v="2025-06-30T00:00:00"/>
    <x v="6"/>
    <x v="5"/>
    <s v="San Francisco"/>
    <n v="230485.76000000001"/>
    <n v="0"/>
    <n v="230485.76000000001"/>
    <n v="200370.51"/>
    <n v="30115.25"/>
    <n v="0.13065992000000001"/>
    <x v="9"/>
  </r>
  <r>
    <s v="93033"/>
    <d v="2025-06-30T00:00:00"/>
    <x v="202"/>
    <x v="9"/>
    <s v="San Francisco"/>
    <n v="0"/>
    <n v="0"/>
    <n v="0"/>
    <n v="0"/>
    <n v="0"/>
    <n v="0"/>
    <x v="18"/>
  </r>
  <r>
    <s v="93128"/>
    <d v="2025-06-30T00:00:00"/>
    <x v="353"/>
    <x v="2"/>
    <s v="San Jose"/>
    <n v="0"/>
    <n v="0"/>
    <n v="0"/>
    <n v="50"/>
    <n v="-50"/>
    <n v="0"/>
    <x v="2"/>
  </r>
  <r>
    <s v="93198"/>
    <d v="2025-06-30T00:00:00"/>
    <x v="5"/>
    <x v="2"/>
    <s v="San Jose"/>
    <n v="0"/>
    <n v="-10208.73"/>
    <n v="-10208.73"/>
    <n v="0"/>
    <n v="-10208.73"/>
    <n v="1"/>
    <x v="2"/>
  </r>
  <r>
    <s v="93265"/>
    <d v="2025-06-30T00:00:00"/>
    <x v="326"/>
    <x v="12"/>
    <s v="San Francisco"/>
    <n v="0"/>
    <n v="-621"/>
    <n v="-621"/>
    <n v="-428.29"/>
    <n v="-192.71"/>
    <n v="0.31032206000000001"/>
    <x v="52"/>
  </r>
  <r>
    <s v="93292"/>
    <d v="2025-06-30T00:00:00"/>
    <x v="378"/>
    <x v="14"/>
    <s v="San Jose"/>
    <n v="1999.52"/>
    <n v="0"/>
    <n v="1999.52"/>
    <n v="1779.2"/>
    <n v="220.32"/>
    <n v="0.11018644"/>
    <x v="39"/>
  </r>
  <r>
    <s v="93301"/>
    <d v="2025-06-30T00:00:00"/>
    <x v="5"/>
    <x v="2"/>
    <s v="San Jose"/>
    <n v="61882.78"/>
    <n v="0"/>
    <n v="61882.78"/>
    <n v="0"/>
    <n v="61882.78"/>
    <n v="1"/>
    <x v="2"/>
  </r>
  <r>
    <s v="93302"/>
    <d v="2025-06-30T00:00:00"/>
    <x v="5"/>
    <x v="2"/>
    <s v="San Jose"/>
    <n v="197286.21"/>
    <n v="0"/>
    <n v="197286.21"/>
    <n v="157828.95000000001"/>
    <n v="39457.26"/>
    <n v="0.20000008999999999"/>
    <x v="2"/>
  </r>
  <r>
    <s v="93303"/>
    <d v="2025-06-30T00:00:00"/>
    <x v="6"/>
    <x v="5"/>
    <s v="San Francisco"/>
    <n v="72433"/>
    <n v="0"/>
    <n v="72433"/>
    <n v="54283.7"/>
    <n v="18149.3"/>
    <n v="0.25056673000000002"/>
    <x v="9"/>
  </r>
  <r>
    <s v="93304"/>
    <d v="2025-06-30T00:00:00"/>
    <x v="5"/>
    <x v="2"/>
    <s v="San Jose"/>
    <n v="0"/>
    <n v="-170.24"/>
    <n v="-170.24"/>
    <n v="-139.16"/>
    <n v="-31.08"/>
    <n v="0.18256579000000001"/>
    <x v="2"/>
  </r>
  <r>
    <s v="93306"/>
    <d v="2025-06-30T00:00:00"/>
    <x v="5"/>
    <x v="2"/>
    <s v="San Jose"/>
    <n v="0"/>
    <n v="-1192.32"/>
    <n v="-1192.32"/>
    <n v="-1010.88"/>
    <n v="-181.44"/>
    <n v="0.15217391"/>
    <x v="2"/>
  </r>
  <r>
    <s v="93307"/>
    <d v="2025-06-30T00:00:00"/>
    <x v="5"/>
    <x v="2"/>
    <s v="San Jose"/>
    <n v="0"/>
    <n v="-170.24"/>
    <n v="-170.24"/>
    <n v="-139.16"/>
    <n v="-31.08"/>
    <n v="0.18256579000000001"/>
    <x v="2"/>
  </r>
  <r>
    <s v="93308"/>
    <d v="2025-06-30T00:00:00"/>
    <x v="5"/>
    <x v="2"/>
    <s v="San Jose"/>
    <n v="0"/>
    <n v="-836.64"/>
    <n v="-836.64"/>
    <n v="-262.08"/>
    <n v="-574.55999999999995"/>
    <n v="0.68674698999999995"/>
    <x v="2"/>
  </r>
  <r>
    <s v="93309"/>
    <d v="2025-06-30T00:00:00"/>
    <x v="5"/>
    <x v="2"/>
    <s v="San Jose"/>
    <n v="0"/>
    <n v="-794.88"/>
    <n v="-794.88"/>
    <n v="-673.92"/>
    <n v="-120.96"/>
    <n v="0.15217391"/>
    <x v="2"/>
  </r>
  <r>
    <s v="93310"/>
    <d v="2025-06-30T00:00:00"/>
    <x v="5"/>
    <x v="2"/>
    <s v="San Jose"/>
    <n v="0"/>
    <n v="-1435.2"/>
    <n v="-1435.2"/>
    <n v="-1216.8"/>
    <n v="-218.4"/>
    <n v="0.15217391"/>
    <x v="2"/>
  </r>
  <r>
    <s v="93353"/>
    <d v="2025-06-30T00:00:00"/>
    <x v="10"/>
    <x v="8"/>
    <s v="San Jose"/>
    <n v="130.1"/>
    <n v="0"/>
    <n v="130.1"/>
    <n v="110.61"/>
    <n v="19.489999999999998"/>
    <n v="0.14980784"/>
    <x v="10"/>
  </r>
  <r>
    <s v="93380"/>
    <d v="2025-06-30T00:00:00"/>
    <x v="134"/>
    <x v="5"/>
    <s v="San Francisco"/>
    <n v="0"/>
    <n v="0"/>
    <n v="0"/>
    <n v="388.25"/>
    <n v="-388.25"/>
    <n v="0"/>
    <x v="16"/>
  </r>
  <r>
    <s v="93381"/>
    <d v="2025-06-30T00:00:00"/>
    <x v="10"/>
    <x v="8"/>
    <s v="San Jose"/>
    <n v="5004.96"/>
    <n v="247.06"/>
    <n v="5252.02"/>
    <n v="4464.22"/>
    <n v="787.8"/>
    <n v="0.14999942999999999"/>
    <x v="10"/>
  </r>
  <r>
    <s v="89501"/>
    <d v="2025-06-30T00:00:00"/>
    <x v="197"/>
    <x v="6"/>
    <s v="San Jose"/>
    <n v="0"/>
    <n v="0"/>
    <n v="0"/>
    <n v="29.79"/>
    <n v="-29.79"/>
    <n v="0"/>
    <x v="7"/>
  </r>
  <r>
    <s v="91455"/>
    <d v="2025-06-30T00:00:00"/>
    <x v="104"/>
    <x v="9"/>
    <s v="San Francisco"/>
    <n v="0"/>
    <n v="0"/>
    <n v="0"/>
    <n v="254.61"/>
    <n v="-254.61"/>
    <n v="0"/>
    <x v="3"/>
  </r>
  <r>
    <s v="91463"/>
    <d v="2025-06-30T00:00:00"/>
    <x v="72"/>
    <x v="14"/>
    <s v="San Jose"/>
    <n v="35889.65"/>
    <n v="0"/>
    <n v="35889.65"/>
    <n v="29392.06"/>
    <n v="6497.59"/>
    <n v="0.18104355999999999"/>
    <x v="33"/>
  </r>
  <r>
    <s v="92490"/>
    <d v="2025-06-30T00:00:00"/>
    <x v="221"/>
    <x v="9"/>
    <s v="San Francisco"/>
    <n v="0"/>
    <n v="0"/>
    <n v="0"/>
    <n v="-1436.17"/>
    <n v="1436.17"/>
    <n v="0"/>
    <x v="81"/>
  </r>
  <r>
    <s v="92785"/>
    <d v="2025-06-30T00:00:00"/>
    <x v="136"/>
    <x v="12"/>
    <s v="San Francisco"/>
    <n v="0"/>
    <n v="0"/>
    <n v="0"/>
    <n v="-141.29"/>
    <n v="141.29"/>
    <n v="0"/>
    <x v="10"/>
  </r>
  <r>
    <s v="92788"/>
    <d v="2025-06-30T00:00:00"/>
    <x v="136"/>
    <x v="12"/>
    <s v="San Francisco"/>
    <n v="0"/>
    <n v="1559.84"/>
    <n v="1559.84"/>
    <n v="131.80000000000001"/>
    <n v="1428.04"/>
    <n v="0.91550414999999996"/>
    <x v="10"/>
  </r>
  <r>
    <s v="92932"/>
    <d v="2025-06-30T00:00:00"/>
    <x v="39"/>
    <x v="11"/>
    <s v="Sacramento"/>
    <n v="0"/>
    <n v="0"/>
    <n v="0"/>
    <n v="-3.26"/>
    <n v="3.26"/>
    <n v="0"/>
    <x v="15"/>
  </r>
  <r>
    <s v="93050"/>
    <d v="2025-06-30T00:00:00"/>
    <x v="374"/>
    <x v="3"/>
    <s v="San Jose"/>
    <n v="0"/>
    <n v="-21.43"/>
    <n v="-21.43"/>
    <n v="-16.72"/>
    <n v="-4.71"/>
    <n v="0.21978534999999999"/>
    <x v="63"/>
  </r>
  <r>
    <s v="93079"/>
    <d v="2025-06-30T00:00:00"/>
    <x v="353"/>
    <x v="2"/>
    <s v="San Jose"/>
    <n v="0"/>
    <n v="1211"/>
    <n v="1211"/>
    <n v="1016.4"/>
    <n v="194.6"/>
    <n v="0.16069364"/>
    <x v="2"/>
  </r>
  <r>
    <s v="93233"/>
    <d v="2025-06-30T00:00:00"/>
    <x v="379"/>
    <x v="3"/>
    <s v="San Jose"/>
    <n v="475"/>
    <n v="0"/>
    <n v="475"/>
    <n v="339"/>
    <n v="136"/>
    <n v="0.28631579000000001"/>
    <x v="7"/>
  </r>
  <r>
    <s v="93242"/>
    <d v="2025-06-30T00:00:00"/>
    <x v="63"/>
    <x v="9"/>
    <s v="San Francisco"/>
    <n v="0"/>
    <n v="0"/>
    <n v="0"/>
    <n v="-110.58"/>
    <n v="110.58"/>
    <n v="0"/>
    <x v="13"/>
  </r>
  <r>
    <s v="93253"/>
    <d v="2025-06-30T00:00:00"/>
    <x v="380"/>
    <x v="6"/>
    <s v="San Jose"/>
    <n v="4899"/>
    <n v="0"/>
    <n v="4899"/>
    <n v="4899"/>
    <n v="0"/>
    <n v="0"/>
    <x v="55"/>
  </r>
  <r>
    <s v="93263"/>
    <d v="2025-06-30T00:00:00"/>
    <x v="202"/>
    <x v="9"/>
    <s v="San Francisco"/>
    <n v="0"/>
    <n v="0"/>
    <n v="0"/>
    <n v="-1.1000000000000001"/>
    <n v="1.1000000000000001"/>
    <n v="0"/>
    <x v="18"/>
  </r>
  <r>
    <s v="93295"/>
    <d v="2025-06-30T00:00:00"/>
    <x v="73"/>
    <x v="7"/>
    <s v="San Jose"/>
    <n v="12398.42"/>
    <n v="0"/>
    <n v="12398.42"/>
    <n v="10166.73"/>
    <n v="2231.69"/>
    <n v="0.17999794"/>
    <x v="63"/>
  </r>
  <r>
    <s v="93345"/>
    <d v="2025-06-30T00:00:00"/>
    <x v="381"/>
    <x v="6"/>
    <s v="San Jose"/>
    <n v="2018"/>
    <n v="0"/>
    <n v="2018"/>
    <n v="2017.7"/>
    <n v="0.3"/>
    <n v="1.4866E-4"/>
    <x v="7"/>
  </r>
  <r>
    <s v="93391"/>
    <d v="2025-06-30T00:00:00"/>
    <x v="10"/>
    <x v="8"/>
    <s v="San Jose"/>
    <n v="6120.08"/>
    <n v="0"/>
    <n v="6120.08"/>
    <n v="5202.07"/>
    <n v="918.01"/>
    <n v="0.14999967"/>
    <x v="10"/>
  </r>
  <r>
    <s v="93392"/>
    <d v="2025-06-30T00:00:00"/>
    <x v="353"/>
    <x v="2"/>
    <s v="San Jose"/>
    <n v="1215.5999999999999"/>
    <n v="0"/>
    <n v="1215.5999999999999"/>
    <n v="788.98"/>
    <n v="426.62"/>
    <n v="0.35095426000000002"/>
    <x v="2"/>
  </r>
  <r>
    <s v="93394"/>
    <d v="2025-06-30T00:00:00"/>
    <x v="353"/>
    <x v="2"/>
    <s v="San Jose"/>
    <n v="1215.5999999999999"/>
    <n v="0"/>
    <n v="1215.5999999999999"/>
    <n v="788.98"/>
    <n v="426.62"/>
    <n v="0.35095426000000002"/>
    <x v="2"/>
  </r>
  <r>
    <s v="93397"/>
    <d v="2025-06-30T00:00:00"/>
    <x v="353"/>
    <x v="2"/>
    <s v="San Jose"/>
    <n v="1651"/>
    <n v="0"/>
    <n v="1651"/>
    <n v="1266.4000000000001"/>
    <n v="384.6"/>
    <n v="0.23294972999999999"/>
    <x v="2"/>
  </r>
  <r>
    <s v="93399"/>
    <d v="2025-06-30T00:00:00"/>
    <x v="353"/>
    <x v="2"/>
    <s v="San Jose"/>
    <n v="1651"/>
    <n v="0"/>
    <n v="1651"/>
    <n v="1266.4000000000001"/>
    <n v="384.6"/>
    <n v="0.23294972999999999"/>
    <x v="2"/>
  </r>
  <r>
    <s v="93402"/>
    <d v="2025-06-30T00:00:00"/>
    <x v="353"/>
    <x v="2"/>
    <s v="San Jose"/>
    <n v="1215.5999999999999"/>
    <n v="0"/>
    <n v="1215.5999999999999"/>
    <n v="538.98"/>
    <n v="676.62"/>
    <n v="0.55661402000000004"/>
    <x v="2"/>
  </r>
  <r>
    <s v="93403"/>
    <d v="2025-06-30T00:00:00"/>
    <x v="353"/>
    <x v="2"/>
    <s v="San Jose"/>
    <n v="1514.18"/>
    <n v="0"/>
    <n v="1514.18"/>
    <n v="1169"/>
    <n v="345.18"/>
    <n v="0.22796496999999999"/>
    <x v="2"/>
  </r>
  <r>
    <s v="93405"/>
    <d v="2025-06-30T00:00:00"/>
    <x v="353"/>
    <x v="2"/>
    <s v="San Jose"/>
    <n v="2365.25"/>
    <n v="0"/>
    <n v="2365.25"/>
    <n v="1797.16"/>
    <n v="568.09"/>
    <n v="0.2401818"/>
    <x v="2"/>
  </r>
  <r>
    <s v="90044"/>
    <d v="2025-07-01T00:00:00"/>
    <x v="78"/>
    <x v="6"/>
    <s v="San Jose"/>
    <n v="0"/>
    <n v="-877.14"/>
    <n v="-877.14"/>
    <n v="-742.4"/>
    <n v="-134.74"/>
    <n v="0.15361288000000001"/>
    <x v="7"/>
  </r>
  <r>
    <s v="91742"/>
    <d v="2025-07-01T00:00:00"/>
    <x v="13"/>
    <x v="6"/>
    <s v="San Jose"/>
    <n v="0"/>
    <n v="0"/>
    <n v="0"/>
    <n v="-133.57"/>
    <n v="133.57"/>
    <n v="0"/>
    <x v="7"/>
  </r>
  <r>
    <s v="92100"/>
    <d v="2025-07-01T00:00:00"/>
    <x v="371"/>
    <x v="7"/>
    <s v="San Jose"/>
    <n v="0"/>
    <n v="0"/>
    <n v="0"/>
    <n v="-62.39"/>
    <n v="62.39"/>
    <n v="0"/>
    <x v="8"/>
  </r>
  <r>
    <s v="92506"/>
    <d v="2025-07-01T00:00:00"/>
    <x v="162"/>
    <x v="7"/>
    <s v="San Jose"/>
    <n v="0"/>
    <n v="0"/>
    <n v="0"/>
    <n v="-0.01"/>
    <n v="0.01"/>
    <n v="0"/>
    <x v="61"/>
  </r>
  <r>
    <s v="92603"/>
    <d v="2025-07-01T00:00:00"/>
    <x v="163"/>
    <x v="8"/>
    <s v="San Jose"/>
    <n v="0"/>
    <n v="0"/>
    <n v="0"/>
    <n v="-17.809999999999999"/>
    <n v="17.809999999999999"/>
    <n v="0"/>
    <x v="10"/>
  </r>
  <r>
    <s v="92891"/>
    <d v="2025-07-01T00:00:00"/>
    <x v="5"/>
    <x v="2"/>
    <s v="San Jose"/>
    <n v="0"/>
    <n v="0"/>
    <n v="0"/>
    <n v="-289.29000000000002"/>
    <n v="289.29000000000002"/>
    <n v="0"/>
    <x v="2"/>
  </r>
  <r>
    <s v="92967"/>
    <d v="2025-07-01T00:00:00"/>
    <x v="221"/>
    <x v="9"/>
    <s v="San Francisco"/>
    <n v="0"/>
    <n v="0"/>
    <n v="0"/>
    <n v="9.93"/>
    <n v="-9.93"/>
    <n v="0"/>
    <x v="81"/>
  </r>
  <r>
    <s v="93331"/>
    <d v="2025-07-01T00:00:00"/>
    <x v="75"/>
    <x v="12"/>
    <s v="San Francisco"/>
    <n v="0"/>
    <n v="0"/>
    <n v="0"/>
    <n v="-35.1"/>
    <n v="35.1"/>
    <n v="0"/>
    <x v="32"/>
  </r>
  <r>
    <s v="89700"/>
    <d v="2025-07-01T00:00:00"/>
    <x v="51"/>
    <x v="14"/>
    <s v="San Jose"/>
    <n v="0"/>
    <n v="0"/>
    <n v="0"/>
    <n v="304"/>
    <n v="-304"/>
    <n v="0"/>
    <x v="22"/>
  </r>
  <r>
    <s v="90778"/>
    <d v="2025-07-01T00:00:00"/>
    <x v="353"/>
    <x v="2"/>
    <s v="San Jose"/>
    <n v="0"/>
    <n v="0"/>
    <n v="0"/>
    <n v="300"/>
    <n v="-300"/>
    <n v="0"/>
    <x v="2"/>
  </r>
  <r>
    <s v="91507"/>
    <d v="2025-07-01T00:00:00"/>
    <x v="199"/>
    <x v="12"/>
    <s v="San Francisco"/>
    <n v="0"/>
    <n v="0"/>
    <n v="0"/>
    <n v="267.63"/>
    <n v="-267.63"/>
    <n v="0"/>
    <x v="53"/>
  </r>
  <r>
    <s v="92178"/>
    <d v="2025-07-01T00:00:00"/>
    <x v="353"/>
    <x v="2"/>
    <s v="San Jose"/>
    <n v="0"/>
    <n v="998.02"/>
    <n v="998.02"/>
    <n v="731.26"/>
    <n v="266.76"/>
    <n v="0.26728922999999999"/>
    <x v="2"/>
  </r>
  <r>
    <s v="92663"/>
    <d v="2025-07-01T00:00:00"/>
    <x v="4"/>
    <x v="4"/>
    <s v="Sacramento"/>
    <n v="0"/>
    <n v="0"/>
    <n v="0"/>
    <n v="1.01"/>
    <n v="-1.01"/>
    <n v="0"/>
    <x v="4"/>
  </r>
  <r>
    <s v="92672"/>
    <d v="2025-07-01T00:00:00"/>
    <x v="5"/>
    <x v="2"/>
    <s v="San Jose"/>
    <n v="57964.17"/>
    <n v="0"/>
    <n v="57964.17"/>
    <n v="43942.63"/>
    <n v="14021.54"/>
    <n v="0.24190012999999999"/>
    <x v="2"/>
  </r>
  <r>
    <s v="92932"/>
    <d v="2025-07-01T00:00:00"/>
    <x v="39"/>
    <x v="11"/>
    <s v="Sacramento"/>
    <n v="0"/>
    <n v="0"/>
    <n v="0"/>
    <n v="0.36"/>
    <n v="-0.36"/>
    <n v="0"/>
    <x v="15"/>
  </r>
  <r>
    <s v="92953"/>
    <d v="2025-07-01T00:00:00"/>
    <x v="3"/>
    <x v="3"/>
    <s v="San Jose"/>
    <n v="0"/>
    <n v="0"/>
    <n v="0"/>
    <n v="-213.92"/>
    <n v="213.92"/>
    <n v="0"/>
    <x v="3"/>
  </r>
  <r>
    <s v="92976"/>
    <d v="2025-07-01T00:00:00"/>
    <x v="14"/>
    <x v="3"/>
    <s v="San Jose"/>
    <n v="3213.34"/>
    <n v="0"/>
    <n v="3213.34"/>
    <n v="2169.6"/>
    <n v="1043.74"/>
    <n v="0.32481468000000002"/>
    <x v="3"/>
  </r>
  <r>
    <s v="93150"/>
    <d v="2025-07-01T00:00:00"/>
    <x v="5"/>
    <x v="2"/>
    <s v="San Jose"/>
    <n v="26335.13"/>
    <n v="0"/>
    <n v="26335.13"/>
    <n v="20397.39"/>
    <n v="5937.74"/>
    <n v="0.22546841000000001"/>
    <x v="5"/>
  </r>
  <r>
    <s v="93168"/>
    <d v="2025-07-01T00:00:00"/>
    <x v="5"/>
    <x v="2"/>
    <s v="San Jose"/>
    <n v="0"/>
    <n v="112.22"/>
    <n v="112.22"/>
    <n v="92.79"/>
    <n v="19.43"/>
    <n v="0.17314204"/>
    <x v="5"/>
  </r>
  <r>
    <s v="93233"/>
    <d v="2025-07-01T00:00:00"/>
    <x v="379"/>
    <x v="3"/>
    <s v="San Jose"/>
    <n v="475"/>
    <n v="0"/>
    <n v="475"/>
    <n v="398.83"/>
    <n v="76.17"/>
    <n v="0.16035789"/>
    <x v="7"/>
  </r>
  <r>
    <s v="93361"/>
    <d v="2025-07-01T00:00:00"/>
    <x v="5"/>
    <x v="2"/>
    <s v="San Jose"/>
    <n v="71075"/>
    <n v="0"/>
    <n v="71075"/>
    <n v="57265.37"/>
    <n v="13809.63"/>
    <n v="0.19429658999999999"/>
    <x v="2"/>
  </r>
  <r>
    <s v="93371"/>
    <d v="2025-07-01T00:00:00"/>
    <x v="45"/>
    <x v="12"/>
    <s v="San Francisco"/>
    <n v="2446"/>
    <n v="0"/>
    <n v="2446"/>
    <n v="1783.57"/>
    <n v="662.43"/>
    <n v="0.27082175000000003"/>
    <x v="45"/>
  </r>
  <r>
    <s v="93389"/>
    <d v="2025-07-01T00:00:00"/>
    <x v="382"/>
    <x v="1"/>
    <s v="Sacramento"/>
    <n v="2217.2199999999998"/>
    <n v="0"/>
    <n v="2217.2199999999998"/>
    <n v="1728.85"/>
    <n v="488.37"/>
    <n v="0.22026230999999999"/>
    <x v="28"/>
  </r>
  <r>
    <s v="93402"/>
    <d v="2025-07-01T00:00:00"/>
    <x v="353"/>
    <x v="2"/>
    <s v="San Jose"/>
    <n v="0"/>
    <n v="0"/>
    <n v="0"/>
    <n v="167"/>
    <n v="-167"/>
    <n v="0"/>
    <x v="2"/>
  </r>
  <r>
    <s v="93404"/>
    <d v="2025-07-01T00:00:00"/>
    <x v="353"/>
    <x v="2"/>
    <s v="San Jose"/>
    <n v="1651"/>
    <n v="0"/>
    <n v="1651"/>
    <n v="1266.4000000000001"/>
    <n v="384.6"/>
    <n v="0.23294972999999999"/>
    <x v="2"/>
  </r>
  <r>
    <s v="93413"/>
    <d v="2025-07-01T00:00:00"/>
    <x v="51"/>
    <x v="17"/>
    <s v="San Jose"/>
    <n v="31680"/>
    <n v="0"/>
    <n v="31680"/>
    <n v="23605.3"/>
    <n v="8074.7"/>
    <n v="0.25488321000000003"/>
    <x v="63"/>
  </r>
  <r>
    <s v="90066"/>
    <d v="2025-07-01T00:00:00"/>
    <x v="109"/>
    <x v="3"/>
    <s v="San Jose"/>
    <n v="0"/>
    <n v="2184.88"/>
    <n v="2184.88"/>
    <n v="721.24"/>
    <n v="1463.64"/>
    <n v="0.66989491000000001"/>
    <x v="3"/>
  </r>
  <r>
    <s v="90530"/>
    <d v="2025-07-01T00:00:00"/>
    <x v="106"/>
    <x v="3"/>
    <s v="San Jose"/>
    <n v="0"/>
    <n v="2891.28"/>
    <n v="2891.28"/>
    <n v="1936"/>
    <n v="955.28"/>
    <n v="0.33040037999999999"/>
    <x v="7"/>
  </r>
  <r>
    <s v="92233"/>
    <d v="2025-07-01T00:00:00"/>
    <x v="159"/>
    <x v="12"/>
    <s v="San Francisco"/>
    <n v="0"/>
    <n v="0"/>
    <n v="0"/>
    <n v="0.62"/>
    <n v="-0.62"/>
    <n v="0"/>
    <x v="16"/>
  </r>
  <r>
    <s v="92554"/>
    <d v="2025-07-01T00:00:00"/>
    <x v="3"/>
    <x v="3"/>
    <s v="San Jose"/>
    <n v="0"/>
    <n v="0"/>
    <n v="0"/>
    <n v="-4.1100000000000003"/>
    <n v="4.1100000000000003"/>
    <n v="0"/>
    <x v="3"/>
  </r>
  <r>
    <s v="92791"/>
    <d v="2025-07-01T00:00:00"/>
    <x v="353"/>
    <x v="2"/>
    <s v="San Jose"/>
    <n v="0"/>
    <n v="0"/>
    <n v="0"/>
    <n v="-9"/>
    <n v="9"/>
    <n v="0"/>
    <x v="2"/>
  </r>
  <r>
    <s v="93407"/>
    <d v="2025-07-01T00:00:00"/>
    <x v="213"/>
    <x v="9"/>
    <s v="San Francisco"/>
    <n v="450"/>
    <n v="0"/>
    <n v="450"/>
    <n v="294.13"/>
    <n v="155.87"/>
    <n v="0.34637778000000002"/>
    <x v="16"/>
  </r>
  <r>
    <s v="93418"/>
    <d v="2025-07-01T00:00:00"/>
    <x v="40"/>
    <x v="7"/>
    <s v="San Jose"/>
    <n v="660"/>
    <n v="0"/>
    <n v="660"/>
    <n v="561.78"/>
    <n v="98.22"/>
    <n v="0.14881817999999999"/>
    <x v="8"/>
  </r>
  <r>
    <s v="93419"/>
    <d v="2025-07-01T00:00:00"/>
    <x v="353"/>
    <x v="2"/>
    <s v="San Jose"/>
    <n v="1514.18"/>
    <n v="0"/>
    <n v="1514.18"/>
    <n v="1169"/>
    <n v="345.18"/>
    <n v="0.22796496999999999"/>
    <x v="2"/>
  </r>
  <r>
    <s v="93424"/>
    <d v="2025-07-01T00:00:00"/>
    <x v="140"/>
    <x v="11"/>
    <s v="Sacramento"/>
    <n v="750"/>
    <n v="0"/>
    <n v="750"/>
    <n v="676.49"/>
    <n v="73.510000000000005"/>
    <n v="9.8013329999999996E-2"/>
    <x v="1"/>
  </r>
  <r>
    <s v="93425"/>
    <d v="2025-07-01T00:00:00"/>
    <x v="140"/>
    <x v="11"/>
    <s v="Sacramento"/>
    <n v="350"/>
    <n v="0"/>
    <n v="350"/>
    <n v="294.13"/>
    <n v="55.87"/>
    <n v="0.15962857"/>
    <x v="1"/>
  </r>
  <r>
    <s v="93426"/>
    <d v="2025-07-01T00:00:00"/>
    <x v="140"/>
    <x v="11"/>
    <s v="Sacramento"/>
    <n v="650"/>
    <n v="0"/>
    <n v="650"/>
    <n v="588.25"/>
    <n v="61.75"/>
    <n v="9.5000000000000001E-2"/>
    <x v="1"/>
  </r>
  <r>
    <s v="87167"/>
    <d v="2025-07-02T00:00:00"/>
    <x v="191"/>
    <x v="1"/>
    <s v="Sacramento"/>
    <n v="0"/>
    <n v="0"/>
    <n v="0"/>
    <n v="-27.2"/>
    <n v="27.2"/>
    <n v="0"/>
    <x v="4"/>
  </r>
  <r>
    <s v="89443"/>
    <d v="2025-07-02T00:00:00"/>
    <x v="85"/>
    <x v="11"/>
    <s v="Sacramento"/>
    <n v="0"/>
    <n v="0"/>
    <n v="0"/>
    <n v="-37.5"/>
    <n v="37.5"/>
    <n v="0"/>
    <x v="1"/>
  </r>
  <r>
    <s v="90066"/>
    <d v="2025-07-02T00:00:00"/>
    <x v="109"/>
    <x v="3"/>
    <s v="San Jose"/>
    <n v="0"/>
    <n v="0"/>
    <n v="0"/>
    <n v="-866.78"/>
    <n v="866.78"/>
    <n v="0"/>
    <x v="3"/>
  </r>
  <r>
    <s v="90396"/>
    <d v="2025-07-02T00:00:00"/>
    <x v="4"/>
    <x v="4"/>
    <s v="Sacramento"/>
    <n v="0"/>
    <n v="280"/>
    <n v="280"/>
    <n v="230"/>
    <n v="50"/>
    <n v="0.17857143"/>
    <x v="4"/>
  </r>
  <r>
    <s v="90465"/>
    <d v="2025-07-02T00:00:00"/>
    <x v="4"/>
    <x v="4"/>
    <s v="Sacramento"/>
    <n v="0"/>
    <n v="0"/>
    <n v="0"/>
    <n v="279.48"/>
    <n v="-279.48"/>
    <n v="0"/>
    <x v="4"/>
  </r>
  <r>
    <s v="90598"/>
    <d v="2025-07-02T00:00:00"/>
    <x v="81"/>
    <x v="5"/>
    <s v="San Francisco"/>
    <n v="0"/>
    <n v="0"/>
    <n v="0"/>
    <n v="11.38"/>
    <n v="-11.38"/>
    <n v="0"/>
    <x v="6"/>
  </r>
  <r>
    <s v="91166"/>
    <d v="2025-07-02T00:00:00"/>
    <x v="13"/>
    <x v="6"/>
    <s v="San Jose"/>
    <n v="0"/>
    <n v="0"/>
    <n v="0"/>
    <n v="-150"/>
    <n v="150"/>
    <n v="0"/>
    <x v="7"/>
  </r>
  <r>
    <s v="91207"/>
    <d v="2025-07-02T00:00:00"/>
    <x v="60"/>
    <x v="12"/>
    <s v="San Francisco"/>
    <n v="0"/>
    <n v="0"/>
    <n v="0"/>
    <n v="21.5"/>
    <n v="-21.5"/>
    <n v="0"/>
    <x v="14"/>
  </r>
  <r>
    <s v="91451"/>
    <d v="2025-07-02T00:00:00"/>
    <x v="3"/>
    <x v="3"/>
    <s v="San Jose"/>
    <n v="3300"/>
    <n v="0"/>
    <n v="3300"/>
    <n v="1223.54"/>
    <n v="2076.46"/>
    <n v="0.62923030000000002"/>
    <x v="3"/>
  </r>
  <r>
    <s v="91488"/>
    <d v="2025-07-02T00:00:00"/>
    <x v="144"/>
    <x v="5"/>
    <s v="San Francisco"/>
    <n v="0"/>
    <n v="0"/>
    <n v="0"/>
    <n v="1041.2"/>
    <n v="-1041.2"/>
    <n v="0"/>
    <x v="14"/>
  </r>
  <r>
    <s v="91508"/>
    <d v="2025-07-02T00:00:00"/>
    <x v="293"/>
    <x v="5"/>
    <s v="San Francisco"/>
    <n v="0"/>
    <n v="0"/>
    <n v="0"/>
    <n v="5.0199999999999996"/>
    <n v="-5.0199999999999996"/>
    <n v="0"/>
    <x v="66"/>
  </r>
  <r>
    <s v="91660"/>
    <d v="2025-07-02T00:00:00"/>
    <x v="4"/>
    <x v="4"/>
    <s v="Sacramento"/>
    <n v="0"/>
    <n v="0"/>
    <n v="0"/>
    <n v="1706.4"/>
    <n v="-1706.4"/>
    <n v="0"/>
    <x v="4"/>
  </r>
  <r>
    <s v="91742"/>
    <d v="2025-07-02T00:00:00"/>
    <x v="13"/>
    <x v="6"/>
    <s v="San Jose"/>
    <n v="0"/>
    <n v="0"/>
    <n v="0"/>
    <n v="1565.11"/>
    <n v="-1565.11"/>
    <n v="0"/>
    <x v="7"/>
  </r>
  <r>
    <s v="91877"/>
    <d v="2025-07-02T00:00:00"/>
    <x v="286"/>
    <x v="9"/>
    <s v="San Francisco"/>
    <n v="0"/>
    <n v="0"/>
    <n v="0"/>
    <n v="0.85"/>
    <n v="-0.85"/>
    <n v="0"/>
    <x v="32"/>
  </r>
  <r>
    <s v="91943"/>
    <d v="2025-07-02T00:00:00"/>
    <x v="34"/>
    <x v="9"/>
    <s v="San Francisco"/>
    <n v="0"/>
    <n v="0"/>
    <n v="0"/>
    <n v="419.19"/>
    <n v="-419.19"/>
    <n v="0"/>
    <x v="13"/>
  </r>
  <r>
    <s v="92356"/>
    <d v="2025-07-02T00:00:00"/>
    <x v="317"/>
    <x v="12"/>
    <s v="San Francisco"/>
    <n v="545.42999999999995"/>
    <n v="0"/>
    <n v="545.42999999999995"/>
    <n v="408.96"/>
    <n v="136.47"/>
    <n v="0.25020626000000001"/>
    <x v="19"/>
  </r>
  <r>
    <s v="92462"/>
    <d v="2025-07-02T00:00:00"/>
    <x v="331"/>
    <x v="12"/>
    <s v="San Francisco"/>
    <n v="0"/>
    <n v="0"/>
    <n v="0"/>
    <n v="88.32"/>
    <n v="-88.32"/>
    <n v="0"/>
    <x v="16"/>
  </r>
  <r>
    <s v="92554"/>
    <d v="2025-07-02T00:00:00"/>
    <x v="3"/>
    <x v="3"/>
    <s v="San Jose"/>
    <n v="0"/>
    <n v="0"/>
    <n v="0"/>
    <n v="-88.54"/>
    <n v="88.54"/>
    <n v="0"/>
    <x v="3"/>
  </r>
  <r>
    <s v="92781"/>
    <d v="2025-07-02T00:00:00"/>
    <x v="75"/>
    <x v="12"/>
    <s v="San Francisco"/>
    <n v="0"/>
    <n v="0"/>
    <n v="0"/>
    <n v="0.03"/>
    <n v="-0.03"/>
    <n v="0"/>
    <x v="32"/>
  </r>
  <r>
    <s v="92867"/>
    <d v="2025-07-02T00:00:00"/>
    <x v="6"/>
    <x v="5"/>
    <s v="San Francisco"/>
    <n v="0"/>
    <n v="0"/>
    <n v="0"/>
    <n v="-1125"/>
    <n v="1125"/>
    <n v="0"/>
    <x v="9"/>
  </r>
  <r>
    <s v="92908"/>
    <d v="2025-07-02T00:00:00"/>
    <x v="5"/>
    <x v="2"/>
    <s v="San Jose"/>
    <n v="7271.54"/>
    <n v="0"/>
    <n v="7271.54"/>
    <n v="5158.95"/>
    <n v="2112.59"/>
    <n v="0.29052855"/>
    <x v="79"/>
  </r>
  <r>
    <s v="92967"/>
    <d v="2025-07-02T00:00:00"/>
    <x v="221"/>
    <x v="9"/>
    <s v="San Francisco"/>
    <n v="0"/>
    <n v="0"/>
    <n v="0"/>
    <n v="-24.84"/>
    <n v="24.84"/>
    <n v="0"/>
    <x v="81"/>
  </r>
  <r>
    <s v="93006"/>
    <d v="2025-07-02T00:00:00"/>
    <x v="6"/>
    <x v="5"/>
    <s v="San Francisco"/>
    <n v="0"/>
    <n v="0"/>
    <n v="0"/>
    <n v="1125"/>
    <n v="-1125"/>
    <n v="0"/>
    <x v="9"/>
  </r>
  <r>
    <s v="93022"/>
    <d v="2025-07-02T00:00:00"/>
    <x v="202"/>
    <x v="9"/>
    <s v="San Francisco"/>
    <n v="0"/>
    <n v="2443.4299999999998"/>
    <n v="2443.4299999999998"/>
    <n v="1712.98"/>
    <n v="730.45"/>
    <n v="0.29894451999999999"/>
    <x v="18"/>
  </r>
  <r>
    <s v="93065"/>
    <d v="2025-07-02T00:00:00"/>
    <x v="10"/>
    <x v="8"/>
    <s v="San Jose"/>
    <n v="0"/>
    <n v="0"/>
    <n v="0"/>
    <n v="-207.16"/>
    <n v="207.16"/>
    <n v="0"/>
    <x v="10"/>
  </r>
  <r>
    <s v="93259"/>
    <d v="2025-07-02T00:00:00"/>
    <x v="10"/>
    <x v="8"/>
    <s v="San Jose"/>
    <n v="8934.94"/>
    <n v="0"/>
    <n v="8934.94"/>
    <n v="7594.7"/>
    <n v="1340.24"/>
    <n v="0.14999989"/>
    <x v="10"/>
  </r>
  <r>
    <s v="93348"/>
    <d v="2025-07-02T00:00:00"/>
    <x v="4"/>
    <x v="4"/>
    <s v="Sacramento"/>
    <n v="3052.16"/>
    <n v="0"/>
    <n v="3052.16"/>
    <n v="2623.19"/>
    <n v="428.97"/>
    <n v="0.14054637"/>
    <x v="4"/>
  </r>
  <r>
    <s v="93356"/>
    <d v="2025-07-02T00:00:00"/>
    <x v="353"/>
    <x v="2"/>
    <s v="San Jose"/>
    <n v="1215.5999999999999"/>
    <n v="0"/>
    <n v="1215.5999999999999"/>
    <n v="920.74"/>
    <n v="294.86"/>
    <n v="0.24256333999999999"/>
    <x v="2"/>
  </r>
  <r>
    <s v="93371"/>
    <d v="2025-07-02T00:00:00"/>
    <x v="45"/>
    <x v="12"/>
    <s v="San Francisco"/>
    <n v="0"/>
    <n v="0"/>
    <n v="0"/>
    <n v="310.33999999999997"/>
    <n v="-310.33999999999997"/>
    <n v="0"/>
    <x v="45"/>
  </r>
  <r>
    <s v="93395"/>
    <d v="2025-07-02T00:00:00"/>
    <x v="353"/>
    <x v="2"/>
    <s v="San Jose"/>
    <n v="2421.8000000000002"/>
    <n v="0"/>
    <n v="2421.8000000000002"/>
    <n v="2181.66"/>
    <n v="240.14"/>
    <n v="9.915765E-2"/>
    <x v="2"/>
  </r>
  <r>
    <s v="93396"/>
    <d v="2025-07-02T00:00:00"/>
    <x v="353"/>
    <x v="2"/>
    <s v="San Jose"/>
    <n v="1514.18"/>
    <n v="0"/>
    <n v="1514.18"/>
    <n v="1219"/>
    <n v="295.18"/>
    <n v="0.1949438"/>
    <x v="2"/>
  </r>
  <r>
    <s v="93415"/>
    <d v="2025-07-02T00:00:00"/>
    <x v="217"/>
    <x v="12"/>
    <s v="San Francisco"/>
    <n v="17364.84"/>
    <n v="0"/>
    <n v="17364.84"/>
    <n v="13423.63"/>
    <n v="3941.21"/>
    <n v="0.22696495"/>
    <x v="14"/>
  </r>
  <r>
    <s v="93417"/>
    <d v="2025-07-02T00:00:00"/>
    <x v="3"/>
    <x v="3"/>
    <s v="San Jose"/>
    <n v="9640.42"/>
    <n v="0"/>
    <n v="9640.42"/>
    <n v="7230.29"/>
    <n v="2410.13"/>
    <n v="0.25000259000000002"/>
    <x v="3"/>
  </r>
  <r>
    <s v="93420"/>
    <d v="2025-07-02T00:00:00"/>
    <x v="353"/>
    <x v="2"/>
    <s v="San Jose"/>
    <n v="1514.18"/>
    <n v="0"/>
    <n v="1514.18"/>
    <n v="1094"/>
    <n v="420.18"/>
    <n v="0.27749673000000002"/>
    <x v="2"/>
  </r>
  <r>
    <s v="93422"/>
    <d v="2025-07-02T00:00:00"/>
    <x v="3"/>
    <x v="3"/>
    <s v="San Jose"/>
    <n v="1740"/>
    <n v="0"/>
    <n v="1740"/>
    <n v="1337.68"/>
    <n v="402.32"/>
    <n v="0.23121839"/>
    <x v="3"/>
  </r>
  <r>
    <s v="93423"/>
    <d v="2025-07-02T00:00:00"/>
    <x v="10"/>
    <x v="8"/>
    <s v="San Jose"/>
    <n v="2894"/>
    <n v="0"/>
    <n v="2894"/>
    <n v="2460"/>
    <n v="434"/>
    <n v="0.14996545"/>
    <x v="10"/>
  </r>
  <r>
    <s v="93430"/>
    <d v="2025-07-02T00:00:00"/>
    <x v="217"/>
    <x v="12"/>
    <s v="San Francisco"/>
    <n v="4586.16"/>
    <n v="0"/>
    <n v="4586.16"/>
    <n v="1317.68"/>
    <n v="3268.48"/>
    <n v="0.71268337999999998"/>
    <x v="14"/>
  </r>
  <r>
    <s v="93432"/>
    <d v="2025-07-02T00:00:00"/>
    <x v="191"/>
    <x v="1"/>
    <s v="Sacramento"/>
    <n v="1130"/>
    <n v="0"/>
    <n v="1130"/>
    <n v="936"/>
    <n v="194"/>
    <n v="0.17168142"/>
    <x v="4"/>
  </r>
  <r>
    <s v="90318"/>
    <d v="2025-07-02T00:00:00"/>
    <x v="33"/>
    <x v="14"/>
    <s v="San Jose"/>
    <n v="24718.14"/>
    <n v="0"/>
    <n v="24718.14"/>
    <n v="19699.2"/>
    <n v="5018.9399999999996"/>
    <n v="0.20304683000000001"/>
    <x v="33"/>
  </r>
  <r>
    <s v="92034"/>
    <d v="2025-07-02T00:00:00"/>
    <x v="104"/>
    <x v="9"/>
    <s v="San Francisco"/>
    <n v="0"/>
    <n v="0"/>
    <n v="0"/>
    <n v="10.08"/>
    <n v="-10.08"/>
    <n v="0"/>
    <x v="3"/>
  </r>
  <r>
    <s v="92070"/>
    <d v="2025-07-02T00:00:00"/>
    <x v="9"/>
    <x v="5"/>
    <s v="San Francisco"/>
    <n v="0"/>
    <n v="0"/>
    <n v="0"/>
    <n v="-1787.52"/>
    <n v="1787.52"/>
    <n v="0"/>
    <x v="9"/>
  </r>
  <r>
    <s v="92100"/>
    <d v="2025-07-02T00:00:00"/>
    <x v="371"/>
    <x v="7"/>
    <s v="San Jose"/>
    <n v="0"/>
    <n v="0"/>
    <n v="0"/>
    <n v="26.22"/>
    <n v="-26.22"/>
    <n v="0"/>
    <x v="8"/>
  </r>
  <r>
    <s v="92108"/>
    <d v="2025-07-02T00:00:00"/>
    <x v="290"/>
    <x v="6"/>
    <s v="San Jose"/>
    <n v="600"/>
    <n v="0"/>
    <n v="600"/>
    <n v="480"/>
    <n v="120"/>
    <n v="0.2"/>
    <x v="7"/>
  </r>
  <r>
    <s v="92400"/>
    <d v="2025-07-02T00:00:00"/>
    <x v="34"/>
    <x v="9"/>
    <s v="San Francisco"/>
    <n v="0"/>
    <n v="0"/>
    <n v="0"/>
    <n v="38.96"/>
    <n v="-38.96"/>
    <n v="0"/>
    <x v="13"/>
  </r>
  <r>
    <s v="92663"/>
    <d v="2025-07-02T00:00:00"/>
    <x v="4"/>
    <x v="4"/>
    <s v="Sacramento"/>
    <n v="0"/>
    <n v="8.42"/>
    <n v="8.42"/>
    <n v="7.31"/>
    <n v="1.1100000000000001"/>
    <n v="0.13182898000000001"/>
    <x v="4"/>
  </r>
  <r>
    <s v="92711"/>
    <d v="2025-07-02T00:00:00"/>
    <x v="75"/>
    <x v="12"/>
    <s v="San Francisco"/>
    <n v="0"/>
    <n v="0"/>
    <n v="0"/>
    <n v="584.74"/>
    <n v="-584.74"/>
    <n v="0"/>
    <x v="85"/>
  </r>
  <r>
    <s v="92814"/>
    <d v="2025-07-02T00:00:00"/>
    <x v="100"/>
    <x v="12"/>
    <s v="San Francisco"/>
    <n v="0"/>
    <n v="0"/>
    <n v="0"/>
    <n v="-0.55000000000000004"/>
    <n v="0.55000000000000004"/>
    <n v="0"/>
    <x v="19"/>
  </r>
  <r>
    <s v="93431"/>
    <d v="2025-07-02T00:00:00"/>
    <x v="383"/>
    <x v="15"/>
    <s v="San Jose"/>
    <n v="226.2"/>
    <n v="0"/>
    <n v="226.2"/>
    <n v="226.2"/>
    <n v="0"/>
    <n v="0"/>
    <x v="23"/>
  </r>
  <r>
    <s v="93440"/>
    <d v="2025-07-02T00:00:00"/>
    <x v="60"/>
    <x v="12"/>
    <s v="San Francisco"/>
    <n v="559.54999999999995"/>
    <n v="0"/>
    <n v="559.54999999999995"/>
    <n v="458.84"/>
    <n v="100.71"/>
    <n v="0.17998391999999999"/>
    <x v="14"/>
  </r>
  <r>
    <s v="93441"/>
    <d v="2025-07-02T00:00:00"/>
    <x v="353"/>
    <x v="2"/>
    <s v="San Jose"/>
    <n v="1651"/>
    <n v="0"/>
    <n v="1651"/>
    <n v="1266.4000000000001"/>
    <n v="384.6"/>
    <n v="0.23294972999999999"/>
    <x v="2"/>
  </r>
  <r>
    <s v="93442"/>
    <d v="2025-07-02T00:00:00"/>
    <x v="353"/>
    <x v="2"/>
    <s v="San Jose"/>
    <n v="2421.8000000000002"/>
    <n v="0"/>
    <n v="2421.8000000000002"/>
    <n v="1846.66"/>
    <n v="575.14"/>
    <n v="0.23748452"/>
    <x v="2"/>
  </r>
  <r>
    <s v="92866"/>
    <d v="2025-07-03T00:00:00"/>
    <x v="6"/>
    <x v="5"/>
    <s v="San Francisco"/>
    <n v="0"/>
    <n v="0"/>
    <n v="0"/>
    <n v="-989.25"/>
    <n v="989.25"/>
    <n v="0"/>
    <x v="9"/>
  </r>
  <r>
    <s v="93303"/>
    <d v="2025-07-03T00:00:00"/>
    <x v="6"/>
    <x v="5"/>
    <s v="San Francisco"/>
    <n v="0"/>
    <n v="0"/>
    <n v="0"/>
    <n v="-60.04"/>
    <n v="60.04"/>
    <n v="0"/>
    <x v="9"/>
  </r>
  <r>
    <s v="86211"/>
    <d v="2025-07-03T00:00:00"/>
    <x v="57"/>
    <x v="5"/>
    <s v="San Francisco"/>
    <n v="0"/>
    <n v="3584.03"/>
    <n v="3584.03"/>
    <n v="3069.36"/>
    <n v="514.66999999999996"/>
    <n v="0.14360091999999999"/>
    <x v="18"/>
  </r>
  <r>
    <s v="89645"/>
    <d v="2025-07-03T00:00:00"/>
    <x v="286"/>
    <x v="9"/>
    <s v="San Francisco"/>
    <n v="0"/>
    <n v="0"/>
    <n v="0"/>
    <n v="197.5"/>
    <n v="-197.5"/>
    <n v="0"/>
    <x v="32"/>
  </r>
  <r>
    <s v="89795"/>
    <d v="2025-07-03T00:00:00"/>
    <x v="128"/>
    <x v="9"/>
    <s v="San Francisco"/>
    <n v="0"/>
    <n v="0"/>
    <n v="0"/>
    <n v="100"/>
    <n v="-100"/>
    <n v="0"/>
    <x v="34"/>
  </r>
  <r>
    <s v="91876"/>
    <d v="2025-07-03T00:00:00"/>
    <x v="90"/>
    <x v="9"/>
    <s v="San Francisco"/>
    <n v="0"/>
    <n v="0"/>
    <n v="0"/>
    <n v="1146.5999999999999"/>
    <n v="-1146.5999999999999"/>
    <n v="0"/>
    <x v="13"/>
  </r>
  <r>
    <s v="93161"/>
    <d v="2025-07-03T00:00:00"/>
    <x v="57"/>
    <x v="5"/>
    <s v="San Francisco"/>
    <n v="9970.86"/>
    <n v="0"/>
    <n v="9970.86"/>
    <n v="7618.82"/>
    <n v="2352.04"/>
    <n v="0.23589139000000001"/>
    <x v="41"/>
  </r>
  <r>
    <s v="92015"/>
    <d v="2025-07-03T00:00:00"/>
    <x v="29"/>
    <x v="32"/>
    <s v="San Francisco"/>
    <n v="0"/>
    <n v="3187"/>
    <n v="3187"/>
    <n v="2390.2199999999998"/>
    <n v="796.78"/>
    <n v="0.25000940999999999"/>
    <x v="81"/>
  </r>
  <r>
    <s v="91482"/>
    <d v="2025-07-06T00:00:00"/>
    <x v="65"/>
    <x v="3"/>
    <s v="San Jose"/>
    <n v="0"/>
    <n v="0"/>
    <n v="0"/>
    <n v="645"/>
    <n v="-645"/>
    <n v="0"/>
    <x v="14"/>
  </r>
  <r>
    <s v="91698"/>
    <d v="2025-07-06T00:00:00"/>
    <x v="244"/>
    <x v="20"/>
    <s v="Sacramento"/>
    <n v="0"/>
    <n v="0"/>
    <n v="0"/>
    <n v="-0.71"/>
    <n v="0.71"/>
    <n v="0"/>
    <x v="40"/>
  </r>
  <r>
    <s v="92554"/>
    <d v="2025-07-06T00:00:00"/>
    <x v="3"/>
    <x v="3"/>
    <s v="San Jose"/>
    <n v="0"/>
    <n v="0"/>
    <n v="0"/>
    <n v="-2717.9"/>
    <n v="2717.9"/>
    <n v="0"/>
    <x v="3"/>
  </r>
  <r>
    <s v="92814"/>
    <d v="2025-07-06T00:00:00"/>
    <x v="100"/>
    <x v="12"/>
    <s v="San Francisco"/>
    <n v="0"/>
    <n v="0"/>
    <n v="0"/>
    <n v="0.08"/>
    <n v="-0.08"/>
    <n v="0"/>
    <x v="19"/>
  </r>
  <r>
    <s v="93263"/>
    <d v="2025-07-06T00:00:00"/>
    <x v="202"/>
    <x v="9"/>
    <s v="San Francisco"/>
    <n v="0"/>
    <n v="0"/>
    <n v="0"/>
    <n v="-222.41"/>
    <n v="222.41"/>
    <n v="0"/>
    <x v="18"/>
  </r>
  <r>
    <s v="85649"/>
    <d v="2025-07-07T00:00:00"/>
    <x v="60"/>
    <x v="12"/>
    <s v="San Francisco"/>
    <n v="0"/>
    <n v="0"/>
    <n v="0"/>
    <n v="269.42"/>
    <n v="-269.42"/>
    <n v="0"/>
    <x v="14"/>
  </r>
  <r>
    <s v="86041"/>
    <d v="2025-07-07T00:00:00"/>
    <x v="45"/>
    <x v="12"/>
    <s v="San Francisco"/>
    <n v="0"/>
    <n v="28.17"/>
    <n v="28.17"/>
    <n v="20"/>
    <n v="8.17"/>
    <n v="0.29002485"/>
    <x v="25"/>
  </r>
  <r>
    <s v="87167"/>
    <d v="2025-07-07T00:00:00"/>
    <x v="191"/>
    <x v="1"/>
    <s v="Sacramento"/>
    <n v="0"/>
    <n v="0"/>
    <n v="0"/>
    <n v="-1775.93"/>
    <n v="1775.93"/>
    <n v="0"/>
    <x v="4"/>
  </r>
  <r>
    <s v="88080"/>
    <d v="2025-07-07T00:00:00"/>
    <x v="21"/>
    <x v="11"/>
    <s v="Sacramento"/>
    <n v="0"/>
    <n v="0"/>
    <n v="0"/>
    <n v="1517.68"/>
    <n v="-1517.68"/>
    <n v="0"/>
    <x v="15"/>
  </r>
  <r>
    <s v="89079"/>
    <d v="2025-07-07T00:00:00"/>
    <x v="45"/>
    <x v="12"/>
    <s v="San Francisco"/>
    <n v="0"/>
    <n v="360"/>
    <n v="360"/>
    <n v="250"/>
    <n v="110"/>
    <n v="0.30555556"/>
    <x v="25"/>
  </r>
  <r>
    <s v="89144"/>
    <d v="2025-07-07T00:00:00"/>
    <x v="73"/>
    <x v="7"/>
    <s v="San Jose"/>
    <n v="0"/>
    <n v="0"/>
    <n v="0"/>
    <n v="519.55999999999995"/>
    <n v="-519.55999999999995"/>
    <n v="0"/>
    <x v="74"/>
  </r>
  <r>
    <s v="89373"/>
    <d v="2025-07-07T00:00:00"/>
    <x v="72"/>
    <x v="14"/>
    <s v="San Jose"/>
    <n v="0"/>
    <n v="0"/>
    <n v="0"/>
    <n v="24.3"/>
    <n v="-24.3"/>
    <n v="0"/>
    <x v="33"/>
  </r>
  <r>
    <s v="90506"/>
    <d v="2025-07-07T00:00:00"/>
    <x v="189"/>
    <x v="12"/>
    <s v="San Francisco"/>
    <n v="0"/>
    <n v="0"/>
    <n v="0"/>
    <n v="-453.84"/>
    <n v="453.84"/>
    <n v="0"/>
    <x v="19"/>
  </r>
  <r>
    <s v="90659"/>
    <d v="2025-07-07T00:00:00"/>
    <x v="28"/>
    <x v="11"/>
    <s v="Sacramento"/>
    <n v="0"/>
    <n v="-402.3"/>
    <n v="-402.3"/>
    <n v="0"/>
    <n v="-402.3"/>
    <n v="1"/>
    <x v="1"/>
  </r>
  <r>
    <s v="90864"/>
    <d v="2025-07-07T00:00:00"/>
    <x v="73"/>
    <x v="7"/>
    <s v="San Jose"/>
    <n v="0"/>
    <n v="0"/>
    <n v="0"/>
    <n v="0"/>
    <n v="0"/>
    <n v="0"/>
    <x v="63"/>
  </r>
  <r>
    <s v="90873"/>
    <d v="2025-07-07T00:00:00"/>
    <x v="314"/>
    <x v="11"/>
    <s v="Sacramento"/>
    <n v="0"/>
    <n v="0"/>
    <n v="0"/>
    <n v="29.43"/>
    <n v="-29.43"/>
    <n v="0"/>
    <x v="76"/>
  </r>
  <r>
    <s v="91374"/>
    <d v="2025-07-07T00:00:00"/>
    <x v="221"/>
    <x v="9"/>
    <s v="San Francisco"/>
    <n v="0"/>
    <n v="0"/>
    <n v="0"/>
    <n v="755.72"/>
    <n v="-755.72"/>
    <n v="0"/>
    <x v="85"/>
  </r>
  <r>
    <s v="91507"/>
    <d v="2025-07-07T00:00:00"/>
    <x v="199"/>
    <x v="12"/>
    <s v="San Francisco"/>
    <n v="0"/>
    <n v="0"/>
    <n v="0"/>
    <n v="12.5"/>
    <n v="-12.5"/>
    <n v="0"/>
    <x v="53"/>
  </r>
  <r>
    <s v="91771"/>
    <d v="2025-07-07T00:00:00"/>
    <x v="199"/>
    <x v="12"/>
    <s v="San Francisco"/>
    <n v="0"/>
    <n v="0"/>
    <n v="0"/>
    <n v="10"/>
    <n v="-10"/>
    <n v="0"/>
    <x v="19"/>
  </r>
  <r>
    <s v="92323"/>
    <d v="2025-07-07T00:00:00"/>
    <x v="336"/>
    <x v="6"/>
    <s v="Sacramento"/>
    <n v="0"/>
    <n v="0"/>
    <n v="0"/>
    <n v="10"/>
    <n v="-10"/>
    <n v="0"/>
    <x v="1"/>
  </r>
  <r>
    <s v="92351"/>
    <d v="2025-07-07T00:00:00"/>
    <x v="122"/>
    <x v="11"/>
    <s v="Sacramento"/>
    <n v="0"/>
    <n v="0"/>
    <n v="0"/>
    <n v="211.58"/>
    <n v="-211.58"/>
    <n v="0"/>
    <x v="1"/>
  </r>
  <r>
    <s v="92363"/>
    <d v="2025-07-07T00:00:00"/>
    <x v="353"/>
    <x v="2"/>
    <s v="San Jose"/>
    <n v="0"/>
    <n v="0"/>
    <n v="0"/>
    <n v="0"/>
    <n v="0"/>
    <n v="0"/>
    <x v="2"/>
  </r>
  <r>
    <s v="92380"/>
    <d v="2025-07-07T00:00:00"/>
    <x v="3"/>
    <x v="3"/>
    <s v="San Jose"/>
    <n v="0"/>
    <n v="0"/>
    <n v="0"/>
    <n v="34.130000000000003"/>
    <n v="-34.130000000000003"/>
    <n v="0"/>
    <x v="3"/>
  </r>
  <r>
    <s v="92449"/>
    <d v="2025-07-07T00:00:00"/>
    <x v="344"/>
    <x v="14"/>
    <s v="San Jose"/>
    <n v="33327.81"/>
    <n v="0"/>
    <n v="33327.81"/>
    <n v="27906.32"/>
    <n v="5421.49"/>
    <n v="0.16267165"/>
    <x v="22"/>
  </r>
  <r>
    <s v="92462"/>
    <d v="2025-07-07T00:00:00"/>
    <x v="331"/>
    <x v="12"/>
    <s v="San Francisco"/>
    <n v="0"/>
    <n v="0"/>
    <n v="0"/>
    <n v="62.69"/>
    <n v="-62.69"/>
    <n v="0"/>
    <x v="16"/>
  </r>
  <r>
    <s v="92503"/>
    <d v="2025-07-07T00:00:00"/>
    <x v="77"/>
    <x v="9"/>
    <s v="San Francisco"/>
    <n v="986.81"/>
    <n v="0"/>
    <n v="986.81"/>
    <n v="758.84"/>
    <n v="227.97"/>
    <n v="0.23101711999999999"/>
    <x v="34"/>
  </r>
  <r>
    <s v="92506"/>
    <d v="2025-07-07T00:00:00"/>
    <x v="162"/>
    <x v="7"/>
    <s v="San Jose"/>
    <n v="0"/>
    <n v="0"/>
    <n v="0"/>
    <n v="735.32"/>
    <n v="-735.32"/>
    <n v="0"/>
    <x v="61"/>
  </r>
  <r>
    <s v="92536"/>
    <d v="2025-07-07T00:00:00"/>
    <x v="286"/>
    <x v="9"/>
    <s v="San Francisco"/>
    <n v="0"/>
    <n v="0"/>
    <n v="0"/>
    <n v="15.72"/>
    <n v="-15.72"/>
    <n v="0"/>
    <x v="32"/>
  </r>
  <r>
    <s v="92634"/>
    <d v="2025-07-07T00:00:00"/>
    <x v="301"/>
    <x v="15"/>
    <s v="San Francisco"/>
    <n v="174004.09"/>
    <n v="34.869999999999997"/>
    <n v="174038.96"/>
    <n v="172038.96"/>
    <n v="2000"/>
    <n v="1.1491680000000001E-2"/>
    <x v="13"/>
  </r>
  <r>
    <s v="92726"/>
    <d v="2025-07-07T00:00:00"/>
    <x v="29"/>
    <x v="32"/>
    <s v="San Francisco"/>
    <n v="0"/>
    <n v="0"/>
    <n v="0"/>
    <n v="-252.94"/>
    <n v="252.94"/>
    <n v="0"/>
    <x v="81"/>
  </r>
  <r>
    <s v="92848"/>
    <d v="2025-07-07T00:00:00"/>
    <x v="234"/>
    <x v="6"/>
    <s v="San Jose"/>
    <n v="0"/>
    <n v="0"/>
    <n v="0"/>
    <n v="0"/>
    <n v="0"/>
    <n v="0"/>
    <x v="7"/>
  </r>
  <r>
    <s v="92958"/>
    <d v="2025-07-07T00:00:00"/>
    <x v="359"/>
    <x v="9"/>
    <s v="San Francisco"/>
    <n v="0"/>
    <n v="0"/>
    <n v="0"/>
    <n v="42.38"/>
    <n v="-42.38"/>
    <n v="0"/>
    <x v="81"/>
  </r>
  <r>
    <s v="92967"/>
    <d v="2025-07-07T00:00:00"/>
    <x v="221"/>
    <x v="9"/>
    <s v="San Francisco"/>
    <n v="0"/>
    <n v="0"/>
    <n v="0"/>
    <n v="14.51"/>
    <n v="-14.51"/>
    <n v="0"/>
    <x v="81"/>
  </r>
  <r>
    <s v="93033"/>
    <d v="2025-07-07T00:00:00"/>
    <x v="202"/>
    <x v="9"/>
    <s v="San Francisco"/>
    <n v="0"/>
    <n v="0"/>
    <n v="0"/>
    <n v="61.6"/>
    <n v="-61.6"/>
    <n v="0"/>
    <x v="18"/>
  </r>
  <r>
    <s v="93044"/>
    <d v="2025-07-07T00:00:00"/>
    <x v="4"/>
    <x v="4"/>
    <s v="Sacramento"/>
    <n v="7397.9"/>
    <n v="0"/>
    <n v="7397.9"/>
    <n v="5985.25"/>
    <n v="1412.65"/>
    <n v="0.19095284000000001"/>
    <x v="4"/>
  </r>
  <r>
    <s v="93097"/>
    <d v="2025-07-07T00:00:00"/>
    <x v="326"/>
    <x v="12"/>
    <s v="San Francisco"/>
    <n v="3745"/>
    <n v="0"/>
    <n v="3745"/>
    <n v="2726.93"/>
    <n v="1018.07"/>
    <n v="0.27184779999999997"/>
    <x v="52"/>
  </r>
  <r>
    <s v="93161"/>
    <d v="2025-07-07T00:00:00"/>
    <x v="57"/>
    <x v="5"/>
    <s v="San Francisco"/>
    <n v="0"/>
    <n v="-0.01"/>
    <n v="-0.01"/>
    <n v="149.08000000000001"/>
    <n v="-149.09"/>
    <n v="14909"/>
    <x v="41"/>
  </r>
  <r>
    <s v="93263"/>
    <d v="2025-07-07T00:00:00"/>
    <x v="202"/>
    <x v="9"/>
    <s v="San Francisco"/>
    <n v="0"/>
    <n v="0"/>
    <n v="0"/>
    <n v="61.05"/>
    <n v="-61.05"/>
    <n v="0"/>
    <x v="18"/>
  </r>
  <r>
    <s v="93416"/>
    <d v="2025-07-07T00:00:00"/>
    <x v="4"/>
    <x v="4"/>
    <s v="Sacramento"/>
    <n v="2523.4"/>
    <n v="0"/>
    <n v="2523.4"/>
    <n v="2037.09"/>
    <n v="486.31"/>
    <n v="0.19272014000000001"/>
    <x v="4"/>
  </r>
  <r>
    <s v="93440"/>
    <d v="2025-07-07T00:00:00"/>
    <x v="60"/>
    <x v="12"/>
    <s v="San Francisco"/>
    <n v="0"/>
    <n v="-200.86"/>
    <n v="-200.86"/>
    <n v="-164.71"/>
    <n v="-36.15"/>
    <n v="0.1799761"/>
    <x v="14"/>
  </r>
  <r>
    <s v="93448"/>
    <d v="2025-07-07T00:00:00"/>
    <x v="5"/>
    <x v="2"/>
    <s v="San Jose"/>
    <n v="688"/>
    <n v="0"/>
    <n v="688"/>
    <n v="512"/>
    <n v="176"/>
    <n v="0.25581395000000001"/>
    <x v="5"/>
  </r>
  <r>
    <s v="93450"/>
    <d v="2025-07-07T00:00:00"/>
    <x v="344"/>
    <x v="14"/>
    <s v="San Jose"/>
    <n v="2184.19"/>
    <n v="0"/>
    <n v="2184.19"/>
    <n v="0"/>
    <n v="2184.19"/>
    <n v="1"/>
    <x v="22"/>
  </r>
  <r>
    <s v="90396"/>
    <d v="2025-07-07T00:00:00"/>
    <x v="4"/>
    <x v="4"/>
    <s v="Sacramento"/>
    <n v="0"/>
    <n v="126"/>
    <n v="126"/>
    <n v="105"/>
    <n v="21"/>
    <n v="0.16666666999999999"/>
    <x v="4"/>
  </r>
  <r>
    <s v="90956"/>
    <d v="2025-07-07T00:00:00"/>
    <x v="73"/>
    <x v="7"/>
    <s v="San Jose"/>
    <n v="0"/>
    <n v="0"/>
    <n v="0"/>
    <n v="325.99"/>
    <n v="-325.99"/>
    <n v="0"/>
    <x v="63"/>
  </r>
  <r>
    <s v="91742"/>
    <d v="2025-07-07T00:00:00"/>
    <x v="13"/>
    <x v="6"/>
    <s v="San Jose"/>
    <n v="0"/>
    <n v="50.58"/>
    <n v="50.58"/>
    <n v="44.69"/>
    <n v="5.89"/>
    <n v="0.11644918999999999"/>
    <x v="7"/>
  </r>
  <r>
    <s v="92623"/>
    <d v="2025-07-07T00:00:00"/>
    <x v="384"/>
    <x v="12"/>
    <s v="San Francisco"/>
    <n v="189671"/>
    <n v="0"/>
    <n v="189671"/>
    <n v="137296.12"/>
    <n v="52374.879999999997"/>
    <n v="0.27613541000000003"/>
    <x v="52"/>
  </r>
  <r>
    <s v="92838"/>
    <d v="2025-07-07T00:00:00"/>
    <x v="347"/>
    <x v="14"/>
    <s v="San Jose"/>
    <n v="0"/>
    <n v="-659.26"/>
    <n v="-659.26"/>
    <n v="-659.26"/>
    <n v="0"/>
    <n v="0"/>
    <x v="22"/>
  </r>
  <r>
    <s v="92867"/>
    <d v="2025-07-07T00:00:00"/>
    <x v="6"/>
    <x v="5"/>
    <s v="San Francisco"/>
    <n v="0"/>
    <n v="0"/>
    <n v="0"/>
    <n v="-0.48"/>
    <n v="0.48"/>
    <n v="0"/>
    <x v="9"/>
  </r>
  <r>
    <s v="92875"/>
    <d v="2025-07-07T00:00:00"/>
    <x v="221"/>
    <x v="9"/>
    <s v="San Francisco"/>
    <n v="0"/>
    <n v="0"/>
    <n v="0"/>
    <n v="-1738.35"/>
    <n v="1738.35"/>
    <n v="0"/>
    <x v="81"/>
  </r>
  <r>
    <s v="93039"/>
    <d v="2025-07-07T00:00:00"/>
    <x v="217"/>
    <x v="12"/>
    <s v="San Francisco"/>
    <n v="0"/>
    <n v="-983.85"/>
    <n v="-983.85"/>
    <n v="-692.17"/>
    <n v="-291.68"/>
    <n v="0.29646795999999997"/>
    <x v="14"/>
  </r>
  <r>
    <s v="93354"/>
    <d v="2025-07-07T00:00:00"/>
    <x v="81"/>
    <x v="5"/>
    <s v="San Francisco"/>
    <n v="15682.14"/>
    <n v="0"/>
    <n v="15682.14"/>
    <n v="12307.34"/>
    <n v="3374.8"/>
    <n v="0.21520022"/>
    <x v="6"/>
  </r>
  <r>
    <s v="93370"/>
    <d v="2025-07-07T00:00:00"/>
    <x v="40"/>
    <x v="7"/>
    <s v="San Jose"/>
    <n v="1124.24"/>
    <n v="0"/>
    <n v="1124.24"/>
    <n v="912.71"/>
    <n v="211.53"/>
    <n v="0.18815377"/>
    <x v="63"/>
  </r>
  <r>
    <s v="93372"/>
    <d v="2025-07-07T00:00:00"/>
    <x v="10"/>
    <x v="8"/>
    <s v="San Jose"/>
    <n v="628.94000000000005"/>
    <n v="0"/>
    <n v="628.94000000000005"/>
    <n v="534.6"/>
    <n v="94.34"/>
    <n v="0.14999841"/>
    <x v="10"/>
  </r>
  <r>
    <s v="93382"/>
    <d v="2025-07-07T00:00:00"/>
    <x v="61"/>
    <x v="5"/>
    <s v="San Francisco"/>
    <n v="46.26"/>
    <n v="0"/>
    <n v="46.26"/>
    <n v="29.85"/>
    <n v="16.41"/>
    <n v="0.35473410999999999"/>
    <x v="16"/>
  </r>
  <r>
    <s v="93410"/>
    <d v="2025-07-07T00:00:00"/>
    <x v="63"/>
    <x v="9"/>
    <s v="San Francisco"/>
    <n v="13100"/>
    <n v="0"/>
    <n v="13100"/>
    <n v="11516.1"/>
    <n v="1583.9"/>
    <n v="0.1209084"/>
    <x v="0"/>
  </r>
  <r>
    <s v="93454"/>
    <d v="2025-07-07T00:00:00"/>
    <x v="309"/>
    <x v="10"/>
    <s v="San Jose"/>
    <n v="4039.31"/>
    <n v="0"/>
    <n v="4039.31"/>
    <n v="3029.49"/>
    <n v="1009.82"/>
    <n v="0.24999814000000001"/>
    <x v="10"/>
  </r>
  <r>
    <s v="93455"/>
    <d v="2025-07-07T00:00:00"/>
    <x v="5"/>
    <x v="2"/>
    <s v="San Jose"/>
    <n v="1250"/>
    <n v="0"/>
    <n v="1250"/>
    <n v="882.38"/>
    <n v="367.62"/>
    <n v="0.29409600000000002"/>
    <x v="5"/>
  </r>
  <r>
    <s v="93457"/>
    <d v="2025-07-07T00:00:00"/>
    <x v="309"/>
    <x v="10"/>
    <s v="San Jose"/>
    <n v="2575.12"/>
    <n v="0"/>
    <n v="2575.12"/>
    <n v="1931.98"/>
    <n v="643.14"/>
    <n v="0.24975147"/>
    <x v="10"/>
  </r>
  <r>
    <s v="93458"/>
    <d v="2025-07-07T00:00:00"/>
    <x v="122"/>
    <x v="11"/>
    <s v="Sacramento"/>
    <n v="12400.68"/>
    <n v="0"/>
    <n v="12400.68"/>
    <n v="11393.39"/>
    <n v="1007.29"/>
    <n v="8.1228610000000007E-2"/>
    <x v="1"/>
  </r>
  <r>
    <s v="93468"/>
    <d v="2025-07-07T00:00:00"/>
    <x v="136"/>
    <x v="12"/>
    <s v="San Francisco"/>
    <n v="0"/>
    <n v="0"/>
    <n v="0"/>
    <n v="3901.27"/>
    <n v="-3901.27"/>
    <n v="0"/>
    <x v="6"/>
  </r>
  <r>
    <s v="91742"/>
    <d v="2025-07-08T00:00:00"/>
    <x v="13"/>
    <x v="6"/>
    <s v="San Jose"/>
    <n v="0"/>
    <n v="0"/>
    <n v="0"/>
    <n v="-897.48"/>
    <n v="897.48"/>
    <n v="0"/>
    <x v="7"/>
  </r>
  <r>
    <s v="91943"/>
    <d v="2025-07-08T00:00:00"/>
    <x v="34"/>
    <x v="9"/>
    <s v="San Francisco"/>
    <n v="0"/>
    <n v="0"/>
    <n v="0"/>
    <n v="-15630.75"/>
    <n v="15630.75"/>
    <n v="0"/>
    <x v="13"/>
  </r>
  <r>
    <s v="92503"/>
    <d v="2025-07-08T00:00:00"/>
    <x v="77"/>
    <x v="9"/>
    <s v="San Francisco"/>
    <n v="750"/>
    <n v="0"/>
    <n v="750"/>
    <n v="645"/>
    <n v="105"/>
    <n v="0.14000000000000001"/>
    <x v="34"/>
  </r>
  <r>
    <s v="92866"/>
    <d v="2025-07-08T00:00:00"/>
    <x v="6"/>
    <x v="5"/>
    <s v="San Francisco"/>
    <n v="0"/>
    <n v="0"/>
    <n v="0"/>
    <n v="2929.09"/>
    <n v="-2929.09"/>
    <n v="0"/>
    <x v="9"/>
  </r>
  <r>
    <s v="93006"/>
    <d v="2025-07-08T00:00:00"/>
    <x v="6"/>
    <x v="5"/>
    <s v="San Francisco"/>
    <n v="0"/>
    <n v="0"/>
    <n v="0"/>
    <n v="-409.7"/>
    <n v="409.7"/>
    <n v="0"/>
    <x v="9"/>
  </r>
  <r>
    <s v="93161"/>
    <d v="2025-07-08T00:00:00"/>
    <x v="57"/>
    <x v="5"/>
    <s v="San Francisco"/>
    <n v="0"/>
    <n v="0"/>
    <n v="0"/>
    <n v="0"/>
    <n v="0"/>
    <n v="0"/>
    <x v="41"/>
  </r>
  <r>
    <s v="93303"/>
    <d v="2025-07-08T00:00:00"/>
    <x v="6"/>
    <x v="5"/>
    <s v="San Francisco"/>
    <n v="0"/>
    <n v="0"/>
    <n v="0"/>
    <n v="-1074.8900000000001"/>
    <n v="1074.8900000000001"/>
    <n v="0"/>
    <x v="9"/>
  </r>
  <r>
    <s v="84697"/>
    <d v="2025-07-08T00:00:00"/>
    <x v="385"/>
    <x v="14"/>
    <s v="San Jose"/>
    <n v="0"/>
    <n v="1037.48"/>
    <n v="1037.48"/>
    <n v="0"/>
    <n v="1037.48"/>
    <n v="1"/>
    <x v="22"/>
  </r>
  <r>
    <s v="88802"/>
    <d v="2025-07-08T00:00:00"/>
    <x v="0"/>
    <x v="0"/>
    <s v="San Francisco"/>
    <n v="0"/>
    <n v="0"/>
    <n v="0"/>
    <n v="1108.8"/>
    <n v="-1108.8"/>
    <n v="0"/>
    <x v="0"/>
  </r>
  <r>
    <s v="90212"/>
    <d v="2025-07-08T00:00:00"/>
    <x v="23"/>
    <x v="0"/>
    <s v="San Francisco"/>
    <n v="0"/>
    <n v="0"/>
    <n v="0"/>
    <n v="150.88"/>
    <n v="-150.88"/>
    <n v="0"/>
    <x v="17"/>
  </r>
  <r>
    <s v="90891"/>
    <d v="2025-07-08T00:00:00"/>
    <x v="191"/>
    <x v="1"/>
    <s v="Sacramento"/>
    <n v="181488.08"/>
    <n v="0"/>
    <n v="181488.08"/>
    <n v="153133.51"/>
    <n v="28354.57"/>
    <n v="0.15623379000000001"/>
    <x v="4"/>
  </r>
  <r>
    <s v="90956"/>
    <d v="2025-07-08T00:00:00"/>
    <x v="73"/>
    <x v="7"/>
    <s v="San Jose"/>
    <n v="0"/>
    <n v="0"/>
    <n v="0"/>
    <n v="-600"/>
    <n v="600"/>
    <n v="0"/>
    <x v="63"/>
  </r>
  <r>
    <s v="91507"/>
    <d v="2025-07-08T00:00:00"/>
    <x v="199"/>
    <x v="12"/>
    <s v="San Francisco"/>
    <n v="0"/>
    <n v="0"/>
    <n v="0"/>
    <n v="669.72"/>
    <n v="-669.72"/>
    <n v="0"/>
    <x v="53"/>
  </r>
  <r>
    <s v="91702"/>
    <d v="2025-07-08T00:00:00"/>
    <x v="21"/>
    <x v="11"/>
    <s v="Sacramento"/>
    <n v="0"/>
    <n v="0"/>
    <n v="0"/>
    <n v="-84.48"/>
    <n v="84.48"/>
    <n v="0"/>
    <x v="15"/>
  </r>
  <r>
    <s v="92324"/>
    <d v="2025-07-08T00:00:00"/>
    <x v="33"/>
    <x v="7"/>
    <s v="San Jose"/>
    <n v="0"/>
    <n v="-17.71"/>
    <n v="-17.71"/>
    <n v="0"/>
    <n v="-17.71"/>
    <n v="1"/>
    <x v="8"/>
  </r>
  <r>
    <s v="92436"/>
    <d v="2025-07-08T00:00:00"/>
    <x v="386"/>
    <x v="0"/>
    <s v="San Francisco"/>
    <n v="31562.03"/>
    <n v="0"/>
    <n v="31562.03"/>
    <n v="24606.6"/>
    <n v="6955.43"/>
    <n v="0.22037334"/>
    <x v="60"/>
  </r>
  <r>
    <s v="92488"/>
    <d v="2025-07-08T00:00:00"/>
    <x v="72"/>
    <x v="14"/>
    <s v="San Jose"/>
    <n v="2756.29"/>
    <n v="0"/>
    <n v="2756.29"/>
    <n v="2146.69"/>
    <n v="609.6"/>
    <n v="0.22116685999999999"/>
    <x v="33"/>
  </r>
  <r>
    <s v="92566"/>
    <d v="2025-07-08T00:00:00"/>
    <x v="298"/>
    <x v="14"/>
    <s v="San Jose"/>
    <n v="74277.279999999999"/>
    <n v="0"/>
    <n v="74277.279999999999"/>
    <n v="39280"/>
    <n v="34997.279999999999"/>
    <n v="0.47117072999999998"/>
    <x v="33"/>
  </r>
  <r>
    <s v="92663"/>
    <d v="2025-07-08T00:00:00"/>
    <x v="4"/>
    <x v="4"/>
    <s v="Sacramento"/>
    <n v="0"/>
    <n v="0"/>
    <n v="0"/>
    <n v="-101.48"/>
    <n v="101.48"/>
    <n v="0"/>
    <x v="4"/>
  </r>
  <r>
    <s v="92667"/>
    <d v="2025-07-08T00:00:00"/>
    <x v="4"/>
    <x v="4"/>
    <s v="Sacramento"/>
    <n v="0"/>
    <n v="0"/>
    <n v="0"/>
    <n v="-137.96"/>
    <n v="137.96"/>
    <n v="0"/>
    <x v="4"/>
  </r>
  <r>
    <s v="92932"/>
    <d v="2025-07-08T00:00:00"/>
    <x v="39"/>
    <x v="11"/>
    <s v="Sacramento"/>
    <n v="0"/>
    <n v="0"/>
    <n v="0"/>
    <n v="-12.21"/>
    <n v="12.21"/>
    <n v="0"/>
    <x v="15"/>
  </r>
  <r>
    <s v="93009"/>
    <d v="2025-07-08T00:00:00"/>
    <x v="5"/>
    <x v="2"/>
    <s v="San Jose"/>
    <n v="0"/>
    <n v="-26.01"/>
    <n v="-26.01"/>
    <n v="-20.81"/>
    <n v="-5.2"/>
    <n v="0.19992310999999999"/>
    <x v="2"/>
  </r>
  <r>
    <s v="93010"/>
    <d v="2025-07-08T00:00:00"/>
    <x v="5"/>
    <x v="2"/>
    <s v="San Jose"/>
    <n v="0"/>
    <n v="-59.14"/>
    <n v="-59.14"/>
    <n v="-50.27"/>
    <n v="-8.8699999999999992"/>
    <n v="0.14998309000000001"/>
    <x v="5"/>
  </r>
  <r>
    <s v="93074"/>
    <d v="2025-07-08T00:00:00"/>
    <x v="5"/>
    <x v="2"/>
    <s v="San Jose"/>
    <n v="0"/>
    <n v="-81.98"/>
    <n v="-81.98"/>
    <n v="-65.58"/>
    <n v="-16.399999999999999"/>
    <n v="0.20004879"/>
    <x v="5"/>
  </r>
  <r>
    <s v="93141"/>
    <d v="2025-07-08T00:00:00"/>
    <x v="72"/>
    <x v="14"/>
    <s v="San Jose"/>
    <n v="4557.91"/>
    <n v="0"/>
    <n v="4557.91"/>
    <n v="3575.1"/>
    <n v="982.81"/>
    <n v="0.21562734"/>
    <x v="33"/>
  </r>
  <r>
    <s v="93317"/>
    <d v="2025-07-08T00:00:00"/>
    <x v="353"/>
    <x v="2"/>
    <s v="San Jose"/>
    <n v="0"/>
    <n v="0"/>
    <n v="0"/>
    <n v="-29.7"/>
    <n v="29.7"/>
    <n v="0"/>
    <x v="2"/>
  </r>
  <r>
    <s v="93324"/>
    <d v="2025-07-08T00:00:00"/>
    <x v="5"/>
    <x v="2"/>
    <s v="San Jose"/>
    <n v="5280"/>
    <n v="0"/>
    <n v="5280"/>
    <n v="3960"/>
    <n v="1320"/>
    <n v="0.25"/>
    <x v="2"/>
  </r>
  <r>
    <s v="93356"/>
    <d v="2025-07-08T00:00:00"/>
    <x v="353"/>
    <x v="2"/>
    <s v="San Jose"/>
    <n v="0"/>
    <n v="0"/>
    <n v="0"/>
    <n v="-81.760000000000005"/>
    <n v="81.760000000000005"/>
    <n v="0"/>
    <x v="2"/>
  </r>
  <r>
    <s v="93358"/>
    <d v="2025-07-08T00:00:00"/>
    <x v="353"/>
    <x v="2"/>
    <s v="San Jose"/>
    <n v="1514.18"/>
    <n v="0"/>
    <n v="1514.18"/>
    <n v="1104"/>
    <n v="410.18"/>
    <n v="0.27089249999999998"/>
    <x v="2"/>
  </r>
  <r>
    <s v="93371"/>
    <d v="2025-07-08T00:00:00"/>
    <x v="45"/>
    <x v="12"/>
    <s v="San Francisco"/>
    <n v="0"/>
    <n v="0"/>
    <n v="0"/>
    <n v="-17.420000000000002"/>
    <n v="17.420000000000002"/>
    <n v="0"/>
    <x v="45"/>
  </r>
  <r>
    <s v="93376"/>
    <d v="2025-07-08T00:00:00"/>
    <x v="202"/>
    <x v="9"/>
    <s v="San Francisco"/>
    <n v="28765.49"/>
    <n v="0"/>
    <n v="28765.49"/>
    <n v="22747.41"/>
    <n v="6018.08"/>
    <n v="0.2092118"/>
    <x v="18"/>
  </r>
  <r>
    <s v="93400"/>
    <d v="2025-07-08T00:00:00"/>
    <x v="353"/>
    <x v="2"/>
    <s v="San Jose"/>
    <n v="1215.5999999999999"/>
    <n v="0"/>
    <n v="1215.5999999999999"/>
    <n v="945.74"/>
    <n v="269.86"/>
    <n v="0.22199737"/>
    <x v="2"/>
  </r>
  <r>
    <s v="93428"/>
    <d v="2025-07-08T00:00:00"/>
    <x v="384"/>
    <x v="12"/>
    <s v="San Francisco"/>
    <n v="6330"/>
    <n v="0"/>
    <n v="6330"/>
    <n v="3853.02"/>
    <n v="2476.98"/>
    <n v="0.39130806000000001"/>
    <x v="52"/>
  </r>
  <r>
    <s v="93434"/>
    <d v="2025-07-08T00:00:00"/>
    <x v="5"/>
    <x v="2"/>
    <s v="San Jose"/>
    <n v="13456.02"/>
    <n v="0"/>
    <n v="13456.02"/>
    <n v="10935.41"/>
    <n v="2520.61"/>
    <n v="0.18732210999999999"/>
    <x v="2"/>
  </r>
  <r>
    <s v="93466"/>
    <d v="2025-07-08T00:00:00"/>
    <x v="27"/>
    <x v="6"/>
    <s v="Sacramento"/>
    <n v="3515"/>
    <n v="0"/>
    <n v="3515"/>
    <n v="2827.52"/>
    <n v="687.48"/>
    <n v="0.19558464"/>
    <x v="1"/>
  </r>
  <r>
    <s v="93468"/>
    <d v="2025-07-08T00:00:00"/>
    <x v="136"/>
    <x v="12"/>
    <s v="San Francisco"/>
    <n v="0"/>
    <n v="2072.5"/>
    <n v="2072.5"/>
    <n v="-292.63"/>
    <n v="2365.13"/>
    <n v="1.1411966200000001"/>
    <x v="6"/>
  </r>
  <r>
    <s v="93469"/>
    <d v="2025-07-08T00:00:00"/>
    <x v="122"/>
    <x v="11"/>
    <s v="Sacramento"/>
    <n v="32996.129999999997"/>
    <n v="0"/>
    <n v="32996.129999999997"/>
    <n v="32996.129999999997"/>
    <n v="0"/>
    <n v="0"/>
    <x v="1"/>
  </r>
  <r>
    <s v="93470"/>
    <d v="2025-07-08T00:00:00"/>
    <x v="27"/>
    <x v="6"/>
    <s v="Sacramento"/>
    <n v="475"/>
    <n v="0"/>
    <n v="475"/>
    <n v="382.36"/>
    <n v="92.64"/>
    <n v="0.19503158000000001"/>
    <x v="1"/>
  </r>
  <r>
    <s v="87807"/>
    <d v="2025-07-08T00:00:00"/>
    <x v="72"/>
    <x v="14"/>
    <s v="San Jose"/>
    <n v="0"/>
    <n v="0"/>
    <n v="0"/>
    <n v="2680.7"/>
    <n v="-2680.7"/>
    <n v="0"/>
    <x v="33"/>
  </r>
  <r>
    <s v="89444"/>
    <d v="2025-07-08T00:00:00"/>
    <x v="85"/>
    <x v="11"/>
    <s v="Sacramento"/>
    <n v="0"/>
    <n v="0"/>
    <n v="0"/>
    <n v="588.25"/>
    <n v="-588.25"/>
    <n v="0"/>
    <x v="1"/>
  </r>
  <r>
    <s v="91639"/>
    <d v="2025-07-08T00:00:00"/>
    <x v="91"/>
    <x v="6"/>
    <s v="Sacramento"/>
    <n v="0"/>
    <n v="1695"/>
    <n v="1695"/>
    <n v="1355.32"/>
    <n v="339.68"/>
    <n v="0.20040118000000001"/>
    <x v="1"/>
  </r>
  <r>
    <s v="91836"/>
    <d v="2025-07-08T00:00:00"/>
    <x v="290"/>
    <x v="6"/>
    <s v="San Jose"/>
    <n v="0"/>
    <n v="0"/>
    <n v="0"/>
    <n v="414.18"/>
    <n v="-414.18"/>
    <n v="0"/>
    <x v="7"/>
  </r>
  <r>
    <s v="92568"/>
    <d v="2025-07-08T00:00:00"/>
    <x v="45"/>
    <x v="12"/>
    <s v="San Francisco"/>
    <n v="72388"/>
    <n v="0"/>
    <n v="72388"/>
    <n v="48018.77"/>
    <n v="24369.23"/>
    <n v="0.33664737"/>
    <x v="45"/>
  </r>
  <r>
    <s v="92875"/>
    <d v="2025-07-08T00:00:00"/>
    <x v="221"/>
    <x v="9"/>
    <s v="San Francisco"/>
    <n v="0"/>
    <n v="0"/>
    <n v="0"/>
    <n v="75.959999999999994"/>
    <n v="-75.959999999999994"/>
    <n v="0"/>
    <x v="81"/>
  </r>
  <r>
    <s v="92877"/>
    <d v="2025-07-08T00:00:00"/>
    <x v="27"/>
    <x v="6"/>
    <s v="Sacramento"/>
    <n v="42086.85"/>
    <n v="0"/>
    <n v="42086.85"/>
    <n v="31858.49"/>
    <n v="10228.36"/>
    <n v="0.24302983"/>
    <x v="1"/>
  </r>
  <r>
    <s v="92967"/>
    <d v="2025-07-08T00:00:00"/>
    <x v="221"/>
    <x v="9"/>
    <s v="San Francisco"/>
    <n v="0"/>
    <n v="0"/>
    <n v="0"/>
    <n v="-247.5"/>
    <n v="247.5"/>
    <n v="0"/>
    <x v="81"/>
  </r>
  <r>
    <s v="93063"/>
    <d v="2025-07-08T00:00:00"/>
    <x v="387"/>
    <x v="1"/>
    <s v="Sacramento"/>
    <n v="2635.81"/>
    <n v="0"/>
    <n v="2635.81"/>
    <n v="2372.31"/>
    <n v="263.5"/>
    <n v="9.9969269999999999E-2"/>
    <x v="1"/>
  </r>
  <r>
    <s v="93066"/>
    <d v="2025-07-08T00:00:00"/>
    <x v="387"/>
    <x v="1"/>
    <s v="Sacramento"/>
    <n v="2065"/>
    <n v="0"/>
    <n v="2065"/>
    <n v="1630.03"/>
    <n v="434.97"/>
    <n v="0.21063923000000001"/>
    <x v="1"/>
  </r>
  <r>
    <s v="93097"/>
    <d v="2025-07-08T00:00:00"/>
    <x v="326"/>
    <x v="12"/>
    <s v="San Francisco"/>
    <n v="0"/>
    <n v="0"/>
    <n v="0"/>
    <n v="0.01"/>
    <n v="-0.01"/>
    <n v="0"/>
    <x v="52"/>
  </r>
  <r>
    <s v="93336"/>
    <d v="2025-07-08T00:00:00"/>
    <x v="63"/>
    <x v="9"/>
    <s v="San Francisco"/>
    <n v="3085"/>
    <n v="0"/>
    <n v="3085"/>
    <n v="2743.2"/>
    <n v="341.8"/>
    <n v="0.11079417"/>
    <x v="60"/>
  </r>
  <r>
    <s v="93401"/>
    <d v="2025-07-08T00:00:00"/>
    <x v="353"/>
    <x v="2"/>
    <s v="San Jose"/>
    <n v="998.02"/>
    <n v="0"/>
    <n v="998.02"/>
    <n v="731.26"/>
    <n v="266.76"/>
    <n v="0.26728922999999999"/>
    <x v="2"/>
  </r>
  <r>
    <s v="93449"/>
    <d v="2025-07-08T00:00:00"/>
    <x v="221"/>
    <x v="9"/>
    <s v="San Francisco"/>
    <n v="17226.560000000001"/>
    <n v="0"/>
    <n v="17226.560000000001"/>
    <n v="13182.05"/>
    <n v="4044.51"/>
    <n v="0.23478338000000001"/>
    <x v="81"/>
  </r>
  <r>
    <s v="93480"/>
    <d v="2025-07-08T00:00:00"/>
    <x v="353"/>
    <x v="2"/>
    <s v="San Jose"/>
    <n v="1215.5999999999999"/>
    <n v="0"/>
    <n v="1215.5999999999999"/>
    <n v="788.98"/>
    <n v="426.62"/>
    <n v="0.35095426000000002"/>
    <x v="2"/>
  </r>
  <r>
    <s v="93481"/>
    <d v="2025-07-08T00:00:00"/>
    <x v="353"/>
    <x v="2"/>
    <s v="San Jose"/>
    <n v="1514.18"/>
    <n v="0"/>
    <n v="1514.18"/>
    <n v="1169"/>
    <n v="345.18"/>
    <n v="0.22796496999999999"/>
    <x v="2"/>
  </r>
  <r>
    <s v="93482"/>
    <d v="2025-07-08T00:00:00"/>
    <x v="353"/>
    <x v="2"/>
    <s v="San Jose"/>
    <n v="1651"/>
    <n v="0"/>
    <n v="1651"/>
    <n v="1233.4000000000001"/>
    <n v="417.6"/>
    <n v="0.25293760999999998"/>
    <x v="2"/>
  </r>
  <r>
    <s v="93483"/>
    <d v="2025-07-08T00:00:00"/>
    <x v="353"/>
    <x v="2"/>
    <s v="San Jose"/>
    <n v="1651"/>
    <n v="0"/>
    <n v="1651"/>
    <n v="1266.4000000000001"/>
    <n v="384.6"/>
    <n v="0.23294972999999999"/>
    <x v="2"/>
  </r>
  <r>
    <s v="93484"/>
    <d v="2025-07-08T00:00:00"/>
    <x v="353"/>
    <x v="2"/>
    <s v="San Jose"/>
    <n v="1651"/>
    <n v="0"/>
    <n v="1651"/>
    <n v="1266.4000000000001"/>
    <n v="384.6"/>
    <n v="0.23294972999999999"/>
    <x v="2"/>
  </r>
  <r>
    <s v="93490"/>
    <d v="2025-07-08T00:00:00"/>
    <x v="353"/>
    <x v="2"/>
    <s v="San Jose"/>
    <n v="2228.4299999999998"/>
    <n v="0"/>
    <n v="2228.4299999999998"/>
    <n v="1699.76"/>
    <n v="528.66999999999996"/>
    <n v="0.23723876999999999"/>
    <x v="2"/>
  </r>
  <r>
    <s v="91774"/>
    <d v="2025-07-09T00:00:00"/>
    <x v="5"/>
    <x v="2"/>
    <s v="San Jose"/>
    <n v="0"/>
    <n v="0"/>
    <n v="0"/>
    <n v="0"/>
    <n v="0"/>
    <n v="0"/>
    <x v="2"/>
  </r>
  <r>
    <s v="92866"/>
    <d v="2025-07-09T00:00:00"/>
    <x v="6"/>
    <x v="5"/>
    <s v="San Francisco"/>
    <n v="0"/>
    <n v="0"/>
    <n v="0"/>
    <n v="13.51"/>
    <n v="-13.51"/>
    <n v="0"/>
    <x v="9"/>
  </r>
  <r>
    <s v="92867"/>
    <d v="2025-07-09T00:00:00"/>
    <x v="6"/>
    <x v="5"/>
    <s v="San Francisco"/>
    <n v="0"/>
    <n v="0"/>
    <n v="0"/>
    <n v="-1073.99"/>
    <n v="1073.99"/>
    <n v="0"/>
    <x v="9"/>
  </r>
  <r>
    <s v="87165"/>
    <d v="2025-07-09T00:00:00"/>
    <x v="53"/>
    <x v="14"/>
    <s v="San Jose"/>
    <n v="0"/>
    <n v="0"/>
    <n v="0"/>
    <n v="-1068.75"/>
    <n v="1068.75"/>
    <n v="0"/>
    <x v="22"/>
  </r>
  <r>
    <s v="89374"/>
    <d v="2025-07-09T00:00:00"/>
    <x v="72"/>
    <x v="14"/>
    <s v="San Jose"/>
    <n v="0"/>
    <n v="0"/>
    <n v="0"/>
    <n v="797.84"/>
    <n v="-797.84"/>
    <n v="0"/>
    <x v="33"/>
  </r>
  <r>
    <s v="89461"/>
    <d v="2025-07-09T00:00:00"/>
    <x v="238"/>
    <x v="14"/>
    <s v="San Jose"/>
    <n v="0"/>
    <n v="0"/>
    <n v="0"/>
    <n v="1101.5"/>
    <n v="-1101.5"/>
    <n v="0"/>
    <x v="39"/>
  </r>
  <r>
    <s v="91453"/>
    <d v="2025-07-09T00:00:00"/>
    <x v="191"/>
    <x v="14"/>
    <s v="San Jose"/>
    <n v="0"/>
    <n v="0"/>
    <n v="0"/>
    <n v="27.68"/>
    <n v="-27.68"/>
    <n v="0"/>
    <x v="33"/>
  </r>
  <r>
    <s v="91486"/>
    <d v="2025-07-09T00:00:00"/>
    <x v="197"/>
    <x v="6"/>
    <s v="San Jose"/>
    <n v="0"/>
    <n v="0"/>
    <n v="0"/>
    <n v="355.2"/>
    <n v="-355.2"/>
    <n v="0"/>
    <x v="7"/>
  </r>
  <r>
    <s v="92376"/>
    <d v="2025-07-09T00:00:00"/>
    <x v="56"/>
    <x v="19"/>
    <s v="Sacramento"/>
    <n v="0"/>
    <n v="0"/>
    <n v="0"/>
    <n v="-6"/>
    <n v="6"/>
    <n v="0"/>
    <x v="4"/>
  </r>
  <r>
    <s v="92465"/>
    <d v="2025-07-09T00:00:00"/>
    <x v="309"/>
    <x v="10"/>
    <s v="San Jose"/>
    <n v="0"/>
    <n v="0"/>
    <n v="0"/>
    <n v="1294.1500000000001"/>
    <n v="-1294.1500000000001"/>
    <n v="0"/>
    <x v="10"/>
  </r>
  <r>
    <s v="92515"/>
    <d v="2025-07-09T00:00:00"/>
    <x v="45"/>
    <x v="12"/>
    <s v="San Francisco"/>
    <n v="30910"/>
    <n v="0"/>
    <n v="30910"/>
    <n v="23809.11"/>
    <n v="7100.89"/>
    <n v="0.22972792"/>
    <x v="45"/>
  </r>
  <r>
    <s v="92634"/>
    <d v="2025-07-09T00:00:00"/>
    <x v="301"/>
    <x v="15"/>
    <s v="San Francisco"/>
    <n v="0"/>
    <n v="375.35"/>
    <n v="375.35"/>
    <n v="355.23"/>
    <n v="20.12"/>
    <n v="5.36033E-2"/>
    <x v="13"/>
  </r>
  <r>
    <s v="92635"/>
    <d v="2025-07-09T00:00:00"/>
    <x v="5"/>
    <x v="2"/>
    <s v="San Jose"/>
    <n v="7857.5"/>
    <n v="0"/>
    <n v="7857.5"/>
    <n v="6292"/>
    <n v="1565.5"/>
    <n v="0.19923640000000001"/>
    <x v="2"/>
  </r>
  <r>
    <s v="92637"/>
    <d v="2025-07-09T00:00:00"/>
    <x v="5"/>
    <x v="2"/>
    <s v="San Jose"/>
    <n v="7857.5"/>
    <n v="0"/>
    <n v="7857.5"/>
    <n v="6286"/>
    <n v="1571.5"/>
    <n v="0.2"/>
    <x v="2"/>
  </r>
  <r>
    <s v="92710"/>
    <d v="2025-07-09T00:00:00"/>
    <x v="73"/>
    <x v="7"/>
    <s v="San Jose"/>
    <n v="0"/>
    <n v="0"/>
    <n v="0"/>
    <n v="-1274.8800000000001"/>
    <n v="1274.8800000000001"/>
    <n v="0"/>
    <x v="63"/>
  </r>
  <r>
    <s v="93097"/>
    <d v="2025-07-09T00:00:00"/>
    <x v="326"/>
    <x v="12"/>
    <s v="San Francisco"/>
    <n v="0"/>
    <n v="0"/>
    <n v="0"/>
    <n v="-86.5"/>
    <n v="86.5"/>
    <n v="0"/>
    <x v="52"/>
  </r>
  <r>
    <s v="93259"/>
    <d v="2025-07-09T00:00:00"/>
    <x v="10"/>
    <x v="8"/>
    <s v="San Jose"/>
    <n v="0"/>
    <n v="0"/>
    <n v="0"/>
    <n v="5"/>
    <n v="-5"/>
    <n v="0"/>
    <x v="10"/>
  </r>
  <r>
    <s v="93301"/>
    <d v="2025-07-09T00:00:00"/>
    <x v="5"/>
    <x v="2"/>
    <s v="San Jose"/>
    <n v="0"/>
    <n v="0"/>
    <n v="0"/>
    <n v="15313.1"/>
    <n v="-15313.1"/>
    <n v="0"/>
    <x v="2"/>
  </r>
  <r>
    <s v="93352"/>
    <d v="2025-07-09T00:00:00"/>
    <x v="388"/>
    <x v="7"/>
    <s v="San Jose"/>
    <n v="799.5"/>
    <n v="0"/>
    <n v="799.5"/>
    <n v="606.79999999999995"/>
    <n v="192.7"/>
    <n v="0.24102564000000001"/>
    <x v="8"/>
  </r>
  <r>
    <s v="93444"/>
    <d v="2025-07-09T00:00:00"/>
    <x v="353"/>
    <x v="2"/>
    <s v="San Jose"/>
    <n v="1651"/>
    <n v="0"/>
    <n v="1651"/>
    <n v="1266.4000000000001"/>
    <n v="384.6"/>
    <n v="0.23294972999999999"/>
    <x v="2"/>
  </r>
  <r>
    <s v="93445"/>
    <d v="2025-07-09T00:00:00"/>
    <x v="353"/>
    <x v="2"/>
    <s v="San Jose"/>
    <n v="1651"/>
    <n v="0"/>
    <n v="1651"/>
    <n v="1266.4000000000001"/>
    <n v="384.6"/>
    <n v="0.23294972999999999"/>
    <x v="2"/>
  </r>
  <r>
    <s v="93461"/>
    <d v="2025-07-09T00:00:00"/>
    <x v="6"/>
    <x v="5"/>
    <s v="San Francisco"/>
    <n v="362992"/>
    <n v="0"/>
    <n v="362992"/>
    <n v="278181.19"/>
    <n v="84810.81"/>
    <n v="0.23364373999999999"/>
    <x v="9"/>
  </r>
  <r>
    <s v="93475"/>
    <d v="2025-07-09T00:00:00"/>
    <x v="3"/>
    <x v="3"/>
    <s v="San Jose"/>
    <n v="1440.12"/>
    <n v="0"/>
    <n v="1440.12"/>
    <n v="1095.1600000000001"/>
    <n v="344.96"/>
    <n v="0.23953558999999999"/>
    <x v="3"/>
  </r>
  <r>
    <s v="93479"/>
    <d v="2025-07-09T00:00:00"/>
    <x v="5"/>
    <x v="2"/>
    <s v="San Jose"/>
    <n v="31073.03"/>
    <n v="0"/>
    <n v="31073.03"/>
    <n v="24608.75"/>
    <n v="6464.28"/>
    <n v="0.20803506999999999"/>
    <x v="79"/>
  </r>
  <r>
    <s v="93495"/>
    <d v="2025-07-09T00:00:00"/>
    <x v="353"/>
    <x v="2"/>
    <s v="San Jose"/>
    <n v="1651"/>
    <n v="0"/>
    <n v="1651"/>
    <n v="1183.4000000000001"/>
    <n v="467.6"/>
    <n v="0.28322228999999999"/>
    <x v="2"/>
  </r>
  <r>
    <s v="93496"/>
    <d v="2025-07-09T00:00:00"/>
    <x v="353"/>
    <x v="2"/>
    <s v="San Jose"/>
    <n v="1514.18"/>
    <n v="0"/>
    <n v="1514.18"/>
    <n v="1169"/>
    <n v="345.18"/>
    <n v="0.22796496999999999"/>
    <x v="2"/>
  </r>
  <r>
    <s v="93497"/>
    <d v="2025-07-09T00:00:00"/>
    <x v="353"/>
    <x v="2"/>
    <s v="San Jose"/>
    <n v="1651"/>
    <n v="0"/>
    <n v="1651"/>
    <n v="1266.4000000000001"/>
    <n v="384.6"/>
    <n v="0.23294972999999999"/>
    <x v="2"/>
  </r>
  <r>
    <s v="93498"/>
    <d v="2025-07-09T00:00:00"/>
    <x v="353"/>
    <x v="2"/>
    <s v="San Jose"/>
    <n v="2172.1999999999998"/>
    <n v="0"/>
    <n v="2172.1999999999998"/>
    <n v="1676.26"/>
    <n v="495.94"/>
    <n v="0.22831230999999999"/>
    <x v="2"/>
  </r>
  <r>
    <s v="93504"/>
    <d v="2025-07-09T00:00:00"/>
    <x v="5"/>
    <x v="2"/>
    <s v="San Jose"/>
    <n v="0"/>
    <n v="0"/>
    <n v="0"/>
    <n v="176"/>
    <n v="-176"/>
    <n v="0"/>
    <x v="2"/>
  </r>
  <r>
    <s v="89148"/>
    <d v="2025-07-09T00:00:00"/>
    <x v="75"/>
    <x v="12"/>
    <s v="San Francisco"/>
    <n v="0"/>
    <n v="0"/>
    <n v="0"/>
    <n v="20235.57"/>
    <n v="-20235.57"/>
    <n v="0"/>
    <x v="81"/>
  </r>
  <r>
    <s v="91028"/>
    <d v="2025-07-09T00:00:00"/>
    <x v="353"/>
    <x v="2"/>
    <s v="San Jose"/>
    <n v="0"/>
    <n v="0"/>
    <n v="0"/>
    <n v="368.3"/>
    <n v="-368.3"/>
    <n v="0"/>
    <x v="2"/>
  </r>
  <r>
    <s v="91321"/>
    <d v="2025-07-09T00:00:00"/>
    <x v="221"/>
    <x v="9"/>
    <s v="San Francisco"/>
    <n v="0"/>
    <n v="0"/>
    <n v="0"/>
    <n v="-1.77"/>
    <n v="1.77"/>
    <n v="0"/>
    <x v="81"/>
  </r>
  <r>
    <s v="91639"/>
    <d v="2025-07-09T00:00:00"/>
    <x v="91"/>
    <x v="6"/>
    <s v="Sacramento"/>
    <n v="0"/>
    <n v="0"/>
    <n v="0"/>
    <n v="316.14"/>
    <n v="-316.14"/>
    <n v="0"/>
    <x v="1"/>
  </r>
  <r>
    <s v="91742"/>
    <d v="2025-07-09T00:00:00"/>
    <x v="13"/>
    <x v="6"/>
    <s v="San Jose"/>
    <n v="0"/>
    <n v="0"/>
    <n v="0"/>
    <n v="-0.25"/>
    <n v="0.25"/>
    <n v="0"/>
    <x v="7"/>
  </r>
  <r>
    <s v="91852"/>
    <d v="2025-07-09T00:00:00"/>
    <x v="18"/>
    <x v="9"/>
    <s v="San Francisco"/>
    <n v="71219.679999999993"/>
    <n v="0"/>
    <n v="71219.679999999993"/>
    <n v="58569.47"/>
    <n v="12650.21"/>
    <n v="0.17762238999999999"/>
    <x v="13"/>
  </r>
  <r>
    <s v="92208"/>
    <d v="2025-07-09T00:00:00"/>
    <x v="353"/>
    <x v="2"/>
    <s v="San Jose"/>
    <n v="0"/>
    <n v="0"/>
    <n v="0"/>
    <n v="50"/>
    <n v="-50"/>
    <n v="0"/>
    <x v="2"/>
  </r>
  <r>
    <s v="92781"/>
    <d v="2025-07-09T00:00:00"/>
    <x v="75"/>
    <x v="12"/>
    <s v="San Francisco"/>
    <n v="0"/>
    <n v="0"/>
    <n v="0"/>
    <n v="1100"/>
    <n v="-1100"/>
    <n v="0"/>
    <x v="32"/>
  </r>
  <r>
    <s v="93336"/>
    <d v="2025-07-09T00:00:00"/>
    <x v="63"/>
    <x v="9"/>
    <s v="San Francisco"/>
    <n v="0"/>
    <n v="0"/>
    <n v="0"/>
    <n v="-88.2"/>
    <n v="88.2"/>
    <n v="0"/>
    <x v="60"/>
  </r>
  <r>
    <s v="93382"/>
    <d v="2025-07-09T00:00:00"/>
    <x v="61"/>
    <x v="5"/>
    <s v="San Francisco"/>
    <n v="0"/>
    <n v="0"/>
    <n v="0"/>
    <n v="0.91"/>
    <n v="-0.91"/>
    <n v="0"/>
    <x v="16"/>
  </r>
  <r>
    <s v="93400"/>
    <d v="2025-07-09T00:00:00"/>
    <x v="353"/>
    <x v="2"/>
    <s v="San Jose"/>
    <n v="0"/>
    <n v="0"/>
    <n v="0"/>
    <n v="-81.760000000000005"/>
    <n v="81.760000000000005"/>
    <n v="0"/>
    <x v="2"/>
  </r>
  <r>
    <s v="93410"/>
    <d v="2025-07-09T00:00:00"/>
    <x v="63"/>
    <x v="9"/>
    <s v="San Francisco"/>
    <n v="0"/>
    <n v="0"/>
    <n v="0"/>
    <n v="-523.29999999999995"/>
    <n v="523.29999999999995"/>
    <n v="0"/>
    <x v="0"/>
  </r>
  <r>
    <s v="93417"/>
    <d v="2025-07-09T00:00:00"/>
    <x v="3"/>
    <x v="3"/>
    <s v="San Jose"/>
    <n v="0"/>
    <n v="0"/>
    <n v="0"/>
    <n v="-92.52"/>
    <n v="92.52"/>
    <n v="0"/>
    <x v="3"/>
  </r>
  <r>
    <s v="93443"/>
    <d v="2025-07-09T00:00:00"/>
    <x v="353"/>
    <x v="2"/>
    <s v="San Jose"/>
    <n v="2284.98"/>
    <n v="0"/>
    <n v="2284.98"/>
    <n v="1774.26"/>
    <n v="510.72"/>
    <n v="0.22351180000000001"/>
    <x v="2"/>
  </r>
  <r>
    <s v="93486"/>
    <d v="2025-07-09T00:00:00"/>
    <x v="353"/>
    <x v="2"/>
    <s v="San Jose"/>
    <n v="2228.4299999999998"/>
    <n v="0"/>
    <n v="2228.4299999999998"/>
    <n v="1725.76"/>
    <n v="502.67"/>
    <n v="0.22557136999999999"/>
    <x v="2"/>
  </r>
  <r>
    <s v="93494"/>
    <d v="2025-07-09T00:00:00"/>
    <x v="353"/>
    <x v="2"/>
    <s v="San Jose"/>
    <n v="1651"/>
    <n v="0"/>
    <n v="1651"/>
    <n v="1396.4"/>
    <n v="254.6"/>
    <n v="0.15420956999999999"/>
    <x v="2"/>
  </r>
  <r>
    <s v="93500"/>
    <d v="2025-07-09T00:00:00"/>
    <x v="353"/>
    <x v="2"/>
    <s v="San Jose"/>
    <n v="1514.18"/>
    <n v="0"/>
    <n v="1514.18"/>
    <n v="1169"/>
    <n v="345.18"/>
    <n v="0.22796496999999999"/>
    <x v="2"/>
  </r>
  <r>
    <s v="93507"/>
    <d v="2025-07-09T00:00:00"/>
    <x v="57"/>
    <x v="5"/>
    <s v="San Francisco"/>
    <n v="2115.08"/>
    <n v="0"/>
    <n v="2115.08"/>
    <n v="1687.47"/>
    <n v="427.61"/>
    <n v="0.20217202000000001"/>
    <x v="32"/>
  </r>
  <r>
    <s v="93509"/>
    <d v="2025-07-09T00:00:00"/>
    <x v="5"/>
    <x v="2"/>
    <s v="San Jose"/>
    <n v="7067.87"/>
    <n v="0"/>
    <n v="7067.87"/>
    <n v="5500"/>
    <n v="1567.87"/>
    <n v="0.22183062000000001"/>
    <x v="79"/>
  </r>
  <r>
    <s v="92866"/>
    <d v="2025-07-10T00:00:00"/>
    <x v="6"/>
    <x v="5"/>
    <s v="San Francisco"/>
    <n v="0"/>
    <n v="0"/>
    <n v="0"/>
    <n v="-8375.7999999999993"/>
    <n v="8375.7999999999993"/>
    <n v="0"/>
    <x v="9"/>
  </r>
  <r>
    <s v="93461"/>
    <d v="2025-07-10T00:00:00"/>
    <x v="6"/>
    <x v="5"/>
    <s v="San Francisco"/>
    <n v="0"/>
    <n v="0"/>
    <n v="0"/>
    <n v="139.32"/>
    <n v="-139.32"/>
    <n v="0"/>
    <x v="9"/>
  </r>
  <r>
    <s v="88281"/>
    <d v="2025-07-10T00:00:00"/>
    <x v="13"/>
    <x v="6"/>
    <s v="San Jose"/>
    <n v="0"/>
    <n v="981"/>
    <n v="981"/>
    <n v="712.96"/>
    <n v="268.04000000000002"/>
    <n v="0.27323140000000001"/>
    <x v="7"/>
  </r>
  <r>
    <s v="88474"/>
    <d v="2025-07-10T00:00:00"/>
    <x v="294"/>
    <x v="5"/>
    <s v="San Francisco"/>
    <n v="0"/>
    <n v="0"/>
    <n v="0"/>
    <n v="302.36"/>
    <n v="-302.36"/>
    <n v="0"/>
    <x v="9"/>
  </r>
  <r>
    <s v="89148"/>
    <d v="2025-07-10T00:00:00"/>
    <x v="75"/>
    <x v="12"/>
    <s v="San Francisco"/>
    <n v="0"/>
    <n v="0"/>
    <n v="0"/>
    <n v="-24188.84"/>
    <n v="24188.84"/>
    <n v="0"/>
    <x v="81"/>
  </r>
  <r>
    <s v="91042"/>
    <d v="2025-07-10T00:00:00"/>
    <x v="23"/>
    <x v="0"/>
    <s v="San Francisco"/>
    <n v="0"/>
    <n v="-4922.7700000000004"/>
    <n v="-4922.7700000000004"/>
    <n v="-351.29"/>
    <n v="-4571.4799999999996"/>
    <n v="0.92863976999999998"/>
    <x v="17"/>
  </r>
  <r>
    <s v="91206"/>
    <d v="2025-07-10T00:00:00"/>
    <x v="60"/>
    <x v="12"/>
    <s v="San Francisco"/>
    <n v="0"/>
    <n v="0"/>
    <n v="0"/>
    <n v="-1246.1300000000001"/>
    <n v="1246.1300000000001"/>
    <n v="0"/>
    <x v="14"/>
  </r>
  <r>
    <s v="91702"/>
    <d v="2025-07-10T00:00:00"/>
    <x v="21"/>
    <x v="11"/>
    <s v="Sacramento"/>
    <n v="0"/>
    <n v="0"/>
    <n v="0"/>
    <n v="9.32"/>
    <n v="-9.32"/>
    <n v="0"/>
    <x v="15"/>
  </r>
  <r>
    <s v="92097"/>
    <d v="2025-07-10T00:00:00"/>
    <x v="47"/>
    <x v="11"/>
    <s v="Sacramento"/>
    <n v="0"/>
    <n v="457"/>
    <n v="457"/>
    <n v="395"/>
    <n v="62"/>
    <n v="0.13566739999999999"/>
    <x v="28"/>
  </r>
  <r>
    <s v="92377"/>
    <d v="2025-07-10T00:00:00"/>
    <x v="51"/>
    <x v="14"/>
    <s v="San Jose"/>
    <n v="105447.79"/>
    <n v="0"/>
    <n v="105447.79"/>
    <n v="84478.87"/>
    <n v="20968.919999999998"/>
    <n v="0.19885595"/>
    <x v="22"/>
  </r>
  <r>
    <s v="92781"/>
    <d v="2025-07-10T00:00:00"/>
    <x v="75"/>
    <x v="12"/>
    <s v="San Francisco"/>
    <n v="0"/>
    <n v="-1144"/>
    <n v="-1144"/>
    <n v="-913.97"/>
    <n v="-230.03"/>
    <n v="0.20107517"/>
    <x v="32"/>
  </r>
  <r>
    <s v="92877"/>
    <d v="2025-07-10T00:00:00"/>
    <x v="27"/>
    <x v="6"/>
    <s v="Sacramento"/>
    <n v="0"/>
    <n v="0"/>
    <n v="0"/>
    <n v="-0.7"/>
    <n v="0.7"/>
    <n v="0"/>
    <x v="1"/>
  </r>
  <r>
    <s v="93059"/>
    <d v="2025-07-10T00:00:00"/>
    <x v="5"/>
    <x v="2"/>
    <s v="San Jose"/>
    <n v="0"/>
    <n v="0"/>
    <n v="0"/>
    <n v="29.89"/>
    <n v="-29.89"/>
    <n v="0"/>
    <x v="5"/>
  </r>
  <r>
    <s v="93113"/>
    <d v="2025-07-10T00:00:00"/>
    <x v="57"/>
    <x v="5"/>
    <s v="San Francisco"/>
    <n v="5132.5"/>
    <n v="550"/>
    <n v="5682.5"/>
    <n v="4549.5"/>
    <n v="1133"/>
    <n v="0.19938407"/>
    <x v="32"/>
  </r>
  <r>
    <s v="93123"/>
    <d v="2025-07-10T00:00:00"/>
    <x v="57"/>
    <x v="5"/>
    <s v="San Francisco"/>
    <n v="9469.9699999999993"/>
    <n v="0"/>
    <n v="9469.9699999999993"/>
    <n v="7622.79"/>
    <n v="1847.18"/>
    <n v="0.19505658000000001"/>
    <x v="32"/>
  </r>
  <r>
    <s v="93161"/>
    <d v="2025-07-10T00:00:00"/>
    <x v="57"/>
    <x v="5"/>
    <s v="San Francisco"/>
    <n v="0"/>
    <n v="-126.93"/>
    <n v="-126.93"/>
    <n v="-195.42"/>
    <n v="68.489999999999995"/>
    <n v="-0.53958874999999995"/>
    <x v="41"/>
  </r>
  <r>
    <s v="93324"/>
    <d v="2025-07-10T00:00:00"/>
    <x v="5"/>
    <x v="2"/>
    <s v="San Jose"/>
    <n v="0"/>
    <n v="0"/>
    <n v="0"/>
    <n v="10"/>
    <n v="-10"/>
    <n v="0"/>
    <x v="2"/>
  </r>
  <r>
    <s v="93377"/>
    <d v="2025-07-10T00:00:00"/>
    <x v="202"/>
    <x v="9"/>
    <s v="San Francisco"/>
    <n v="31864.22"/>
    <n v="0"/>
    <n v="31864.22"/>
    <n v="25221.53"/>
    <n v="6642.69"/>
    <n v="0.20846861999999999"/>
    <x v="18"/>
  </r>
  <r>
    <s v="93451"/>
    <d v="2025-07-10T00:00:00"/>
    <x v="72"/>
    <x v="14"/>
    <s v="San Jose"/>
    <n v="607.84"/>
    <n v="0"/>
    <n v="607.84"/>
    <n v="474.13"/>
    <n v="133.71"/>
    <n v="0.21997564999999999"/>
    <x v="33"/>
  </r>
  <r>
    <s v="93458"/>
    <d v="2025-07-10T00:00:00"/>
    <x v="122"/>
    <x v="11"/>
    <s v="Sacramento"/>
    <n v="0"/>
    <n v="0"/>
    <n v="0"/>
    <n v="-0.03"/>
    <n v="0.03"/>
    <n v="0"/>
    <x v="1"/>
  </r>
  <r>
    <s v="93491"/>
    <d v="2025-07-10T00:00:00"/>
    <x v="5"/>
    <x v="2"/>
    <s v="San Jose"/>
    <n v="1226"/>
    <n v="0"/>
    <n v="1226"/>
    <n v="865.9"/>
    <n v="360.1"/>
    <n v="0.29371941000000001"/>
    <x v="5"/>
  </r>
  <r>
    <s v="93515"/>
    <d v="2025-07-10T00:00:00"/>
    <x v="5"/>
    <x v="2"/>
    <s v="San Jose"/>
    <n v="2538.29"/>
    <n v="0"/>
    <n v="2538.29"/>
    <n v="2020.64"/>
    <n v="517.65"/>
    <n v="0.20393650999999999"/>
    <x v="63"/>
  </r>
  <r>
    <s v="93516"/>
    <d v="2025-07-10T00:00:00"/>
    <x v="45"/>
    <x v="12"/>
    <s v="San Francisco"/>
    <n v="6246"/>
    <n v="0"/>
    <n v="6246"/>
    <n v="3905.98"/>
    <n v="2340.02"/>
    <n v="0.37464297000000002"/>
    <x v="45"/>
  </r>
  <r>
    <s v="93518"/>
    <d v="2025-07-10T00:00:00"/>
    <x v="353"/>
    <x v="2"/>
    <s v="San Jose"/>
    <n v="998.02"/>
    <n v="0"/>
    <n v="998.02"/>
    <n v="740.26"/>
    <n v="257.76"/>
    <n v="0.25827137999999999"/>
    <x v="2"/>
  </r>
  <r>
    <s v="93520"/>
    <d v="2025-07-10T00:00:00"/>
    <x v="353"/>
    <x v="2"/>
    <s v="San Jose"/>
    <n v="2365.25"/>
    <n v="0"/>
    <n v="2365.25"/>
    <n v="1826.16"/>
    <n v="539.09"/>
    <n v="0.22792093999999999"/>
    <x v="2"/>
  </r>
  <r>
    <s v="89922"/>
    <d v="2025-07-10T00:00:00"/>
    <x v="257"/>
    <x v="14"/>
    <s v="San Jose"/>
    <n v="0"/>
    <n v="0"/>
    <n v="0"/>
    <n v="4693.75"/>
    <n v="-4693.75"/>
    <n v="0"/>
    <x v="33"/>
  </r>
  <r>
    <s v="91376"/>
    <d v="2025-07-10T00:00:00"/>
    <x v="257"/>
    <x v="14"/>
    <s v="San Jose"/>
    <n v="0"/>
    <n v="0"/>
    <n v="0"/>
    <n v="-5325"/>
    <n v="5325"/>
    <n v="0"/>
    <x v="33"/>
  </r>
  <r>
    <s v="91877"/>
    <d v="2025-07-10T00:00:00"/>
    <x v="286"/>
    <x v="9"/>
    <s v="San Francisco"/>
    <n v="0"/>
    <n v="0"/>
    <n v="0"/>
    <n v="-225.59"/>
    <n v="225.59"/>
    <n v="0"/>
    <x v="32"/>
  </r>
  <r>
    <s v="92726"/>
    <d v="2025-07-10T00:00:00"/>
    <x v="29"/>
    <x v="32"/>
    <s v="San Francisco"/>
    <n v="0"/>
    <n v="0"/>
    <n v="0"/>
    <n v="225"/>
    <n v="-225"/>
    <n v="0"/>
    <x v="81"/>
  </r>
  <r>
    <s v="93048"/>
    <d v="2025-07-10T00:00:00"/>
    <x v="5"/>
    <x v="2"/>
    <s v="San Jose"/>
    <n v="18295.009999999998"/>
    <n v="0"/>
    <n v="18295.009999999998"/>
    <n v="14128.21"/>
    <n v="4166.8"/>
    <n v="0.22775608999999999"/>
    <x v="2"/>
  </r>
  <r>
    <s v="93176"/>
    <d v="2025-07-10T00:00:00"/>
    <x v="23"/>
    <x v="0"/>
    <s v="San Francisco"/>
    <n v="37187.35"/>
    <n v="0"/>
    <n v="37187.35"/>
    <n v="29953.58"/>
    <n v="7233.77"/>
    <n v="0.19452232999999999"/>
    <x v="0"/>
  </r>
  <r>
    <s v="93270"/>
    <d v="2025-07-10T00:00:00"/>
    <x v="5"/>
    <x v="2"/>
    <s v="San Jose"/>
    <n v="7040"/>
    <n v="0"/>
    <n v="7040"/>
    <n v="5984"/>
    <n v="1056"/>
    <n v="0.15"/>
    <x v="2"/>
  </r>
  <r>
    <s v="93272"/>
    <d v="2025-07-10T00:00:00"/>
    <x v="5"/>
    <x v="2"/>
    <s v="San Jose"/>
    <n v="11264"/>
    <n v="0"/>
    <n v="11264"/>
    <n v="9574.4"/>
    <n v="1689.6"/>
    <n v="0.15"/>
    <x v="2"/>
  </r>
  <r>
    <s v="93398"/>
    <d v="2025-07-10T00:00:00"/>
    <x v="353"/>
    <x v="2"/>
    <s v="San Jose"/>
    <n v="1211"/>
    <n v="0"/>
    <n v="1211"/>
    <n v="1016.4"/>
    <n v="194.6"/>
    <n v="0.16069364"/>
    <x v="2"/>
  </r>
  <r>
    <s v="93510"/>
    <d v="2025-07-10T00:00:00"/>
    <x v="155"/>
    <x v="5"/>
    <s v="San Francisco"/>
    <n v="896.24"/>
    <n v="0"/>
    <n v="896.24"/>
    <n v="716.11"/>
    <n v="180.13"/>
    <n v="0.20098410999999999"/>
    <x v="6"/>
  </r>
  <r>
    <s v="93526"/>
    <d v="2025-07-10T00:00:00"/>
    <x v="5"/>
    <x v="2"/>
    <s v="San Jose"/>
    <n v="6043.92"/>
    <n v="0"/>
    <n v="6043.92"/>
    <n v="5304.53"/>
    <n v="739.39"/>
    <n v="0.12233616999999999"/>
    <x v="2"/>
  </r>
  <r>
    <s v="93529"/>
    <d v="2025-07-10T00:00:00"/>
    <x v="353"/>
    <x v="2"/>
    <s v="San Jose"/>
    <n v="1054.25"/>
    <n v="0"/>
    <n v="1054.25"/>
    <n v="864.76"/>
    <n v="189.49"/>
    <n v="0.17973914999999999"/>
    <x v="2"/>
  </r>
  <r>
    <s v="93531"/>
    <d v="2025-07-10T00:00:00"/>
    <x v="353"/>
    <x v="2"/>
    <s v="San Jose"/>
    <n v="1651"/>
    <n v="0"/>
    <n v="1651"/>
    <n v="1183.4000000000001"/>
    <n v="467.6"/>
    <n v="0.28322228999999999"/>
    <x v="2"/>
  </r>
  <r>
    <s v="93538"/>
    <d v="2025-07-10T00:00:00"/>
    <x v="5"/>
    <x v="2"/>
    <s v="San Jose"/>
    <n v="53631.4"/>
    <n v="0"/>
    <n v="53631.4"/>
    <n v="43159.76"/>
    <n v="10471.64"/>
    <n v="0.19525203999999999"/>
    <x v="2"/>
  </r>
  <r>
    <s v="91742"/>
    <d v="2025-07-11T00:00:00"/>
    <x v="13"/>
    <x v="6"/>
    <s v="San Jose"/>
    <n v="0"/>
    <n v="0"/>
    <n v="0"/>
    <n v="-610.79999999999995"/>
    <n v="610.79999999999995"/>
    <n v="0"/>
    <x v="7"/>
  </r>
  <r>
    <s v="92554"/>
    <d v="2025-07-11T00:00:00"/>
    <x v="3"/>
    <x v="3"/>
    <s v="San Jose"/>
    <n v="0"/>
    <n v="0"/>
    <n v="0"/>
    <n v="-266.77"/>
    <n v="266.77"/>
    <n v="0"/>
    <x v="3"/>
  </r>
  <r>
    <s v="93006"/>
    <d v="2025-07-11T00:00:00"/>
    <x v="6"/>
    <x v="5"/>
    <s v="San Francisco"/>
    <n v="0"/>
    <n v="0"/>
    <n v="0"/>
    <n v="934.11"/>
    <n v="-934.11"/>
    <n v="0"/>
    <x v="9"/>
  </r>
  <r>
    <s v="83085"/>
    <d v="2025-07-11T00:00:00"/>
    <x v="45"/>
    <x v="12"/>
    <s v="San Francisco"/>
    <n v="0"/>
    <n v="0"/>
    <n v="0"/>
    <n v="12.66"/>
    <n v="-12.66"/>
    <n v="0"/>
    <x v="25"/>
  </r>
  <r>
    <s v="85222"/>
    <d v="2025-07-11T00:00:00"/>
    <x v="52"/>
    <x v="18"/>
    <s v="San Francisco"/>
    <n v="0"/>
    <n v="1272.06"/>
    <n v="1272.06"/>
    <n v="865"/>
    <n v="407.06"/>
    <n v="0.32000063000000001"/>
    <x v="31"/>
  </r>
  <r>
    <s v="88281"/>
    <d v="2025-07-11T00:00:00"/>
    <x v="13"/>
    <x v="6"/>
    <s v="San Jose"/>
    <n v="0"/>
    <n v="-981"/>
    <n v="-981"/>
    <n v="0"/>
    <n v="-981"/>
    <n v="1"/>
    <x v="7"/>
  </r>
  <r>
    <s v="89053"/>
    <d v="2025-07-11T00:00:00"/>
    <x v="72"/>
    <x v="14"/>
    <s v="San Jose"/>
    <n v="0"/>
    <n v="0"/>
    <n v="0"/>
    <n v="145.80000000000001"/>
    <n v="-145.80000000000001"/>
    <n v="0"/>
    <x v="33"/>
  </r>
  <r>
    <s v="89501"/>
    <d v="2025-07-11T00:00:00"/>
    <x v="197"/>
    <x v="6"/>
    <s v="San Jose"/>
    <n v="0"/>
    <n v="0"/>
    <n v="0"/>
    <n v="80.72"/>
    <n v="-80.72"/>
    <n v="0"/>
    <x v="7"/>
  </r>
  <r>
    <s v="90197"/>
    <d v="2025-07-11T00:00:00"/>
    <x v="4"/>
    <x v="4"/>
    <s v="Sacramento"/>
    <n v="0"/>
    <n v="0"/>
    <n v="0"/>
    <n v="-37.5"/>
    <n v="37.5"/>
    <n v="0"/>
    <x v="4"/>
  </r>
  <r>
    <s v="90506"/>
    <d v="2025-07-11T00:00:00"/>
    <x v="189"/>
    <x v="12"/>
    <s v="San Francisco"/>
    <n v="0"/>
    <n v="0"/>
    <n v="0"/>
    <n v="43"/>
    <n v="-43"/>
    <n v="0"/>
    <x v="19"/>
  </r>
  <r>
    <s v="90542"/>
    <d v="2025-07-11T00:00:00"/>
    <x v="267"/>
    <x v="12"/>
    <s v="San Francisco"/>
    <n v="0"/>
    <n v="0"/>
    <n v="0"/>
    <n v="5.52"/>
    <n v="-5.52"/>
    <n v="0"/>
    <x v="19"/>
  </r>
  <r>
    <s v="91061"/>
    <d v="2025-07-11T00:00:00"/>
    <x v="45"/>
    <x v="12"/>
    <s v="San Francisco"/>
    <n v="0"/>
    <n v="0"/>
    <n v="0"/>
    <n v="126.22"/>
    <n v="-126.22"/>
    <n v="0"/>
    <x v="25"/>
  </r>
  <r>
    <s v="91507"/>
    <d v="2025-07-11T00:00:00"/>
    <x v="199"/>
    <x v="12"/>
    <s v="San Francisco"/>
    <n v="0"/>
    <n v="0"/>
    <n v="0"/>
    <n v="16.170000000000002"/>
    <n v="-16.170000000000002"/>
    <n v="0"/>
    <x v="53"/>
  </r>
  <r>
    <s v="91702"/>
    <d v="2025-07-11T00:00:00"/>
    <x v="21"/>
    <x v="11"/>
    <s v="Sacramento"/>
    <n v="0"/>
    <n v="0"/>
    <n v="0"/>
    <n v="170.69"/>
    <n v="-170.69"/>
    <n v="0"/>
    <x v="15"/>
  </r>
  <r>
    <s v="91966"/>
    <d v="2025-07-11T00:00:00"/>
    <x v="291"/>
    <x v="10"/>
    <s v="San Francisco"/>
    <n v="0"/>
    <n v="0"/>
    <n v="0"/>
    <n v="494.13"/>
    <n v="-494.13"/>
    <n v="0"/>
    <x v="60"/>
  </r>
  <r>
    <s v="92133"/>
    <d v="2025-07-11T00:00:00"/>
    <x v="72"/>
    <x v="14"/>
    <s v="San Jose"/>
    <n v="0"/>
    <n v="0"/>
    <n v="0"/>
    <n v="53.18"/>
    <n v="-53.18"/>
    <n v="0"/>
    <x v="33"/>
  </r>
  <r>
    <s v="92377"/>
    <d v="2025-07-11T00:00:00"/>
    <x v="51"/>
    <x v="14"/>
    <s v="San Jose"/>
    <n v="0"/>
    <n v="0"/>
    <n v="0"/>
    <n v="-571.78"/>
    <n v="571.78"/>
    <n v="0"/>
    <x v="22"/>
  </r>
  <r>
    <s v="92638"/>
    <d v="2025-07-11T00:00:00"/>
    <x v="5"/>
    <x v="2"/>
    <s v="San Jose"/>
    <n v="3950"/>
    <n v="0"/>
    <n v="3950"/>
    <n v="3950"/>
    <n v="0"/>
    <n v="0"/>
    <x v="2"/>
  </r>
  <r>
    <s v="92664"/>
    <d v="2025-07-11T00:00:00"/>
    <x v="136"/>
    <x v="12"/>
    <s v="San Francisco"/>
    <n v="0"/>
    <n v="0"/>
    <n v="0"/>
    <n v="2654.4"/>
    <n v="-2654.4"/>
    <n v="0"/>
    <x v="6"/>
  </r>
  <r>
    <s v="92714"/>
    <d v="2025-07-11T00:00:00"/>
    <x v="14"/>
    <x v="3"/>
    <s v="San Jose"/>
    <n v="0"/>
    <n v="-28.9"/>
    <n v="-28.9"/>
    <n v="-28.9"/>
    <n v="0"/>
    <n v="0"/>
    <x v="3"/>
  </r>
  <r>
    <s v="92801"/>
    <d v="2025-07-11T00:00:00"/>
    <x v="136"/>
    <x v="12"/>
    <s v="San Francisco"/>
    <n v="0"/>
    <n v="-3016.16"/>
    <n v="-3016.16"/>
    <n v="-2728.72"/>
    <n v="-287.44"/>
    <n v="9.5299980000000006E-2"/>
    <x v="6"/>
  </r>
  <r>
    <s v="92848"/>
    <d v="2025-07-11T00:00:00"/>
    <x v="234"/>
    <x v="6"/>
    <s v="San Jose"/>
    <n v="0"/>
    <n v="0"/>
    <n v="0"/>
    <n v="80"/>
    <n v="-80"/>
    <n v="0"/>
    <x v="7"/>
  </r>
  <r>
    <s v="92877"/>
    <d v="2025-07-11T00:00:00"/>
    <x v="27"/>
    <x v="6"/>
    <s v="Sacramento"/>
    <n v="0"/>
    <n v="0"/>
    <n v="0"/>
    <n v="0.38"/>
    <n v="-0.38"/>
    <n v="0"/>
    <x v="1"/>
  </r>
  <r>
    <s v="92921"/>
    <d v="2025-07-11T00:00:00"/>
    <x v="110"/>
    <x v="14"/>
    <s v="San Jose"/>
    <n v="0"/>
    <n v="0"/>
    <n v="0"/>
    <n v="-121.6"/>
    <n v="121.6"/>
    <n v="0"/>
    <x v="22"/>
  </r>
  <r>
    <s v="93022"/>
    <d v="2025-07-11T00:00:00"/>
    <x v="202"/>
    <x v="9"/>
    <s v="San Francisco"/>
    <n v="0"/>
    <n v="0"/>
    <n v="0"/>
    <n v="1402.79"/>
    <n v="-1402.79"/>
    <n v="0"/>
    <x v="18"/>
  </r>
  <r>
    <s v="93261"/>
    <d v="2025-07-11T00:00:00"/>
    <x v="343"/>
    <x v="14"/>
    <s v="San Jose"/>
    <n v="875.1"/>
    <n v="0"/>
    <n v="875.1"/>
    <n v="676.58"/>
    <n v="198.52"/>
    <n v="0.22685406999999999"/>
    <x v="22"/>
  </r>
  <r>
    <s v="93264"/>
    <d v="2025-07-11T00:00:00"/>
    <x v="78"/>
    <x v="6"/>
    <s v="San Jose"/>
    <n v="34858.129999999997"/>
    <n v="0"/>
    <n v="34858.129999999997"/>
    <n v="26753.77"/>
    <n v="8104.36"/>
    <n v="0.23249555"/>
    <x v="7"/>
  </r>
  <r>
    <s v="93286"/>
    <d v="2025-07-11T00:00:00"/>
    <x v="72"/>
    <x v="14"/>
    <s v="San Jose"/>
    <n v="655.20000000000005"/>
    <n v="0"/>
    <n v="655.20000000000005"/>
    <n v="589.67999999999995"/>
    <n v="65.52"/>
    <n v="0.1"/>
    <x v="33"/>
  </r>
  <r>
    <s v="93386"/>
    <d v="2025-07-11T00:00:00"/>
    <x v="6"/>
    <x v="5"/>
    <s v="San Francisco"/>
    <n v="235"/>
    <n v="0"/>
    <n v="235"/>
    <n v="194.12"/>
    <n v="40.880000000000003"/>
    <n v="0.17395745000000001"/>
    <x v="6"/>
  </r>
  <r>
    <s v="93415"/>
    <d v="2025-07-11T00:00:00"/>
    <x v="217"/>
    <x v="12"/>
    <s v="San Francisco"/>
    <n v="0"/>
    <n v="0"/>
    <n v="0"/>
    <n v="-1268.02"/>
    <n v="1268.02"/>
    <n v="0"/>
    <x v="14"/>
  </r>
  <r>
    <s v="93469"/>
    <d v="2025-07-11T00:00:00"/>
    <x v="122"/>
    <x v="11"/>
    <s v="Sacramento"/>
    <n v="0"/>
    <n v="0"/>
    <n v="0"/>
    <n v="-3523.86"/>
    <n v="3523.86"/>
    <n v="0"/>
    <x v="1"/>
  </r>
  <r>
    <s v="93489"/>
    <d v="2025-07-11T00:00:00"/>
    <x v="353"/>
    <x v="2"/>
    <s v="San Jose"/>
    <n v="1514.18"/>
    <n v="0"/>
    <n v="1514.18"/>
    <n v="1234"/>
    <n v="280.18"/>
    <n v="0.18503744999999999"/>
    <x v="2"/>
  </r>
  <r>
    <s v="93505"/>
    <d v="2025-07-11T00:00:00"/>
    <x v="5"/>
    <x v="2"/>
    <s v="San Jose"/>
    <n v="7381.25"/>
    <n v="0"/>
    <n v="7381.25"/>
    <n v="5905"/>
    <n v="1476.25"/>
    <n v="0.2"/>
    <x v="5"/>
  </r>
  <r>
    <s v="93519"/>
    <d v="2025-07-11T00:00:00"/>
    <x v="353"/>
    <x v="2"/>
    <s v="San Jose"/>
    <n v="2228.4299999999998"/>
    <n v="0"/>
    <n v="2228.4299999999998"/>
    <n v="1899.76"/>
    <n v="328.67"/>
    <n v="0.14748949"/>
    <x v="2"/>
  </r>
  <r>
    <s v="93538"/>
    <d v="2025-07-11T00:00:00"/>
    <x v="5"/>
    <x v="2"/>
    <s v="San Jose"/>
    <n v="9971.2999999999993"/>
    <n v="-9971.2999999999993"/>
    <n v="0"/>
    <n v="-1632.63"/>
    <n v="1632.63"/>
    <n v="-1511659510615521.5"/>
    <x v="2"/>
  </r>
  <r>
    <s v="91639"/>
    <d v="2025-07-11T00:00:00"/>
    <x v="91"/>
    <x v="6"/>
    <s v="Sacramento"/>
    <n v="0"/>
    <n v="0"/>
    <n v="0"/>
    <n v="18.96"/>
    <n v="-18.96"/>
    <n v="0"/>
    <x v="1"/>
  </r>
  <r>
    <s v="92230"/>
    <d v="2025-07-11T00:00:00"/>
    <x v="213"/>
    <x v="12"/>
    <s v="San Francisco"/>
    <n v="15132.82"/>
    <n v="0"/>
    <n v="15132.82"/>
    <n v="10788.96"/>
    <n v="4343.8599999999997"/>
    <n v="0.28704893999999997"/>
    <x v="16"/>
  </r>
  <r>
    <s v="92781"/>
    <d v="2025-07-11T00:00:00"/>
    <x v="75"/>
    <x v="12"/>
    <s v="San Francisco"/>
    <n v="0"/>
    <n v="-2340"/>
    <n v="-2340"/>
    <n v="-7024.38"/>
    <n v="4684.38"/>
    <n v="-2.00187179"/>
    <x v="32"/>
  </r>
  <r>
    <s v="93376"/>
    <d v="2025-07-11T00:00:00"/>
    <x v="202"/>
    <x v="9"/>
    <s v="San Francisco"/>
    <n v="0"/>
    <n v="0"/>
    <n v="0"/>
    <n v="-31"/>
    <n v="31"/>
    <n v="0"/>
    <x v="18"/>
  </r>
  <r>
    <s v="93485"/>
    <d v="2025-07-11T00:00:00"/>
    <x v="353"/>
    <x v="2"/>
    <s v="San Jose"/>
    <n v="1215.5999999999999"/>
    <n v="0"/>
    <n v="1215.5999999999999"/>
    <n v="945.74"/>
    <n v="269.86"/>
    <n v="0.22199737"/>
    <x v="2"/>
  </r>
  <r>
    <s v="93487"/>
    <d v="2025-07-11T00:00:00"/>
    <x v="353"/>
    <x v="2"/>
    <s v="San Jose"/>
    <n v="1514.18"/>
    <n v="0"/>
    <n v="1514.18"/>
    <n v="1244"/>
    <n v="270.18"/>
    <n v="0.17843321000000001"/>
    <x v="2"/>
  </r>
  <r>
    <s v="93488"/>
    <d v="2025-07-11T00:00:00"/>
    <x v="353"/>
    <x v="2"/>
    <s v="San Jose"/>
    <n v="1651"/>
    <n v="0"/>
    <n v="1651"/>
    <n v="1341.4"/>
    <n v="309.60000000000002"/>
    <n v="0.18752271000000001"/>
    <x v="2"/>
  </r>
  <r>
    <s v="93499"/>
    <d v="2025-07-11T00:00:00"/>
    <x v="353"/>
    <x v="2"/>
    <s v="San Jose"/>
    <n v="1267.0999999999999"/>
    <n v="0"/>
    <n v="1267.0999999999999"/>
    <n v="1073.98"/>
    <n v="193.12"/>
    <n v="0.15241102000000001"/>
    <x v="2"/>
  </r>
  <r>
    <s v="93503"/>
    <d v="2025-07-11T00:00:00"/>
    <x v="389"/>
    <x v="5"/>
    <s v="San Francisco"/>
    <n v="881"/>
    <n v="0"/>
    <n v="881"/>
    <n v="659.81"/>
    <n v="221.19"/>
    <n v="0.25106697"/>
    <x v="89"/>
  </r>
  <r>
    <s v="93532"/>
    <d v="2025-07-11T00:00:00"/>
    <x v="353"/>
    <x v="2"/>
    <s v="San Jose"/>
    <n v="1651"/>
    <n v="0"/>
    <n v="1651"/>
    <n v="1266.4000000000001"/>
    <n v="384.6"/>
    <n v="0.23294972999999999"/>
    <x v="2"/>
  </r>
  <r>
    <s v="88802"/>
    <d v="2025-07-13T00:00:00"/>
    <x v="0"/>
    <x v="0"/>
    <s v="San Francisco"/>
    <n v="0"/>
    <n v="0"/>
    <n v="0"/>
    <n v="-298.24"/>
    <n v="298.24"/>
    <n v="0"/>
    <x v="0"/>
  </r>
  <r>
    <s v="91877"/>
    <d v="2025-07-13T00:00:00"/>
    <x v="286"/>
    <x v="9"/>
    <s v="San Francisco"/>
    <n v="0"/>
    <n v="-499.28"/>
    <n v="-499.28"/>
    <n v="-399.42"/>
    <n v="-99.86"/>
    <n v="0.20000801000000001"/>
    <x v="32"/>
  </r>
  <r>
    <s v="92634"/>
    <d v="2025-07-13T00:00:00"/>
    <x v="390"/>
    <x v="15"/>
    <s v="San Francisco"/>
    <n v="0"/>
    <n v="0"/>
    <n v="0"/>
    <n v="-521"/>
    <n v="521"/>
    <n v="0"/>
    <x v="13"/>
  </r>
  <r>
    <s v="93033"/>
    <d v="2025-07-13T00:00:00"/>
    <x v="202"/>
    <x v="9"/>
    <s v="San Francisco"/>
    <n v="0"/>
    <n v="0"/>
    <n v="0"/>
    <n v="5179.3999999999996"/>
    <n v="-5179.3999999999996"/>
    <n v="0"/>
    <x v="18"/>
  </r>
  <r>
    <s v="93161"/>
    <d v="2025-07-13T00:00:00"/>
    <x v="57"/>
    <x v="5"/>
    <s v="San Francisco"/>
    <n v="0"/>
    <n v="0"/>
    <n v="0"/>
    <n v="1.47"/>
    <n v="-1.47"/>
    <n v="0"/>
    <x v="41"/>
  </r>
  <r>
    <s v="93176"/>
    <d v="2025-07-13T00:00:00"/>
    <x v="23"/>
    <x v="0"/>
    <s v="San Francisco"/>
    <n v="0"/>
    <n v="0"/>
    <n v="0"/>
    <n v="178.18"/>
    <n v="-178.18"/>
    <n v="0"/>
    <x v="0"/>
  </r>
  <r>
    <s v="93376"/>
    <d v="2025-07-13T00:00:00"/>
    <x v="202"/>
    <x v="9"/>
    <s v="San Francisco"/>
    <n v="0"/>
    <n v="0"/>
    <n v="0"/>
    <n v="-5.26"/>
    <n v="5.26"/>
    <n v="0"/>
    <x v="18"/>
  </r>
  <r>
    <s v="93377"/>
    <d v="2025-07-13T00:00:00"/>
    <x v="202"/>
    <x v="9"/>
    <s v="San Francisco"/>
    <n v="0"/>
    <n v="0"/>
    <n v="0"/>
    <n v="-2.2200000000000002"/>
    <n v="2.2200000000000002"/>
    <n v="0"/>
    <x v="18"/>
  </r>
  <r>
    <s v="93510"/>
    <d v="2025-07-13T00:00:00"/>
    <x v="155"/>
    <x v="5"/>
    <s v="San Francisco"/>
    <n v="0"/>
    <n v="0"/>
    <n v="0"/>
    <n v="-29.44"/>
    <n v="29.44"/>
    <n v="0"/>
    <x v="6"/>
  </r>
  <r>
    <s v="90306"/>
    <d v="2025-07-14T00:00:00"/>
    <x v="91"/>
    <x v="6"/>
    <s v="Sacramento"/>
    <n v="0"/>
    <n v="0"/>
    <n v="0"/>
    <n v="329.42"/>
    <n v="-329.42"/>
    <n v="0"/>
    <x v="1"/>
  </r>
  <r>
    <s v="91061"/>
    <d v="2025-07-14T00:00:00"/>
    <x v="45"/>
    <x v="12"/>
    <s v="San Francisco"/>
    <n v="0"/>
    <n v="0"/>
    <n v="0"/>
    <n v="-12.68"/>
    <n v="12.68"/>
    <n v="0"/>
    <x v="25"/>
  </r>
  <r>
    <s v="91943"/>
    <d v="2025-07-14T00:00:00"/>
    <x v="34"/>
    <x v="9"/>
    <s v="San Francisco"/>
    <n v="0"/>
    <n v="0"/>
    <n v="0"/>
    <n v="-400"/>
    <n v="400"/>
    <n v="0"/>
    <x v="13"/>
  </r>
  <r>
    <s v="92028"/>
    <d v="2025-07-14T00:00:00"/>
    <x v="10"/>
    <x v="8"/>
    <s v="San Jose"/>
    <n v="0"/>
    <n v="0"/>
    <n v="0"/>
    <n v="15.6"/>
    <n v="-15.6"/>
    <n v="0"/>
    <x v="10"/>
  </r>
  <r>
    <s v="92154"/>
    <d v="2025-07-14T00:00:00"/>
    <x v="391"/>
    <x v="10"/>
    <s v="Sacramento"/>
    <n v="36194"/>
    <n v="0"/>
    <n v="36194"/>
    <n v="24882.44"/>
    <n v="11311.56"/>
    <n v="0.31252583"/>
    <x v="40"/>
  </r>
  <r>
    <s v="92554"/>
    <d v="2025-07-14T00:00:00"/>
    <x v="3"/>
    <x v="3"/>
    <s v="San Jose"/>
    <n v="0"/>
    <n v="0"/>
    <n v="0"/>
    <n v="3960"/>
    <n v="-3960"/>
    <n v="0"/>
    <x v="3"/>
  </r>
  <r>
    <s v="92664"/>
    <d v="2025-07-14T00:00:00"/>
    <x v="136"/>
    <x v="12"/>
    <s v="San Francisco"/>
    <n v="0"/>
    <n v="0"/>
    <n v="0"/>
    <n v="3099.25"/>
    <n v="-3099.25"/>
    <n v="0"/>
    <x v="6"/>
  </r>
  <r>
    <s v="92667"/>
    <d v="2025-07-14T00:00:00"/>
    <x v="4"/>
    <x v="4"/>
    <s v="Sacramento"/>
    <n v="0"/>
    <n v="0"/>
    <n v="0"/>
    <n v="1.01"/>
    <n v="-1.01"/>
    <n v="0"/>
    <x v="4"/>
  </r>
  <r>
    <s v="92788"/>
    <d v="2025-07-14T00:00:00"/>
    <x v="136"/>
    <x v="12"/>
    <s v="San Francisco"/>
    <n v="0"/>
    <n v="0"/>
    <n v="0"/>
    <n v="-150"/>
    <n v="150"/>
    <n v="0"/>
    <x v="10"/>
  </r>
  <r>
    <s v="92875"/>
    <d v="2025-07-14T00:00:00"/>
    <x v="221"/>
    <x v="9"/>
    <s v="San Francisco"/>
    <n v="0"/>
    <n v="0"/>
    <n v="0"/>
    <n v="124.41"/>
    <n v="-124.41"/>
    <n v="0"/>
    <x v="81"/>
  </r>
  <r>
    <s v="92967"/>
    <d v="2025-07-14T00:00:00"/>
    <x v="221"/>
    <x v="9"/>
    <s v="San Francisco"/>
    <n v="0"/>
    <n v="0"/>
    <n v="0"/>
    <n v="21.12"/>
    <n v="-21.12"/>
    <n v="0"/>
    <x v="81"/>
  </r>
  <r>
    <s v="93022"/>
    <d v="2025-07-14T00:00:00"/>
    <x v="202"/>
    <x v="9"/>
    <s v="San Francisco"/>
    <n v="0"/>
    <n v="0"/>
    <n v="0"/>
    <n v="127.19"/>
    <n v="-127.19"/>
    <n v="0"/>
    <x v="18"/>
  </r>
  <r>
    <s v="93064"/>
    <d v="2025-07-14T00:00:00"/>
    <x v="14"/>
    <x v="3"/>
    <s v="San Jose"/>
    <n v="0"/>
    <n v="0"/>
    <n v="0"/>
    <n v="-51.9"/>
    <n v="51.9"/>
    <n v="0"/>
    <x v="3"/>
  </r>
  <r>
    <s v="93073"/>
    <d v="2025-07-14T00:00:00"/>
    <x v="71"/>
    <x v="5"/>
    <s v="San Francisco"/>
    <n v="4252.3"/>
    <n v="0"/>
    <n v="4252.3"/>
    <n v="4252.3"/>
    <n v="0"/>
    <n v="0"/>
    <x v="19"/>
  </r>
  <r>
    <s v="93075"/>
    <d v="2025-07-14T00:00:00"/>
    <x v="71"/>
    <x v="5"/>
    <s v="San Jose"/>
    <n v="9476.77"/>
    <n v="0"/>
    <n v="9476.77"/>
    <n v="9476.77"/>
    <n v="0"/>
    <n v="0"/>
    <x v="19"/>
  </r>
  <r>
    <s v="93266"/>
    <d v="2025-07-14T00:00:00"/>
    <x v="392"/>
    <x v="12"/>
    <s v="San Francisco"/>
    <n v="92377"/>
    <n v="0"/>
    <n v="92377"/>
    <n v="68510.039999999994"/>
    <n v="23866.959999999999"/>
    <n v="0.25836473999999998"/>
    <x v="52"/>
  </r>
  <r>
    <s v="93349"/>
    <d v="2025-07-14T00:00:00"/>
    <x v="189"/>
    <x v="12"/>
    <s v="San Francisco"/>
    <n v="4675"/>
    <n v="0"/>
    <n v="4675"/>
    <n v="3317.72"/>
    <n v="1357.28"/>
    <n v="0.29032727000000003"/>
    <x v="19"/>
  </r>
  <r>
    <s v="93530"/>
    <d v="2025-07-14T00:00:00"/>
    <x v="353"/>
    <x v="2"/>
    <s v="San Jose"/>
    <n v="2284.98"/>
    <n v="0"/>
    <n v="2284.98"/>
    <n v="2024.26"/>
    <n v="260.72000000000003"/>
    <n v="0.11410165999999999"/>
    <x v="2"/>
  </r>
  <r>
    <s v="93533"/>
    <d v="2025-07-14T00:00:00"/>
    <x v="353"/>
    <x v="2"/>
    <s v="San Jose"/>
    <n v="1651"/>
    <n v="0"/>
    <n v="1651"/>
    <n v="1183.4000000000001"/>
    <n v="467.6"/>
    <n v="0.28322228999999999"/>
    <x v="2"/>
  </r>
  <r>
    <s v="93538"/>
    <d v="2025-07-14T00:00:00"/>
    <x v="5"/>
    <x v="2"/>
    <s v="San Jose"/>
    <n v="0"/>
    <n v="0"/>
    <n v="0"/>
    <n v="422.4"/>
    <n v="-422.4"/>
    <n v="0"/>
    <x v="2"/>
  </r>
  <r>
    <s v="93551"/>
    <d v="2025-07-14T00:00:00"/>
    <x v="54"/>
    <x v="6"/>
    <s v="San Jose"/>
    <n v="450"/>
    <n v="0"/>
    <n v="450"/>
    <n v="341.19"/>
    <n v="108.81"/>
    <n v="0.24179999999999999"/>
    <x v="61"/>
  </r>
  <r>
    <s v="93552"/>
    <d v="2025-07-14T00:00:00"/>
    <x v="217"/>
    <x v="12"/>
    <s v="San Francisco"/>
    <n v="400"/>
    <n v="0"/>
    <n v="400"/>
    <n v="2781.14"/>
    <n v="-2381.14"/>
    <n v="-5.9528499999999998"/>
    <x v="16"/>
  </r>
  <r>
    <s v="93554"/>
    <d v="2025-07-14T00:00:00"/>
    <x v="10"/>
    <x v="8"/>
    <s v="San Jose"/>
    <n v="176.48"/>
    <n v="0"/>
    <n v="176.48"/>
    <n v="150"/>
    <n v="26.48"/>
    <n v="0.15004533"/>
    <x v="10"/>
  </r>
  <r>
    <s v="93557"/>
    <d v="2025-07-14T00:00:00"/>
    <x v="122"/>
    <x v="11"/>
    <s v="Sacramento"/>
    <n v="20650.8"/>
    <n v="0"/>
    <n v="20650.8"/>
    <n v="16837.47"/>
    <n v="3813.33"/>
    <n v="0.18465773999999999"/>
    <x v="1"/>
  </r>
  <r>
    <s v="89148"/>
    <d v="2025-07-14T00:00:00"/>
    <x v="75"/>
    <x v="12"/>
    <s v="San Francisco"/>
    <n v="0"/>
    <n v="0"/>
    <n v="0"/>
    <n v="44"/>
    <n v="-44"/>
    <n v="0"/>
    <x v="81"/>
  </r>
  <r>
    <s v="89421"/>
    <d v="2025-07-14T00:00:00"/>
    <x v="4"/>
    <x v="4"/>
    <s v="Sacramento"/>
    <n v="0"/>
    <n v="0"/>
    <n v="0"/>
    <n v="1.49"/>
    <n v="-1.49"/>
    <n v="0"/>
    <x v="4"/>
  </r>
  <r>
    <s v="90208"/>
    <d v="2025-07-14T00:00:00"/>
    <x v="4"/>
    <x v="4"/>
    <s v="Sacramento"/>
    <n v="0"/>
    <n v="0"/>
    <n v="0"/>
    <n v="617.66"/>
    <n v="-617.66"/>
    <n v="0"/>
    <x v="4"/>
  </r>
  <r>
    <s v="91323"/>
    <d v="2025-07-14T00:00:00"/>
    <x v="221"/>
    <x v="9"/>
    <s v="San Francisco"/>
    <n v="0"/>
    <n v="0"/>
    <n v="0"/>
    <n v="-462.6"/>
    <n v="462.6"/>
    <n v="0"/>
    <x v="81"/>
  </r>
  <r>
    <s v="92032"/>
    <d v="2025-07-14T00:00:00"/>
    <x v="187"/>
    <x v="1"/>
    <s v="Sacramento"/>
    <n v="0"/>
    <n v="0"/>
    <n v="0"/>
    <n v="300"/>
    <n v="-300"/>
    <n v="0"/>
    <x v="1"/>
  </r>
  <r>
    <s v="92333"/>
    <d v="2025-07-14T00:00:00"/>
    <x v="327"/>
    <x v="21"/>
    <s v="Sacramento"/>
    <n v="0"/>
    <n v="0"/>
    <n v="0"/>
    <n v="75"/>
    <n v="-75"/>
    <n v="0"/>
    <x v="1"/>
  </r>
  <r>
    <s v="92595"/>
    <d v="2025-07-14T00:00:00"/>
    <x v="75"/>
    <x v="12"/>
    <s v="San Francisco"/>
    <n v="14841.18"/>
    <n v="0"/>
    <n v="14841.18"/>
    <n v="25519.47"/>
    <n v="-10678.29"/>
    <n v="-0.71950411000000003"/>
    <x v="85"/>
  </r>
  <r>
    <s v="92634"/>
    <d v="2025-07-14T00:00:00"/>
    <x v="390"/>
    <x v="15"/>
    <s v="San Francisco"/>
    <n v="0"/>
    <n v="681.72"/>
    <n v="681.72"/>
    <n v="-7177.87"/>
    <n v="7859.59"/>
    <n v="11.52905885"/>
    <x v="13"/>
  </r>
  <r>
    <s v="93123"/>
    <d v="2025-07-14T00:00:00"/>
    <x v="57"/>
    <x v="5"/>
    <s v="San Francisco"/>
    <n v="0"/>
    <n v="0"/>
    <n v="0"/>
    <n v="-16.079999999999998"/>
    <n v="16.079999999999998"/>
    <n v="0"/>
    <x v="32"/>
  </r>
  <r>
    <s v="93176"/>
    <d v="2025-07-14T00:00:00"/>
    <x v="23"/>
    <x v="0"/>
    <s v="San Francisco"/>
    <n v="0"/>
    <n v="0"/>
    <n v="0"/>
    <n v="150.36000000000001"/>
    <n v="-150.36000000000001"/>
    <n v="0"/>
    <x v="0"/>
  </r>
  <r>
    <s v="93342"/>
    <d v="2025-07-14T00:00:00"/>
    <x v="162"/>
    <x v="7"/>
    <s v="San Jose"/>
    <n v="25165"/>
    <n v="0"/>
    <n v="25165"/>
    <n v="18241.990000000002"/>
    <n v="6923.01"/>
    <n v="0.27510470999999997"/>
    <x v="61"/>
  </r>
  <r>
    <s v="93543"/>
    <d v="2025-07-14T00:00:00"/>
    <x v="75"/>
    <x v="12"/>
    <s v="San Francisco"/>
    <n v="3976.25"/>
    <n v="0"/>
    <n v="3976.25"/>
    <n v="3341"/>
    <n v="635.25"/>
    <n v="0.15976108"/>
    <x v="85"/>
  </r>
  <r>
    <s v="92664"/>
    <d v="2025-07-15T00:00:00"/>
    <x v="136"/>
    <x v="12"/>
    <s v="San Francisco"/>
    <n v="0"/>
    <n v="0"/>
    <n v="0"/>
    <n v="-196"/>
    <n v="196"/>
    <n v="0"/>
    <x v="6"/>
  </r>
  <r>
    <s v="93062"/>
    <d v="2025-07-15T00:00:00"/>
    <x v="3"/>
    <x v="3"/>
    <s v="San Jose"/>
    <n v="0"/>
    <n v="0"/>
    <n v="0"/>
    <n v="-0.01"/>
    <n v="0.01"/>
    <n v="0"/>
    <x v="3"/>
  </r>
  <r>
    <s v="93176"/>
    <d v="2025-07-15T00:00:00"/>
    <x v="23"/>
    <x v="0"/>
    <s v="San Francisco"/>
    <n v="0"/>
    <n v="-99.97"/>
    <n v="-99.97"/>
    <n v="-792.42"/>
    <n v="692.45"/>
    <n v="-6.9265779700000003"/>
    <x v="0"/>
  </r>
  <r>
    <s v="81826"/>
    <d v="2025-07-15T00:00:00"/>
    <x v="1"/>
    <x v="1"/>
    <s v="Sacramento"/>
    <n v="0"/>
    <n v="0"/>
    <n v="0"/>
    <n v="308.29000000000002"/>
    <n v="-308.29000000000002"/>
    <n v="0"/>
    <x v="1"/>
  </r>
  <r>
    <s v="85649"/>
    <d v="2025-07-15T00:00:00"/>
    <x v="60"/>
    <x v="12"/>
    <s v="San Francisco"/>
    <n v="0"/>
    <n v="0"/>
    <n v="0"/>
    <n v="85.88"/>
    <n v="-85.88"/>
    <n v="0"/>
    <x v="14"/>
  </r>
  <r>
    <s v="87807"/>
    <d v="2025-07-15T00:00:00"/>
    <x v="72"/>
    <x v="14"/>
    <s v="San Jose"/>
    <n v="0"/>
    <n v="0"/>
    <n v="0"/>
    <n v="2854.5"/>
    <n v="-2854.5"/>
    <n v="0"/>
    <x v="33"/>
  </r>
  <r>
    <s v="89268"/>
    <d v="2025-07-15T00:00:00"/>
    <x v="5"/>
    <x v="2"/>
    <s v="San Jose"/>
    <n v="455.5"/>
    <n v="0"/>
    <n v="455.5"/>
    <n v="731.4"/>
    <n v="-275.89999999999998"/>
    <n v="-0.60570800999999996"/>
    <x v="5"/>
  </r>
  <r>
    <s v="90465"/>
    <d v="2025-07-15T00:00:00"/>
    <x v="4"/>
    <x v="4"/>
    <s v="Sacramento"/>
    <n v="0"/>
    <n v="0"/>
    <n v="0"/>
    <n v="-1693.5"/>
    <n v="1693.5"/>
    <n v="0"/>
    <x v="4"/>
  </r>
  <r>
    <s v="90583"/>
    <d v="2025-07-15T00:00:00"/>
    <x v="144"/>
    <x v="5"/>
    <s v="San Francisco"/>
    <n v="0"/>
    <n v="0"/>
    <n v="0"/>
    <n v="0"/>
    <n v="0"/>
    <n v="0"/>
    <x v="14"/>
  </r>
  <r>
    <s v="90819"/>
    <d v="2025-07-15T00:00:00"/>
    <x v="44"/>
    <x v="5"/>
    <s v="San Francisco"/>
    <n v="0"/>
    <n v="720"/>
    <n v="720"/>
    <n v="513.54"/>
    <n v="206.46"/>
    <n v="0.28675"/>
    <x v="19"/>
  </r>
  <r>
    <s v="91302"/>
    <d v="2025-07-15T00:00:00"/>
    <x v="191"/>
    <x v="1"/>
    <s v="Sacramento"/>
    <n v="187080.6"/>
    <n v="0"/>
    <n v="187080.6"/>
    <n v="163250.34"/>
    <n v="23830.26"/>
    <n v="0.12737963999999999"/>
    <x v="4"/>
  </r>
  <r>
    <s v="91369"/>
    <d v="2025-07-15T00:00:00"/>
    <x v="72"/>
    <x v="14"/>
    <s v="San Jose"/>
    <n v="0"/>
    <n v="0"/>
    <n v="0"/>
    <n v="317.66000000000003"/>
    <n v="-317.66000000000003"/>
    <n v="0"/>
    <x v="33"/>
  </r>
  <r>
    <s v="91588"/>
    <d v="2025-07-15T00:00:00"/>
    <x v="113"/>
    <x v="9"/>
    <s v="San Francisco"/>
    <n v="0"/>
    <n v="-150.57"/>
    <n v="-150.57"/>
    <n v="0"/>
    <n v="-150.57"/>
    <n v="1"/>
    <x v="70"/>
  </r>
  <r>
    <s v="92193"/>
    <d v="2025-07-15T00:00:00"/>
    <x v="113"/>
    <x v="9"/>
    <s v="San Francisco"/>
    <n v="0"/>
    <n v="-935.07"/>
    <n v="-935.07"/>
    <n v="0"/>
    <n v="-935.07"/>
    <n v="1"/>
    <x v="0"/>
  </r>
  <r>
    <s v="92377"/>
    <d v="2025-07-15T00:00:00"/>
    <x v="51"/>
    <x v="14"/>
    <s v="San Jose"/>
    <n v="0"/>
    <n v="0"/>
    <n v="0"/>
    <n v="-176.59"/>
    <n v="176.59"/>
    <n v="0"/>
    <x v="22"/>
  </r>
  <r>
    <s v="92379"/>
    <d v="2025-07-15T00:00:00"/>
    <x v="254"/>
    <x v="3"/>
    <s v="San Jose"/>
    <n v="0"/>
    <n v="0"/>
    <n v="0"/>
    <n v="296.48"/>
    <n v="-296.48"/>
    <n v="0"/>
    <x v="79"/>
  </r>
  <r>
    <s v="92659"/>
    <d v="2025-07-15T00:00:00"/>
    <x v="45"/>
    <x v="12"/>
    <s v="San Francisco"/>
    <n v="38234"/>
    <n v="0"/>
    <n v="38234"/>
    <n v="28860"/>
    <n v="9374"/>
    <n v="0.24517444999999999"/>
    <x v="45"/>
  </r>
  <r>
    <s v="93022"/>
    <d v="2025-07-15T00:00:00"/>
    <x v="202"/>
    <x v="9"/>
    <s v="San Francisco"/>
    <n v="0"/>
    <n v="0"/>
    <n v="0"/>
    <n v="15.84"/>
    <n v="-15.84"/>
    <n v="0"/>
    <x v="18"/>
  </r>
  <r>
    <s v="93033"/>
    <d v="2025-07-15T00:00:00"/>
    <x v="202"/>
    <x v="9"/>
    <s v="San Francisco"/>
    <n v="0"/>
    <n v="0"/>
    <n v="0"/>
    <n v="0"/>
    <n v="0"/>
    <n v="0"/>
    <x v="18"/>
  </r>
  <r>
    <s v="93064"/>
    <d v="2025-07-15T00:00:00"/>
    <x v="14"/>
    <x v="3"/>
    <s v="San Jose"/>
    <n v="0"/>
    <n v="0"/>
    <n v="0"/>
    <n v="-95"/>
    <n v="95"/>
    <n v="0"/>
    <x v="3"/>
  </r>
  <r>
    <s v="93370"/>
    <d v="2025-07-15T00:00:00"/>
    <x v="40"/>
    <x v="7"/>
    <s v="San Jose"/>
    <n v="0"/>
    <n v="0"/>
    <n v="0"/>
    <n v="-28.97"/>
    <n v="28.97"/>
    <n v="0"/>
    <x v="63"/>
  </r>
  <r>
    <s v="93384"/>
    <d v="2025-07-15T00:00:00"/>
    <x v="45"/>
    <x v="12"/>
    <s v="San Francisco"/>
    <n v="3080"/>
    <n v="0"/>
    <n v="3080"/>
    <n v="2174.17"/>
    <n v="905.83"/>
    <n v="0.29410065000000002"/>
    <x v="45"/>
  </r>
  <r>
    <s v="93485"/>
    <d v="2025-07-15T00:00:00"/>
    <x v="353"/>
    <x v="2"/>
    <s v="San Jose"/>
    <n v="0"/>
    <n v="0"/>
    <n v="0"/>
    <n v="-81.760000000000005"/>
    <n v="81.760000000000005"/>
    <n v="0"/>
    <x v="2"/>
  </r>
  <r>
    <s v="93549"/>
    <d v="2025-07-15T00:00:00"/>
    <x v="34"/>
    <x v="9"/>
    <s v="San Francisco"/>
    <n v="204890.33"/>
    <n v="0"/>
    <n v="204890.33"/>
    <n v="151886.18"/>
    <n v="53004.15"/>
    <n v="0.25869522"/>
    <x v="13"/>
  </r>
  <r>
    <s v="93574"/>
    <d v="2025-07-15T00:00:00"/>
    <x v="116"/>
    <x v="11"/>
    <s v="Sacramento"/>
    <n v="671"/>
    <n v="0"/>
    <n v="671"/>
    <n v="558.84"/>
    <n v="112.16"/>
    <n v="0.16715350000000001"/>
    <x v="4"/>
  </r>
  <r>
    <s v="86679"/>
    <d v="2025-07-15T00:00:00"/>
    <x v="126"/>
    <x v="6"/>
    <s v="San Jose"/>
    <n v="0"/>
    <n v="0"/>
    <n v="0"/>
    <n v="319.60000000000002"/>
    <n v="-319.60000000000002"/>
    <n v="0"/>
    <x v="7"/>
  </r>
  <r>
    <s v="91836"/>
    <d v="2025-07-15T00:00:00"/>
    <x v="290"/>
    <x v="6"/>
    <s v="San Jose"/>
    <n v="0"/>
    <n v="0"/>
    <n v="0"/>
    <n v="-450"/>
    <n v="450"/>
    <n v="0"/>
    <x v="7"/>
  </r>
  <r>
    <s v="91947"/>
    <d v="2025-07-15T00:00:00"/>
    <x v="11"/>
    <x v="6"/>
    <s v="San Jose"/>
    <n v="0"/>
    <n v="0"/>
    <n v="0"/>
    <n v="-75"/>
    <n v="75"/>
    <n v="0"/>
    <x v="7"/>
  </r>
  <r>
    <s v="92781"/>
    <d v="2025-07-15T00:00:00"/>
    <x v="75"/>
    <x v="12"/>
    <s v="San Francisco"/>
    <n v="0"/>
    <n v="-1950"/>
    <n v="-1950"/>
    <n v="-1560"/>
    <n v="-390"/>
    <n v="0.2"/>
    <x v="32"/>
  </r>
  <r>
    <s v="92852"/>
    <d v="2025-07-15T00:00:00"/>
    <x v="234"/>
    <x v="6"/>
    <s v="San Jose"/>
    <n v="0"/>
    <n v="0"/>
    <n v="0"/>
    <n v="-25"/>
    <n v="25"/>
    <n v="0"/>
    <x v="7"/>
  </r>
  <r>
    <s v="92987"/>
    <d v="2025-07-15T00:00:00"/>
    <x v="353"/>
    <x v="2"/>
    <s v="San Jose"/>
    <n v="0"/>
    <n v="0"/>
    <n v="0"/>
    <n v="0.26"/>
    <n v="-0.26"/>
    <n v="0"/>
    <x v="2"/>
  </r>
  <r>
    <s v="93063"/>
    <d v="2025-07-15T00:00:00"/>
    <x v="387"/>
    <x v="1"/>
    <s v="Sacramento"/>
    <n v="0"/>
    <n v="270.01"/>
    <n v="270.01"/>
    <n v="242.9"/>
    <n v="27.11"/>
    <n v="0.10040369"/>
    <x v="1"/>
  </r>
  <r>
    <s v="93067"/>
    <d v="2025-07-15T00:00:00"/>
    <x v="4"/>
    <x v="4"/>
    <s v="Sacramento"/>
    <n v="935"/>
    <n v="0"/>
    <n v="935"/>
    <n v="722.5"/>
    <n v="212.5"/>
    <n v="0.22727273000000001"/>
    <x v="4"/>
  </r>
  <r>
    <s v="93236"/>
    <d v="2025-07-15T00:00:00"/>
    <x v="4"/>
    <x v="4"/>
    <s v="Sacramento"/>
    <n v="825"/>
    <n v="0"/>
    <n v="825"/>
    <n v="637.5"/>
    <n v="187.5"/>
    <n v="0.22727273000000001"/>
    <x v="4"/>
  </r>
  <r>
    <s v="93511"/>
    <d v="2025-07-15T00:00:00"/>
    <x v="309"/>
    <x v="10"/>
    <s v="San Jose"/>
    <n v="2816.25"/>
    <n v="0"/>
    <n v="2816.25"/>
    <n v="2176.5300000000002"/>
    <n v="639.72"/>
    <n v="0.22715313000000001"/>
    <x v="10"/>
  </r>
  <r>
    <s v="91742"/>
    <d v="2025-07-16T00:00:00"/>
    <x v="13"/>
    <x v="6"/>
    <s v="San Jose"/>
    <n v="0"/>
    <n v="1080.76"/>
    <n v="1080.76"/>
    <n v="-0.01"/>
    <n v="1080.77"/>
    <n v="1.00000925"/>
    <x v="7"/>
  </r>
  <r>
    <s v="92691"/>
    <d v="2025-07-16T00:00:00"/>
    <x v="10"/>
    <x v="8"/>
    <s v="San Jose"/>
    <n v="0"/>
    <n v="0"/>
    <n v="0"/>
    <n v="0.01"/>
    <n v="-0.01"/>
    <n v="0"/>
    <x v="10"/>
  </r>
  <r>
    <s v="93176"/>
    <d v="2025-07-16T00:00:00"/>
    <x v="23"/>
    <x v="0"/>
    <s v="San Francisco"/>
    <n v="0"/>
    <n v="0"/>
    <n v="0"/>
    <n v="-1024.02"/>
    <n v="1024.02"/>
    <n v="0"/>
    <x v="0"/>
  </r>
  <r>
    <s v="93264"/>
    <d v="2025-07-16T00:00:00"/>
    <x v="78"/>
    <x v="6"/>
    <s v="San Jose"/>
    <n v="0"/>
    <n v="0"/>
    <n v="0"/>
    <n v="396.85"/>
    <n v="-396.85"/>
    <n v="0"/>
    <x v="7"/>
  </r>
  <r>
    <s v="93461"/>
    <d v="2025-07-16T00:00:00"/>
    <x v="6"/>
    <x v="5"/>
    <s v="San Francisco"/>
    <n v="0"/>
    <n v="0"/>
    <n v="0"/>
    <n v="-2834.54"/>
    <n v="2834.54"/>
    <n v="0"/>
    <x v="9"/>
  </r>
  <r>
    <s v="93479"/>
    <d v="2025-07-16T00:00:00"/>
    <x v="5"/>
    <x v="2"/>
    <s v="San Jose"/>
    <n v="0"/>
    <n v="0"/>
    <n v="0"/>
    <n v="1.93"/>
    <n v="-1.93"/>
    <n v="0"/>
    <x v="79"/>
  </r>
  <r>
    <s v="93538"/>
    <d v="2025-07-16T00:00:00"/>
    <x v="5"/>
    <x v="2"/>
    <s v="San Jose"/>
    <n v="0"/>
    <n v="0"/>
    <n v="0"/>
    <n v="-616.24"/>
    <n v="616.24"/>
    <n v="0"/>
    <x v="2"/>
  </r>
  <r>
    <s v="83213"/>
    <d v="2025-07-16T00:00:00"/>
    <x v="148"/>
    <x v="9"/>
    <s v="San Francisco"/>
    <n v="0"/>
    <n v="0"/>
    <n v="0"/>
    <n v="1217.67"/>
    <n v="-1217.67"/>
    <n v="0"/>
    <x v="90"/>
  </r>
  <r>
    <s v="87025"/>
    <d v="2025-07-16T00:00:00"/>
    <x v="83"/>
    <x v="5"/>
    <s v="San Francisco"/>
    <n v="0"/>
    <n v="-250"/>
    <n v="-250"/>
    <n v="-250"/>
    <n v="0"/>
    <n v="0"/>
    <x v="9"/>
  </r>
  <r>
    <s v="88743"/>
    <d v="2025-07-16T00:00:00"/>
    <x v="10"/>
    <x v="8"/>
    <s v="San Jose"/>
    <n v="0"/>
    <n v="0"/>
    <n v="0"/>
    <n v="8545.2900000000009"/>
    <n v="-8545.2900000000009"/>
    <n v="0"/>
    <x v="10"/>
  </r>
  <r>
    <s v="91509"/>
    <d v="2025-07-16T00:00:00"/>
    <x v="217"/>
    <x v="12"/>
    <s v="San Francisco"/>
    <n v="0"/>
    <n v="-435"/>
    <n v="-435"/>
    <n v="-432"/>
    <n v="-3"/>
    <n v="6.8965500000000004E-3"/>
    <x v="16"/>
  </r>
  <r>
    <s v="91588"/>
    <d v="2025-07-16T00:00:00"/>
    <x v="113"/>
    <x v="9"/>
    <s v="San Francisco"/>
    <n v="0"/>
    <n v="150.57"/>
    <n v="150.57"/>
    <n v="0"/>
    <n v="150.57"/>
    <n v="1"/>
    <x v="70"/>
  </r>
  <r>
    <s v="92193"/>
    <d v="2025-07-16T00:00:00"/>
    <x v="113"/>
    <x v="9"/>
    <s v="San Francisco"/>
    <n v="0"/>
    <n v="250"/>
    <n v="250"/>
    <n v="0"/>
    <n v="250"/>
    <n v="1"/>
    <x v="0"/>
  </r>
  <r>
    <s v="92554"/>
    <d v="2025-07-16T00:00:00"/>
    <x v="3"/>
    <x v="3"/>
    <s v="San Jose"/>
    <n v="0"/>
    <n v="0"/>
    <n v="0"/>
    <n v="385.6"/>
    <n v="-385.6"/>
    <n v="0"/>
    <x v="3"/>
  </r>
  <r>
    <s v="92664"/>
    <d v="2025-07-16T00:00:00"/>
    <x v="136"/>
    <x v="12"/>
    <s v="San Francisco"/>
    <n v="0"/>
    <n v="0"/>
    <n v="0"/>
    <n v="-196"/>
    <n v="196"/>
    <n v="0"/>
    <x v="6"/>
  </r>
  <r>
    <s v="92668"/>
    <d v="2025-07-16T00:00:00"/>
    <x v="10"/>
    <x v="8"/>
    <s v="San Jose"/>
    <n v="0"/>
    <n v="0"/>
    <n v="0"/>
    <n v="-16.43"/>
    <n v="16.43"/>
    <n v="0"/>
    <x v="10"/>
  </r>
  <r>
    <s v="92801"/>
    <d v="2025-07-16T00:00:00"/>
    <x v="136"/>
    <x v="12"/>
    <s v="San Francisco"/>
    <n v="0"/>
    <n v="-576.27"/>
    <n v="-576.27"/>
    <n v="0"/>
    <n v="-576.27"/>
    <n v="1"/>
    <x v="6"/>
  </r>
  <r>
    <s v="93064"/>
    <d v="2025-07-16T00:00:00"/>
    <x v="14"/>
    <x v="3"/>
    <s v="San Jose"/>
    <n v="0"/>
    <n v="99.56"/>
    <n v="99.56"/>
    <n v="22.91"/>
    <n v="76.650000000000006"/>
    <n v="0.76988751"/>
    <x v="3"/>
  </r>
  <r>
    <s v="93219"/>
    <d v="2025-07-16T00:00:00"/>
    <x v="353"/>
    <x v="2"/>
    <s v="San Jose"/>
    <n v="0"/>
    <n v="-56.23"/>
    <n v="-56.23"/>
    <n v="481.26"/>
    <n v="-537.49"/>
    <n v="9.5587764499999999"/>
    <x v="2"/>
  </r>
  <r>
    <s v="93476"/>
    <d v="2025-07-16T00:00:00"/>
    <x v="3"/>
    <x v="3"/>
    <s v="San Jose"/>
    <n v="3086.25"/>
    <n v="0"/>
    <n v="3086.25"/>
    <n v="2139.73"/>
    <n v="946.52"/>
    <n v="0.30668935000000003"/>
    <x v="3"/>
  </r>
  <r>
    <s v="93535"/>
    <d v="2025-07-16T00:00:00"/>
    <x v="353"/>
    <x v="2"/>
    <s v="San Jose"/>
    <n v="1651"/>
    <n v="0"/>
    <n v="1651"/>
    <n v="1166.4000000000001"/>
    <n v="484.6"/>
    <n v="0.29351907999999999"/>
    <x v="2"/>
  </r>
  <r>
    <s v="93537"/>
    <d v="2025-07-16T00:00:00"/>
    <x v="199"/>
    <x v="12"/>
    <s v="San Francisco"/>
    <n v="52732"/>
    <n v="0"/>
    <n v="52732"/>
    <n v="37758.910000000003"/>
    <n v="14973.09"/>
    <n v="0.28394693999999998"/>
    <x v="53"/>
  </r>
  <r>
    <s v="93578"/>
    <d v="2025-07-16T00:00:00"/>
    <x v="51"/>
    <x v="17"/>
    <s v="San Jose"/>
    <n v="3765"/>
    <n v="0"/>
    <n v="3765"/>
    <n v="2894.19"/>
    <n v="870.81"/>
    <n v="0.23129084"/>
    <x v="63"/>
  </r>
  <r>
    <s v="93579"/>
    <d v="2025-07-16T00:00:00"/>
    <x v="4"/>
    <x v="4"/>
    <s v="Sacramento"/>
    <n v="641.30999999999995"/>
    <n v="0"/>
    <n v="641.30999999999995"/>
    <n v="509.65"/>
    <n v="131.66"/>
    <n v="0.20529853000000001"/>
    <x v="4"/>
  </r>
  <r>
    <s v="93581"/>
    <d v="2025-07-16T00:00:00"/>
    <x v="353"/>
    <x v="2"/>
    <s v="San Jose"/>
    <n v="2228.4299999999998"/>
    <n v="0"/>
    <n v="2228.4299999999998"/>
    <n v="1725.76"/>
    <n v="502.67"/>
    <n v="0.22557136999999999"/>
    <x v="2"/>
  </r>
  <r>
    <s v="93582"/>
    <d v="2025-07-16T00:00:00"/>
    <x v="353"/>
    <x v="2"/>
    <s v="San Jose"/>
    <n v="1929.85"/>
    <n v="0"/>
    <n v="1929.85"/>
    <n v="1319.74"/>
    <n v="610.11"/>
    <n v="0.31614374000000001"/>
    <x v="2"/>
  </r>
  <r>
    <s v="93584"/>
    <d v="2025-07-16T00:00:00"/>
    <x v="353"/>
    <x v="2"/>
    <s v="San Jose"/>
    <n v="1514.18"/>
    <n v="0"/>
    <n v="1514.18"/>
    <n v="1169"/>
    <n v="345.18"/>
    <n v="0.22796496999999999"/>
    <x v="2"/>
  </r>
  <r>
    <s v="93585"/>
    <d v="2025-07-16T00:00:00"/>
    <x v="353"/>
    <x v="2"/>
    <s v="San Jose"/>
    <n v="1651"/>
    <n v="0"/>
    <n v="1651"/>
    <n v="1266.4000000000001"/>
    <n v="384.6"/>
    <n v="0.23294972999999999"/>
    <x v="2"/>
  </r>
  <r>
    <s v="93591"/>
    <d v="2025-07-16T00:00:00"/>
    <x v="221"/>
    <x v="9"/>
    <s v="San Francisco"/>
    <n v="3553.33"/>
    <n v="0"/>
    <n v="3553.33"/>
    <n v="2508.3000000000002"/>
    <n v="1045.03"/>
    <n v="0.29409877000000001"/>
    <x v="81"/>
  </r>
  <r>
    <s v="89144"/>
    <d v="2025-07-16T00:00:00"/>
    <x v="73"/>
    <x v="7"/>
    <s v="San Jose"/>
    <n v="0"/>
    <n v="0"/>
    <n v="0"/>
    <n v="-585.83000000000004"/>
    <n v="585.83000000000004"/>
    <n v="0"/>
    <x v="74"/>
  </r>
  <r>
    <s v="90396"/>
    <d v="2025-07-16T00:00:00"/>
    <x v="4"/>
    <x v="4"/>
    <s v="Sacramento"/>
    <n v="0"/>
    <n v="560"/>
    <n v="560"/>
    <n v="465"/>
    <n v="95"/>
    <n v="0.16964286000000001"/>
    <x v="4"/>
  </r>
  <r>
    <s v="90506"/>
    <d v="2025-07-16T00:00:00"/>
    <x v="189"/>
    <x v="12"/>
    <s v="San Francisco"/>
    <n v="0"/>
    <n v="66830"/>
    <n v="66830"/>
    <n v="49260.02"/>
    <n v="17569.98"/>
    <n v="0.26290558000000003"/>
    <x v="19"/>
  </r>
  <r>
    <s v="90956"/>
    <d v="2025-07-16T00:00:00"/>
    <x v="73"/>
    <x v="7"/>
    <s v="San Jose"/>
    <n v="0"/>
    <n v="0"/>
    <n v="0"/>
    <n v="-325.99"/>
    <n v="325.99"/>
    <n v="0"/>
    <x v="63"/>
  </r>
  <r>
    <s v="91082"/>
    <d v="2025-07-16T00:00:00"/>
    <x v="53"/>
    <x v="14"/>
    <s v="San Jose"/>
    <n v="0"/>
    <n v="0"/>
    <n v="0"/>
    <n v="-1941.22"/>
    <n v="1941.22"/>
    <n v="0"/>
    <x v="22"/>
  </r>
  <r>
    <s v="92402"/>
    <d v="2025-07-16T00:00:00"/>
    <x v="27"/>
    <x v="6"/>
    <s v="Sacramento"/>
    <n v="79569.16"/>
    <n v="0"/>
    <n v="79569.16"/>
    <n v="59685.13"/>
    <n v="19884.03"/>
    <n v="0.24989618999999999"/>
    <x v="1"/>
  </r>
  <r>
    <s v="92449"/>
    <d v="2025-07-16T00:00:00"/>
    <x v="344"/>
    <x v="14"/>
    <s v="San Jose"/>
    <n v="0"/>
    <n v="0"/>
    <n v="0"/>
    <n v="-335.33"/>
    <n v="335.33"/>
    <n v="0"/>
    <x v="22"/>
  </r>
  <r>
    <s v="93063"/>
    <d v="2025-07-16T00:00:00"/>
    <x v="387"/>
    <x v="1"/>
    <s v="Sacramento"/>
    <n v="2905.82"/>
    <n v="0"/>
    <n v="2905.82"/>
    <n v="2615.21"/>
    <n v="290.61"/>
    <n v="0.10000964"/>
    <x v="1"/>
  </r>
  <r>
    <s v="93210"/>
    <d v="2025-07-16T00:00:00"/>
    <x v="393"/>
    <x v="5"/>
    <s v="San Francisco"/>
    <n v="2908.6"/>
    <n v="0"/>
    <n v="2908.6"/>
    <n v="2007.83"/>
    <n v="900.77"/>
    <n v="0.30969194999999999"/>
    <x v="16"/>
  </r>
  <r>
    <s v="93549"/>
    <d v="2025-07-16T00:00:00"/>
    <x v="34"/>
    <x v="9"/>
    <s v="San Francisco"/>
    <n v="0"/>
    <n v="0"/>
    <n v="0"/>
    <n v="-9.36"/>
    <n v="9.36"/>
    <n v="0"/>
    <x v="13"/>
  </r>
  <r>
    <s v="93573"/>
    <d v="2025-07-16T00:00:00"/>
    <x v="72"/>
    <x v="14"/>
    <s v="San Jose"/>
    <n v="520.36"/>
    <n v="0"/>
    <n v="520.36"/>
    <n v="392.66"/>
    <n v="127.7"/>
    <n v="0.24540703"/>
    <x v="33"/>
  </r>
  <r>
    <s v="90956"/>
    <d v="2025-07-17T00:00:00"/>
    <x v="73"/>
    <x v="7"/>
    <s v="San Jose"/>
    <n v="0"/>
    <n v="0"/>
    <n v="0"/>
    <n v="-325.99"/>
    <n v="325.99"/>
    <n v="0"/>
    <x v="63"/>
  </r>
  <r>
    <s v="91742"/>
    <d v="2025-07-17T00:00:00"/>
    <x v="13"/>
    <x v="6"/>
    <s v="San Jose"/>
    <n v="0"/>
    <n v="0"/>
    <n v="0"/>
    <n v="566.9"/>
    <n v="-566.9"/>
    <n v="0"/>
    <x v="7"/>
  </r>
  <r>
    <s v="82850"/>
    <d v="2025-07-17T00:00:00"/>
    <x v="184"/>
    <x v="14"/>
    <s v="San Jose"/>
    <n v="0"/>
    <n v="0"/>
    <n v="0"/>
    <n v="526.25"/>
    <n v="-526.25"/>
    <n v="0"/>
    <x v="22"/>
  </r>
  <r>
    <s v="87167"/>
    <d v="2025-07-17T00:00:00"/>
    <x v="191"/>
    <x v="1"/>
    <s v="Sacramento"/>
    <n v="0"/>
    <n v="0"/>
    <n v="0"/>
    <n v="2.61"/>
    <n v="-2.61"/>
    <n v="0"/>
    <x v="4"/>
  </r>
  <r>
    <s v="90583"/>
    <d v="2025-07-17T00:00:00"/>
    <x v="144"/>
    <x v="5"/>
    <s v="San Francisco"/>
    <n v="0"/>
    <n v="-2171.1999999999998"/>
    <n v="-2171.1999999999998"/>
    <n v="0"/>
    <n v="-2171.1999999999998"/>
    <n v="1"/>
    <x v="14"/>
  </r>
  <r>
    <s v="91003"/>
    <d v="2025-07-17T00:00:00"/>
    <x v="59"/>
    <x v="21"/>
    <s v="Sacramento"/>
    <n v="-162.75"/>
    <n v="2100"/>
    <n v="1937.25"/>
    <n v="0"/>
    <n v="1937.25"/>
    <n v="1"/>
    <x v="1"/>
  </r>
  <r>
    <s v="91488"/>
    <d v="2025-07-17T00:00:00"/>
    <x v="144"/>
    <x v="5"/>
    <s v="San Francisco"/>
    <n v="-4970.63"/>
    <n v="-320.51"/>
    <n v="-5291.14"/>
    <n v="0"/>
    <n v="-5291.14"/>
    <n v="1"/>
    <x v="14"/>
  </r>
  <r>
    <s v="91507"/>
    <d v="2025-07-17T00:00:00"/>
    <x v="199"/>
    <x v="12"/>
    <s v="San Francisco"/>
    <n v="0"/>
    <n v="0"/>
    <n v="0"/>
    <n v="570.78"/>
    <n v="-570.78"/>
    <n v="0"/>
    <x v="53"/>
  </r>
  <r>
    <s v="91672"/>
    <d v="2025-07-17T00:00:00"/>
    <x v="144"/>
    <x v="5"/>
    <s v="San Francisco"/>
    <n v="-676.85"/>
    <n v="1394.72"/>
    <n v="717.87"/>
    <n v="0"/>
    <n v="717.87"/>
    <n v="1"/>
    <x v="14"/>
  </r>
  <r>
    <s v="91877"/>
    <d v="2025-07-17T00:00:00"/>
    <x v="286"/>
    <x v="9"/>
    <s v="San Francisco"/>
    <n v="0"/>
    <n v="0"/>
    <n v="0"/>
    <n v="2101.44"/>
    <n v="-2101.44"/>
    <n v="0"/>
    <x v="32"/>
  </r>
  <r>
    <s v="92178"/>
    <d v="2025-07-17T00:00:00"/>
    <x v="353"/>
    <x v="2"/>
    <s v="San Jose"/>
    <n v="0"/>
    <n v="-614.25"/>
    <n v="-614.25"/>
    <n v="0"/>
    <n v="-614.25"/>
    <n v="1"/>
    <x v="2"/>
  </r>
  <r>
    <s v="92373"/>
    <d v="2025-07-17T00:00:00"/>
    <x v="345"/>
    <x v="14"/>
    <s v="San Jose"/>
    <n v="18145.990000000002"/>
    <n v="0"/>
    <n v="18145.990000000002"/>
    <n v="15074.74"/>
    <n v="3071.25"/>
    <n v="0.16925227000000001"/>
    <x v="91"/>
  </r>
  <r>
    <s v="92402"/>
    <d v="2025-07-17T00:00:00"/>
    <x v="27"/>
    <x v="6"/>
    <s v="Sacramento"/>
    <n v="0"/>
    <n v="0"/>
    <n v="0"/>
    <n v="0.28000000000000003"/>
    <n v="-0.28000000000000003"/>
    <n v="0"/>
    <x v="1"/>
  </r>
  <r>
    <s v="92488"/>
    <d v="2025-07-17T00:00:00"/>
    <x v="72"/>
    <x v="14"/>
    <s v="San Jose"/>
    <n v="0"/>
    <n v="0"/>
    <n v="0"/>
    <n v="-152.94999999999999"/>
    <n v="152.94999999999999"/>
    <n v="0"/>
    <x v="33"/>
  </r>
  <r>
    <s v="92591"/>
    <d v="2025-07-17T00:00:00"/>
    <x v="9"/>
    <x v="5"/>
    <s v="San Francisco"/>
    <n v="3967"/>
    <n v="0"/>
    <n v="3967"/>
    <n v="3025.16"/>
    <n v="941.84"/>
    <n v="0.23741870000000001"/>
    <x v="9"/>
  </r>
  <r>
    <s v="92595"/>
    <d v="2025-07-17T00:00:00"/>
    <x v="75"/>
    <x v="12"/>
    <s v="San Francisco"/>
    <n v="0"/>
    <n v="0"/>
    <n v="0"/>
    <n v="-3156.34"/>
    <n v="3156.34"/>
    <n v="0"/>
    <x v="85"/>
  </r>
  <r>
    <s v="92967"/>
    <d v="2025-07-17T00:00:00"/>
    <x v="221"/>
    <x v="9"/>
    <s v="San Francisco"/>
    <n v="0"/>
    <n v="0"/>
    <n v="0"/>
    <n v="15.5"/>
    <n v="-15.5"/>
    <n v="0"/>
    <x v="81"/>
  </r>
  <r>
    <s v="93022"/>
    <d v="2025-07-17T00:00:00"/>
    <x v="202"/>
    <x v="9"/>
    <s v="San Francisco"/>
    <n v="0"/>
    <n v="-350"/>
    <n v="-350"/>
    <n v="-280"/>
    <n v="-70"/>
    <n v="0.2"/>
    <x v="18"/>
  </r>
  <r>
    <s v="93112"/>
    <d v="2025-07-17T00:00:00"/>
    <x v="394"/>
    <x v="9"/>
    <s v="San Francisco"/>
    <n v="535"/>
    <n v="0"/>
    <n v="535"/>
    <n v="885.31"/>
    <n v="-350.31"/>
    <n v="-0.65478504999999998"/>
    <x v="18"/>
  </r>
  <r>
    <s v="93134"/>
    <d v="2025-07-17T00:00:00"/>
    <x v="5"/>
    <x v="2"/>
    <s v="San Jose"/>
    <n v="916.2"/>
    <n v="0"/>
    <n v="916.2"/>
    <n v="732.96"/>
    <n v="183.24"/>
    <n v="0.2"/>
    <x v="5"/>
  </r>
  <r>
    <s v="93274"/>
    <d v="2025-07-17T00:00:00"/>
    <x v="60"/>
    <x v="12"/>
    <s v="San Francisco"/>
    <n v="776.01"/>
    <n v="0"/>
    <n v="776.01"/>
    <n v="551.38"/>
    <n v="224.63"/>
    <n v="0.28946791999999999"/>
    <x v="14"/>
  </r>
  <r>
    <s v="93350"/>
    <d v="2025-07-17T00:00:00"/>
    <x v="4"/>
    <x v="4"/>
    <s v="Sacramento"/>
    <n v="4944.87"/>
    <n v="0"/>
    <n v="4944.87"/>
    <n v="4258.62"/>
    <n v="686.25"/>
    <n v="0.13878019"/>
    <x v="4"/>
  </r>
  <r>
    <s v="93377"/>
    <d v="2025-07-17T00:00:00"/>
    <x v="202"/>
    <x v="9"/>
    <s v="San Francisco"/>
    <n v="0"/>
    <n v="0"/>
    <n v="0"/>
    <n v="112.75"/>
    <n v="-112.75"/>
    <n v="0"/>
    <x v="18"/>
  </r>
  <r>
    <s v="93503"/>
    <d v="2025-07-17T00:00:00"/>
    <x v="389"/>
    <x v="5"/>
    <s v="San Francisco"/>
    <n v="13"/>
    <n v="-13"/>
    <n v="0"/>
    <n v="-65.209999999999994"/>
    <n v="65.209999999999994"/>
    <n v="0"/>
    <x v="89"/>
  </r>
  <r>
    <s v="93522"/>
    <d v="2025-07-17T00:00:00"/>
    <x v="106"/>
    <x v="3"/>
    <s v="San Jose"/>
    <n v="1329.75"/>
    <n v="0"/>
    <n v="1329.75"/>
    <n v="1063.8"/>
    <n v="265.95"/>
    <n v="0.2"/>
    <x v="61"/>
  </r>
  <r>
    <s v="93552"/>
    <d v="2025-07-17T00:00:00"/>
    <x v="217"/>
    <x v="12"/>
    <s v="San Francisco"/>
    <n v="0"/>
    <n v="0"/>
    <n v="0"/>
    <n v="-223.11"/>
    <n v="223.11"/>
    <n v="0"/>
    <x v="16"/>
  </r>
  <r>
    <s v="93577"/>
    <d v="2025-07-17T00:00:00"/>
    <x v="197"/>
    <x v="6"/>
    <s v="San Jose"/>
    <n v="22286"/>
    <n v="0"/>
    <n v="22286"/>
    <n v="17779.689999999999"/>
    <n v="4506.3100000000004"/>
    <n v="0.20220363"/>
    <x v="7"/>
  </r>
  <r>
    <s v="93583"/>
    <d v="2025-07-17T00:00:00"/>
    <x v="353"/>
    <x v="2"/>
    <s v="San Jose"/>
    <n v="2228.4299999999998"/>
    <n v="0"/>
    <n v="2228.4299999999998"/>
    <n v="1724.76"/>
    <n v="503.67"/>
    <n v="0.22602011"/>
    <x v="2"/>
  </r>
  <r>
    <s v="93586"/>
    <d v="2025-07-17T00:00:00"/>
    <x v="9"/>
    <x v="5"/>
    <s v="San Francisco"/>
    <n v="2841"/>
    <n v="0"/>
    <n v="2841"/>
    <n v="2128.5"/>
    <n v="712.5"/>
    <n v="0.25079196999999998"/>
    <x v="9"/>
  </r>
  <r>
    <s v="93592"/>
    <d v="2025-07-17T00:00:00"/>
    <x v="353"/>
    <x v="2"/>
    <s v="San Jose"/>
    <n v="1514.18"/>
    <n v="0"/>
    <n v="1514.18"/>
    <n v="1558"/>
    <n v="-43.82"/>
    <n v="-2.8939759999999998E-2"/>
    <x v="2"/>
  </r>
  <r>
    <s v="93593"/>
    <d v="2025-07-17T00:00:00"/>
    <x v="353"/>
    <x v="2"/>
    <s v="San Jose"/>
    <n v="1514.18"/>
    <n v="0"/>
    <n v="1514.18"/>
    <n v="1369"/>
    <n v="145.18"/>
    <n v="9.5880279999999998E-2"/>
    <x v="2"/>
  </r>
  <r>
    <s v="93594"/>
    <d v="2025-07-17T00:00:00"/>
    <x v="353"/>
    <x v="2"/>
    <s v="San Jose"/>
    <n v="1651"/>
    <n v="0"/>
    <n v="1651"/>
    <n v="1316.4"/>
    <n v="334.6"/>
    <n v="0.20266505000000001"/>
    <x v="2"/>
  </r>
  <r>
    <s v="93599"/>
    <d v="2025-07-17T00:00:00"/>
    <x v="5"/>
    <x v="2"/>
    <s v="San Jose"/>
    <n v="0"/>
    <n v="0"/>
    <n v="0"/>
    <n v="667.8"/>
    <n v="-667.8"/>
    <n v="0"/>
    <x v="5"/>
  </r>
  <r>
    <s v="93039"/>
    <d v="2025-07-17T00:00:00"/>
    <x v="217"/>
    <x v="12"/>
    <s v="San Francisco"/>
    <n v="0"/>
    <n v="349.16"/>
    <n v="349.16"/>
    <n v="0"/>
    <n v="349.16"/>
    <n v="1"/>
    <x v="14"/>
  </r>
  <r>
    <s v="93479"/>
    <d v="2025-07-17T00:00:00"/>
    <x v="5"/>
    <x v="2"/>
    <s v="San Jose"/>
    <n v="0"/>
    <n v="0"/>
    <n v="0"/>
    <n v="36"/>
    <n v="-36"/>
    <n v="0"/>
    <x v="79"/>
  </r>
  <r>
    <s v="93580"/>
    <d v="2025-07-17T00:00:00"/>
    <x v="353"/>
    <x v="2"/>
    <s v="San Jose"/>
    <n v="1054.25"/>
    <n v="0"/>
    <n v="1054.25"/>
    <n v="758.76"/>
    <n v="295.49"/>
    <n v="0.28028456000000002"/>
    <x v="2"/>
  </r>
  <r>
    <s v="93595"/>
    <d v="2025-07-17T00:00:00"/>
    <x v="353"/>
    <x v="2"/>
    <s v="San Jose"/>
    <n v="1514.18"/>
    <n v="0"/>
    <n v="1514.18"/>
    <n v="1169"/>
    <n v="345.18"/>
    <n v="0.22796496999999999"/>
    <x v="2"/>
  </r>
  <r>
    <s v="93608"/>
    <d v="2025-07-17T00:00:00"/>
    <x v="72"/>
    <x v="14"/>
    <s v="San Jose"/>
    <n v="2660"/>
    <n v="0"/>
    <n v="2660"/>
    <n v="2079.6"/>
    <n v="580.4"/>
    <n v="0.21819548999999999"/>
    <x v="33"/>
  </r>
  <r>
    <s v="93611"/>
    <d v="2025-07-17T00:00:00"/>
    <x v="353"/>
    <x v="2"/>
    <s v="San Jose"/>
    <n v="1873.62"/>
    <n v="0"/>
    <n v="1873.62"/>
    <n v="1270.24"/>
    <n v="603.38"/>
    <n v="0.32203968999999999"/>
    <x v="2"/>
  </r>
  <r>
    <s v="93614"/>
    <d v="2025-07-17T00:00:00"/>
    <x v="353"/>
    <x v="2"/>
    <s v="San Jose"/>
    <n v="1054.25"/>
    <n v="0"/>
    <n v="1054.25"/>
    <n v="780.76"/>
    <n v="273.49"/>
    <n v="0.25941665000000003"/>
    <x v="2"/>
  </r>
  <r>
    <s v="89144"/>
    <d v="2025-07-18T00:00:00"/>
    <x v="73"/>
    <x v="7"/>
    <s v="San Jose"/>
    <n v="0"/>
    <n v="0"/>
    <n v="0"/>
    <n v="0"/>
    <n v="0"/>
    <n v="0"/>
    <x v="74"/>
  </r>
  <r>
    <s v="93479"/>
    <d v="2025-07-18T00:00:00"/>
    <x v="5"/>
    <x v="2"/>
    <s v="San Jose"/>
    <n v="0"/>
    <n v="195"/>
    <n v="195"/>
    <n v="120"/>
    <n v="75"/>
    <n v="0.38461538000000001"/>
    <x v="79"/>
  </r>
  <r>
    <s v="93538"/>
    <d v="2025-07-18T00:00:00"/>
    <x v="5"/>
    <x v="2"/>
    <s v="San Jose"/>
    <n v="0"/>
    <n v="0"/>
    <n v="0"/>
    <n v="448"/>
    <n v="-448"/>
    <n v="0"/>
    <x v="2"/>
  </r>
  <r>
    <s v="82850"/>
    <d v="2025-07-18T00:00:00"/>
    <x v="184"/>
    <x v="14"/>
    <s v="San Jose"/>
    <n v="0"/>
    <n v="0"/>
    <n v="0"/>
    <n v="0"/>
    <n v="0"/>
    <n v="0"/>
    <x v="22"/>
  </r>
  <r>
    <s v="83213"/>
    <d v="2025-07-18T00:00:00"/>
    <x v="148"/>
    <x v="9"/>
    <s v="San Francisco"/>
    <n v="0"/>
    <n v="0"/>
    <n v="0"/>
    <n v="311.77999999999997"/>
    <n v="-311.77999999999997"/>
    <n v="0"/>
    <x v="90"/>
  </r>
  <r>
    <s v="88211"/>
    <d v="2025-07-18T00:00:00"/>
    <x v="6"/>
    <x v="5"/>
    <s v="San Francisco"/>
    <n v="0"/>
    <n v="0"/>
    <n v="0"/>
    <n v="127.28"/>
    <n v="-127.28"/>
    <n v="0"/>
    <x v="9"/>
  </r>
  <r>
    <s v="89501"/>
    <d v="2025-07-18T00:00:00"/>
    <x v="197"/>
    <x v="6"/>
    <s v="San Jose"/>
    <n v="0"/>
    <n v="0"/>
    <n v="0"/>
    <n v="54.27"/>
    <n v="-54.27"/>
    <n v="0"/>
    <x v="7"/>
  </r>
  <r>
    <s v="89700"/>
    <d v="2025-07-18T00:00:00"/>
    <x v="51"/>
    <x v="14"/>
    <s v="San Jose"/>
    <n v="0"/>
    <n v="0"/>
    <n v="0"/>
    <n v="661"/>
    <n v="-661"/>
    <n v="0"/>
    <x v="22"/>
  </r>
  <r>
    <s v="89962"/>
    <d v="2025-07-18T00:00:00"/>
    <x v="6"/>
    <x v="5"/>
    <s v="San Francisco"/>
    <n v="0"/>
    <n v="0"/>
    <n v="0"/>
    <n v="358.83"/>
    <n v="-358.83"/>
    <n v="0"/>
    <x v="6"/>
  </r>
  <r>
    <s v="90995"/>
    <d v="2025-07-18T00:00:00"/>
    <x v="13"/>
    <x v="6"/>
    <s v="San Jose"/>
    <n v="715510.16"/>
    <n v="0"/>
    <n v="715510.16"/>
    <n v="592424.42000000004"/>
    <n v="123085.74"/>
    <n v="0.17202514999999999"/>
    <x v="7"/>
  </r>
  <r>
    <s v="91323"/>
    <d v="2025-07-18T00:00:00"/>
    <x v="221"/>
    <x v="9"/>
    <s v="San Francisco"/>
    <n v="0"/>
    <n v="0"/>
    <n v="0"/>
    <n v="-44337.57"/>
    <n v="44337.57"/>
    <n v="0"/>
    <x v="81"/>
  </r>
  <r>
    <s v="91660"/>
    <d v="2025-07-18T00:00:00"/>
    <x v="4"/>
    <x v="4"/>
    <s v="Sacramento"/>
    <n v="0"/>
    <n v="0"/>
    <n v="0"/>
    <n v="1500.03"/>
    <n v="-1500.03"/>
    <n v="0"/>
    <x v="4"/>
  </r>
  <r>
    <s v="91661"/>
    <d v="2025-07-18T00:00:00"/>
    <x v="4"/>
    <x v="4"/>
    <s v="Sacramento"/>
    <n v="0"/>
    <n v="0"/>
    <n v="0"/>
    <n v="7.85"/>
    <n v="-7.85"/>
    <n v="0"/>
    <x v="4"/>
  </r>
  <r>
    <s v="91784"/>
    <d v="2025-07-18T00:00:00"/>
    <x v="385"/>
    <x v="14"/>
    <s v="San Jose"/>
    <n v="0"/>
    <n v="0"/>
    <n v="0"/>
    <n v="30"/>
    <n v="-30"/>
    <n v="0"/>
    <x v="22"/>
  </r>
  <r>
    <s v="92092"/>
    <d v="2025-07-18T00:00:00"/>
    <x v="9"/>
    <x v="5"/>
    <s v="San Francisco"/>
    <n v="0"/>
    <n v="-34.200000000000003"/>
    <n v="-34.200000000000003"/>
    <n v="-30.04"/>
    <n v="-4.16"/>
    <n v="0.12163743"/>
    <x v="9"/>
  </r>
  <r>
    <s v="92097"/>
    <d v="2025-07-18T00:00:00"/>
    <x v="47"/>
    <x v="11"/>
    <s v="Sacramento"/>
    <n v="0"/>
    <n v="603"/>
    <n v="603"/>
    <n v="471"/>
    <n v="132"/>
    <n v="0.21890546999999999"/>
    <x v="28"/>
  </r>
  <r>
    <s v="92154"/>
    <d v="2025-07-18T00:00:00"/>
    <x v="391"/>
    <x v="10"/>
    <s v="Sacramento"/>
    <n v="0"/>
    <n v="0"/>
    <n v="0"/>
    <n v="-0.01"/>
    <n v="0.01"/>
    <n v="0"/>
    <x v="40"/>
  </r>
  <r>
    <s v="92373"/>
    <d v="2025-07-18T00:00:00"/>
    <x v="345"/>
    <x v="14"/>
    <s v="San Jose"/>
    <n v="0"/>
    <n v="0"/>
    <n v="0"/>
    <n v="1718.84"/>
    <n v="-1718.84"/>
    <n v="0"/>
    <x v="91"/>
  </r>
  <r>
    <s v="92402"/>
    <d v="2025-07-18T00:00:00"/>
    <x v="27"/>
    <x v="6"/>
    <s v="Sacramento"/>
    <n v="0"/>
    <n v="0"/>
    <n v="0"/>
    <n v="-1.56"/>
    <n v="1.56"/>
    <n v="0"/>
    <x v="1"/>
  </r>
  <r>
    <s v="92490"/>
    <d v="2025-07-18T00:00:00"/>
    <x v="221"/>
    <x v="9"/>
    <s v="San Francisco"/>
    <n v="0"/>
    <n v="0"/>
    <n v="0"/>
    <n v="-5005.59"/>
    <n v="5005.59"/>
    <n v="0"/>
    <x v="81"/>
  </r>
  <r>
    <s v="92838"/>
    <d v="2025-07-18T00:00:00"/>
    <x v="347"/>
    <x v="14"/>
    <s v="San Jose"/>
    <n v="0"/>
    <n v="0"/>
    <n v="0"/>
    <n v="34"/>
    <n v="-34"/>
    <n v="0"/>
    <x v="22"/>
  </r>
  <r>
    <s v="92917"/>
    <d v="2025-07-18T00:00:00"/>
    <x v="353"/>
    <x v="2"/>
    <s v="San Jose"/>
    <n v="0"/>
    <n v="0"/>
    <n v="0"/>
    <n v="175"/>
    <n v="-175"/>
    <n v="0"/>
    <x v="2"/>
  </r>
  <r>
    <s v="92959"/>
    <d v="2025-07-18T00:00:00"/>
    <x v="276"/>
    <x v="5"/>
    <s v="San Francisco"/>
    <n v="98"/>
    <n v="0"/>
    <n v="98"/>
    <n v="65.88"/>
    <n v="32.119999999999997"/>
    <n v="0.32775510000000002"/>
    <x v="16"/>
  </r>
  <r>
    <s v="93176"/>
    <d v="2025-07-18T00:00:00"/>
    <x v="23"/>
    <x v="0"/>
    <s v="San Francisco"/>
    <n v="0"/>
    <n v="0"/>
    <n v="0"/>
    <n v="-9.94"/>
    <n v="9.94"/>
    <n v="0"/>
    <x v="0"/>
  </r>
  <r>
    <s v="93504"/>
    <d v="2025-07-18T00:00:00"/>
    <x v="5"/>
    <x v="2"/>
    <s v="San Jose"/>
    <n v="0"/>
    <n v="0"/>
    <n v="0"/>
    <n v="35"/>
    <n v="-35"/>
    <n v="0"/>
    <x v="2"/>
  </r>
  <r>
    <s v="93527"/>
    <d v="2025-07-18T00:00:00"/>
    <x v="5"/>
    <x v="2"/>
    <s v="San Jose"/>
    <n v="65410.14"/>
    <n v="0"/>
    <n v="65410.14"/>
    <n v="52606.79"/>
    <n v="12803.35"/>
    <n v="0.19573952999999999"/>
    <x v="2"/>
  </r>
  <r>
    <s v="93534"/>
    <d v="2025-07-18T00:00:00"/>
    <x v="353"/>
    <x v="2"/>
    <s v="San Jose"/>
    <n v="1514.18"/>
    <n v="0"/>
    <n v="1514.18"/>
    <n v="1219"/>
    <n v="295.18"/>
    <n v="0.1949438"/>
    <x v="2"/>
  </r>
  <r>
    <s v="93549"/>
    <d v="2025-07-18T00:00:00"/>
    <x v="34"/>
    <x v="9"/>
    <s v="San Francisco"/>
    <n v="0"/>
    <n v="0"/>
    <n v="0"/>
    <n v="-14.35"/>
    <n v="14.35"/>
    <n v="0"/>
    <x v="13"/>
  </r>
  <r>
    <s v="93564"/>
    <d v="2025-07-18T00:00:00"/>
    <x v="353"/>
    <x v="2"/>
    <s v="San Jose"/>
    <n v="1651"/>
    <n v="0"/>
    <n v="1651"/>
    <n v="1316.4"/>
    <n v="334.6"/>
    <n v="0.20266505000000001"/>
    <x v="2"/>
  </r>
  <r>
    <s v="93565"/>
    <d v="2025-07-18T00:00:00"/>
    <x v="353"/>
    <x v="2"/>
    <s v="San Jose"/>
    <n v="1110.8"/>
    <n v="0"/>
    <n v="1110.8"/>
    <n v="1030.26"/>
    <n v="80.540000000000006"/>
    <n v="7.2506299999999996E-2"/>
    <x v="2"/>
  </r>
  <r>
    <s v="93575"/>
    <d v="2025-07-18T00:00:00"/>
    <x v="290"/>
    <x v="6"/>
    <s v="San Jose"/>
    <n v="4440.92"/>
    <n v="0"/>
    <n v="4440.92"/>
    <n v="3352.59"/>
    <n v="1088.33"/>
    <n v="0.24506859"/>
    <x v="7"/>
  </r>
  <r>
    <s v="93590"/>
    <d v="2025-07-18T00:00:00"/>
    <x v="3"/>
    <x v="3"/>
    <s v="San Jose"/>
    <n v="2970.48"/>
    <n v="0"/>
    <n v="2970.48"/>
    <n v="2022.38"/>
    <n v="948.1"/>
    <n v="0.31917401000000001"/>
    <x v="3"/>
  </r>
  <r>
    <s v="93620"/>
    <d v="2025-07-18T00:00:00"/>
    <x v="345"/>
    <x v="14"/>
    <s v="San Jose"/>
    <n v="2220.44"/>
    <n v="0"/>
    <n v="2220.44"/>
    <n v="0"/>
    <n v="2220.44"/>
    <n v="1"/>
    <x v="91"/>
  </r>
  <r>
    <s v="93622"/>
    <d v="2025-07-18T00:00:00"/>
    <x v="5"/>
    <x v="2"/>
    <s v="San Jose"/>
    <n v="24864.98"/>
    <n v="0"/>
    <n v="24864.98"/>
    <n v="19783.98"/>
    <n v="5081"/>
    <n v="0.20434362"/>
    <x v="2"/>
  </r>
  <r>
    <s v="90506"/>
    <d v="2025-07-18T00:00:00"/>
    <x v="189"/>
    <x v="12"/>
    <s v="San Francisco"/>
    <n v="0"/>
    <n v="0"/>
    <n v="0"/>
    <n v="-1658.87"/>
    <n v="1658.87"/>
    <n v="0"/>
    <x v="19"/>
  </r>
  <r>
    <s v="91126"/>
    <d v="2025-07-18T00:00:00"/>
    <x v="342"/>
    <x v="9"/>
    <s v="San Francisco"/>
    <n v="2960145.72"/>
    <n v="0"/>
    <n v="2960145.72"/>
    <n v="2406305.1"/>
    <n v="553840.62"/>
    <n v="0.18709911000000001"/>
    <x v="13"/>
  </r>
  <r>
    <s v="91560"/>
    <d v="2025-07-18T00:00:00"/>
    <x v="57"/>
    <x v="5"/>
    <s v="San Francisco"/>
    <n v="53426.19"/>
    <n v="0"/>
    <n v="53426.19"/>
    <n v="44067.89"/>
    <n v="9358.2999999999993"/>
    <n v="0.17516314999999999"/>
    <x v="32"/>
  </r>
  <r>
    <s v="92233"/>
    <d v="2025-07-18T00:00:00"/>
    <x v="159"/>
    <x v="12"/>
    <s v="San Francisco"/>
    <n v="0"/>
    <n v="2041"/>
    <n v="2041"/>
    <n v="1485.92"/>
    <n v="555.08000000000004"/>
    <n v="0.27196471999999999"/>
    <x v="16"/>
  </r>
  <r>
    <s v="92529"/>
    <d v="2025-07-18T00:00:00"/>
    <x v="106"/>
    <x v="3"/>
    <s v="San Jose"/>
    <n v="2738"/>
    <n v="0"/>
    <n v="2738"/>
    <n v="2052.9899999999998"/>
    <n v="685.01"/>
    <n v="0.25018626999999999"/>
    <x v="7"/>
  </r>
  <r>
    <s v="93241"/>
    <d v="2025-07-18T00:00:00"/>
    <x v="57"/>
    <x v="5"/>
    <s v="San Francisco"/>
    <n v="52709.68"/>
    <n v="0"/>
    <n v="52709.68"/>
    <n v="44017.19"/>
    <n v="8692.49"/>
    <n v="0.16491259"/>
    <x v="32"/>
  </r>
  <r>
    <s v="93431"/>
    <d v="2025-07-18T00:00:00"/>
    <x v="383"/>
    <x v="15"/>
    <s v="San Jose"/>
    <n v="6.33"/>
    <n v="0"/>
    <n v="6.33"/>
    <n v="6.33"/>
    <n v="0"/>
    <n v="0"/>
    <x v="23"/>
  </r>
  <r>
    <s v="93609"/>
    <d v="2025-07-18T00:00:00"/>
    <x v="5"/>
    <x v="2"/>
    <s v="San Jose"/>
    <n v="2798.28"/>
    <n v="0"/>
    <n v="2798.28"/>
    <n v="2175.63"/>
    <n v="622.65"/>
    <n v="0.22251169000000001"/>
    <x v="2"/>
  </r>
  <r>
    <s v="93615"/>
    <d v="2025-07-18T00:00:00"/>
    <x v="353"/>
    <x v="2"/>
    <s v="San Jose"/>
    <n v="1986.4"/>
    <n v="0"/>
    <n v="1986.4"/>
    <n v="1395.24"/>
    <n v="591.16"/>
    <n v="0.29760371000000002"/>
    <x v="2"/>
  </r>
  <r>
    <s v="93634"/>
    <d v="2025-07-18T00:00:00"/>
    <x v="353"/>
    <x v="2"/>
    <s v="San Jose"/>
    <n v="1651"/>
    <n v="0"/>
    <n v="1651"/>
    <n v="1266.4000000000001"/>
    <n v="384.6"/>
    <n v="0.23294972999999999"/>
    <x v="2"/>
  </r>
  <r>
    <s v="93635"/>
    <d v="2025-07-18T00:00:00"/>
    <x v="353"/>
    <x v="2"/>
    <s v="San Jose"/>
    <n v="1651"/>
    <n v="0"/>
    <n v="1651"/>
    <n v="1266.4000000000001"/>
    <n v="384.6"/>
    <n v="0.23294972999999999"/>
    <x v="2"/>
  </r>
  <r>
    <s v="93636"/>
    <d v="2025-07-18T00:00:00"/>
    <x v="353"/>
    <x v="2"/>
    <s v="San Jose"/>
    <n v="1267.0999999999999"/>
    <n v="0"/>
    <n v="1267.0999999999999"/>
    <n v="977.98"/>
    <n v="289.12"/>
    <n v="0.22817456999999999"/>
    <x v="2"/>
  </r>
  <r>
    <s v="93642"/>
    <d v="2025-07-18T00:00:00"/>
    <x v="5"/>
    <x v="2"/>
    <s v="San Jose"/>
    <n v="1060.8499999999999"/>
    <n v="0"/>
    <n v="1060.8499999999999"/>
    <n v="855.9"/>
    <n v="204.95"/>
    <n v="0.19319413999999999"/>
    <x v="2"/>
  </r>
  <r>
    <s v="92634"/>
    <d v="2025-07-20T00:00:00"/>
    <x v="390"/>
    <x v="15"/>
    <s v="San Francisco"/>
    <n v="0"/>
    <n v="0"/>
    <n v="0"/>
    <n v="-681.72"/>
    <n v="681.72"/>
    <n v="0"/>
    <x v="13"/>
  </r>
  <r>
    <s v="90995"/>
    <d v="2025-07-21T00:00:00"/>
    <x v="13"/>
    <x v="6"/>
    <s v="San Jose"/>
    <n v="0"/>
    <n v="45.31"/>
    <n v="45.31"/>
    <n v="-146.06"/>
    <n v="191.37"/>
    <n v="4.22357096"/>
    <x v="7"/>
  </r>
  <r>
    <s v="91132"/>
    <d v="2025-07-21T00:00:00"/>
    <x v="281"/>
    <x v="8"/>
    <s v="San Francisco"/>
    <n v="0"/>
    <n v="0"/>
    <n v="0"/>
    <n v="0.8"/>
    <n v="-0.8"/>
    <n v="0"/>
    <x v="66"/>
  </r>
  <r>
    <s v="93479"/>
    <d v="2025-07-21T00:00:00"/>
    <x v="5"/>
    <x v="2"/>
    <s v="San Jose"/>
    <n v="0"/>
    <n v="0"/>
    <n v="0"/>
    <n v="18.32"/>
    <n v="-18.32"/>
    <n v="0"/>
    <x v="79"/>
  </r>
  <r>
    <s v="86512"/>
    <d v="2025-07-21T00:00:00"/>
    <x v="10"/>
    <x v="8"/>
    <s v="San Jose"/>
    <n v="0"/>
    <n v="0"/>
    <n v="0"/>
    <n v="5025"/>
    <n v="-5025"/>
    <n v="0"/>
    <x v="10"/>
  </r>
  <r>
    <s v="86911"/>
    <d v="2025-07-21T00:00:00"/>
    <x v="10"/>
    <x v="8"/>
    <s v="San Jose"/>
    <n v="0"/>
    <n v="0"/>
    <n v="0"/>
    <n v="37.5"/>
    <n v="-37.5"/>
    <n v="0"/>
    <x v="10"/>
  </r>
  <r>
    <s v="87957"/>
    <d v="2025-07-21T00:00:00"/>
    <x v="10"/>
    <x v="8"/>
    <s v="San Jose"/>
    <n v="0"/>
    <n v="0"/>
    <n v="0"/>
    <n v="4125"/>
    <n v="-4125"/>
    <n v="0"/>
    <x v="10"/>
  </r>
  <r>
    <s v="89017"/>
    <d v="2025-07-21T00:00:00"/>
    <x v="10"/>
    <x v="8"/>
    <s v="San Jose"/>
    <n v="0"/>
    <n v="0"/>
    <n v="0"/>
    <n v="3012.49"/>
    <n v="-3012.49"/>
    <n v="0"/>
    <x v="10"/>
  </r>
  <r>
    <s v="89502"/>
    <d v="2025-07-21T00:00:00"/>
    <x v="10"/>
    <x v="8"/>
    <s v="San Jose"/>
    <n v="0"/>
    <n v="0"/>
    <n v="0"/>
    <n v="11827.5"/>
    <n v="-11827.5"/>
    <n v="0"/>
    <x v="10"/>
  </r>
  <r>
    <s v="90150"/>
    <d v="2025-07-21T00:00:00"/>
    <x v="10"/>
    <x v="8"/>
    <s v="San Jose"/>
    <n v="0"/>
    <n v="0"/>
    <n v="0"/>
    <n v="-93.75"/>
    <n v="93.75"/>
    <n v="0"/>
    <x v="37"/>
  </r>
  <r>
    <s v="90152"/>
    <d v="2025-07-21T00:00:00"/>
    <x v="10"/>
    <x v="8"/>
    <s v="San Jose"/>
    <n v="0"/>
    <n v="0"/>
    <n v="0"/>
    <n v="-2981.25"/>
    <n v="2981.25"/>
    <n v="0"/>
    <x v="10"/>
  </r>
  <r>
    <s v="90478"/>
    <d v="2025-07-21T00:00:00"/>
    <x v="10"/>
    <x v="8"/>
    <s v="San Jose"/>
    <n v="0"/>
    <n v="0"/>
    <n v="0"/>
    <n v="-150"/>
    <n v="150"/>
    <n v="0"/>
    <x v="10"/>
  </r>
  <r>
    <s v="90564"/>
    <d v="2025-07-21T00:00:00"/>
    <x v="10"/>
    <x v="8"/>
    <s v="San Jose"/>
    <n v="0"/>
    <n v="0"/>
    <n v="0"/>
    <n v="37.5"/>
    <n v="-37.5"/>
    <n v="0"/>
    <x v="10"/>
  </r>
  <r>
    <s v="90901"/>
    <d v="2025-07-21T00:00:00"/>
    <x v="10"/>
    <x v="8"/>
    <s v="San Jose"/>
    <n v="0"/>
    <n v="0"/>
    <n v="0"/>
    <n v="-975"/>
    <n v="975"/>
    <n v="0"/>
    <x v="10"/>
  </r>
  <r>
    <s v="90903"/>
    <d v="2025-07-21T00:00:00"/>
    <x v="10"/>
    <x v="8"/>
    <s v="San Jose"/>
    <n v="0"/>
    <n v="0"/>
    <n v="0"/>
    <n v="-2250"/>
    <n v="2250"/>
    <n v="0"/>
    <x v="37"/>
  </r>
  <r>
    <s v="90905"/>
    <d v="2025-07-21T00:00:00"/>
    <x v="10"/>
    <x v="8"/>
    <s v="San Jose"/>
    <n v="0"/>
    <n v="0"/>
    <n v="0"/>
    <n v="-37.5"/>
    <n v="37.5"/>
    <n v="0"/>
    <x v="10"/>
  </r>
  <r>
    <s v="90908"/>
    <d v="2025-07-21T00:00:00"/>
    <x v="10"/>
    <x v="8"/>
    <s v="San Jose"/>
    <n v="0"/>
    <n v="0"/>
    <n v="0"/>
    <n v="-75"/>
    <n v="75"/>
    <n v="0"/>
    <x v="10"/>
  </r>
  <r>
    <s v="91420"/>
    <d v="2025-07-21T00:00:00"/>
    <x v="96"/>
    <x v="1"/>
    <s v="Sacramento"/>
    <n v="36195.61"/>
    <n v="0"/>
    <n v="36195.61"/>
    <n v="27162.13"/>
    <n v="9033.48"/>
    <n v="0.24957391000000001"/>
    <x v="15"/>
  </r>
  <r>
    <s v="91715"/>
    <d v="2025-07-21T00:00:00"/>
    <x v="11"/>
    <x v="6"/>
    <s v="San Jose"/>
    <n v="0"/>
    <n v="0"/>
    <n v="0"/>
    <n v="-32.659999999999997"/>
    <n v="32.659999999999997"/>
    <n v="0"/>
    <x v="7"/>
  </r>
  <r>
    <s v="91762"/>
    <d v="2025-07-21T00:00:00"/>
    <x v="10"/>
    <x v="8"/>
    <s v="San Jose"/>
    <n v="0"/>
    <n v="0"/>
    <n v="0"/>
    <n v="-281.25"/>
    <n v="281.25"/>
    <n v="0"/>
    <x v="10"/>
  </r>
  <r>
    <s v="91763"/>
    <d v="2025-07-21T00:00:00"/>
    <x v="10"/>
    <x v="8"/>
    <s v="San Jose"/>
    <n v="0"/>
    <n v="0"/>
    <n v="0"/>
    <n v="-393.75"/>
    <n v="393.75"/>
    <n v="0"/>
    <x v="37"/>
  </r>
  <r>
    <s v="91764"/>
    <d v="2025-07-21T00:00:00"/>
    <x v="10"/>
    <x v="8"/>
    <s v="San Jose"/>
    <n v="0"/>
    <n v="0"/>
    <n v="0"/>
    <n v="-75"/>
    <n v="75"/>
    <n v="0"/>
    <x v="10"/>
  </r>
  <r>
    <s v="91768"/>
    <d v="2025-07-21T00:00:00"/>
    <x v="10"/>
    <x v="8"/>
    <s v="San Jose"/>
    <n v="0"/>
    <n v="0"/>
    <n v="0"/>
    <n v="-262.5"/>
    <n v="262.5"/>
    <n v="0"/>
    <x v="10"/>
  </r>
  <r>
    <s v="92022"/>
    <d v="2025-07-21T00:00:00"/>
    <x v="10"/>
    <x v="8"/>
    <s v="San Jose"/>
    <n v="0"/>
    <n v="0"/>
    <n v="0"/>
    <n v="16352.45"/>
    <n v="-16352.45"/>
    <n v="0"/>
    <x v="10"/>
  </r>
  <r>
    <s v="92027"/>
    <d v="2025-07-21T00:00:00"/>
    <x v="10"/>
    <x v="8"/>
    <s v="San Jose"/>
    <n v="0"/>
    <n v="0"/>
    <n v="0"/>
    <n v="3156.25"/>
    <n v="-3156.25"/>
    <n v="0"/>
    <x v="10"/>
  </r>
  <r>
    <s v="92028"/>
    <d v="2025-07-21T00:00:00"/>
    <x v="10"/>
    <x v="8"/>
    <s v="San Jose"/>
    <n v="0"/>
    <n v="0"/>
    <n v="0"/>
    <n v="15087.5"/>
    <n v="-15087.5"/>
    <n v="0"/>
    <x v="10"/>
  </r>
  <r>
    <s v="92029"/>
    <d v="2025-07-21T00:00:00"/>
    <x v="10"/>
    <x v="8"/>
    <s v="San Jose"/>
    <n v="0"/>
    <n v="0"/>
    <n v="0"/>
    <n v="1575"/>
    <n v="-1575"/>
    <n v="0"/>
    <x v="10"/>
  </r>
  <r>
    <s v="92030"/>
    <d v="2025-07-21T00:00:00"/>
    <x v="10"/>
    <x v="8"/>
    <s v="San Jose"/>
    <n v="0"/>
    <n v="0"/>
    <n v="0"/>
    <n v="3768.75"/>
    <n v="-3768.75"/>
    <n v="0"/>
    <x v="10"/>
  </r>
  <r>
    <s v="92090"/>
    <d v="2025-07-21T00:00:00"/>
    <x v="221"/>
    <x v="9"/>
    <s v="San Francisco"/>
    <n v="0"/>
    <n v="0"/>
    <n v="0"/>
    <n v="-0.06"/>
    <n v="0.06"/>
    <n v="0"/>
    <x v="81"/>
  </r>
  <r>
    <s v="92133"/>
    <d v="2025-07-21T00:00:00"/>
    <x v="72"/>
    <x v="14"/>
    <s v="San Jose"/>
    <n v="0"/>
    <n v="0"/>
    <n v="0"/>
    <n v="-148.76"/>
    <n v="148.76"/>
    <n v="0"/>
    <x v="33"/>
  </r>
  <r>
    <s v="92402"/>
    <d v="2025-07-21T00:00:00"/>
    <x v="27"/>
    <x v="6"/>
    <s v="Sacramento"/>
    <n v="0"/>
    <n v="0"/>
    <n v="0"/>
    <n v="-205.32"/>
    <n v="205.32"/>
    <n v="0"/>
    <x v="1"/>
  </r>
  <r>
    <s v="92452"/>
    <d v="2025-07-21T00:00:00"/>
    <x v="10"/>
    <x v="8"/>
    <s v="San Jose"/>
    <n v="0"/>
    <n v="0"/>
    <n v="0"/>
    <n v="-37.5"/>
    <n v="37.5"/>
    <n v="0"/>
    <x v="10"/>
  </r>
  <r>
    <s v="92455"/>
    <d v="2025-07-21T00:00:00"/>
    <x v="10"/>
    <x v="8"/>
    <s v="San Jose"/>
    <n v="0"/>
    <n v="0"/>
    <n v="0"/>
    <n v="-93.75"/>
    <n v="93.75"/>
    <n v="0"/>
    <x v="37"/>
  </r>
  <r>
    <s v="92456"/>
    <d v="2025-07-21T00:00:00"/>
    <x v="10"/>
    <x v="8"/>
    <s v="San Jose"/>
    <n v="0"/>
    <n v="0"/>
    <n v="0"/>
    <n v="-206.25"/>
    <n v="206.25"/>
    <n v="0"/>
    <x v="10"/>
  </r>
  <r>
    <s v="92457"/>
    <d v="2025-07-21T00:00:00"/>
    <x v="10"/>
    <x v="8"/>
    <s v="San Jose"/>
    <n v="0"/>
    <n v="0"/>
    <n v="0"/>
    <n v="-975"/>
    <n v="975"/>
    <n v="0"/>
    <x v="10"/>
  </r>
  <r>
    <s v="92458"/>
    <d v="2025-07-21T00:00:00"/>
    <x v="10"/>
    <x v="8"/>
    <s v="San Jose"/>
    <n v="0"/>
    <n v="0"/>
    <n v="0"/>
    <n v="-150"/>
    <n v="150"/>
    <n v="0"/>
    <x v="10"/>
  </r>
  <r>
    <s v="92459"/>
    <d v="2025-07-21T00:00:00"/>
    <x v="10"/>
    <x v="8"/>
    <s v="San Jose"/>
    <n v="0"/>
    <n v="0"/>
    <n v="0"/>
    <n v="-75"/>
    <n v="75"/>
    <n v="0"/>
    <x v="10"/>
  </r>
  <r>
    <s v="92460"/>
    <d v="2025-07-21T00:00:00"/>
    <x v="10"/>
    <x v="8"/>
    <s v="San Jose"/>
    <n v="0"/>
    <n v="0"/>
    <n v="0"/>
    <n v="-150"/>
    <n v="150"/>
    <n v="0"/>
    <x v="10"/>
  </r>
  <r>
    <s v="92665"/>
    <d v="2025-07-21T00:00:00"/>
    <x v="59"/>
    <x v="1"/>
    <s v="Sacramento"/>
    <n v="0"/>
    <n v="-14086.38"/>
    <n v="-14086.38"/>
    <n v="-12677.8"/>
    <n v="-1408.58"/>
    <n v="9.9995879999999995E-2"/>
    <x v="1"/>
  </r>
  <r>
    <s v="92755"/>
    <d v="2025-07-21T00:00:00"/>
    <x v="10"/>
    <x v="8"/>
    <s v="San Jose"/>
    <n v="0"/>
    <n v="0"/>
    <n v="0"/>
    <n v="-393.75"/>
    <n v="393.75"/>
    <n v="0"/>
    <x v="10"/>
  </r>
  <r>
    <s v="92756"/>
    <d v="2025-07-21T00:00:00"/>
    <x v="10"/>
    <x v="8"/>
    <s v="San Jose"/>
    <n v="0"/>
    <n v="0"/>
    <n v="0"/>
    <n v="-2550"/>
    <n v="2550"/>
    <n v="0"/>
    <x v="10"/>
  </r>
  <r>
    <s v="92757"/>
    <d v="2025-07-21T00:00:00"/>
    <x v="10"/>
    <x v="8"/>
    <s v="San Jose"/>
    <n v="0"/>
    <n v="0"/>
    <n v="0"/>
    <n v="-225"/>
    <n v="225"/>
    <n v="0"/>
    <x v="10"/>
  </r>
  <r>
    <s v="92758"/>
    <d v="2025-07-21T00:00:00"/>
    <x v="10"/>
    <x v="8"/>
    <s v="San Jose"/>
    <n v="0"/>
    <n v="0"/>
    <n v="0"/>
    <n v="-150"/>
    <n v="150"/>
    <n v="0"/>
    <x v="10"/>
  </r>
  <r>
    <s v="93023"/>
    <d v="2025-07-21T00:00:00"/>
    <x v="361"/>
    <x v="11"/>
    <s v="Sacramento"/>
    <n v="0"/>
    <n v="-225"/>
    <n v="-225"/>
    <n v="0"/>
    <n v="-225"/>
    <n v="1"/>
    <x v="4"/>
  </r>
  <r>
    <s v="93075"/>
    <d v="2025-07-21T00:00:00"/>
    <x v="71"/>
    <x v="5"/>
    <s v="San Jose"/>
    <n v="0"/>
    <n v="768"/>
    <n v="768"/>
    <n v="768"/>
    <n v="0"/>
    <n v="0"/>
    <x v="19"/>
  </r>
  <r>
    <s v="93191"/>
    <d v="2025-07-21T00:00:00"/>
    <x v="10"/>
    <x v="8"/>
    <s v="San Jose"/>
    <n v="0"/>
    <n v="0"/>
    <n v="0"/>
    <n v="-150"/>
    <n v="150"/>
    <n v="0"/>
    <x v="10"/>
  </r>
  <r>
    <s v="93193"/>
    <d v="2025-07-21T00:00:00"/>
    <x v="10"/>
    <x v="8"/>
    <s v="San Jose"/>
    <n v="0"/>
    <n v="0"/>
    <n v="0"/>
    <n v="-581.25"/>
    <n v="581.25"/>
    <n v="0"/>
    <x v="10"/>
  </r>
  <r>
    <s v="93194"/>
    <d v="2025-07-21T00:00:00"/>
    <x v="10"/>
    <x v="8"/>
    <s v="San Jose"/>
    <n v="0"/>
    <n v="0"/>
    <n v="0"/>
    <n v="-37.5"/>
    <n v="37.5"/>
    <n v="0"/>
    <x v="10"/>
  </r>
  <r>
    <s v="93406"/>
    <d v="2025-07-21T00:00:00"/>
    <x v="395"/>
    <x v="3"/>
    <s v="San Jose"/>
    <n v="23092.31"/>
    <n v="0"/>
    <n v="23092.31"/>
    <n v="17375.75"/>
    <n v="5716.56"/>
    <n v="0.24755253999999999"/>
    <x v="15"/>
  </r>
  <r>
    <s v="93549"/>
    <d v="2025-07-21T00:00:00"/>
    <x v="34"/>
    <x v="9"/>
    <s v="San Francisco"/>
    <n v="0"/>
    <n v="0"/>
    <n v="0"/>
    <n v="-472.38"/>
    <n v="472.38"/>
    <n v="0"/>
    <x v="13"/>
  </r>
  <r>
    <s v="93593"/>
    <d v="2025-07-21T00:00:00"/>
    <x v="353"/>
    <x v="2"/>
    <s v="San Jose"/>
    <n v="0"/>
    <n v="0"/>
    <n v="0"/>
    <n v="-75"/>
    <n v="75"/>
    <n v="0"/>
    <x v="2"/>
  </r>
  <r>
    <s v="93602"/>
    <d v="2025-07-21T00:00:00"/>
    <x v="56"/>
    <x v="19"/>
    <s v="Sacramento"/>
    <n v="917.7"/>
    <n v="0"/>
    <n v="917.7"/>
    <n v="740.9"/>
    <n v="176.8"/>
    <n v="0.19265555000000001"/>
    <x v="4"/>
  </r>
  <r>
    <s v="93609"/>
    <d v="2025-07-21T00:00:00"/>
    <x v="5"/>
    <x v="2"/>
    <s v="San Jose"/>
    <n v="0"/>
    <n v="0"/>
    <n v="0"/>
    <n v="-617.66999999999996"/>
    <n v="617.66999999999996"/>
    <n v="0"/>
    <x v="2"/>
  </r>
  <r>
    <s v="93617"/>
    <d v="2025-07-21T00:00:00"/>
    <x v="45"/>
    <x v="12"/>
    <s v="San Francisco"/>
    <n v="837"/>
    <n v="0"/>
    <n v="837"/>
    <n v="541.19000000000005"/>
    <n v="295.81"/>
    <n v="0.35341697"/>
    <x v="45"/>
  </r>
  <r>
    <s v="93637"/>
    <d v="2025-07-21T00:00:00"/>
    <x v="353"/>
    <x v="2"/>
    <s v="San Jose"/>
    <n v="1651"/>
    <n v="0"/>
    <n v="1651"/>
    <n v="1241.4000000000001"/>
    <n v="409.6"/>
    <n v="0.24809207"/>
    <x v="2"/>
  </r>
  <r>
    <s v="93638"/>
    <d v="2025-07-21T00:00:00"/>
    <x v="353"/>
    <x v="2"/>
    <s v="San Jose"/>
    <n v="1651"/>
    <n v="0"/>
    <n v="1651"/>
    <n v="1266.4000000000001"/>
    <n v="384.6"/>
    <n v="0.23294972999999999"/>
    <x v="2"/>
  </r>
  <r>
    <s v="93642"/>
    <d v="2025-07-21T00:00:00"/>
    <x v="5"/>
    <x v="2"/>
    <s v="San Jose"/>
    <n v="0"/>
    <n v="0"/>
    <n v="0"/>
    <n v="-705.9"/>
    <n v="705.9"/>
    <n v="0"/>
    <x v="2"/>
  </r>
  <r>
    <s v="93661"/>
    <d v="2025-07-21T00:00:00"/>
    <x v="361"/>
    <x v="11"/>
    <s v="Sacramento"/>
    <n v="225"/>
    <n v="0"/>
    <n v="225"/>
    <n v="0"/>
    <n v="225"/>
    <n v="1"/>
    <x v="4"/>
  </r>
  <r>
    <s v="88021"/>
    <d v="2025-07-21T00:00:00"/>
    <x v="10"/>
    <x v="8"/>
    <s v="San Jose"/>
    <n v="0"/>
    <n v="0"/>
    <n v="0"/>
    <n v="-27.23"/>
    <n v="27.23"/>
    <n v="0"/>
    <x v="10"/>
  </r>
  <r>
    <s v="91007"/>
    <d v="2025-07-21T00:00:00"/>
    <x v="81"/>
    <x v="5"/>
    <s v="San Francisco"/>
    <n v="4249.6899999999996"/>
    <n v="0"/>
    <n v="4249.6899999999996"/>
    <n v="3259.17"/>
    <n v="990.52"/>
    <n v="0.23308053000000001"/>
    <x v="6"/>
  </r>
  <r>
    <s v="91202"/>
    <d v="2025-07-21T00:00:00"/>
    <x v="60"/>
    <x v="12"/>
    <s v="San Francisco"/>
    <n v="0"/>
    <n v="0"/>
    <n v="0"/>
    <n v="22.12"/>
    <n v="-22.12"/>
    <n v="0"/>
    <x v="14"/>
  </r>
  <r>
    <s v="92193"/>
    <d v="2025-07-21T00:00:00"/>
    <x v="113"/>
    <x v="9"/>
    <s v="San Francisco"/>
    <n v="0"/>
    <n v="-407"/>
    <n v="-407"/>
    <n v="0"/>
    <n v="-407"/>
    <n v="1"/>
    <x v="0"/>
  </r>
  <r>
    <s v="92304"/>
    <d v="2025-07-21T00:00:00"/>
    <x v="10"/>
    <x v="8"/>
    <s v="San Jose"/>
    <n v="0"/>
    <n v="0"/>
    <n v="0"/>
    <n v="9799.8700000000008"/>
    <n v="-9799.8700000000008"/>
    <n v="0"/>
    <x v="10"/>
  </r>
  <r>
    <s v="92490"/>
    <d v="2025-07-21T00:00:00"/>
    <x v="221"/>
    <x v="9"/>
    <s v="San Francisco"/>
    <n v="0"/>
    <n v="0"/>
    <n v="0"/>
    <n v="482"/>
    <n v="-482"/>
    <n v="0"/>
    <x v="81"/>
  </r>
  <r>
    <s v="92634"/>
    <d v="2025-07-21T00:00:00"/>
    <x v="390"/>
    <x v="15"/>
    <s v="San Francisco"/>
    <n v="0"/>
    <n v="0"/>
    <n v="0"/>
    <n v="50.16"/>
    <n v="-50.16"/>
    <n v="0"/>
    <x v="13"/>
  </r>
  <r>
    <s v="92684"/>
    <d v="2025-07-21T00:00:00"/>
    <x v="346"/>
    <x v="14"/>
    <s v="San Jose"/>
    <n v="0"/>
    <n v="0"/>
    <n v="0"/>
    <n v="-305.89"/>
    <n v="305.89"/>
    <n v="0"/>
    <x v="22"/>
  </r>
  <r>
    <s v="93663"/>
    <d v="2025-07-21T00:00:00"/>
    <x v="353"/>
    <x v="2"/>
    <s v="San Jose"/>
    <n v="1651"/>
    <n v="0"/>
    <n v="1651"/>
    <n v="1266.4000000000001"/>
    <n v="384.6"/>
    <n v="0.23294972999999999"/>
    <x v="2"/>
  </r>
  <r>
    <s v="93664"/>
    <d v="2025-07-21T00:00:00"/>
    <x v="353"/>
    <x v="2"/>
    <s v="San Jose"/>
    <n v="1514.18"/>
    <n v="0"/>
    <n v="1514.18"/>
    <n v="1169"/>
    <n v="345.18"/>
    <n v="0.22796496999999999"/>
    <x v="2"/>
  </r>
  <r>
    <s v="90995"/>
    <d v="2025-07-22T00:00:00"/>
    <x v="13"/>
    <x v="6"/>
    <s v="San Jose"/>
    <n v="0"/>
    <n v="65"/>
    <n v="65"/>
    <n v="34.44"/>
    <n v="30.56"/>
    <n v="0.47015384999999998"/>
    <x v="7"/>
  </r>
  <r>
    <s v="78570"/>
    <d v="2025-07-22T00:00:00"/>
    <x v="116"/>
    <x v="11"/>
    <s v="Sacramento"/>
    <n v="0"/>
    <n v="0"/>
    <n v="0"/>
    <n v="-789.43"/>
    <n v="789.43"/>
    <n v="0"/>
    <x v="40"/>
  </r>
  <r>
    <s v="87849"/>
    <d v="2025-07-22T00:00:00"/>
    <x v="85"/>
    <x v="11"/>
    <s v="Sacramento"/>
    <n v="0"/>
    <n v="0"/>
    <n v="0"/>
    <n v="881.67"/>
    <n v="-881.67"/>
    <n v="0"/>
    <x v="1"/>
  </r>
  <r>
    <s v="89141"/>
    <d v="2025-07-22T00:00:00"/>
    <x v="158"/>
    <x v="14"/>
    <s v="San Jose"/>
    <n v="0"/>
    <n v="0"/>
    <n v="0"/>
    <n v="-190"/>
    <n v="190"/>
    <n v="0"/>
    <x v="33"/>
  </r>
  <r>
    <s v="89768"/>
    <d v="2025-07-22T00:00:00"/>
    <x v="12"/>
    <x v="9"/>
    <s v="San Francisco"/>
    <n v="0"/>
    <n v="0"/>
    <n v="0"/>
    <n v="40"/>
    <n v="-40"/>
    <n v="0"/>
    <x v="80"/>
  </r>
  <r>
    <s v="90415"/>
    <d v="2025-07-22T00:00:00"/>
    <x v="129"/>
    <x v="3"/>
    <s v="San Jose"/>
    <n v="0"/>
    <n v="0"/>
    <n v="0"/>
    <n v="625.9"/>
    <n v="-625.9"/>
    <n v="0"/>
    <x v="61"/>
  </r>
  <r>
    <s v="90742"/>
    <d v="2025-07-22T00:00:00"/>
    <x v="385"/>
    <x v="14"/>
    <s v="San Jose"/>
    <n v="22152.080000000002"/>
    <n v="0"/>
    <n v="22152.080000000002"/>
    <n v="17719.52"/>
    <n v="4432.5600000000004"/>
    <n v="0.20009679"/>
    <x v="22"/>
  </r>
  <r>
    <s v="90873"/>
    <d v="2025-07-22T00:00:00"/>
    <x v="314"/>
    <x v="11"/>
    <s v="Sacramento"/>
    <n v="0"/>
    <n v="0"/>
    <n v="0"/>
    <n v="23.41"/>
    <n v="-23.41"/>
    <n v="0"/>
    <x v="76"/>
  </r>
  <r>
    <s v="91373"/>
    <d v="2025-07-22T00:00:00"/>
    <x v="12"/>
    <x v="9"/>
    <s v="San Francisco"/>
    <n v="0"/>
    <n v="4347.4399999999996"/>
    <n v="4347.4399999999996"/>
    <n v="3003.21"/>
    <n v="1344.23"/>
    <n v="0.30920036000000001"/>
    <x v="85"/>
  </r>
  <r>
    <s v="91453"/>
    <d v="2025-07-22T00:00:00"/>
    <x v="191"/>
    <x v="14"/>
    <s v="San Jose"/>
    <n v="0"/>
    <n v="0"/>
    <n v="0"/>
    <n v="-22.9"/>
    <n v="22.9"/>
    <n v="0"/>
    <x v="33"/>
  </r>
  <r>
    <s v="91742"/>
    <d v="2025-07-22T00:00:00"/>
    <x v="13"/>
    <x v="6"/>
    <s v="San Jose"/>
    <n v="0"/>
    <n v="-0.69"/>
    <n v="-0.69"/>
    <n v="-219.73"/>
    <n v="219.04"/>
    <n v="-317.44927536"/>
    <x v="7"/>
  </r>
  <r>
    <s v="92372"/>
    <d v="2025-07-22T00:00:00"/>
    <x v="118"/>
    <x v="10"/>
    <s v="San Jose"/>
    <n v="9867.4599999999991"/>
    <n v="0"/>
    <n v="9867.4599999999991"/>
    <n v="7266.52"/>
    <n v="2600.94"/>
    <n v="0.26358758999999998"/>
    <x v="63"/>
  </r>
  <r>
    <s v="92638"/>
    <d v="2025-07-22T00:00:00"/>
    <x v="5"/>
    <x v="2"/>
    <s v="San Jose"/>
    <n v="0"/>
    <n v="0"/>
    <n v="0"/>
    <n v="-400"/>
    <n v="400"/>
    <n v="0"/>
    <x v="2"/>
  </r>
  <r>
    <s v="92838"/>
    <d v="2025-07-22T00:00:00"/>
    <x v="347"/>
    <x v="14"/>
    <s v="San Jose"/>
    <n v="0"/>
    <n v="0"/>
    <n v="0"/>
    <n v="-1780.63"/>
    <n v="1780.63"/>
    <n v="0"/>
    <x v="22"/>
  </r>
  <r>
    <s v="93070"/>
    <d v="2025-07-22T00:00:00"/>
    <x v="112"/>
    <x v="20"/>
    <s v="Sacramento"/>
    <n v="3054.45"/>
    <n v="0"/>
    <n v="3054.45"/>
    <n v="2279.4899999999998"/>
    <n v="774.96"/>
    <n v="0.25371506999999999"/>
    <x v="1"/>
  </r>
  <r>
    <s v="93173"/>
    <d v="2025-07-22T00:00:00"/>
    <x v="3"/>
    <x v="3"/>
    <s v="San Jose"/>
    <n v="0"/>
    <n v="0"/>
    <n v="0"/>
    <n v="250"/>
    <n v="-250"/>
    <n v="0"/>
    <x v="3"/>
  </r>
  <r>
    <s v="93226"/>
    <d v="2025-07-22T00:00:00"/>
    <x v="396"/>
    <x v="11"/>
    <s v="Sacramento"/>
    <n v="45269.74"/>
    <n v="0"/>
    <n v="45269.74"/>
    <n v="38407.24"/>
    <n v="6862.5"/>
    <n v="0.15159133"/>
    <x v="28"/>
  </r>
  <r>
    <s v="93232"/>
    <d v="2025-07-22T00:00:00"/>
    <x v="396"/>
    <x v="11"/>
    <s v="Sacramento"/>
    <n v="3235"/>
    <n v="0"/>
    <n v="3235"/>
    <n v="0"/>
    <n v="3235"/>
    <n v="1"/>
    <x v="28"/>
  </r>
  <r>
    <s v="93294"/>
    <d v="2025-07-22T00:00:00"/>
    <x v="375"/>
    <x v="3"/>
    <s v="San Jose"/>
    <n v="0"/>
    <n v="-500"/>
    <n v="-500"/>
    <n v="0"/>
    <n v="-500"/>
    <n v="1"/>
    <x v="50"/>
  </r>
  <r>
    <s v="93603"/>
    <d v="2025-07-22T00:00:00"/>
    <x v="5"/>
    <x v="2"/>
    <s v="San Jose"/>
    <n v="1549.91"/>
    <n v="0"/>
    <n v="1549.91"/>
    <n v="1163.46"/>
    <n v="386.45"/>
    <n v="0.24933706"/>
    <x v="2"/>
  </r>
  <r>
    <s v="93639"/>
    <d v="2025-07-22T00:00:00"/>
    <x v="353"/>
    <x v="2"/>
    <s v="San Jose"/>
    <n v="2421.8000000000002"/>
    <n v="0"/>
    <n v="2421.8000000000002"/>
    <n v="1956.66"/>
    <n v="465.14"/>
    <n v="0.19206375000000001"/>
    <x v="2"/>
  </r>
  <r>
    <s v="93645"/>
    <d v="2025-07-22T00:00:00"/>
    <x v="5"/>
    <x v="2"/>
    <s v="San Jose"/>
    <n v="1549.91"/>
    <n v="0"/>
    <n v="1549.91"/>
    <n v="1163.46"/>
    <n v="386.45"/>
    <n v="0.24933706"/>
    <x v="2"/>
  </r>
  <r>
    <s v="93680"/>
    <d v="2025-07-22T00:00:00"/>
    <x v="4"/>
    <x v="4"/>
    <s v="Sacramento"/>
    <n v="720"/>
    <n v="0"/>
    <n v="720"/>
    <n v="0"/>
    <n v="720"/>
    <n v="1"/>
    <x v="4"/>
  </r>
  <r>
    <s v="93684"/>
    <d v="2025-07-22T00:00:00"/>
    <x v="353"/>
    <x v="2"/>
    <s v="San Jose"/>
    <n v="1651"/>
    <n v="0"/>
    <n v="1651"/>
    <n v="1266.4000000000001"/>
    <n v="384.6"/>
    <n v="0.23294972999999999"/>
    <x v="2"/>
  </r>
  <r>
    <s v="93686"/>
    <d v="2025-07-22T00:00:00"/>
    <x v="397"/>
    <x v="5"/>
    <s v="San Francisco"/>
    <n v="2410"/>
    <n v="0"/>
    <n v="2410"/>
    <n v="985"/>
    <n v="1425"/>
    <n v="0.59128630999999998"/>
    <x v="50"/>
  </r>
  <r>
    <s v="87081"/>
    <d v="2025-07-22T00:00:00"/>
    <x v="191"/>
    <x v="20"/>
    <s v="Sacramento"/>
    <n v="0"/>
    <n v="0"/>
    <n v="0"/>
    <n v="0"/>
    <n v="0"/>
    <n v="0"/>
    <x v="4"/>
  </r>
  <r>
    <s v="91014"/>
    <d v="2025-07-22T00:00:00"/>
    <x v="0"/>
    <x v="0"/>
    <s v="San Francisco"/>
    <n v="0"/>
    <n v="0"/>
    <n v="0"/>
    <n v="120"/>
    <n v="-120"/>
    <n v="0"/>
    <x v="0"/>
  </r>
  <r>
    <s v="91323"/>
    <d v="2025-07-22T00:00:00"/>
    <x v="221"/>
    <x v="9"/>
    <s v="San Francisco"/>
    <n v="0"/>
    <n v="0"/>
    <n v="0"/>
    <n v="-2695.61"/>
    <n v="2695.61"/>
    <n v="0"/>
    <x v="81"/>
  </r>
  <r>
    <s v="91482"/>
    <d v="2025-07-22T00:00:00"/>
    <x v="65"/>
    <x v="3"/>
    <s v="San Jose"/>
    <n v="0"/>
    <n v="0"/>
    <n v="0"/>
    <n v="0.97"/>
    <n v="-0.97"/>
    <n v="0"/>
    <x v="14"/>
  </r>
  <r>
    <s v="92330"/>
    <d v="2025-07-22T00:00:00"/>
    <x v="221"/>
    <x v="9"/>
    <s v="San Francisco"/>
    <n v="0"/>
    <n v="14287"/>
    <n v="14287"/>
    <n v="12851.02"/>
    <n v="1435.98"/>
    <n v="0.10050955"/>
    <x v="81"/>
  </r>
  <r>
    <s v="92634"/>
    <d v="2025-07-22T00:00:00"/>
    <x v="390"/>
    <x v="15"/>
    <s v="San Francisco"/>
    <n v="0"/>
    <n v="0"/>
    <n v="0"/>
    <n v="-0.37"/>
    <n v="0.37"/>
    <n v="0"/>
    <x v="13"/>
  </r>
  <r>
    <s v="92664"/>
    <d v="2025-07-22T00:00:00"/>
    <x v="136"/>
    <x v="12"/>
    <s v="San Francisco"/>
    <n v="0"/>
    <n v="0"/>
    <n v="0"/>
    <n v="-159.6"/>
    <n v="159.6"/>
    <n v="0"/>
    <x v="6"/>
  </r>
  <r>
    <s v="93022"/>
    <d v="2025-07-22T00:00:00"/>
    <x v="202"/>
    <x v="9"/>
    <s v="San Francisco"/>
    <n v="0"/>
    <n v="0"/>
    <n v="0"/>
    <n v="10.89"/>
    <n v="-10.89"/>
    <n v="0"/>
    <x v="18"/>
  </r>
  <r>
    <s v="93479"/>
    <d v="2025-07-22T00:00:00"/>
    <x v="5"/>
    <x v="2"/>
    <s v="San Jose"/>
    <n v="0"/>
    <n v="0"/>
    <n v="0"/>
    <n v="111.95"/>
    <n v="-111.95"/>
    <n v="0"/>
    <x v="79"/>
  </r>
  <r>
    <s v="93549"/>
    <d v="2025-07-22T00:00:00"/>
    <x v="34"/>
    <x v="9"/>
    <s v="San Francisco"/>
    <n v="0"/>
    <n v="0"/>
    <n v="0"/>
    <n v="16.2"/>
    <n v="-16.2"/>
    <n v="0"/>
    <x v="13"/>
  </r>
  <r>
    <s v="93590"/>
    <d v="2025-07-22T00:00:00"/>
    <x v="3"/>
    <x v="3"/>
    <s v="San Jose"/>
    <n v="0"/>
    <n v="0"/>
    <n v="0"/>
    <n v="-1.35"/>
    <n v="1.35"/>
    <n v="0"/>
    <x v="3"/>
  </r>
  <r>
    <s v="93685"/>
    <d v="2025-07-22T00:00:00"/>
    <x v="353"/>
    <x v="2"/>
    <s v="San Jose"/>
    <n v="998.02"/>
    <n v="0"/>
    <n v="998.02"/>
    <n v="740.26"/>
    <n v="257.76"/>
    <n v="0.25827137999999999"/>
    <x v="2"/>
  </r>
  <r>
    <s v="93461"/>
    <d v="2025-07-23T00:00:00"/>
    <x v="6"/>
    <x v="5"/>
    <s v="San Francisco"/>
    <n v="0"/>
    <n v="0"/>
    <n v="0"/>
    <n v="513.14"/>
    <n v="-513.14"/>
    <n v="0"/>
    <x v="9"/>
  </r>
  <r>
    <s v="93577"/>
    <d v="2025-07-23T00:00:00"/>
    <x v="197"/>
    <x v="6"/>
    <s v="San Jose"/>
    <n v="0"/>
    <n v="0"/>
    <n v="0"/>
    <n v="-2632.47"/>
    <n v="2632.47"/>
    <n v="0"/>
    <x v="7"/>
  </r>
  <r>
    <s v="84539"/>
    <d v="2025-07-23T00:00:00"/>
    <x v="3"/>
    <x v="24"/>
    <s v="San Jose"/>
    <n v="0"/>
    <n v="0"/>
    <n v="0"/>
    <n v="105.89"/>
    <n v="-105.89"/>
    <n v="0"/>
    <x v="3"/>
  </r>
  <r>
    <s v="90742"/>
    <d v="2025-07-23T00:00:00"/>
    <x v="385"/>
    <x v="14"/>
    <s v="San Jose"/>
    <n v="0"/>
    <n v="0"/>
    <n v="0"/>
    <n v="-4.68"/>
    <n v="4.68"/>
    <n v="0"/>
    <x v="22"/>
  </r>
  <r>
    <s v="90995"/>
    <d v="2025-07-23T00:00:00"/>
    <x v="13"/>
    <x v="6"/>
    <s v="San Jose"/>
    <n v="0"/>
    <n v="0"/>
    <n v="0"/>
    <n v="-52.65"/>
    <n v="52.65"/>
    <n v="0"/>
    <x v="7"/>
  </r>
  <r>
    <s v="91323"/>
    <d v="2025-07-23T00:00:00"/>
    <x v="221"/>
    <x v="9"/>
    <s v="San Francisco"/>
    <n v="0"/>
    <n v="0"/>
    <n v="0"/>
    <n v="186"/>
    <n v="-186"/>
    <n v="0"/>
    <x v="81"/>
  </r>
  <r>
    <s v="91742"/>
    <d v="2025-07-23T00:00:00"/>
    <x v="13"/>
    <x v="6"/>
    <s v="San Jose"/>
    <n v="0"/>
    <n v="0"/>
    <n v="0"/>
    <n v="52.65"/>
    <n v="-52.65"/>
    <n v="0"/>
    <x v="7"/>
  </r>
  <r>
    <s v="91914"/>
    <d v="2025-07-23T00:00:00"/>
    <x v="304"/>
    <x v="6"/>
    <s v="San Jose"/>
    <n v="0"/>
    <n v="1925"/>
    <n v="1925"/>
    <n v="1500.03"/>
    <n v="424.97"/>
    <n v="0.22076364000000001"/>
    <x v="61"/>
  </r>
  <r>
    <s v="91966"/>
    <d v="2025-07-23T00:00:00"/>
    <x v="291"/>
    <x v="10"/>
    <s v="San Francisco"/>
    <n v="0"/>
    <n v="0"/>
    <n v="0"/>
    <n v="-494.13"/>
    <n v="494.13"/>
    <n v="0"/>
    <x v="60"/>
  </r>
  <r>
    <s v="92377"/>
    <d v="2025-07-23T00:00:00"/>
    <x v="51"/>
    <x v="14"/>
    <s v="San Jose"/>
    <n v="0"/>
    <n v="-1993.2"/>
    <n v="-1993.2"/>
    <n v="13230"/>
    <n v="-15223.2"/>
    <n v="7.6375677299999998"/>
    <x v="22"/>
  </r>
  <r>
    <s v="92514"/>
    <d v="2025-07-23T00:00:00"/>
    <x v="73"/>
    <x v="7"/>
    <s v="San Jose"/>
    <n v="0"/>
    <n v="0"/>
    <n v="0"/>
    <n v="8"/>
    <n v="-8"/>
    <n v="0"/>
    <x v="63"/>
  </r>
  <r>
    <s v="93226"/>
    <d v="2025-07-23T00:00:00"/>
    <x v="396"/>
    <x v="11"/>
    <s v="Sacramento"/>
    <n v="0"/>
    <n v="0"/>
    <n v="0"/>
    <n v="-244.79"/>
    <n v="244.79"/>
    <n v="0"/>
    <x v="28"/>
  </r>
  <r>
    <s v="93459"/>
    <d v="2025-07-23T00:00:00"/>
    <x v="72"/>
    <x v="14"/>
    <s v="San Jose"/>
    <n v="31.15"/>
    <n v="0"/>
    <n v="31.15"/>
    <n v="0"/>
    <n v="31.15"/>
    <n v="1"/>
    <x v="33"/>
  </r>
  <r>
    <s v="93575"/>
    <d v="2025-07-23T00:00:00"/>
    <x v="290"/>
    <x v="6"/>
    <s v="San Jose"/>
    <n v="0"/>
    <n v="0"/>
    <n v="0"/>
    <n v="43.92"/>
    <n v="-43.92"/>
    <n v="0"/>
    <x v="7"/>
  </r>
  <r>
    <s v="93630"/>
    <d v="2025-07-23T00:00:00"/>
    <x v="51"/>
    <x v="17"/>
    <s v="San Jose"/>
    <n v="9360"/>
    <n v="0"/>
    <n v="9360"/>
    <n v="6983.7"/>
    <n v="2376.3000000000002"/>
    <n v="0.25387820999999999"/>
    <x v="92"/>
  </r>
  <r>
    <s v="93665"/>
    <d v="2025-07-23T00:00:00"/>
    <x v="353"/>
    <x v="2"/>
    <s v="San Jose"/>
    <n v="1651"/>
    <n v="0"/>
    <n v="1651"/>
    <n v="1244.4000000000001"/>
    <n v="406.6"/>
    <n v="0.24627498"/>
    <x v="2"/>
  </r>
  <r>
    <s v="93668"/>
    <d v="2025-07-23T00:00:00"/>
    <x v="5"/>
    <x v="2"/>
    <s v="San Jose"/>
    <n v="0"/>
    <n v="0"/>
    <n v="0"/>
    <n v="5810"/>
    <n v="-5810"/>
    <n v="0"/>
    <x v="2"/>
  </r>
  <r>
    <s v="93679"/>
    <d v="2025-07-23T00:00:00"/>
    <x v="391"/>
    <x v="10"/>
    <s v="Sacramento"/>
    <n v="8636.86"/>
    <n v="0"/>
    <n v="8636.86"/>
    <n v="6327.09"/>
    <n v="2309.77"/>
    <n v="0.26743168"/>
    <x v="14"/>
  </r>
  <r>
    <s v="93682"/>
    <d v="2025-07-23T00:00:00"/>
    <x v="353"/>
    <x v="2"/>
    <s v="San Jose"/>
    <n v="1514.18"/>
    <n v="0"/>
    <n v="1514.18"/>
    <n v="1144"/>
    <n v="370.18"/>
    <n v="0.24447556000000001"/>
    <x v="2"/>
  </r>
  <r>
    <s v="93683"/>
    <d v="2025-07-23T00:00:00"/>
    <x v="353"/>
    <x v="2"/>
    <s v="San Jose"/>
    <n v="1514.18"/>
    <n v="0"/>
    <n v="1514.18"/>
    <n v="1169"/>
    <n v="345.18"/>
    <n v="0.22796496999999999"/>
    <x v="2"/>
  </r>
  <r>
    <s v="93690"/>
    <d v="2025-07-23T00:00:00"/>
    <x v="353"/>
    <x v="2"/>
    <s v="San Jose"/>
    <n v="1267.0999999999999"/>
    <n v="0"/>
    <n v="1267.0999999999999"/>
    <n v="977.98"/>
    <n v="289.12"/>
    <n v="0.22817456999999999"/>
    <x v="2"/>
  </r>
  <r>
    <s v="93695"/>
    <d v="2025-07-23T00:00:00"/>
    <x v="353"/>
    <x v="2"/>
    <s v="San Jose"/>
    <n v="1514.18"/>
    <n v="0"/>
    <n v="1514.18"/>
    <n v="1086"/>
    <n v="428.18"/>
    <n v="0.28278012000000002"/>
    <x v="2"/>
  </r>
  <r>
    <s v="84963"/>
    <d v="2025-07-23T00:00:00"/>
    <x v="152"/>
    <x v="6"/>
    <s v="San Jose"/>
    <n v="0"/>
    <n v="-1166.94"/>
    <n v="-1166.94"/>
    <n v="0"/>
    <n v="-1166.94"/>
    <n v="1"/>
    <x v="7"/>
  </r>
  <r>
    <s v="86032"/>
    <d v="2025-07-23T00:00:00"/>
    <x v="66"/>
    <x v="11"/>
    <s v="Sacramento"/>
    <n v="0"/>
    <n v="0"/>
    <n v="0"/>
    <n v="2775"/>
    <n v="-2775"/>
    <n v="0"/>
    <x v="1"/>
  </r>
  <r>
    <s v="87849"/>
    <d v="2025-07-23T00:00:00"/>
    <x v="85"/>
    <x v="11"/>
    <s v="Sacramento"/>
    <n v="0"/>
    <n v="0"/>
    <n v="0"/>
    <n v="300"/>
    <n v="-300"/>
    <n v="0"/>
    <x v="1"/>
  </r>
  <r>
    <s v="88080"/>
    <d v="2025-07-23T00:00:00"/>
    <x v="21"/>
    <x v="11"/>
    <s v="Sacramento"/>
    <n v="0"/>
    <n v="0"/>
    <n v="0"/>
    <n v="4217.5"/>
    <n v="-4217.5"/>
    <n v="0"/>
    <x v="15"/>
  </r>
  <r>
    <s v="89148"/>
    <d v="2025-07-23T00:00:00"/>
    <x v="75"/>
    <x v="12"/>
    <s v="San Francisco"/>
    <n v="0"/>
    <n v="0"/>
    <n v="0"/>
    <n v="1200"/>
    <n v="-1200"/>
    <n v="0"/>
    <x v="81"/>
  </r>
  <r>
    <s v="89622"/>
    <d v="2025-07-23T00:00:00"/>
    <x v="47"/>
    <x v="11"/>
    <s v="Sacramento"/>
    <n v="0"/>
    <n v="0"/>
    <n v="0"/>
    <n v="75"/>
    <n v="-75"/>
    <n v="0"/>
    <x v="28"/>
  </r>
  <r>
    <s v="89890"/>
    <d v="2025-07-23T00:00:00"/>
    <x v="136"/>
    <x v="12"/>
    <s v="San Francisco"/>
    <n v="0"/>
    <n v="0"/>
    <n v="0"/>
    <n v="5250"/>
    <n v="-5250"/>
    <n v="0"/>
    <x v="6"/>
  </r>
  <r>
    <s v="89993"/>
    <d v="2025-07-23T00:00:00"/>
    <x v="305"/>
    <x v="9"/>
    <s v="San Francisco"/>
    <n v="0"/>
    <n v="0"/>
    <n v="0"/>
    <n v="150"/>
    <n v="-150"/>
    <n v="0"/>
    <x v="18"/>
  </r>
  <r>
    <s v="90306"/>
    <d v="2025-07-23T00:00:00"/>
    <x v="91"/>
    <x v="6"/>
    <s v="Sacramento"/>
    <n v="0"/>
    <n v="0"/>
    <n v="0"/>
    <n v="600"/>
    <n v="-600"/>
    <n v="0"/>
    <x v="1"/>
  </r>
  <r>
    <s v="90352"/>
    <d v="2025-07-23T00:00:00"/>
    <x v="376"/>
    <x v="5"/>
    <s v="San Francisco"/>
    <n v="0"/>
    <n v="0"/>
    <n v="0"/>
    <n v="1190"/>
    <n v="-1190"/>
    <n v="0"/>
    <x v="0"/>
  </r>
  <r>
    <s v="90506"/>
    <d v="2025-07-23T00:00:00"/>
    <x v="189"/>
    <x v="12"/>
    <s v="San Francisco"/>
    <n v="0"/>
    <n v="0"/>
    <n v="0"/>
    <n v="2312.5"/>
    <n v="-2312.5"/>
    <n v="0"/>
    <x v="19"/>
  </r>
  <r>
    <s v="90602"/>
    <d v="2025-07-23T00:00:00"/>
    <x v="21"/>
    <x v="11"/>
    <s v="Sacramento"/>
    <n v="0"/>
    <n v="0"/>
    <n v="0"/>
    <n v="375"/>
    <n v="-375"/>
    <n v="0"/>
    <x v="15"/>
  </r>
  <r>
    <s v="91046"/>
    <d v="2025-07-23T00:00:00"/>
    <x v="335"/>
    <x v="11"/>
    <s v="Sacramento"/>
    <n v="0"/>
    <n v="0"/>
    <n v="0"/>
    <n v="1362.5"/>
    <n v="-1362.5"/>
    <n v="0"/>
    <x v="15"/>
  </r>
  <r>
    <s v="91420"/>
    <d v="2025-07-23T00:00:00"/>
    <x v="96"/>
    <x v="1"/>
    <s v="Sacramento"/>
    <n v="0"/>
    <n v="0"/>
    <n v="0"/>
    <n v="-67.83"/>
    <n v="67.83"/>
    <n v="0"/>
    <x v="15"/>
  </r>
  <r>
    <s v="91507"/>
    <d v="2025-07-23T00:00:00"/>
    <x v="199"/>
    <x v="12"/>
    <s v="San Francisco"/>
    <n v="0"/>
    <n v="0"/>
    <n v="0"/>
    <n v="762.5"/>
    <n v="-762.5"/>
    <n v="0"/>
    <x v="53"/>
  </r>
  <r>
    <s v="91630"/>
    <d v="2025-07-23T00:00:00"/>
    <x v="337"/>
    <x v="1"/>
    <s v="Sacramento"/>
    <n v="0"/>
    <n v="0"/>
    <n v="0"/>
    <n v="15.07"/>
    <n v="-15.07"/>
    <n v="0"/>
    <x v="1"/>
  </r>
  <r>
    <s v="91702"/>
    <d v="2025-07-23T00:00:00"/>
    <x v="21"/>
    <x v="11"/>
    <s v="Sacramento"/>
    <n v="0"/>
    <n v="0"/>
    <n v="0"/>
    <n v="225"/>
    <n v="-225"/>
    <n v="0"/>
    <x v="15"/>
  </r>
  <r>
    <s v="92099"/>
    <d v="2025-07-23T00:00:00"/>
    <x v="172"/>
    <x v="7"/>
    <s v="San Jose"/>
    <n v="495.37"/>
    <n v="0"/>
    <n v="495.37"/>
    <n v="325.58999999999997"/>
    <n v="169.78"/>
    <n v="0.34273371000000002"/>
    <x v="8"/>
  </r>
  <r>
    <s v="92373"/>
    <d v="2025-07-23T00:00:00"/>
    <x v="345"/>
    <x v="14"/>
    <s v="San Jose"/>
    <n v="0"/>
    <n v="0"/>
    <n v="0"/>
    <n v="80"/>
    <n v="-80"/>
    <n v="0"/>
    <x v="91"/>
  </r>
  <r>
    <s v="92876"/>
    <d v="2025-07-23T00:00:00"/>
    <x v="81"/>
    <x v="5"/>
    <s v="San Francisco"/>
    <n v="0"/>
    <n v="0"/>
    <n v="0"/>
    <n v="50"/>
    <n v="-50"/>
    <n v="0"/>
    <x v="6"/>
  </r>
  <r>
    <s v="92891"/>
    <d v="2025-07-23T00:00:00"/>
    <x v="5"/>
    <x v="2"/>
    <s v="San Jose"/>
    <n v="0"/>
    <n v="0"/>
    <n v="0"/>
    <n v="1706.25"/>
    <n v="-1706.25"/>
    <n v="0"/>
    <x v="2"/>
  </r>
  <r>
    <s v="93064"/>
    <d v="2025-07-23T00:00:00"/>
    <x v="14"/>
    <x v="3"/>
    <s v="San Jose"/>
    <n v="0"/>
    <n v="0"/>
    <n v="0"/>
    <n v="1600"/>
    <n v="-1600"/>
    <n v="0"/>
    <x v="3"/>
  </r>
  <r>
    <s v="93079"/>
    <d v="2025-07-23T00:00:00"/>
    <x v="353"/>
    <x v="2"/>
    <s v="San Jose"/>
    <n v="0"/>
    <n v="0"/>
    <n v="0"/>
    <n v="0.26"/>
    <n v="-0.26"/>
    <n v="0"/>
    <x v="2"/>
  </r>
  <r>
    <s v="93111"/>
    <d v="2025-07-23T00:00:00"/>
    <x v="5"/>
    <x v="2"/>
    <s v="San Jose"/>
    <n v="0"/>
    <n v="0"/>
    <n v="0"/>
    <n v="369.61"/>
    <n v="-369.61"/>
    <n v="0"/>
    <x v="2"/>
  </r>
  <r>
    <s v="93182"/>
    <d v="2025-07-23T00:00:00"/>
    <x v="353"/>
    <x v="2"/>
    <s v="San Jose"/>
    <n v="0"/>
    <n v="0"/>
    <n v="0"/>
    <n v="21.47"/>
    <n v="-21.47"/>
    <n v="0"/>
    <x v="2"/>
  </r>
  <r>
    <s v="93212"/>
    <d v="2025-07-23T00:00:00"/>
    <x v="353"/>
    <x v="2"/>
    <s v="San Jose"/>
    <n v="0"/>
    <n v="0"/>
    <n v="0"/>
    <n v="0.26"/>
    <n v="-0.26"/>
    <n v="0"/>
    <x v="2"/>
  </r>
  <r>
    <s v="93257"/>
    <d v="2025-07-23T00:00:00"/>
    <x v="3"/>
    <x v="3"/>
    <s v="San Jose"/>
    <n v="0"/>
    <n v="0"/>
    <n v="0"/>
    <n v="300"/>
    <n v="-300"/>
    <n v="0"/>
    <x v="3"/>
  </r>
  <r>
    <s v="93380"/>
    <d v="2025-07-23T00:00:00"/>
    <x v="134"/>
    <x v="5"/>
    <s v="San Francisco"/>
    <n v="0"/>
    <n v="0"/>
    <n v="0"/>
    <n v="1275"/>
    <n v="-1275"/>
    <n v="0"/>
    <x v="16"/>
  </r>
  <r>
    <s v="93474"/>
    <d v="2025-07-23T00:00:00"/>
    <x v="81"/>
    <x v="5"/>
    <s v="San Francisco"/>
    <n v="2901.68"/>
    <n v="0"/>
    <n v="2901.68"/>
    <n v="2390.86"/>
    <n v="510.82"/>
    <n v="0.17604284000000001"/>
    <x v="6"/>
  </r>
  <r>
    <s v="93549"/>
    <d v="2025-07-23T00:00:00"/>
    <x v="34"/>
    <x v="9"/>
    <s v="San Francisco"/>
    <n v="0"/>
    <n v="0"/>
    <n v="0"/>
    <n v="13.91"/>
    <n v="-13.91"/>
    <n v="0"/>
    <x v="13"/>
  </r>
  <r>
    <s v="93612"/>
    <d v="2025-07-23T00:00:00"/>
    <x v="353"/>
    <x v="2"/>
    <s v="San Jose"/>
    <n v="1651"/>
    <n v="0"/>
    <n v="1651"/>
    <n v="1341.4"/>
    <n v="309.60000000000002"/>
    <n v="0.18752271000000001"/>
    <x v="2"/>
  </r>
  <r>
    <s v="93613"/>
    <d v="2025-07-23T00:00:00"/>
    <x v="353"/>
    <x v="2"/>
    <s v="San Jose"/>
    <n v="1651"/>
    <n v="0"/>
    <n v="1651"/>
    <n v="1316.4"/>
    <n v="334.6"/>
    <n v="0.20266505000000001"/>
    <x v="2"/>
  </r>
  <r>
    <s v="93640"/>
    <d v="2025-07-23T00:00:00"/>
    <x v="353"/>
    <x v="2"/>
    <s v="San Jose"/>
    <n v="1651"/>
    <n v="0"/>
    <n v="1651"/>
    <n v="1316.4"/>
    <n v="334.6"/>
    <n v="0.20266505000000001"/>
    <x v="2"/>
  </r>
  <r>
    <s v="93675"/>
    <d v="2025-07-23T00:00:00"/>
    <x v="18"/>
    <x v="9"/>
    <s v="San Jose"/>
    <n v="14261"/>
    <n v="0"/>
    <n v="14261"/>
    <n v="12778.64"/>
    <n v="1482.36"/>
    <n v="0.10394502"/>
    <x v="3"/>
  </r>
  <r>
    <s v="93687"/>
    <d v="2025-07-23T00:00:00"/>
    <x v="6"/>
    <x v="5"/>
    <s v="San Francisco"/>
    <n v="2123"/>
    <n v="0"/>
    <n v="2123"/>
    <n v="1617.69"/>
    <n v="505.31"/>
    <n v="0.23801696"/>
    <x v="9"/>
  </r>
  <r>
    <s v="93689"/>
    <d v="2025-07-23T00:00:00"/>
    <x v="353"/>
    <x v="2"/>
    <s v="San Jose"/>
    <n v="1651"/>
    <n v="0"/>
    <n v="1651"/>
    <n v="1316.4"/>
    <n v="334.6"/>
    <n v="0.20266505000000001"/>
    <x v="2"/>
  </r>
  <r>
    <s v="93705"/>
    <d v="2025-07-23T00:00:00"/>
    <x v="56"/>
    <x v="19"/>
    <s v="Sacramento"/>
    <n v="25822.39"/>
    <n v="0"/>
    <n v="25822.39"/>
    <n v="21949.03"/>
    <n v="3873.36"/>
    <n v="0.15000005999999999"/>
    <x v="4"/>
  </r>
  <r>
    <s v="78010"/>
    <d v="2025-07-24T00:00:00"/>
    <x v="398"/>
    <x v="11"/>
    <s v="Sacramento"/>
    <n v="0"/>
    <n v="0"/>
    <n v="0"/>
    <n v="-264.70999999999998"/>
    <n v="264.70999999999998"/>
    <n v="0"/>
    <x v="4"/>
  </r>
  <r>
    <s v="87268"/>
    <d v="2025-07-24T00:00:00"/>
    <x v="351"/>
    <x v="9"/>
    <s v="San Francisco"/>
    <n v="0"/>
    <n v="-1591.76"/>
    <n v="-1591.76"/>
    <n v="-1353"/>
    <n v="-238.76"/>
    <n v="0.14999749000000001"/>
    <x v="34"/>
  </r>
  <r>
    <s v="90195"/>
    <d v="2025-07-24T00:00:00"/>
    <x v="60"/>
    <x v="12"/>
    <s v="San Francisco"/>
    <n v="0"/>
    <n v="0"/>
    <n v="0"/>
    <n v="1771.67"/>
    <n v="-1771.67"/>
    <n v="0"/>
    <x v="14"/>
  </r>
  <r>
    <s v="90506"/>
    <d v="2025-07-24T00:00:00"/>
    <x v="189"/>
    <x v="12"/>
    <s v="San Francisco"/>
    <n v="0"/>
    <n v="0"/>
    <n v="0"/>
    <n v="0"/>
    <n v="0"/>
    <n v="0"/>
    <x v="19"/>
  </r>
  <r>
    <s v="91061"/>
    <d v="2025-07-24T00:00:00"/>
    <x v="45"/>
    <x v="12"/>
    <s v="San Francisco"/>
    <n v="0.82"/>
    <n v="0"/>
    <n v="0.82"/>
    <n v="-12.67"/>
    <n v="13.49"/>
    <n v="16.451219510000001"/>
    <x v="25"/>
  </r>
  <r>
    <s v="91126"/>
    <d v="2025-07-24T00:00:00"/>
    <x v="342"/>
    <x v="9"/>
    <s v="San Francisco"/>
    <n v="0"/>
    <n v="0"/>
    <n v="0"/>
    <n v="-1465364.25"/>
    <n v="1465364.25"/>
    <n v="2.0218792555949896E+18"/>
    <x v="13"/>
  </r>
  <r>
    <s v="91376"/>
    <d v="2025-07-24T00:00:00"/>
    <x v="257"/>
    <x v="14"/>
    <s v="San Jose"/>
    <n v="0"/>
    <n v="0"/>
    <n v="0"/>
    <n v="-50.2"/>
    <n v="50.2"/>
    <n v="0"/>
    <x v="33"/>
  </r>
  <r>
    <s v="91784"/>
    <d v="2025-07-24T00:00:00"/>
    <x v="385"/>
    <x v="14"/>
    <s v="San Jose"/>
    <n v="0"/>
    <n v="0"/>
    <n v="0"/>
    <n v="-530"/>
    <n v="530"/>
    <n v="0"/>
    <x v="22"/>
  </r>
  <r>
    <s v="92330"/>
    <d v="2025-07-24T00:00:00"/>
    <x v="221"/>
    <x v="9"/>
    <s v="San Francisco"/>
    <n v="0"/>
    <n v="-14287"/>
    <n v="-14287"/>
    <n v="-2457.88"/>
    <n v="-11829.12"/>
    <n v="0.82796387999999999"/>
    <x v="81"/>
  </r>
  <r>
    <s v="92436"/>
    <d v="2025-07-24T00:00:00"/>
    <x v="386"/>
    <x v="0"/>
    <s v="San Francisco"/>
    <n v="0"/>
    <n v="0"/>
    <n v="0"/>
    <n v="-6587.2"/>
    <n v="6587.2"/>
    <n v="0"/>
    <x v="60"/>
  </r>
  <r>
    <s v="93075"/>
    <d v="2025-07-24T00:00:00"/>
    <x v="71"/>
    <x v="5"/>
    <s v="San Jose"/>
    <n v="0"/>
    <n v="-3.21"/>
    <n v="-3.21"/>
    <n v="-3.21"/>
    <n v="0"/>
    <n v="0"/>
    <x v="19"/>
  </r>
  <r>
    <s v="93097"/>
    <d v="2025-07-24T00:00:00"/>
    <x v="326"/>
    <x v="12"/>
    <s v="San Francisco"/>
    <n v="0"/>
    <n v="0"/>
    <n v="0"/>
    <n v="22.99"/>
    <n v="-22.99"/>
    <n v="0"/>
    <x v="52"/>
  </r>
  <r>
    <s v="93114"/>
    <d v="2025-07-24T00:00:00"/>
    <x v="174"/>
    <x v="6"/>
    <s v="San Jose"/>
    <n v="0"/>
    <n v="0"/>
    <n v="0"/>
    <n v="-1500"/>
    <n v="1500"/>
    <n v="0"/>
    <x v="7"/>
  </r>
  <r>
    <s v="93210"/>
    <d v="2025-07-24T00:00:00"/>
    <x v="393"/>
    <x v="5"/>
    <s v="San Francisco"/>
    <n v="0"/>
    <n v="0"/>
    <n v="0"/>
    <n v="-70.34"/>
    <n v="70.34"/>
    <n v="0"/>
    <x v="16"/>
  </r>
  <r>
    <s v="93390"/>
    <d v="2025-07-24T00:00:00"/>
    <x v="267"/>
    <x v="12"/>
    <s v="San Francisco"/>
    <n v="728.6"/>
    <n v="0"/>
    <n v="728.6"/>
    <n v="530.52"/>
    <n v="198.08"/>
    <n v="0.27186385000000002"/>
    <x v="19"/>
  </r>
  <r>
    <s v="93506"/>
    <d v="2025-07-24T00:00:00"/>
    <x v="45"/>
    <x v="12"/>
    <s v="San Francisco"/>
    <n v="1020"/>
    <n v="0"/>
    <n v="1020"/>
    <n v="716.78"/>
    <n v="303.22000000000003"/>
    <n v="0.29727450999999999"/>
    <x v="45"/>
  </r>
  <r>
    <s v="93537"/>
    <d v="2025-07-24T00:00:00"/>
    <x v="199"/>
    <x v="12"/>
    <s v="San Francisco"/>
    <n v="0"/>
    <n v="3.03"/>
    <n v="3.03"/>
    <n v="5.7"/>
    <n v="-2.67"/>
    <n v="-0.88118812000000002"/>
    <x v="53"/>
  </r>
  <r>
    <s v="93549"/>
    <d v="2025-07-24T00:00:00"/>
    <x v="34"/>
    <x v="9"/>
    <s v="San Francisco"/>
    <n v="0"/>
    <n v="27.78"/>
    <n v="27.78"/>
    <n v="62.22"/>
    <n v="-34.44"/>
    <n v="-1.23974082"/>
    <x v="13"/>
  </r>
  <r>
    <s v="93670"/>
    <d v="2025-07-24T00:00:00"/>
    <x v="184"/>
    <x v="14"/>
    <s v="San Jose"/>
    <n v="1457.39"/>
    <n v="0"/>
    <n v="1457.39"/>
    <n v="1136.79"/>
    <n v="320.60000000000002"/>
    <n v="0.21998229999999999"/>
    <x v="22"/>
  </r>
  <r>
    <s v="93698"/>
    <d v="2025-07-24T00:00:00"/>
    <x v="353"/>
    <x v="2"/>
    <s v="San Jose"/>
    <n v="1929.85"/>
    <n v="0"/>
    <n v="1929.85"/>
    <n v="1319.74"/>
    <n v="610.11"/>
    <n v="0.31614374000000001"/>
    <x v="2"/>
  </r>
  <r>
    <s v="93700"/>
    <d v="2025-07-24T00:00:00"/>
    <x v="353"/>
    <x v="2"/>
    <s v="San Jose"/>
    <n v="1651"/>
    <n v="0"/>
    <n v="1651"/>
    <n v="1016.4"/>
    <n v="634.6"/>
    <n v="0.38437311000000002"/>
    <x v="2"/>
  </r>
  <r>
    <s v="93711"/>
    <d v="2025-07-24T00:00:00"/>
    <x v="399"/>
    <x v="17"/>
    <s v="San Jose"/>
    <n v="910"/>
    <n v="0"/>
    <n v="910"/>
    <n v="634.37"/>
    <n v="275.63"/>
    <n v="0.30289010999999999"/>
    <x v="30"/>
  </r>
  <r>
    <s v="93716"/>
    <d v="2025-07-24T00:00:00"/>
    <x v="353"/>
    <x v="2"/>
    <s v="San Jose"/>
    <n v="1514.18"/>
    <n v="0"/>
    <n v="1514.18"/>
    <n v="1169"/>
    <n v="345.18"/>
    <n v="0.22796496999999999"/>
    <x v="2"/>
  </r>
  <r>
    <s v="93717"/>
    <d v="2025-07-24T00:00:00"/>
    <x v="353"/>
    <x v="2"/>
    <s v="San Jose"/>
    <n v="1651"/>
    <n v="0"/>
    <n v="1651"/>
    <n v="1266.4000000000001"/>
    <n v="384.6"/>
    <n v="0.23294972999999999"/>
    <x v="2"/>
  </r>
  <r>
    <s v="93722"/>
    <d v="2025-07-24T00:00:00"/>
    <x v="342"/>
    <x v="9"/>
    <s v="San Francisco"/>
    <n v="0"/>
    <n v="0"/>
    <n v="0"/>
    <n v="1298743"/>
    <n v="-1298743"/>
    <n v="0"/>
    <x v="13"/>
  </r>
  <r>
    <s v="93723"/>
    <d v="2025-07-24T00:00:00"/>
    <x v="342"/>
    <x v="9"/>
    <s v="San Francisco"/>
    <n v="0"/>
    <n v="0"/>
    <n v="0"/>
    <n v="2598281"/>
    <n v="-2598281"/>
    <n v="0"/>
    <x v="13"/>
  </r>
  <r>
    <s v="93724"/>
    <d v="2025-07-24T00:00:00"/>
    <x v="342"/>
    <x v="9"/>
    <s v="San Francisco"/>
    <n v="0"/>
    <n v="0"/>
    <n v="0"/>
    <n v="146035.20000000001"/>
    <n v="-146035.20000000001"/>
    <n v="0"/>
    <x v="13"/>
  </r>
  <r>
    <s v="86660"/>
    <d v="2025-07-24T00:00:00"/>
    <x v="75"/>
    <x v="12"/>
    <s v="San Francisco"/>
    <n v="0"/>
    <n v="0"/>
    <n v="0"/>
    <n v="1158"/>
    <n v="-1158"/>
    <n v="0"/>
    <x v="81"/>
  </r>
  <r>
    <s v="89148"/>
    <d v="2025-07-24T00:00:00"/>
    <x v="75"/>
    <x v="12"/>
    <s v="San Francisco"/>
    <n v="0"/>
    <n v="0"/>
    <n v="0"/>
    <n v="2329.4699999999998"/>
    <n v="-2329.4699999999998"/>
    <n v="0"/>
    <x v="81"/>
  </r>
  <r>
    <s v="91212"/>
    <d v="2025-07-24T00:00:00"/>
    <x v="60"/>
    <x v="12"/>
    <s v="San Francisco"/>
    <n v="274.52"/>
    <n v="0"/>
    <n v="274.52"/>
    <n v="205.89"/>
    <n v="68.63"/>
    <n v="0.25"/>
    <x v="14"/>
  </r>
  <r>
    <s v="91323"/>
    <d v="2025-07-24T00:00:00"/>
    <x v="221"/>
    <x v="9"/>
    <s v="San Francisco"/>
    <n v="0"/>
    <n v="0"/>
    <n v="0"/>
    <n v="5416.92"/>
    <n v="-5416.92"/>
    <n v="0"/>
    <x v="81"/>
  </r>
  <r>
    <s v="92133"/>
    <d v="2025-07-24T00:00:00"/>
    <x v="72"/>
    <x v="14"/>
    <s v="San Jose"/>
    <n v="0"/>
    <n v="0"/>
    <n v="0"/>
    <n v="-27.39"/>
    <n v="27.39"/>
    <n v="0"/>
    <x v="33"/>
  </r>
  <r>
    <s v="92377"/>
    <d v="2025-07-24T00:00:00"/>
    <x v="51"/>
    <x v="14"/>
    <s v="San Jose"/>
    <n v="0"/>
    <n v="0"/>
    <n v="0"/>
    <n v="-15755.6"/>
    <n v="15755.6"/>
    <n v="0"/>
    <x v="22"/>
  </r>
  <r>
    <s v="92519"/>
    <d v="2025-07-24T00:00:00"/>
    <x v="65"/>
    <x v="3"/>
    <s v="San Jose"/>
    <n v="19503.57"/>
    <n v="0"/>
    <n v="19503.57"/>
    <n v="14917.75"/>
    <n v="4585.82"/>
    <n v="0.23512721"/>
    <x v="14"/>
  </r>
  <r>
    <s v="92814"/>
    <d v="2025-07-24T00:00:00"/>
    <x v="100"/>
    <x v="12"/>
    <s v="San Francisco"/>
    <n v="0"/>
    <n v="0"/>
    <n v="0"/>
    <n v="176.47"/>
    <n v="-176.47"/>
    <n v="0"/>
    <x v="19"/>
  </r>
  <r>
    <s v="92875"/>
    <d v="2025-07-24T00:00:00"/>
    <x v="221"/>
    <x v="9"/>
    <s v="San Francisco"/>
    <n v="0"/>
    <n v="0"/>
    <n v="0"/>
    <n v="-62.9"/>
    <n v="62.9"/>
    <n v="0"/>
    <x v="81"/>
  </r>
  <r>
    <s v="93081"/>
    <d v="2025-07-24T00:00:00"/>
    <x v="5"/>
    <x v="2"/>
    <s v="San Jose"/>
    <n v="0"/>
    <n v="0"/>
    <n v="0"/>
    <n v="-0.2"/>
    <n v="0.2"/>
    <n v="0"/>
    <x v="2"/>
  </r>
  <r>
    <s v="93541"/>
    <d v="2025-07-24T00:00:00"/>
    <x v="13"/>
    <x v="6"/>
    <s v="San Jose"/>
    <n v="3628.26"/>
    <n v="0"/>
    <n v="3628.26"/>
    <n v="2959.39"/>
    <n v="668.87"/>
    <n v="0.18435007"/>
    <x v="7"/>
  </r>
  <r>
    <s v="93570"/>
    <d v="2025-07-24T00:00:00"/>
    <x v="202"/>
    <x v="9"/>
    <s v="San Francisco"/>
    <n v="28030.5"/>
    <n v="0"/>
    <n v="28030.5"/>
    <n v="21939.1"/>
    <n v="6091.4"/>
    <n v="0.21731328"/>
    <x v="18"/>
  </r>
  <r>
    <s v="93571"/>
    <d v="2025-07-24T00:00:00"/>
    <x v="202"/>
    <x v="9"/>
    <s v="San Francisco"/>
    <n v="59747.85"/>
    <n v="0"/>
    <n v="59747.85"/>
    <n v="46892.75"/>
    <n v="12855.1"/>
    <n v="0.21515586"/>
    <x v="18"/>
  </r>
  <r>
    <s v="93733"/>
    <d v="2025-07-24T00:00:00"/>
    <x v="136"/>
    <x v="12"/>
    <s v="San Francisco"/>
    <n v="5545.34"/>
    <n v="0"/>
    <n v="5545.34"/>
    <n v="3752"/>
    <n v="1793.34"/>
    <n v="0.32339585999999998"/>
    <x v="6"/>
  </r>
  <r>
    <s v="90995"/>
    <d v="2025-07-25T00:00:00"/>
    <x v="13"/>
    <x v="6"/>
    <s v="San Jose"/>
    <n v="0"/>
    <n v="0"/>
    <n v="0"/>
    <n v="-210.53"/>
    <n v="210.53"/>
    <n v="0"/>
    <x v="7"/>
  </r>
  <r>
    <s v="91742"/>
    <d v="2025-07-25T00:00:00"/>
    <x v="13"/>
    <x v="6"/>
    <s v="San Jose"/>
    <n v="0"/>
    <n v="0"/>
    <n v="0"/>
    <n v="-16.77"/>
    <n v="16.77"/>
    <n v="0"/>
    <x v="7"/>
  </r>
  <r>
    <s v="92921"/>
    <d v="2025-07-25T00:00:00"/>
    <x v="110"/>
    <x v="14"/>
    <s v="San Jose"/>
    <n v="0"/>
    <n v="0"/>
    <n v="0"/>
    <n v="-247.5"/>
    <n v="247.5"/>
    <n v="0"/>
    <x v="22"/>
  </r>
  <r>
    <s v="87167"/>
    <d v="2025-07-25T00:00:00"/>
    <x v="191"/>
    <x v="1"/>
    <s v="Sacramento"/>
    <n v="0"/>
    <n v="0"/>
    <n v="0"/>
    <n v="-1328.74"/>
    <n v="1328.74"/>
    <n v="0"/>
    <x v="4"/>
  </r>
  <r>
    <s v="91391"/>
    <d v="2025-07-25T00:00:00"/>
    <x v="45"/>
    <x v="12"/>
    <s v="San Francisco"/>
    <n v="0"/>
    <n v="0"/>
    <n v="0"/>
    <n v="-680.52"/>
    <n v="680.52"/>
    <n v="0"/>
    <x v="45"/>
  </r>
  <r>
    <s v="91420"/>
    <d v="2025-07-25T00:00:00"/>
    <x v="96"/>
    <x v="1"/>
    <s v="Sacramento"/>
    <n v="0"/>
    <n v="0"/>
    <n v="0"/>
    <n v="-339.5"/>
    <n v="339.5"/>
    <n v="0"/>
    <x v="15"/>
  </r>
  <r>
    <s v="91508"/>
    <d v="2025-07-25T00:00:00"/>
    <x v="293"/>
    <x v="5"/>
    <s v="San Francisco"/>
    <n v="0"/>
    <n v="0"/>
    <n v="0"/>
    <n v="182.4"/>
    <n v="-182.4"/>
    <n v="0"/>
    <x v="66"/>
  </r>
  <r>
    <s v="91630"/>
    <d v="2025-07-25T00:00:00"/>
    <x v="337"/>
    <x v="1"/>
    <s v="Sacramento"/>
    <n v="0"/>
    <n v="0"/>
    <n v="0"/>
    <n v="32.200000000000003"/>
    <n v="-32.200000000000003"/>
    <n v="0"/>
    <x v="1"/>
  </r>
  <r>
    <s v="91943"/>
    <d v="2025-07-25T00:00:00"/>
    <x v="34"/>
    <x v="9"/>
    <s v="San Francisco"/>
    <n v="0"/>
    <n v="0"/>
    <n v="0"/>
    <n v="201.6"/>
    <n v="-201.6"/>
    <n v="0"/>
    <x v="13"/>
  </r>
  <r>
    <s v="92285"/>
    <d v="2025-07-25T00:00:00"/>
    <x v="21"/>
    <x v="11"/>
    <s v="Sacramento"/>
    <n v="0"/>
    <n v="0"/>
    <n v="0"/>
    <n v="24"/>
    <n v="-24"/>
    <n v="0"/>
    <x v="15"/>
  </r>
  <r>
    <s v="92664"/>
    <d v="2025-07-25T00:00:00"/>
    <x v="136"/>
    <x v="12"/>
    <s v="San Francisco"/>
    <n v="0"/>
    <n v="0"/>
    <n v="0"/>
    <n v="935.31"/>
    <n v="-935.31"/>
    <n v="0"/>
    <x v="6"/>
  </r>
  <r>
    <s v="93050"/>
    <d v="2025-07-25T00:00:00"/>
    <x v="374"/>
    <x v="3"/>
    <s v="San Jose"/>
    <n v="0"/>
    <n v="15.21"/>
    <n v="15.21"/>
    <n v="56.71"/>
    <n v="-41.5"/>
    <n v="-2.7284681100000001"/>
    <x v="63"/>
  </r>
  <r>
    <s v="93058"/>
    <d v="2025-07-25T00:00:00"/>
    <x v="5"/>
    <x v="2"/>
    <s v="San Jose"/>
    <n v="10209.040000000001"/>
    <n v="0"/>
    <n v="10209.040000000001"/>
    <n v="7858.08"/>
    <n v="2350.96"/>
    <n v="0.23028218"/>
    <x v="5"/>
  </r>
  <r>
    <s v="93065"/>
    <d v="2025-07-25T00:00:00"/>
    <x v="10"/>
    <x v="8"/>
    <s v="San Jose"/>
    <n v="0"/>
    <n v="0"/>
    <n v="0"/>
    <n v="207.16"/>
    <n v="-207.16"/>
    <n v="0"/>
    <x v="10"/>
  </r>
  <r>
    <s v="93072"/>
    <d v="2025-07-25T00:00:00"/>
    <x v="5"/>
    <x v="2"/>
    <s v="San Jose"/>
    <n v="103449.76"/>
    <n v="0"/>
    <n v="103449.76"/>
    <n v="82723.8"/>
    <n v="20725.96"/>
    <n v="0.20034806999999999"/>
    <x v="5"/>
  </r>
  <r>
    <s v="93230"/>
    <d v="2025-07-25T00:00:00"/>
    <x v="5"/>
    <x v="2"/>
    <s v="San Jose"/>
    <n v="0"/>
    <n v="-257.74"/>
    <n v="-257.74"/>
    <n v="-388.25"/>
    <n v="130.51"/>
    <n v="-0.50636300000000001"/>
    <x v="5"/>
  </r>
  <r>
    <s v="93409"/>
    <d v="2025-07-25T00:00:00"/>
    <x v="5"/>
    <x v="2"/>
    <s v="San Jose"/>
    <n v="45674.1"/>
    <n v="0"/>
    <n v="45674.1"/>
    <n v="38724.300000000003"/>
    <n v="6949.8"/>
    <n v="0.15216062999999999"/>
    <x v="2"/>
  </r>
  <r>
    <s v="93453"/>
    <d v="2025-07-25T00:00:00"/>
    <x v="91"/>
    <x v="6"/>
    <s v="Sacramento"/>
    <n v="2518.23"/>
    <n v="0"/>
    <n v="2518.23"/>
    <n v="1982.78"/>
    <n v="535.45000000000005"/>
    <n v="0.21262950999999999"/>
    <x v="1"/>
  </r>
  <r>
    <s v="93461"/>
    <d v="2025-07-25T00:00:00"/>
    <x v="6"/>
    <x v="5"/>
    <s v="San Francisco"/>
    <n v="0"/>
    <n v="0"/>
    <n v="0"/>
    <n v="801.23"/>
    <n v="-801.23"/>
    <n v="0"/>
    <x v="9"/>
  </r>
  <r>
    <s v="93476"/>
    <d v="2025-07-25T00:00:00"/>
    <x v="3"/>
    <x v="3"/>
    <s v="San Jose"/>
    <n v="0"/>
    <n v="48.5"/>
    <n v="48.5"/>
    <n v="36.86"/>
    <n v="11.64"/>
    <n v="0.24"/>
    <x v="3"/>
  </r>
  <r>
    <s v="93572"/>
    <d v="2025-07-25T00:00:00"/>
    <x v="400"/>
    <x v="15"/>
    <s v="San Francisco"/>
    <n v="950"/>
    <n v="0"/>
    <n v="950"/>
    <n v="950"/>
    <n v="0"/>
    <n v="0"/>
    <x v="93"/>
  </r>
  <r>
    <s v="93654"/>
    <d v="2025-07-25T00:00:00"/>
    <x v="10"/>
    <x v="8"/>
    <s v="San Jose"/>
    <n v="3750"/>
    <n v="0"/>
    <n v="3750"/>
    <n v="0"/>
    <n v="3750"/>
    <n v="1"/>
    <x v="10"/>
  </r>
  <r>
    <s v="93656"/>
    <d v="2025-07-25T00:00:00"/>
    <x v="10"/>
    <x v="8"/>
    <s v="San Jose"/>
    <n v="200"/>
    <n v="0"/>
    <n v="200"/>
    <n v="0"/>
    <n v="200"/>
    <n v="1"/>
    <x v="10"/>
  </r>
  <r>
    <s v="93657"/>
    <d v="2025-07-25T00:00:00"/>
    <x v="10"/>
    <x v="8"/>
    <s v="San Jose"/>
    <n v="3025"/>
    <n v="0"/>
    <n v="3025"/>
    <n v="0"/>
    <n v="3025"/>
    <n v="1"/>
    <x v="10"/>
  </r>
  <r>
    <s v="93658"/>
    <d v="2025-07-25T00:00:00"/>
    <x v="10"/>
    <x v="8"/>
    <s v="San Jose"/>
    <n v="900"/>
    <n v="0"/>
    <n v="900"/>
    <n v="0"/>
    <n v="900"/>
    <n v="1"/>
    <x v="10"/>
  </r>
  <r>
    <s v="93659"/>
    <d v="2025-07-25T00:00:00"/>
    <x v="10"/>
    <x v="8"/>
    <s v="San Jose"/>
    <n v="200"/>
    <n v="0"/>
    <n v="200"/>
    <n v="0"/>
    <n v="200"/>
    <n v="1"/>
    <x v="10"/>
  </r>
  <r>
    <s v="93660"/>
    <d v="2025-07-25T00:00:00"/>
    <x v="10"/>
    <x v="8"/>
    <s v="San Jose"/>
    <n v="25"/>
    <n v="0"/>
    <n v="25"/>
    <n v="0"/>
    <n v="25"/>
    <n v="1"/>
    <x v="10"/>
  </r>
  <r>
    <s v="93673"/>
    <d v="2025-07-25T00:00:00"/>
    <x v="75"/>
    <x v="12"/>
    <s v="San Francisco"/>
    <n v="751"/>
    <n v="0"/>
    <n v="751"/>
    <n v="751"/>
    <n v="0"/>
    <n v="0"/>
    <x v="81"/>
  </r>
  <r>
    <s v="93676"/>
    <d v="2025-07-25T00:00:00"/>
    <x v="10"/>
    <x v="8"/>
    <s v="San Jose"/>
    <n v="1370.62"/>
    <n v="0"/>
    <n v="1370.62"/>
    <n v="1165"/>
    <n v="205.62"/>
    <n v="0.15001970000000001"/>
    <x v="10"/>
  </r>
  <r>
    <s v="93688"/>
    <d v="2025-07-25T00:00:00"/>
    <x v="5"/>
    <x v="2"/>
    <s v="San Jose"/>
    <n v="3854.46"/>
    <n v="0"/>
    <n v="3854.46"/>
    <n v="2939.03"/>
    <n v="915.43"/>
    <n v="0.23749890000000001"/>
    <x v="2"/>
  </r>
  <r>
    <s v="93713"/>
    <d v="2025-07-25T00:00:00"/>
    <x v="5"/>
    <x v="2"/>
    <s v="San Jose"/>
    <n v="31595.83"/>
    <n v="0"/>
    <n v="31595.83"/>
    <n v="21607.5"/>
    <n v="9988.33"/>
    <n v="0.31612811000000002"/>
    <x v="5"/>
  </r>
  <r>
    <s v="93740"/>
    <d v="2025-07-25T00:00:00"/>
    <x v="10"/>
    <x v="8"/>
    <s v="San Jose"/>
    <n v="5004.96"/>
    <n v="0"/>
    <n v="5004.96"/>
    <n v="4254.22"/>
    <n v="750.74"/>
    <n v="0.1499992"/>
    <x v="10"/>
  </r>
  <r>
    <s v="93742"/>
    <d v="2025-07-25T00:00:00"/>
    <x v="10"/>
    <x v="8"/>
    <s v="San Jose"/>
    <n v="6120.08"/>
    <n v="0"/>
    <n v="6120.08"/>
    <n v="5202.07"/>
    <n v="918.01"/>
    <n v="0.14999967"/>
    <x v="10"/>
  </r>
  <r>
    <s v="86660"/>
    <d v="2025-07-25T00:00:00"/>
    <x v="75"/>
    <x v="12"/>
    <s v="San Francisco"/>
    <n v="0"/>
    <n v="46700"/>
    <n v="46700"/>
    <n v="375"/>
    <n v="46325"/>
    <n v="0.99197002000000001"/>
    <x v="81"/>
  </r>
  <r>
    <s v="90306"/>
    <d v="2025-07-25T00:00:00"/>
    <x v="91"/>
    <x v="6"/>
    <s v="Sacramento"/>
    <n v="0"/>
    <n v="0"/>
    <n v="0"/>
    <n v="140"/>
    <n v="-140"/>
    <n v="0"/>
    <x v="1"/>
  </r>
  <r>
    <s v="92623"/>
    <d v="2025-07-25T00:00:00"/>
    <x v="384"/>
    <x v="12"/>
    <s v="San Francisco"/>
    <n v="0"/>
    <n v="0"/>
    <n v="0"/>
    <n v="263.02"/>
    <n v="-263.02"/>
    <n v="0"/>
    <x v="52"/>
  </r>
  <r>
    <s v="93744"/>
    <d v="2025-07-25T00:00:00"/>
    <x v="59"/>
    <x v="21"/>
    <s v="Sacramento"/>
    <n v="500"/>
    <n v="0"/>
    <n v="500"/>
    <n v="400"/>
    <n v="100"/>
    <n v="0.2"/>
    <x v="1"/>
  </r>
  <r>
    <s v="91061"/>
    <d v="2025-07-28T00:00:00"/>
    <x v="45"/>
    <x v="12"/>
    <s v="San Francisco"/>
    <n v="0"/>
    <n v="-0.82"/>
    <n v="-0.82"/>
    <n v="0"/>
    <n v="-0.82"/>
    <n v="1"/>
    <x v="25"/>
  </r>
  <r>
    <s v="93537"/>
    <d v="2025-07-28T00:00:00"/>
    <x v="199"/>
    <x v="12"/>
    <s v="San Francisco"/>
    <n v="0"/>
    <n v="0"/>
    <n v="0"/>
    <n v="841.53"/>
    <n v="-841.53"/>
    <n v="0"/>
    <x v="53"/>
  </r>
  <r>
    <s v="93572"/>
    <d v="2025-07-28T00:00:00"/>
    <x v="400"/>
    <x v="15"/>
    <s v="San Francisco"/>
    <n v="1900"/>
    <n v="0"/>
    <n v="1900"/>
    <n v="1900"/>
    <n v="0"/>
    <n v="0"/>
    <x v="93"/>
  </r>
  <r>
    <s v="86211"/>
    <d v="2025-07-28T00:00:00"/>
    <x v="57"/>
    <x v="5"/>
    <s v="San Francisco"/>
    <n v="0"/>
    <n v="3584.03"/>
    <n v="3584.03"/>
    <n v="3069.36"/>
    <n v="514.66999999999996"/>
    <n v="0.14360091999999999"/>
    <x v="18"/>
  </r>
  <r>
    <s v="86702"/>
    <d v="2025-07-28T00:00:00"/>
    <x v="24"/>
    <x v="5"/>
    <s v="San Francisco"/>
    <n v="0"/>
    <n v="-2306.58"/>
    <n v="-2306.58"/>
    <n v="0"/>
    <n v="-2306.58"/>
    <n v="1"/>
    <x v="18"/>
  </r>
  <r>
    <s v="87104"/>
    <d v="2025-07-28T00:00:00"/>
    <x v="187"/>
    <x v="1"/>
    <s v="Sacramento"/>
    <n v="0"/>
    <n v="0"/>
    <n v="0"/>
    <n v="-150"/>
    <n v="150"/>
    <n v="0"/>
    <x v="1"/>
  </r>
  <r>
    <s v="88772"/>
    <d v="2025-07-28T00:00:00"/>
    <x v="36"/>
    <x v="12"/>
    <s v="San Francisco"/>
    <n v="0"/>
    <n v="2100"/>
    <n v="2100"/>
    <n v="1503.81"/>
    <n v="596.19000000000005"/>
    <n v="0.28389999999999999"/>
    <x v="25"/>
  </r>
  <r>
    <s v="89645"/>
    <d v="2025-07-28T00:00:00"/>
    <x v="286"/>
    <x v="9"/>
    <s v="San Francisco"/>
    <n v="5472.12"/>
    <n v="0"/>
    <n v="5472.12"/>
    <n v="4651.3"/>
    <n v="820.82"/>
    <n v="0.15000036999999999"/>
    <x v="32"/>
  </r>
  <r>
    <s v="90206"/>
    <d v="2025-07-28T00:00:00"/>
    <x v="4"/>
    <x v="4"/>
    <s v="Sacramento"/>
    <n v="0"/>
    <n v="0"/>
    <n v="0"/>
    <n v="-1768.75"/>
    <n v="1768.75"/>
    <n v="0"/>
    <x v="4"/>
  </r>
  <r>
    <s v="90212"/>
    <d v="2025-07-28T00:00:00"/>
    <x v="23"/>
    <x v="0"/>
    <s v="San Francisco"/>
    <n v="5056.09"/>
    <n v="0"/>
    <n v="5056.09"/>
    <n v="5196.25"/>
    <n v="-140.16"/>
    <n v="-2.7721030000000001E-2"/>
    <x v="17"/>
  </r>
  <r>
    <s v="90472"/>
    <d v="2025-07-28T00:00:00"/>
    <x v="72"/>
    <x v="14"/>
    <s v="San Jose"/>
    <n v="0"/>
    <n v="0"/>
    <n v="0"/>
    <n v="223.42"/>
    <n v="-223.42"/>
    <n v="0"/>
    <x v="33"/>
  </r>
  <r>
    <s v="90822"/>
    <d v="2025-07-28T00:00:00"/>
    <x v="44"/>
    <x v="5"/>
    <s v="San Francisco"/>
    <n v="0"/>
    <n v="1315"/>
    <n v="1315"/>
    <n v="917.28"/>
    <n v="397.72"/>
    <n v="0.30244866999999998"/>
    <x v="19"/>
  </r>
  <r>
    <s v="90891"/>
    <d v="2025-07-28T00:00:00"/>
    <x v="191"/>
    <x v="1"/>
    <s v="Sacramento"/>
    <n v="0"/>
    <n v="0"/>
    <n v="0"/>
    <n v="-76.55"/>
    <n v="76.55"/>
    <n v="0"/>
    <x v="4"/>
  </r>
  <r>
    <s v="91126"/>
    <d v="2025-07-28T00:00:00"/>
    <x v="342"/>
    <x v="9"/>
    <s v="San Francisco"/>
    <n v="0"/>
    <n v="-1802423.3"/>
    <n v="-1802423.3"/>
    <n v="0"/>
    <n v="-1802423.3"/>
    <n v="1"/>
    <x v="13"/>
  </r>
  <r>
    <s v="91459"/>
    <d v="2025-07-28T00:00:00"/>
    <x v="3"/>
    <x v="3"/>
    <s v="San Jose"/>
    <n v="0"/>
    <n v="378.38"/>
    <n v="378.38"/>
    <n v="280"/>
    <n v="98.38"/>
    <n v="0.26000317000000001"/>
    <x v="3"/>
  </r>
  <r>
    <s v="91784"/>
    <d v="2025-07-28T00:00:00"/>
    <x v="385"/>
    <x v="14"/>
    <s v="San Jose"/>
    <n v="0"/>
    <n v="0"/>
    <n v="0"/>
    <n v="89.41"/>
    <n v="-89.41"/>
    <n v="0"/>
    <x v="22"/>
  </r>
  <r>
    <s v="91969"/>
    <d v="2025-07-28T00:00:00"/>
    <x v="1"/>
    <x v="1"/>
    <s v="Sacramento"/>
    <n v="0"/>
    <n v="0"/>
    <n v="0"/>
    <n v="-450"/>
    <n v="450"/>
    <n v="0"/>
    <x v="1"/>
  </r>
  <r>
    <s v="91988"/>
    <d v="2025-07-28T00:00:00"/>
    <x v="6"/>
    <x v="5"/>
    <s v="San Francisco"/>
    <n v="0"/>
    <n v="0"/>
    <n v="0"/>
    <n v="83.5"/>
    <n v="-83.5"/>
    <n v="0"/>
    <x v="9"/>
  </r>
  <r>
    <s v="92032"/>
    <d v="2025-07-28T00:00:00"/>
    <x v="187"/>
    <x v="1"/>
    <s v="Sacramento"/>
    <n v="0"/>
    <n v="0"/>
    <n v="0"/>
    <n v="-150"/>
    <n v="150"/>
    <n v="0"/>
    <x v="1"/>
  </r>
  <r>
    <s v="92377"/>
    <d v="2025-07-28T00:00:00"/>
    <x v="51"/>
    <x v="14"/>
    <s v="San Jose"/>
    <n v="0"/>
    <n v="0"/>
    <n v="0"/>
    <n v="-604.79999999999995"/>
    <n v="604.79999999999995"/>
    <n v="0"/>
    <x v="22"/>
  </r>
  <r>
    <s v="92713"/>
    <d v="2025-07-28T00:00:00"/>
    <x v="356"/>
    <x v="23"/>
    <s v="Sacramento"/>
    <n v="0"/>
    <n v="0"/>
    <n v="0"/>
    <n v="15"/>
    <n v="-15"/>
    <n v="0"/>
    <x v="94"/>
  </r>
  <r>
    <s v="92840"/>
    <d v="2025-07-28T00:00:00"/>
    <x v="18"/>
    <x v="9"/>
    <s v="San Francisco"/>
    <n v="0"/>
    <n v="0"/>
    <n v="0"/>
    <n v="173.4"/>
    <n v="-173.4"/>
    <n v="0"/>
    <x v="13"/>
  </r>
  <r>
    <s v="93067"/>
    <d v="2025-07-28T00:00:00"/>
    <x v="4"/>
    <x v="4"/>
    <s v="Sacramento"/>
    <n v="0"/>
    <n v="0"/>
    <n v="0"/>
    <n v="-82.5"/>
    <n v="82.5"/>
    <n v="0"/>
    <x v="4"/>
  </r>
  <r>
    <s v="93226"/>
    <d v="2025-07-28T00:00:00"/>
    <x v="396"/>
    <x v="11"/>
    <s v="Sacramento"/>
    <n v="0"/>
    <n v="0"/>
    <n v="0"/>
    <n v="-1425"/>
    <n v="1425"/>
    <n v="0"/>
    <x v="28"/>
  </r>
  <r>
    <s v="93236"/>
    <d v="2025-07-28T00:00:00"/>
    <x v="4"/>
    <x v="4"/>
    <s v="Sacramento"/>
    <n v="0"/>
    <n v="0"/>
    <n v="0"/>
    <n v="-72.5"/>
    <n v="72.5"/>
    <n v="0"/>
    <x v="4"/>
  </r>
  <r>
    <s v="93366"/>
    <d v="2025-07-28T00:00:00"/>
    <x v="5"/>
    <x v="2"/>
    <s v="San Jose"/>
    <n v="5025.33"/>
    <n v="0"/>
    <n v="5025.33"/>
    <n v="4569.8599999999997"/>
    <n v="455.47"/>
    <n v="9.0634839999999994E-2"/>
    <x v="2"/>
  </r>
  <r>
    <s v="93389"/>
    <d v="2025-07-28T00:00:00"/>
    <x v="382"/>
    <x v="1"/>
    <s v="Sacramento"/>
    <n v="0"/>
    <n v="0"/>
    <n v="0"/>
    <n v="-112.5"/>
    <n v="112.5"/>
    <n v="0"/>
    <x v="28"/>
  </r>
  <r>
    <s v="93549"/>
    <d v="2025-07-28T00:00:00"/>
    <x v="34"/>
    <x v="9"/>
    <s v="San Francisco"/>
    <n v="0"/>
    <n v="0"/>
    <n v="0"/>
    <n v="0"/>
    <n v="0"/>
    <n v="0"/>
    <x v="13"/>
  </r>
  <r>
    <s v="93643"/>
    <d v="2025-07-28T00:00:00"/>
    <x v="4"/>
    <x v="4"/>
    <s v="Sacramento"/>
    <n v="4566.74"/>
    <n v="0"/>
    <n v="4566.74"/>
    <n v="3906.31"/>
    <n v="660.43"/>
    <n v="0.14461739000000001"/>
    <x v="4"/>
  </r>
  <r>
    <s v="93662"/>
    <d v="2025-07-28T00:00:00"/>
    <x v="27"/>
    <x v="6"/>
    <s v="Sacramento"/>
    <n v="8760"/>
    <n v="0"/>
    <n v="8760"/>
    <n v="6574.89"/>
    <n v="2185.11"/>
    <n v="0.24944178"/>
    <x v="1"/>
  </r>
  <r>
    <s v="93668"/>
    <d v="2025-07-28T00:00:00"/>
    <x v="5"/>
    <x v="2"/>
    <s v="San Jose"/>
    <n v="0"/>
    <n v="0"/>
    <n v="0"/>
    <n v="6459"/>
    <n v="-6459"/>
    <n v="0"/>
    <x v="2"/>
  </r>
  <r>
    <s v="93671"/>
    <d v="2025-07-28T00:00:00"/>
    <x v="189"/>
    <x v="12"/>
    <s v="San Francisco"/>
    <n v="96319"/>
    <n v="0"/>
    <n v="96319"/>
    <n v="70063.320000000007"/>
    <n v="26255.68"/>
    <n v="0.27259086999999999"/>
    <x v="19"/>
  </r>
  <r>
    <s v="93707"/>
    <d v="2025-07-28T00:00:00"/>
    <x v="3"/>
    <x v="3"/>
    <s v="San Jose"/>
    <n v="5246.32"/>
    <n v="0"/>
    <n v="5246.32"/>
    <n v="3907.42"/>
    <n v="1338.9"/>
    <n v="0.25520746"/>
    <x v="3"/>
  </r>
  <r>
    <s v="93722"/>
    <d v="2025-07-28T00:00:00"/>
    <x v="342"/>
    <x v="9"/>
    <s v="San Francisco"/>
    <n v="0"/>
    <n v="1298743"/>
    <n v="1298743"/>
    <n v="0"/>
    <n v="1298743"/>
    <n v="1"/>
    <x v="13"/>
  </r>
  <r>
    <s v="93723"/>
    <d v="2025-07-28T00:00:00"/>
    <x v="342"/>
    <x v="9"/>
    <s v="San Francisco"/>
    <n v="0"/>
    <n v="2598281"/>
    <n v="2598281"/>
    <n v="0"/>
    <n v="2598281"/>
    <n v="1"/>
    <x v="13"/>
  </r>
  <r>
    <s v="93724"/>
    <d v="2025-07-28T00:00:00"/>
    <x v="342"/>
    <x v="9"/>
    <s v="San Francisco"/>
    <n v="0"/>
    <n v="176373.6"/>
    <n v="176373.6"/>
    <n v="0"/>
    <n v="176373.6"/>
    <n v="1"/>
    <x v="13"/>
  </r>
  <r>
    <s v="93725"/>
    <d v="2025-07-28T00:00:00"/>
    <x v="310"/>
    <x v="12"/>
    <s v="San Francisco"/>
    <n v="405"/>
    <n v="0"/>
    <n v="405"/>
    <n v="1828.57"/>
    <n v="-1423.57"/>
    <n v="-3.5149876500000001"/>
    <x v="0"/>
  </r>
  <r>
    <s v="93728"/>
    <d v="2025-07-28T00:00:00"/>
    <x v="4"/>
    <x v="4"/>
    <s v="Sacramento"/>
    <n v="1219.76"/>
    <n v="0"/>
    <n v="1219.76"/>
    <n v="1055.21"/>
    <n v="164.55"/>
    <n v="0.13490358999999999"/>
    <x v="4"/>
  </r>
  <r>
    <s v="93735"/>
    <d v="2025-07-28T00:00:00"/>
    <x v="3"/>
    <x v="3"/>
    <s v="San Jose"/>
    <n v="1311.58"/>
    <n v="0"/>
    <n v="1311.58"/>
    <n v="940"/>
    <n v="371.58"/>
    <n v="0.28330716"/>
    <x v="3"/>
  </r>
  <r>
    <s v="93741"/>
    <d v="2025-07-28T00:00:00"/>
    <x v="3"/>
    <x v="3"/>
    <s v="San Jose"/>
    <n v="120"/>
    <n v="0"/>
    <n v="120"/>
    <n v="0"/>
    <n v="120"/>
    <n v="1"/>
    <x v="3"/>
  </r>
  <r>
    <s v="93742"/>
    <d v="2025-07-28T00:00:00"/>
    <x v="10"/>
    <x v="8"/>
    <s v="San Jose"/>
    <n v="0"/>
    <n v="75.28"/>
    <n v="75.28"/>
    <n v="63.99"/>
    <n v="11.29"/>
    <n v="0.14997342999999999"/>
    <x v="10"/>
  </r>
  <r>
    <s v="93754"/>
    <d v="2025-07-28T00:00:00"/>
    <x v="3"/>
    <x v="3"/>
    <s v="San Jose"/>
    <n v="385"/>
    <n v="0"/>
    <n v="385"/>
    <n v="264.70999999999998"/>
    <n v="120.29"/>
    <n v="0.31244156000000001"/>
    <x v="3"/>
  </r>
  <r>
    <s v="93755"/>
    <d v="2025-07-28T00:00:00"/>
    <x v="3"/>
    <x v="3"/>
    <s v="San Jose"/>
    <n v="860"/>
    <n v="0"/>
    <n v="860"/>
    <n v="588.25"/>
    <n v="271.75"/>
    <n v="0.31598837000000002"/>
    <x v="3"/>
  </r>
  <r>
    <s v="91483"/>
    <d v="2025-07-29T00:00:00"/>
    <x v="209"/>
    <x v="14"/>
    <s v="San Jose"/>
    <n v="0"/>
    <n v="0"/>
    <n v="0"/>
    <n v="977.96"/>
    <n v="-977.96"/>
    <n v="0"/>
    <x v="22"/>
  </r>
  <r>
    <s v="91508"/>
    <d v="2025-07-29T00:00:00"/>
    <x v="293"/>
    <x v="5"/>
    <s v="San Francisco"/>
    <n v="0"/>
    <n v="0"/>
    <n v="0"/>
    <n v="13.97"/>
    <n v="-13.97"/>
    <n v="0"/>
    <x v="66"/>
  </r>
  <r>
    <s v="91660"/>
    <d v="2025-07-29T00:00:00"/>
    <x v="4"/>
    <x v="4"/>
    <s v="Sacramento"/>
    <n v="0"/>
    <n v="0"/>
    <n v="0"/>
    <n v="1139.8800000000001"/>
    <n v="-1139.8800000000001"/>
    <n v="0"/>
    <x v="4"/>
  </r>
  <r>
    <s v="93176"/>
    <d v="2025-07-29T00:00:00"/>
    <x v="23"/>
    <x v="0"/>
    <s v="San Francisco"/>
    <n v="0"/>
    <n v="280"/>
    <n v="280"/>
    <n v="0"/>
    <n v="280"/>
    <n v="1"/>
    <x v="0"/>
  </r>
  <r>
    <s v="93453"/>
    <d v="2025-07-29T00:00:00"/>
    <x v="91"/>
    <x v="6"/>
    <s v="Sacramento"/>
    <n v="0"/>
    <n v="0"/>
    <n v="0"/>
    <n v="-13"/>
    <n v="13"/>
    <n v="0"/>
    <x v="1"/>
  </r>
  <r>
    <s v="87167"/>
    <d v="2025-07-29T00:00:00"/>
    <x v="191"/>
    <x v="1"/>
    <s v="Sacramento"/>
    <n v="0"/>
    <n v="0"/>
    <n v="0"/>
    <n v="-4029.39"/>
    <n v="4029.39"/>
    <n v="0"/>
    <x v="4"/>
  </r>
  <r>
    <s v="87779"/>
    <d v="2025-07-29T00:00:00"/>
    <x v="104"/>
    <x v="9"/>
    <s v="San Francisco"/>
    <n v="-1196.95"/>
    <n v="0"/>
    <n v="-1196.95"/>
    <n v="50"/>
    <n v="-1246.95"/>
    <n v="1.0417728399999999"/>
    <x v="3"/>
  </r>
  <r>
    <s v="88281"/>
    <d v="2025-07-29T00:00:00"/>
    <x v="13"/>
    <x v="6"/>
    <s v="San Jose"/>
    <n v="0"/>
    <n v="0"/>
    <n v="0"/>
    <n v="-12766.2"/>
    <n v="12766.2"/>
    <n v="0"/>
    <x v="7"/>
  </r>
  <r>
    <s v="89373"/>
    <d v="2025-07-29T00:00:00"/>
    <x v="72"/>
    <x v="14"/>
    <s v="San Jose"/>
    <n v="0"/>
    <n v="0"/>
    <n v="0"/>
    <n v="-425"/>
    <n v="425"/>
    <n v="0"/>
    <x v="33"/>
  </r>
  <r>
    <s v="89622"/>
    <d v="2025-07-29T00:00:00"/>
    <x v="47"/>
    <x v="11"/>
    <s v="Sacramento"/>
    <n v="0"/>
    <n v="0"/>
    <n v="0"/>
    <n v="1520"/>
    <n v="-1520"/>
    <n v="0"/>
    <x v="28"/>
  </r>
  <r>
    <s v="91126"/>
    <d v="2025-07-29T00:00:00"/>
    <x v="342"/>
    <x v="9"/>
    <s v="San Francisco"/>
    <n v="0"/>
    <n v="1802423.3"/>
    <n v="1802423.3"/>
    <n v="0"/>
    <n v="1802423.3"/>
    <n v="1"/>
    <x v="13"/>
  </r>
  <r>
    <s v="91197"/>
    <d v="2025-07-29T00:00:00"/>
    <x v="5"/>
    <x v="2"/>
    <s v="San Jose"/>
    <n v="0"/>
    <n v="0"/>
    <n v="0"/>
    <n v="37.01"/>
    <n v="-37.01"/>
    <n v="0"/>
    <x v="2"/>
  </r>
  <r>
    <s v="91632"/>
    <d v="2025-07-29T00:00:00"/>
    <x v="5"/>
    <x v="2"/>
    <s v="San Jose"/>
    <n v="0"/>
    <n v="0"/>
    <n v="0"/>
    <n v="31.73"/>
    <n v="-31.73"/>
    <n v="0"/>
    <x v="2"/>
  </r>
  <r>
    <s v="92977"/>
    <d v="2025-07-29T00:00:00"/>
    <x v="401"/>
    <x v="12"/>
    <s v="San Francisco"/>
    <n v="17855.13"/>
    <n v="0"/>
    <n v="17855.13"/>
    <n v="11591.96"/>
    <n v="6263.17"/>
    <n v="0.35077705999999997"/>
    <x v="89"/>
  </r>
  <r>
    <s v="93173"/>
    <d v="2025-07-29T00:00:00"/>
    <x v="3"/>
    <x v="3"/>
    <s v="San Jose"/>
    <n v="0"/>
    <n v="0"/>
    <n v="0"/>
    <n v="677.66"/>
    <n v="-677.66"/>
    <n v="0"/>
    <x v="3"/>
  </r>
  <r>
    <s v="93472"/>
    <d v="2025-07-29T00:00:00"/>
    <x v="5"/>
    <x v="2"/>
    <s v="San Jose"/>
    <n v="116367.28"/>
    <n v="0"/>
    <n v="116367.28"/>
    <n v="95277.65"/>
    <n v="21089.63"/>
    <n v="0.18123333"/>
    <x v="93"/>
  </r>
  <r>
    <s v="93537"/>
    <d v="2025-07-29T00:00:00"/>
    <x v="199"/>
    <x v="12"/>
    <s v="San Francisco"/>
    <n v="0"/>
    <n v="0"/>
    <n v="0"/>
    <n v="-5.25"/>
    <n v="5.25"/>
    <n v="0"/>
    <x v="53"/>
  </r>
  <r>
    <s v="93589"/>
    <d v="2025-07-29T00:00:00"/>
    <x v="45"/>
    <x v="12"/>
    <s v="San Francisco"/>
    <n v="20703.8"/>
    <n v="0"/>
    <n v="20703.8"/>
    <n v="15498.13"/>
    <n v="5205.67"/>
    <n v="0.25143548999999998"/>
    <x v="93"/>
  </r>
  <r>
    <s v="93607"/>
    <d v="2025-07-29T00:00:00"/>
    <x v="5"/>
    <x v="2"/>
    <s v="San Jose"/>
    <n v="112188.51"/>
    <n v="0"/>
    <n v="112188.51"/>
    <n v="91015.85"/>
    <n v="21172.66"/>
    <n v="0.18872396"/>
    <x v="2"/>
  </r>
  <r>
    <s v="93630"/>
    <d v="2025-07-29T00:00:00"/>
    <x v="51"/>
    <x v="17"/>
    <s v="San Jose"/>
    <n v="0"/>
    <n v="3600"/>
    <n v="3600"/>
    <n v="2673.01"/>
    <n v="926.99"/>
    <n v="0.25749722000000003"/>
    <x v="92"/>
  </r>
  <r>
    <s v="93671"/>
    <d v="2025-07-29T00:00:00"/>
    <x v="189"/>
    <x v="12"/>
    <s v="San Francisco"/>
    <n v="0"/>
    <n v="-18244"/>
    <n v="-18244"/>
    <n v="-13273.49"/>
    <n v="-4970.51"/>
    <n v="0.27244627999999999"/>
    <x v="19"/>
  </r>
  <r>
    <s v="93675"/>
    <d v="2025-07-29T00:00:00"/>
    <x v="18"/>
    <x v="9"/>
    <s v="San Jose"/>
    <n v="0"/>
    <n v="-14261"/>
    <n v="-14261"/>
    <n v="5619.47"/>
    <n v="-19880.47"/>
    <n v="1.3940446"/>
    <x v="3"/>
  </r>
  <r>
    <s v="93722"/>
    <d v="2025-07-29T00:00:00"/>
    <x v="342"/>
    <x v="9"/>
    <s v="San Francisco"/>
    <n v="0"/>
    <n v="-1298743"/>
    <n v="-1298743"/>
    <n v="-857170.38"/>
    <n v="-441572.62"/>
    <n v="0.34"/>
    <x v="13"/>
  </r>
  <r>
    <s v="93723"/>
    <d v="2025-07-29T00:00:00"/>
    <x v="342"/>
    <x v="9"/>
    <s v="San Francisco"/>
    <n v="0"/>
    <n v="-2598281"/>
    <n v="-2598281"/>
    <n v="-1714865.46"/>
    <n v="-883415.54"/>
    <n v="0.34"/>
    <x v="13"/>
  </r>
  <r>
    <s v="93724"/>
    <d v="2025-07-29T00:00:00"/>
    <x v="342"/>
    <x v="9"/>
    <s v="San Francisco"/>
    <n v="0"/>
    <n v="-176373.6"/>
    <n v="-176373.6"/>
    <n v="0"/>
    <n v="-176373.6"/>
    <n v="1"/>
    <x v="13"/>
  </r>
  <r>
    <s v="93756"/>
    <d v="2025-07-29T00:00:00"/>
    <x v="109"/>
    <x v="3"/>
    <s v="San Jose"/>
    <n v="13780.18"/>
    <n v="0"/>
    <n v="13780.18"/>
    <n v="10250.629999999999"/>
    <n v="3529.55"/>
    <n v="0.25613236"/>
    <x v="3"/>
  </r>
  <r>
    <s v="93766"/>
    <d v="2025-07-29T00:00:00"/>
    <x v="11"/>
    <x v="6"/>
    <s v="San Jose"/>
    <n v="225"/>
    <n v="0"/>
    <n v="225"/>
    <n v="0"/>
    <n v="225"/>
    <n v="1"/>
    <x v="7"/>
  </r>
  <r>
    <s v="93769"/>
    <d v="2025-07-29T00:00:00"/>
    <x v="191"/>
    <x v="1"/>
    <s v="Sacramento"/>
    <n v="177"/>
    <n v="0"/>
    <n v="177"/>
    <n v="125"/>
    <n v="52"/>
    <n v="0.29378531000000002"/>
    <x v="4"/>
  </r>
  <r>
    <s v="90506"/>
    <d v="2025-07-30T00:00:00"/>
    <x v="189"/>
    <x v="12"/>
    <s v="San Francisco"/>
    <n v="0"/>
    <n v="0"/>
    <n v="0"/>
    <n v="0.6"/>
    <n v="-0.6"/>
    <n v="0"/>
    <x v="19"/>
  </r>
  <r>
    <s v="90995"/>
    <d v="2025-07-30T00:00:00"/>
    <x v="13"/>
    <x v="6"/>
    <s v="San Jose"/>
    <n v="0"/>
    <n v="9915"/>
    <n v="9915"/>
    <n v="7614.26"/>
    <n v="2300.7399999999998"/>
    <n v="0.23204638999999999"/>
    <x v="7"/>
  </r>
  <r>
    <s v="91775"/>
    <d v="2025-07-30T00:00:00"/>
    <x v="18"/>
    <x v="9"/>
    <s v="San Francisco"/>
    <n v="0"/>
    <n v="-17073.23"/>
    <n v="-17073.23"/>
    <n v="-13923.97"/>
    <n v="-3149.26"/>
    <n v="0.18445602"/>
    <x v="17"/>
  </r>
  <r>
    <s v="91943"/>
    <d v="2025-07-30T00:00:00"/>
    <x v="34"/>
    <x v="9"/>
    <s v="San Francisco"/>
    <n v="0"/>
    <n v="0"/>
    <n v="0"/>
    <n v="500.8"/>
    <n v="-500.8"/>
    <n v="0"/>
    <x v="13"/>
  </r>
  <r>
    <s v="92034"/>
    <d v="2025-07-30T00:00:00"/>
    <x v="104"/>
    <x v="9"/>
    <s v="San Francisco"/>
    <n v="0"/>
    <n v="0"/>
    <n v="0"/>
    <n v="-29"/>
    <n v="29"/>
    <n v="0"/>
    <x v="3"/>
  </r>
  <r>
    <s v="93141"/>
    <d v="2025-07-30T00:00:00"/>
    <x v="72"/>
    <x v="14"/>
    <s v="San Jose"/>
    <n v="0"/>
    <n v="0"/>
    <n v="0"/>
    <n v="-786.93"/>
    <n v="786.93"/>
    <n v="0"/>
    <x v="33"/>
  </r>
  <r>
    <s v="93366"/>
    <d v="2025-07-30T00:00:00"/>
    <x v="5"/>
    <x v="2"/>
    <s v="San Jose"/>
    <n v="0"/>
    <n v="0"/>
    <n v="0"/>
    <n v="0.02"/>
    <n v="-0.02"/>
    <n v="0"/>
    <x v="2"/>
  </r>
  <r>
    <s v="93461"/>
    <d v="2025-07-30T00:00:00"/>
    <x v="6"/>
    <x v="5"/>
    <s v="San Francisco"/>
    <n v="0"/>
    <n v="0"/>
    <n v="0"/>
    <n v="-48.01"/>
    <n v="48.01"/>
    <n v="0"/>
    <x v="9"/>
  </r>
  <r>
    <s v="93503"/>
    <d v="2025-07-30T00:00:00"/>
    <x v="389"/>
    <x v="5"/>
    <s v="San Francisco"/>
    <n v="240"/>
    <n v="0"/>
    <n v="240"/>
    <n v="168.24"/>
    <n v="71.760000000000005"/>
    <n v="0.29899999999999999"/>
    <x v="89"/>
  </r>
  <r>
    <s v="93541"/>
    <d v="2025-07-30T00:00:00"/>
    <x v="13"/>
    <x v="6"/>
    <s v="San Jose"/>
    <n v="0"/>
    <n v="0"/>
    <n v="0"/>
    <n v="-97.64"/>
    <n v="97.64"/>
    <n v="0"/>
    <x v="7"/>
  </r>
  <r>
    <s v="93733"/>
    <d v="2025-07-30T00:00:00"/>
    <x v="136"/>
    <x v="12"/>
    <s v="San Francisco"/>
    <n v="0"/>
    <n v="0"/>
    <n v="0"/>
    <n v="0.93"/>
    <n v="-0.93"/>
    <n v="0"/>
    <x v="6"/>
  </r>
  <r>
    <s v="93789"/>
    <d v="2025-07-30T00:00:00"/>
    <x v="353"/>
    <x v="2"/>
    <s v="San Jose"/>
    <n v="1873.62"/>
    <n v="0"/>
    <n v="1873.62"/>
    <n v="1270.24"/>
    <n v="603.38"/>
    <n v="0.32203968999999999"/>
    <x v="2"/>
  </r>
  <r>
    <s v="93791"/>
    <d v="2025-07-30T00:00:00"/>
    <x v="353"/>
    <x v="2"/>
    <s v="San Jose"/>
    <n v="1215.5999999999999"/>
    <n v="0"/>
    <n v="1215.5999999999999"/>
    <n v="788.98"/>
    <n v="426.62"/>
    <n v="0.35095426000000002"/>
    <x v="2"/>
  </r>
  <r>
    <s v="93792"/>
    <d v="2025-07-30T00:00:00"/>
    <x v="353"/>
    <x v="2"/>
    <s v="San Jose"/>
    <n v="1651"/>
    <n v="0"/>
    <n v="1651"/>
    <n v="1266.4000000000001"/>
    <n v="384.6"/>
    <n v="0.23294972999999999"/>
    <x v="2"/>
  </r>
  <r>
    <s v="93795"/>
    <d v="2025-07-30T00:00:00"/>
    <x v="353"/>
    <x v="2"/>
    <s v="San Jose"/>
    <n v="1651"/>
    <n v="0"/>
    <n v="1651"/>
    <n v="1266.4000000000001"/>
    <n v="384.6"/>
    <n v="0.23294972999999999"/>
    <x v="2"/>
  </r>
  <r>
    <s v="93802"/>
    <d v="2025-07-30T00:00:00"/>
    <x v="353"/>
    <x v="2"/>
    <s v="San Jose"/>
    <n v="1651"/>
    <n v="0"/>
    <n v="1651"/>
    <n v="1266.4000000000001"/>
    <n v="384.6"/>
    <n v="0.23294972999999999"/>
    <x v="2"/>
  </r>
  <r>
    <s v="93803"/>
    <d v="2025-07-30T00:00:00"/>
    <x v="353"/>
    <x v="2"/>
    <s v="San Jose"/>
    <n v="1514.18"/>
    <n v="0"/>
    <n v="1514.18"/>
    <n v="1169"/>
    <n v="345.18"/>
    <n v="0.22796496999999999"/>
    <x v="2"/>
  </r>
  <r>
    <s v="93805"/>
    <d v="2025-07-30T00:00:00"/>
    <x v="353"/>
    <x v="2"/>
    <s v="San Jose"/>
    <n v="1873.62"/>
    <n v="0"/>
    <n v="1873.62"/>
    <n v="1270.24"/>
    <n v="603.38"/>
    <n v="0.32203968999999999"/>
    <x v="2"/>
  </r>
  <r>
    <s v="93806"/>
    <d v="2025-07-30T00:00:00"/>
    <x v="353"/>
    <x v="2"/>
    <s v="San Jose"/>
    <n v="2365.25"/>
    <n v="0"/>
    <n v="2365.25"/>
    <n v="1797.16"/>
    <n v="568.09"/>
    <n v="0.2401818"/>
    <x v="2"/>
  </r>
  <r>
    <s v="73180"/>
    <d v="2025-07-30T00:00:00"/>
    <x v="43"/>
    <x v="4"/>
    <s v="San Jose"/>
    <n v="0"/>
    <n v="0"/>
    <n v="0"/>
    <n v="264.60000000000002"/>
    <n v="-264.60000000000002"/>
    <n v="0"/>
    <x v="2"/>
  </r>
  <r>
    <s v="82850"/>
    <d v="2025-07-30T00:00:00"/>
    <x v="184"/>
    <x v="14"/>
    <s v="San Jose"/>
    <n v="0"/>
    <n v="0"/>
    <n v="0"/>
    <n v="65.36"/>
    <n v="-65.36"/>
    <n v="0"/>
    <x v="22"/>
  </r>
  <r>
    <s v="91391"/>
    <d v="2025-07-30T00:00:00"/>
    <x v="45"/>
    <x v="12"/>
    <s v="San Francisco"/>
    <n v="0"/>
    <n v="0"/>
    <n v="0"/>
    <n v="78.36"/>
    <n v="-78.36"/>
    <n v="0"/>
    <x v="45"/>
  </r>
  <r>
    <s v="93696"/>
    <d v="2025-07-30T00:00:00"/>
    <x v="353"/>
    <x v="2"/>
    <s v="San Jose"/>
    <n v="1514.18"/>
    <n v="0"/>
    <n v="1514.18"/>
    <n v="1179"/>
    <n v="335.18"/>
    <n v="0.22136074"/>
    <x v="2"/>
  </r>
  <r>
    <s v="93697"/>
    <d v="2025-07-30T00:00:00"/>
    <x v="353"/>
    <x v="2"/>
    <s v="San Jose"/>
    <n v="1651"/>
    <n v="0"/>
    <n v="1651"/>
    <n v="1341.4"/>
    <n v="309.60000000000002"/>
    <n v="0.18752271000000001"/>
    <x v="2"/>
  </r>
  <r>
    <s v="93699"/>
    <d v="2025-07-30T00:00:00"/>
    <x v="353"/>
    <x v="2"/>
    <s v="San Jose"/>
    <n v="1651"/>
    <n v="0"/>
    <n v="1651"/>
    <n v="1341.4"/>
    <n v="309.60000000000002"/>
    <n v="0.18752271000000001"/>
    <x v="2"/>
  </r>
  <r>
    <s v="93715"/>
    <d v="2025-07-30T00:00:00"/>
    <x v="353"/>
    <x v="2"/>
    <s v="San Jose"/>
    <n v="998.02"/>
    <n v="0"/>
    <n v="998.02"/>
    <n v="806.26"/>
    <n v="191.76"/>
    <n v="0.19214044"/>
    <x v="2"/>
  </r>
  <r>
    <s v="85222"/>
    <d v="2025-07-30T00:00:00"/>
    <x v="52"/>
    <x v="18"/>
    <s v="San Francisco"/>
    <n v="0"/>
    <n v="1272.06"/>
    <n v="1272.06"/>
    <n v="865"/>
    <n v="407.06"/>
    <n v="0.32000063000000001"/>
    <x v="31"/>
  </r>
  <r>
    <s v="89700"/>
    <d v="2025-07-30T00:00:00"/>
    <x v="51"/>
    <x v="14"/>
    <s v="San Jose"/>
    <n v="0"/>
    <n v="0"/>
    <n v="0"/>
    <n v="304"/>
    <n v="-304"/>
    <n v="0"/>
    <x v="22"/>
  </r>
  <r>
    <s v="90066"/>
    <d v="2025-07-30T00:00:00"/>
    <x v="109"/>
    <x v="3"/>
    <s v="San Jose"/>
    <n v="0"/>
    <n v="54.85"/>
    <n v="54.85"/>
    <n v="206.28"/>
    <n v="-151.43"/>
    <n v="-2.7608021900000002"/>
    <x v="3"/>
  </r>
  <r>
    <s v="90381"/>
    <d v="2025-07-30T00:00:00"/>
    <x v="162"/>
    <x v="7"/>
    <s v="San Jose"/>
    <n v="0"/>
    <n v="0"/>
    <n v="0"/>
    <n v="30"/>
    <n v="-30"/>
    <n v="0"/>
    <x v="61"/>
  </r>
  <r>
    <s v="90517"/>
    <d v="2025-07-30T00:00:00"/>
    <x v="353"/>
    <x v="2"/>
    <s v="San Jose"/>
    <n v="0"/>
    <n v="0"/>
    <n v="0"/>
    <n v="125"/>
    <n v="-125"/>
    <n v="0"/>
    <x v="2"/>
  </r>
  <r>
    <s v="91126"/>
    <d v="2025-07-30T00:00:00"/>
    <x v="342"/>
    <x v="9"/>
    <s v="San Francisco"/>
    <n v="0"/>
    <n v="0"/>
    <n v="0"/>
    <n v="144.06"/>
    <n v="-144.06"/>
    <n v="0"/>
    <x v="13"/>
  </r>
  <r>
    <s v="92099"/>
    <d v="2025-07-30T00:00:00"/>
    <x v="172"/>
    <x v="7"/>
    <s v="San Jose"/>
    <n v="0"/>
    <n v="0"/>
    <n v="0"/>
    <n v="14.54"/>
    <n v="-14.54"/>
    <n v="0"/>
    <x v="8"/>
  </r>
  <r>
    <s v="92468"/>
    <d v="2025-07-30T00:00:00"/>
    <x v="402"/>
    <x v="14"/>
    <s v="San Jose"/>
    <n v="7514.86"/>
    <n v="0"/>
    <n v="7514.86"/>
    <n v="6243.48"/>
    <n v="1271.3800000000001"/>
    <n v="0.16918212999999999"/>
    <x v="22"/>
  </r>
  <r>
    <s v="92498"/>
    <d v="2025-07-30T00:00:00"/>
    <x v="234"/>
    <x v="6"/>
    <s v="San Jose"/>
    <n v="0"/>
    <n v="0"/>
    <n v="0"/>
    <n v="635"/>
    <n v="-635"/>
    <n v="0"/>
    <x v="7"/>
  </r>
  <r>
    <s v="92514"/>
    <d v="2025-07-30T00:00:00"/>
    <x v="73"/>
    <x v="7"/>
    <s v="San Jose"/>
    <n v="0"/>
    <n v="0"/>
    <n v="0"/>
    <n v="-300"/>
    <n v="300"/>
    <n v="0"/>
    <x v="63"/>
  </r>
  <r>
    <s v="92571"/>
    <d v="2025-07-30T00:00:00"/>
    <x v="98"/>
    <x v="20"/>
    <s v="Sacramento"/>
    <n v="0"/>
    <n v="0"/>
    <n v="0"/>
    <n v="-41.43"/>
    <n v="41.43"/>
    <n v="0"/>
    <x v="15"/>
  </r>
  <r>
    <s v="92610"/>
    <d v="2025-07-30T00:00:00"/>
    <x v="403"/>
    <x v="34"/>
    <s v="Sacramento"/>
    <n v="3309.31"/>
    <n v="0"/>
    <n v="3309.31"/>
    <n v="2564.4"/>
    <n v="744.91"/>
    <n v="0.22509525999999999"/>
    <x v="15"/>
  </r>
  <r>
    <s v="92777"/>
    <d v="2025-07-30T00:00:00"/>
    <x v="3"/>
    <x v="3"/>
    <s v="San Jose"/>
    <n v="231251.66"/>
    <n v="0"/>
    <n v="231251.66"/>
    <n v="176132.21"/>
    <n v="55119.45"/>
    <n v="0.23835266999999999"/>
    <x v="3"/>
  </r>
  <r>
    <s v="92848"/>
    <d v="2025-07-30T00:00:00"/>
    <x v="234"/>
    <x v="6"/>
    <s v="San Jose"/>
    <n v="0"/>
    <n v="0"/>
    <n v="0"/>
    <n v="270.60000000000002"/>
    <n v="-270.60000000000002"/>
    <n v="0"/>
    <x v="7"/>
  </r>
  <r>
    <s v="92965"/>
    <d v="2025-07-30T00:00:00"/>
    <x v="353"/>
    <x v="2"/>
    <s v="San Jose"/>
    <n v="0"/>
    <n v="0"/>
    <n v="0"/>
    <n v="93.75"/>
    <n v="-93.75"/>
    <n v="0"/>
    <x v="2"/>
  </r>
  <r>
    <s v="93079"/>
    <d v="2025-07-30T00:00:00"/>
    <x v="353"/>
    <x v="2"/>
    <s v="San Jose"/>
    <n v="0"/>
    <n v="440"/>
    <n v="440"/>
    <n v="0"/>
    <n v="440"/>
    <n v="1"/>
    <x v="2"/>
  </r>
  <r>
    <s v="93100"/>
    <d v="2025-07-30T00:00:00"/>
    <x v="402"/>
    <x v="14"/>
    <s v="San Jose"/>
    <n v="11827.51"/>
    <n v="0"/>
    <n v="11827.51"/>
    <n v="8895.49"/>
    <n v="2932.02"/>
    <n v="0.24789833"/>
    <x v="22"/>
  </r>
  <r>
    <s v="93234"/>
    <d v="2025-07-30T00:00:00"/>
    <x v="396"/>
    <x v="11"/>
    <s v="Sacramento"/>
    <n v="53695.54"/>
    <n v="0"/>
    <n v="53695.54"/>
    <n v="44000.67"/>
    <n v="9694.8700000000008"/>
    <n v="0.18055261"/>
    <x v="28"/>
  </r>
  <r>
    <s v="93472"/>
    <d v="2025-07-30T00:00:00"/>
    <x v="5"/>
    <x v="2"/>
    <s v="San Jose"/>
    <n v="0"/>
    <n v="675.68"/>
    <n v="675.68"/>
    <n v="540.54"/>
    <n v="135.13999999999999"/>
    <n v="0.20000592"/>
    <x v="93"/>
  </r>
  <r>
    <s v="93537"/>
    <d v="2025-07-30T00:00:00"/>
    <x v="199"/>
    <x v="12"/>
    <s v="San Francisco"/>
    <n v="0"/>
    <n v="1.47"/>
    <n v="1.47"/>
    <n v="-0.37"/>
    <n v="1.84"/>
    <n v="1.2517006799999999"/>
    <x v="53"/>
  </r>
  <r>
    <s v="93671"/>
    <d v="2025-07-30T00:00:00"/>
    <x v="189"/>
    <x v="12"/>
    <s v="San Francisco"/>
    <n v="0"/>
    <n v="13.13"/>
    <n v="13.13"/>
    <n v="9.7799999999999994"/>
    <n v="3.35"/>
    <n v="0.2551409"/>
    <x v="19"/>
  </r>
  <r>
    <s v="93688"/>
    <d v="2025-07-30T00:00:00"/>
    <x v="5"/>
    <x v="2"/>
    <s v="San Jose"/>
    <n v="0"/>
    <n v="0"/>
    <n v="0"/>
    <n v="85.68"/>
    <n v="-85.68"/>
    <n v="0"/>
    <x v="2"/>
  </r>
  <r>
    <s v="93708"/>
    <d v="2025-07-30T00:00:00"/>
    <x v="56"/>
    <x v="19"/>
    <s v="Sacramento"/>
    <n v="2811"/>
    <n v="0"/>
    <n v="2811"/>
    <n v="2314.75"/>
    <n v="496.25"/>
    <n v="0.17653859999999999"/>
    <x v="4"/>
  </r>
  <r>
    <s v="93761"/>
    <d v="2025-07-30T00:00:00"/>
    <x v="391"/>
    <x v="10"/>
    <s v="San Jose"/>
    <n v="12673.75"/>
    <n v="0"/>
    <n v="12673.75"/>
    <n v="8877.68"/>
    <n v="3796.07"/>
    <n v="0.29952224"/>
    <x v="14"/>
  </r>
  <r>
    <s v="93765"/>
    <d v="2025-07-30T00:00:00"/>
    <x v="402"/>
    <x v="14"/>
    <s v="San Jose"/>
    <n v="340.13"/>
    <n v="0"/>
    <n v="340.13"/>
    <n v="0"/>
    <n v="340.13"/>
    <n v="1"/>
    <x v="48"/>
  </r>
  <r>
    <s v="93767"/>
    <d v="2025-07-30T00:00:00"/>
    <x v="72"/>
    <x v="14"/>
    <s v="San Jose"/>
    <n v="3009.05"/>
    <n v="0"/>
    <n v="3009.05"/>
    <n v="2347.12"/>
    <n v="661.93"/>
    <n v="0.21997973000000001"/>
    <x v="95"/>
  </r>
  <r>
    <s v="93779"/>
    <d v="2025-07-30T00:00:00"/>
    <x v="51"/>
    <x v="17"/>
    <s v="San Jose"/>
    <n v="2160"/>
    <n v="0"/>
    <n v="2160"/>
    <n v="1618.86"/>
    <n v="541.14"/>
    <n v="0.25052777999999998"/>
    <x v="92"/>
  </r>
  <r>
    <s v="93787"/>
    <d v="2025-07-30T00:00:00"/>
    <x v="353"/>
    <x v="2"/>
    <s v="San Jose"/>
    <n v="1651"/>
    <n v="0"/>
    <n v="1651"/>
    <n v="1276.4000000000001"/>
    <n v="374.6"/>
    <n v="0.22689279000000001"/>
    <x v="2"/>
  </r>
  <r>
    <s v="93790"/>
    <d v="2025-07-30T00:00:00"/>
    <x v="353"/>
    <x v="2"/>
    <s v="San Jose"/>
    <n v="1651"/>
    <n v="0"/>
    <n v="1651"/>
    <n v="1203.9000000000001"/>
    <n v="447.1"/>
    <n v="0.27080557"/>
    <x v="2"/>
  </r>
  <r>
    <s v="93793"/>
    <d v="2025-07-30T00:00:00"/>
    <x v="353"/>
    <x v="2"/>
    <s v="San Jose"/>
    <n v="1651"/>
    <n v="0"/>
    <n v="1651"/>
    <n v="1183.4000000000001"/>
    <n v="467.6"/>
    <n v="0.28322228999999999"/>
    <x v="2"/>
  </r>
  <r>
    <s v="93794"/>
    <d v="2025-07-30T00:00:00"/>
    <x v="353"/>
    <x v="2"/>
    <s v="San Jose"/>
    <n v="1514.18"/>
    <n v="0"/>
    <n v="1514.18"/>
    <n v="1044"/>
    <n v="470.18"/>
    <n v="0.31051790000000001"/>
    <x v="2"/>
  </r>
  <r>
    <s v="93796"/>
    <d v="2025-07-30T00:00:00"/>
    <x v="353"/>
    <x v="2"/>
    <s v="San Jose"/>
    <n v="1651"/>
    <n v="0"/>
    <n v="1651"/>
    <n v="1183.4000000000001"/>
    <n v="467.6"/>
    <n v="0.28322228999999999"/>
    <x v="2"/>
  </r>
  <r>
    <s v="92674"/>
    <d v="2025-07-31T00:00:00"/>
    <x v="221"/>
    <x v="9"/>
    <s v="San Francisco"/>
    <n v="0"/>
    <n v="0"/>
    <n v="0"/>
    <n v="36.4"/>
    <n v="-36.4"/>
    <n v="0"/>
    <x v="81"/>
  </r>
  <r>
    <s v="93210"/>
    <d v="2025-07-31T00:00:00"/>
    <x v="393"/>
    <x v="5"/>
    <s v="San Francisco"/>
    <n v="0"/>
    <n v="0"/>
    <n v="0"/>
    <n v="5.19"/>
    <n v="-5.19"/>
    <n v="0"/>
    <x v="16"/>
  </r>
  <r>
    <s v="93472"/>
    <d v="2025-07-31T00:00:00"/>
    <x v="5"/>
    <x v="2"/>
    <s v="San Jose"/>
    <n v="0"/>
    <n v="0"/>
    <n v="0"/>
    <n v="-0.13"/>
    <n v="0.13"/>
    <n v="0"/>
    <x v="93"/>
  </r>
  <r>
    <s v="93571"/>
    <d v="2025-07-31T00:00:00"/>
    <x v="202"/>
    <x v="9"/>
    <s v="San Francisco"/>
    <n v="0"/>
    <n v="0"/>
    <n v="0"/>
    <n v="-60.32"/>
    <n v="60.32"/>
    <n v="0"/>
    <x v="18"/>
  </r>
  <r>
    <s v="93706"/>
    <d v="2025-07-31T00:00:00"/>
    <x v="169"/>
    <x v="19"/>
    <s v="Sacramento"/>
    <n v="3077.45"/>
    <n v="0"/>
    <n v="3077.45"/>
    <n v="2465.38"/>
    <n v="612.07000000000005"/>
    <n v="0.19888869000000001"/>
    <x v="4"/>
  </r>
  <r>
    <s v="93718"/>
    <d v="2025-07-31T00:00:00"/>
    <x v="353"/>
    <x v="2"/>
    <s v="San Jose"/>
    <n v="1651"/>
    <n v="0"/>
    <n v="1651"/>
    <n v="1183.4000000000001"/>
    <n v="467.6"/>
    <n v="0.28322228999999999"/>
    <x v="2"/>
  </r>
  <r>
    <s v="89795"/>
    <d v="2025-07-31T00:00:00"/>
    <x v="128"/>
    <x v="9"/>
    <s v="San Francisco"/>
    <n v="0"/>
    <n v="0"/>
    <n v="0"/>
    <n v="-1162.5"/>
    <n v="1162.5"/>
    <n v="0"/>
    <x v="34"/>
  </r>
  <r>
    <s v="90207"/>
    <d v="2025-07-31T00:00:00"/>
    <x v="4"/>
    <x v="4"/>
    <s v="Sacramento"/>
    <n v="0"/>
    <n v="0"/>
    <n v="0"/>
    <n v="13.75"/>
    <n v="-13.75"/>
    <n v="0"/>
    <x v="4"/>
  </r>
  <r>
    <s v="90842"/>
    <d v="2025-07-31T00:00:00"/>
    <x v="12"/>
    <x v="9"/>
    <s v="San Francisco"/>
    <n v="0"/>
    <n v="0"/>
    <n v="0"/>
    <n v="-1725"/>
    <n v="1725"/>
    <n v="0"/>
    <x v="85"/>
  </r>
  <r>
    <s v="93204"/>
    <d v="2025-07-31T00:00:00"/>
    <x v="72"/>
    <x v="14"/>
    <s v="San Jose"/>
    <n v="20555.21"/>
    <n v="0"/>
    <n v="20555.21"/>
    <n v="16001.26"/>
    <n v="4553.95"/>
    <n v="0.22154724000000001"/>
    <x v="39"/>
  </r>
  <r>
    <s v="81826"/>
    <d v="2025-07-31T00:00:00"/>
    <x v="1"/>
    <x v="1"/>
    <s v="Sacramento"/>
    <n v="0"/>
    <n v="0"/>
    <n v="0"/>
    <n v="-165.39"/>
    <n v="165.39"/>
    <n v="0"/>
    <x v="1"/>
  </r>
  <r>
    <s v="89622"/>
    <d v="2025-07-31T00:00:00"/>
    <x v="47"/>
    <x v="11"/>
    <s v="Sacramento"/>
    <n v="0"/>
    <n v="0"/>
    <n v="0"/>
    <n v="395"/>
    <n v="-395"/>
    <n v="0"/>
    <x v="28"/>
  </r>
  <r>
    <s v="90212"/>
    <d v="2025-07-31T00:00:00"/>
    <x v="23"/>
    <x v="0"/>
    <s v="San Francisco"/>
    <n v="0"/>
    <n v="-5056.09"/>
    <n v="-5056.09"/>
    <n v="0"/>
    <n v="-5056.09"/>
    <n v="1"/>
    <x v="17"/>
  </r>
  <r>
    <s v="90530"/>
    <d v="2025-07-31T00:00:00"/>
    <x v="106"/>
    <x v="3"/>
    <s v="San Jose"/>
    <n v="0"/>
    <n v="2891.28"/>
    <n v="2891.28"/>
    <n v="1936"/>
    <n v="955.28"/>
    <n v="0.33040037999999999"/>
    <x v="7"/>
  </r>
  <r>
    <s v="91126"/>
    <d v="2025-07-31T00:00:00"/>
    <x v="342"/>
    <x v="9"/>
    <s v="San Francisco"/>
    <n v="0"/>
    <n v="0"/>
    <n v="0"/>
    <n v="-55641.93"/>
    <n v="55641.93"/>
    <n v="0"/>
    <x v="13"/>
  </r>
  <r>
    <s v="91154"/>
    <d v="2025-07-31T00:00:00"/>
    <x v="9"/>
    <x v="5"/>
    <s v="San Francisco"/>
    <n v="16732"/>
    <n v="0"/>
    <n v="16732"/>
    <n v="12732.17"/>
    <n v="3999.83"/>
    <n v="0.23905271"/>
    <x v="9"/>
  </r>
  <r>
    <s v="91208"/>
    <d v="2025-07-31T00:00:00"/>
    <x v="60"/>
    <x v="12"/>
    <s v="San Francisco"/>
    <n v="407.85"/>
    <n v="0"/>
    <n v="407.85"/>
    <n v="0"/>
    <n v="407.85"/>
    <n v="1"/>
    <x v="14"/>
  </r>
  <r>
    <s v="91323"/>
    <d v="2025-07-31T00:00:00"/>
    <x v="221"/>
    <x v="9"/>
    <s v="San Francisco"/>
    <n v="0"/>
    <n v="0"/>
    <n v="0"/>
    <n v="341.25"/>
    <n v="-341.25"/>
    <n v="0"/>
    <x v="81"/>
  </r>
  <r>
    <s v="91376"/>
    <d v="2025-07-31T00:00:00"/>
    <x v="257"/>
    <x v="14"/>
    <s v="San Jose"/>
    <n v="0"/>
    <n v="0"/>
    <n v="0"/>
    <n v="357.89"/>
    <n v="-357.89"/>
    <n v="0"/>
    <x v="33"/>
  </r>
  <r>
    <s v="91451"/>
    <d v="2025-07-31T00:00:00"/>
    <x v="3"/>
    <x v="3"/>
    <s v="San Jose"/>
    <n v="0"/>
    <n v="0"/>
    <n v="0"/>
    <n v="301.02"/>
    <n v="-301.02"/>
    <n v="0"/>
    <x v="3"/>
  </r>
  <r>
    <s v="92043"/>
    <d v="2025-07-31T00:00:00"/>
    <x v="10"/>
    <x v="8"/>
    <s v="San Jose"/>
    <n v="0"/>
    <n v="0"/>
    <n v="0"/>
    <n v="76.5"/>
    <n v="-76.5"/>
    <n v="0"/>
    <x v="10"/>
  </r>
  <r>
    <s v="92263"/>
    <d v="2025-07-31T00:00:00"/>
    <x v="216"/>
    <x v="12"/>
    <s v="San Francisco"/>
    <n v="0"/>
    <n v="0"/>
    <n v="0"/>
    <n v="697.48"/>
    <n v="-697.48"/>
    <n v="0"/>
    <x v="16"/>
  </r>
  <r>
    <s v="92356"/>
    <d v="2025-07-31T00:00:00"/>
    <x v="317"/>
    <x v="12"/>
    <s v="San Francisco"/>
    <n v="0"/>
    <n v="0"/>
    <n v="0"/>
    <n v="-419.19"/>
    <n v="419.19"/>
    <n v="0"/>
    <x v="19"/>
  </r>
  <r>
    <s v="92401"/>
    <d v="2025-07-31T00:00:00"/>
    <x v="27"/>
    <x v="6"/>
    <s v="Sacramento"/>
    <n v="470488.15"/>
    <n v="0"/>
    <n v="470488.15"/>
    <n v="355077.34"/>
    <n v="115410.81"/>
    <n v="0.24530014"/>
    <x v="1"/>
  </r>
  <r>
    <s v="92610"/>
    <d v="2025-07-31T00:00:00"/>
    <x v="403"/>
    <x v="34"/>
    <s v="Sacramento"/>
    <n v="0"/>
    <n v="0"/>
    <n v="0"/>
    <n v="-3.43"/>
    <n v="3.43"/>
    <n v="0"/>
    <x v="15"/>
  </r>
  <r>
    <s v="92777"/>
    <d v="2025-07-31T00:00:00"/>
    <x v="3"/>
    <x v="3"/>
    <s v="San Jose"/>
    <n v="0"/>
    <n v="0"/>
    <n v="0"/>
    <n v="-268.10000000000002"/>
    <n v="268.10000000000002"/>
    <n v="0"/>
    <x v="3"/>
  </r>
  <r>
    <s v="92928"/>
    <d v="2025-07-31T00:00:00"/>
    <x v="10"/>
    <x v="8"/>
    <s v="San Jose"/>
    <n v="0"/>
    <n v="0"/>
    <n v="0"/>
    <n v="11.57"/>
    <n v="-11.57"/>
    <n v="0"/>
    <x v="10"/>
  </r>
  <r>
    <s v="92939"/>
    <d v="2025-07-31T00:00:00"/>
    <x v="404"/>
    <x v="4"/>
    <s v="San Francisco"/>
    <n v="21673.68"/>
    <n v="0"/>
    <n v="21673.68"/>
    <n v="17165.48"/>
    <n v="4508.2"/>
    <n v="0.20800344000000001"/>
    <x v="32"/>
  </r>
  <r>
    <s v="93091"/>
    <d v="2025-07-31T00:00:00"/>
    <x v="6"/>
    <x v="5"/>
    <s v="San Francisco"/>
    <n v="214645"/>
    <n v="0"/>
    <n v="214645"/>
    <n v="163534.20000000001"/>
    <n v="51110.8"/>
    <n v="0.23811782000000001"/>
    <x v="9"/>
  </r>
  <r>
    <s v="93234"/>
    <d v="2025-07-31T00:00:00"/>
    <x v="396"/>
    <x v="11"/>
    <s v="Sacramento"/>
    <n v="0"/>
    <n v="0"/>
    <n v="0"/>
    <n v="-713.24"/>
    <n v="713.24"/>
    <n v="0"/>
    <x v="28"/>
  </r>
  <r>
    <s v="93412"/>
    <d v="2025-07-31T00:00:00"/>
    <x v="5"/>
    <x v="2"/>
    <s v="San Jose"/>
    <n v="4307.99"/>
    <n v="0"/>
    <n v="4307.99"/>
    <n v="3464.74"/>
    <n v="843.25"/>
    <n v="0.19574094"/>
    <x v="5"/>
  </r>
  <r>
    <s v="93464"/>
    <d v="2025-07-31T00:00:00"/>
    <x v="39"/>
    <x v="11"/>
    <s v="Sacramento"/>
    <n v="4751.18"/>
    <n v="0"/>
    <n v="4751.18"/>
    <n v="3781.46"/>
    <n v="969.72"/>
    <n v="0.20410088000000001"/>
    <x v="15"/>
  </r>
  <r>
    <s v="93545"/>
    <d v="2025-07-31T00:00:00"/>
    <x v="72"/>
    <x v="14"/>
    <s v="San Jose"/>
    <n v="186.94"/>
    <n v="0"/>
    <n v="186.94"/>
    <n v="0"/>
    <n v="186.94"/>
    <n v="1"/>
    <x v="33"/>
  </r>
  <r>
    <s v="93549"/>
    <d v="2025-07-31T00:00:00"/>
    <x v="34"/>
    <x v="9"/>
    <s v="San Francisco"/>
    <n v="0"/>
    <n v="0"/>
    <n v="0"/>
    <n v="-56.2"/>
    <n v="56.2"/>
    <n v="0"/>
    <x v="13"/>
  </r>
  <r>
    <s v="93575"/>
    <d v="2025-07-31T00:00:00"/>
    <x v="290"/>
    <x v="6"/>
    <s v="San Jose"/>
    <n v="0"/>
    <n v="0"/>
    <n v="0"/>
    <n v="-7"/>
    <n v="7"/>
    <n v="0"/>
    <x v="7"/>
  </r>
  <r>
    <s v="93602"/>
    <d v="2025-07-31T00:00:00"/>
    <x v="56"/>
    <x v="19"/>
    <s v="Sacramento"/>
    <n v="0"/>
    <n v="0"/>
    <n v="0"/>
    <n v="-4"/>
    <n v="4"/>
    <n v="0"/>
    <x v="4"/>
  </r>
  <r>
    <s v="93633"/>
    <d v="2025-07-31T00:00:00"/>
    <x v="27"/>
    <x v="6"/>
    <s v="Sacramento"/>
    <n v="269866.90000000002"/>
    <n v="0"/>
    <n v="269866.90000000002"/>
    <n v="204179.48"/>
    <n v="65687.42"/>
    <n v="0.24340672999999999"/>
    <x v="1"/>
  </r>
  <r>
    <s v="93667"/>
    <d v="2025-07-31T00:00:00"/>
    <x v="405"/>
    <x v="3"/>
    <s v="San Jose"/>
    <n v="42453.94"/>
    <n v="0"/>
    <n v="42453.94"/>
    <n v="32193.41"/>
    <n v="10260.530000000001"/>
    <n v="0.24168617000000001"/>
    <x v="14"/>
  </r>
  <r>
    <s v="93668"/>
    <d v="2025-07-31T00:00:00"/>
    <x v="5"/>
    <x v="2"/>
    <s v="San Jose"/>
    <n v="0"/>
    <n v="0"/>
    <n v="0"/>
    <n v="102.6"/>
    <n v="-102.6"/>
    <n v="0"/>
    <x v="2"/>
  </r>
  <r>
    <s v="93671"/>
    <d v="2025-07-31T00:00:00"/>
    <x v="189"/>
    <x v="12"/>
    <s v="San Francisco"/>
    <n v="0"/>
    <n v="0"/>
    <n v="0"/>
    <n v="-17.3"/>
    <n v="17.3"/>
    <n v="0"/>
    <x v="19"/>
  </r>
  <r>
    <s v="93692"/>
    <d v="2025-07-31T00:00:00"/>
    <x v="57"/>
    <x v="5"/>
    <s v="San Francisco"/>
    <n v="1848.53"/>
    <n v="0"/>
    <n v="1848.53"/>
    <n v="1338.83"/>
    <n v="509.7"/>
    <n v="0.27573260999999999"/>
    <x v="32"/>
  </r>
  <r>
    <s v="93719"/>
    <d v="2025-07-31T00:00:00"/>
    <x v="353"/>
    <x v="2"/>
    <s v="San Jose"/>
    <n v="1514.18"/>
    <n v="0"/>
    <n v="1514.18"/>
    <n v="1094"/>
    <n v="420.18"/>
    <n v="0.27749673000000002"/>
    <x v="2"/>
  </r>
  <r>
    <s v="93771"/>
    <d v="2025-07-31T00:00:00"/>
    <x v="221"/>
    <x v="9"/>
    <s v="San Francisco"/>
    <n v="15000"/>
    <n v="0"/>
    <n v="15000"/>
    <n v="12753.42"/>
    <n v="2246.58"/>
    <n v="0.14977199999999999"/>
    <x v="81"/>
  </r>
  <r>
    <s v="93772"/>
    <d v="2025-07-31T00:00:00"/>
    <x v="393"/>
    <x v="5"/>
    <s v="San Francisco"/>
    <n v="640"/>
    <n v="0"/>
    <n v="640"/>
    <n v="419.44"/>
    <n v="220.56"/>
    <n v="0.34462500000000001"/>
    <x v="16"/>
  </r>
  <r>
    <s v="93777"/>
    <d v="2025-07-31T00:00:00"/>
    <x v="23"/>
    <x v="0"/>
    <s v="San Francisco"/>
    <n v="10997.1"/>
    <n v="0"/>
    <n v="10997.1"/>
    <n v="0"/>
    <n v="10997.1"/>
    <n v="1"/>
    <x v="93"/>
  </r>
  <r>
    <s v="93797"/>
    <d v="2025-07-31T00:00:00"/>
    <x v="353"/>
    <x v="2"/>
    <s v="San Jose"/>
    <n v="1651"/>
    <n v="0"/>
    <n v="1651"/>
    <n v="1265.4000000000001"/>
    <n v="385.6"/>
    <n v="0.23355542000000001"/>
    <x v="2"/>
  </r>
  <r>
    <s v="93799"/>
    <d v="2025-07-31T00:00:00"/>
    <x v="353"/>
    <x v="2"/>
    <s v="San Jose"/>
    <n v="1651"/>
    <n v="0"/>
    <n v="1651"/>
    <n v="1291.4000000000001"/>
    <n v="359.6"/>
    <n v="0.21780738999999999"/>
    <x v="2"/>
  </r>
  <r>
    <s v="93800"/>
    <d v="2025-07-31T00:00:00"/>
    <x v="353"/>
    <x v="2"/>
    <s v="San Jose"/>
    <n v="1215.5999999999999"/>
    <n v="0"/>
    <n v="1215.5999999999999"/>
    <n v="668.98"/>
    <n v="546.62"/>
    <n v="0.44967094000000002"/>
    <x v="2"/>
  </r>
  <r>
    <s v="93801"/>
    <d v="2025-07-31T00:00:00"/>
    <x v="353"/>
    <x v="2"/>
    <s v="San Jose"/>
    <n v="1651"/>
    <n v="0"/>
    <n v="1651"/>
    <n v="1244.4000000000001"/>
    <n v="406.6"/>
    <n v="0.24627498"/>
    <x v="2"/>
  </r>
  <r>
    <s v="93814"/>
    <d v="2025-07-31T00:00:00"/>
    <x v="391"/>
    <x v="10"/>
    <s v="San Jose"/>
    <n v="6193.6"/>
    <n v="0"/>
    <n v="6193.6"/>
    <n v="4335.5200000000004"/>
    <n v="1858.08"/>
    <n v="0.3"/>
    <x v="14"/>
  </r>
  <r>
    <s v="93818"/>
    <d v="2025-07-31T00:00:00"/>
    <x v="5"/>
    <x v="2"/>
    <s v="San Jose"/>
    <n v="413.96"/>
    <n v="0"/>
    <n v="413.96"/>
    <n v="318.39"/>
    <n v="95.57"/>
    <n v="0.23086772"/>
    <x v="5"/>
  </r>
  <r>
    <s v="93825"/>
    <d v="2025-07-31T00:00:00"/>
    <x v="406"/>
    <x v="9"/>
    <s v="San Jose"/>
    <n v="0"/>
    <n v="0"/>
    <n v="0"/>
    <n v="235.3"/>
    <n v="-235.3"/>
    <n v="0"/>
    <x v="0"/>
  </r>
  <r>
    <s v="93827"/>
    <d v="2025-07-31T00:00:00"/>
    <x v="45"/>
    <x v="12"/>
    <s v="San Francisco"/>
    <n v="323"/>
    <n v="0"/>
    <n v="323"/>
    <n v="223.54"/>
    <n v="99.46"/>
    <n v="0.30792570000000002"/>
    <x v="45"/>
  </r>
  <r>
    <s v="93829"/>
    <d v="2025-07-31T00:00:00"/>
    <x v="4"/>
    <x v="4"/>
    <s v="Sacramento"/>
    <n v="339"/>
    <n v="0"/>
    <n v="339"/>
    <n v="282.36"/>
    <n v="56.64"/>
    <n v="0.16707965"/>
    <x v="4"/>
  </r>
  <r>
    <s v="93846"/>
    <d v="2025-07-31T00:00:00"/>
    <x v="353"/>
    <x v="2"/>
    <s v="San Jose"/>
    <n v="2365.25"/>
    <n v="0"/>
    <n v="2365.25"/>
    <n v="1797.16"/>
    <n v="568.09"/>
    <n v="0.2401818"/>
    <x v="2"/>
  </r>
  <r>
    <s v="93849"/>
    <d v="2025-07-31T00:00:00"/>
    <x v="353"/>
    <x v="2"/>
    <s v="San Jose"/>
    <n v="1267.0999999999999"/>
    <n v="0"/>
    <n v="1267.0999999999999"/>
    <n v="977.98"/>
    <n v="289.12"/>
    <n v="0.22817456999999999"/>
    <x v="2"/>
  </r>
  <r>
    <s v="86660"/>
    <d v="2025-08-01T00:00:00"/>
    <x v="75"/>
    <x v="12"/>
    <s v="San Francisco"/>
    <n v="0"/>
    <n v="0"/>
    <n v="0"/>
    <n v="-389"/>
    <n v="389"/>
    <n v="0"/>
    <x v="81"/>
  </r>
  <r>
    <s v="91323"/>
    <d v="2025-08-01T00:00:00"/>
    <x v="221"/>
    <x v="9"/>
    <s v="San Francisco"/>
    <n v="0"/>
    <n v="0"/>
    <n v="0"/>
    <n v="-333.25"/>
    <n v="333.25"/>
    <n v="0"/>
    <x v="81"/>
  </r>
  <r>
    <s v="91755"/>
    <d v="2025-08-01T00:00:00"/>
    <x v="10"/>
    <x v="8"/>
    <s v="San Jose"/>
    <n v="0"/>
    <n v="0"/>
    <n v="0"/>
    <n v="26.66"/>
    <n v="-26.66"/>
    <n v="0"/>
    <x v="10"/>
  </r>
  <r>
    <s v="92761"/>
    <d v="2025-08-01T00:00:00"/>
    <x v="202"/>
    <x v="9"/>
    <s v="San Francisco"/>
    <n v="0"/>
    <n v="0"/>
    <n v="0"/>
    <n v="-4.7300000000000004"/>
    <n v="4.7300000000000004"/>
    <n v="0"/>
    <x v="18"/>
  </r>
  <r>
    <s v="93058"/>
    <d v="2025-08-01T00:00:00"/>
    <x v="5"/>
    <x v="2"/>
    <s v="San Jose"/>
    <n v="0"/>
    <n v="0"/>
    <n v="0"/>
    <n v="0.46"/>
    <n v="-0.46"/>
    <n v="0"/>
    <x v="5"/>
  </r>
  <r>
    <s v="93064"/>
    <d v="2025-08-01T00:00:00"/>
    <x v="14"/>
    <x v="3"/>
    <s v="San Jose"/>
    <n v="0"/>
    <n v="0"/>
    <n v="0"/>
    <n v="4.2300000000000004"/>
    <n v="-4.2300000000000004"/>
    <n v="0"/>
    <x v="3"/>
  </r>
  <r>
    <s v="93072"/>
    <d v="2025-08-01T00:00:00"/>
    <x v="5"/>
    <x v="2"/>
    <s v="San Jose"/>
    <n v="0"/>
    <n v="0"/>
    <n v="0"/>
    <n v="-6022.5"/>
    <n v="6022.5"/>
    <n v="0"/>
    <x v="5"/>
  </r>
  <r>
    <s v="93549"/>
    <d v="2025-08-01T00:00:00"/>
    <x v="34"/>
    <x v="9"/>
    <s v="San Francisco"/>
    <n v="0"/>
    <n v="0"/>
    <n v="0"/>
    <n v="-8458.01"/>
    <n v="8458.01"/>
    <n v="0"/>
    <x v="13"/>
  </r>
  <r>
    <s v="93809"/>
    <d v="2025-08-01T00:00:00"/>
    <x v="353"/>
    <x v="2"/>
    <s v="San Jose"/>
    <n v="1651"/>
    <n v="0"/>
    <n v="1651"/>
    <n v="1258.4000000000001"/>
    <n v="392.6"/>
    <n v="0.23779528"/>
    <x v="2"/>
  </r>
  <r>
    <s v="93812"/>
    <d v="2025-08-01T00:00:00"/>
    <x v="309"/>
    <x v="10"/>
    <s v="San Jose"/>
    <n v="6190.17"/>
    <n v="0"/>
    <n v="6190.17"/>
    <n v="4499.6099999999997"/>
    <n v="1690.56"/>
    <n v="0.27310396999999997"/>
    <x v="10"/>
  </r>
  <r>
    <s v="93847"/>
    <d v="2025-08-01T00:00:00"/>
    <x v="353"/>
    <x v="2"/>
    <s v="San Jose"/>
    <n v="2365.25"/>
    <n v="0"/>
    <n v="2365.25"/>
    <n v="1848.16"/>
    <n v="517.09"/>
    <n v="0.2186196"/>
    <x v="2"/>
  </r>
  <r>
    <s v="85649"/>
    <d v="2025-08-01T00:00:00"/>
    <x v="60"/>
    <x v="12"/>
    <s v="San Francisco"/>
    <n v="0"/>
    <n v="0"/>
    <n v="0"/>
    <n v="13.58"/>
    <n v="-13.58"/>
    <n v="0"/>
    <x v="14"/>
  </r>
  <r>
    <s v="91061"/>
    <d v="2025-08-01T00:00:00"/>
    <x v="45"/>
    <x v="12"/>
    <s v="San Francisco"/>
    <n v="0"/>
    <n v="0"/>
    <n v="0"/>
    <n v="74.59"/>
    <n v="-74.59"/>
    <n v="0"/>
    <x v="25"/>
  </r>
  <r>
    <s v="91749"/>
    <d v="2025-08-01T00:00:00"/>
    <x v="72"/>
    <x v="14"/>
    <s v="San Jose"/>
    <n v="0"/>
    <n v="0"/>
    <n v="0"/>
    <n v="-225.89"/>
    <n v="225.89"/>
    <n v="0"/>
    <x v="33"/>
  </r>
  <r>
    <s v="92330"/>
    <d v="2025-08-01T00:00:00"/>
    <x v="221"/>
    <x v="9"/>
    <s v="San Francisco"/>
    <n v="0"/>
    <n v="0"/>
    <n v="0"/>
    <n v="63.59"/>
    <n v="-63.59"/>
    <n v="0"/>
    <x v="81"/>
  </r>
  <r>
    <s v="93571"/>
    <d v="2025-08-01T00:00:00"/>
    <x v="202"/>
    <x v="9"/>
    <s v="San Francisco"/>
    <n v="0"/>
    <n v="0"/>
    <n v="0"/>
    <n v="-244.74"/>
    <n v="244.74"/>
    <n v="0"/>
    <x v="18"/>
  </r>
  <r>
    <s v="93825"/>
    <d v="2025-08-01T00:00:00"/>
    <x v="406"/>
    <x v="9"/>
    <s v="San Jose"/>
    <n v="0"/>
    <n v="0"/>
    <n v="0"/>
    <n v="10"/>
    <n v="-10"/>
    <n v="0"/>
    <x v="0"/>
  </r>
  <r>
    <s v="90506"/>
    <d v="2025-08-01T00:00:00"/>
    <x v="189"/>
    <x v="12"/>
    <s v="San Francisco"/>
    <n v="0"/>
    <n v="0"/>
    <n v="0"/>
    <n v="271.95999999999998"/>
    <n v="-271.95999999999998"/>
    <n v="0"/>
    <x v="19"/>
  </r>
  <r>
    <s v="90669"/>
    <d v="2025-08-01T00:00:00"/>
    <x v="124"/>
    <x v="6"/>
    <s v="San Jose"/>
    <n v="0"/>
    <n v="-1316.41"/>
    <n v="-1316.41"/>
    <n v="0"/>
    <n v="-1316.41"/>
    <n v="1"/>
    <x v="29"/>
  </r>
  <r>
    <s v="90758"/>
    <d v="2025-08-01T00:00:00"/>
    <x v="57"/>
    <x v="5"/>
    <s v="San Francisco"/>
    <n v="0"/>
    <n v="0"/>
    <n v="0"/>
    <n v="31.5"/>
    <n v="-31.5"/>
    <n v="0"/>
    <x v="41"/>
  </r>
  <r>
    <s v="90809"/>
    <d v="2025-08-01T00:00:00"/>
    <x v="5"/>
    <x v="2"/>
    <s v="San Jose"/>
    <n v="0"/>
    <n v="0"/>
    <n v="0"/>
    <n v="131.29"/>
    <n v="-131.29"/>
    <n v="0"/>
    <x v="5"/>
  </r>
  <r>
    <s v="91082"/>
    <d v="2025-08-01T00:00:00"/>
    <x v="53"/>
    <x v="14"/>
    <s v="San Jose"/>
    <n v="0"/>
    <n v="0"/>
    <n v="0"/>
    <n v="0"/>
    <n v="0"/>
    <n v="0"/>
    <x v="22"/>
  </r>
  <r>
    <s v="91126"/>
    <d v="2025-08-01T00:00:00"/>
    <x v="342"/>
    <x v="9"/>
    <s v="San Francisco"/>
    <n v="0"/>
    <n v="0"/>
    <n v="0"/>
    <n v="0"/>
    <n v="0"/>
    <n v="0"/>
    <x v="13"/>
  </r>
  <r>
    <s v="91437"/>
    <d v="2025-08-01T00:00:00"/>
    <x v="36"/>
    <x v="12"/>
    <s v="San Francisco"/>
    <n v="0"/>
    <n v="0"/>
    <n v="0"/>
    <n v="20.66"/>
    <n v="-20.66"/>
    <n v="0"/>
    <x v="45"/>
  </r>
  <r>
    <s v="91509"/>
    <d v="2025-08-01T00:00:00"/>
    <x v="217"/>
    <x v="12"/>
    <s v="San Francisco"/>
    <n v="645"/>
    <n v="0"/>
    <n v="645"/>
    <n v="449.55"/>
    <n v="195.45"/>
    <n v="0.30302326000000002"/>
    <x v="16"/>
  </r>
  <r>
    <s v="91943"/>
    <d v="2025-08-01T00:00:00"/>
    <x v="34"/>
    <x v="9"/>
    <s v="San Francisco"/>
    <n v="0"/>
    <n v="0"/>
    <n v="0"/>
    <n v="1923.58"/>
    <n v="-1923.58"/>
    <n v="0"/>
    <x v="13"/>
  </r>
  <r>
    <s v="92053"/>
    <d v="2025-08-01T00:00:00"/>
    <x v="70"/>
    <x v="6"/>
    <s v="San Jose"/>
    <n v="0"/>
    <n v="0"/>
    <n v="0"/>
    <n v="-750"/>
    <n v="750"/>
    <n v="0"/>
    <x v="7"/>
  </r>
  <r>
    <s v="92401"/>
    <d v="2025-08-01T00:00:00"/>
    <x v="27"/>
    <x v="6"/>
    <s v="Sacramento"/>
    <n v="0"/>
    <n v="0"/>
    <n v="0"/>
    <n v="68.209999999999994"/>
    <n v="-68.209999999999994"/>
    <n v="0"/>
    <x v="1"/>
  </r>
  <r>
    <s v="92402"/>
    <d v="2025-08-01T00:00:00"/>
    <x v="27"/>
    <x v="6"/>
    <s v="Sacramento"/>
    <n v="0"/>
    <n v="0"/>
    <n v="0"/>
    <n v="-381.24"/>
    <n v="381.24"/>
    <n v="0"/>
    <x v="1"/>
  </r>
  <r>
    <s v="92637"/>
    <d v="2025-08-01T00:00:00"/>
    <x v="5"/>
    <x v="2"/>
    <s v="San Jose"/>
    <n v="0"/>
    <n v="0"/>
    <n v="0"/>
    <n v="-82"/>
    <n v="82"/>
    <n v="0"/>
    <x v="2"/>
  </r>
  <r>
    <s v="92777"/>
    <d v="2025-08-01T00:00:00"/>
    <x v="3"/>
    <x v="3"/>
    <s v="San Jose"/>
    <n v="0"/>
    <n v="0"/>
    <n v="0"/>
    <n v="-10"/>
    <n v="10"/>
    <n v="0"/>
    <x v="3"/>
  </r>
  <r>
    <s v="92992"/>
    <d v="2025-08-01T00:00:00"/>
    <x v="157"/>
    <x v="14"/>
    <s v="San Jose"/>
    <n v="0"/>
    <n v="0"/>
    <n v="0"/>
    <n v="-187.5"/>
    <n v="187.5"/>
    <n v="0"/>
    <x v="39"/>
  </r>
  <r>
    <s v="92994"/>
    <d v="2025-08-01T00:00:00"/>
    <x v="204"/>
    <x v="6"/>
    <s v="San Jose"/>
    <n v="5770"/>
    <n v="0"/>
    <n v="5770"/>
    <n v="4276.83"/>
    <n v="1493.17"/>
    <n v="0.25878162999999998"/>
    <x v="7"/>
  </r>
  <r>
    <s v="93035"/>
    <d v="2025-08-01T00:00:00"/>
    <x v="98"/>
    <x v="1"/>
    <s v="Sacramento"/>
    <n v="3629.28"/>
    <n v="0"/>
    <n v="3629.28"/>
    <n v="2930.94"/>
    <n v="698.34"/>
    <n v="0.19241833"/>
    <x v="15"/>
  </r>
  <r>
    <s v="93112"/>
    <d v="2025-08-01T00:00:00"/>
    <x v="394"/>
    <x v="9"/>
    <s v="San Francisco"/>
    <n v="0"/>
    <n v="-335"/>
    <n v="-335"/>
    <n v="-300"/>
    <n v="-35"/>
    <n v="0.10447761"/>
    <x v="18"/>
  </r>
  <r>
    <s v="93234"/>
    <d v="2025-08-01T00:00:00"/>
    <x v="396"/>
    <x v="11"/>
    <s v="Sacramento"/>
    <n v="0"/>
    <n v="0"/>
    <n v="0"/>
    <n v="-2451.4499999999998"/>
    <n v="2451.4499999999998"/>
    <n v="0"/>
    <x v="28"/>
  </r>
  <r>
    <s v="93263"/>
    <d v="2025-08-01T00:00:00"/>
    <x v="202"/>
    <x v="9"/>
    <s v="San Francisco"/>
    <n v="0"/>
    <n v="0"/>
    <n v="0"/>
    <n v="32.380000000000003"/>
    <n v="-32.380000000000003"/>
    <n v="0"/>
    <x v="18"/>
  </r>
  <r>
    <s v="93301"/>
    <d v="2025-08-01T00:00:00"/>
    <x v="5"/>
    <x v="2"/>
    <s v="San Jose"/>
    <n v="0"/>
    <n v="0"/>
    <n v="0"/>
    <n v="-1970.1"/>
    <n v="1970.1"/>
    <n v="0"/>
    <x v="2"/>
  </r>
  <r>
    <s v="93440"/>
    <d v="2025-08-01T00:00:00"/>
    <x v="60"/>
    <x v="12"/>
    <s v="San Francisco"/>
    <n v="0"/>
    <n v="-358.69"/>
    <n v="-358.69"/>
    <n v="-294.13"/>
    <n v="-64.56"/>
    <n v="0.17998829"/>
    <x v="14"/>
  </r>
  <r>
    <s v="93552"/>
    <d v="2025-08-01T00:00:00"/>
    <x v="217"/>
    <x v="12"/>
    <s v="San Francisco"/>
    <n v="6045"/>
    <n v="0"/>
    <n v="6045"/>
    <n v="3200.08"/>
    <n v="2844.92"/>
    <n v="0.47062366"/>
    <x v="16"/>
  </r>
  <r>
    <s v="93575"/>
    <d v="2025-08-01T00:00:00"/>
    <x v="290"/>
    <x v="6"/>
    <s v="San Jose"/>
    <n v="0"/>
    <n v="0"/>
    <n v="0"/>
    <n v="7.91"/>
    <n v="-7.91"/>
    <n v="0"/>
    <x v="7"/>
  </r>
  <r>
    <s v="93622"/>
    <d v="2025-08-01T00:00:00"/>
    <x v="5"/>
    <x v="2"/>
    <s v="San Jose"/>
    <n v="0"/>
    <n v="0"/>
    <n v="0"/>
    <n v="87.31"/>
    <n v="-87.31"/>
    <n v="0"/>
    <x v="2"/>
  </r>
  <r>
    <s v="93668"/>
    <d v="2025-08-01T00:00:00"/>
    <x v="5"/>
    <x v="2"/>
    <s v="San Jose"/>
    <n v="0"/>
    <n v="0"/>
    <n v="0"/>
    <n v="2647.6"/>
    <n v="-2647.6"/>
    <n v="0"/>
    <x v="2"/>
  </r>
  <r>
    <s v="93671"/>
    <d v="2025-08-01T00:00:00"/>
    <x v="189"/>
    <x v="12"/>
    <s v="San Francisco"/>
    <n v="0"/>
    <n v="0"/>
    <n v="0"/>
    <n v="-119.96"/>
    <n v="119.96"/>
    <n v="0"/>
    <x v="19"/>
  </r>
  <r>
    <s v="93706"/>
    <d v="2025-08-01T00:00:00"/>
    <x v="169"/>
    <x v="19"/>
    <s v="Sacramento"/>
    <n v="0"/>
    <n v="0"/>
    <n v="0"/>
    <n v="-4.5999999999999996"/>
    <n v="4.5999999999999996"/>
    <n v="0"/>
    <x v="4"/>
  </r>
  <r>
    <s v="93713"/>
    <d v="2025-08-01T00:00:00"/>
    <x v="5"/>
    <x v="2"/>
    <s v="San Jose"/>
    <n v="0"/>
    <n v="0"/>
    <n v="0"/>
    <n v="-4184.8100000000004"/>
    <n v="4184.8100000000004"/>
    <n v="0"/>
    <x v="5"/>
  </r>
  <r>
    <s v="93734"/>
    <d v="2025-08-01T00:00:00"/>
    <x v="3"/>
    <x v="3"/>
    <s v="San Jose"/>
    <n v="37916.879999999997"/>
    <n v="0"/>
    <n v="37916.879999999997"/>
    <n v="25586.05"/>
    <n v="12330.83"/>
    <n v="0.32520686999999998"/>
    <x v="3"/>
  </r>
  <r>
    <s v="93753"/>
    <d v="2025-08-01T00:00:00"/>
    <x v="34"/>
    <x v="9"/>
    <s v="San Francisco"/>
    <n v="65613.710000000006"/>
    <n v="0"/>
    <n v="65613.710000000006"/>
    <n v="48042.79"/>
    <n v="17570.919999999998"/>
    <n v="0.26779342"/>
    <x v="13"/>
  </r>
  <r>
    <s v="93788"/>
    <d v="2025-08-01T00:00:00"/>
    <x v="353"/>
    <x v="2"/>
    <s v="San Jose"/>
    <n v="1651"/>
    <n v="0"/>
    <n v="1651"/>
    <n v="1341.4"/>
    <n v="309.60000000000002"/>
    <n v="0.18752271000000001"/>
    <x v="2"/>
  </r>
  <r>
    <s v="93820"/>
    <d v="2025-08-01T00:00:00"/>
    <x v="56"/>
    <x v="19"/>
    <s v="Sacramento"/>
    <n v="3055"/>
    <n v="0"/>
    <n v="3055"/>
    <n v="2455.54"/>
    <n v="599.46"/>
    <n v="0.19622259"/>
    <x v="4"/>
  </r>
  <r>
    <s v="93848"/>
    <d v="2025-08-01T00:00:00"/>
    <x v="353"/>
    <x v="2"/>
    <s v="San Jose"/>
    <n v="1514.18"/>
    <n v="0"/>
    <n v="1514.18"/>
    <n v="1169"/>
    <n v="345.18"/>
    <n v="0.22796496999999999"/>
    <x v="2"/>
  </r>
  <r>
    <s v="93850"/>
    <d v="2025-08-01T00:00:00"/>
    <x v="353"/>
    <x v="2"/>
    <s v="San Jose"/>
    <n v="1267.0999999999999"/>
    <n v="0"/>
    <n v="1267.0999999999999"/>
    <n v="977.98"/>
    <n v="289.12"/>
    <n v="0.22817456999999999"/>
    <x v="2"/>
  </r>
  <r>
    <s v="93851"/>
    <d v="2025-08-01T00:00:00"/>
    <x v="72"/>
    <x v="14"/>
    <s v="San Jose"/>
    <n v="334.69"/>
    <n v="0"/>
    <n v="334.69"/>
    <n v="218.42"/>
    <n v="116.27"/>
    <n v="0.34739609999999999"/>
    <x v="33"/>
  </r>
  <r>
    <s v="93863"/>
    <d v="2025-08-01T00:00:00"/>
    <x v="4"/>
    <x v="4"/>
    <s v="Sacramento"/>
    <n v="1107"/>
    <n v="0"/>
    <n v="1107"/>
    <n v="917.67"/>
    <n v="189.33"/>
    <n v="0.17102981"/>
    <x v="4"/>
  </r>
  <r>
    <s v="93872"/>
    <d v="2025-08-01T00:00:00"/>
    <x v="5"/>
    <x v="2"/>
    <s v="San Jose"/>
    <n v="0"/>
    <n v="0"/>
    <n v="0"/>
    <n v="176"/>
    <n v="-176"/>
    <n v="0"/>
    <x v="2"/>
  </r>
  <r>
    <s v="91509"/>
    <d v="2025-08-02T00:00:00"/>
    <x v="217"/>
    <x v="12"/>
    <s v="San Francisco"/>
    <n v="0"/>
    <n v="-645"/>
    <n v="-645"/>
    <n v="-449.55"/>
    <n v="-195.45"/>
    <n v="0.30302326000000002"/>
    <x v="16"/>
  </r>
  <r>
    <s v="91742"/>
    <d v="2025-08-03T00:00:00"/>
    <x v="13"/>
    <x v="6"/>
    <s v="San Jose"/>
    <n v="0"/>
    <n v="0"/>
    <n v="0"/>
    <n v="-0.01"/>
    <n v="0.01"/>
    <n v="0"/>
    <x v="7"/>
  </r>
  <r>
    <s v="93679"/>
    <d v="2025-08-03T00:00:00"/>
    <x v="391"/>
    <x v="10"/>
    <s v="Sacramento"/>
    <n v="0"/>
    <n v="0"/>
    <n v="0"/>
    <n v="-5.4"/>
    <n v="5.4"/>
    <n v="0"/>
    <x v="14"/>
  </r>
  <r>
    <s v="92777"/>
    <d v="2025-08-03T00:00:00"/>
    <x v="3"/>
    <x v="3"/>
    <s v="San Jose"/>
    <n v="0"/>
    <n v="0"/>
    <n v="0"/>
    <n v="-28.34"/>
    <n v="28.34"/>
    <n v="0"/>
    <x v="3"/>
  </r>
  <r>
    <s v="89148"/>
    <d v="2025-08-04T00:00:00"/>
    <x v="75"/>
    <x v="12"/>
    <s v="San Francisco"/>
    <n v="0"/>
    <n v="0"/>
    <n v="0"/>
    <n v="30.98"/>
    <n v="-30.98"/>
    <n v="0"/>
    <x v="81"/>
  </r>
  <r>
    <s v="91126"/>
    <d v="2025-08-04T00:00:00"/>
    <x v="342"/>
    <x v="9"/>
    <s v="San Francisco"/>
    <n v="0"/>
    <n v="0"/>
    <n v="0"/>
    <n v="-3.15"/>
    <n v="3.15"/>
    <n v="0"/>
    <x v="13"/>
  </r>
  <r>
    <s v="92977"/>
    <d v="2025-08-04T00:00:00"/>
    <x v="401"/>
    <x v="12"/>
    <s v="San Francisco"/>
    <n v="0"/>
    <n v="0"/>
    <n v="0"/>
    <n v="0.08"/>
    <n v="-0.08"/>
    <n v="0"/>
    <x v="89"/>
  </r>
  <r>
    <s v="93537"/>
    <d v="2025-08-04T00:00:00"/>
    <x v="199"/>
    <x v="12"/>
    <s v="San Francisco"/>
    <n v="0"/>
    <n v="0"/>
    <n v="0"/>
    <n v="3.65"/>
    <n v="-3.65"/>
    <n v="0"/>
    <x v="53"/>
  </r>
  <r>
    <s v="93547"/>
    <d v="2025-08-04T00:00:00"/>
    <x v="6"/>
    <x v="5"/>
    <s v="San Francisco"/>
    <n v="17044.77"/>
    <n v="0"/>
    <n v="17044.77"/>
    <n v="13861.25"/>
    <n v="3183.52"/>
    <n v="0.18677400999999999"/>
    <x v="6"/>
  </r>
  <r>
    <s v="93671"/>
    <d v="2025-08-04T00:00:00"/>
    <x v="189"/>
    <x v="12"/>
    <s v="San Francisco"/>
    <n v="0"/>
    <n v="0"/>
    <n v="0"/>
    <n v="-9.7899999999999991"/>
    <n v="9.7899999999999991"/>
    <n v="0"/>
    <x v="19"/>
  </r>
  <r>
    <s v="93733"/>
    <d v="2025-08-04T00:00:00"/>
    <x v="136"/>
    <x v="12"/>
    <s v="San Francisco"/>
    <n v="0"/>
    <n v="0"/>
    <n v="0"/>
    <n v="-132.30000000000001"/>
    <n v="132.30000000000001"/>
    <n v="0"/>
    <x v="6"/>
  </r>
  <r>
    <s v="93763"/>
    <d v="2025-08-04T00:00:00"/>
    <x v="18"/>
    <x v="9"/>
    <s v="San Jose"/>
    <n v="20535.900000000001"/>
    <n v="0"/>
    <n v="20535.900000000001"/>
    <n v="24.64"/>
    <n v="20511.259999999998"/>
    <n v="0.99880015"/>
    <x v="3"/>
  </r>
  <r>
    <s v="81826"/>
    <d v="2025-08-04T00:00:00"/>
    <x v="1"/>
    <x v="1"/>
    <s v="Sacramento"/>
    <n v="0"/>
    <n v="0"/>
    <n v="0"/>
    <n v="-0.01"/>
    <n v="0.01"/>
    <n v="0"/>
    <x v="1"/>
  </r>
  <r>
    <s v="92263"/>
    <d v="2025-08-04T00:00:00"/>
    <x v="216"/>
    <x v="12"/>
    <s v="San Francisco"/>
    <n v="0"/>
    <n v="0"/>
    <n v="0"/>
    <n v="155.41999999999999"/>
    <n v="-155.41999999999999"/>
    <n v="0"/>
    <x v="16"/>
  </r>
  <r>
    <s v="92623"/>
    <d v="2025-08-04T00:00:00"/>
    <x v="384"/>
    <x v="12"/>
    <s v="San Francisco"/>
    <n v="0"/>
    <n v="0"/>
    <n v="0"/>
    <n v="-19.52"/>
    <n v="19.52"/>
    <n v="0"/>
    <x v="52"/>
  </r>
  <r>
    <s v="93035"/>
    <d v="2025-08-04T00:00:00"/>
    <x v="98"/>
    <x v="1"/>
    <s v="Sacramento"/>
    <n v="0"/>
    <n v="0"/>
    <n v="0"/>
    <n v="-13.51"/>
    <n v="13.51"/>
    <n v="0"/>
    <x v="15"/>
  </r>
  <r>
    <s v="93843"/>
    <d v="2025-08-04T00:00:00"/>
    <x v="72"/>
    <x v="14"/>
    <s v="San Jose"/>
    <n v="334.69"/>
    <n v="0"/>
    <n v="334.69"/>
    <n v="218.42"/>
    <n v="116.27"/>
    <n v="0.34739609999999999"/>
    <x v="33"/>
  </r>
  <r>
    <s v="89501"/>
    <d v="2025-08-04T00:00:00"/>
    <x v="197"/>
    <x v="6"/>
    <s v="San Jose"/>
    <n v="0"/>
    <n v="0"/>
    <n v="0"/>
    <n v="3053.02"/>
    <n v="-3053.02"/>
    <n v="0"/>
    <x v="7"/>
  </r>
  <r>
    <s v="90068"/>
    <d v="2025-08-04T00:00:00"/>
    <x v="6"/>
    <x v="5"/>
    <s v="San Francisco"/>
    <n v="0"/>
    <n v="0"/>
    <n v="0"/>
    <n v="24.93"/>
    <n v="-24.93"/>
    <n v="0"/>
    <x v="9"/>
  </r>
  <r>
    <s v="90396"/>
    <d v="2025-08-04T00:00:00"/>
    <x v="4"/>
    <x v="4"/>
    <s v="Sacramento"/>
    <n v="0"/>
    <n v="280"/>
    <n v="280"/>
    <n v="230"/>
    <n v="50"/>
    <n v="0.17857143"/>
    <x v="4"/>
  </r>
  <r>
    <s v="91061"/>
    <d v="2025-08-04T00:00:00"/>
    <x v="45"/>
    <x v="12"/>
    <s v="San Francisco"/>
    <n v="0"/>
    <n v="0"/>
    <n v="0"/>
    <n v="5.48"/>
    <n v="-5.48"/>
    <n v="0"/>
    <x v="25"/>
  </r>
  <r>
    <s v="92095"/>
    <d v="2025-08-04T00:00:00"/>
    <x v="329"/>
    <x v="1"/>
    <s v="Sacramento"/>
    <n v="0"/>
    <n v="0"/>
    <n v="0"/>
    <n v="28"/>
    <n v="-28"/>
    <n v="0"/>
    <x v="28"/>
  </r>
  <r>
    <s v="92196"/>
    <d v="2025-08-04T00:00:00"/>
    <x v="407"/>
    <x v="28"/>
    <s v="San Jose"/>
    <n v="3610"/>
    <n v="0"/>
    <n v="3610"/>
    <n v="2705.95"/>
    <n v="904.05"/>
    <n v="0.25042935999999999"/>
    <x v="7"/>
  </r>
  <r>
    <s v="92377"/>
    <d v="2025-08-04T00:00:00"/>
    <x v="51"/>
    <x v="14"/>
    <s v="San Jose"/>
    <n v="0"/>
    <n v="0"/>
    <n v="0"/>
    <n v="33.19"/>
    <n v="-33.19"/>
    <n v="0"/>
    <x v="22"/>
  </r>
  <r>
    <s v="92402"/>
    <d v="2025-08-04T00:00:00"/>
    <x v="27"/>
    <x v="6"/>
    <s v="Sacramento"/>
    <n v="0"/>
    <n v="-118.46"/>
    <n v="-118.46"/>
    <n v="2487.42"/>
    <n v="-2605.88"/>
    <n v="21.997973999999999"/>
    <x v="1"/>
  </r>
  <r>
    <s v="92506"/>
    <d v="2025-08-04T00:00:00"/>
    <x v="162"/>
    <x v="7"/>
    <s v="San Jose"/>
    <n v="0"/>
    <n v="0"/>
    <n v="0"/>
    <n v="164.85"/>
    <n v="-164.85"/>
    <n v="0"/>
    <x v="61"/>
  </r>
  <r>
    <s v="92928"/>
    <d v="2025-08-04T00:00:00"/>
    <x v="10"/>
    <x v="8"/>
    <s v="San Jose"/>
    <n v="0"/>
    <n v="0"/>
    <n v="0"/>
    <n v="-5.01"/>
    <n v="5.01"/>
    <n v="0"/>
    <x v="10"/>
  </r>
  <r>
    <s v="93070"/>
    <d v="2025-08-04T00:00:00"/>
    <x v="112"/>
    <x v="20"/>
    <s v="Sacramento"/>
    <n v="0"/>
    <n v="0"/>
    <n v="0"/>
    <n v="120.36"/>
    <n v="-120.36"/>
    <n v="0"/>
    <x v="1"/>
  </r>
  <r>
    <s v="93234"/>
    <d v="2025-08-04T00:00:00"/>
    <x v="396"/>
    <x v="11"/>
    <s v="Sacramento"/>
    <n v="0"/>
    <n v="0"/>
    <n v="0"/>
    <n v="-273.63"/>
    <n v="273.63"/>
    <n v="0"/>
    <x v="28"/>
  </r>
  <r>
    <s v="93460"/>
    <d v="2025-08-04T00:00:00"/>
    <x v="408"/>
    <x v="5"/>
    <s v="San Francisco"/>
    <n v="348.62"/>
    <n v="0"/>
    <n v="348.62"/>
    <n v="257.41000000000003"/>
    <n v="91.21"/>
    <n v="0.26163157999999997"/>
    <x v="16"/>
  </r>
  <r>
    <s v="93508"/>
    <d v="2025-08-04T00:00:00"/>
    <x v="5"/>
    <x v="2"/>
    <s v="San Jose"/>
    <n v="1320.48"/>
    <n v="0"/>
    <n v="1320.48"/>
    <n v="1083.33"/>
    <n v="237.15"/>
    <n v="0.17959378000000001"/>
    <x v="2"/>
  </r>
  <r>
    <s v="93549"/>
    <d v="2025-08-04T00:00:00"/>
    <x v="34"/>
    <x v="9"/>
    <s v="San Francisco"/>
    <n v="0"/>
    <n v="0"/>
    <n v="0"/>
    <n v="212.69"/>
    <n v="-212.69"/>
    <n v="0"/>
    <x v="13"/>
  </r>
  <r>
    <s v="93621"/>
    <d v="2025-08-04T00:00:00"/>
    <x v="409"/>
    <x v="3"/>
    <s v="San Jose"/>
    <n v="39195.39"/>
    <n v="0"/>
    <n v="39195.39"/>
    <n v="29396.59"/>
    <n v="9798.7999999999993"/>
    <n v="0.24999879"/>
    <x v="14"/>
  </r>
  <r>
    <s v="93633"/>
    <d v="2025-08-04T00:00:00"/>
    <x v="27"/>
    <x v="6"/>
    <s v="Sacramento"/>
    <n v="0"/>
    <n v="0"/>
    <n v="0"/>
    <n v="-735"/>
    <n v="735"/>
    <n v="0"/>
    <x v="1"/>
  </r>
  <r>
    <s v="93653"/>
    <d v="2025-08-04T00:00:00"/>
    <x v="45"/>
    <x v="12"/>
    <s v="San Francisco"/>
    <n v="2617"/>
    <n v="0"/>
    <n v="2617"/>
    <n v="1844.41"/>
    <n v="772.59"/>
    <n v="0.29521972000000002"/>
    <x v="45"/>
  </r>
  <r>
    <s v="93655"/>
    <d v="2025-08-04T00:00:00"/>
    <x v="119"/>
    <x v="19"/>
    <s v="Sacramento"/>
    <n v="3240"/>
    <n v="0"/>
    <n v="3240"/>
    <n v="2101.5"/>
    <n v="1138.5"/>
    <n v="0.35138889000000001"/>
    <x v="4"/>
  </r>
  <r>
    <s v="93693"/>
    <d v="2025-08-04T00:00:00"/>
    <x v="106"/>
    <x v="3"/>
    <s v="San Jose"/>
    <n v="2171.69"/>
    <n v="0"/>
    <n v="2171.69"/>
    <n v="1560.36"/>
    <n v="611.33000000000004"/>
    <n v="0.28149965999999998"/>
    <x v="61"/>
  </r>
  <r>
    <s v="93707"/>
    <d v="2025-08-04T00:00:00"/>
    <x v="3"/>
    <x v="3"/>
    <s v="San Jose"/>
    <n v="0"/>
    <n v="94.88"/>
    <n v="94.88"/>
    <n v="533.63"/>
    <n v="-438.75"/>
    <n v="-4.6242622300000003"/>
    <x v="3"/>
  </r>
  <r>
    <s v="93714"/>
    <d v="2025-08-04T00:00:00"/>
    <x v="18"/>
    <x v="9"/>
    <s v="San Francisco"/>
    <n v="31920"/>
    <n v="0"/>
    <n v="31920"/>
    <n v="27140.3"/>
    <n v="4779.7"/>
    <n v="0.14973997"/>
    <x v="0"/>
  </r>
  <r>
    <s v="93735"/>
    <d v="2025-08-04T00:00:00"/>
    <x v="3"/>
    <x v="3"/>
    <s v="San Jose"/>
    <n v="0"/>
    <n v="2.76"/>
    <n v="2.76"/>
    <n v="170.26"/>
    <n v="-167.5"/>
    <n v="-60.688405799999998"/>
    <x v="3"/>
  </r>
  <r>
    <s v="93736"/>
    <d v="2025-08-04T00:00:00"/>
    <x v="72"/>
    <x v="14"/>
    <s v="San Jose"/>
    <n v="1054.92"/>
    <n v="0"/>
    <n v="1054.92"/>
    <n v="857.98"/>
    <n v="196.94"/>
    <n v="0.18668714"/>
    <x v="73"/>
  </r>
  <r>
    <s v="93764"/>
    <d v="2025-08-04T00:00:00"/>
    <x v="334"/>
    <x v="5"/>
    <s v="San Francisco"/>
    <n v="379"/>
    <n v="0"/>
    <n v="379"/>
    <n v="265.07"/>
    <n v="113.93"/>
    <n v="0.30060685999999998"/>
    <x v="96"/>
  </r>
  <r>
    <s v="93768"/>
    <d v="2025-08-04T00:00:00"/>
    <x v="4"/>
    <x v="4"/>
    <s v="Sacramento"/>
    <n v="4514.49"/>
    <n v="0"/>
    <n v="4514.49"/>
    <n v="3898.71"/>
    <n v="615.78"/>
    <n v="0.13640078999999999"/>
    <x v="4"/>
  </r>
  <r>
    <s v="93852"/>
    <d v="2025-08-04T00:00:00"/>
    <x v="10"/>
    <x v="8"/>
    <s v="San Jose"/>
    <n v="3411.85"/>
    <n v="0"/>
    <n v="3411.85"/>
    <n v="2900"/>
    <n v="511.85"/>
    <n v="0.15002124999999999"/>
    <x v="10"/>
  </r>
  <r>
    <s v="90066"/>
    <d v="2025-08-05T00:00:00"/>
    <x v="109"/>
    <x v="3"/>
    <s v="San Jose"/>
    <n v="0"/>
    <n v="0"/>
    <n v="0"/>
    <n v="764.34"/>
    <n v="-764.34"/>
    <n v="0"/>
    <x v="3"/>
  </r>
  <r>
    <s v="91126"/>
    <d v="2025-08-05T00:00:00"/>
    <x v="342"/>
    <x v="9"/>
    <s v="San Francisco"/>
    <n v="0"/>
    <n v="0"/>
    <n v="0"/>
    <n v="-0.01"/>
    <n v="0.01"/>
    <n v="0"/>
    <x v="13"/>
  </r>
  <r>
    <s v="91373"/>
    <d v="2025-08-05T00:00:00"/>
    <x v="12"/>
    <x v="9"/>
    <s v="San Francisco"/>
    <n v="0"/>
    <n v="315"/>
    <n v="315"/>
    <n v="220.5"/>
    <n v="94.5"/>
    <n v="0.3"/>
    <x v="85"/>
  </r>
  <r>
    <s v="92777"/>
    <d v="2025-08-05T00:00:00"/>
    <x v="3"/>
    <x v="3"/>
    <s v="San Jose"/>
    <n v="0"/>
    <n v="0"/>
    <n v="0"/>
    <n v="-0.34"/>
    <n v="0.34"/>
    <n v="0"/>
    <x v="3"/>
  </r>
  <r>
    <s v="93376"/>
    <d v="2025-08-05T00:00:00"/>
    <x v="202"/>
    <x v="9"/>
    <s v="San Francisco"/>
    <n v="0"/>
    <n v="0"/>
    <n v="0"/>
    <n v="-0.05"/>
    <n v="0.05"/>
    <n v="0"/>
    <x v="18"/>
  </r>
  <r>
    <s v="93668"/>
    <d v="2025-08-05T00:00:00"/>
    <x v="5"/>
    <x v="2"/>
    <s v="San Jose"/>
    <n v="0"/>
    <n v="0"/>
    <n v="0"/>
    <n v="150"/>
    <n v="-150"/>
    <n v="0"/>
    <x v="2"/>
  </r>
  <r>
    <s v="91132"/>
    <d v="2025-08-05T00:00:00"/>
    <x v="281"/>
    <x v="8"/>
    <s v="San Francisco"/>
    <n v="0"/>
    <n v="0"/>
    <n v="0"/>
    <n v="-0.8"/>
    <n v="0.8"/>
    <n v="0"/>
    <x v="66"/>
  </r>
  <r>
    <s v="92866"/>
    <d v="2025-08-05T00:00:00"/>
    <x v="6"/>
    <x v="5"/>
    <s v="San Francisco"/>
    <n v="0"/>
    <n v="0"/>
    <n v="0"/>
    <n v="271.2"/>
    <n v="-271.2"/>
    <n v="0"/>
    <x v="9"/>
  </r>
  <r>
    <s v="81826"/>
    <d v="2025-08-05T00:00:00"/>
    <x v="1"/>
    <x v="1"/>
    <s v="Sacramento"/>
    <n v="0"/>
    <n v="-3350"/>
    <n v="-3350"/>
    <n v="-2680"/>
    <n v="-670"/>
    <n v="0.2"/>
    <x v="1"/>
  </r>
  <r>
    <s v="89148"/>
    <d v="2025-08-05T00:00:00"/>
    <x v="75"/>
    <x v="12"/>
    <s v="San Francisco"/>
    <n v="0"/>
    <n v="0"/>
    <n v="0"/>
    <n v="421.19"/>
    <n v="-421.19"/>
    <n v="0"/>
    <x v="81"/>
  </r>
  <r>
    <s v="90506"/>
    <d v="2025-08-05T00:00:00"/>
    <x v="189"/>
    <x v="12"/>
    <s v="San Francisco"/>
    <n v="0"/>
    <n v="0"/>
    <n v="0"/>
    <n v="-960"/>
    <n v="960"/>
    <n v="0"/>
    <x v="19"/>
  </r>
  <r>
    <s v="91773"/>
    <d v="2025-08-05T00:00:00"/>
    <x v="129"/>
    <x v="3"/>
    <s v="San Jose"/>
    <n v="0"/>
    <n v="0"/>
    <n v="0"/>
    <n v="-300"/>
    <n v="300"/>
    <n v="0"/>
    <x v="61"/>
  </r>
  <r>
    <s v="91882"/>
    <d v="2025-08-05T00:00:00"/>
    <x v="273"/>
    <x v="15"/>
    <s v="San Francisco"/>
    <n v="0"/>
    <n v="75"/>
    <n v="75"/>
    <n v="75"/>
    <n v="0"/>
    <n v="0"/>
    <x v="23"/>
  </r>
  <r>
    <s v="91943"/>
    <d v="2025-08-05T00:00:00"/>
    <x v="34"/>
    <x v="9"/>
    <s v="San Francisco"/>
    <n v="0"/>
    <n v="0"/>
    <n v="0"/>
    <n v="145.52000000000001"/>
    <n v="-145.52000000000001"/>
    <n v="0"/>
    <x v="13"/>
  </r>
  <r>
    <s v="92024"/>
    <d v="2025-08-05T00:00:00"/>
    <x v="10"/>
    <x v="8"/>
    <s v="San Jose"/>
    <n v="0"/>
    <n v="0"/>
    <n v="0"/>
    <n v="34971.25"/>
    <n v="-34971.25"/>
    <n v="0"/>
    <x v="10"/>
  </r>
  <r>
    <s v="92140"/>
    <d v="2025-08-05T00:00:00"/>
    <x v="72"/>
    <x v="14"/>
    <s v="San Jose"/>
    <n v="11794.23"/>
    <n v="0"/>
    <n v="11794.23"/>
    <n v="9652.49"/>
    <n v="2141.7399999999998"/>
    <n v="0.18159218999999999"/>
    <x v="95"/>
  </r>
  <r>
    <s v="92304"/>
    <d v="2025-08-05T00:00:00"/>
    <x v="10"/>
    <x v="8"/>
    <s v="San Jose"/>
    <n v="0"/>
    <n v="0"/>
    <n v="0"/>
    <n v="288"/>
    <n v="-288"/>
    <n v="0"/>
    <x v="10"/>
  </r>
  <r>
    <s v="92573"/>
    <d v="2025-08-05T00:00:00"/>
    <x v="134"/>
    <x v="9"/>
    <s v="San Francisco"/>
    <n v="327599.84999999998"/>
    <n v="0"/>
    <n v="327599.84999999998"/>
    <n v="232735.58"/>
    <n v="94864.27"/>
    <n v="0.28957360999999998"/>
    <x v="16"/>
  </r>
  <r>
    <s v="92664"/>
    <d v="2025-08-05T00:00:00"/>
    <x v="136"/>
    <x v="12"/>
    <s v="San Francisco"/>
    <n v="0"/>
    <n v="0"/>
    <n v="0"/>
    <n v="3604.8"/>
    <n v="-3604.8"/>
    <n v="0"/>
    <x v="6"/>
  </r>
  <r>
    <s v="92675"/>
    <d v="2025-08-05T00:00:00"/>
    <x v="410"/>
    <x v="6"/>
    <s v="San Jose"/>
    <n v="45965.93"/>
    <n v="0"/>
    <n v="45965.93"/>
    <n v="36270.47"/>
    <n v="9695.4599999999991"/>
    <n v="0.21092709000000001"/>
    <x v="97"/>
  </r>
  <r>
    <s v="92947"/>
    <d v="2025-08-05T00:00:00"/>
    <x v="353"/>
    <x v="2"/>
    <s v="San Jose"/>
    <n v="0"/>
    <n v="0"/>
    <n v="0"/>
    <n v="50"/>
    <n v="-50"/>
    <n v="0"/>
    <x v="2"/>
  </r>
  <r>
    <s v="93100"/>
    <d v="2025-08-05T00:00:00"/>
    <x v="402"/>
    <x v="14"/>
    <s v="San Jose"/>
    <n v="0"/>
    <n v="0"/>
    <n v="0"/>
    <n v="20.3"/>
    <n v="-20.3"/>
    <n v="0"/>
    <x v="22"/>
  </r>
  <r>
    <s v="93138"/>
    <d v="2025-08-05T00:00:00"/>
    <x v="325"/>
    <x v="18"/>
    <s v="San Francisco"/>
    <n v="15018.3"/>
    <n v="0"/>
    <n v="15018.3"/>
    <n v="11554.37"/>
    <n v="3463.93"/>
    <n v="0.23064728000000001"/>
    <x v="31"/>
  </r>
  <r>
    <s v="93263"/>
    <d v="2025-08-05T00:00:00"/>
    <x v="202"/>
    <x v="9"/>
    <s v="San Francisco"/>
    <n v="0"/>
    <n v="1020"/>
    <n v="1020"/>
    <n v="711"/>
    <n v="309"/>
    <n v="0.30294117999999998"/>
    <x v="18"/>
  </r>
  <r>
    <s v="93368"/>
    <d v="2025-08-05T00:00:00"/>
    <x v="36"/>
    <x v="12"/>
    <s v="San Francisco"/>
    <n v="30"/>
    <n v="0"/>
    <n v="30"/>
    <n v="35.299999999999997"/>
    <n v="-5.3"/>
    <n v="-0.17666667"/>
    <x v="45"/>
  </r>
  <r>
    <s v="93537"/>
    <d v="2025-08-05T00:00:00"/>
    <x v="199"/>
    <x v="12"/>
    <s v="San Francisco"/>
    <n v="0"/>
    <n v="-4.5"/>
    <n v="-4.5"/>
    <n v="7.85"/>
    <n v="-12.35"/>
    <n v="2.7444444400000001"/>
    <x v="53"/>
  </r>
  <r>
    <s v="93566"/>
    <d v="2025-08-05T00:00:00"/>
    <x v="292"/>
    <x v="9"/>
    <s v="San Francisco"/>
    <n v="550.73"/>
    <n v="0"/>
    <n v="550.73"/>
    <n v="382"/>
    <n v="168.73"/>
    <n v="0.30637516999999997"/>
    <x v="16"/>
  </r>
  <r>
    <s v="93570"/>
    <d v="2025-08-05T00:00:00"/>
    <x v="202"/>
    <x v="9"/>
    <s v="San Francisco"/>
    <n v="0"/>
    <n v="0"/>
    <n v="0"/>
    <n v="33.69"/>
    <n v="-33.69"/>
    <n v="0"/>
    <x v="18"/>
  </r>
  <r>
    <s v="93672"/>
    <d v="2025-08-05T00:00:00"/>
    <x v="45"/>
    <x v="12"/>
    <s v="San Francisco"/>
    <n v="2570"/>
    <n v="0"/>
    <n v="2570"/>
    <n v="1812.99"/>
    <n v="757.01"/>
    <n v="0.29455641999999999"/>
    <x v="45"/>
  </r>
  <r>
    <s v="93691"/>
    <d v="2025-08-05T00:00:00"/>
    <x v="410"/>
    <x v="6"/>
    <s v="San Jose"/>
    <n v="43252.21"/>
    <n v="0"/>
    <n v="43252.21"/>
    <n v="32727.45"/>
    <n v="10524.76"/>
    <n v="0.24333462"/>
    <x v="97"/>
  </r>
  <r>
    <s v="93720"/>
    <d v="2025-08-05T00:00:00"/>
    <x v="353"/>
    <x v="2"/>
    <s v="San Jose"/>
    <n v="1215.5999999999999"/>
    <n v="0"/>
    <n v="1215.5999999999999"/>
    <n v="688.98"/>
    <n v="526.62"/>
    <n v="0.43321816000000002"/>
    <x v="2"/>
  </r>
  <r>
    <s v="93725"/>
    <d v="2025-08-05T00:00:00"/>
    <x v="310"/>
    <x v="12"/>
    <s v="San Francisco"/>
    <n v="0"/>
    <n v="0"/>
    <n v="0"/>
    <n v="13.23"/>
    <n v="-13.23"/>
    <n v="0"/>
    <x v="0"/>
  </r>
  <r>
    <s v="93798"/>
    <d v="2025-08-05T00:00:00"/>
    <x v="353"/>
    <x v="2"/>
    <s v="San Jose"/>
    <n v="1651"/>
    <n v="0"/>
    <n v="1651"/>
    <n v="1183.4000000000001"/>
    <n v="467.6"/>
    <n v="0.28322228999999999"/>
    <x v="2"/>
  </r>
  <r>
    <s v="93807"/>
    <d v="2025-08-05T00:00:00"/>
    <x v="353"/>
    <x v="2"/>
    <s v="San Jose"/>
    <n v="1651"/>
    <n v="0"/>
    <n v="1651"/>
    <n v="1244.4000000000001"/>
    <n v="406.6"/>
    <n v="0.24627498"/>
    <x v="2"/>
  </r>
  <r>
    <s v="93810"/>
    <d v="2025-08-05T00:00:00"/>
    <x v="353"/>
    <x v="2"/>
    <s v="San Jose"/>
    <n v="1651"/>
    <n v="0"/>
    <n v="1651"/>
    <n v="1336.4"/>
    <n v="314.60000000000002"/>
    <n v="0.19055117999999999"/>
    <x v="2"/>
  </r>
  <r>
    <s v="93865"/>
    <d v="2025-08-05T00:00:00"/>
    <x v="110"/>
    <x v="14"/>
    <s v="San Jose"/>
    <n v="1811.32"/>
    <n v="0"/>
    <n v="1811.32"/>
    <n v="1504.25"/>
    <n v="307.07"/>
    <n v="0.16952829999999999"/>
    <x v="22"/>
  </r>
  <r>
    <s v="93871"/>
    <d v="2025-08-05T00:00:00"/>
    <x v="10"/>
    <x v="8"/>
    <s v="San Jose"/>
    <n v="26985.31"/>
    <n v="0"/>
    <n v="26985.31"/>
    <n v="22937.4"/>
    <n v="4047.91"/>
    <n v="0.15000421"/>
    <x v="10"/>
  </r>
  <r>
    <s v="93882"/>
    <d v="2025-08-05T00:00:00"/>
    <x v="77"/>
    <x v="9"/>
    <s v="San Francisco"/>
    <n v="975"/>
    <n v="0"/>
    <n v="975"/>
    <n v="382.36"/>
    <n v="592.64"/>
    <n v="0.60783589999999998"/>
    <x v="34"/>
  </r>
  <r>
    <s v="93896"/>
    <d v="2025-08-05T00:00:00"/>
    <x v="353"/>
    <x v="2"/>
    <s v="San Jose"/>
    <n v="1651"/>
    <n v="0"/>
    <n v="1651"/>
    <n v="1266.4000000000001"/>
    <n v="384.6"/>
    <n v="0.23294972999999999"/>
    <x v="2"/>
  </r>
  <r>
    <s v="93898"/>
    <d v="2025-08-05T00:00:00"/>
    <x v="353"/>
    <x v="2"/>
    <s v="San Jose"/>
    <n v="2172.1999999999998"/>
    <n v="0"/>
    <n v="2172.1999999999998"/>
    <n v="1650.26"/>
    <n v="521.94000000000005"/>
    <n v="0.24028173999999999"/>
    <x v="2"/>
  </r>
  <r>
    <s v="93899"/>
    <d v="2025-08-05T00:00:00"/>
    <x v="353"/>
    <x v="2"/>
    <s v="San Jose"/>
    <n v="2284.98"/>
    <n v="0"/>
    <n v="2284.98"/>
    <n v="1749.26"/>
    <n v="535.72"/>
    <n v="0.23445282000000001"/>
    <x v="2"/>
  </r>
  <r>
    <s v="93901"/>
    <d v="2025-08-05T00:00:00"/>
    <x v="353"/>
    <x v="2"/>
    <s v="San Jose"/>
    <n v="2228.4299999999998"/>
    <n v="0"/>
    <n v="2228.4299999999998"/>
    <n v="1699.76"/>
    <n v="528.66999999999996"/>
    <n v="0.23723876999999999"/>
    <x v="2"/>
  </r>
  <r>
    <s v="91943"/>
    <d v="2025-08-06T00:00:00"/>
    <x v="34"/>
    <x v="9"/>
    <s v="San Francisco"/>
    <n v="0"/>
    <n v="0"/>
    <n v="0"/>
    <n v="1187.1199999999999"/>
    <n v="-1187.1199999999999"/>
    <n v="0"/>
    <x v="13"/>
  </r>
  <r>
    <s v="92468"/>
    <d v="2025-08-06T00:00:00"/>
    <x v="402"/>
    <x v="14"/>
    <s v="San Jose"/>
    <n v="0"/>
    <n v="0"/>
    <n v="0"/>
    <n v="-0.6"/>
    <n v="0.6"/>
    <n v="0"/>
    <x v="22"/>
  </r>
  <r>
    <s v="93547"/>
    <d v="2025-08-06T00:00:00"/>
    <x v="6"/>
    <x v="5"/>
    <s v="San Francisco"/>
    <n v="0"/>
    <n v="0"/>
    <n v="0"/>
    <n v="-458.09"/>
    <n v="458.09"/>
    <n v="0"/>
    <x v="6"/>
  </r>
  <r>
    <s v="93549"/>
    <d v="2025-08-06T00:00:00"/>
    <x v="34"/>
    <x v="9"/>
    <s v="San Francisco"/>
    <n v="0"/>
    <n v="0"/>
    <n v="0"/>
    <n v="2670.98"/>
    <n v="-2670.98"/>
    <n v="0"/>
    <x v="13"/>
  </r>
  <r>
    <s v="93691"/>
    <d v="2025-08-06T00:00:00"/>
    <x v="410"/>
    <x v="6"/>
    <s v="San Jose"/>
    <n v="0"/>
    <n v="0"/>
    <n v="0"/>
    <n v="-79.88"/>
    <n v="79.88"/>
    <n v="0"/>
    <x v="97"/>
  </r>
  <r>
    <s v="93784"/>
    <d v="2025-08-06T00:00:00"/>
    <x v="221"/>
    <x v="9"/>
    <s v="San Francisco"/>
    <n v="13850"/>
    <n v="0"/>
    <n v="13850"/>
    <n v="5080"/>
    <n v="8770"/>
    <n v="0.63321300000000003"/>
    <x v="81"/>
  </r>
  <r>
    <s v="93865"/>
    <d v="2025-08-06T00:00:00"/>
    <x v="110"/>
    <x v="14"/>
    <s v="San Jose"/>
    <n v="0"/>
    <n v="0"/>
    <n v="0"/>
    <n v="36.979999999999997"/>
    <n v="-36.979999999999997"/>
    <n v="0"/>
    <x v="22"/>
  </r>
  <r>
    <s v="93537"/>
    <d v="2025-08-06T00:00:00"/>
    <x v="199"/>
    <x v="12"/>
    <s v="San Francisco"/>
    <n v="0"/>
    <n v="0"/>
    <n v="0"/>
    <n v="13.5"/>
    <n v="-13.5"/>
    <n v="0"/>
    <x v="53"/>
  </r>
  <r>
    <s v="86660"/>
    <d v="2025-08-06T00:00:00"/>
    <x v="75"/>
    <x v="12"/>
    <s v="San Francisco"/>
    <n v="0"/>
    <n v="0"/>
    <n v="0"/>
    <n v="408.2"/>
    <n v="-408.2"/>
    <n v="0"/>
    <x v="81"/>
  </r>
  <r>
    <s v="90396"/>
    <d v="2025-08-06T00:00:00"/>
    <x v="4"/>
    <x v="4"/>
    <s v="Sacramento"/>
    <n v="0"/>
    <n v="126"/>
    <n v="126"/>
    <n v="105"/>
    <n v="21"/>
    <n v="0.16666666999999999"/>
    <x v="4"/>
  </r>
  <r>
    <s v="91061"/>
    <d v="2025-08-06T00:00:00"/>
    <x v="45"/>
    <x v="12"/>
    <s v="San Francisco"/>
    <n v="0"/>
    <n v="0"/>
    <n v="0"/>
    <n v="0.27"/>
    <n v="-0.27"/>
    <n v="0"/>
    <x v="25"/>
  </r>
  <r>
    <s v="91206"/>
    <d v="2025-08-06T00:00:00"/>
    <x v="60"/>
    <x v="12"/>
    <s v="San Francisco"/>
    <n v="0"/>
    <n v="0"/>
    <n v="0"/>
    <n v="454.56"/>
    <n v="-454.56"/>
    <n v="0"/>
    <x v="14"/>
  </r>
  <r>
    <s v="91373"/>
    <d v="2025-08-06T00:00:00"/>
    <x v="12"/>
    <x v="9"/>
    <s v="San Francisco"/>
    <n v="0"/>
    <n v="0"/>
    <n v="0"/>
    <n v="62.05"/>
    <n v="-62.05"/>
    <n v="0"/>
    <x v="85"/>
  </r>
  <r>
    <s v="91658"/>
    <d v="2025-08-06T00:00:00"/>
    <x v="5"/>
    <x v="2"/>
    <s v="San Jose"/>
    <n v="0"/>
    <n v="0"/>
    <n v="0"/>
    <n v="13.28"/>
    <n v="-13.28"/>
    <n v="0"/>
    <x v="5"/>
  </r>
  <r>
    <s v="91702"/>
    <d v="2025-08-06T00:00:00"/>
    <x v="21"/>
    <x v="11"/>
    <s v="Sacramento"/>
    <n v="0"/>
    <n v="0"/>
    <n v="0"/>
    <n v="1468.27"/>
    <n v="-1468.27"/>
    <n v="0"/>
    <x v="15"/>
  </r>
  <r>
    <s v="91742"/>
    <d v="2025-08-06T00:00:00"/>
    <x v="13"/>
    <x v="6"/>
    <s v="San Jose"/>
    <n v="0"/>
    <n v="625"/>
    <n v="625"/>
    <n v="580"/>
    <n v="45"/>
    <n v="7.1999999999999995E-2"/>
    <x v="7"/>
  </r>
  <r>
    <s v="91836"/>
    <d v="2025-08-06T00:00:00"/>
    <x v="290"/>
    <x v="6"/>
    <s v="San Jose"/>
    <n v="0"/>
    <n v="0"/>
    <n v="0"/>
    <n v="-351"/>
    <n v="351"/>
    <n v="0"/>
    <x v="7"/>
  </r>
  <r>
    <s v="91951"/>
    <d v="2025-08-06T00:00:00"/>
    <x v="354"/>
    <x v="9"/>
    <s v="San Francisco"/>
    <n v="0"/>
    <n v="0"/>
    <n v="0"/>
    <n v="1187.1600000000001"/>
    <n v="-1187.1600000000001"/>
    <n v="0"/>
    <x v="75"/>
  </r>
  <r>
    <s v="91966"/>
    <d v="2025-08-06T00:00:00"/>
    <x v="291"/>
    <x v="10"/>
    <s v="San Francisco"/>
    <n v="0"/>
    <n v="0"/>
    <n v="0"/>
    <n v="-11.33"/>
    <n v="11.33"/>
    <n v="0"/>
    <x v="60"/>
  </r>
  <r>
    <s v="91988"/>
    <d v="2025-08-06T00:00:00"/>
    <x v="6"/>
    <x v="5"/>
    <s v="San Francisco"/>
    <n v="0"/>
    <n v="0"/>
    <n v="0"/>
    <n v="529.42999999999995"/>
    <n v="-529.42999999999995"/>
    <n v="0"/>
    <x v="9"/>
  </r>
  <r>
    <s v="92140"/>
    <d v="2025-08-06T00:00:00"/>
    <x v="72"/>
    <x v="14"/>
    <s v="San Jose"/>
    <n v="0"/>
    <n v="0"/>
    <n v="0"/>
    <n v="-6.63"/>
    <n v="6.63"/>
    <n v="0"/>
    <x v="95"/>
  </r>
  <r>
    <s v="92402"/>
    <d v="2025-08-06T00:00:00"/>
    <x v="27"/>
    <x v="6"/>
    <s v="Sacramento"/>
    <n v="0"/>
    <n v="-1115"/>
    <n v="-1115"/>
    <n v="-715.22"/>
    <n v="-399.78"/>
    <n v="0.35854709000000001"/>
    <x v="1"/>
  </r>
  <r>
    <s v="92481"/>
    <d v="2025-08-06T00:00:00"/>
    <x v="14"/>
    <x v="3"/>
    <s v="San Jose"/>
    <n v="0"/>
    <n v="318.20999999999998"/>
    <n v="318.20999999999998"/>
    <n v="-53.44"/>
    <n v="371.65"/>
    <n v="1.16793941"/>
    <x v="3"/>
  </r>
  <r>
    <s v="92693"/>
    <d v="2025-08-06T00:00:00"/>
    <x v="5"/>
    <x v="2"/>
    <s v="San Jose"/>
    <n v="0"/>
    <n v="0"/>
    <n v="0"/>
    <n v="-811.78"/>
    <n v="811.78"/>
    <n v="0"/>
    <x v="5"/>
  </r>
  <r>
    <s v="92704"/>
    <d v="2025-08-06T00:00:00"/>
    <x v="234"/>
    <x v="6"/>
    <s v="San Jose"/>
    <n v="4233"/>
    <n v="0"/>
    <n v="4233"/>
    <n v="3613.97"/>
    <n v="619.03"/>
    <n v="0.14623907"/>
    <x v="7"/>
  </r>
  <r>
    <s v="92777"/>
    <d v="2025-08-06T00:00:00"/>
    <x v="3"/>
    <x v="3"/>
    <s v="San Jose"/>
    <n v="0"/>
    <n v="-962.28"/>
    <n v="-962.28"/>
    <n v="-472.56"/>
    <n v="-489.72"/>
    <n v="0.50891631999999998"/>
    <x v="3"/>
  </r>
  <r>
    <s v="92939"/>
    <d v="2025-08-06T00:00:00"/>
    <x v="404"/>
    <x v="4"/>
    <s v="San Francisco"/>
    <n v="69.5"/>
    <n v="0"/>
    <n v="69.5"/>
    <n v="57"/>
    <n v="12.5"/>
    <n v="0.17985612000000001"/>
    <x v="32"/>
  </r>
  <r>
    <s v="92956"/>
    <d v="2025-08-06T00:00:00"/>
    <x v="60"/>
    <x v="12"/>
    <s v="San Francisco"/>
    <n v="0"/>
    <n v="0"/>
    <n v="0"/>
    <n v="235.3"/>
    <n v="-235.3"/>
    <n v="0"/>
    <x v="14"/>
  </r>
  <r>
    <s v="93587"/>
    <d v="2025-08-06T00:00:00"/>
    <x v="411"/>
    <x v="5"/>
    <s v="San Francisco"/>
    <n v="11922"/>
    <n v="0"/>
    <n v="11922"/>
    <n v="9117.7000000000007"/>
    <n v="2804.3"/>
    <n v="0.2352206"/>
    <x v="9"/>
  </r>
  <r>
    <s v="93596"/>
    <d v="2025-08-06T00:00:00"/>
    <x v="51"/>
    <x v="17"/>
    <s v="San Jose"/>
    <n v="7743.5"/>
    <n v="0"/>
    <n v="7743.5"/>
    <n v="5523"/>
    <n v="2220.5"/>
    <n v="0.28675663000000001"/>
    <x v="63"/>
  </r>
  <r>
    <s v="93668"/>
    <d v="2025-08-06T00:00:00"/>
    <x v="5"/>
    <x v="2"/>
    <s v="San Jose"/>
    <n v="0"/>
    <n v="0"/>
    <n v="0"/>
    <n v="-3462.33"/>
    <n v="3462.33"/>
    <n v="0"/>
    <x v="2"/>
  </r>
  <r>
    <s v="93746"/>
    <d v="2025-08-06T00:00:00"/>
    <x v="412"/>
    <x v="7"/>
    <s v="San Jose"/>
    <n v="1450"/>
    <n v="0"/>
    <n v="1450"/>
    <n v="1090.5999999999999"/>
    <n v="359.4"/>
    <n v="0.24786206999999999"/>
    <x v="8"/>
  </r>
  <r>
    <s v="93808"/>
    <d v="2025-08-06T00:00:00"/>
    <x v="353"/>
    <x v="2"/>
    <s v="San Jose"/>
    <n v="2365.25"/>
    <n v="0"/>
    <n v="2365.25"/>
    <n v="1922.16"/>
    <n v="443.09"/>
    <n v="0.18733326"/>
    <x v="2"/>
  </r>
  <r>
    <s v="93836"/>
    <d v="2025-08-06T00:00:00"/>
    <x v="353"/>
    <x v="2"/>
    <s v="San Jose"/>
    <n v="1754.78"/>
    <n v="0"/>
    <n v="1754.78"/>
    <n v="1345.95"/>
    <n v="408.83"/>
    <n v="0.23298077"/>
    <x v="73"/>
  </r>
  <r>
    <s v="93838"/>
    <d v="2025-08-06T00:00:00"/>
    <x v="11"/>
    <x v="6"/>
    <s v="San Jose"/>
    <n v="206.25"/>
    <n v="0"/>
    <n v="206.25"/>
    <n v="217.65"/>
    <n v="-11.4"/>
    <n v="-5.5272729999999999E-2"/>
    <x v="7"/>
  </r>
  <r>
    <s v="93894"/>
    <d v="2025-08-06T00:00:00"/>
    <x v="10"/>
    <x v="8"/>
    <s v="San Jose"/>
    <n v="19614.689999999999"/>
    <n v="0"/>
    <n v="19614.689999999999"/>
    <n v="16672.400000000001"/>
    <n v="2942.29"/>
    <n v="0.15000441"/>
    <x v="10"/>
  </r>
  <r>
    <s v="90995"/>
    <d v="2025-08-07T00:00:00"/>
    <x v="13"/>
    <x v="6"/>
    <s v="San Jose"/>
    <n v="0"/>
    <n v="0"/>
    <n v="0"/>
    <n v="-756.48"/>
    <n v="756.48"/>
    <n v="0"/>
    <x v="7"/>
  </r>
  <r>
    <s v="91755"/>
    <d v="2025-08-07T00:00:00"/>
    <x v="10"/>
    <x v="8"/>
    <s v="San Jose"/>
    <n v="0"/>
    <n v="0"/>
    <n v="0"/>
    <n v="-120.84"/>
    <n v="120.84"/>
    <n v="0"/>
    <x v="10"/>
  </r>
  <r>
    <s v="91756"/>
    <d v="2025-08-07T00:00:00"/>
    <x v="10"/>
    <x v="8"/>
    <s v="San Jose"/>
    <n v="0"/>
    <n v="0"/>
    <n v="0"/>
    <n v="1"/>
    <n v="-1"/>
    <n v="0"/>
    <x v="10"/>
  </r>
  <r>
    <s v="92704"/>
    <d v="2025-08-07T00:00:00"/>
    <x v="234"/>
    <x v="6"/>
    <s v="San Jose"/>
    <n v="0"/>
    <n v="0"/>
    <n v="0"/>
    <n v="1.6"/>
    <n v="-1.6"/>
    <n v="0"/>
    <x v="7"/>
  </r>
  <r>
    <s v="92777"/>
    <d v="2025-08-07T00:00:00"/>
    <x v="3"/>
    <x v="3"/>
    <s v="San Jose"/>
    <n v="0"/>
    <n v="0"/>
    <n v="0"/>
    <n v="-94.94"/>
    <n v="94.94"/>
    <n v="0"/>
    <x v="3"/>
  </r>
  <r>
    <s v="92850"/>
    <d v="2025-08-07T00:00:00"/>
    <x v="57"/>
    <x v="5"/>
    <s v="San Francisco"/>
    <n v="8225.35"/>
    <n v="0"/>
    <n v="8225.35"/>
    <n v="6829.38"/>
    <n v="1395.97"/>
    <n v="0.16971557000000001"/>
    <x v="32"/>
  </r>
  <r>
    <s v="93241"/>
    <d v="2025-08-07T00:00:00"/>
    <x v="57"/>
    <x v="5"/>
    <s v="San Francisco"/>
    <n v="0"/>
    <n v="0"/>
    <n v="0"/>
    <n v="-4323.09"/>
    <n v="4323.09"/>
    <n v="0"/>
    <x v="32"/>
  </r>
  <r>
    <s v="93549"/>
    <d v="2025-08-07T00:00:00"/>
    <x v="34"/>
    <x v="9"/>
    <s v="San Francisco"/>
    <n v="0"/>
    <n v="0"/>
    <n v="0"/>
    <n v="-3006.19"/>
    <n v="3006.19"/>
    <n v="0"/>
    <x v="13"/>
  </r>
  <r>
    <s v="93563"/>
    <d v="2025-08-07T00:00:00"/>
    <x v="98"/>
    <x v="1"/>
    <s v="Sacramento"/>
    <n v="1922.29"/>
    <n v="0"/>
    <n v="1922.29"/>
    <n v="1581.76"/>
    <n v="340.53"/>
    <n v="0.17714809000000001"/>
    <x v="15"/>
  </r>
  <r>
    <s v="93671"/>
    <d v="2025-08-07T00:00:00"/>
    <x v="189"/>
    <x v="12"/>
    <s v="San Francisco"/>
    <n v="0"/>
    <n v="0"/>
    <n v="0"/>
    <n v="-166.48"/>
    <n v="166.48"/>
    <n v="0"/>
    <x v="19"/>
  </r>
  <r>
    <s v="93691"/>
    <d v="2025-08-07T00:00:00"/>
    <x v="410"/>
    <x v="6"/>
    <s v="San Jose"/>
    <n v="0"/>
    <n v="0"/>
    <n v="0"/>
    <n v="-110.92"/>
    <n v="110.92"/>
    <n v="0"/>
    <x v="97"/>
  </r>
  <r>
    <s v="93727"/>
    <d v="2025-08-07T00:00:00"/>
    <x v="98"/>
    <x v="20"/>
    <s v="Sacramento"/>
    <n v="896.7"/>
    <n v="0"/>
    <n v="896.7"/>
    <n v="717.36"/>
    <n v="179.34"/>
    <n v="0.2"/>
    <x v="15"/>
  </r>
  <r>
    <s v="93753"/>
    <d v="2025-08-07T00:00:00"/>
    <x v="34"/>
    <x v="9"/>
    <s v="San Francisco"/>
    <n v="0"/>
    <n v="0"/>
    <n v="0"/>
    <n v="245.7"/>
    <n v="-245.7"/>
    <n v="0"/>
    <x v="13"/>
  </r>
  <r>
    <s v="93759"/>
    <d v="2025-08-07T00:00:00"/>
    <x v="286"/>
    <x v="9"/>
    <s v="San Francisco"/>
    <n v="8839.06"/>
    <n v="0"/>
    <n v="8839.06"/>
    <n v="6839.98"/>
    <n v="1999.08"/>
    <n v="0.22616432"/>
    <x v="32"/>
  </r>
  <r>
    <s v="93812"/>
    <d v="2025-08-07T00:00:00"/>
    <x v="309"/>
    <x v="10"/>
    <s v="San Jose"/>
    <n v="0"/>
    <n v="0"/>
    <n v="0"/>
    <n v="-36.81"/>
    <n v="36.81"/>
    <n v="0"/>
    <x v="10"/>
  </r>
  <r>
    <s v="93897"/>
    <d v="2025-08-07T00:00:00"/>
    <x v="56"/>
    <x v="19"/>
    <s v="Sacramento"/>
    <n v="645"/>
    <n v="0"/>
    <n v="645"/>
    <n v="478.6"/>
    <n v="166.4"/>
    <n v="0.25798450000000001"/>
    <x v="4"/>
  </r>
  <r>
    <s v="93902"/>
    <d v="2025-08-07T00:00:00"/>
    <x v="353"/>
    <x v="2"/>
    <s v="San Jose"/>
    <n v="1514.18"/>
    <n v="0"/>
    <n v="1514.18"/>
    <n v="1086"/>
    <n v="428.18"/>
    <n v="0.28278012000000002"/>
    <x v="2"/>
  </r>
  <r>
    <s v="93903"/>
    <d v="2025-08-07T00:00:00"/>
    <x v="353"/>
    <x v="2"/>
    <s v="San Jose"/>
    <n v="1651"/>
    <n v="0"/>
    <n v="1651"/>
    <n v="1266.4000000000001"/>
    <n v="384.6"/>
    <n v="0.23294972999999999"/>
    <x v="2"/>
  </r>
  <r>
    <s v="93904"/>
    <d v="2025-08-07T00:00:00"/>
    <x v="353"/>
    <x v="2"/>
    <s v="San Jose"/>
    <n v="1651"/>
    <n v="0"/>
    <n v="1651"/>
    <n v="1266.4000000000001"/>
    <n v="384.6"/>
    <n v="0.23294972999999999"/>
    <x v="2"/>
  </r>
  <r>
    <s v="93929"/>
    <d v="2025-08-07T00:00:00"/>
    <x v="98"/>
    <x v="20"/>
    <s v="Sacramento"/>
    <n v="254.46"/>
    <n v="0"/>
    <n v="254.46"/>
    <n v="209.25"/>
    <n v="45.21"/>
    <n v="0.17767036"/>
    <x v="15"/>
  </r>
  <r>
    <s v="88211"/>
    <d v="2025-08-07T00:00:00"/>
    <x v="6"/>
    <x v="5"/>
    <s v="San Francisco"/>
    <n v="0"/>
    <n v="0"/>
    <n v="0"/>
    <n v="3476.56"/>
    <n v="-3476.56"/>
    <n v="0"/>
    <x v="9"/>
  </r>
  <r>
    <s v="90768"/>
    <d v="2025-08-07T00:00:00"/>
    <x v="3"/>
    <x v="3"/>
    <s v="San Jose"/>
    <n v="0"/>
    <n v="0"/>
    <n v="0"/>
    <n v="264.72000000000003"/>
    <n v="-264.72000000000003"/>
    <n v="0"/>
    <x v="3"/>
  </r>
  <r>
    <s v="91126"/>
    <d v="2025-08-07T00:00:00"/>
    <x v="342"/>
    <x v="9"/>
    <s v="San Francisco"/>
    <n v="0"/>
    <n v="0"/>
    <n v="0"/>
    <n v="-18.600000000000001"/>
    <n v="18.600000000000001"/>
    <n v="0"/>
    <x v="13"/>
  </r>
  <r>
    <s v="91684"/>
    <d v="2025-08-07T00:00:00"/>
    <x v="353"/>
    <x v="2"/>
    <s v="San Jose"/>
    <n v="0"/>
    <n v="0"/>
    <n v="0"/>
    <n v="250"/>
    <n v="-250"/>
    <n v="0"/>
    <x v="2"/>
  </r>
  <r>
    <s v="91836"/>
    <d v="2025-08-07T00:00:00"/>
    <x v="290"/>
    <x v="6"/>
    <s v="San Jose"/>
    <n v="0"/>
    <n v="0"/>
    <n v="0"/>
    <n v="-140.4"/>
    <n v="140.4"/>
    <n v="0"/>
    <x v="7"/>
  </r>
  <r>
    <s v="91970"/>
    <d v="2025-08-07T00:00:00"/>
    <x v="353"/>
    <x v="2"/>
    <s v="San Jose"/>
    <n v="0"/>
    <n v="0"/>
    <n v="0"/>
    <n v="100"/>
    <n v="-100"/>
    <n v="0"/>
    <x v="2"/>
  </r>
  <r>
    <s v="91980"/>
    <d v="2025-08-07T00:00:00"/>
    <x v="6"/>
    <x v="5"/>
    <s v="San Francisco"/>
    <n v="0"/>
    <n v="0"/>
    <n v="0"/>
    <n v="3215.52"/>
    <n v="-3215.52"/>
    <n v="0"/>
    <x v="9"/>
  </r>
  <r>
    <s v="92304"/>
    <d v="2025-08-07T00:00:00"/>
    <x v="10"/>
    <x v="8"/>
    <s v="San Jose"/>
    <n v="0"/>
    <n v="0"/>
    <n v="0"/>
    <n v="-167.16"/>
    <n v="167.16"/>
    <n v="0"/>
    <x v="10"/>
  </r>
  <r>
    <s v="92401"/>
    <d v="2025-08-07T00:00:00"/>
    <x v="27"/>
    <x v="6"/>
    <s v="Sacramento"/>
    <n v="0"/>
    <n v="0"/>
    <n v="0"/>
    <n v="-472.5"/>
    <n v="472.5"/>
    <n v="0"/>
    <x v="1"/>
  </r>
  <r>
    <s v="92402"/>
    <d v="2025-08-07T00:00:00"/>
    <x v="27"/>
    <x v="6"/>
    <s v="Sacramento"/>
    <n v="0"/>
    <n v="0"/>
    <n v="0"/>
    <n v="-2581"/>
    <n v="2581"/>
    <n v="0"/>
    <x v="1"/>
  </r>
  <r>
    <s v="92419"/>
    <d v="2025-08-07T00:00:00"/>
    <x v="353"/>
    <x v="2"/>
    <s v="San Jose"/>
    <n v="0"/>
    <n v="0"/>
    <n v="0"/>
    <n v="250"/>
    <n v="-250"/>
    <n v="0"/>
    <x v="2"/>
  </r>
  <r>
    <s v="92815"/>
    <d v="2025-08-07T00:00:00"/>
    <x v="413"/>
    <x v="5"/>
    <s v="San Francisco"/>
    <n v="0"/>
    <n v="36465"/>
    <n v="36465"/>
    <n v="29500"/>
    <n v="6965"/>
    <n v="0.19100507"/>
    <x v="18"/>
  </r>
  <r>
    <s v="92866"/>
    <d v="2025-08-07T00:00:00"/>
    <x v="6"/>
    <x v="5"/>
    <s v="San Francisco"/>
    <n v="0"/>
    <n v="0"/>
    <n v="0"/>
    <n v="-0.99"/>
    <n v="0.99"/>
    <n v="0"/>
    <x v="9"/>
  </r>
  <r>
    <s v="92921"/>
    <d v="2025-08-07T00:00:00"/>
    <x v="110"/>
    <x v="14"/>
    <s v="San Jose"/>
    <n v="0"/>
    <n v="0"/>
    <n v="0"/>
    <n v="404.99"/>
    <n v="-404.99"/>
    <n v="0"/>
    <x v="22"/>
  </r>
  <r>
    <s v="92967"/>
    <d v="2025-08-07T00:00:00"/>
    <x v="221"/>
    <x v="9"/>
    <s v="San Francisco"/>
    <n v="0"/>
    <n v="0"/>
    <n v="0"/>
    <n v="15.5"/>
    <n v="-15.5"/>
    <n v="0"/>
    <x v="81"/>
  </r>
  <r>
    <s v="93204"/>
    <d v="2025-08-07T00:00:00"/>
    <x v="72"/>
    <x v="14"/>
    <s v="San Jose"/>
    <n v="0"/>
    <n v="0"/>
    <n v="0"/>
    <n v="-1250.96"/>
    <n v="1250.96"/>
    <n v="0"/>
    <x v="39"/>
  </r>
  <r>
    <s v="93226"/>
    <d v="2025-08-07T00:00:00"/>
    <x v="396"/>
    <x v="11"/>
    <s v="Sacramento"/>
    <n v="0"/>
    <n v="0"/>
    <n v="0"/>
    <n v="-1344"/>
    <n v="1344"/>
    <n v="0"/>
    <x v="28"/>
  </r>
  <r>
    <s v="93234"/>
    <d v="2025-08-07T00:00:00"/>
    <x v="396"/>
    <x v="11"/>
    <s v="Sacramento"/>
    <n v="0"/>
    <n v="0"/>
    <n v="0"/>
    <n v="-149.01"/>
    <n v="149.01"/>
    <n v="0"/>
    <x v="28"/>
  </r>
  <r>
    <s v="93302"/>
    <d v="2025-08-07T00:00:00"/>
    <x v="5"/>
    <x v="2"/>
    <s v="San Jose"/>
    <n v="0"/>
    <n v="0"/>
    <n v="0"/>
    <n v="-50"/>
    <n v="50"/>
    <n v="0"/>
    <x v="2"/>
  </r>
  <r>
    <s v="93479"/>
    <d v="2025-08-07T00:00:00"/>
    <x v="5"/>
    <x v="2"/>
    <s v="San Jose"/>
    <n v="0"/>
    <n v="0"/>
    <n v="0"/>
    <n v="-1515.8"/>
    <n v="1515.8"/>
    <n v="0"/>
    <x v="79"/>
  </r>
  <r>
    <s v="93668"/>
    <d v="2025-08-07T00:00:00"/>
    <x v="5"/>
    <x v="2"/>
    <s v="San Jose"/>
    <n v="0"/>
    <n v="0"/>
    <n v="0"/>
    <n v="-1208.73"/>
    <n v="1208.73"/>
    <n v="0"/>
    <x v="2"/>
  </r>
  <r>
    <s v="93725"/>
    <d v="2025-08-07T00:00:00"/>
    <x v="310"/>
    <x v="12"/>
    <s v="San Francisco"/>
    <n v="0"/>
    <n v="0"/>
    <n v="0"/>
    <n v="-135"/>
    <n v="135"/>
    <n v="0"/>
    <x v="0"/>
  </r>
  <r>
    <s v="93731"/>
    <d v="2025-08-07T00:00:00"/>
    <x v="98"/>
    <x v="1"/>
    <s v="Sacramento"/>
    <n v="2302.8200000000002"/>
    <n v="0"/>
    <n v="2302.8200000000002"/>
    <n v="1850.65"/>
    <n v="452.17"/>
    <n v="0.1963549"/>
    <x v="15"/>
  </r>
  <r>
    <s v="93758"/>
    <d v="2025-08-07T00:00:00"/>
    <x v="359"/>
    <x v="9"/>
    <s v="San Francisco"/>
    <n v="922700.95"/>
    <n v="0"/>
    <n v="922700.95"/>
    <n v="807819.15"/>
    <n v="114881.8"/>
    <n v="0.12450600000000001"/>
    <x v="81"/>
  </r>
  <r>
    <s v="93804"/>
    <d v="2025-08-07T00:00:00"/>
    <x v="353"/>
    <x v="2"/>
    <s v="San Jose"/>
    <n v="2421.8000000000002"/>
    <n v="0"/>
    <n v="2421.8000000000002"/>
    <n v="2609.16"/>
    <n v="-187.36"/>
    <n v="-7.7363940000000006E-2"/>
    <x v="2"/>
  </r>
  <r>
    <s v="93871"/>
    <d v="2025-08-07T00:00:00"/>
    <x v="10"/>
    <x v="8"/>
    <s v="San Jose"/>
    <n v="0"/>
    <n v="0"/>
    <n v="0"/>
    <n v="-1321.32"/>
    <n v="1321.32"/>
    <n v="0"/>
    <x v="10"/>
  </r>
  <r>
    <s v="93892"/>
    <d v="2025-08-07T00:00:00"/>
    <x v="45"/>
    <x v="12"/>
    <s v="San Francisco"/>
    <n v="3567"/>
    <n v="0"/>
    <n v="3567"/>
    <n v="1937.06"/>
    <n v="1629.94"/>
    <n v="0.45694982000000001"/>
    <x v="45"/>
  </r>
  <r>
    <s v="93908"/>
    <d v="2025-08-07T00:00:00"/>
    <x v="10"/>
    <x v="8"/>
    <s v="San Jose"/>
    <n v="10877.36"/>
    <n v="0"/>
    <n v="10877.36"/>
    <n v="9245.7099999999991"/>
    <n v="1631.65"/>
    <n v="0.15000422999999999"/>
    <x v="10"/>
  </r>
  <r>
    <s v="93909"/>
    <d v="2025-08-07T00:00:00"/>
    <x v="10"/>
    <x v="8"/>
    <s v="San Jose"/>
    <n v="24546.45"/>
    <n v="0"/>
    <n v="24546.45"/>
    <n v="20864.53"/>
    <n v="3681.92"/>
    <n v="0.14999805999999999"/>
    <x v="10"/>
  </r>
  <r>
    <s v="93938"/>
    <d v="2025-08-07T00:00:00"/>
    <x v="122"/>
    <x v="11"/>
    <s v="Sacramento"/>
    <n v="3040"/>
    <n v="0"/>
    <n v="3040"/>
    <n v="2730.76"/>
    <n v="309.24"/>
    <n v="0.10172368"/>
    <x v="1"/>
  </r>
  <r>
    <s v="93939"/>
    <d v="2025-08-07T00:00:00"/>
    <x v="6"/>
    <x v="5"/>
    <s v="San Francisco"/>
    <n v="0"/>
    <n v="0"/>
    <n v="0"/>
    <n v="978.12"/>
    <n v="-978.12"/>
    <n v="0"/>
    <x v="9"/>
  </r>
  <r>
    <s v="93952"/>
    <d v="2025-08-07T00:00:00"/>
    <x v="4"/>
    <x v="4"/>
    <s v="Sacramento"/>
    <n v="5520.6"/>
    <n v="0"/>
    <n v="5520.6"/>
    <n v="4448.42"/>
    <n v="1072.18"/>
    <n v="0.19421440000000001"/>
    <x v="4"/>
  </r>
  <r>
    <s v="93963"/>
    <d v="2025-08-07T00:00:00"/>
    <x v="10"/>
    <x v="8"/>
    <s v="San Jose"/>
    <n v="628.94000000000005"/>
    <n v="0"/>
    <n v="628.94000000000005"/>
    <n v="534.6"/>
    <n v="94.34"/>
    <n v="0.14999841"/>
    <x v="10"/>
  </r>
  <r>
    <s v="91126"/>
    <d v="2025-08-08T00:00:00"/>
    <x v="342"/>
    <x v="9"/>
    <s v="San Francisco"/>
    <n v="0"/>
    <n v="0"/>
    <n v="0"/>
    <n v="-365.38"/>
    <n v="365.38"/>
    <n v="0"/>
    <x v="13"/>
  </r>
  <r>
    <s v="91630"/>
    <d v="2025-08-08T00:00:00"/>
    <x v="337"/>
    <x v="1"/>
    <s v="Sacramento"/>
    <n v="0"/>
    <n v="0"/>
    <n v="0"/>
    <n v="-1.78"/>
    <n v="1.78"/>
    <n v="0"/>
    <x v="1"/>
  </r>
  <r>
    <s v="92304"/>
    <d v="2025-08-08T00:00:00"/>
    <x v="10"/>
    <x v="8"/>
    <s v="San Jose"/>
    <n v="0"/>
    <n v="0"/>
    <n v="0"/>
    <n v="-16.82"/>
    <n v="16.82"/>
    <n v="0"/>
    <x v="10"/>
  </r>
  <r>
    <s v="92419"/>
    <d v="2025-08-08T00:00:00"/>
    <x v="353"/>
    <x v="2"/>
    <s v="San Jose"/>
    <n v="0"/>
    <n v="0"/>
    <n v="0"/>
    <n v="-45.55"/>
    <n v="45.55"/>
    <n v="0"/>
    <x v="2"/>
  </r>
  <r>
    <s v="92420"/>
    <d v="2025-08-08T00:00:00"/>
    <x v="353"/>
    <x v="2"/>
    <s v="San Jose"/>
    <n v="0"/>
    <n v="0"/>
    <n v="0"/>
    <n v="-67.55"/>
    <n v="67.55"/>
    <n v="0"/>
    <x v="2"/>
  </r>
  <r>
    <s v="92514"/>
    <d v="2025-08-08T00:00:00"/>
    <x v="73"/>
    <x v="7"/>
    <s v="San Jose"/>
    <n v="0"/>
    <n v="0"/>
    <n v="0"/>
    <n v="-0.01"/>
    <n v="0.01"/>
    <n v="0"/>
    <x v="63"/>
  </r>
  <r>
    <s v="92704"/>
    <d v="2025-08-08T00:00:00"/>
    <x v="234"/>
    <x v="6"/>
    <s v="San Jose"/>
    <n v="0"/>
    <n v="0"/>
    <n v="0"/>
    <n v="0.34"/>
    <n v="-0.34"/>
    <n v="0"/>
    <x v="7"/>
  </r>
  <r>
    <s v="92961"/>
    <d v="2025-08-08T00:00:00"/>
    <x v="353"/>
    <x v="2"/>
    <s v="San Jose"/>
    <n v="0"/>
    <n v="0"/>
    <n v="0"/>
    <n v="-41.98"/>
    <n v="41.98"/>
    <n v="0"/>
    <x v="2"/>
  </r>
  <r>
    <s v="92962"/>
    <d v="2025-08-08T00:00:00"/>
    <x v="353"/>
    <x v="2"/>
    <s v="San Jose"/>
    <n v="0"/>
    <n v="0"/>
    <n v="0"/>
    <n v="-28.46"/>
    <n v="28.46"/>
    <n v="0"/>
    <x v="2"/>
  </r>
  <r>
    <s v="92963"/>
    <d v="2025-08-08T00:00:00"/>
    <x v="353"/>
    <x v="2"/>
    <s v="San Jose"/>
    <n v="0"/>
    <n v="0"/>
    <n v="0"/>
    <n v="-29.95"/>
    <n v="29.95"/>
    <n v="0"/>
    <x v="2"/>
  </r>
  <r>
    <s v="92964"/>
    <d v="2025-08-08T00:00:00"/>
    <x v="353"/>
    <x v="2"/>
    <s v="San Jose"/>
    <n v="0"/>
    <n v="0"/>
    <n v="0"/>
    <n v="-25.73"/>
    <n v="25.73"/>
    <n v="0"/>
    <x v="2"/>
  </r>
  <r>
    <s v="92965"/>
    <d v="2025-08-08T00:00:00"/>
    <x v="353"/>
    <x v="2"/>
    <s v="San Jose"/>
    <n v="0"/>
    <n v="0"/>
    <n v="0"/>
    <n v="-44.71"/>
    <n v="44.71"/>
    <n v="0"/>
    <x v="2"/>
  </r>
  <r>
    <s v="92987"/>
    <d v="2025-08-08T00:00:00"/>
    <x v="353"/>
    <x v="2"/>
    <s v="San Jose"/>
    <n v="0"/>
    <n v="0"/>
    <n v="0"/>
    <n v="-39.21"/>
    <n v="39.21"/>
    <n v="0"/>
    <x v="2"/>
  </r>
  <r>
    <s v="92988"/>
    <d v="2025-08-08T00:00:00"/>
    <x v="353"/>
    <x v="2"/>
    <s v="San Jose"/>
    <n v="0"/>
    <n v="0"/>
    <n v="0"/>
    <n v="-14.86"/>
    <n v="14.86"/>
    <n v="0"/>
    <x v="2"/>
  </r>
  <r>
    <s v="92989"/>
    <d v="2025-08-08T00:00:00"/>
    <x v="353"/>
    <x v="2"/>
    <s v="San Jose"/>
    <n v="0"/>
    <n v="0"/>
    <n v="0"/>
    <n v="-28.46"/>
    <n v="28.46"/>
    <n v="0"/>
    <x v="2"/>
  </r>
  <r>
    <s v="92990"/>
    <d v="2025-08-08T00:00:00"/>
    <x v="353"/>
    <x v="2"/>
    <s v="San Jose"/>
    <n v="0"/>
    <n v="0"/>
    <n v="0"/>
    <n v="-28.46"/>
    <n v="28.46"/>
    <n v="0"/>
    <x v="2"/>
  </r>
  <r>
    <s v="93025"/>
    <d v="2025-08-08T00:00:00"/>
    <x v="353"/>
    <x v="2"/>
    <s v="San Jose"/>
    <n v="0"/>
    <n v="0"/>
    <n v="0"/>
    <n v="-28.46"/>
    <n v="28.46"/>
    <n v="0"/>
    <x v="2"/>
  </r>
  <r>
    <s v="93026"/>
    <d v="2025-08-08T00:00:00"/>
    <x v="353"/>
    <x v="2"/>
    <s v="San Jose"/>
    <n v="0"/>
    <n v="0"/>
    <n v="0"/>
    <n v="-28.46"/>
    <n v="28.46"/>
    <n v="0"/>
    <x v="2"/>
  </r>
  <r>
    <s v="93027"/>
    <d v="2025-08-08T00:00:00"/>
    <x v="353"/>
    <x v="2"/>
    <s v="San Jose"/>
    <n v="0"/>
    <n v="0"/>
    <n v="0"/>
    <n v="-25.73"/>
    <n v="25.73"/>
    <n v="0"/>
    <x v="2"/>
  </r>
  <r>
    <s v="93028"/>
    <d v="2025-08-08T00:00:00"/>
    <x v="353"/>
    <x v="2"/>
    <s v="San Jose"/>
    <n v="0"/>
    <n v="0"/>
    <n v="0"/>
    <n v="-43.32"/>
    <n v="43.32"/>
    <n v="0"/>
    <x v="2"/>
  </r>
  <r>
    <s v="93029"/>
    <d v="2025-08-08T00:00:00"/>
    <x v="353"/>
    <x v="2"/>
    <s v="San Jose"/>
    <n v="0"/>
    <n v="0"/>
    <n v="0"/>
    <n v="-25.73"/>
    <n v="25.73"/>
    <n v="0"/>
    <x v="2"/>
  </r>
  <r>
    <s v="93030"/>
    <d v="2025-08-08T00:00:00"/>
    <x v="353"/>
    <x v="2"/>
    <s v="San Jose"/>
    <n v="0"/>
    <n v="0"/>
    <n v="0"/>
    <n v="-25.73"/>
    <n v="25.73"/>
    <n v="0"/>
    <x v="2"/>
  </r>
  <r>
    <s v="93031"/>
    <d v="2025-08-08T00:00:00"/>
    <x v="353"/>
    <x v="2"/>
    <s v="San Jose"/>
    <n v="0"/>
    <n v="0"/>
    <n v="0"/>
    <n v="-28.46"/>
    <n v="28.46"/>
    <n v="0"/>
    <x v="2"/>
  </r>
  <r>
    <s v="93077"/>
    <d v="2025-08-08T00:00:00"/>
    <x v="353"/>
    <x v="2"/>
    <s v="San Jose"/>
    <n v="0"/>
    <n v="0"/>
    <n v="0"/>
    <n v="-14.86"/>
    <n v="14.86"/>
    <n v="0"/>
    <x v="2"/>
  </r>
  <r>
    <s v="93078"/>
    <d v="2025-08-08T00:00:00"/>
    <x v="353"/>
    <x v="2"/>
    <s v="San Jose"/>
    <n v="0"/>
    <n v="0"/>
    <n v="0"/>
    <n v="-28.46"/>
    <n v="28.46"/>
    <n v="0"/>
    <x v="2"/>
  </r>
  <r>
    <s v="93079"/>
    <d v="2025-08-08T00:00:00"/>
    <x v="353"/>
    <x v="2"/>
    <s v="San Jose"/>
    <n v="0"/>
    <n v="0"/>
    <n v="0"/>
    <n v="-39.21"/>
    <n v="39.21"/>
    <n v="0"/>
    <x v="2"/>
  </r>
  <r>
    <s v="93080"/>
    <d v="2025-08-08T00:00:00"/>
    <x v="353"/>
    <x v="2"/>
    <s v="San Jose"/>
    <n v="0"/>
    <n v="0"/>
    <n v="0"/>
    <n v="-25.73"/>
    <n v="25.73"/>
    <n v="0"/>
    <x v="2"/>
  </r>
  <r>
    <s v="93084"/>
    <d v="2025-08-08T00:00:00"/>
    <x v="414"/>
    <x v="11"/>
    <s v="Sacramento"/>
    <n v="1040"/>
    <n v="0"/>
    <n v="1040"/>
    <n v="768.6"/>
    <n v="271.39999999999998"/>
    <n v="0.26096153999999999"/>
    <x v="4"/>
  </r>
  <r>
    <s v="93103"/>
    <d v="2025-08-08T00:00:00"/>
    <x v="353"/>
    <x v="2"/>
    <s v="San Jose"/>
    <n v="0"/>
    <n v="0"/>
    <n v="0"/>
    <n v="-44.71"/>
    <n v="44.71"/>
    <n v="0"/>
    <x v="2"/>
  </r>
  <r>
    <s v="93104"/>
    <d v="2025-08-08T00:00:00"/>
    <x v="353"/>
    <x v="2"/>
    <s v="San Jose"/>
    <n v="0"/>
    <n v="0"/>
    <n v="0"/>
    <n v="-25.73"/>
    <n v="25.73"/>
    <n v="0"/>
    <x v="2"/>
  </r>
  <r>
    <s v="93105"/>
    <d v="2025-08-08T00:00:00"/>
    <x v="353"/>
    <x v="2"/>
    <s v="San Jose"/>
    <n v="0"/>
    <n v="0"/>
    <n v="0"/>
    <n v="-25.73"/>
    <n v="25.73"/>
    <n v="0"/>
    <x v="2"/>
  </r>
  <r>
    <s v="93126"/>
    <d v="2025-08-08T00:00:00"/>
    <x v="353"/>
    <x v="2"/>
    <s v="San Jose"/>
    <n v="0"/>
    <n v="0"/>
    <n v="0"/>
    <n v="-25.73"/>
    <n v="25.73"/>
    <n v="0"/>
    <x v="2"/>
  </r>
  <r>
    <s v="93127"/>
    <d v="2025-08-08T00:00:00"/>
    <x v="353"/>
    <x v="2"/>
    <s v="San Jose"/>
    <n v="0"/>
    <n v="0"/>
    <n v="0"/>
    <n v="-41.94"/>
    <n v="41.94"/>
    <n v="0"/>
    <x v="2"/>
  </r>
  <r>
    <s v="93129"/>
    <d v="2025-08-08T00:00:00"/>
    <x v="353"/>
    <x v="2"/>
    <s v="San Jose"/>
    <n v="0"/>
    <n v="0"/>
    <n v="0"/>
    <n v="-41.98"/>
    <n v="41.98"/>
    <n v="0"/>
    <x v="2"/>
  </r>
  <r>
    <s v="93130"/>
    <d v="2025-08-08T00:00:00"/>
    <x v="353"/>
    <x v="2"/>
    <s v="San Jose"/>
    <n v="0"/>
    <n v="0"/>
    <n v="0"/>
    <n v="-25.73"/>
    <n v="25.73"/>
    <n v="0"/>
    <x v="2"/>
  </r>
  <r>
    <s v="93143"/>
    <d v="2025-08-08T00:00:00"/>
    <x v="353"/>
    <x v="2"/>
    <s v="San Jose"/>
    <n v="0"/>
    <n v="0"/>
    <n v="0"/>
    <n v="-28.46"/>
    <n v="28.46"/>
    <n v="0"/>
    <x v="2"/>
  </r>
  <r>
    <s v="93144"/>
    <d v="2025-08-08T00:00:00"/>
    <x v="353"/>
    <x v="2"/>
    <s v="San Jose"/>
    <n v="0"/>
    <n v="0"/>
    <n v="0"/>
    <n v="-25.73"/>
    <n v="25.73"/>
    <n v="0"/>
    <x v="2"/>
  </r>
  <r>
    <s v="93145"/>
    <d v="2025-08-08T00:00:00"/>
    <x v="353"/>
    <x v="2"/>
    <s v="San Jose"/>
    <n v="0"/>
    <n v="0"/>
    <n v="0"/>
    <n v="-28.46"/>
    <n v="28.46"/>
    <n v="0"/>
    <x v="2"/>
  </r>
  <r>
    <s v="93178"/>
    <d v="2025-08-08T00:00:00"/>
    <x v="353"/>
    <x v="2"/>
    <s v="San Jose"/>
    <n v="0"/>
    <n v="0"/>
    <n v="0"/>
    <n v="-44.71"/>
    <n v="44.71"/>
    <n v="0"/>
    <x v="2"/>
  </r>
  <r>
    <s v="93179"/>
    <d v="2025-08-08T00:00:00"/>
    <x v="353"/>
    <x v="2"/>
    <s v="San Jose"/>
    <n v="0"/>
    <n v="0"/>
    <n v="0"/>
    <n v="-44.71"/>
    <n v="44.71"/>
    <n v="0"/>
    <x v="2"/>
  </r>
  <r>
    <s v="93180"/>
    <d v="2025-08-08T00:00:00"/>
    <x v="353"/>
    <x v="2"/>
    <s v="San Jose"/>
    <n v="0"/>
    <n v="0"/>
    <n v="0"/>
    <n v="-25.73"/>
    <n v="25.73"/>
    <n v="0"/>
    <x v="2"/>
  </r>
  <r>
    <s v="93181"/>
    <d v="2025-08-08T00:00:00"/>
    <x v="353"/>
    <x v="2"/>
    <s v="San Jose"/>
    <n v="0"/>
    <n v="0"/>
    <n v="0"/>
    <n v="-28.46"/>
    <n v="28.46"/>
    <n v="0"/>
    <x v="2"/>
  </r>
  <r>
    <s v="93182"/>
    <d v="2025-08-08T00:00:00"/>
    <x v="353"/>
    <x v="2"/>
    <s v="San Jose"/>
    <n v="0"/>
    <n v="0"/>
    <n v="0"/>
    <n v="-55.31"/>
    <n v="55.31"/>
    <n v="0"/>
    <x v="2"/>
  </r>
  <r>
    <s v="93183"/>
    <d v="2025-08-08T00:00:00"/>
    <x v="353"/>
    <x v="2"/>
    <s v="San Jose"/>
    <n v="0"/>
    <n v="0"/>
    <n v="0"/>
    <n v="-41.98"/>
    <n v="41.98"/>
    <n v="0"/>
    <x v="2"/>
  </r>
  <r>
    <s v="93184"/>
    <d v="2025-08-08T00:00:00"/>
    <x v="353"/>
    <x v="2"/>
    <s v="San Jose"/>
    <n v="0"/>
    <n v="0"/>
    <n v="0"/>
    <n v="-25.73"/>
    <n v="25.73"/>
    <n v="0"/>
    <x v="2"/>
  </r>
  <r>
    <s v="93185"/>
    <d v="2025-08-08T00:00:00"/>
    <x v="353"/>
    <x v="2"/>
    <s v="San Jose"/>
    <n v="0"/>
    <n v="0"/>
    <n v="0"/>
    <n v="-28.46"/>
    <n v="28.46"/>
    <n v="0"/>
    <x v="2"/>
  </r>
  <r>
    <s v="93211"/>
    <d v="2025-08-08T00:00:00"/>
    <x v="353"/>
    <x v="2"/>
    <s v="San Jose"/>
    <n v="0"/>
    <n v="0"/>
    <n v="0"/>
    <n v="-25.73"/>
    <n v="25.73"/>
    <n v="0"/>
    <x v="2"/>
  </r>
  <r>
    <s v="93212"/>
    <d v="2025-08-08T00:00:00"/>
    <x v="353"/>
    <x v="2"/>
    <s v="San Jose"/>
    <n v="0"/>
    <n v="0"/>
    <n v="0"/>
    <n v="-39.21"/>
    <n v="39.21"/>
    <n v="0"/>
    <x v="2"/>
  </r>
  <r>
    <s v="93213"/>
    <d v="2025-08-08T00:00:00"/>
    <x v="353"/>
    <x v="2"/>
    <s v="San Jose"/>
    <n v="0"/>
    <n v="0"/>
    <n v="0"/>
    <n v="-25.73"/>
    <n v="25.73"/>
    <n v="0"/>
    <x v="2"/>
  </r>
  <r>
    <s v="93214"/>
    <d v="2025-08-08T00:00:00"/>
    <x v="353"/>
    <x v="2"/>
    <s v="San Jose"/>
    <n v="0"/>
    <n v="0"/>
    <n v="0"/>
    <n v="-15.09"/>
    <n v="15.09"/>
    <n v="0"/>
    <x v="2"/>
  </r>
  <r>
    <s v="93215"/>
    <d v="2025-08-08T00:00:00"/>
    <x v="353"/>
    <x v="2"/>
    <s v="San Jose"/>
    <n v="0"/>
    <n v="0"/>
    <n v="0"/>
    <n v="-28.46"/>
    <n v="28.46"/>
    <n v="0"/>
    <x v="2"/>
  </r>
  <r>
    <s v="93216"/>
    <d v="2025-08-08T00:00:00"/>
    <x v="353"/>
    <x v="2"/>
    <s v="San Jose"/>
    <n v="0"/>
    <n v="0"/>
    <n v="0"/>
    <n v="-21.22"/>
    <n v="21.22"/>
    <n v="0"/>
    <x v="2"/>
  </r>
  <r>
    <s v="93219"/>
    <d v="2025-08-08T00:00:00"/>
    <x v="353"/>
    <x v="2"/>
    <s v="San Jose"/>
    <n v="0"/>
    <n v="0"/>
    <n v="0"/>
    <n v="-40.590000000000003"/>
    <n v="40.590000000000003"/>
    <n v="0"/>
    <x v="2"/>
  </r>
  <r>
    <s v="93220"/>
    <d v="2025-08-08T00:00:00"/>
    <x v="353"/>
    <x v="2"/>
    <s v="San Jose"/>
    <n v="0"/>
    <n v="0"/>
    <n v="0"/>
    <n v="-28.46"/>
    <n v="28.46"/>
    <n v="0"/>
    <x v="2"/>
  </r>
  <r>
    <s v="93246"/>
    <d v="2025-08-08T00:00:00"/>
    <x v="353"/>
    <x v="2"/>
    <s v="San Jose"/>
    <n v="0"/>
    <n v="0"/>
    <n v="0"/>
    <n v="-13.48"/>
    <n v="13.48"/>
    <n v="0"/>
    <x v="2"/>
  </r>
  <r>
    <s v="93278"/>
    <d v="2025-08-08T00:00:00"/>
    <x v="353"/>
    <x v="2"/>
    <s v="San Jose"/>
    <n v="0"/>
    <n v="0"/>
    <n v="0"/>
    <n v="-16.25"/>
    <n v="16.25"/>
    <n v="0"/>
    <x v="2"/>
  </r>
  <r>
    <s v="93572"/>
    <d v="2025-08-08T00:00:00"/>
    <x v="400"/>
    <x v="15"/>
    <s v="San Francisco"/>
    <n v="0"/>
    <n v="750"/>
    <n v="750"/>
    <n v="750"/>
    <n v="0"/>
    <n v="0"/>
    <x v="98"/>
  </r>
  <r>
    <s v="93601"/>
    <d v="2025-08-08T00:00:00"/>
    <x v="217"/>
    <x v="12"/>
    <s v="San Francisco"/>
    <n v="76975.13"/>
    <n v="0"/>
    <n v="76975.13"/>
    <n v="54156.21"/>
    <n v="22818.92"/>
    <n v="0.29644535999999999"/>
    <x v="14"/>
  </r>
  <r>
    <s v="93668"/>
    <d v="2025-08-08T00:00:00"/>
    <x v="5"/>
    <x v="2"/>
    <s v="San Jose"/>
    <n v="0"/>
    <n v="0"/>
    <n v="0"/>
    <n v="70.06"/>
    <n v="-70.06"/>
    <n v="0"/>
    <x v="2"/>
  </r>
  <r>
    <s v="93691"/>
    <d v="2025-08-08T00:00:00"/>
    <x v="410"/>
    <x v="6"/>
    <s v="San Jose"/>
    <n v="0"/>
    <n v="0"/>
    <n v="0"/>
    <n v="-2.38"/>
    <n v="2.38"/>
    <n v="0"/>
    <x v="97"/>
  </r>
  <r>
    <s v="93731"/>
    <d v="2025-08-08T00:00:00"/>
    <x v="98"/>
    <x v="1"/>
    <s v="Sacramento"/>
    <n v="0"/>
    <n v="0"/>
    <n v="0"/>
    <n v="-0.03"/>
    <n v="0.03"/>
    <n v="0"/>
    <x v="15"/>
  </r>
  <r>
    <s v="93825"/>
    <d v="2025-08-08T00:00:00"/>
    <x v="406"/>
    <x v="9"/>
    <s v="San Jose"/>
    <n v="0"/>
    <n v="0"/>
    <n v="0"/>
    <n v="1075.28"/>
    <n v="-1075.28"/>
    <n v="0"/>
    <x v="0"/>
  </r>
  <r>
    <s v="93957"/>
    <d v="2025-08-08T00:00:00"/>
    <x v="353"/>
    <x v="2"/>
    <s v="San Jose"/>
    <n v="1651"/>
    <n v="0"/>
    <n v="1651"/>
    <n v="1283.4000000000001"/>
    <n v="367.6"/>
    <n v="0.22265293999999999"/>
    <x v="2"/>
  </r>
  <r>
    <s v="91560"/>
    <d v="2025-08-08T00:00:00"/>
    <x v="57"/>
    <x v="5"/>
    <s v="San Francisco"/>
    <n v="0"/>
    <n v="0"/>
    <n v="0"/>
    <n v="4.9400000000000004"/>
    <n v="-4.9400000000000004"/>
    <n v="0"/>
    <x v="32"/>
  </r>
  <r>
    <s v="93226"/>
    <d v="2025-08-08T00:00:00"/>
    <x v="396"/>
    <x v="11"/>
    <s v="Sacramento"/>
    <n v="0"/>
    <n v="-1280"/>
    <n v="-1280"/>
    <n v="-229.73"/>
    <n v="-1050.27"/>
    <n v="0.82052343999999999"/>
    <x v="28"/>
  </r>
  <r>
    <s v="89148"/>
    <d v="2025-08-08T00:00:00"/>
    <x v="75"/>
    <x v="12"/>
    <s v="San Francisco"/>
    <n v="0"/>
    <n v="0"/>
    <n v="0"/>
    <n v="1573.09"/>
    <n v="-1573.09"/>
    <n v="0"/>
    <x v="81"/>
  </r>
  <r>
    <s v="90472"/>
    <d v="2025-08-08T00:00:00"/>
    <x v="72"/>
    <x v="14"/>
    <s v="San Jose"/>
    <n v="0"/>
    <n v="0"/>
    <n v="0"/>
    <n v="244.71"/>
    <n v="-244.71"/>
    <n v="0"/>
    <x v="33"/>
  </r>
  <r>
    <s v="90897"/>
    <d v="2025-08-08T00:00:00"/>
    <x v="5"/>
    <x v="2"/>
    <s v="San Jose"/>
    <n v="0"/>
    <n v="0"/>
    <n v="0"/>
    <n v="-4027.16"/>
    <n v="4027.16"/>
    <n v="0"/>
    <x v="72"/>
  </r>
  <r>
    <s v="90995"/>
    <d v="2025-08-08T00:00:00"/>
    <x v="13"/>
    <x v="6"/>
    <s v="San Jose"/>
    <n v="0"/>
    <n v="-1114"/>
    <n v="-1114"/>
    <n v="-835.5"/>
    <n v="-278.5"/>
    <n v="0.25"/>
    <x v="7"/>
  </r>
  <r>
    <s v="91836"/>
    <d v="2025-08-08T00:00:00"/>
    <x v="290"/>
    <x v="6"/>
    <s v="San Jose"/>
    <n v="0"/>
    <n v="0"/>
    <n v="0"/>
    <n v="0"/>
    <n v="0"/>
    <n v="0"/>
    <x v="7"/>
  </r>
  <r>
    <s v="92140"/>
    <d v="2025-08-08T00:00:00"/>
    <x v="72"/>
    <x v="14"/>
    <s v="San Jose"/>
    <n v="0"/>
    <n v="0"/>
    <n v="0"/>
    <n v="7.0000000000000007E-2"/>
    <n v="-7.0000000000000007E-2"/>
    <n v="0"/>
    <x v="95"/>
  </r>
  <r>
    <s v="92356"/>
    <d v="2025-08-08T00:00:00"/>
    <x v="317"/>
    <x v="12"/>
    <s v="San Francisco"/>
    <n v="0"/>
    <n v="0"/>
    <n v="0"/>
    <n v="19.989999999999998"/>
    <n v="-19.989999999999998"/>
    <n v="0"/>
    <x v="19"/>
  </r>
  <r>
    <s v="93176"/>
    <d v="2025-08-08T00:00:00"/>
    <x v="23"/>
    <x v="0"/>
    <s v="San Francisco"/>
    <n v="0"/>
    <n v="0"/>
    <n v="0"/>
    <n v="19"/>
    <n v="-19"/>
    <n v="0"/>
    <x v="0"/>
  </r>
  <r>
    <s v="93406"/>
    <d v="2025-08-08T00:00:00"/>
    <x v="395"/>
    <x v="3"/>
    <s v="San Jose"/>
    <n v="0"/>
    <n v="0"/>
    <n v="0"/>
    <n v="3527.44"/>
    <n v="-3527.44"/>
    <n v="0"/>
    <x v="15"/>
  </r>
  <r>
    <s v="93460"/>
    <d v="2025-08-08T00:00:00"/>
    <x v="408"/>
    <x v="5"/>
    <s v="San Francisco"/>
    <n v="0"/>
    <n v="0"/>
    <n v="0"/>
    <n v="202.7"/>
    <n v="-202.7"/>
    <n v="0"/>
    <x v="16"/>
  </r>
  <r>
    <s v="93479"/>
    <d v="2025-08-08T00:00:00"/>
    <x v="5"/>
    <x v="2"/>
    <s v="San Jose"/>
    <n v="0"/>
    <n v="563.79"/>
    <n v="563.79"/>
    <n v="165.09"/>
    <n v="398.7"/>
    <n v="0.70717819999999998"/>
    <x v="79"/>
  </r>
  <r>
    <s v="93600"/>
    <d v="2025-08-08T00:00:00"/>
    <x v="4"/>
    <x v="4"/>
    <s v="Sacramento"/>
    <n v="10388.75"/>
    <n v="0"/>
    <n v="10388.75"/>
    <n v="8338.19"/>
    <n v="2050.56"/>
    <n v="0.19738275"/>
    <x v="4"/>
  </r>
  <r>
    <s v="93633"/>
    <d v="2025-08-08T00:00:00"/>
    <x v="27"/>
    <x v="6"/>
    <s v="Sacramento"/>
    <n v="0"/>
    <n v="161.94999999999999"/>
    <n v="161.94999999999999"/>
    <n v="121.51"/>
    <n v="40.44"/>
    <n v="0.2497067"/>
    <x v="1"/>
  </r>
  <r>
    <s v="93671"/>
    <d v="2025-08-08T00:00:00"/>
    <x v="189"/>
    <x v="12"/>
    <s v="San Francisco"/>
    <n v="0"/>
    <n v="0"/>
    <n v="0"/>
    <n v="12.49"/>
    <n v="-12.49"/>
    <n v="0"/>
    <x v="19"/>
  </r>
  <r>
    <s v="93745"/>
    <d v="2025-08-08T00:00:00"/>
    <x v="51"/>
    <x v="17"/>
    <s v="San Jose"/>
    <n v="35769.050000000003"/>
    <n v="0"/>
    <n v="35769.050000000003"/>
    <n v="26382.14"/>
    <n v="9386.91"/>
    <n v="0.26243106999999999"/>
    <x v="63"/>
  </r>
  <r>
    <s v="93758"/>
    <d v="2025-08-08T00:00:00"/>
    <x v="359"/>
    <x v="9"/>
    <s v="San Francisco"/>
    <n v="0"/>
    <n v="0"/>
    <n v="0"/>
    <n v="0"/>
    <n v="0"/>
    <n v="0"/>
    <x v="81"/>
  </r>
  <r>
    <s v="93900"/>
    <d v="2025-08-08T00:00:00"/>
    <x v="353"/>
    <x v="2"/>
    <s v="San Jose"/>
    <n v="1651"/>
    <n v="0"/>
    <n v="1651"/>
    <n v="1341.4"/>
    <n v="309.60000000000002"/>
    <n v="0.18752271000000001"/>
    <x v="2"/>
  </r>
  <r>
    <s v="93905"/>
    <d v="2025-08-08T00:00:00"/>
    <x v="353"/>
    <x v="2"/>
    <s v="San Jose"/>
    <n v="1514.18"/>
    <n v="0"/>
    <n v="1514.18"/>
    <n v="1265"/>
    <n v="249.18"/>
    <n v="0.16456431999999999"/>
    <x v="2"/>
  </r>
  <r>
    <s v="93922"/>
    <d v="2025-08-08T00:00:00"/>
    <x v="10"/>
    <x v="8"/>
    <s v="San Jose"/>
    <n v="98234.76"/>
    <n v="0"/>
    <n v="98234.76"/>
    <n v="83499.47"/>
    <n v="14735.29"/>
    <n v="0.15000077000000001"/>
    <x v="10"/>
  </r>
  <r>
    <s v="93923"/>
    <d v="2025-08-08T00:00:00"/>
    <x v="72"/>
    <x v="14"/>
    <s v="San Jose"/>
    <n v="656.11"/>
    <n v="0"/>
    <n v="656.11"/>
    <n v="511.78"/>
    <n v="144.33000000000001"/>
    <n v="0.21997836000000001"/>
    <x v="33"/>
  </r>
  <r>
    <s v="93941"/>
    <d v="2025-08-08T00:00:00"/>
    <x v="5"/>
    <x v="2"/>
    <s v="San Jose"/>
    <n v="6562.5"/>
    <n v="0"/>
    <n v="6562.5"/>
    <n v="5250"/>
    <n v="1312.5"/>
    <n v="0.2"/>
    <x v="5"/>
  </r>
  <r>
    <s v="93956"/>
    <d v="2025-08-08T00:00:00"/>
    <x v="353"/>
    <x v="2"/>
    <s v="San Jose"/>
    <n v="1514.18"/>
    <n v="0"/>
    <n v="1514.18"/>
    <n v="1265"/>
    <n v="249.18"/>
    <n v="0.16456431999999999"/>
    <x v="2"/>
  </r>
  <r>
    <s v="93973"/>
    <d v="2025-08-08T00:00:00"/>
    <x v="45"/>
    <x v="12"/>
    <s v="San Francisco"/>
    <n v="0"/>
    <n v="0"/>
    <n v="0"/>
    <n v="76.47"/>
    <n v="-76.47"/>
    <n v="0"/>
    <x v="45"/>
  </r>
  <r>
    <s v="91126"/>
    <d v="2025-08-09T00:00:00"/>
    <x v="342"/>
    <x v="9"/>
    <s v="San Francisco"/>
    <n v="0"/>
    <n v="0"/>
    <n v="0"/>
    <n v="-26.93"/>
    <n v="26.93"/>
    <n v="0"/>
    <x v="13"/>
  </r>
  <r>
    <s v="91373"/>
    <d v="2025-08-09T00:00:00"/>
    <x v="12"/>
    <x v="9"/>
    <s v="San Francisco"/>
    <n v="0"/>
    <n v="4511.24"/>
    <n v="4511.24"/>
    <n v="3095.82"/>
    <n v="1415.42"/>
    <n v="0.31375408999999999"/>
    <x v="85"/>
  </r>
  <r>
    <s v="93861"/>
    <d v="2025-08-09T00:00:00"/>
    <x v="359"/>
    <x v="9"/>
    <s v="San Francisco"/>
    <n v="1461527.12"/>
    <n v="0"/>
    <n v="1461527.12"/>
    <n v="1313268.3600000001"/>
    <n v="148258.76"/>
    <n v="0.10144098999999999"/>
    <x v="81"/>
  </r>
  <r>
    <s v="93862"/>
    <d v="2025-08-09T00:00:00"/>
    <x v="359"/>
    <x v="9"/>
    <s v="San Francisco"/>
    <n v="847992.85"/>
    <n v="0"/>
    <n v="847992.85"/>
    <n v="761291.09"/>
    <n v="86701.759999999995"/>
    <n v="0.1022435"/>
    <x v="81"/>
  </r>
  <r>
    <s v="93910"/>
    <d v="2025-08-09T00:00:00"/>
    <x v="359"/>
    <x v="9"/>
    <s v="San Francisco"/>
    <n v="600551.06000000006"/>
    <n v="0"/>
    <n v="600551.06000000006"/>
    <n v="540262.75"/>
    <n v="60288.31"/>
    <n v="0.10038832"/>
    <x v="81"/>
  </r>
  <r>
    <s v="93958"/>
    <d v="2025-08-09T00:00:00"/>
    <x v="353"/>
    <x v="2"/>
    <s v="San Jose"/>
    <n v="1651"/>
    <n v="0"/>
    <n v="1651"/>
    <n v="1183.4000000000001"/>
    <n v="467.6"/>
    <n v="0.28322228999999999"/>
    <x v="2"/>
  </r>
  <r>
    <s v="93960"/>
    <d v="2025-08-09T00:00:00"/>
    <x v="353"/>
    <x v="2"/>
    <s v="San Jose"/>
    <n v="1651"/>
    <n v="0"/>
    <n v="1651"/>
    <n v="1266.4000000000001"/>
    <n v="384.6"/>
    <n v="0.23294972999999999"/>
    <x v="2"/>
  </r>
  <r>
    <s v="93138"/>
    <d v="2025-08-09T00:00:00"/>
    <x v="325"/>
    <x v="18"/>
    <s v="San Francisco"/>
    <n v="0"/>
    <n v="0"/>
    <n v="0"/>
    <n v="-84"/>
    <n v="84"/>
    <n v="0"/>
    <x v="31"/>
  </r>
  <r>
    <s v="93671"/>
    <d v="2025-08-09T00:00:00"/>
    <x v="189"/>
    <x v="12"/>
    <s v="San Francisco"/>
    <n v="0"/>
    <n v="0"/>
    <n v="0"/>
    <n v="-0.01"/>
    <n v="0.01"/>
    <n v="0"/>
    <x v="19"/>
  </r>
  <r>
    <s v="93753"/>
    <d v="2025-08-09T00:00:00"/>
    <x v="34"/>
    <x v="9"/>
    <s v="San Francisco"/>
    <n v="0"/>
    <n v="0"/>
    <n v="0"/>
    <n v="0.01"/>
    <n v="-0.01"/>
    <n v="0"/>
    <x v="13"/>
  </r>
  <r>
    <s v="92042"/>
    <d v="2025-08-10T00:00:00"/>
    <x v="10"/>
    <x v="8"/>
    <s v="San Jose"/>
    <n v="0"/>
    <n v="0"/>
    <n v="0"/>
    <n v="-0.04"/>
    <n v="0.04"/>
    <n v="0"/>
    <x v="10"/>
  </r>
  <r>
    <s v="93825"/>
    <d v="2025-08-10T00:00:00"/>
    <x v="406"/>
    <x v="9"/>
    <s v="San Jose"/>
    <n v="0"/>
    <n v="0"/>
    <n v="0"/>
    <n v="505"/>
    <n v="-505"/>
    <n v="0"/>
    <x v="0"/>
  </r>
  <r>
    <s v="92777"/>
    <d v="2025-08-11T00:00:00"/>
    <x v="3"/>
    <x v="3"/>
    <s v="San Jose"/>
    <n v="0"/>
    <n v="0"/>
    <n v="0"/>
    <n v="368.3"/>
    <n v="-368.3"/>
    <n v="0"/>
    <x v="3"/>
  </r>
  <r>
    <s v="93825"/>
    <d v="2025-08-11T00:00:00"/>
    <x v="406"/>
    <x v="9"/>
    <s v="San Jose"/>
    <n v="0"/>
    <n v="0"/>
    <n v="0"/>
    <n v="-80"/>
    <n v="80"/>
    <n v="0"/>
    <x v="0"/>
  </r>
  <r>
    <s v="90819"/>
    <d v="2025-08-11T00:00:00"/>
    <x v="44"/>
    <x v="5"/>
    <s v="San Francisco"/>
    <n v="0"/>
    <n v="660"/>
    <n v="660"/>
    <n v="465.9"/>
    <n v="194.1"/>
    <n v="0.29409090999999998"/>
    <x v="19"/>
  </r>
  <r>
    <s v="86660"/>
    <d v="2025-08-11T00:00:00"/>
    <x v="75"/>
    <x v="12"/>
    <s v="San Francisco"/>
    <n v="0"/>
    <n v="0"/>
    <n v="0"/>
    <n v="0.9"/>
    <n v="-0.9"/>
    <n v="0"/>
    <x v="81"/>
  </r>
  <r>
    <s v="88080"/>
    <d v="2025-08-11T00:00:00"/>
    <x v="21"/>
    <x v="11"/>
    <s v="Sacramento"/>
    <n v="0"/>
    <n v="0"/>
    <n v="0"/>
    <n v="6316.95"/>
    <n v="-6316.95"/>
    <n v="0"/>
    <x v="15"/>
  </r>
  <r>
    <s v="89421"/>
    <d v="2025-08-11T00:00:00"/>
    <x v="4"/>
    <x v="4"/>
    <s v="Sacramento"/>
    <n v="0"/>
    <n v="0"/>
    <n v="0"/>
    <n v="617.66"/>
    <n v="-617.66"/>
    <n v="0"/>
    <x v="4"/>
  </r>
  <r>
    <s v="91870"/>
    <d v="2025-08-11T00:00:00"/>
    <x v="162"/>
    <x v="7"/>
    <s v="San Jose"/>
    <n v="0"/>
    <n v="0"/>
    <n v="0"/>
    <n v="411.77"/>
    <n v="-411.77"/>
    <n v="0"/>
    <x v="61"/>
  </r>
  <r>
    <s v="92304"/>
    <d v="2025-08-11T00:00:00"/>
    <x v="10"/>
    <x v="8"/>
    <s v="San Jose"/>
    <n v="0"/>
    <n v="0"/>
    <n v="0"/>
    <n v="-35"/>
    <n v="35"/>
    <n v="0"/>
    <x v="10"/>
  </r>
  <r>
    <s v="92481"/>
    <d v="2025-08-11T00:00:00"/>
    <x v="14"/>
    <x v="3"/>
    <s v="San Jose"/>
    <n v="0"/>
    <n v="0"/>
    <n v="0"/>
    <n v="103.38"/>
    <n v="-103.38"/>
    <n v="0"/>
    <x v="3"/>
  </r>
  <r>
    <s v="92850"/>
    <d v="2025-08-11T00:00:00"/>
    <x v="57"/>
    <x v="5"/>
    <s v="San Francisco"/>
    <n v="0"/>
    <n v="0"/>
    <n v="0"/>
    <n v="73.739999999999995"/>
    <n v="-73.739999999999995"/>
    <n v="0"/>
    <x v="32"/>
  </r>
  <r>
    <s v="92939"/>
    <d v="2025-08-11T00:00:00"/>
    <x v="404"/>
    <x v="4"/>
    <s v="San Francisco"/>
    <n v="0"/>
    <n v="0"/>
    <n v="0"/>
    <n v="109.1"/>
    <n v="-109.1"/>
    <n v="0"/>
    <x v="32"/>
  </r>
  <r>
    <s v="92967"/>
    <d v="2025-08-11T00:00:00"/>
    <x v="221"/>
    <x v="9"/>
    <s v="San Francisco"/>
    <n v="0"/>
    <n v="0"/>
    <n v="0"/>
    <n v="0.4"/>
    <n v="-0.4"/>
    <n v="0"/>
    <x v="81"/>
  </r>
  <r>
    <s v="93035"/>
    <d v="2025-08-11T00:00:00"/>
    <x v="98"/>
    <x v="1"/>
    <s v="Sacramento"/>
    <n v="0"/>
    <n v="0"/>
    <n v="0"/>
    <n v="-123.42"/>
    <n v="123.42"/>
    <n v="0"/>
    <x v="15"/>
  </r>
  <r>
    <s v="93084"/>
    <d v="2025-08-11T00:00:00"/>
    <x v="414"/>
    <x v="11"/>
    <s v="Sacramento"/>
    <n v="0"/>
    <n v="0"/>
    <n v="0"/>
    <n v="-14.15"/>
    <n v="14.15"/>
    <n v="0"/>
    <x v="4"/>
  </r>
  <r>
    <s v="93176"/>
    <d v="2025-08-11T00:00:00"/>
    <x v="23"/>
    <x v="0"/>
    <s v="San Francisco"/>
    <n v="0"/>
    <n v="0"/>
    <n v="0"/>
    <n v="0.13"/>
    <n v="-0.13"/>
    <n v="0"/>
    <x v="0"/>
  </r>
  <r>
    <s v="93226"/>
    <d v="2025-08-11T00:00:00"/>
    <x v="396"/>
    <x v="11"/>
    <s v="Sacramento"/>
    <n v="0"/>
    <n v="0"/>
    <n v="0"/>
    <n v="34.44"/>
    <n v="-34.44"/>
    <n v="0"/>
    <x v="28"/>
  </r>
  <r>
    <s v="93259"/>
    <d v="2025-08-11T00:00:00"/>
    <x v="10"/>
    <x v="8"/>
    <s v="San Jose"/>
    <n v="0"/>
    <n v="0"/>
    <n v="0"/>
    <n v="66.790000000000006"/>
    <n v="-66.790000000000006"/>
    <n v="0"/>
    <x v="10"/>
  </r>
  <r>
    <s v="93472"/>
    <d v="2025-08-11T00:00:00"/>
    <x v="5"/>
    <x v="2"/>
    <s v="San Jose"/>
    <n v="0"/>
    <n v="0"/>
    <n v="0"/>
    <n v="83.06"/>
    <n v="-83.06"/>
    <n v="0"/>
    <x v="2"/>
  </r>
  <r>
    <s v="93549"/>
    <d v="2025-08-11T00:00:00"/>
    <x v="34"/>
    <x v="9"/>
    <s v="San Francisco"/>
    <n v="0"/>
    <n v="0"/>
    <n v="0"/>
    <n v="-100"/>
    <n v="100"/>
    <n v="0"/>
    <x v="13"/>
  </r>
  <r>
    <s v="93557"/>
    <d v="2025-08-11T00:00:00"/>
    <x v="122"/>
    <x v="11"/>
    <s v="Sacramento"/>
    <n v="0"/>
    <n v="8453.6"/>
    <n v="8453.6"/>
    <n v="6894"/>
    <n v="1559.6"/>
    <n v="0.18448945"/>
    <x v="1"/>
  </r>
  <r>
    <s v="93563"/>
    <d v="2025-08-11T00:00:00"/>
    <x v="98"/>
    <x v="1"/>
    <s v="Sacramento"/>
    <n v="0"/>
    <n v="0"/>
    <n v="0"/>
    <n v="-35.72"/>
    <n v="35.72"/>
    <n v="0"/>
    <x v="15"/>
  </r>
  <r>
    <s v="93691"/>
    <d v="2025-08-11T00:00:00"/>
    <x v="410"/>
    <x v="6"/>
    <s v="San Jose"/>
    <n v="0"/>
    <n v="238.8"/>
    <n v="238.8"/>
    <n v="38.700000000000003"/>
    <n v="200.1"/>
    <n v="0.83793969999999995"/>
    <x v="97"/>
  </r>
  <r>
    <s v="93706"/>
    <d v="2025-08-11T00:00:00"/>
    <x v="169"/>
    <x v="19"/>
    <s v="Sacramento"/>
    <n v="0"/>
    <n v="177"/>
    <n v="177"/>
    <n v="146.83000000000001"/>
    <n v="30.17"/>
    <n v="0.17045198"/>
    <x v="4"/>
  </r>
  <r>
    <s v="93709"/>
    <d v="2025-08-11T00:00:00"/>
    <x v="63"/>
    <x v="9"/>
    <s v="San Francisco"/>
    <n v="46207.43"/>
    <n v="0"/>
    <n v="46207.43"/>
    <n v="39218.53"/>
    <n v="6988.9"/>
    <n v="0.15125057"/>
    <x v="13"/>
  </r>
  <r>
    <s v="93758"/>
    <d v="2025-08-11T00:00:00"/>
    <x v="359"/>
    <x v="9"/>
    <s v="San Francisco"/>
    <n v="0"/>
    <n v="0"/>
    <n v="0"/>
    <n v="94"/>
    <n v="-94"/>
    <n v="0"/>
    <x v="81"/>
  </r>
  <r>
    <s v="93888"/>
    <d v="2025-08-11T00:00:00"/>
    <x v="72"/>
    <x v="14"/>
    <s v="San Jose"/>
    <n v="2168.6"/>
    <n v="0"/>
    <n v="2168.6"/>
    <n v="1951.7"/>
    <n v="216.9"/>
    <n v="0.10001844999999999"/>
    <x v="95"/>
  </r>
  <r>
    <s v="93908"/>
    <d v="2025-08-11T00:00:00"/>
    <x v="10"/>
    <x v="8"/>
    <s v="San Jose"/>
    <n v="0"/>
    <n v="-20.69"/>
    <n v="-20.69"/>
    <n v="-16.670000000000002"/>
    <n v="-4.0199999999999996"/>
    <n v="0.19429676000000001"/>
    <x v="10"/>
  </r>
  <r>
    <s v="93929"/>
    <d v="2025-08-11T00:00:00"/>
    <x v="98"/>
    <x v="20"/>
    <s v="Sacramento"/>
    <n v="0"/>
    <n v="0"/>
    <n v="0"/>
    <n v="-10.039999999999999"/>
    <n v="10.039999999999999"/>
    <n v="0"/>
    <x v="15"/>
  </r>
  <r>
    <s v="93959"/>
    <d v="2025-08-11T00:00:00"/>
    <x v="353"/>
    <x v="2"/>
    <s v="San Jose"/>
    <n v="1514.18"/>
    <n v="0"/>
    <n v="1514.18"/>
    <n v="1069"/>
    <n v="445.18"/>
    <n v="0.29400732000000002"/>
    <x v="2"/>
  </r>
  <r>
    <s v="93981"/>
    <d v="2025-08-11T00:00:00"/>
    <x v="415"/>
    <x v="10"/>
    <s v="San Jose"/>
    <n v="209401.33"/>
    <n v="0"/>
    <n v="209401.33"/>
    <n v="150612.4"/>
    <n v="58788.93"/>
    <n v="0.28074764000000002"/>
    <x v="61"/>
  </r>
  <r>
    <s v="93992"/>
    <d v="2025-08-11T00:00:00"/>
    <x v="353"/>
    <x v="2"/>
    <s v="San Jose"/>
    <n v="1651"/>
    <n v="0"/>
    <n v="1651"/>
    <n v="1266.4000000000001"/>
    <n v="384.6"/>
    <n v="0.23294972999999999"/>
    <x v="2"/>
  </r>
  <r>
    <s v="93996"/>
    <d v="2025-08-11T00:00:00"/>
    <x v="353"/>
    <x v="2"/>
    <s v="San Jose"/>
    <n v="1215.5999999999999"/>
    <n v="0"/>
    <n v="1215.5999999999999"/>
    <n v="705.98"/>
    <n v="509.62"/>
    <n v="0.41923329999999998"/>
    <x v="2"/>
  </r>
  <r>
    <s v="90995"/>
    <d v="2025-08-12T00:00:00"/>
    <x v="13"/>
    <x v="6"/>
    <s v="San Jose"/>
    <n v="0"/>
    <n v="1114"/>
    <n v="1114"/>
    <n v="-0.54"/>
    <n v="1114.54"/>
    <n v="1.0004847400000001"/>
    <x v="7"/>
  </r>
  <r>
    <s v="91256"/>
    <d v="2025-08-12T00:00:00"/>
    <x v="104"/>
    <x v="9"/>
    <s v="San Francisco"/>
    <n v="0"/>
    <n v="0"/>
    <n v="0"/>
    <n v="2326.0500000000002"/>
    <n v="-2326.0500000000002"/>
    <n v="0"/>
    <x v="3"/>
  </r>
  <r>
    <s v="91455"/>
    <d v="2025-08-12T00:00:00"/>
    <x v="104"/>
    <x v="9"/>
    <s v="San Francisco"/>
    <n v="0"/>
    <n v="0"/>
    <n v="0"/>
    <n v="758.72"/>
    <n v="-758.72"/>
    <n v="0"/>
    <x v="3"/>
  </r>
  <r>
    <s v="92472"/>
    <d v="2025-08-12T00:00:00"/>
    <x v="104"/>
    <x v="9"/>
    <s v="San Francisco"/>
    <n v="0"/>
    <n v="0"/>
    <n v="0"/>
    <n v="336.83"/>
    <n v="-336.83"/>
    <n v="0"/>
    <x v="3"/>
  </r>
  <r>
    <s v="92921"/>
    <d v="2025-08-12T00:00:00"/>
    <x v="110"/>
    <x v="14"/>
    <s v="San Jose"/>
    <n v="0"/>
    <n v="0"/>
    <n v="0"/>
    <n v="811.3"/>
    <n v="-811.3"/>
    <n v="0"/>
    <x v="22"/>
  </r>
  <r>
    <s v="93176"/>
    <d v="2025-08-12T00:00:00"/>
    <x v="23"/>
    <x v="0"/>
    <s v="San Francisco"/>
    <n v="0"/>
    <n v="0"/>
    <n v="0"/>
    <n v="265.77999999999997"/>
    <n v="-265.77999999999997"/>
    <n v="0"/>
    <x v="0"/>
  </r>
  <r>
    <s v="93472"/>
    <d v="2025-08-12T00:00:00"/>
    <x v="5"/>
    <x v="2"/>
    <s v="San Jose"/>
    <n v="0"/>
    <n v="0"/>
    <n v="0"/>
    <n v="-19.079999999999998"/>
    <n v="19.079999999999998"/>
    <n v="0"/>
    <x v="2"/>
  </r>
  <r>
    <s v="93601"/>
    <d v="2025-08-12T00:00:00"/>
    <x v="217"/>
    <x v="12"/>
    <s v="San Francisco"/>
    <n v="0"/>
    <n v="-489.86"/>
    <n v="-489.86"/>
    <n v="-342.9"/>
    <n v="-146.96"/>
    <n v="0.30000408000000001"/>
    <x v="14"/>
  </r>
  <r>
    <s v="89997"/>
    <d v="2025-08-12T00:00:00"/>
    <x v="55"/>
    <x v="14"/>
    <s v="San Jose"/>
    <n v="0"/>
    <n v="0"/>
    <n v="0"/>
    <n v="86.8"/>
    <n v="-86.8"/>
    <n v="0"/>
    <x v="22"/>
  </r>
  <r>
    <s v="91391"/>
    <d v="2025-08-12T00:00:00"/>
    <x v="45"/>
    <x v="12"/>
    <s v="San Francisco"/>
    <n v="0"/>
    <n v="0"/>
    <n v="0"/>
    <n v="14.32"/>
    <n v="-14.32"/>
    <n v="0"/>
    <x v="45"/>
  </r>
  <r>
    <s v="93758"/>
    <d v="2025-08-12T00:00:00"/>
    <x v="359"/>
    <x v="9"/>
    <s v="San Francisco"/>
    <n v="0"/>
    <n v="0"/>
    <n v="0"/>
    <n v="-3588.25"/>
    <n v="3588.25"/>
    <n v="0"/>
    <x v="81"/>
  </r>
  <r>
    <s v="93861"/>
    <d v="2025-08-12T00:00:00"/>
    <x v="359"/>
    <x v="9"/>
    <s v="San Francisco"/>
    <n v="0"/>
    <n v="0"/>
    <n v="0"/>
    <n v="763.85"/>
    <n v="-763.85"/>
    <n v="0"/>
    <x v="81"/>
  </r>
  <r>
    <s v="93862"/>
    <d v="2025-08-12T00:00:00"/>
    <x v="359"/>
    <x v="9"/>
    <s v="San Francisco"/>
    <n v="0"/>
    <n v="0"/>
    <n v="0"/>
    <n v="-481.99"/>
    <n v="481.99"/>
    <n v="0"/>
    <x v="81"/>
  </r>
  <r>
    <s v="86911"/>
    <d v="2025-08-12T00:00:00"/>
    <x v="10"/>
    <x v="8"/>
    <s v="San Jose"/>
    <n v="0"/>
    <n v="0"/>
    <n v="0"/>
    <n v="46.92"/>
    <n v="-46.92"/>
    <n v="0"/>
    <x v="10"/>
  </r>
  <r>
    <s v="90129"/>
    <d v="2025-08-12T00:00:00"/>
    <x v="168"/>
    <x v="1"/>
    <s v="Sacramento"/>
    <n v="15589.85"/>
    <n v="0"/>
    <n v="15589.85"/>
    <n v="12088.07"/>
    <n v="3501.78"/>
    <n v="0.22461922000000001"/>
    <x v="28"/>
  </r>
  <r>
    <s v="91854"/>
    <d v="2025-08-12T00:00:00"/>
    <x v="6"/>
    <x v="5"/>
    <s v="San Francisco"/>
    <n v="0"/>
    <n v="0"/>
    <n v="0"/>
    <n v="-2817.72"/>
    <n v="2817.72"/>
    <n v="0"/>
    <x v="9"/>
  </r>
  <r>
    <s v="91943"/>
    <d v="2025-08-12T00:00:00"/>
    <x v="34"/>
    <x v="9"/>
    <s v="San Francisco"/>
    <n v="0"/>
    <n v="0"/>
    <n v="0"/>
    <n v="-86"/>
    <n v="86"/>
    <n v="0"/>
    <x v="13"/>
  </r>
  <r>
    <s v="91995"/>
    <d v="2025-08-12T00:00:00"/>
    <x v="72"/>
    <x v="14"/>
    <s v="San Jose"/>
    <n v="1177.5"/>
    <n v="0"/>
    <n v="1177.5"/>
    <n v="1034.32"/>
    <n v="143.18"/>
    <n v="0.1215966"/>
    <x v="39"/>
  </r>
  <r>
    <s v="92595"/>
    <d v="2025-08-12T00:00:00"/>
    <x v="75"/>
    <x v="12"/>
    <s v="San Francisco"/>
    <n v="0"/>
    <n v="0"/>
    <n v="0"/>
    <n v="6691.21"/>
    <n v="-6691.21"/>
    <n v="0"/>
    <x v="85"/>
  </r>
  <r>
    <s v="92805"/>
    <d v="2025-08-12T00:00:00"/>
    <x v="55"/>
    <x v="14"/>
    <s v="San Jose"/>
    <n v="0"/>
    <n v="0"/>
    <n v="0"/>
    <n v="109.44"/>
    <n v="-109.44"/>
    <n v="0"/>
    <x v="22"/>
  </r>
  <r>
    <s v="93035"/>
    <d v="2025-08-12T00:00:00"/>
    <x v="98"/>
    <x v="1"/>
    <s v="Sacramento"/>
    <n v="0"/>
    <n v="0"/>
    <n v="0"/>
    <n v="146.83000000000001"/>
    <n v="-146.83000000000001"/>
    <n v="0"/>
    <x v="15"/>
  </r>
  <r>
    <s v="93226"/>
    <d v="2025-08-12T00:00:00"/>
    <x v="396"/>
    <x v="11"/>
    <s v="Sacramento"/>
    <n v="0"/>
    <n v="0"/>
    <n v="0"/>
    <n v="1517.33"/>
    <n v="-1517.33"/>
    <n v="0"/>
    <x v="28"/>
  </r>
  <r>
    <s v="93271"/>
    <d v="2025-08-12T00:00:00"/>
    <x v="257"/>
    <x v="14"/>
    <s v="San Jose"/>
    <n v="1542.83"/>
    <n v="0"/>
    <n v="1542.83"/>
    <n v="0"/>
    <n v="1542.83"/>
    <n v="1"/>
    <x v="33"/>
  </r>
  <r>
    <s v="93427"/>
    <d v="2025-08-12T00:00:00"/>
    <x v="384"/>
    <x v="12"/>
    <s v="San Francisco"/>
    <n v="48275"/>
    <n v="0"/>
    <n v="48275"/>
    <n v="33879.56"/>
    <n v="14395.44"/>
    <n v="0.29819657999999999"/>
    <x v="52"/>
  </r>
  <r>
    <s v="93619"/>
    <d v="2025-08-12T00:00:00"/>
    <x v="384"/>
    <x v="12"/>
    <s v="San Francisco"/>
    <n v="7008"/>
    <n v="0"/>
    <n v="7008"/>
    <n v="5007.05"/>
    <n v="2000.95"/>
    <n v="0.28552369"/>
    <x v="52"/>
  </r>
  <r>
    <s v="93725"/>
    <d v="2025-08-12T00:00:00"/>
    <x v="310"/>
    <x v="12"/>
    <s v="San Francisco"/>
    <n v="0"/>
    <n v="-405"/>
    <n v="-405"/>
    <n v="0"/>
    <n v="-405"/>
    <n v="1"/>
    <x v="0"/>
  </r>
  <r>
    <s v="93756"/>
    <d v="2025-08-12T00:00:00"/>
    <x v="109"/>
    <x v="3"/>
    <s v="San Jose"/>
    <n v="0"/>
    <n v="67.92"/>
    <n v="67.92"/>
    <n v="50.93"/>
    <n v="16.989999999999998"/>
    <n v="0.25014723"/>
    <x v="3"/>
  </r>
  <r>
    <s v="93911"/>
    <d v="2025-08-12T00:00:00"/>
    <x v="286"/>
    <x v="9"/>
    <s v="San Francisco"/>
    <n v="56207.519999999997"/>
    <n v="0"/>
    <n v="56207.519999999997"/>
    <n v="42076.3"/>
    <n v="14131.22"/>
    <n v="0.25141154999999998"/>
    <x v="32"/>
  </r>
  <r>
    <s v="93913"/>
    <d v="2025-08-12T00:00:00"/>
    <x v="365"/>
    <x v="6"/>
    <s v="San Jose"/>
    <n v="12365.85"/>
    <n v="0"/>
    <n v="12365.85"/>
    <n v="9646.9500000000007"/>
    <n v="2718.9"/>
    <n v="0.21987166"/>
    <x v="7"/>
  </r>
  <r>
    <s v="93929"/>
    <d v="2025-08-12T00:00:00"/>
    <x v="98"/>
    <x v="20"/>
    <s v="Sacramento"/>
    <n v="0"/>
    <n v="0"/>
    <n v="0"/>
    <n v="-6.14"/>
    <n v="6.14"/>
    <n v="0"/>
    <x v="15"/>
  </r>
  <r>
    <s v="93947"/>
    <d v="2025-08-12T00:00:00"/>
    <x v="6"/>
    <x v="5"/>
    <s v="San Francisco"/>
    <n v="2800"/>
    <n v="0"/>
    <n v="2800"/>
    <n v="3294.2"/>
    <n v="-494.2"/>
    <n v="-0.17649999999999999"/>
    <x v="9"/>
  </r>
  <r>
    <s v="93989"/>
    <d v="2025-08-12T00:00:00"/>
    <x v="169"/>
    <x v="19"/>
    <s v="Sacramento"/>
    <n v="575.24"/>
    <n v="0"/>
    <n v="575.24"/>
    <n v="458.16"/>
    <n v="117.08"/>
    <n v="0.20353244000000001"/>
    <x v="4"/>
  </r>
  <r>
    <s v="93993"/>
    <d v="2025-08-12T00:00:00"/>
    <x v="353"/>
    <x v="2"/>
    <s v="San Jose"/>
    <n v="2309.02"/>
    <n v="0"/>
    <n v="2309.02"/>
    <n v="1952.66"/>
    <n v="356.36"/>
    <n v="0.15433387000000001"/>
    <x v="2"/>
  </r>
  <r>
    <s v="93995"/>
    <d v="2025-08-12T00:00:00"/>
    <x v="353"/>
    <x v="2"/>
    <s v="San Jose"/>
    <n v="1514.18"/>
    <n v="0"/>
    <n v="1514.18"/>
    <n v="1094"/>
    <n v="420.18"/>
    <n v="0.27749673000000002"/>
    <x v="2"/>
  </r>
  <r>
    <s v="93997"/>
    <d v="2025-08-12T00:00:00"/>
    <x v="353"/>
    <x v="2"/>
    <s v="San Jose"/>
    <n v="1651"/>
    <n v="0"/>
    <n v="1651"/>
    <n v="1362.4"/>
    <n v="288.60000000000002"/>
    <n v="0.17480314999999999"/>
    <x v="2"/>
  </r>
  <r>
    <s v="93998"/>
    <d v="2025-08-12T00:00:00"/>
    <x v="353"/>
    <x v="2"/>
    <s v="San Jose"/>
    <n v="1651"/>
    <n v="0"/>
    <n v="1651"/>
    <n v="1362.4"/>
    <n v="288.60000000000002"/>
    <n v="0.17480314999999999"/>
    <x v="2"/>
  </r>
  <r>
    <s v="93999"/>
    <d v="2025-08-12T00:00:00"/>
    <x v="353"/>
    <x v="2"/>
    <s v="San Jose"/>
    <n v="1514.18"/>
    <n v="0"/>
    <n v="1514.18"/>
    <n v="1265"/>
    <n v="249.18"/>
    <n v="0.16456431999999999"/>
    <x v="2"/>
  </r>
  <r>
    <s v="94000"/>
    <d v="2025-08-12T00:00:00"/>
    <x v="353"/>
    <x v="2"/>
    <s v="San Jose"/>
    <n v="1651"/>
    <n v="0"/>
    <n v="1651"/>
    <n v="1183.4000000000001"/>
    <n v="467.6"/>
    <n v="0.28322228999999999"/>
    <x v="2"/>
  </r>
  <r>
    <s v="94018"/>
    <d v="2025-08-12T00:00:00"/>
    <x v="353"/>
    <x v="2"/>
    <s v="San Jose"/>
    <n v="1267.0999999999999"/>
    <n v="0"/>
    <n v="1267.0999999999999"/>
    <n v="977.98"/>
    <n v="289.12"/>
    <n v="0.22817456999999999"/>
    <x v="2"/>
  </r>
  <r>
    <s v="94019"/>
    <d v="2025-08-12T00:00:00"/>
    <x v="353"/>
    <x v="2"/>
    <s v="San Jose"/>
    <n v="1651"/>
    <n v="0"/>
    <n v="1651"/>
    <n v="1266.4000000000001"/>
    <n v="384.6"/>
    <n v="0.23294972999999999"/>
    <x v="2"/>
  </r>
  <r>
    <s v="94020"/>
    <d v="2025-08-12T00:00:00"/>
    <x v="353"/>
    <x v="2"/>
    <s v="San Jose"/>
    <n v="1651"/>
    <n v="0"/>
    <n v="1651"/>
    <n v="1266.4000000000001"/>
    <n v="384.6"/>
    <n v="0.23294972999999999"/>
    <x v="2"/>
  </r>
  <r>
    <s v="94021"/>
    <d v="2025-08-12T00:00:00"/>
    <x v="353"/>
    <x v="2"/>
    <s v="San Jose"/>
    <n v="1514.18"/>
    <n v="0"/>
    <n v="1514.18"/>
    <n v="1086"/>
    <n v="428.18"/>
    <n v="0.28278012000000002"/>
    <x v="2"/>
  </r>
  <r>
    <s v="89700"/>
    <d v="2025-08-13T00:00:00"/>
    <x v="51"/>
    <x v="14"/>
    <s v="San Jose"/>
    <n v="0"/>
    <n v="0"/>
    <n v="0"/>
    <n v="661"/>
    <n v="-661"/>
    <n v="0"/>
    <x v="22"/>
  </r>
  <r>
    <s v="91951"/>
    <d v="2025-08-13T00:00:00"/>
    <x v="354"/>
    <x v="9"/>
    <s v="San Francisco"/>
    <n v="0"/>
    <n v="0"/>
    <n v="0"/>
    <n v="-413.87"/>
    <n v="413.87"/>
    <n v="0"/>
    <x v="75"/>
  </r>
  <r>
    <s v="92850"/>
    <d v="2025-08-13T00:00:00"/>
    <x v="57"/>
    <x v="5"/>
    <s v="San Francisco"/>
    <n v="0"/>
    <n v="53.03"/>
    <n v="53.03"/>
    <n v="82.44"/>
    <n v="-29.41"/>
    <n v="-0.55459174"/>
    <x v="32"/>
  </r>
  <r>
    <s v="93176"/>
    <d v="2025-08-13T00:00:00"/>
    <x v="23"/>
    <x v="0"/>
    <s v="San Francisco"/>
    <n v="0"/>
    <n v="0"/>
    <n v="0"/>
    <n v="238.99"/>
    <n v="-238.99"/>
    <n v="0"/>
    <x v="0"/>
  </r>
  <r>
    <s v="93411"/>
    <d v="2025-08-13T00:00:00"/>
    <x v="6"/>
    <x v="5"/>
    <s v="San Francisco"/>
    <n v="6768.46"/>
    <n v="0"/>
    <n v="6768.46"/>
    <n v="5240.6000000000004"/>
    <n v="1527.86"/>
    <n v="0.22573229"/>
    <x v="6"/>
  </r>
  <r>
    <s v="93464"/>
    <d v="2025-08-13T00:00:00"/>
    <x v="39"/>
    <x v="11"/>
    <s v="Sacramento"/>
    <n v="0"/>
    <n v="0"/>
    <n v="0"/>
    <n v="-0.02"/>
    <n v="0.02"/>
    <n v="0"/>
    <x v="15"/>
  </r>
  <r>
    <s v="93472"/>
    <d v="2025-08-13T00:00:00"/>
    <x v="5"/>
    <x v="2"/>
    <s v="San Jose"/>
    <n v="0"/>
    <n v="0"/>
    <n v="0"/>
    <n v="-283.38"/>
    <n v="283.38"/>
    <n v="0"/>
    <x v="2"/>
  </r>
  <r>
    <s v="93709"/>
    <d v="2025-08-13T00:00:00"/>
    <x v="63"/>
    <x v="9"/>
    <s v="San Francisco"/>
    <n v="0"/>
    <n v="0"/>
    <n v="0"/>
    <n v="762.74"/>
    <n v="-762.74"/>
    <n v="0"/>
    <x v="13"/>
  </r>
  <r>
    <s v="93758"/>
    <d v="2025-08-13T00:00:00"/>
    <x v="359"/>
    <x v="9"/>
    <s v="San Francisco"/>
    <n v="0"/>
    <n v="0"/>
    <n v="0"/>
    <n v="-331.77"/>
    <n v="331.77"/>
    <n v="0"/>
    <x v="81"/>
  </r>
  <r>
    <s v="93771"/>
    <d v="2025-08-13T00:00:00"/>
    <x v="221"/>
    <x v="9"/>
    <s v="San Francisco"/>
    <n v="0"/>
    <n v="0"/>
    <n v="0"/>
    <n v="50.83"/>
    <n v="-50.83"/>
    <n v="0"/>
    <x v="81"/>
  </r>
  <r>
    <s v="93834"/>
    <d v="2025-08-13T00:00:00"/>
    <x v="131"/>
    <x v="15"/>
    <s v="San Jose"/>
    <n v="454.35"/>
    <n v="0"/>
    <n v="454.35"/>
    <n v="372.53"/>
    <n v="81.819999999999993"/>
    <n v="0.18008144000000001"/>
    <x v="23"/>
  </r>
  <r>
    <s v="93845"/>
    <d v="2025-08-13T00:00:00"/>
    <x v="131"/>
    <x v="15"/>
    <s v="San Francisco"/>
    <n v="500.68"/>
    <n v="0"/>
    <n v="500.68"/>
    <n v="407.28"/>
    <n v="93.4"/>
    <n v="0.1865463"/>
    <x v="23"/>
  </r>
  <r>
    <s v="93969"/>
    <d v="2025-08-13T00:00:00"/>
    <x v="3"/>
    <x v="3"/>
    <s v="San Jose"/>
    <n v="345"/>
    <n v="0"/>
    <n v="345"/>
    <n v="0"/>
    <n v="345"/>
    <n v="1"/>
    <x v="3"/>
  </r>
  <r>
    <s v="93981"/>
    <d v="2025-08-13T00:00:00"/>
    <x v="415"/>
    <x v="10"/>
    <s v="San Jose"/>
    <n v="0"/>
    <n v="0"/>
    <n v="0"/>
    <n v="-91.26"/>
    <n v="91.26"/>
    <n v="0"/>
    <x v="61"/>
  </r>
  <r>
    <s v="90318"/>
    <d v="2025-08-13T00:00:00"/>
    <x v="33"/>
    <x v="14"/>
    <s v="San Jose"/>
    <n v="0"/>
    <n v="0"/>
    <n v="0"/>
    <n v="-534.65"/>
    <n v="534.65"/>
    <n v="0"/>
    <x v="33"/>
  </r>
  <r>
    <s v="92939"/>
    <d v="2025-08-13T00:00:00"/>
    <x v="404"/>
    <x v="4"/>
    <s v="San Francisco"/>
    <n v="0"/>
    <n v="0"/>
    <n v="0"/>
    <n v="39.119999999999997"/>
    <n v="-39.119999999999997"/>
    <n v="0"/>
    <x v="32"/>
  </r>
  <r>
    <s v="93549"/>
    <d v="2025-08-13T00:00:00"/>
    <x v="34"/>
    <x v="9"/>
    <s v="San Francisco"/>
    <n v="0"/>
    <n v="0"/>
    <n v="0"/>
    <n v="-33"/>
    <n v="33"/>
    <n v="0"/>
    <x v="13"/>
  </r>
  <r>
    <s v="93753"/>
    <d v="2025-08-13T00:00:00"/>
    <x v="34"/>
    <x v="9"/>
    <s v="San Francisco"/>
    <n v="0"/>
    <n v="0"/>
    <n v="0"/>
    <n v="33"/>
    <n v="-33"/>
    <n v="0"/>
    <x v="13"/>
  </r>
  <r>
    <s v="86911"/>
    <d v="2025-08-13T00:00:00"/>
    <x v="10"/>
    <x v="8"/>
    <s v="San Jose"/>
    <n v="0"/>
    <n v="0"/>
    <n v="0"/>
    <n v="2.2999999999999998"/>
    <n v="-2.2999999999999998"/>
    <n v="0"/>
    <x v="10"/>
  </r>
  <r>
    <s v="89374"/>
    <d v="2025-08-13T00:00:00"/>
    <x v="72"/>
    <x v="14"/>
    <s v="San Jose"/>
    <n v="0"/>
    <n v="0"/>
    <n v="0"/>
    <n v="611.78"/>
    <n v="-611.78"/>
    <n v="0"/>
    <x v="33"/>
  </r>
  <r>
    <s v="91046"/>
    <d v="2025-08-13T00:00:00"/>
    <x v="335"/>
    <x v="1"/>
    <s v="Sacramento"/>
    <n v="0"/>
    <n v="29.02"/>
    <n v="29.02"/>
    <n v="26.12"/>
    <n v="2.9"/>
    <n v="9.9931080000000005E-2"/>
    <x v="15"/>
  </r>
  <r>
    <s v="91451"/>
    <d v="2025-08-13T00:00:00"/>
    <x v="3"/>
    <x v="3"/>
    <s v="San Jose"/>
    <n v="0"/>
    <n v="0"/>
    <n v="0"/>
    <n v="-1000"/>
    <n v="1000"/>
    <n v="0"/>
    <x v="3"/>
  </r>
  <r>
    <s v="91554"/>
    <d v="2025-08-13T00:00:00"/>
    <x v="191"/>
    <x v="1"/>
    <s v="Sacramento"/>
    <n v="0"/>
    <n v="0"/>
    <n v="0"/>
    <n v="2490.6"/>
    <n v="-2490.6"/>
    <n v="0"/>
    <x v="4"/>
  </r>
  <r>
    <s v="91941"/>
    <d v="2025-08-13T00:00:00"/>
    <x v="9"/>
    <x v="5"/>
    <s v="San Francisco"/>
    <n v="0"/>
    <n v="0"/>
    <n v="0"/>
    <n v="11.75"/>
    <n v="-11.75"/>
    <n v="0"/>
    <x v="9"/>
  </r>
  <r>
    <s v="92093"/>
    <d v="2025-08-13T00:00:00"/>
    <x v="224"/>
    <x v="15"/>
    <s v="San Francisco"/>
    <n v="240791"/>
    <n v="0"/>
    <n v="240791"/>
    <n v="182850.8"/>
    <n v="57940.2"/>
    <n v="0.24062443999999999"/>
    <x v="9"/>
  </r>
  <r>
    <s v="92263"/>
    <d v="2025-08-13T00:00:00"/>
    <x v="216"/>
    <x v="12"/>
    <s v="San Francisco"/>
    <n v="0"/>
    <n v="-756"/>
    <n v="-756"/>
    <n v="-564.48"/>
    <n v="-191.52"/>
    <n v="0.25333333000000002"/>
    <x v="16"/>
  </r>
  <r>
    <s v="92376"/>
    <d v="2025-08-13T00:00:00"/>
    <x v="56"/>
    <x v="19"/>
    <s v="Sacramento"/>
    <n v="0"/>
    <n v="0"/>
    <n v="0"/>
    <n v="155.16"/>
    <n v="-155.16"/>
    <n v="0"/>
    <x v="4"/>
  </r>
  <r>
    <s v="92777"/>
    <d v="2025-08-13T00:00:00"/>
    <x v="3"/>
    <x v="3"/>
    <s v="San Jose"/>
    <n v="0"/>
    <n v="1052.4000000000001"/>
    <n v="1052.4000000000001"/>
    <n v="556.20000000000005"/>
    <n v="496.2"/>
    <n v="0.47149373"/>
    <x v="3"/>
  </r>
  <r>
    <s v="92805"/>
    <d v="2025-08-13T00:00:00"/>
    <x v="55"/>
    <x v="14"/>
    <s v="San Jose"/>
    <n v="0"/>
    <n v="0"/>
    <n v="0"/>
    <n v="-7.94"/>
    <n v="7.94"/>
    <n v="0"/>
    <x v="22"/>
  </r>
  <r>
    <s v="93273"/>
    <d v="2025-08-13T00:00:00"/>
    <x v="45"/>
    <x v="12"/>
    <s v="San Francisco"/>
    <n v="0"/>
    <n v="-5.04"/>
    <n v="-5.04"/>
    <n v="0"/>
    <n v="-5.04"/>
    <n v="1"/>
    <x v="45"/>
  </r>
  <r>
    <s v="93406"/>
    <d v="2025-08-13T00:00:00"/>
    <x v="395"/>
    <x v="3"/>
    <s v="San Jose"/>
    <n v="0"/>
    <n v="0"/>
    <n v="0"/>
    <n v="1294.74"/>
    <n v="-1294.74"/>
    <n v="0"/>
    <x v="15"/>
  </r>
  <r>
    <s v="93492"/>
    <d v="2025-08-13T00:00:00"/>
    <x v="140"/>
    <x v="11"/>
    <s v="Sacramento"/>
    <n v="225"/>
    <n v="0"/>
    <n v="225"/>
    <n v="264.70999999999998"/>
    <n v="-39.71"/>
    <n v="-0.17648889000000001"/>
    <x v="1"/>
  </r>
  <r>
    <s v="93601"/>
    <d v="2025-08-13T00:00:00"/>
    <x v="217"/>
    <x v="12"/>
    <s v="San Francisco"/>
    <n v="0"/>
    <n v="0"/>
    <n v="0"/>
    <n v="-150.69999999999999"/>
    <n v="150.69999999999999"/>
    <n v="0"/>
    <x v="14"/>
  </r>
  <r>
    <s v="93668"/>
    <d v="2025-08-13T00:00:00"/>
    <x v="5"/>
    <x v="2"/>
    <s v="San Jose"/>
    <n v="0"/>
    <n v="0"/>
    <n v="0"/>
    <n v="60"/>
    <n v="-60"/>
    <n v="0"/>
    <x v="2"/>
  </r>
  <r>
    <s v="93686"/>
    <d v="2025-08-13T00:00:00"/>
    <x v="397"/>
    <x v="15"/>
    <s v="San Francisco"/>
    <n v="2610"/>
    <n v="0"/>
    <n v="2610"/>
    <n v="1260"/>
    <n v="1350"/>
    <n v="0.51724137999999997"/>
    <x v="23"/>
  </r>
  <r>
    <s v="93737"/>
    <d v="2025-08-13T00:00:00"/>
    <x v="6"/>
    <x v="5"/>
    <s v="San Francisco"/>
    <n v="425"/>
    <n v="0"/>
    <n v="425"/>
    <n v="500.01"/>
    <n v="-75.010000000000005"/>
    <n v="-0.17649412"/>
    <x v="9"/>
  </r>
  <r>
    <s v="93835"/>
    <d v="2025-08-13T00:00:00"/>
    <x v="11"/>
    <x v="6"/>
    <s v="San Jose"/>
    <n v="225"/>
    <n v="0"/>
    <n v="225"/>
    <n v="0"/>
    <n v="225"/>
    <n v="1"/>
    <x v="7"/>
  </r>
  <r>
    <s v="93879"/>
    <d v="2025-08-13T00:00:00"/>
    <x v="56"/>
    <x v="19"/>
    <s v="Sacramento"/>
    <n v="12579.68"/>
    <n v="0"/>
    <n v="12579.68"/>
    <n v="10738.29"/>
    <n v="1841.39"/>
    <n v="0.14637813"/>
    <x v="4"/>
  </r>
  <r>
    <s v="93881"/>
    <d v="2025-08-13T00:00:00"/>
    <x v="60"/>
    <x v="12"/>
    <s v="San Jose"/>
    <n v="7943.77"/>
    <n v="0"/>
    <n v="7943.77"/>
    <n v="5741.79"/>
    <n v="2201.98"/>
    <n v="0.27719584000000003"/>
    <x v="14"/>
  </r>
  <r>
    <s v="93922"/>
    <d v="2025-08-13T00:00:00"/>
    <x v="10"/>
    <x v="8"/>
    <s v="San Jose"/>
    <n v="0"/>
    <n v="0"/>
    <n v="0"/>
    <n v="-181.91"/>
    <n v="181.91"/>
    <n v="0"/>
    <x v="10"/>
  </r>
  <r>
    <s v="94016"/>
    <d v="2025-08-13T00:00:00"/>
    <x v="10"/>
    <x v="8"/>
    <s v="San Jose"/>
    <n v="7756.8"/>
    <n v="0"/>
    <n v="7756.8"/>
    <n v="6593.4"/>
    <n v="1163.4000000000001"/>
    <n v="0.14998453"/>
    <x v="10"/>
  </r>
  <r>
    <s v="94022"/>
    <d v="2025-08-13T00:00:00"/>
    <x v="353"/>
    <x v="2"/>
    <s v="San Jose"/>
    <n v="1651"/>
    <n v="0"/>
    <n v="1651"/>
    <n v="1266.4000000000001"/>
    <n v="384.6"/>
    <n v="0.23294972999999999"/>
    <x v="2"/>
  </r>
  <r>
    <s v="94038"/>
    <d v="2025-08-13T00:00:00"/>
    <x v="191"/>
    <x v="1"/>
    <s v="Sacramento"/>
    <n v="2202"/>
    <n v="0"/>
    <n v="2202"/>
    <n v="0"/>
    <n v="2202"/>
    <n v="1"/>
    <x v="4"/>
  </r>
  <r>
    <s v="91126"/>
    <d v="2025-08-14T00:00:00"/>
    <x v="342"/>
    <x v="9"/>
    <s v="San Francisco"/>
    <n v="0"/>
    <n v="0"/>
    <n v="0"/>
    <n v="-1255.78"/>
    <n v="1255.78"/>
    <n v="0"/>
    <x v="13"/>
  </r>
  <r>
    <s v="92042"/>
    <d v="2025-08-14T00:00:00"/>
    <x v="10"/>
    <x v="8"/>
    <s v="San Jose"/>
    <n v="0"/>
    <n v="0"/>
    <n v="0"/>
    <n v="-4.9000000000000004"/>
    <n v="4.9000000000000004"/>
    <n v="0"/>
    <x v="10"/>
  </r>
  <r>
    <s v="92777"/>
    <d v="2025-08-14T00:00:00"/>
    <x v="3"/>
    <x v="3"/>
    <s v="San Jose"/>
    <n v="0"/>
    <n v="0"/>
    <n v="0"/>
    <n v="2.5499999999999998"/>
    <n v="-2.5499999999999998"/>
    <n v="0"/>
    <x v="3"/>
  </r>
  <r>
    <s v="93035"/>
    <d v="2025-08-14T00:00:00"/>
    <x v="98"/>
    <x v="1"/>
    <s v="Sacramento"/>
    <n v="0"/>
    <n v="0"/>
    <n v="0"/>
    <n v="-47.98"/>
    <n v="47.98"/>
    <n v="0"/>
    <x v="15"/>
  </r>
  <r>
    <s v="93084"/>
    <d v="2025-08-14T00:00:00"/>
    <x v="414"/>
    <x v="11"/>
    <s v="Sacramento"/>
    <n v="0"/>
    <n v="0"/>
    <n v="0"/>
    <n v="22.78"/>
    <n v="-22.78"/>
    <n v="0"/>
    <x v="4"/>
  </r>
  <r>
    <s v="93176"/>
    <d v="2025-08-14T00:00:00"/>
    <x v="23"/>
    <x v="0"/>
    <s v="San Francisco"/>
    <n v="0"/>
    <n v="0"/>
    <n v="0"/>
    <n v="4"/>
    <n v="-4"/>
    <n v="0"/>
    <x v="0"/>
  </r>
  <r>
    <s v="93472"/>
    <d v="2025-08-14T00:00:00"/>
    <x v="5"/>
    <x v="2"/>
    <s v="San Jose"/>
    <n v="0"/>
    <n v="0"/>
    <n v="0"/>
    <n v="0.62"/>
    <n v="-0.62"/>
    <n v="0"/>
    <x v="2"/>
  </r>
  <r>
    <s v="93709"/>
    <d v="2025-08-14T00:00:00"/>
    <x v="63"/>
    <x v="9"/>
    <s v="San Francisco"/>
    <n v="0"/>
    <n v="0"/>
    <n v="0"/>
    <n v="-21.06"/>
    <n v="21.06"/>
    <n v="0"/>
    <x v="13"/>
  </r>
  <r>
    <s v="93815"/>
    <d v="2025-08-14T00:00:00"/>
    <x v="6"/>
    <x v="5"/>
    <s v="San Francisco"/>
    <n v="16055"/>
    <n v="0"/>
    <n v="16055"/>
    <n v="12189.09"/>
    <n v="3865.91"/>
    <n v="0.24079165"/>
    <x v="9"/>
  </r>
  <r>
    <s v="93891"/>
    <d v="2025-08-14T00:00:00"/>
    <x v="10"/>
    <x v="8"/>
    <s v="San Jose"/>
    <n v="34253.800000000003"/>
    <n v="0"/>
    <n v="34253.800000000003"/>
    <n v="29115"/>
    <n v="5138.8"/>
    <n v="0.15002130999999999"/>
    <x v="10"/>
  </r>
  <r>
    <s v="93913"/>
    <d v="2025-08-14T00:00:00"/>
    <x v="365"/>
    <x v="6"/>
    <s v="San Jose"/>
    <n v="0"/>
    <n v="0"/>
    <n v="0"/>
    <n v="-95"/>
    <n v="95"/>
    <n v="0"/>
    <x v="7"/>
  </r>
  <r>
    <s v="93981"/>
    <d v="2025-08-14T00:00:00"/>
    <x v="415"/>
    <x v="10"/>
    <s v="San Jose"/>
    <n v="0"/>
    <n v="0"/>
    <n v="0"/>
    <n v="-0.01"/>
    <n v="0.01"/>
    <n v="0"/>
    <x v="61"/>
  </r>
  <r>
    <s v="94011"/>
    <d v="2025-08-14T00:00:00"/>
    <x v="81"/>
    <x v="5"/>
    <s v="San Francisco"/>
    <n v="161"/>
    <n v="0"/>
    <n v="161"/>
    <n v="147.06"/>
    <n v="13.94"/>
    <n v="8.6583850000000004E-2"/>
    <x v="6"/>
  </r>
  <r>
    <s v="88268"/>
    <d v="2025-08-14T00:00:00"/>
    <x v="5"/>
    <x v="2"/>
    <s v="San Jose"/>
    <n v="0"/>
    <n v="0"/>
    <n v="0"/>
    <n v="54.25"/>
    <n v="-54.25"/>
    <n v="0"/>
    <x v="2"/>
  </r>
  <r>
    <s v="93686"/>
    <d v="2025-08-14T00:00:00"/>
    <x v="397"/>
    <x v="15"/>
    <s v="San Francisco"/>
    <n v="0"/>
    <n v="0"/>
    <n v="0"/>
    <n v="222.39"/>
    <n v="-222.39"/>
    <n v="0"/>
    <x v="23"/>
  </r>
  <r>
    <s v="89502"/>
    <d v="2025-08-14T00:00:00"/>
    <x v="10"/>
    <x v="8"/>
    <s v="San Jose"/>
    <n v="0"/>
    <n v="0"/>
    <n v="0"/>
    <n v="7220"/>
    <n v="-7220"/>
    <n v="0"/>
    <x v="10"/>
  </r>
  <r>
    <s v="89997"/>
    <d v="2025-08-14T00:00:00"/>
    <x v="55"/>
    <x v="14"/>
    <s v="San Jose"/>
    <n v="0"/>
    <n v="0"/>
    <n v="0"/>
    <n v="250.88"/>
    <n v="-250.88"/>
    <n v="0"/>
    <x v="22"/>
  </r>
  <r>
    <s v="90066"/>
    <d v="2025-08-14T00:00:00"/>
    <x v="109"/>
    <x v="3"/>
    <s v="San Jose"/>
    <n v="0"/>
    <n v="0"/>
    <n v="0"/>
    <n v="1588.28"/>
    <n v="-1588.28"/>
    <n v="0"/>
    <x v="3"/>
  </r>
  <r>
    <s v="90202"/>
    <d v="2025-08-14T00:00:00"/>
    <x v="10"/>
    <x v="8"/>
    <s v="San Jose"/>
    <n v="0"/>
    <n v="0"/>
    <n v="0"/>
    <n v="150"/>
    <n v="-150"/>
    <n v="0"/>
    <x v="10"/>
  </r>
  <r>
    <s v="90998"/>
    <d v="2025-08-14T00:00:00"/>
    <x v="249"/>
    <x v="15"/>
    <s v="San Francisco"/>
    <n v="180"/>
    <n v="0"/>
    <n v="180"/>
    <n v="180"/>
    <n v="0"/>
    <n v="0"/>
    <x v="23"/>
  </r>
  <r>
    <s v="91451"/>
    <d v="2025-08-14T00:00:00"/>
    <x v="3"/>
    <x v="3"/>
    <s v="San Jose"/>
    <n v="0"/>
    <n v="0"/>
    <n v="0"/>
    <n v="1000"/>
    <n v="-1000"/>
    <n v="0"/>
    <x v="3"/>
  </r>
  <r>
    <s v="91854"/>
    <d v="2025-08-14T00:00:00"/>
    <x v="6"/>
    <x v="5"/>
    <s v="San Francisco"/>
    <n v="0"/>
    <n v="0"/>
    <n v="0"/>
    <n v="469.62"/>
    <n v="-469.62"/>
    <n v="0"/>
    <x v="9"/>
  </r>
  <r>
    <s v="92022"/>
    <d v="2025-08-14T00:00:00"/>
    <x v="10"/>
    <x v="8"/>
    <s v="San Jose"/>
    <n v="0"/>
    <n v="0"/>
    <n v="0"/>
    <n v="652.5"/>
    <n v="-652.5"/>
    <n v="0"/>
    <x v="10"/>
  </r>
  <r>
    <s v="92024"/>
    <d v="2025-08-14T00:00:00"/>
    <x v="10"/>
    <x v="8"/>
    <s v="San Jose"/>
    <n v="0"/>
    <n v="0"/>
    <n v="0"/>
    <n v="2865"/>
    <n v="-2865"/>
    <n v="0"/>
    <x v="10"/>
  </r>
  <r>
    <s v="92029"/>
    <d v="2025-08-14T00:00:00"/>
    <x v="10"/>
    <x v="8"/>
    <s v="San Jose"/>
    <n v="0"/>
    <n v="0"/>
    <n v="0"/>
    <n v="360"/>
    <n v="-360"/>
    <n v="0"/>
    <x v="10"/>
  </r>
  <r>
    <s v="92722"/>
    <d v="2025-08-14T00:00:00"/>
    <x v="122"/>
    <x v="11"/>
    <s v="Sacramento"/>
    <n v="0"/>
    <n v="371.22"/>
    <n v="371.22"/>
    <n v="0"/>
    <n v="371.22"/>
    <n v="1"/>
    <x v="1"/>
  </r>
  <r>
    <s v="92921"/>
    <d v="2025-08-14T00:00:00"/>
    <x v="110"/>
    <x v="14"/>
    <s v="San Jose"/>
    <n v="0"/>
    <n v="0"/>
    <n v="0"/>
    <n v="-72.84"/>
    <n v="72.84"/>
    <n v="0"/>
    <x v="22"/>
  </r>
  <r>
    <s v="93008"/>
    <d v="2025-08-14T00:00:00"/>
    <x v="5"/>
    <x v="2"/>
    <s v="San Jose"/>
    <n v="0"/>
    <n v="0"/>
    <n v="0"/>
    <n v="46.5"/>
    <n v="-46.5"/>
    <n v="0"/>
    <x v="2"/>
  </r>
  <r>
    <s v="93179"/>
    <d v="2025-08-14T00:00:00"/>
    <x v="353"/>
    <x v="2"/>
    <s v="San Jose"/>
    <n v="0"/>
    <n v="0"/>
    <n v="0"/>
    <n v="50"/>
    <n v="-50"/>
    <n v="0"/>
    <x v="2"/>
  </r>
  <r>
    <s v="93633"/>
    <d v="2025-08-14T00:00:00"/>
    <x v="27"/>
    <x v="6"/>
    <s v="Sacramento"/>
    <n v="0"/>
    <n v="0"/>
    <n v="0"/>
    <n v="508.8"/>
    <n v="-508.8"/>
    <n v="0"/>
    <x v="1"/>
  </r>
  <r>
    <s v="93649"/>
    <d v="2025-08-14T00:00:00"/>
    <x v="6"/>
    <x v="5"/>
    <s v="San Francisco"/>
    <n v="5554.22"/>
    <n v="0"/>
    <n v="5554.22"/>
    <n v="4389.9799999999996"/>
    <n v="1164.24"/>
    <n v="0.20961358999999999"/>
    <x v="6"/>
  </r>
  <r>
    <s v="93775"/>
    <d v="2025-08-14T00:00:00"/>
    <x v="416"/>
    <x v="1"/>
    <s v="Sacramento"/>
    <n v="3430.72"/>
    <n v="0"/>
    <n v="3430.72"/>
    <n v="3044.16"/>
    <n v="386.56"/>
    <n v="0.11267605999999999"/>
    <x v="28"/>
  </r>
  <r>
    <s v="93887"/>
    <d v="2025-08-14T00:00:00"/>
    <x v="162"/>
    <x v="7"/>
    <s v="San Jose"/>
    <n v="1165"/>
    <n v="0"/>
    <n v="1165"/>
    <n v="873.55"/>
    <n v="291.45"/>
    <n v="0.25017167000000001"/>
    <x v="61"/>
  </r>
  <r>
    <s v="93921"/>
    <d v="2025-08-14T00:00:00"/>
    <x v="78"/>
    <x v="6"/>
    <s v="San Jose"/>
    <n v="5702.2"/>
    <n v="0"/>
    <n v="5702.2"/>
    <n v="4498.26"/>
    <n v="1203.94"/>
    <n v="0.21113604999999999"/>
    <x v="7"/>
  </r>
  <r>
    <s v="93931"/>
    <d v="2025-08-14T00:00:00"/>
    <x v="417"/>
    <x v="3"/>
    <s v="San Jose"/>
    <n v="9633.56"/>
    <n v="0"/>
    <n v="9633.56"/>
    <n v="7706.47"/>
    <n v="1927.09"/>
    <n v="0.20003924000000001"/>
    <x v="63"/>
  </r>
  <r>
    <s v="93932"/>
    <d v="2025-08-14T00:00:00"/>
    <x v="5"/>
    <x v="2"/>
    <s v="San Jose"/>
    <n v="9657.98"/>
    <n v="0"/>
    <n v="9657.98"/>
    <n v="7333.63"/>
    <n v="2324.35"/>
    <n v="0.24066626999999999"/>
    <x v="5"/>
  </r>
  <r>
    <s v="93975"/>
    <d v="2025-08-14T00:00:00"/>
    <x v="416"/>
    <x v="1"/>
    <s v="Sacramento"/>
    <n v="275.29000000000002"/>
    <n v="0"/>
    <n v="275.29000000000002"/>
    <n v="220.24"/>
    <n v="55.05"/>
    <n v="0.19997094000000001"/>
    <x v="28"/>
  </r>
  <r>
    <s v="93987"/>
    <d v="2025-08-14T00:00:00"/>
    <x v="5"/>
    <x v="2"/>
    <s v="San Jose"/>
    <n v="300"/>
    <n v="0"/>
    <n v="300"/>
    <n v="225"/>
    <n v="75"/>
    <n v="0.25"/>
    <x v="5"/>
  </r>
  <r>
    <s v="93990"/>
    <d v="2025-08-14T00:00:00"/>
    <x v="418"/>
    <x v="3"/>
    <s v="San Jose"/>
    <n v="1404.71"/>
    <n v="0"/>
    <n v="1404.71"/>
    <n v="1049.96"/>
    <n v="354.75"/>
    <n v="0.25254323000000001"/>
    <x v="14"/>
  </r>
  <r>
    <s v="94001"/>
    <d v="2025-08-14T00:00:00"/>
    <x v="135"/>
    <x v="1"/>
    <s v="Sacramento"/>
    <n v="4090.84"/>
    <n v="0"/>
    <n v="4090.84"/>
    <n v="3331.11"/>
    <n v="759.73"/>
    <n v="0.18571491000000001"/>
    <x v="99"/>
  </r>
  <r>
    <s v="94049"/>
    <d v="2025-08-14T00:00:00"/>
    <x v="10"/>
    <x v="8"/>
    <s v="San Jose"/>
    <n v="9975"/>
    <n v="0"/>
    <n v="9975"/>
    <n v="0"/>
    <n v="9975"/>
    <n v="1"/>
    <x v="10"/>
  </r>
  <r>
    <s v="94050"/>
    <d v="2025-08-14T00:00:00"/>
    <x v="10"/>
    <x v="8"/>
    <s v="San Jose"/>
    <n v="625"/>
    <n v="0"/>
    <n v="625"/>
    <n v="0"/>
    <n v="625"/>
    <n v="1"/>
    <x v="10"/>
  </r>
  <r>
    <s v="94051"/>
    <d v="2025-08-14T00:00:00"/>
    <x v="10"/>
    <x v="8"/>
    <s v="San Jose"/>
    <n v="250"/>
    <n v="0"/>
    <n v="250"/>
    <n v="0"/>
    <n v="250"/>
    <n v="1"/>
    <x v="10"/>
  </r>
  <r>
    <s v="94052"/>
    <d v="2025-08-14T00:00:00"/>
    <x v="140"/>
    <x v="11"/>
    <s v="Sacramento"/>
    <n v="425"/>
    <n v="0"/>
    <n v="425"/>
    <n v="435.31"/>
    <n v="-10.31"/>
    <n v="-2.425882E-2"/>
    <x v="1"/>
  </r>
  <r>
    <s v="94053"/>
    <d v="2025-08-14T00:00:00"/>
    <x v="10"/>
    <x v="8"/>
    <s v="San Jose"/>
    <n v="3075"/>
    <n v="0"/>
    <n v="3075"/>
    <n v="0"/>
    <n v="3075"/>
    <n v="1"/>
    <x v="10"/>
  </r>
  <r>
    <s v="94054"/>
    <d v="2025-08-14T00:00:00"/>
    <x v="10"/>
    <x v="8"/>
    <s v="San Jose"/>
    <n v="200"/>
    <n v="0"/>
    <n v="200"/>
    <n v="0"/>
    <n v="200"/>
    <n v="1"/>
    <x v="10"/>
  </r>
  <r>
    <s v="94055"/>
    <d v="2025-08-14T00:00:00"/>
    <x v="10"/>
    <x v="8"/>
    <s v="San Jose"/>
    <n v="325"/>
    <n v="0"/>
    <n v="325"/>
    <n v="0"/>
    <n v="325"/>
    <n v="1"/>
    <x v="10"/>
  </r>
  <r>
    <s v="88837"/>
    <d v="2025-08-15T00:00:00"/>
    <x v="24"/>
    <x v="5"/>
    <s v="San Francisco"/>
    <n v="6500"/>
    <n v="0"/>
    <n v="6500"/>
    <n v="4875"/>
    <n v="1625"/>
    <n v="0.25"/>
    <x v="31"/>
  </r>
  <r>
    <s v="89997"/>
    <d v="2025-08-15T00:00:00"/>
    <x v="55"/>
    <x v="14"/>
    <s v="San Jose"/>
    <n v="0"/>
    <n v="0"/>
    <n v="0"/>
    <n v="74.72"/>
    <n v="-74.72"/>
    <n v="0"/>
    <x v="22"/>
  </r>
  <r>
    <s v="90488"/>
    <d v="2025-08-15T00:00:00"/>
    <x v="24"/>
    <x v="5"/>
    <s v="San Francisco"/>
    <n v="21639.53"/>
    <n v="0"/>
    <n v="21639.53"/>
    <n v="18447.52"/>
    <n v="3192.01"/>
    <n v="0.14750828999999999"/>
    <x v="31"/>
  </r>
  <r>
    <s v="92356"/>
    <d v="2025-08-15T00:00:00"/>
    <x v="317"/>
    <x v="12"/>
    <s v="San Francisco"/>
    <n v="0"/>
    <n v="0"/>
    <n v="0"/>
    <n v="929.63"/>
    <n v="-929.63"/>
    <n v="0"/>
    <x v="19"/>
  </r>
  <r>
    <s v="93044"/>
    <d v="2025-08-15T00:00:00"/>
    <x v="4"/>
    <x v="4"/>
    <s v="Sacramento"/>
    <n v="0"/>
    <n v="0"/>
    <n v="0"/>
    <n v="-0.01"/>
    <n v="0.01"/>
    <n v="0"/>
    <x v="4"/>
  </r>
  <r>
    <s v="93674"/>
    <d v="2025-08-15T00:00:00"/>
    <x v="18"/>
    <x v="9"/>
    <s v="San Francisco"/>
    <n v="29700"/>
    <n v="0"/>
    <n v="29700"/>
    <n v="22275"/>
    <n v="7425"/>
    <n v="0.25"/>
    <x v="3"/>
  </r>
  <r>
    <s v="93709"/>
    <d v="2025-08-15T00:00:00"/>
    <x v="63"/>
    <x v="9"/>
    <s v="San Francisco"/>
    <n v="0"/>
    <n v="0"/>
    <n v="0"/>
    <n v="53.85"/>
    <n v="-53.85"/>
    <n v="0"/>
    <x v="13"/>
  </r>
  <r>
    <s v="93712"/>
    <d v="2025-08-15T00:00:00"/>
    <x v="390"/>
    <x v="15"/>
    <s v="San Francisco"/>
    <n v="1427.43"/>
    <n v="0"/>
    <n v="1427.43"/>
    <n v="1427.43"/>
    <n v="0"/>
    <n v="0"/>
    <x v="13"/>
  </r>
  <r>
    <s v="93840"/>
    <d v="2025-08-15T00:00:00"/>
    <x v="18"/>
    <x v="9"/>
    <s v="San Francisco"/>
    <n v="29300"/>
    <n v="0"/>
    <n v="29300"/>
    <n v="21975"/>
    <n v="7325"/>
    <n v="0.25"/>
    <x v="3"/>
  </r>
  <r>
    <s v="93861"/>
    <d v="2025-08-15T00:00:00"/>
    <x v="359"/>
    <x v="9"/>
    <s v="San Francisco"/>
    <n v="0"/>
    <n v="0"/>
    <n v="0"/>
    <n v="0.06"/>
    <n v="-0.06"/>
    <n v="0"/>
    <x v="81"/>
  </r>
  <r>
    <s v="93990"/>
    <d v="2025-08-15T00:00:00"/>
    <x v="418"/>
    <x v="3"/>
    <s v="San Jose"/>
    <n v="0"/>
    <n v="0"/>
    <n v="0"/>
    <n v="-35.590000000000003"/>
    <n v="35.590000000000003"/>
    <n v="0"/>
    <x v="14"/>
  </r>
  <r>
    <s v="94023"/>
    <d v="2025-08-15T00:00:00"/>
    <x v="353"/>
    <x v="2"/>
    <s v="San Jose"/>
    <n v="1514.18"/>
    <n v="0"/>
    <n v="1514.18"/>
    <n v="1265"/>
    <n v="249.18"/>
    <n v="0.16456431999999999"/>
    <x v="2"/>
  </r>
  <r>
    <s v="94029"/>
    <d v="2025-08-15T00:00:00"/>
    <x v="131"/>
    <x v="15"/>
    <s v="San Jose"/>
    <n v="916.69"/>
    <n v="0"/>
    <n v="916.69"/>
    <n v="731"/>
    <n v="185.69"/>
    <n v="0.20256574999999999"/>
    <x v="23"/>
  </r>
  <r>
    <s v="94042"/>
    <d v="2025-08-15T00:00:00"/>
    <x v="5"/>
    <x v="2"/>
    <s v="San Jose"/>
    <n v="36155.980000000003"/>
    <n v="0"/>
    <n v="36155.980000000003"/>
    <n v="28348.78"/>
    <n v="7807.2"/>
    <n v="0.21593108999999999"/>
    <x v="2"/>
  </r>
  <r>
    <s v="91854"/>
    <d v="2025-08-15T00:00:00"/>
    <x v="6"/>
    <x v="5"/>
    <s v="San Francisco"/>
    <n v="0"/>
    <n v="0"/>
    <n v="0"/>
    <n v="2348.1"/>
    <n v="-2348.1"/>
    <n v="0"/>
    <x v="9"/>
  </r>
  <r>
    <s v="90486"/>
    <d v="2025-08-15T00:00:00"/>
    <x v="24"/>
    <x v="5"/>
    <s v="San Francisco"/>
    <n v="48826.94"/>
    <n v="0"/>
    <n v="48826.94"/>
    <n v="41624.57"/>
    <n v="7202.37"/>
    <n v="0.14750811999999999"/>
    <x v="31"/>
  </r>
  <r>
    <s v="92093"/>
    <d v="2025-08-15T00:00:00"/>
    <x v="224"/>
    <x v="15"/>
    <s v="San Francisco"/>
    <n v="0"/>
    <n v="0"/>
    <n v="0"/>
    <n v="757.83"/>
    <n v="-757.83"/>
    <n v="0"/>
    <x v="9"/>
  </r>
  <r>
    <s v="92573"/>
    <d v="2025-08-15T00:00:00"/>
    <x v="134"/>
    <x v="9"/>
    <s v="San Francisco"/>
    <n v="0"/>
    <n v="43835"/>
    <n v="43835"/>
    <n v="38000.949999999997"/>
    <n v="5834.05"/>
    <n v="0.13309114"/>
    <x v="16"/>
  </r>
  <r>
    <s v="92594"/>
    <d v="2025-08-15T00:00:00"/>
    <x v="419"/>
    <x v="1"/>
    <s v="Sacramento"/>
    <n v="176445.96"/>
    <n v="0"/>
    <n v="176445.96"/>
    <n v="130722.13"/>
    <n v="45723.83"/>
    <n v="0.25913786999999999"/>
    <x v="99"/>
  </r>
  <r>
    <s v="92621"/>
    <d v="2025-08-15T00:00:00"/>
    <x v="21"/>
    <x v="11"/>
    <s v="Sacramento"/>
    <n v="3469.06"/>
    <n v="0"/>
    <n v="3469.06"/>
    <n v="2775.17"/>
    <n v="693.89"/>
    <n v="0.20002248"/>
    <x v="15"/>
  </r>
  <r>
    <s v="92921"/>
    <d v="2025-08-15T00:00:00"/>
    <x v="110"/>
    <x v="14"/>
    <s v="San Jose"/>
    <n v="0"/>
    <n v="0"/>
    <n v="0"/>
    <n v="331.6"/>
    <n v="-331.6"/>
    <n v="0"/>
    <x v="22"/>
  </r>
  <r>
    <s v="93147"/>
    <d v="2025-08-15T00:00:00"/>
    <x v="420"/>
    <x v="28"/>
    <s v="San Jose"/>
    <n v="92206.67"/>
    <n v="0"/>
    <n v="92206.67"/>
    <n v="71896.320000000007"/>
    <n v="20310.349999999999"/>
    <n v="0.22026986000000001"/>
    <x v="63"/>
  </r>
  <r>
    <s v="93701"/>
    <d v="2025-08-15T00:00:00"/>
    <x v="369"/>
    <x v="5"/>
    <s v="San Francisco"/>
    <n v="68211.72"/>
    <n v="0"/>
    <n v="68211.72"/>
    <n v="50664.52"/>
    <n v="17547.2"/>
    <n v="0.25724612000000002"/>
    <x v="96"/>
  </r>
  <r>
    <s v="93775"/>
    <d v="2025-08-15T00:00:00"/>
    <x v="416"/>
    <x v="1"/>
    <s v="Sacramento"/>
    <n v="3430.72"/>
    <n v="0"/>
    <n v="3430.72"/>
    <n v="3044.16"/>
    <n v="386.56"/>
    <n v="0.11267605999999999"/>
    <x v="28"/>
  </r>
  <r>
    <s v="93821"/>
    <d v="2025-08-15T00:00:00"/>
    <x v="392"/>
    <x v="12"/>
    <s v="San Francisco"/>
    <n v="13357"/>
    <n v="0"/>
    <n v="13357"/>
    <n v="9853.84"/>
    <n v="3503.16"/>
    <n v="0.26227147000000001"/>
    <x v="52"/>
  </r>
  <r>
    <s v="93911"/>
    <d v="2025-08-15T00:00:00"/>
    <x v="286"/>
    <x v="9"/>
    <s v="San Francisco"/>
    <n v="0"/>
    <n v="0"/>
    <n v="0"/>
    <n v="-300"/>
    <n v="300"/>
    <n v="0"/>
    <x v="32"/>
  </r>
  <r>
    <s v="93924"/>
    <d v="2025-08-15T00:00:00"/>
    <x v="5"/>
    <x v="2"/>
    <s v="San Jose"/>
    <n v="2624.57"/>
    <n v="0"/>
    <n v="2624.57"/>
    <n v="2074.41"/>
    <n v="550.16"/>
    <n v="0.2096191"/>
    <x v="5"/>
  </r>
  <r>
    <s v="93950"/>
    <d v="2025-08-15T00:00:00"/>
    <x v="359"/>
    <x v="9"/>
    <s v="San Francisco"/>
    <n v="377780"/>
    <n v="0"/>
    <n v="377780"/>
    <n v="324148.93"/>
    <n v="53631.07"/>
    <n v="0.14196375999999999"/>
    <x v="81"/>
  </r>
  <r>
    <s v="93994"/>
    <d v="2025-08-15T00:00:00"/>
    <x v="353"/>
    <x v="2"/>
    <s v="San Jose"/>
    <n v="1514.18"/>
    <n v="0"/>
    <n v="1514.18"/>
    <n v="1376"/>
    <n v="138.18"/>
    <n v="9.1257309999999994E-2"/>
    <x v="2"/>
  </r>
  <r>
    <s v="94060"/>
    <d v="2025-08-15T00:00:00"/>
    <x v="392"/>
    <x v="12"/>
    <s v="San Francisco"/>
    <n v="2217"/>
    <n v="0"/>
    <n v="2217"/>
    <n v="1583.86"/>
    <n v="633.14"/>
    <n v="0.28558412"/>
    <x v="52"/>
  </r>
  <r>
    <s v="94064"/>
    <d v="2025-08-15T00:00:00"/>
    <x v="353"/>
    <x v="2"/>
    <s v="San Jose"/>
    <n v="2284.98"/>
    <n v="0"/>
    <n v="2284.98"/>
    <n v="1749.26"/>
    <n v="535.72"/>
    <n v="0.23445282000000001"/>
    <x v="2"/>
  </r>
  <r>
    <s v="94065"/>
    <d v="2025-08-15T00:00:00"/>
    <x v="353"/>
    <x v="2"/>
    <s v="San Jose"/>
    <n v="1514.18"/>
    <n v="0"/>
    <n v="1514.18"/>
    <n v="1086"/>
    <n v="428.18"/>
    <n v="0.28278012000000002"/>
    <x v="2"/>
  </r>
  <r>
    <s v="93823"/>
    <d v="2025-08-16T00:00:00"/>
    <x v="149"/>
    <x v="11"/>
    <s v="Sacramento"/>
    <n v="16708.48"/>
    <n v="0"/>
    <n v="16708.48"/>
    <n v="13366.78"/>
    <n v="3341.7"/>
    <n v="0.20000024"/>
    <x v="15"/>
  </r>
  <r>
    <s v="93910"/>
    <d v="2025-08-16T00:00:00"/>
    <x v="359"/>
    <x v="9"/>
    <s v="San Francisco"/>
    <n v="0"/>
    <n v="0"/>
    <n v="0"/>
    <n v="-472.92"/>
    <n v="472.92"/>
    <n v="0"/>
    <x v="81"/>
  </r>
  <r>
    <s v="94068"/>
    <d v="2025-08-16T00:00:00"/>
    <x v="353"/>
    <x v="2"/>
    <s v="San Jose"/>
    <n v="1651"/>
    <n v="0"/>
    <n v="1651"/>
    <n v="1266.4000000000001"/>
    <n v="384.6"/>
    <n v="0.23294972999999999"/>
    <x v="2"/>
  </r>
  <r>
    <s v="94079"/>
    <d v="2025-08-16T00:00:00"/>
    <x v="45"/>
    <x v="12"/>
    <s v="San Francisco"/>
    <n v="0"/>
    <n v="0"/>
    <n v="0"/>
    <n v="99929.87"/>
    <n v="-99929.87"/>
    <n v="0"/>
    <x v="25"/>
  </r>
  <r>
    <s v="91943"/>
    <d v="2025-08-18T00:00:00"/>
    <x v="34"/>
    <x v="9"/>
    <s v="San Francisco"/>
    <n v="0"/>
    <n v="144.68"/>
    <n v="144.68"/>
    <n v="144.68"/>
    <n v="0"/>
    <n v="0"/>
    <x v="13"/>
  </r>
  <r>
    <s v="93879"/>
    <d v="2025-08-18T00:00:00"/>
    <x v="56"/>
    <x v="19"/>
    <s v="Sacramento"/>
    <n v="0"/>
    <n v="0"/>
    <n v="0"/>
    <n v="-3.88"/>
    <n v="3.88"/>
    <n v="0"/>
    <x v="4"/>
  </r>
  <r>
    <s v="93758"/>
    <d v="2025-08-18T00:00:00"/>
    <x v="359"/>
    <x v="9"/>
    <s v="San Francisco"/>
    <n v="0"/>
    <n v="0"/>
    <n v="0"/>
    <n v="1243"/>
    <n v="-1243"/>
    <n v="0"/>
    <x v="81"/>
  </r>
  <r>
    <s v="87167"/>
    <d v="2025-08-18T00:00:00"/>
    <x v="191"/>
    <x v="1"/>
    <s v="Sacramento"/>
    <n v="0"/>
    <n v="0"/>
    <n v="0"/>
    <n v="-151.09"/>
    <n v="151.09"/>
    <n v="0"/>
    <x v="4"/>
  </r>
  <r>
    <s v="89645"/>
    <d v="2025-08-18T00:00:00"/>
    <x v="286"/>
    <x v="9"/>
    <s v="San Francisco"/>
    <n v="0"/>
    <n v="1403.47"/>
    <n v="1403.47"/>
    <n v="1192.95"/>
    <n v="210.52"/>
    <n v="0.14999963999999999"/>
    <x v="32"/>
  </r>
  <r>
    <s v="90129"/>
    <d v="2025-08-18T00:00:00"/>
    <x v="168"/>
    <x v="1"/>
    <s v="Sacramento"/>
    <n v="0"/>
    <n v="0"/>
    <n v="0"/>
    <n v="-1.34"/>
    <n v="1.34"/>
    <n v="0"/>
    <x v="28"/>
  </r>
  <r>
    <s v="90381"/>
    <d v="2025-08-18T00:00:00"/>
    <x v="162"/>
    <x v="7"/>
    <s v="San Jose"/>
    <n v="0"/>
    <n v="0"/>
    <n v="0"/>
    <n v="339.4"/>
    <n v="-339.4"/>
    <n v="0"/>
    <x v="61"/>
  </r>
  <r>
    <s v="90396"/>
    <d v="2025-08-18T00:00:00"/>
    <x v="4"/>
    <x v="4"/>
    <s v="Sacramento"/>
    <n v="0"/>
    <n v="560"/>
    <n v="560"/>
    <n v="465"/>
    <n v="95"/>
    <n v="0.16964286000000001"/>
    <x v="4"/>
  </r>
  <r>
    <s v="90486"/>
    <d v="2025-08-18T00:00:00"/>
    <x v="24"/>
    <x v="5"/>
    <s v="San Francisco"/>
    <n v="0"/>
    <n v="0"/>
    <n v="0"/>
    <n v="101.23"/>
    <n v="-101.23"/>
    <n v="0"/>
    <x v="31"/>
  </r>
  <r>
    <s v="91535"/>
    <d v="2025-08-18T00:00:00"/>
    <x v="217"/>
    <x v="12"/>
    <s v="San Francisco"/>
    <n v="0"/>
    <n v="0"/>
    <n v="0"/>
    <n v="132.37"/>
    <n v="-132.37"/>
    <n v="0"/>
    <x v="16"/>
  </r>
  <r>
    <s v="92320"/>
    <d v="2025-08-18T00:00:00"/>
    <x v="5"/>
    <x v="2"/>
    <s v="San Jose"/>
    <n v="0"/>
    <n v="0"/>
    <n v="0"/>
    <n v="-5398.56"/>
    <n v="5398.56"/>
    <n v="0"/>
    <x v="2"/>
  </r>
  <r>
    <s v="92332"/>
    <d v="2025-08-18T00:00:00"/>
    <x v="129"/>
    <x v="3"/>
    <s v="San Jose"/>
    <n v="0"/>
    <n v="0"/>
    <n v="0"/>
    <n v="20.47"/>
    <n v="-20.47"/>
    <n v="0"/>
    <x v="61"/>
  </r>
  <r>
    <s v="92356"/>
    <d v="2025-08-18T00:00:00"/>
    <x v="317"/>
    <x v="12"/>
    <s v="San Francisco"/>
    <n v="0"/>
    <n v="0"/>
    <n v="0"/>
    <n v="-780"/>
    <n v="780"/>
    <n v="0"/>
    <x v="19"/>
  </r>
  <r>
    <s v="92359"/>
    <d v="2025-08-18T00:00:00"/>
    <x v="366"/>
    <x v="6"/>
    <s v="San Jose"/>
    <n v="0"/>
    <n v="0"/>
    <n v="0"/>
    <n v="-356.25"/>
    <n v="356.25"/>
    <n v="0"/>
    <x v="7"/>
  </r>
  <r>
    <s v="92594"/>
    <d v="2025-08-18T00:00:00"/>
    <x v="419"/>
    <x v="1"/>
    <s v="Sacramento"/>
    <n v="0"/>
    <n v="-1600"/>
    <n v="-1600"/>
    <n v="-1257.4000000000001"/>
    <n v="-342.6"/>
    <n v="0.21412500000000001"/>
    <x v="99"/>
  </r>
  <r>
    <s v="93147"/>
    <d v="2025-08-18T00:00:00"/>
    <x v="420"/>
    <x v="28"/>
    <s v="San Jose"/>
    <n v="0"/>
    <n v="0"/>
    <n v="0"/>
    <n v="19.55"/>
    <n v="-19.55"/>
    <n v="0"/>
    <x v="63"/>
  </r>
  <r>
    <s v="93276"/>
    <d v="2025-08-18T00:00:00"/>
    <x v="353"/>
    <x v="2"/>
    <s v="San Jose"/>
    <n v="0"/>
    <n v="0"/>
    <n v="0"/>
    <n v="50"/>
    <n v="-50"/>
    <n v="0"/>
    <x v="2"/>
  </r>
  <r>
    <s v="93477"/>
    <d v="2025-08-18T00:00:00"/>
    <x v="396"/>
    <x v="11"/>
    <s v="Sacramento"/>
    <n v="4178.25"/>
    <n v="0"/>
    <n v="4178.25"/>
    <n v="3270.94"/>
    <n v="907.31"/>
    <n v="0.21715071999999999"/>
    <x v="28"/>
  </r>
  <r>
    <s v="93484"/>
    <d v="2025-08-18T00:00:00"/>
    <x v="353"/>
    <x v="2"/>
    <s v="San Jose"/>
    <n v="0"/>
    <n v="0"/>
    <n v="0"/>
    <n v="50"/>
    <n v="-50"/>
    <n v="0"/>
    <x v="2"/>
  </r>
  <r>
    <s v="93500"/>
    <d v="2025-08-18T00:00:00"/>
    <x v="353"/>
    <x v="2"/>
    <s v="San Jose"/>
    <n v="0"/>
    <n v="0"/>
    <n v="0"/>
    <n v="50"/>
    <n v="-50"/>
    <n v="0"/>
    <x v="2"/>
  </r>
  <r>
    <s v="93650"/>
    <d v="2025-08-18T00:00:00"/>
    <x v="96"/>
    <x v="12"/>
    <s v="Sacramento"/>
    <n v="2258.1"/>
    <n v="0"/>
    <n v="2258.1"/>
    <n v="1806.49"/>
    <n v="451.61"/>
    <n v="0.19999557000000001"/>
    <x v="15"/>
  </r>
  <r>
    <s v="93721"/>
    <d v="2025-08-18T00:00:00"/>
    <x v="56"/>
    <x v="19"/>
    <s v="Sacramento"/>
    <n v="19568.8"/>
    <n v="0"/>
    <n v="19568.8"/>
    <n v="16246.24"/>
    <n v="3322.56"/>
    <n v="0.16978863999999999"/>
    <x v="4"/>
  </r>
  <r>
    <s v="93762"/>
    <d v="2025-08-18T00:00:00"/>
    <x v="421"/>
    <x v="11"/>
    <s v="Sacramento"/>
    <n v="3382.67"/>
    <n v="0"/>
    <n v="3382.67"/>
    <n v="2608.9899999999998"/>
    <n v="773.68"/>
    <n v="0.22871873000000001"/>
    <x v="4"/>
  </r>
  <r>
    <s v="93786"/>
    <d v="2025-08-18T00:00:00"/>
    <x v="5"/>
    <x v="2"/>
    <s v="San Jose"/>
    <n v="1151.55"/>
    <n v="0"/>
    <n v="1151.55"/>
    <n v="765.72"/>
    <n v="385.83"/>
    <n v="0.33505275000000001"/>
    <x v="73"/>
  </r>
  <r>
    <s v="93811"/>
    <d v="2025-08-18T00:00:00"/>
    <x v="36"/>
    <x v="12"/>
    <s v="San Francisco"/>
    <n v="1535"/>
    <n v="0"/>
    <n v="1535"/>
    <n v="1082.3800000000001"/>
    <n v="452.62"/>
    <n v="0.29486645"/>
    <x v="45"/>
  </r>
  <r>
    <s v="93817"/>
    <d v="2025-08-18T00:00:00"/>
    <x v="208"/>
    <x v="6"/>
    <s v="San Jose"/>
    <n v="570"/>
    <n v="0"/>
    <n v="570"/>
    <n v="513.54"/>
    <n v="56.46"/>
    <n v="9.9052630000000003E-2"/>
    <x v="7"/>
  </r>
  <r>
    <s v="93837"/>
    <d v="2025-08-18T00:00:00"/>
    <x v="109"/>
    <x v="3"/>
    <s v="San Jose"/>
    <n v="6750.92"/>
    <n v="0"/>
    <n v="6750.92"/>
    <n v="4690.4399999999996"/>
    <n v="2060.48"/>
    <n v="0.30521470000000001"/>
    <x v="3"/>
  </r>
  <r>
    <s v="93870"/>
    <d v="2025-08-18T00:00:00"/>
    <x v="394"/>
    <x v="4"/>
    <s v="San Francisco"/>
    <n v="200"/>
    <n v="0"/>
    <n v="200"/>
    <n v="638.25"/>
    <n v="-438.25"/>
    <n v="-2.1912500000000001"/>
    <x v="18"/>
  </r>
  <r>
    <s v="93886"/>
    <d v="2025-08-18T00:00:00"/>
    <x v="45"/>
    <x v="12"/>
    <s v="San Francisco"/>
    <n v="5574"/>
    <n v="0"/>
    <n v="5574"/>
    <n v="4176.6000000000004"/>
    <n v="1397.4"/>
    <n v="0.25069967999999998"/>
    <x v="45"/>
  </r>
  <r>
    <s v="93911"/>
    <d v="2025-08-18T00:00:00"/>
    <x v="286"/>
    <x v="9"/>
    <s v="San Francisco"/>
    <n v="0"/>
    <n v="0"/>
    <n v="0"/>
    <n v="99.2"/>
    <n v="-99.2"/>
    <n v="0"/>
    <x v="32"/>
  </r>
  <r>
    <s v="93991"/>
    <d v="2025-08-18T00:00:00"/>
    <x v="422"/>
    <x v="1"/>
    <s v="Sacramento"/>
    <n v="645.14"/>
    <n v="0"/>
    <n v="645.14"/>
    <n v="451.83"/>
    <n v="193.31"/>
    <n v="0.29964038999999998"/>
    <x v="4"/>
  </r>
  <r>
    <s v="94001"/>
    <d v="2025-08-18T00:00:00"/>
    <x v="135"/>
    <x v="1"/>
    <s v="Sacramento"/>
    <n v="0"/>
    <n v="0"/>
    <n v="0"/>
    <n v="-104"/>
    <n v="104"/>
    <n v="0"/>
    <x v="99"/>
  </r>
  <r>
    <s v="94025"/>
    <d v="2025-08-18T00:00:00"/>
    <x v="353"/>
    <x v="2"/>
    <s v="San Jose"/>
    <n v="1514.18"/>
    <n v="0"/>
    <n v="1514.18"/>
    <n v="1147"/>
    <n v="367.18"/>
    <n v="0.24249429"/>
    <x v="2"/>
  </r>
  <r>
    <s v="94033"/>
    <d v="2025-08-18T00:00:00"/>
    <x v="39"/>
    <x v="11"/>
    <s v="Sacramento"/>
    <n v="873.46"/>
    <n v="0"/>
    <n v="873.46"/>
    <n v="681.3"/>
    <n v="192.16"/>
    <n v="0.21999863"/>
    <x v="15"/>
  </r>
  <r>
    <s v="94038"/>
    <d v="2025-08-18T00:00:00"/>
    <x v="191"/>
    <x v="1"/>
    <s v="Sacramento"/>
    <n v="0"/>
    <n v="308"/>
    <n v="308"/>
    <n v="0"/>
    <n v="308"/>
    <n v="1"/>
    <x v="4"/>
  </r>
  <r>
    <s v="94041"/>
    <d v="2025-08-18T00:00:00"/>
    <x v="334"/>
    <x v="3"/>
    <s v="Sacramento"/>
    <n v="4344.32"/>
    <n v="0"/>
    <n v="4344.32"/>
    <n v="3275.45"/>
    <n v="1068.8699999999999"/>
    <n v="0.24603850999999999"/>
    <x v="15"/>
  </r>
  <r>
    <s v="94063"/>
    <d v="2025-08-18T00:00:00"/>
    <x v="304"/>
    <x v="6"/>
    <s v="San Jose"/>
    <n v="6152"/>
    <n v="0"/>
    <n v="6152"/>
    <n v="4586.7"/>
    <n v="1565.3"/>
    <n v="0.25443758"/>
    <x v="61"/>
  </r>
  <r>
    <s v="94066"/>
    <d v="2025-08-18T00:00:00"/>
    <x v="353"/>
    <x v="2"/>
    <s v="San Jose"/>
    <n v="1514.18"/>
    <n v="0"/>
    <n v="1514.18"/>
    <n v="1147"/>
    <n v="367.18"/>
    <n v="0.24249429"/>
    <x v="2"/>
  </r>
  <r>
    <s v="94070"/>
    <d v="2025-08-18T00:00:00"/>
    <x v="353"/>
    <x v="2"/>
    <s v="San Jose"/>
    <n v="2228.4299999999998"/>
    <n v="0"/>
    <n v="2228.4299999999998"/>
    <n v="1699.76"/>
    <n v="528.66999999999996"/>
    <n v="0.23723876999999999"/>
    <x v="2"/>
  </r>
  <r>
    <s v="94081"/>
    <d v="2025-08-18T00:00:00"/>
    <x v="13"/>
    <x v="6"/>
    <s v="San Jose"/>
    <n v="225"/>
    <n v="0"/>
    <n v="225"/>
    <n v="100"/>
    <n v="125"/>
    <n v="0.55555555999999995"/>
    <x v="7"/>
  </r>
  <r>
    <s v="94089"/>
    <d v="2025-08-18T00:00:00"/>
    <x v="10"/>
    <x v="8"/>
    <s v="San Jose"/>
    <n v="360"/>
    <n v="0"/>
    <n v="360"/>
    <n v="240"/>
    <n v="120"/>
    <n v="0.33333332999999998"/>
    <x v="10"/>
  </r>
  <r>
    <s v="89148"/>
    <d v="2025-08-19T00:00:00"/>
    <x v="75"/>
    <x v="12"/>
    <s v="San Francisco"/>
    <n v="0"/>
    <n v="0"/>
    <n v="0"/>
    <n v="4638.47"/>
    <n v="-4638.47"/>
    <n v="0"/>
    <x v="81"/>
  </r>
  <r>
    <s v="92034"/>
    <d v="2025-08-19T00:00:00"/>
    <x v="104"/>
    <x v="9"/>
    <s v="San Francisco"/>
    <n v="0"/>
    <n v="-10013.290000000001"/>
    <n v="-10013.290000000001"/>
    <n v="0"/>
    <n v="-10013.290000000001"/>
    <n v="1"/>
    <x v="3"/>
  </r>
  <r>
    <s v="92781"/>
    <d v="2025-08-19T00:00:00"/>
    <x v="75"/>
    <x v="12"/>
    <s v="San Francisco"/>
    <n v="0"/>
    <n v="0"/>
    <n v="0"/>
    <n v="1146.8"/>
    <n v="-1146.8"/>
    <n v="0"/>
    <x v="32"/>
  </r>
  <r>
    <s v="93753"/>
    <d v="2025-08-19T00:00:00"/>
    <x v="34"/>
    <x v="9"/>
    <s v="San Francisco"/>
    <n v="0"/>
    <n v="0"/>
    <n v="0"/>
    <n v="559.41"/>
    <n v="-559.41"/>
    <n v="0"/>
    <x v="13"/>
  </r>
  <r>
    <s v="94029"/>
    <d v="2025-08-19T00:00:00"/>
    <x v="131"/>
    <x v="15"/>
    <s v="San Jose"/>
    <n v="0"/>
    <n v="0"/>
    <n v="0"/>
    <n v="-271.35000000000002"/>
    <n v="271.35000000000002"/>
    <n v="0"/>
    <x v="23"/>
  </r>
  <r>
    <s v="92623"/>
    <d v="2025-08-19T00:00:00"/>
    <x v="384"/>
    <x v="12"/>
    <s v="San Francisco"/>
    <n v="0"/>
    <n v="0"/>
    <n v="0"/>
    <n v="98.38"/>
    <n v="-98.38"/>
    <n v="0"/>
    <x v="52"/>
  </r>
  <r>
    <s v="93393"/>
    <d v="2025-08-19T00:00:00"/>
    <x v="301"/>
    <x v="12"/>
    <s v="San Francisco"/>
    <n v="0"/>
    <n v="0"/>
    <n v="0"/>
    <n v="3925.87"/>
    <n v="-3925.87"/>
    <n v="0"/>
    <x v="98"/>
  </r>
  <r>
    <s v="88946"/>
    <d v="2025-08-19T00:00:00"/>
    <x v="5"/>
    <x v="2"/>
    <s v="San Jose"/>
    <n v="0"/>
    <n v="0"/>
    <n v="0"/>
    <n v="-435.31"/>
    <n v="435.31"/>
    <n v="0"/>
    <x v="5"/>
  </r>
  <r>
    <s v="91042"/>
    <d v="2025-08-19T00:00:00"/>
    <x v="23"/>
    <x v="0"/>
    <s v="San Francisco"/>
    <n v="0"/>
    <n v="0"/>
    <n v="0"/>
    <n v="149.94"/>
    <n v="-149.94"/>
    <n v="0"/>
    <x v="17"/>
  </r>
  <r>
    <s v="91376"/>
    <d v="2025-08-19T00:00:00"/>
    <x v="257"/>
    <x v="14"/>
    <s v="San Jose"/>
    <n v="0"/>
    <n v="0"/>
    <n v="0"/>
    <n v="-112.5"/>
    <n v="112.5"/>
    <n v="0"/>
    <x v="33"/>
  </r>
  <r>
    <s v="91953"/>
    <d v="2025-08-19T00:00:00"/>
    <x v="5"/>
    <x v="2"/>
    <s v="San Jose"/>
    <n v="109359.84"/>
    <n v="0"/>
    <n v="109359.84"/>
    <n v="92270.36"/>
    <n v="17089.48"/>
    <n v="0.15626833000000001"/>
    <x v="5"/>
  </r>
  <r>
    <s v="92042"/>
    <d v="2025-08-19T00:00:00"/>
    <x v="10"/>
    <x v="8"/>
    <s v="San Jose"/>
    <n v="0"/>
    <n v="0"/>
    <n v="0"/>
    <n v="-319.5"/>
    <n v="319.5"/>
    <n v="0"/>
    <x v="10"/>
  </r>
  <r>
    <s v="92578"/>
    <d v="2025-08-19T00:00:00"/>
    <x v="6"/>
    <x v="5"/>
    <s v="San Francisco"/>
    <n v="0"/>
    <n v="0"/>
    <n v="0"/>
    <n v="335"/>
    <n v="-335"/>
    <n v="0"/>
    <x v="9"/>
  </r>
  <r>
    <s v="92594"/>
    <d v="2025-08-19T00:00:00"/>
    <x v="419"/>
    <x v="1"/>
    <s v="Sacramento"/>
    <n v="0"/>
    <n v="0"/>
    <n v="0"/>
    <n v="-115.34"/>
    <n v="115.34"/>
    <n v="0"/>
    <x v="99"/>
  </r>
  <r>
    <s v="92621"/>
    <d v="2025-08-19T00:00:00"/>
    <x v="21"/>
    <x v="11"/>
    <s v="Sacramento"/>
    <n v="0"/>
    <n v="0"/>
    <n v="0"/>
    <n v="175.74"/>
    <n v="-175.74"/>
    <n v="0"/>
    <x v="15"/>
  </r>
  <r>
    <s v="92661"/>
    <d v="2025-08-19T00:00:00"/>
    <x v="5"/>
    <x v="2"/>
    <s v="San Jose"/>
    <n v="0"/>
    <n v="0"/>
    <n v="0"/>
    <n v="-576.49"/>
    <n v="576.49"/>
    <n v="0"/>
    <x v="5"/>
  </r>
  <r>
    <s v="92797"/>
    <d v="2025-08-19T00:00:00"/>
    <x v="363"/>
    <x v="11"/>
    <s v="Sacramento"/>
    <n v="0"/>
    <n v="0"/>
    <n v="0"/>
    <n v="-75"/>
    <n v="75"/>
    <n v="0"/>
    <x v="28"/>
  </r>
  <r>
    <s v="92866"/>
    <d v="2025-08-19T00:00:00"/>
    <x v="6"/>
    <x v="5"/>
    <s v="San Francisco"/>
    <n v="0"/>
    <n v="0"/>
    <n v="0"/>
    <n v="596.36"/>
    <n v="-596.36"/>
    <n v="0"/>
    <x v="9"/>
  </r>
  <r>
    <s v="93141"/>
    <d v="2025-08-19T00:00:00"/>
    <x v="72"/>
    <x v="14"/>
    <s v="San Jose"/>
    <n v="0"/>
    <n v="0"/>
    <n v="0"/>
    <n v="305.89"/>
    <n v="-305.89"/>
    <n v="0"/>
    <x v="33"/>
  </r>
  <r>
    <s v="93147"/>
    <d v="2025-08-19T00:00:00"/>
    <x v="420"/>
    <x v="28"/>
    <s v="San Jose"/>
    <n v="0"/>
    <n v="0"/>
    <n v="0"/>
    <n v="-344.44"/>
    <n v="344.44"/>
    <n v="0"/>
    <x v="63"/>
  </r>
  <r>
    <s v="93226"/>
    <d v="2025-08-19T00:00:00"/>
    <x v="396"/>
    <x v="11"/>
    <s v="Sacramento"/>
    <n v="0"/>
    <n v="0"/>
    <n v="0"/>
    <n v="-2850.64"/>
    <n v="2850.64"/>
    <n v="0"/>
    <x v="28"/>
  </r>
  <r>
    <s v="93266"/>
    <d v="2025-08-19T00:00:00"/>
    <x v="392"/>
    <x v="12"/>
    <s v="San Francisco"/>
    <n v="0"/>
    <n v="-1584"/>
    <n v="-1584"/>
    <n v="-931.79"/>
    <n v="-652.21"/>
    <n v="0.41174874"/>
    <x v="52"/>
  </r>
  <r>
    <s v="93291"/>
    <d v="2025-08-19T00:00:00"/>
    <x v="5"/>
    <x v="2"/>
    <s v="San Jose"/>
    <n v="0"/>
    <n v="0"/>
    <n v="0"/>
    <n v="-105.89"/>
    <n v="105.89"/>
    <n v="0"/>
    <x v="2"/>
  </r>
  <r>
    <s v="93721"/>
    <d v="2025-08-19T00:00:00"/>
    <x v="56"/>
    <x v="19"/>
    <s v="Sacramento"/>
    <n v="0"/>
    <n v="0"/>
    <n v="0"/>
    <n v="30"/>
    <n v="-30"/>
    <n v="0"/>
    <x v="4"/>
  </r>
  <r>
    <s v="93924"/>
    <d v="2025-08-19T00:00:00"/>
    <x v="5"/>
    <x v="2"/>
    <s v="San Jose"/>
    <n v="0"/>
    <n v="0"/>
    <n v="0"/>
    <n v="0.53"/>
    <n v="-0.53"/>
    <n v="0"/>
    <x v="5"/>
  </r>
  <r>
    <s v="93984"/>
    <d v="2025-08-19T00:00:00"/>
    <x v="382"/>
    <x v="1"/>
    <s v="Sacramento"/>
    <n v="179.19"/>
    <n v="0"/>
    <n v="179.19"/>
    <n v="55.35"/>
    <n v="123.84"/>
    <n v="0.69110998999999995"/>
    <x v="28"/>
  </r>
  <r>
    <s v="93986"/>
    <d v="2025-08-19T00:00:00"/>
    <x v="356"/>
    <x v="23"/>
    <s v="Sacramento"/>
    <n v="1594.3"/>
    <n v="0"/>
    <n v="1594.3"/>
    <n v="1328.77"/>
    <n v="265.52999999999997"/>
    <n v="0.16654958"/>
    <x v="4"/>
  </r>
  <r>
    <s v="94008"/>
    <d v="2025-08-19T00:00:00"/>
    <x v="5"/>
    <x v="2"/>
    <s v="San Jose"/>
    <n v="2034.1"/>
    <n v="0"/>
    <n v="2034.1"/>
    <n v="1536.2"/>
    <n v="497.9"/>
    <n v="0.24477656"/>
    <x v="5"/>
  </r>
  <r>
    <s v="94024"/>
    <d v="2025-08-19T00:00:00"/>
    <x v="353"/>
    <x v="2"/>
    <s v="San Jose"/>
    <n v="2421.8000000000002"/>
    <n v="0"/>
    <n v="2421.8000000000002"/>
    <n v="2073.66"/>
    <n v="348.14"/>
    <n v="0.14375257999999999"/>
    <x v="2"/>
  </r>
  <r>
    <s v="94037"/>
    <d v="2025-08-19T00:00:00"/>
    <x v="3"/>
    <x v="3"/>
    <s v="San Jose"/>
    <n v="1326.67"/>
    <n v="0"/>
    <n v="1326.67"/>
    <n v="1400.04"/>
    <n v="-73.37"/>
    <n v="-5.530388E-2"/>
    <x v="3"/>
  </r>
  <r>
    <s v="94061"/>
    <d v="2025-08-19T00:00:00"/>
    <x v="109"/>
    <x v="3"/>
    <s v="San Jose"/>
    <n v="12904.52"/>
    <n v="0"/>
    <n v="12904.52"/>
    <n v="8593.48"/>
    <n v="4311.04"/>
    <n v="0.33407208999999999"/>
    <x v="3"/>
  </r>
  <r>
    <s v="94067"/>
    <d v="2025-08-19T00:00:00"/>
    <x v="353"/>
    <x v="2"/>
    <s v="San Jose"/>
    <n v="1110.8"/>
    <n v="0"/>
    <n v="1110.8"/>
    <n v="865.26"/>
    <n v="245.54"/>
    <n v="0.22104789"/>
    <x v="2"/>
  </r>
  <r>
    <s v="94083"/>
    <d v="2025-08-19T00:00:00"/>
    <x v="5"/>
    <x v="2"/>
    <s v="San Jose"/>
    <n v="2117.69"/>
    <n v="0"/>
    <n v="2117.69"/>
    <n v="1227.96"/>
    <n v="889.73"/>
    <n v="0.42014175999999998"/>
    <x v="2"/>
  </r>
  <r>
    <s v="94091"/>
    <d v="2025-08-19T00:00:00"/>
    <x v="3"/>
    <x v="3"/>
    <s v="San Jose"/>
    <n v="655.92"/>
    <n v="0"/>
    <n v="655.92"/>
    <n v="456.66"/>
    <n v="199.26"/>
    <n v="0.30378705"/>
    <x v="3"/>
  </r>
  <r>
    <s v="94095"/>
    <d v="2025-08-19T00:00:00"/>
    <x v="5"/>
    <x v="2"/>
    <s v="San Jose"/>
    <n v="300"/>
    <n v="0"/>
    <n v="300"/>
    <n v="225"/>
    <n v="75"/>
    <n v="0.25"/>
    <x v="5"/>
  </r>
  <r>
    <s v="94096"/>
    <d v="2025-08-19T00:00:00"/>
    <x v="415"/>
    <x v="10"/>
    <s v="San Jose"/>
    <n v="48488.94"/>
    <n v="0"/>
    <n v="48488.94"/>
    <n v="36303.370000000003"/>
    <n v="12185.57"/>
    <n v="0.25130617"/>
    <x v="61"/>
  </r>
  <r>
    <s v="94098"/>
    <d v="2025-08-19T00:00:00"/>
    <x v="3"/>
    <x v="3"/>
    <s v="San Jose"/>
    <n v="310"/>
    <n v="0"/>
    <n v="310"/>
    <n v="294.13"/>
    <n v="15.87"/>
    <n v="5.1193549999999997E-2"/>
    <x v="3"/>
  </r>
  <r>
    <s v="94100"/>
    <d v="2025-08-19T00:00:00"/>
    <x v="52"/>
    <x v="18"/>
    <s v="San Francisco"/>
    <n v="961.54"/>
    <n v="0"/>
    <n v="961.54"/>
    <n v="735.31"/>
    <n v="226.23"/>
    <n v="0.23527882"/>
    <x v="31"/>
  </r>
  <r>
    <s v="94111"/>
    <d v="2025-08-19T00:00:00"/>
    <x v="353"/>
    <x v="2"/>
    <s v="San Jose"/>
    <n v="1651"/>
    <n v="0"/>
    <n v="1651"/>
    <n v="1266.4000000000001"/>
    <n v="384.6"/>
    <n v="0.23294972999999999"/>
    <x v="2"/>
  </r>
  <r>
    <s v="94117"/>
    <d v="2025-08-19T00:00:00"/>
    <x v="199"/>
    <x v="12"/>
    <s v="San Francisco"/>
    <n v="962"/>
    <n v="0"/>
    <n v="962"/>
    <n v="735.31"/>
    <n v="226.69"/>
    <n v="0.23564449000000001"/>
    <x v="53"/>
  </r>
  <r>
    <s v="92663"/>
    <d v="2025-08-20T00:00:00"/>
    <x v="4"/>
    <x v="4"/>
    <s v="Sacramento"/>
    <n v="0"/>
    <n v="0"/>
    <n v="0"/>
    <n v="-0.01"/>
    <n v="0.01"/>
    <n v="0"/>
    <x v="4"/>
  </r>
  <r>
    <s v="93513"/>
    <d v="2025-08-20T00:00:00"/>
    <x v="75"/>
    <x v="12"/>
    <s v="San Francisco"/>
    <n v="2741.97"/>
    <n v="0"/>
    <n v="2741.97"/>
    <n v="2043.37"/>
    <n v="698.6"/>
    <n v="0.25478032"/>
    <x v="81"/>
  </r>
  <r>
    <s v="93701"/>
    <d v="2025-08-20T00:00:00"/>
    <x v="369"/>
    <x v="5"/>
    <s v="San Francisco"/>
    <n v="0"/>
    <n v="0"/>
    <n v="0"/>
    <n v="1.01"/>
    <n v="-1.01"/>
    <n v="0"/>
    <x v="96"/>
  </r>
  <r>
    <s v="93837"/>
    <d v="2025-08-20T00:00:00"/>
    <x v="109"/>
    <x v="3"/>
    <s v="San Jose"/>
    <n v="0"/>
    <n v="33.96"/>
    <n v="33.96"/>
    <n v="25.47"/>
    <n v="8.49"/>
    <n v="0.25"/>
    <x v="3"/>
  </r>
  <r>
    <s v="93858"/>
    <d v="2025-08-20T00:00:00"/>
    <x v="202"/>
    <x v="9"/>
    <s v="San Francisco"/>
    <n v="159190.22"/>
    <n v="0"/>
    <n v="159190.22"/>
    <n v="122579.54"/>
    <n v="36610.68"/>
    <n v="0.22998071"/>
    <x v="18"/>
  </r>
  <r>
    <s v="94108"/>
    <d v="2025-08-20T00:00:00"/>
    <x v="353"/>
    <x v="2"/>
    <s v="San Jose"/>
    <n v="1651"/>
    <n v="0"/>
    <n v="1651"/>
    <n v="1183.4000000000001"/>
    <n v="467.6"/>
    <n v="0.28322228999999999"/>
    <x v="2"/>
  </r>
  <r>
    <s v="89560"/>
    <d v="2025-08-20T00:00:00"/>
    <x v="113"/>
    <x v="9"/>
    <s v="San Francisco"/>
    <n v="0"/>
    <n v="0"/>
    <n v="0"/>
    <n v="-20325"/>
    <n v="20325"/>
    <n v="0"/>
    <x v="13"/>
  </r>
  <r>
    <s v="91256"/>
    <d v="2025-08-20T00:00:00"/>
    <x v="104"/>
    <x v="9"/>
    <s v="San Francisco"/>
    <n v="0"/>
    <n v="0"/>
    <n v="0"/>
    <n v="1550.7"/>
    <n v="-1550.7"/>
    <n v="0"/>
    <x v="3"/>
  </r>
  <r>
    <s v="91455"/>
    <d v="2025-08-20T00:00:00"/>
    <x v="104"/>
    <x v="9"/>
    <s v="San Francisco"/>
    <n v="0"/>
    <n v="0"/>
    <n v="0"/>
    <n v="132.47999999999999"/>
    <n v="-132.47999999999999"/>
    <n v="0"/>
    <x v="3"/>
  </r>
  <r>
    <s v="92034"/>
    <d v="2025-08-20T00:00:00"/>
    <x v="104"/>
    <x v="9"/>
    <s v="San Francisco"/>
    <n v="0"/>
    <n v="0"/>
    <n v="0"/>
    <n v="2407.0500000000002"/>
    <n v="-2407.0500000000002"/>
    <n v="0"/>
    <x v="3"/>
  </r>
  <r>
    <s v="92472"/>
    <d v="2025-08-20T00:00:00"/>
    <x v="104"/>
    <x v="9"/>
    <s v="San Francisco"/>
    <n v="0"/>
    <n v="0"/>
    <n v="0"/>
    <n v="224.55"/>
    <n v="-224.55"/>
    <n v="0"/>
    <x v="3"/>
  </r>
  <r>
    <s v="92594"/>
    <d v="2025-08-20T00:00:00"/>
    <x v="419"/>
    <x v="1"/>
    <s v="Sacramento"/>
    <n v="0"/>
    <n v="46.47"/>
    <n v="46.47"/>
    <n v="33.83"/>
    <n v="12.64"/>
    <n v="0.27200343999999999"/>
    <x v="99"/>
  </r>
  <r>
    <s v="89637"/>
    <d v="2025-08-20T00:00:00"/>
    <x v="87"/>
    <x v="14"/>
    <s v="San Jose"/>
    <n v="0"/>
    <n v="0"/>
    <n v="0"/>
    <n v="1593.75"/>
    <n v="-1593.75"/>
    <n v="0"/>
    <x v="33"/>
  </r>
  <r>
    <s v="89827"/>
    <d v="2025-08-20T00:00:00"/>
    <x v="336"/>
    <x v="6"/>
    <s v="Sacramento"/>
    <n v="0"/>
    <n v="-900"/>
    <n v="-900"/>
    <n v="0"/>
    <n v="-900"/>
    <n v="1"/>
    <x v="1"/>
  </r>
  <r>
    <s v="91046"/>
    <d v="2025-08-20T00:00:00"/>
    <x v="335"/>
    <x v="1"/>
    <s v="Sacramento"/>
    <n v="0"/>
    <n v="1038.93"/>
    <n v="1038.93"/>
    <n v="935.04"/>
    <n v="103.89"/>
    <n v="9.999711E-2"/>
    <x v="15"/>
  </r>
  <r>
    <s v="91391"/>
    <d v="2025-08-20T00:00:00"/>
    <x v="45"/>
    <x v="12"/>
    <s v="San Francisco"/>
    <n v="0"/>
    <n v="0"/>
    <n v="0"/>
    <n v="91.42"/>
    <n v="-91.42"/>
    <n v="0"/>
    <x v="45"/>
  </r>
  <r>
    <s v="91639"/>
    <d v="2025-08-20T00:00:00"/>
    <x v="91"/>
    <x v="6"/>
    <s v="Sacramento"/>
    <n v="0"/>
    <n v="43.96"/>
    <n v="43.96"/>
    <n v="35.659999999999997"/>
    <n v="8.3000000000000007"/>
    <n v="0.18880801"/>
    <x v="1"/>
  </r>
  <r>
    <s v="92504"/>
    <d v="2025-08-20T00:00:00"/>
    <x v="8"/>
    <x v="7"/>
    <s v="San Jose"/>
    <n v="2356.15"/>
    <n v="0"/>
    <n v="2356.15"/>
    <n v="1822.3"/>
    <n v="533.85"/>
    <n v="0.22657726"/>
    <x v="8"/>
  </r>
  <r>
    <s v="92619"/>
    <d v="2025-08-20T00:00:00"/>
    <x v="335"/>
    <x v="1"/>
    <s v="Sacramento"/>
    <n v="-223.44"/>
    <n v="0"/>
    <n v="-223.44"/>
    <n v="0"/>
    <n v="-223.44"/>
    <n v="1"/>
    <x v="15"/>
  </r>
  <r>
    <s v="92921"/>
    <d v="2025-08-20T00:00:00"/>
    <x v="110"/>
    <x v="14"/>
    <s v="San Jose"/>
    <n v="0"/>
    <n v="0"/>
    <n v="0"/>
    <n v="8.2899999999999991"/>
    <n v="-8.2899999999999991"/>
    <n v="0"/>
    <x v="22"/>
  </r>
  <r>
    <s v="93100"/>
    <d v="2025-08-20T00:00:00"/>
    <x v="402"/>
    <x v="14"/>
    <s v="San Jose"/>
    <n v="0"/>
    <n v="0"/>
    <n v="0"/>
    <n v="-173.69"/>
    <n v="173.69"/>
    <n v="0"/>
    <x v="22"/>
  </r>
  <r>
    <s v="93133"/>
    <d v="2025-08-20T00:00:00"/>
    <x v="87"/>
    <x v="14"/>
    <s v="San Jose"/>
    <n v="84058.72"/>
    <n v="0"/>
    <n v="84058.72"/>
    <n v="71241.75"/>
    <n v="12816.97"/>
    <n v="0.15247638999999999"/>
    <x v="33"/>
  </r>
  <r>
    <s v="93145"/>
    <d v="2025-08-20T00:00:00"/>
    <x v="353"/>
    <x v="2"/>
    <s v="San Jose"/>
    <n v="0"/>
    <n v="-1651"/>
    <n v="-1651"/>
    <n v="1016.4"/>
    <n v="-2667.4"/>
    <n v="1.6156268899999999"/>
    <x v="2"/>
  </r>
  <r>
    <s v="93721"/>
    <d v="2025-08-20T00:00:00"/>
    <x v="56"/>
    <x v="19"/>
    <s v="Sacramento"/>
    <n v="0"/>
    <n v="0"/>
    <n v="0"/>
    <n v="-768.5"/>
    <n v="768.5"/>
    <n v="0"/>
    <x v="4"/>
  </r>
  <r>
    <s v="93874"/>
    <d v="2025-08-20T00:00:00"/>
    <x v="202"/>
    <x v="9"/>
    <s v="San Francisco"/>
    <n v="88816.3"/>
    <n v="0"/>
    <n v="88816.3"/>
    <n v="68452.94"/>
    <n v="20363.36"/>
    <n v="0.22927502999999999"/>
    <x v="18"/>
  </r>
  <r>
    <s v="93876"/>
    <d v="2025-08-20T00:00:00"/>
    <x v="202"/>
    <x v="9"/>
    <s v="San Francisco"/>
    <n v="33717.339999999997"/>
    <n v="0"/>
    <n v="33717.339999999997"/>
    <n v="25963"/>
    <n v="7754.34"/>
    <n v="0.22998078"/>
    <x v="18"/>
  </r>
  <r>
    <s v="93945"/>
    <d v="2025-08-20T00:00:00"/>
    <x v="1"/>
    <x v="1"/>
    <s v="Sacramento"/>
    <n v="12321.25"/>
    <n v="0"/>
    <n v="12321.25"/>
    <n v="10077.290000000001"/>
    <n v="2243.96"/>
    <n v="0.18212112999999999"/>
    <x v="1"/>
  </r>
  <r>
    <s v="93962"/>
    <d v="2025-08-20T00:00:00"/>
    <x v="423"/>
    <x v="1"/>
    <s v="Sacramento"/>
    <n v="2186.08"/>
    <n v="0"/>
    <n v="2186.08"/>
    <n v="1761.07"/>
    <n v="425.01"/>
    <n v="0.19441649"/>
    <x v="28"/>
  </r>
  <r>
    <s v="94030"/>
    <d v="2025-08-20T00:00:00"/>
    <x v="221"/>
    <x v="9"/>
    <s v="San Francisco"/>
    <n v="76203.08"/>
    <n v="0"/>
    <n v="76203.08"/>
    <n v="61413.3"/>
    <n v="14789.78"/>
    <n v="0.19408375999999999"/>
    <x v="81"/>
  </r>
  <r>
    <s v="94102"/>
    <d v="2025-08-20T00:00:00"/>
    <x v="5"/>
    <x v="2"/>
    <s v="San Jose"/>
    <n v="1558.86"/>
    <n v="0"/>
    <n v="1558.86"/>
    <n v="1247.0899999999999"/>
    <n v="311.77"/>
    <n v="0.19999871999999999"/>
    <x v="2"/>
  </r>
  <r>
    <s v="94107"/>
    <d v="2025-08-20T00:00:00"/>
    <x v="353"/>
    <x v="2"/>
    <s v="San Jose"/>
    <n v="1514.18"/>
    <n v="0"/>
    <n v="1514.18"/>
    <n v="1209"/>
    <n v="305.18"/>
    <n v="0.20154802999999999"/>
    <x v="2"/>
  </r>
  <r>
    <s v="94110"/>
    <d v="2025-08-20T00:00:00"/>
    <x v="353"/>
    <x v="2"/>
    <s v="San Jose"/>
    <n v="1514.18"/>
    <n v="0"/>
    <n v="1514.18"/>
    <n v="999"/>
    <n v="515.17999999999995"/>
    <n v="0.34023695999999998"/>
    <x v="2"/>
  </r>
  <r>
    <s v="94125"/>
    <d v="2025-08-20T00:00:00"/>
    <x v="87"/>
    <x v="14"/>
    <s v="San Jose"/>
    <n v="901.8"/>
    <n v="0"/>
    <n v="901.8"/>
    <n v="0"/>
    <n v="901.8"/>
    <n v="1"/>
    <x v="33"/>
  </r>
  <r>
    <s v="94128"/>
    <d v="2025-08-20T00:00:00"/>
    <x v="353"/>
    <x v="2"/>
    <s v="San Jose"/>
    <n v="1514.18"/>
    <n v="0"/>
    <n v="1514.18"/>
    <n v="1178"/>
    <n v="336.18"/>
    <n v="0.22202116"/>
    <x v="2"/>
  </r>
  <r>
    <s v="94129"/>
    <d v="2025-08-20T00:00:00"/>
    <x v="353"/>
    <x v="2"/>
    <s v="San Jose"/>
    <n v="1651"/>
    <n v="0"/>
    <n v="1651"/>
    <n v="1266.4000000000001"/>
    <n v="384.6"/>
    <n v="0.23294972999999999"/>
    <x v="2"/>
  </r>
  <r>
    <s v="91126"/>
    <d v="2025-08-21T00:00:00"/>
    <x v="342"/>
    <x v="9"/>
    <s v="San Francisco"/>
    <n v="0"/>
    <n v="0"/>
    <n v="0"/>
    <n v="399"/>
    <n v="-399"/>
    <n v="0"/>
    <x v="13"/>
  </r>
  <r>
    <s v="91943"/>
    <d v="2025-08-21T00:00:00"/>
    <x v="34"/>
    <x v="9"/>
    <s v="San Francisco"/>
    <n v="0"/>
    <n v="0"/>
    <n v="0"/>
    <n v="593.91999999999996"/>
    <n v="-593.91999999999996"/>
    <n v="0"/>
    <x v="13"/>
  </r>
  <r>
    <s v="92093"/>
    <d v="2025-08-21T00:00:00"/>
    <x v="224"/>
    <x v="15"/>
    <s v="San Francisco"/>
    <n v="0"/>
    <n v="0"/>
    <n v="0"/>
    <n v="0.41"/>
    <n v="-0.41"/>
    <n v="0"/>
    <x v="9"/>
  </r>
  <r>
    <s v="93921"/>
    <d v="2025-08-21T00:00:00"/>
    <x v="78"/>
    <x v="6"/>
    <s v="San Jose"/>
    <n v="0"/>
    <n v="0"/>
    <n v="0"/>
    <n v="9.8699999999999992"/>
    <n v="-9.8699999999999992"/>
    <n v="0"/>
    <x v="7"/>
  </r>
  <r>
    <s v="93950"/>
    <d v="2025-08-21T00:00:00"/>
    <x v="359"/>
    <x v="9"/>
    <s v="San Francisco"/>
    <n v="0"/>
    <n v="0"/>
    <n v="0"/>
    <n v="-135.97999999999999"/>
    <n v="135.97999999999999"/>
    <n v="0"/>
    <x v="81"/>
  </r>
  <r>
    <s v="94063"/>
    <d v="2025-08-21T00:00:00"/>
    <x v="304"/>
    <x v="6"/>
    <s v="San Jose"/>
    <n v="0"/>
    <n v="0"/>
    <n v="0"/>
    <n v="85.5"/>
    <n v="-85.5"/>
    <n v="0"/>
    <x v="61"/>
  </r>
  <r>
    <s v="85470"/>
    <d v="2025-08-21T00:00:00"/>
    <x v="287"/>
    <x v="5"/>
    <s v="San Francisco"/>
    <n v="0"/>
    <n v="0"/>
    <n v="0"/>
    <n v="270.58999999999997"/>
    <n v="-270.58999999999997"/>
    <n v="0"/>
    <x v="25"/>
  </r>
  <r>
    <s v="87849"/>
    <d v="2025-08-21T00:00:00"/>
    <x v="85"/>
    <x v="11"/>
    <s v="Sacramento"/>
    <n v="0"/>
    <n v="0"/>
    <n v="0"/>
    <n v="-187.5"/>
    <n v="187.5"/>
    <n v="0"/>
    <x v="1"/>
  </r>
  <r>
    <s v="89144"/>
    <d v="2025-08-21T00:00:00"/>
    <x v="73"/>
    <x v="7"/>
    <s v="San Jose"/>
    <n v="0"/>
    <n v="0"/>
    <n v="0"/>
    <n v="529.42999999999995"/>
    <n v="-529.42999999999995"/>
    <n v="0"/>
    <x v="74"/>
  </r>
  <r>
    <s v="89148"/>
    <d v="2025-08-21T00:00:00"/>
    <x v="75"/>
    <x v="12"/>
    <s v="San Francisco"/>
    <n v="0"/>
    <n v="-1059"/>
    <n v="-1059"/>
    <n v="-594"/>
    <n v="-465"/>
    <n v="0.43909347999999998"/>
    <x v="81"/>
  </r>
  <r>
    <s v="89444"/>
    <d v="2025-08-21T00:00:00"/>
    <x v="85"/>
    <x v="11"/>
    <s v="Sacramento"/>
    <n v="0"/>
    <n v="0"/>
    <n v="0"/>
    <n v="-712.5"/>
    <n v="712.5"/>
    <n v="0"/>
    <x v="1"/>
  </r>
  <r>
    <s v="89703"/>
    <d v="2025-08-21T00:00:00"/>
    <x v="264"/>
    <x v="6"/>
    <s v="San Jose"/>
    <n v="0"/>
    <n v="0"/>
    <n v="0"/>
    <n v="95"/>
    <n v="-95"/>
    <n v="0"/>
    <x v="7"/>
  </r>
  <r>
    <s v="90222"/>
    <d v="2025-08-21T00:00:00"/>
    <x v="6"/>
    <x v="5"/>
    <s v="San Francisco"/>
    <n v="0"/>
    <n v="0"/>
    <n v="0"/>
    <n v="75"/>
    <n v="-75"/>
    <n v="0"/>
    <x v="43"/>
  </r>
  <r>
    <s v="90381"/>
    <d v="2025-08-21T00:00:00"/>
    <x v="162"/>
    <x v="7"/>
    <s v="San Jose"/>
    <n v="0"/>
    <n v="0"/>
    <n v="0"/>
    <n v="3037.5"/>
    <n v="-3037.5"/>
    <n v="0"/>
    <x v="61"/>
  </r>
  <r>
    <s v="90382"/>
    <d v="2025-08-21T00:00:00"/>
    <x v="162"/>
    <x v="7"/>
    <s v="San Jose"/>
    <n v="0"/>
    <n v="0"/>
    <n v="0"/>
    <n v="2370"/>
    <n v="-2370"/>
    <n v="0"/>
    <x v="61"/>
  </r>
  <r>
    <s v="90577"/>
    <d v="2025-08-21T00:00:00"/>
    <x v="162"/>
    <x v="7"/>
    <s v="San Jose"/>
    <n v="0"/>
    <n v="0"/>
    <n v="0"/>
    <n v="-274.13"/>
    <n v="274.13"/>
    <n v="0"/>
    <x v="61"/>
  </r>
  <r>
    <s v="91046"/>
    <d v="2025-08-21T00:00:00"/>
    <x v="335"/>
    <x v="1"/>
    <s v="Sacramento"/>
    <n v="0"/>
    <n v="14050.35"/>
    <n v="14050.35"/>
    <n v="12645.34"/>
    <n v="1405.01"/>
    <n v="9.9998219999999999E-2"/>
    <x v="15"/>
  </r>
  <r>
    <s v="92506"/>
    <d v="2025-08-21T00:00:00"/>
    <x v="162"/>
    <x v="7"/>
    <s v="San Jose"/>
    <n v="0"/>
    <n v="0"/>
    <n v="0"/>
    <n v="96.69"/>
    <n v="-96.69"/>
    <n v="0"/>
    <x v="61"/>
  </r>
  <r>
    <s v="92594"/>
    <d v="2025-08-21T00:00:00"/>
    <x v="419"/>
    <x v="1"/>
    <s v="Sacramento"/>
    <n v="0"/>
    <n v="-35"/>
    <n v="-35"/>
    <n v="-188.52"/>
    <n v="153.52000000000001"/>
    <n v="-4.3862857100000001"/>
    <x v="99"/>
  </r>
  <r>
    <s v="92621"/>
    <d v="2025-08-21T00:00:00"/>
    <x v="21"/>
    <x v="11"/>
    <s v="Sacramento"/>
    <n v="0"/>
    <n v="0"/>
    <n v="0"/>
    <n v="-68.599999999999994"/>
    <n v="68.599999999999994"/>
    <n v="0"/>
    <x v="15"/>
  </r>
  <r>
    <s v="92921"/>
    <d v="2025-08-21T00:00:00"/>
    <x v="110"/>
    <x v="14"/>
    <s v="San Jose"/>
    <n v="0"/>
    <n v="0"/>
    <n v="0"/>
    <n v="194.15"/>
    <n v="-194.15"/>
    <n v="0"/>
    <x v="22"/>
  </r>
  <r>
    <s v="93039"/>
    <d v="2025-08-21T00:00:00"/>
    <x v="217"/>
    <x v="12"/>
    <s v="San Francisco"/>
    <n v="0"/>
    <n v="0"/>
    <n v="0"/>
    <n v="109.02"/>
    <n v="-109.02"/>
    <n v="0"/>
    <x v="14"/>
  </r>
  <r>
    <s v="93133"/>
    <d v="2025-08-21T00:00:00"/>
    <x v="87"/>
    <x v="14"/>
    <s v="San Jose"/>
    <n v="0"/>
    <n v="-411.79"/>
    <n v="-411.79"/>
    <n v="17.489999999999998"/>
    <n v="-429.28"/>
    <n v="1.04247311"/>
    <x v="33"/>
  </r>
  <r>
    <s v="93342"/>
    <d v="2025-08-21T00:00:00"/>
    <x v="162"/>
    <x v="7"/>
    <s v="San Jose"/>
    <n v="0"/>
    <n v="0"/>
    <n v="0"/>
    <n v="-793.97"/>
    <n v="793.97"/>
    <n v="0"/>
    <x v="61"/>
  </r>
  <r>
    <s v="93344"/>
    <d v="2025-08-21T00:00:00"/>
    <x v="57"/>
    <x v="5"/>
    <s v="San Francisco"/>
    <n v="10468.25"/>
    <n v="0"/>
    <n v="10468.25"/>
    <n v="7759.02"/>
    <n v="2709.23"/>
    <n v="0.25880448"/>
    <x v="32"/>
  </r>
  <r>
    <s v="93531"/>
    <d v="2025-08-21T00:00:00"/>
    <x v="353"/>
    <x v="2"/>
    <s v="San Jose"/>
    <n v="0"/>
    <n v="0"/>
    <n v="0"/>
    <n v="150"/>
    <n v="-150"/>
    <n v="0"/>
    <x v="2"/>
  </r>
  <r>
    <s v="93604"/>
    <d v="2025-08-21T00:00:00"/>
    <x v="369"/>
    <x v="5"/>
    <s v="San Francisco"/>
    <n v="27644.54"/>
    <n v="0"/>
    <n v="27644.54"/>
    <n v="19859.259999999998"/>
    <n v="7785.28"/>
    <n v="0.28162089000000001"/>
    <x v="96"/>
  </r>
  <r>
    <s v="93709"/>
    <d v="2025-08-21T00:00:00"/>
    <x v="63"/>
    <x v="9"/>
    <s v="San Francisco"/>
    <n v="0"/>
    <n v="0"/>
    <n v="0"/>
    <n v="159.05000000000001"/>
    <n v="-159.05000000000001"/>
    <n v="0"/>
    <x v="13"/>
  </r>
  <r>
    <s v="93759"/>
    <d v="2025-08-21T00:00:00"/>
    <x v="286"/>
    <x v="9"/>
    <s v="San Francisco"/>
    <n v="0"/>
    <n v="0"/>
    <n v="0"/>
    <n v="72.010000000000005"/>
    <n v="-72.010000000000005"/>
    <n v="0"/>
    <x v="32"/>
  </r>
  <r>
    <s v="93773"/>
    <d v="2025-08-21T00:00:00"/>
    <x v="45"/>
    <x v="12"/>
    <s v="San Francisco"/>
    <n v="1375"/>
    <n v="0"/>
    <n v="1375"/>
    <n v="970.61"/>
    <n v="404.39"/>
    <n v="0.29410182000000001"/>
    <x v="45"/>
  </r>
  <r>
    <s v="93775"/>
    <d v="2025-08-21T00:00:00"/>
    <x v="416"/>
    <x v="1"/>
    <s v="Sacramento"/>
    <n v="0"/>
    <n v="-112.16"/>
    <n v="-112.16"/>
    <n v="0"/>
    <n v="-112.16"/>
    <n v="1"/>
    <x v="28"/>
  </r>
  <r>
    <s v="93809"/>
    <d v="2025-08-21T00:00:00"/>
    <x v="353"/>
    <x v="2"/>
    <s v="San Jose"/>
    <n v="0"/>
    <n v="0"/>
    <n v="0"/>
    <n v="15"/>
    <n v="-15"/>
    <n v="0"/>
    <x v="2"/>
  </r>
  <r>
    <s v="93824"/>
    <d v="2025-08-21T00:00:00"/>
    <x v="61"/>
    <x v="5"/>
    <s v="San Francisco"/>
    <n v="4454.05"/>
    <n v="0"/>
    <n v="4454.05"/>
    <n v="10011.24"/>
    <n v="-5557.19"/>
    <n v="-1.24767122"/>
    <x v="100"/>
  </r>
  <r>
    <s v="93825"/>
    <d v="2025-08-21T00:00:00"/>
    <x v="406"/>
    <x v="9"/>
    <s v="San Jose"/>
    <n v="0"/>
    <n v="0"/>
    <n v="0"/>
    <n v="19.64"/>
    <n v="-19.64"/>
    <n v="0"/>
    <x v="0"/>
  </r>
  <r>
    <s v="93842"/>
    <d v="2025-08-21T00:00:00"/>
    <x v="5"/>
    <x v="2"/>
    <s v="San Jose"/>
    <n v="0"/>
    <n v="0"/>
    <n v="0"/>
    <n v="2500"/>
    <n v="-2500"/>
    <n v="0"/>
    <x v="2"/>
  </r>
  <r>
    <s v="93859"/>
    <d v="2025-08-21T00:00:00"/>
    <x v="61"/>
    <x v="5"/>
    <s v="San Francisco"/>
    <n v="4454.05"/>
    <n v="0"/>
    <n v="4454.05"/>
    <n v="0"/>
    <n v="4454.05"/>
    <n v="1"/>
    <x v="100"/>
  </r>
  <r>
    <s v="93860"/>
    <d v="2025-08-21T00:00:00"/>
    <x v="61"/>
    <x v="5"/>
    <s v="San Francisco"/>
    <n v="4454.05"/>
    <n v="0"/>
    <n v="4454.05"/>
    <n v="0"/>
    <n v="4454.05"/>
    <n v="1"/>
    <x v="100"/>
  </r>
  <r>
    <s v="93918"/>
    <d v="2025-08-21T00:00:00"/>
    <x v="59"/>
    <x v="1"/>
    <s v="Sacramento"/>
    <n v="426.72"/>
    <n v="0"/>
    <n v="426.72"/>
    <n v="384.05"/>
    <n v="42.67"/>
    <n v="9.9995310000000004E-2"/>
    <x v="1"/>
  </r>
  <r>
    <s v="93920"/>
    <d v="2025-08-21T00:00:00"/>
    <x v="59"/>
    <x v="1"/>
    <s v="Sacramento"/>
    <n v="1300"/>
    <n v="0"/>
    <n v="1300"/>
    <n v="1053.8499999999999"/>
    <n v="246.15"/>
    <n v="0.18934614999999999"/>
    <x v="1"/>
  </r>
  <r>
    <s v="93954"/>
    <d v="2025-08-21T00:00:00"/>
    <x v="13"/>
    <x v="6"/>
    <s v="San Jose"/>
    <n v="800"/>
    <n v="0"/>
    <n v="800"/>
    <n v="610"/>
    <n v="190"/>
    <n v="0.23749999999999999"/>
    <x v="7"/>
  </r>
  <r>
    <s v="93981"/>
    <d v="2025-08-21T00:00:00"/>
    <x v="415"/>
    <x v="10"/>
    <s v="San Jose"/>
    <n v="0"/>
    <n v="0"/>
    <n v="0"/>
    <n v="92.92"/>
    <n v="-92.92"/>
    <n v="0"/>
    <x v="61"/>
  </r>
  <r>
    <s v="94029"/>
    <d v="2025-08-21T00:00:00"/>
    <x v="131"/>
    <x v="15"/>
    <s v="San Jose"/>
    <n v="0"/>
    <n v="0"/>
    <n v="0"/>
    <n v="-82.35"/>
    <n v="82.35"/>
    <n v="0"/>
    <x v="23"/>
  </r>
  <r>
    <s v="94056"/>
    <d v="2025-08-21T00:00:00"/>
    <x v="3"/>
    <x v="3"/>
    <s v="San Jose"/>
    <n v="1392.67"/>
    <n v="0"/>
    <n v="1392.67"/>
    <n v="1019.68"/>
    <n v="372.99"/>
    <n v="0.26782368000000001"/>
    <x v="3"/>
  </r>
  <r>
    <s v="94069"/>
    <d v="2025-08-21T00:00:00"/>
    <x v="353"/>
    <x v="2"/>
    <s v="San Jose"/>
    <n v="1514.18"/>
    <n v="0"/>
    <n v="1514.18"/>
    <n v="1147"/>
    <n v="367.18"/>
    <n v="0.24249429"/>
    <x v="2"/>
  </r>
  <r>
    <s v="94074"/>
    <d v="2025-08-21T00:00:00"/>
    <x v="83"/>
    <x v="5"/>
    <s v="San Francisco"/>
    <n v="420"/>
    <n v="0"/>
    <n v="420"/>
    <n v="189"/>
    <n v="231"/>
    <n v="0.55000000000000004"/>
    <x v="9"/>
  </r>
  <r>
    <s v="94086"/>
    <d v="2025-08-21T00:00:00"/>
    <x v="3"/>
    <x v="3"/>
    <s v="San Jose"/>
    <n v="565"/>
    <n v="0"/>
    <n v="565"/>
    <n v="447.07"/>
    <n v="117.93"/>
    <n v="0.20872566000000001"/>
    <x v="3"/>
  </r>
  <r>
    <s v="94087"/>
    <d v="2025-08-21T00:00:00"/>
    <x v="11"/>
    <x v="6"/>
    <s v="San Jose"/>
    <n v="799"/>
    <n v="0"/>
    <n v="799"/>
    <n v="499"/>
    <n v="300"/>
    <n v="0.37546933999999998"/>
    <x v="7"/>
  </r>
  <r>
    <s v="94096"/>
    <d v="2025-08-21T00:00:00"/>
    <x v="415"/>
    <x v="10"/>
    <s v="San Jose"/>
    <n v="0"/>
    <n v="0"/>
    <n v="0"/>
    <n v="92.92"/>
    <n v="-92.92"/>
    <n v="0"/>
    <x v="61"/>
  </r>
  <r>
    <s v="94112"/>
    <d v="2025-08-21T00:00:00"/>
    <x v="353"/>
    <x v="2"/>
    <s v="San Jose"/>
    <n v="1514.18"/>
    <n v="0"/>
    <n v="1514.18"/>
    <n v="1086"/>
    <n v="428.18"/>
    <n v="0.28278012000000002"/>
    <x v="2"/>
  </r>
  <r>
    <s v="94114"/>
    <d v="2025-08-21T00:00:00"/>
    <x v="353"/>
    <x v="2"/>
    <s v="San Jose"/>
    <n v="1651"/>
    <n v="0"/>
    <n v="1651"/>
    <n v="1244.4000000000001"/>
    <n v="406.6"/>
    <n v="0.24627498"/>
    <x v="2"/>
  </r>
  <r>
    <s v="94130"/>
    <d v="2025-08-21T00:00:00"/>
    <x v="353"/>
    <x v="2"/>
    <s v="San Jose"/>
    <n v="1651"/>
    <n v="0"/>
    <n v="1651"/>
    <n v="1308.4000000000001"/>
    <n v="342.6"/>
    <n v="0.20751059999999999"/>
    <x v="2"/>
  </r>
  <r>
    <s v="94139"/>
    <d v="2025-08-21T00:00:00"/>
    <x v="317"/>
    <x v="12"/>
    <s v="San Francisco"/>
    <n v="2040"/>
    <n v="0"/>
    <n v="2040"/>
    <n v="1000.03"/>
    <n v="1039.97"/>
    <n v="0.50978922000000004"/>
    <x v="19"/>
  </r>
  <r>
    <s v="94140"/>
    <d v="2025-08-21T00:00:00"/>
    <x v="5"/>
    <x v="2"/>
    <s v="San Jose"/>
    <n v="39464.879999999997"/>
    <n v="0"/>
    <n v="39464.879999999997"/>
    <n v="30995.91"/>
    <n v="8468.9699999999993"/>
    <n v="0.21459510000000001"/>
    <x v="2"/>
  </r>
  <r>
    <s v="94148"/>
    <d v="2025-08-21T00:00:00"/>
    <x v="353"/>
    <x v="2"/>
    <s v="San Jose"/>
    <n v="1651"/>
    <n v="0"/>
    <n v="1651"/>
    <n v="1266.4000000000001"/>
    <n v="384.6"/>
    <n v="0.23294972999999999"/>
    <x v="2"/>
  </r>
  <r>
    <s v="94149"/>
    <d v="2025-08-21T00:00:00"/>
    <x v="353"/>
    <x v="2"/>
    <s v="San Jose"/>
    <n v="1651"/>
    <n v="0"/>
    <n v="1651"/>
    <n v="1266.4000000000001"/>
    <n v="384.6"/>
    <n v="0.23294972999999999"/>
    <x v="2"/>
  </r>
  <r>
    <s v="86660"/>
    <d v="2025-08-22T00:00:00"/>
    <x v="75"/>
    <x v="12"/>
    <s v="San Francisco"/>
    <n v="0"/>
    <n v="-46200"/>
    <n v="-46200"/>
    <n v="0"/>
    <n v="-46200"/>
    <n v="1"/>
    <x v="81"/>
  </r>
  <r>
    <s v="89560"/>
    <d v="2025-08-22T00:00:00"/>
    <x v="113"/>
    <x v="9"/>
    <s v="San Francisco"/>
    <n v="0"/>
    <n v="0"/>
    <n v="0"/>
    <n v="50.45"/>
    <n v="-50.45"/>
    <n v="0"/>
    <x v="13"/>
  </r>
  <r>
    <s v="89645"/>
    <d v="2025-08-22T00:00:00"/>
    <x v="286"/>
    <x v="9"/>
    <s v="San Francisco"/>
    <n v="0"/>
    <n v="0"/>
    <n v="0"/>
    <n v="217.5"/>
    <n v="-217.5"/>
    <n v="0"/>
    <x v="32"/>
  </r>
  <r>
    <s v="91256"/>
    <d v="2025-08-22T00:00:00"/>
    <x v="104"/>
    <x v="9"/>
    <s v="San Francisco"/>
    <n v="0"/>
    <n v="4191.08"/>
    <n v="4191.08"/>
    <n v="0"/>
    <n v="4191.08"/>
    <n v="1"/>
    <x v="3"/>
  </r>
  <r>
    <s v="91374"/>
    <d v="2025-08-22T00:00:00"/>
    <x v="221"/>
    <x v="9"/>
    <s v="San Francisco"/>
    <n v="0"/>
    <n v="0"/>
    <n v="0"/>
    <n v="425.08"/>
    <n v="-425.08"/>
    <n v="0"/>
    <x v="81"/>
  </r>
  <r>
    <s v="91455"/>
    <d v="2025-08-22T00:00:00"/>
    <x v="104"/>
    <x v="9"/>
    <s v="San Francisco"/>
    <n v="0"/>
    <n v="358.05"/>
    <n v="358.05"/>
    <n v="0"/>
    <n v="358.05"/>
    <n v="1"/>
    <x v="3"/>
  </r>
  <r>
    <s v="92034"/>
    <d v="2025-08-22T00:00:00"/>
    <x v="104"/>
    <x v="9"/>
    <s v="San Francisco"/>
    <n v="0"/>
    <n v="2602.2199999999998"/>
    <n v="2602.2199999999998"/>
    <n v="0"/>
    <n v="2602.2199999999998"/>
    <n v="1"/>
    <x v="3"/>
  </r>
  <r>
    <s v="92135"/>
    <d v="2025-08-22T00:00:00"/>
    <x v="72"/>
    <x v="14"/>
    <s v="San Jose"/>
    <n v="0"/>
    <n v="0"/>
    <n v="0"/>
    <n v="512.54999999999995"/>
    <n v="-512.54999999999995"/>
    <n v="0"/>
    <x v="33"/>
  </r>
  <r>
    <s v="92356"/>
    <d v="2025-08-22T00:00:00"/>
    <x v="317"/>
    <x v="12"/>
    <s v="San Francisco"/>
    <n v="0"/>
    <n v="0"/>
    <n v="0"/>
    <n v="-160"/>
    <n v="160"/>
    <n v="0"/>
    <x v="19"/>
  </r>
  <r>
    <s v="92472"/>
    <d v="2025-08-22T00:00:00"/>
    <x v="104"/>
    <x v="9"/>
    <s v="San Francisco"/>
    <n v="0"/>
    <n v="606.9"/>
    <n v="606.9"/>
    <n v="0"/>
    <n v="606.9"/>
    <n v="1"/>
    <x v="3"/>
  </r>
  <r>
    <s v="92504"/>
    <d v="2025-08-22T00:00:00"/>
    <x v="8"/>
    <x v="7"/>
    <s v="San Jose"/>
    <n v="0"/>
    <n v="0"/>
    <n v="0"/>
    <n v="11.24"/>
    <n v="-11.24"/>
    <n v="0"/>
    <x v="8"/>
  </r>
  <r>
    <s v="92623"/>
    <d v="2025-08-22T00:00:00"/>
    <x v="384"/>
    <x v="12"/>
    <s v="San Francisco"/>
    <n v="0"/>
    <n v="0"/>
    <n v="0"/>
    <n v="-0.01"/>
    <n v="0.01"/>
    <n v="0"/>
    <x v="52"/>
  </r>
  <r>
    <s v="93054"/>
    <d v="2025-08-22T00:00:00"/>
    <x v="18"/>
    <x v="9"/>
    <s v="San Francisco"/>
    <n v="250264.21"/>
    <n v="0"/>
    <n v="250264.21"/>
    <n v="197520.32"/>
    <n v="52743.89"/>
    <n v="0.21075283"/>
    <x v="13"/>
  </r>
  <r>
    <s v="93473"/>
    <d v="2025-08-22T00:00:00"/>
    <x v="18"/>
    <x v="9"/>
    <s v="San Francisco"/>
    <n v="352642.14"/>
    <n v="0"/>
    <n v="352642.14"/>
    <n v="294768.17"/>
    <n v="57873.97"/>
    <n v="0.16411529999999999"/>
    <x v="13"/>
  </r>
  <r>
    <s v="93758"/>
    <d v="2025-08-22T00:00:00"/>
    <x v="359"/>
    <x v="9"/>
    <s v="San Francisco"/>
    <n v="0"/>
    <n v="-2139.96"/>
    <n v="-2139.96"/>
    <n v="-5991.89"/>
    <n v="3851.93"/>
    <n v="-1.8000009299999999"/>
    <x v="81"/>
  </r>
  <r>
    <s v="93776"/>
    <d v="2025-08-22T00:00:00"/>
    <x v="19"/>
    <x v="6"/>
    <s v="San Jose"/>
    <n v="660"/>
    <n v="0"/>
    <n v="660"/>
    <n v="400"/>
    <n v="260"/>
    <n v="0.39393939"/>
    <x v="7"/>
  </r>
  <r>
    <s v="94061"/>
    <d v="2025-08-22T00:00:00"/>
    <x v="109"/>
    <x v="3"/>
    <s v="San Jose"/>
    <n v="298"/>
    <n v="-298"/>
    <n v="0"/>
    <n v="-25.84"/>
    <n v="25.84"/>
    <n v="0"/>
    <x v="3"/>
  </r>
  <r>
    <s v="94146"/>
    <d v="2025-08-22T00:00:00"/>
    <x v="353"/>
    <x v="2"/>
    <s v="San Jose"/>
    <n v="2365.25"/>
    <n v="0"/>
    <n v="2365.25"/>
    <n v="1797.16"/>
    <n v="568.09"/>
    <n v="0.2401818"/>
    <x v="2"/>
  </r>
  <r>
    <s v="91943"/>
    <d v="2025-08-22T00:00:00"/>
    <x v="34"/>
    <x v="9"/>
    <s v="San Francisco"/>
    <n v="0"/>
    <n v="0"/>
    <n v="0"/>
    <n v="7.11"/>
    <n v="-7.11"/>
    <n v="0"/>
    <x v="13"/>
  </r>
  <r>
    <s v="89141"/>
    <d v="2025-08-22T00:00:00"/>
    <x v="158"/>
    <x v="14"/>
    <s v="San Jose"/>
    <n v="0"/>
    <n v="0"/>
    <n v="0"/>
    <n v="489.42"/>
    <n v="-489.42"/>
    <n v="0"/>
    <x v="33"/>
  </r>
  <r>
    <s v="89148"/>
    <d v="2025-08-22T00:00:00"/>
    <x v="75"/>
    <x v="12"/>
    <s v="San Francisco"/>
    <n v="0"/>
    <n v="0"/>
    <n v="0"/>
    <n v="18.89"/>
    <n v="-18.89"/>
    <n v="0"/>
    <x v="81"/>
  </r>
  <r>
    <s v="89374"/>
    <d v="2025-08-22T00:00:00"/>
    <x v="72"/>
    <x v="14"/>
    <s v="San Jose"/>
    <n v="0"/>
    <n v="0"/>
    <n v="0"/>
    <n v="-586.25"/>
    <n v="586.25"/>
    <n v="0"/>
    <x v="33"/>
  </r>
  <r>
    <s v="90761"/>
    <d v="2025-08-22T00:00:00"/>
    <x v="85"/>
    <x v="11"/>
    <s v="Sacramento"/>
    <n v="0"/>
    <n v="0"/>
    <n v="0"/>
    <n v="-487.5"/>
    <n v="487.5"/>
    <n v="0"/>
    <x v="1"/>
  </r>
  <r>
    <s v="91067"/>
    <d v="2025-08-22T00:00:00"/>
    <x v="85"/>
    <x v="11"/>
    <s v="Sacramento"/>
    <n v="0"/>
    <n v="0"/>
    <n v="0"/>
    <n v="-450"/>
    <n v="450"/>
    <n v="0"/>
    <x v="1"/>
  </r>
  <r>
    <s v="91202"/>
    <d v="2025-08-22T00:00:00"/>
    <x v="60"/>
    <x v="12"/>
    <s v="San Francisco"/>
    <n v="1731.11"/>
    <n v="0"/>
    <n v="1731.11"/>
    <n v="1298.33"/>
    <n v="432.78"/>
    <n v="0.25000144000000002"/>
    <x v="14"/>
  </r>
  <r>
    <s v="91320"/>
    <d v="2025-08-22T00:00:00"/>
    <x v="221"/>
    <x v="9"/>
    <s v="San Francisco"/>
    <n v="0"/>
    <n v="0"/>
    <n v="0"/>
    <n v="256"/>
    <n v="-256"/>
    <n v="0"/>
    <x v="81"/>
  </r>
  <r>
    <s v="91483"/>
    <d v="2025-08-22T00:00:00"/>
    <x v="209"/>
    <x v="14"/>
    <s v="San Jose"/>
    <n v="0"/>
    <n v="0"/>
    <n v="0"/>
    <n v="360"/>
    <n v="-360"/>
    <n v="0"/>
    <x v="22"/>
  </r>
  <r>
    <s v="93572"/>
    <d v="2025-08-22T00:00:00"/>
    <x v="400"/>
    <x v="15"/>
    <s v="San Francisco"/>
    <n v="0"/>
    <n v="750"/>
    <n v="750"/>
    <n v="750"/>
    <n v="0"/>
    <n v="0"/>
    <x v="98"/>
  </r>
  <r>
    <s v="93607"/>
    <d v="2025-08-22T00:00:00"/>
    <x v="5"/>
    <x v="2"/>
    <s v="San Jose"/>
    <n v="0"/>
    <n v="0"/>
    <n v="0"/>
    <n v="1076.31"/>
    <n v="-1076.31"/>
    <n v="0"/>
    <x v="2"/>
  </r>
  <r>
    <s v="93935"/>
    <d v="2025-08-22T00:00:00"/>
    <x v="29"/>
    <x v="32"/>
    <s v="San Francisco"/>
    <n v="3414.6"/>
    <n v="0"/>
    <n v="3414.6"/>
    <n v="2390.2199999999998"/>
    <n v="1024.3800000000001"/>
    <n v="0.3"/>
    <x v="81"/>
  </r>
  <r>
    <s v="94033"/>
    <d v="2025-08-22T00:00:00"/>
    <x v="39"/>
    <x v="11"/>
    <s v="Sacramento"/>
    <n v="0"/>
    <n v="0"/>
    <n v="0"/>
    <n v="-471.08"/>
    <n v="471.08"/>
    <n v="0"/>
    <x v="15"/>
  </r>
  <r>
    <s v="94079"/>
    <d v="2025-08-22T00:00:00"/>
    <x v="45"/>
    <x v="12"/>
    <s v="San Francisco"/>
    <n v="0"/>
    <n v="0"/>
    <n v="0"/>
    <n v="341.98"/>
    <n v="-341.98"/>
    <n v="0"/>
    <x v="25"/>
  </r>
  <r>
    <s v="94109"/>
    <d v="2025-08-22T00:00:00"/>
    <x v="353"/>
    <x v="2"/>
    <s v="San Jose"/>
    <n v="1651"/>
    <n v="0"/>
    <n v="1651"/>
    <n v="1266.4000000000001"/>
    <n v="384.6"/>
    <n v="0.23294972999999999"/>
    <x v="2"/>
  </r>
  <r>
    <s v="94153"/>
    <d v="2025-08-22T00:00:00"/>
    <x v="4"/>
    <x v="4"/>
    <s v="Sacramento"/>
    <n v="917.87"/>
    <n v="0"/>
    <n v="917.87"/>
    <n v="792.11"/>
    <n v="125.76"/>
    <n v="0.13701287000000001"/>
    <x v="4"/>
  </r>
  <r>
    <s v="94159"/>
    <d v="2025-08-23T00:00:00"/>
    <x v="415"/>
    <x v="10"/>
    <s v="San Jose"/>
    <n v="22189.599999999999"/>
    <n v="0"/>
    <n v="22189.599999999999"/>
    <n v="16152.44"/>
    <n v="6037.16"/>
    <n v="0.27207160000000002"/>
    <x v="61"/>
  </r>
  <r>
    <s v="94061"/>
    <d v="2025-08-24T00:00:00"/>
    <x v="109"/>
    <x v="3"/>
    <s v="San Jose"/>
    <n v="0"/>
    <n v="342.31"/>
    <n v="342.31"/>
    <n v="256.73"/>
    <n v="85.58"/>
    <n v="0.25000729999999999"/>
    <x v="3"/>
  </r>
  <r>
    <s v="92781"/>
    <d v="2025-08-25T00:00:00"/>
    <x v="75"/>
    <x v="12"/>
    <s v="San Francisco"/>
    <n v="0"/>
    <n v="0"/>
    <n v="0"/>
    <n v="33"/>
    <n v="-33"/>
    <n v="0"/>
    <x v="32"/>
  </r>
  <r>
    <s v="93513"/>
    <d v="2025-08-25T00:00:00"/>
    <x v="75"/>
    <x v="12"/>
    <s v="San Francisco"/>
    <n v="0"/>
    <n v="0"/>
    <n v="0"/>
    <n v="70.63"/>
    <n v="-70.63"/>
    <n v="0"/>
    <x v="81"/>
  </r>
  <r>
    <s v="90506"/>
    <d v="2025-08-25T00:00:00"/>
    <x v="189"/>
    <x v="12"/>
    <s v="San Francisco"/>
    <n v="0"/>
    <n v="0"/>
    <n v="0"/>
    <n v="1180"/>
    <n v="-1180"/>
    <n v="0"/>
    <x v="19"/>
  </r>
  <r>
    <s v="94145"/>
    <d v="2025-08-25T00:00:00"/>
    <x v="5"/>
    <x v="2"/>
    <s v="San Jose"/>
    <n v="200"/>
    <n v="0"/>
    <n v="200"/>
    <n v="150"/>
    <n v="50"/>
    <n v="0.25"/>
    <x v="5"/>
  </r>
  <r>
    <s v="86626"/>
    <d v="2025-08-25T00:00:00"/>
    <x v="29"/>
    <x v="32"/>
    <s v="San Francisco"/>
    <n v="0"/>
    <n v="0"/>
    <n v="0"/>
    <n v="20"/>
    <n v="-20"/>
    <n v="0"/>
    <x v="32"/>
  </r>
  <r>
    <s v="89415"/>
    <d v="2025-08-25T00:00:00"/>
    <x v="57"/>
    <x v="5"/>
    <s v="San Francisco"/>
    <n v="0"/>
    <n v="0"/>
    <n v="0"/>
    <n v="1217.67"/>
    <n v="-1217.67"/>
    <n v="0"/>
    <x v="41"/>
  </r>
  <r>
    <s v="90598"/>
    <d v="2025-08-25T00:00:00"/>
    <x v="81"/>
    <x v="5"/>
    <s v="San Francisco"/>
    <n v="0"/>
    <n v="0"/>
    <n v="0"/>
    <n v="294.13"/>
    <n v="-294.13"/>
    <n v="0"/>
    <x v="6"/>
  </r>
  <r>
    <s v="91202"/>
    <d v="2025-08-25T00:00:00"/>
    <x v="60"/>
    <x v="12"/>
    <s v="San Francisco"/>
    <n v="0"/>
    <n v="0"/>
    <n v="0"/>
    <n v="389.83"/>
    <n v="-389.83"/>
    <n v="0"/>
    <x v="14"/>
  </r>
  <r>
    <s v="91206"/>
    <d v="2025-08-25T00:00:00"/>
    <x v="60"/>
    <x v="12"/>
    <s v="San Francisco"/>
    <n v="0"/>
    <n v="0"/>
    <n v="0"/>
    <n v="389.83"/>
    <n v="-389.83"/>
    <n v="0"/>
    <x v="14"/>
  </r>
  <r>
    <s v="91639"/>
    <d v="2025-08-25T00:00:00"/>
    <x v="91"/>
    <x v="6"/>
    <s v="Sacramento"/>
    <n v="0"/>
    <n v="0"/>
    <n v="0"/>
    <n v="1371.21"/>
    <n v="-1371.21"/>
    <n v="0"/>
    <x v="1"/>
  </r>
  <r>
    <s v="92405"/>
    <d v="2025-08-25T00:00:00"/>
    <x v="424"/>
    <x v="19"/>
    <s v="Sacramento"/>
    <n v="63974.83"/>
    <n v="0"/>
    <n v="63974.83"/>
    <n v="53420.72"/>
    <n v="10554.11"/>
    <n v="0.16497285"/>
    <x v="4"/>
  </r>
  <r>
    <s v="92526"/>
    <d v="2025-08-25T00:00:00"/>
    <x v="51"/>
    <x v="17"/>
    <s v="San Jose"/>
    <n v="6502.65"/>
    <n v="0"/>
    <n v="6502.65"/>
    <n v="4611.8599999999997"/>
    <n v="1890.79"/>
    <n v="0.29077222000000003"/>
    <x v="63"/>
  </r>
  <r>
    <s v="92637"/>
    <d v="2025-08-25T00:00:00"/>
    <x v="5"/>
    <x v="2"/>
    <s v="San Jose"/>
    <n v="0"/>
    <n v="0"/>
    <n v="0"/>
    <n v="44"/>
    <n v="-44"/>
    <n v="0"/>
    <x v="2"/>
  </r>
  <r>
    <s v="92693"/>
    <d v="2025-08-25T00:00:00"/>
    <x v="5"/>
    <x v="2"/>
    <s v="San Jose"/>
    <n v="0"/>
    <n v="0"/>
    <n v="0"/>
    <n v="249.88"/>
    <n v="-249.88"/>
    <n v="0"/>
    <x v="5"/>
  </r>
  <r>
    <s v="92750"/>
    <d v="2025-08-25T00:00:00"/>
    <x v="291"/>
    <x v="10"/>
    <s v="San Francisco"/>
    <n v="0"/>
    <n v="264"/>
    <n v="264"/>
    <n v="232.94"/>
    <n v="31.06"/>
    <n v="0.11765152"/>
    <x v="60"/>
  </r>
  <r>
    <s v="92936"/>
    <d v="2025-08-25T00:00:00"/>
    <x v="6"/>
    <x v="5"/>
    <s v="San Francisco"/>
    <n v="76800.09"/>
    <n v="0"/>
    <n v="76800.09"/>
    <n v="58529.1"/>
    <n v="18270.990000000002"/>
    <n v="0.23790323999999999"/>
    <x v="6"/>
  </r>
  <r>
    <s v="93133"/>
    <d v="2025-08-25T00:00:00"/>
    <x v="87"/>
    <x v="14"/>
    <s v="San Jose"/>
    <n v="0"/>
    <n v="0"/>
    <n v="0"/>
    <n v="-30.31"/>
    <n v="30.31"/>
    <n v="0"/>
    <x v="33"/>
  </r>
  <r>
    <s v="93147"/>
    <d v="2025-08-25T00:00:00"/>
    <x v="420"/>
    <x v="28"/>
    <s v="San Jose"/>
    <n v="0"/>
    <n v="0"/>
    <n v="0"/>
    <n v="-315"/>
    <n v="315"/>
    <n v="0"/>
    <x v="63"/>
  </r>
  <r>
    <s v="93246"/>
    <d v="2025-08-25T00:00:00"/>
    <x v="353"/>
    <x v="2"/>
    <s v="San Jose"/>
    <n v="0"/>
    <n v="0"/>
    <n v="0"/>
    <n v="50"/>
    <n v="-50"/>
    <n v="0"/>
    <x v="2"/>
  </r>
  <r>
    <s v="93457"/>
    <d v="2025-08-25T00:00:00"/>
    <x v="309"/>
    <x v="10"/>
    <s v="San Jose"/>
    <n v="0"/>
    <n v="0"/>
    <n v="0"/>
    <n v="37.130000000000003"/>
    <n v="-37.130000000000003"/>
    <n v="0"/>
    <x v="10"/>
  </r>
  <r>
    <s v="93472"/>
    <d v="2025-08-25T00:00:00"/>
    <x v="5"/>
    <x v="2"/>
    <s v="San Jose"/>
    <n v="0"/>
    <n v="0"/>
    <n v="0"/>
    <n v="-1278.8800000000001"/>
    <n v="1278.8800000000001"/>
    <n v="0"/>
    <x v="2"/>
  </r>
  <r>
    <s v="93486"/>
    <d v="2025-08-25T00:00:00"/>
    <x v="353"/>
    <x v="2"/>
    <s v="San Jose"/>
    <n v="0"/>
    <n v="-1688.43"/>
    <n v="-1688.43"/>
    <n v="0"/>
    <n v="-1688.43"/>
    <n v="1"/>
    <x v="2"/>
  </r>
  <r>
    <s v="93624"/>
    <d v="2025-08-25T00:00:00"/>
    <x v="52"/>
    <x v="18"/>
    <s v="San Francisco"/>
    <n v="3997.69"/>
    <n v="0"/>
    <n v="3997.69"/>
    <n v="3112.82"/>
    <n v="884.87"/>
    <n v="0.22134533000000001"/>
    <x v="31"/>
  </r>
  <r>
    <s v="93668"/>
    <d v="2025-08-25T00:00:00"/>
    <x v="5"/>
    <x v="2"/>
    <s v="San Jose"/>
    <n v="0"/>
    <n v="0"/>
    <n v="0"/>
    <n v="1812.1"/>
    <n v="-1812.1"/>
    <n v="0"/>
    <x v="2"/>
  </r>
  <r>
    <s v="93731"/>
    <d v="2025-08-25T00:00:00"/>
    <x v="98"/>
    <x v="1"/>
    <s v="Sacramento"/>
    <n v="36.47"/>
    <n v="-561.05999999999995"/>
    <n v="-524.59"/>
    <n v="-300.33"/>
    <n v="-224.26"/>
    <n v="0.42749576"/>
    <x v="15"/>
  </r>
  <r>
    <s v="93779"/>
    <d v="2025-08-25T00:00:00"/>
    <x v="51"/>
    <x v="17"/>
    <s v="San Jose"/>
    <n v="0"/>
    <n v="0"/>
    <n v="0"/>
    <n v="-9.41"/>
    <n v="9.41"/>
    <n v="0"/>
    <x v="92"/>
  </r>
  <r>
    <s v="93837"/>
    <d v="2025-08-25T00:00:00"/>
    <x v="109"/>
    <x v="3"/>
    <s v="San Jose"/>
    <n v="0"/>
    <n v="0"/>
    <n v="0"/>
    <n v="214.94"/>
    <n v="-214.94"/>
    <n v="0"/>
    <x v="3"/>
  </r>
  <r>
    <s v="93942"/>
    <d v="2025-08-25T00:00:00"/>
    <x v="78"/>
    <x v="6"/>
    <s v="San Jose"/>
    <n v="8710.24"/>
    <n v="0"/>
    <n v="8710.24"/>
    <n v="6922.68"/>
    <n v="1787.56"/>
    <n v="0.20522510999999999"/>
    <x v="7"/>
  </r>
  <r>
    <s v="93986"/>
    <d v="2025-08-25T00:00:00"/>
    <x v="356"/>
    <x v="23"/>
    <s v="Sacramento"/>
    <n v="0"/>
    <n v="0"/>
    <n v="0"/>
    <n v="-32.590000000000003"/>
    <n v="32.590000000000003"/>
    <n v="0"/>
    <x v="4"/>
  </r>
  <r>
    <s v="94002"/>
    <d v="2025-08-25T00:00:00"/>
    <x v="5"/>
    <x v="2"/>
    <s v="San Jose"/>
    <n v="91250.64"/>
    <n v="0"/>
    <n v="91250.64"/>
    <n v="74661"/>
    <n v="16589.64"/>
    <n v="0.18180299999999999"/>
    <x v="2"/>
  </r>
  <r>
    <s v="94004"/>
    <d v="2025-08-25T00:00:00"/>
    <x v="5"/>
    <x v="2"/>
    <s v="San Jose"/>
    <n v="191294.09"/>
    <n v="0"/>
    <n v="191294.09"/>
    <n v="156566.25"/>
    <n v="34727.839999999997"/>
    <n v="0.18154163000000001"/>
    <x v="2"/>
  </r>
  <r>
    <s v="94037"/>
    <d v="2025-08-25T00:00:00"/>
    <x v="3"/>
    <x v="3"/>
    <s v="San Jose"/>
    <n v="0"/>
    <n v="-556.66999999999996"/>
    <n v="-556.66999999999996"/>
    <n v="0"/>
    <n v="-556.66999999999996"/>
    <n v="1"/>
    <x v="3"/>
  </r>
  <r>
    <s v="94113"/>
    <d v="2025-08-25T00:00:00"/>
    <x v="353"/>
    <x v="2"/>
    <s v="San Jose"/>
    <n v="775.6"/>
    <n v="0"/>
    <n v="775.6"/>
    <n v="538.98"/>
    <n v="236.62"/>
    <n v="0.30507993999999999"/>
    <x v="2"/>
  </r>
  <r>
    <s v="94117"/>
    <d v="2025-08-25T00:00:00"/>
    <x v="199"/>
    <x v="12"/>
    <s v="San Francisco"/>
    <n v="0"/>
    <n v="0"/>
    <n v="0"/>
    <n v="-670.6"/>
    <n v="670.6"/>
    <n v="0"/>
    <x v="53"/>
  </r>
  <r>
    <s v="94118"/>
    <d v="2025-08-25T00:00:00"/>
    <x v="254"/>
    <x v="4"/>
    <s v="San Jose"/>
    <n v="3111.78"/>
    <n v="0"/>
    <n v="3111.78"/>
    <n v="2214.9"/>
    <n v="896.88"/>
    <n v="0.28822089000000001"/>
    <x v="79"/>
  </r>
  <r>
    <s v="94147"/>
    <d v="2025-08-25T00:00:00"/>
    <x v="353"/>
    <x v="2"/>
    <s v="San Jose"/>
    <n v="1651"/>
    <n v="0"/>
    <n v="1651"/>
    <n v="1244.4000000000001"/>
    <n v="406.6"/>
    <n v="0.24627498"/>
    <x v="2"/>
  </r>
  <r>
    <s v="94156"/>
    <d v="2025-08-25T00:00:00"/>
    <x v="401"/>
    <x v="12"/>
    <s v="San Francisco"/>
    <n v="0"/>
    <n v="0"/>
    <n v="0"/>
    <n v="2823.57"/>
    <n v="-2823.57"/>
    <n v="0"/>
    <x v="89"/>
  </r>
  <r>
    <s v="94159"/>
    <d v="2025-08-25T00:00:00"/>
    <x v="415"/>
    <x v="10"/>
    <s v="San Jose"/>
    <n v="602"/>
    <n v="7432"/>
    <n v="8034"/>
    <n v="6024.94"/>
    <n v="2009.06"/>
    <n v="0.25006970000000001"/>
    <x v="61"/>
  </r>
  <r>
    <s v="94169"/>
    <d v="2025-08-25T00:00:00"/>
    <x v="353"/>
    <x v="2"/>
    <s v="San Jose"/>
    <n v="1651"/>
    <n v="0"/>
    <n v="1651"/>
    <n v="1266.4000000000001"/>
    <n v="384.6"/>
    <n v="0.23294972999999999"/>
    <x v="2"/>
  </r>
  <r>
    <s v="94171"/>
    <d v="2025-08-25T00:00:00"/>
    <x v="353"/>
    <x v="2"/>
    <s v="San Jose"/>
    <n v="1651"/>
    <n v="0"/>
    <n v="1651"/>
    <n v="1266.4000000000001"/>
    <n v="384.6"/>
    <n v="0.23294972999999999"/>
    <x v="2"/>
  </r>
  <r>
    <s v="94172"/>
    <d v="2025-08-25T00:00:00"/>
    <x v="353"/>
    <x v="2"/>
    <s v="San Jose"/>
    <n v="1651"/>
    <n v="0"/>
    <n v="1651"/>
    <n v="1266.4000000000001"/>
    <n v="384.6"/>
    <n v="0.23294972999999999"/>
    <x v="2"/>
  </r>
  <r>
    <s v="94174"/>
    <d v="2025-08-25T00:00:00"/>
    <x v="353"/>
    <x v="2"/>
    <s v="San Jose"/>
    <n v="1651"/>
    <n v="0"/>
    <n v="1651"/>
    <n v="1266.4000000000001"/>
    <n v="384.6"/>
    <n v="0.23294972999999999"/>
    <x v="2"/>
  </r>
  <r>
    <s v="94175"/>
    <d v="2025-08-25T00:00:00"/>
    <x v="353"/>
    <x v="2"/>
    <s v="San Jose"/>
    <n v="1651"/>
    <n v="0"/>
    <n v="1651"/>
    <n v="1266.4000000000001"/>
    <n v="384.6"/>
    <n v="0.23294972999999999"/>
    <x v="2"/>
  </r>
  <r>
    <s v="94176"/>
    <d v="2025-08-25T00:00:00"/>
    <x v="353"/>
    <x v="2"/>
    <s v="San Jose"/>
    <n v="1514.18"/>
    <n v="0"/>
    <n v="1514.18"/>
    <n v="1169"/>
    <n v="345.18"/>
    <n v="0.22796496999999999"/>
    <x v="2"/>
  </r>
  <r>
    <s v="90013"/>
    <d v="2025-08-26T00:00:00"/>
    <x v="115"/>
    <x v="12"/>
    <s v="San Francisco"/>
    <n v="0"/>
    <n v="0"/>
    <n v="0"/>
    <n v="100"/>
    <n v="-100"/>
    <n v="0"/>
    <x v="16"/>
  </r>
  <r>
    <s v="91126"/>
    <d v="2025-08-26T00:00:00"/>
    <x v="342"/>
    <x v="9"/>
    <s v="San Francisco"/>
    <n v="0"/>
    <n v="0"/>
    <n v="0"/>
    <n v="-7.0000000000000007E-2"/>
    <n v="7.0000000000000007E-2"/>
    <n v="0"/>
    <x v="13"/>
  </r>
  <r>
    <s v="91202"/>
    <d v="2025-08-26T00:00:00"/>
    <x v="60"/>
    <x v="12"/>
    <s v="San Francisco"/>
    <n v="0"/>
    <n v="0"/>
    <n v="0"/>
    <n v="0.01"/>
    <n v="-0.01"/>
    <n v="0"/>
    <x v="14"/>
  </r>
  <r>
    <s v="92634"/>
    <d v="2025-08-26T00:00:00"/>
    <x v="390"/>
    <x v="15"/>
    <s v="San Francisco"/>
    <n v="0"/>
    <n v="0"/>
    <n v="0"/>
    <n v="0.03"/>
    <n v="-0.03"/>
    <n v="0"/>
    <x v="13"/>
  </r>
  <r>
    <s v="92704"/>
    <d v="2025-08-26T00:00:00"/>
    <x v="234"/>
    <x v="6"/>
    <s v="San Jose"/>
    <n v="0"/>
    <n v="0"/>
    <n v="0"/>
    <n v="-0.01"/>
    <n v="0.01"/>
    <n v="0"/>
    <x v="7"/>
  </r>
  <r>
    <s v="93342"/>
    <d v="2025-08-26T00:00:00"/>
    <x v="162"/>
    <x v="7"/>
    <s v="San Jose"/>
    <n v="0"/>
    <n v="-510"/>
    <n v="-510"/>
    <n v="411.78"/>
    <n v="-921.78"/>
    <n v="1.8074117599999999"/>
    <x v="61"/>
  </r>
  <r>
    <s v="87642"/>
    <d v="2025-08-26T00:00:00"/>
    <x v="4"/>
    <x v="4"/>
    <s v="Sacramento"/>
    <n v="0"/>
    <n v="0"/>
    <n v="0"/>
    <n v="-2750"/>
    <n v="2750"/>
    <n v="0"/>
    <x v="4"/>
  </r>
  <r>
    <s v="93133"/>
    <d v="2025-08-26T00:00:00"/>
    <x v="87"/>
    <x v="14"/>
    <s v="San Jose"/>
    <n v="0"/>
    <n v="0"/>
    <n v="0"/>
    <n v="-2943.36"/>
    <n v="2943.36"/>
    <n v="0"/>
    <x v="33"/>
  </r>
  <r>
    <s v="93775"/>
    <d v="2025-08-26T00:00:00"/>
    <x v="416"/>
    <x v="1"/>
    <s v="Sacramento"/>
    <n v="0"/>
    <n v="0"/>
    <n v="0"/>
    <n v="274.39999999999998"/>
    <n v="-274.39999999999998"/>
    <n v="0"/>
    <x v="28"/>
  </r>
  <r>
    <s v="89105"/>
    <d v="2025-08-26T00:00:00"/>
    <x v="95"/>
    <x v="16"/>
    <s v="San Francisco"/>
    <n v="0"/>
    <n v="0"/>
    <n v="0"/>
    <n v="205.89"/>
    <n v="-205.89"/>
    <n v="0"/>
    <x v="101"/>
  </r>
  <r>
    <s v="90569"/>
    <d v="2025-08-26T00:00:00"/>
    <x v="72"/>
    <x v="14"/>
    <s v="San Jose"/>
    <n v="22662.15"/>
    <n v="0"/>
    <n v="22662.15"/>
    <n v="18706.830000000002"/>
    <n v="3955.32"/>
    <n v="0.17453419000000001"/>
    <x v="33"/>
  </r>
  <r>
    <s v="91046"/>
    <d v="2025-08-26T00:00:00"/>
    <x v="335"/>
    <x v="1"/>
    <s v="Sacramento"/>
    <n v="0"/>
    <n v="-1676.68"/>
    <n v="-1676.68"/>
    <n v="-1508.9"/>
    <n v="-167.78"/>
    <n v="0.1000668"/>
    <x v="15"/>
  </r>
  <r>
    <s v="91258"/>
    <d v="2025-08-26T00:00:00"/>
    <x v="28"/>
    <x v="11"/>
    <s v="Sacramento"/>
    <n v="0"/>
    <n v="0"/>
    <n v="0"/>
    <n v="750"/>
    <n v="-750"/>
    <n v="0"/>
    <x v="1"/>
  </r>
  <r>
    <s v="91518"/>
    <d v="2025-08-26T00:00:00"/>
    <x v="100"/>
    <x v="12"/>
    <s v="San Francisco"/>
    <n v="0"/>
    <n v="-417"/>
    <n v="-417"/>
    <n v="0"/>
    <n v="-417"/>
    <n v="1"/>
    <x v="19"/>
  </r>
  <r>
    <s v="92216"/>
    <d v="2025-08-26T00:00:00"/>
    <x v="246"/>
    <x v="14"/>
    <s v="San Jose"/>
    <n v="0"/>
    <n v="0"/>
    <n v="0"/>
    <n v="514.35"/>
    <n v="-514.35"/>
    <n v="0"/>
    <x v="33"/>
  </r>
  <r>
    <s v="92227"/>
    <d v="2025-08-26T00:00:00"/>
    <x v="305"/>
    <x v="9"/>
    <s v="San Francisco"/>
    <n v="0"/>
    <n v="0"/>
    <n v="0"/>
    <n v="-105.51"/>
    <n v="105.51"/>
    <n v="0"/>
    <x v="18"/>
  </r>
  <r>
    <s v="92263"/>
    <d v="2025-08-26T00:00:00"/>
    <x v="216"/>
    <x v="12"/>
    <s v="San Francisco"/>
    <n v="0"/>
    <n v="0"/>
    <n v="0"/>
    <n v="-0.59"/>
    <n v="0.59"/>
    <n v="0"/>
    <x v="16"/>
  </r>
  <r>
    <s v="92656"/>
    <d v="2025-08-26T00:00:00"/>
    <x v="304"/>
    <x v="6"/>
    <s v="San Jose"/>
    <n v="0"/>
    <n v="0"/>
    <n v="0"/>
    <n v="235.3"/>
    <n v="-235.3"/>
    <n v="0"/>
    <x v="61"/>
  </r>
  <r>
    <s v="92664"/>
    <d v="2025-08-26T00:00:00"/>
    <x v="136"/>
    <x v="12"/>
    <s v="San Francisco"/>
    <n v="0"/>
    <n v="0"/>
    <n v="0"/>
    <n v="109.55"/>
    <n v="-109.55"/>
    <n v="0"/>
    <x v="6"/>
  </r>
  <r>
    <s v="92816"/>
    <d v="2025-08-26T00:00:00"/>
    <x v="12"/>
    <x v="9"/>
    <s v="San Francisco"/>
    <n v="0"/>
    <n v="0"/>
    <n v="0"/>
    <n v="-4259.7299999999996"/>
    <n v="4259.7299999999996"/>
    <n v="0"/>
    <x v="83"/>
  </r>
  <r>
    <s v="93172"/>
    <d v="2025-08-26T00:00:00"/>
    <x v="425"/>
    <x v="10"/>
    <s v="San Jose"/>
    <n v="249666.8"/>
    <n v="0"/>
    <n v="249666.8"/>
    <n v="182894.52"/>
    <n v="66772.28"/>
    <n v="0.26744557000000002"/>
    <x v="61"/>
  </r>
  <r>
    <s v="93549"/>
    <d v="2025-08-26T00:00:00"/>
    <x v="34"/>
    <x v="9"/>
    <s v="San Francisco"/>
    <n v="0"/>
    <n v="0"/>
    <n v="0"/>
    <n v="100"/>
    <n v="-100"/>
    <n v="0"/>
    <x v="13"/>
  </r>
  <r>
    <s v="93597"/>
    <d v="2025-08-26T00:00:00"/>
    <x v="426"/>
    <x v="1"/>
    <s v="Sacramento"/>
    <n v="138107.74"/>
    <n v="0"/>
    <n v="138107.74"/>
    <n v="110701.96"/>
    <n v="27405.78"/>
    <n v="0.19843768000000001"/>
    <x v="4"/>
  </r>
  <r>
    <s v="93748"/>
    <d v="2025-08-26T00:00:00"/>
    <x v="427"/>
    <x v="23"/>
    <s v="Sacramento"/>
    <n v="57468.73"/>
    <n v="0"/>
    <n v="57468.73"/>
    <n v="45621.63"/>
    <n v="11847.1"/>
    <n v="0.20614863"/>
    <x v="1"/>
  </r>
  <r>
    <s v="93753"/>
    <d v="2025-08-26T00:00:00"/>
    <x v="34"/>
    <x v="9"/>
    <s v="San Francisco"/>
    <n v="0"/>
    <n v="0"/>
    <n v="0"/>
    <n v="38.229999999999997"/>
    <n v="-38.229999999999997"/>
    <n v="0"/>
    <x v="13"/>
  </r>
  <r>
    <s v="93937"/>
    <d v="2025-08-26T00:00:00"/>
    <x v="428"/>
    <x v="3"/>
    <s v="San Jose"/>
    <n v="3976.74"/>
    <n v="0"/>
    <n v="3976.74"/>
    <n v="3380.01"/>
    <n v="596.73"/>
    <n v="0.15005507000000001"/>
    <x v="10"/>
  </r>
  <r>
    <s v="93943"/>
    <d v="2025-08-26T00:00:00"/>
    <x v="134"/>
    <x v="5"/>
    <s v="San Francisco"/>
    <n v="2655"/>
    <n v="0"/>
    <n v="2655"/>
    <n v="1871.22"/>
    <n v="783.78"/>
    <n v="0.29520903999999998"/>
    <x v="16"/>
  </r>
  <r>
    <s v="93986"/>
    <d v="2025-08-26T00:00:00"/>
    <x v="356"/>
    <x v="23"/>
    <s v="Sacramento"/>
    <n v="0"/>
    <n v="0"/>
    <n v="0"/>
    <n v="21.5"/>
    <n v="-21.5"/>
    <n v="0"/>
    <x v="4"/>
  </r>
  <r>
    <s v="94034"/>
    <d v="2025-08-26T00:00:00"/>
    <x v="429"/>
    <x v="5"/>
    <s v="San Francisco"/>
    <n v="326.24"/>
    <n v="0"/>
    <n v="326.24"/>
    <n v="162.80000000000001"/>
    <n v="163.44"/>
    <n v="0.50098087000000002"/>
    <x v="100"/>
  </r>
  <r>
    <s v="94043"/>
    <d v="2025-08-26T00:00:00"/>
    <x v="357"/>
    <x v="1"/>
    <s v="Sacramento"/>
    <n v="2870.5"/>
    <n v="0"/>
    <n v="2870.5"/>
    <n v="2218.15"/>
    <n v="652.35"/>
    <n v="0.22726006000000001"/>
    <x v="1"/>
  </r>
  <r>
    <s v="94060"/>
    <d v="2025-08-26T00:00:00"/>
    <x v="392"/>
    <x v="12"/>
    <s v="San Francisco"/>
    <n v="0"/>
    <n v="0"/>
    <n v="0"/>
    <n v="-65.56"/>
    <n v="65.56"/>
    <n v="0"/>
    <x v="52"/>
  </r>
  <r>
    <s v="94076"/>
    <d v="2025-08-26T00:00:00"/>
    <x v="401"/>
    <x v="12"/>
    <s v="San Francisco"/>
    <n v="460048"/>
    <n v="0"/>
    <n v="460048"/>
    <n v="306519.02"/>
    <n v="153528.98000000001"/>
    <n v="0.33372383"/>
    <x v="89"/>
  </r>
  <r>
    <s v="94150"/>
    <d v="2025-08-26T00:00:00"/>
    <x v="353"/>
    <x v="2"/>
    <s v="San Jose"/>
    <n v="2309.02"/>
    <n v="0"/>
    <n v="2309.02"/>
    <n v="2197.66"/>
    <n v="111.36"/>
    <n v="4.822825E-2"/>
    <x v="2"/>
  </r>
  <r>
    <s v="94160"/>
    <d v="2025-08-26T00:00:00"/>
    <x v="304"/>
    <x v="6"/>
    <s v="San Jose"/>
    <n v="4088.14"/>
    <n v="0"/>
    <n v="4088.14"/>
    <n v="2633.6"/>
    <n v="1454.54"/>
    <n v="0.35579506"/>
    <x v="61"/>
  </r>
  <r>
    <s v="94168"/>
    <d v="2025-08-26T00:00:00"/>
    <x v="353"/>
    <x v="2"/>
    <s v="San Jose"/>
    <n v="1651"/>
    <n v="0"/>
    <n v="1651"/>
    <n v="1211.4000000000001"/>
    <n v="439.6"/>
    <n v="0.26626286999999998"/>
    <x v="2"/>
  </r>
  <r>
    <s v="94177"/>
    <d v="2025-08-26T00:00:00"/>
    <x v="353"/>
    <x v="2"/>
    <s v="San Jose"/>
    <n v="2309.02"/>
    <n v="0"/>
    <n v="2309.02"/>
    <n v="1747.66"/>
    <n v="561.36"/>
    <n v="0.24311613000000001"/>
    <x v="2"/>
  </r>
  <r>
    <s v="94178"/>
    <d v="2025-08-26T00:00:00"/>
    <x v="353"/>
    <x v="2"/>
    <s v="San Jose"/>
    <n v="1929.85"/>
    <n v="0"/>
    <n v="1929.85"/>
    <n v="1319.74"/>
    <n v="610.11"/>
    <n v="0.31614374000000001"/>
    <x v="2"/>
  </r>
  <r>
    <s v="94179"/>
    <d v="2025-08-26T00:00:00"/>
    <x v="353"/>
    <x v="2"/>
    <s v="San Jose"/>
    <n v="1215.5999999999999"/>
    <n v="0"/>
    <n v="1215.5999999999999"/>
    <n v="755.98"/>
    <n v="459.62"/>
    <n v="0.37810135"/>
    <x v="2"/>
  </r>
  <r>
    <s v="94180"/>
    <d v="2025-08-26T00:00:00"/>
    <x v="353"/>
    <x v="2"/>
    <s v="San Jose"/>
    <n v="1215.5999999999999"/>
    <n v="0"/>
    <n v="1215.5999999999999"/>
    <n v="705.98"/>
    <n v="509.62"/>
    <n v="0.41923329999999998"/>
    <x v="2"/>
  </r>
  <r>
    <s v="94208"/>
    <d v="2025-08-26T00:00:00"/>
    <x v="10"/>
    <x v="8"/>
    <s v="San Jose"/>
    <n v="212.95"/>
    <n v="0"/>
    <n v="212.95"/>
    <n v="181"/>
    <n v="31.95"/>
    <n v="0.15003522"/>
    <x v="10"/>
  </r>
  <r>
    <s v="90569"/>
    <d v="2025-08-27T00:00:00"/>
    <x v="72"/>
    <x v="14"/>
    <s v="San Jose"/>
    <n v="0"/>
    <n v="0"/>
    <n v="0"/>
    <n v="-2303"/>
    <n v="2303"/>
    <n v="0"/>
    <x v="33"/>
  </r>
  <r>
    <s v="92043"/>
    <d v="2025-08-27T00:00:00"/>
    <x v="10"/>
    <x v="8"/>
    <s v="San Jose"/>
    <n v="0"/>
    <n v="0"/>
    <n v="0"/>
    <n v="4.0199999999999996"/>
    <n v="-4.0199999999999996"/>
    <n v="0"/>
    <x v="10"/>
  </r>
  <r>
    <s v="92866"/>
    <d v="2025-08-27T00:00:00"/>
    <x v="6"/>
    <x v="5"/>
    <s v="San Francisco"/>
    <n v="0"/>
    <n v="0"/>
    <n v="0"/>
    <n v="-73.14"/>
    <n v="73.14"/>
    <n v="0"/>
    <x v="9"/>
  </r>
  <r>
    <s v="93451"/>
    <d v="2025-08-27T00:00:00"/>
    <x v="72"/>
    <x v="14"/>
    <s v="San Jose"/>
    <n v="0"/>
    <n v="0"/>
    <n v="0"/>
    <n v="-137.65"/>
    <n v="137.65"/>
    <n v="0"/>
    <x v="33"/>
  </r>
  <r>
    <s v="93913"/>
    <d v="2025-08-27T00:00:00"/>
    <x v="365"/>
    <x v="6"/>
    <s v="San Jose"/>
    <n v="0"/>
    <n v="0"/>
    <n v="0"/>
    <n v="-75"/>
    <n v="75"/>
    <n v="0"/>
    <x v="7"/>
  </r>
  <r>
    <s v="93937"/>
    <d v="2025-08-27T00:00:00"/>
    <x v="428"/>
    <x v="3"/>
    <s v="San Jose"/>
    <n v="0"/>
    <n v="0"/>
    <n v="0"/>
    <n v="-0.01"/>
    <n v="0.01"/>
    <n v="0"/>
    <x v="10"/>
  </r>
  <r>
    <s v="93942"/>
    <d v="2025-08-27T00:00:00"/>
    <x v="78"/>
    <x v="6"/>
    <s v="San Jose"/>
    <n v="0"/>
    <n v="236.21"/>
    <n v="236.21"/>
    <n v="304.87"/>
    <n v="-68.66"/>
    <n v="-0.29067355"/>
    <x v="7"/>
  </r>
  <r>
    <s v="91346"/>
    <d v="2025-08-27T00:00:00"/>
    <x v="60"/>
    <x v="12"/>
    <s v="San Francisco"/>
    <n v="0"/>
    <n v="0"/>
    <n v="0"/>
    <n v="-300"/>
    <n v="300"/>
    <n v="0"/>
    <x v="14"/>
  </r>
  <r>
    <s v="94228"/>
    <d v="2025-08-27T00:00:00"/>
    <x v="416"/>
    <x v="1"/>
    <s v="Sacramento"/>
    <n v="132.74"/>
    <n v="0"/>
    <n v="132.74"/>
    <n v="0"/>
    <n v="132.74"/>
    <n v="1"/>
    <x v="28"/>
  </r>
  <r>
    <s v="81054"/>
    <d v="2025-08-27T00:00:00"/>
    <x v="221"/>
    <x v="9"/>
    <s v="San Francisco"/>
    <n v="0"/>
    <n v="0"/>
    <n v="0"/>
    <n v="20"/>
    <n v="-20"/>
    <n v="0"/>
    <x v="102"/>
  </r>
  <r>
    <s v="81826"/>
    <d v="2025-08-27T00:00:00"/>
    <x v="1"/>
    <x v="1"/>
    <s v="Sacramento"/>
    <n v="0"/>
    <n v="0"/>
    <n v="0"/>
    <n v="407.04"/>
    <n v="-407.04"/>
    <n v="0"/>
    <x v="1"/>
  </r>
  <r>
    <s v="87807"/>
    <d v="2025-08-27T00:00:00"/>
    <x v="72"/>
    <x v="14"/>
    <s v="San Jose"/>
    <n v="0"/>
    <n v="0"/>
    <n v="0"/>
    <n v="2854.5"/>
    <n v="-2854.5"/>
    <n v="0"/>
    <x v="33"/>
  </r>
  <r>
    <s v="88772"/>
    <d v="2025-08-27T00:00:00"/>
    <x v="36"/>
    <x v="12"/>
    <s v="San Francisco"/>
    <n v="0"/>
    <n v="2300"/>
    <n v="2300"/>
    <n v="1647.03"/>
    <n v="652.97"/>
    <n v="0.28389999999999999"/>
    <x v="25"/>
  </r>
  <r>
    <s v="90577"/>
    <d v="2025-08-27T00:00:00"/>
    <x v="162"/>
    <x v="7"/>
    <s v="San Jose"/>
    <n v="0"/>
    <n v="0"/>
    <n v="0"/>
    <n v="561.54999999999995"/>
    <n v="-561.54999999999995"/>
    <n v="0"/>
    <x v="61"/>
  </r>
  <r>
    <s v="90822"/>
    <d v="2025-08-27T00:00:00"/>
    <x v="44"/>
    <x v="5"/>
    <s v="San Francisco"/>
    <n v="0"/>
    <n v="1445"/>
    <n v="1445"/>
    <n v="1004.64"/>
    <n v="440.36"/>
    <n v="0.3047474"/>
    <x v="19"/>
  </r>
  <r>
    <s v="91509"/>
    <d v="2025-08-27T00:00:00"/>
    <x v="217"/>
    <x v="12"/>
    <s v="San Francisco"/>
    <n v="0"/>
    <n v="0"/>
    <n v="0"/>
    <n v="0"/>
    <n v="0"/>
    <n v="0"/>
    <x v="16"/>
  </r>
  <r>
    <s v="91894"/>
    <d v="2025-08-27T00:00:00"/>
    <x v="21"/>
    <x v="11"/>
    <s v="Sacramento"/>
    <n v="765.91"/>
    <n v="0"/>
    <n v="765.91"/>
    <n v="0"/>
    <n v="765.91"/>
    <n v="1"/>
    <x v="15"/>
  </r>
  <r>
    <s v="92436"/>
    <d v="2025-08-27T00:00:00"/>
    <x v="386"/>
    <x v="0"/>
    <s v="San Francisco"/>
    <n v="0"/>
    <n v="0"/>
    <n v="0"/>
    <n v="1752.98"/>
    <n v="-1752.98"/>
    <n v="0"/>
    <x v="60"/>
  </r>
  <r>
    <s v="92532"/>
    <d v="2025-08-27T00:00:00"/>
    <x v="427"/>
    <x v="23"/>
    <s v="Sacramento"/>
    <n v="38432.839999999997"/>
    <n v="0"/>
    <n v="38432.839999999997"/>
    <n v="32379.54"/>
    <n v="6053.3"/>
    <n v="0.15750332"/>
    <x v="1"/>
  </r>
  <r>
    <s v="92563"/>
    <d v="2025-08-27T00:00:00"/>
    <x v="52"/>
    <x v="18"/>
    <s v="San Francisco"/>
    <n v="60990.57"/>
    <n v="0"/>
    <n v="60990.57"/>
    <n v="49160.53"/>
    <n v="11830.04"/>
    <n v="0.19396506999999999"/>
    <x v="31"/>
  </r>
  <r>
    <s v="93349"/>
    <d v="2025-08-27T00:00:00"/>
    <x v="189"/>
    <x v="12"/>
    <s v="San Francisco"/>
    <n v="0"/>
    <n v="0"/>
    <n v="0"/>
    <n v="112.5"/>
    <n v="-112.5"/>
    <n v="0"/>
    <x v="19"/>
  </r>
  <r>
    <s v="93524"/>
    <d v="2025-08-27T00:00:00"/>
    <x v="51"/>
    <x v="14"/>
    <s v="San Jose"/>
    <n v="1462.41"/>
    <n v="0"/>
    <n v="1462.41"/>
    <n v="1195.1400000000001"/>
    <n v="267.27"/>
    <n v="0.18275996"/>
    <x v="22"/>
  </r>
  <r>
    <s v="93589"/>
    <d v="2025-08-27T00:00:00"/>
    <x v="45"/>
    <x v="12"/>
    <s v="San Francisco"/>
    <n v="0"/>
    <n v="21827.14"/>
    <n v="21827.14"/>
    <n v="16370.36"/>
    <n v="5456.78"/>
    <n v="0.24999977000000001"/>
    <x v="25"/>
  </r>
  <r>
    <s v="93641"/>
    <d v="2025-08-27T00:00:00"/>
    <x v="5"/>
    <x v="2"/>
    <s v="San Jose"/>
    <n v="13602.06"/>
    <n v="0"/>
    <n v="13602.06"/>
    <n v="5374.51"/>
    <n v="8227.5499999999993"/>
    <n v="0.60487528999999995"/>
    <x v="2"/>
  </r>
  <r>
    <s v="93670"/>
    <d v="2025-08-27T00:00:00"/>
    <x v="184"/>
    <x v="14"/>
    <s v="San Jose"/>
    <n v="0"/>
    <n v="572.02"/>
    <n v="572.02"/>
    <n v="446.19"/>
    <n v="125.83"/>
    <n v="0.21997483000000001"/>
    <x v="22"/>
  </r>
  <r>
    <s v="93928"/>
    <d v="2025-08-27T00:00:00"/>
    <x v="62"/>
    <x v="5"/>
    <s v="San Francisco"/>
    <n v="731"/>
    <n v="0"/>
    <n v="731"/>
    <n v="528.77"/>
    <n v="202.23"/>
    <n v="0.27664843"/>
    <x v="16"/>
  </r>
  <r>
    <s v="93933"/>
    <d v="2025-08-27T00:00:00"/>
    <x v="430"/>
    <x v="10"/>
    <s v="San Jose"/>
    <n v="204483.95"/>
    <n v="0"/>
    <n v="204483.95"/>
    <n v="170090"/>
    <n v="34393.949999999997"/>
    <n v="0.16819877999999999"/>
    <x v="36"/>
  </r>
  <r>
    <s v="93935"/>
    <d v="2025-08-27T00:00:00"/>
    <x v="29"/>
    <x v="32"/>
    <s v="San Francisco"/>
    <n v="0"/>
    <n v="3739.8"/>
    <n v="3739.8"/>
    <n v="2617.86"/>
    <n v="1121.94"/>
    <n v="0.3"/>
    <x v="81"/>
  </r>
  <r>
    <s v="93945"/>
    <d v="2025-08-27T00:00:00"/>
    <x v="1"/>
    <x v="1"/>
    <s v="Sacramento"/>
    <n v="0"/>
    <n v="0"/>
    <n v="0"/>
    <n v="-13"/>
    <n v="13"/>
    <n v="0"/>
    <x v="1"/>
  </r>
  <r>
    <s v="93982"/>
    <d v="2025-08-27T00:00:00"/>
    <x v="158"/>
    <x v="14"/>
    <s v="San Jose"/>
    <n v="627.45000000000005"/>
    <n v="0"/>
    <n v="627.45000000000005"/>
    <n v="0"/>
    <n v="627.45000000000005"/>
    <n v="1"/>
    <x v="33"/>
  </r>
  <r>
    <s v="94014"/>
    <d v="2025-08-27T00:00:00"/>
    <x v="431"/>
    <x v="15"/>
    <s v="San Francisco"/>
    <n v="3578.73"/>
    <n v="0"/>
    <n v="3578.73"/>
    <n v="3041.91"/>
    <n v="536.82000000000005"/>
    <n v="0.15000293000000001"/>
    <x v="23"/>
  </r>
  <r>
    <s v="94029"/>
    <d v="2025-08-27T00:00:00"/>
    <x v="131"/>
    <x v="15"/>
    <s v="San Jose"/>
    <n v="0"/>
    <n v="766.69"/>
    <n v="766.69"/>
    <n v="342"/>
    <n v="424.69"/>
    <n v="0.55392662000000004"/>
    <x v="23"/>
  </r>
  <r>
    <s v="94155"/>
    <d v="2025-08-27T00:00:00"/>
    <x v="70"/>
    <x v="6"/>
    <s v="San Jose"/>
    <n v="880"/>
    <n v="0"/>
    <n v="880"/>
    <n v="689.43"/>
    <n v="190.57"/>
    <n v="0.21655682000000001"/>
    <x v="7"/>
  </r>
  <r>
    <s v="94164"/>
    <d v="2025-08-27T00:00:00"/>
    <x v="212"/>
    <x v="3"/>
    <s v="San Jose"/>
    <n v="19.86"/>
    <n v="0"/>
    <n v="19.86"/>
    <n v="13.9"/>
    <n v="5.96"/>
    <n v="0.3001007"/>
    <x v="33"/>
  </r>
  <r>
    <s v="94188"/>
    <d v="2025-08-27T00:00:00"/>
    <x v="3"/>
    <x v="3"/>
    <s v="San Jose"/>
    <n v="3645.7"/>
    <n v="0"/>
    <n v="3645.7"/>
    <n v="2668.58"/>
    <n v="977.12"/>
    <n v="0.26801986"/>
    <x v="3"/>
  </r>
  <r>
    <s v="94227"/>
    <d v="2025-08-27T00:00:00"/>
    <x v="122"/>
    <x v="11"/>
    <s v="Sacramento"/>
    <n v="3064.52"/>
    <n v="0"/>
    <n v="3064.52"/>
    <n v="2384.8000000000002"/>
    <n v="679.72"/>
    <n v="0.22180309000000001"/>
    <x v="28"/>
  </r>
  <r>
    <s v="94232"/>
    <d v="2025-08-27T00:00:00"/>
    <x v="4"/>
    <x v="4"/>
    <s v="Sacramento"/>
    <n v="425"/>
    <n v="0"/>
    <n v="425"/>
    <n v="352.95"/>
    <n v="72.05"/>
    <n v="0.16952940999999999"/>
    <x v="4"/>
  </r>
  <r>
    <s v="94234"/>
    <d v="2025-08-27T00:00:00"/>
    <x v="331"/>
    <x v="12"/>
    <s v="San Francisco"/>
    <n v="0"/>
    <n v="0"/>
    <n v="0"/>
    <n v="69.489999999999995"/>
    <n v="-69.489999999999995"/>
    <n v="0"/>
    <x v="16"/>
  </r>
  <r>
    <s v="94238"/>
    <d v="2025-08-27T00:00:00"/>
    <x v="5"/>
    <x v="2"/>
    <s v="San Jose"/>
    <n v="3701.38"/>
    <n v="0"/>
    <n v="3701.38"/>
    <n v="2682.11"/>
    <n v="1019.27"/>
    <n v="0.27537567000000002"/>
    <x v="2"/>
  </r>
  <r>
    <s v="94240"/>
    <d v="2025-08-27T00:00:00"/>
    <x v="432"/>
    <x v="20"/>
    <s v="Sacramento"/>
    <n v="0"/>
    <n v="0"/>
    <n v="0"/>
    <n v="1319.7"/>
    <n v="-1319.7"/>
    <n v="0"/>
    <x v="99"/>
  </r>
  <r>
    <s v="94241"/>
    <d v="2025-08-27T00:00:00"/>
    <x v="353"/>
    <x v="2"/>
    <s v="San Jose"/>
    <n v="453"/>
    <n v="0"/>
    <n v="453"/>
    <n v="300"/>
    <n v="153"/>
    <n v="0.33774833999999998"/>
    <x v="73"/>
  </r>
  <r>
    <s v="86211"/>
    <d v="2025-08-28T00:00:00"/>
    <x v="57"/>
    <x v="5"/>
    <s v="San Francisco"/>
    <n v="0"/>
    <n v="3925.36"/>
    <n v="3925.36"/>
    <n v="3361.68"/>
    <n v="563.67999999999995"/>
    <n v="0.14359957000000001"/>
    <x v="18"/>
  </r>
  <r>
    <s v="89141"/>
    <d v="2025-08-28T00:00:00"/>
    <x v="158"/>
    <x v="14"/>
    <s v="San Jose"/>
    <n v="0"/>
    <n v="0"/>
    <n v="0"/>
    <n v="-262.5"/>
    <n v="262.5"/>
    <n v="0"/>
    <x v="33"/>
  </r>
  <r>
    <s v="92263"/>
    <d v="2025-08-28T00:00:00"/>
    <x v="216"/>
    <x v="12"/>
    <s v="San Francisco"/>
    <n v="0"/>
    <n v="0"/>
    <n v="0"/>
    <n v="14.7"/>
    <n v="-14.7"/>
    <n v="0"/>
    <x v="16"/>
  </r>
  <r>
    <s v="93536"/>
    <d v="2025-08-28T00:00:00"/>
    <x v="257"/>
    <x v="14"/>
    <s v="San Jose"/>
    <n v="3320.04"/>
    <n v="0"/>
    <n v="3320.04"/>
    <n v="2480.02"/>
    <n v="840.02"/>
    <n v="0.25301501999999998"/>
    <x v="33"/>
  </r>
  <r>
    <s v="93748"/>
    <d v="2025-08-28T00:00:00"/>
    <x v="427"/>
    <x v="23"/>
    <s v="Sacramento"/>
    <n v="0"/>
    <n v="-344.23"/>
    <n v="-344.23"/>
    <n v="-367.69"/>
    <n v="23.46"/>
    <n v="-6.8152110000000002E-2"/>
    <x v="1"/>
  </r>
  <r>
    <s v="93933"/>
    <d v="2025-08-28T00:00:00"/>
    <x v="430"/>
    <x v="10"/>
    <s v="San Jose"/>
    <n v="0"/>
    <n v="2474"/>
    <n v="2474"/>
    <n v="1979.33"/>
    <n v="494.67"/>
    <n v="0.19994745"/>
    <x v="36"/>
  </r>
  <r>
    <s v="86911"/>
    <d v="2025-08-28T00:00:00"/>
    <x v="10"/>
    <x v="8"/>
    <s v="San Jose"/>
    <n v="0"/>
    <n v="0"/>
    <n v="0"/>
    <n v="37.450000000000003"/>
    <n v="-37.450000000000003"/>
    <n v="0"/>
    <x v="10"/>
  </r>
  <r>
    <s v="89700"/>
    <d v="2025-08-28T00:00:00"/>
    <x v="51"/>
    <x v="14"/>
    <s v="San Jose"/>
    <n v="0"/>
    <n v="0"/>
    <n v="0"/>
    <n v="304"/>
    <n v="-304"/>
    <n v="0"/>
    <x v="22"/>
  </r>
  <r>
    <s v="91784"/>
    <d v="2025-08-28T00:00:00"/>
    <x v="385"/>
    <x v="14"/>
    <s v="San Jose"/>
    <n v="0"/>
    <n v="0"/>
    <n v="0"/>
    <n v="119.42"/>
    <n v="-119.42"/>
    <n v="0"/>
    <x v="22"/>
  </r>
  <r>
    <s v="92805"/>
    <d v="2025-08-28T00:00:00"/>
    <x v="55"/>
    <x v="14"/>
    <s v="San Jose"/>
    <n v="0"/>
    <n v="0"/>
    <n v="0"/>
    <n v="38"/>
    <n v="-38"/>
    <n v="0"/>
    <x v="22"/>
  </r>
  <r>
    <s v="93589"/>
    <d v="2025-08-28T00:00:00"/>
    <x v="45"/>
    <x v="12"/>
    <s v="San Francisco"/>
    <n v="0"/>
    <n v="28.17"/>
    <n v="28.17"/>
    <n v="20"/>
    <n v="8.17"/>
    <n v="0.29002485"/>
    <x v="25"/>
  </r>
  <r>
    <s v="93668"/>
    <d v="2025-08-28T00:00:00"/>
    <x v="5"/>
    <x v="2"/>
    <s v="San Jose"/>
    <n v="0"/>
    <n v="0"/>
    <n v="0"/>
    <n v="-264.35000000000002"/>
    <n v="264.35000000000002"/>
    <n v="0"/>
    <x v="2"/>
  </r>
  <r>
    <s v="94159"/>
    <d v="2025-08-28T00:00:00"/>
    <x v="415"/>
    <x v="10"/>
    <s v="San Jose"/>
    <n v="0"/>
    <n v="0"/>
    <n v="0"/>
    <n v="270.73"/>
    <n v="-270.73"/>
    <n v="0"/>
    <x v="61"/>
  </r>
  <r>
    <s v="94164"/>
    <d v="2025-08-28T00:00:00"/>
    <x v="212"/>
    <x v="3"/>
    <s v="San Jose"/>
    <n v="0"/>
    <n v="0"/>
    <n v="0"/>
    <n v="0.38"/>
    <n v="-0.38"/>
    <n v="0"/>
    <x v="33"/>
  </r>
  <r>
    <s v="89148"/>
    <d v="2025-08-28T00:00:00"/>
    <x v="75"/>
    <x v="12"/>
    <s v="San Francisco"/>
    <n v="0"/>
    <n v="0"/>
    <n v="0"/>
    <n v="3011.84"/>
    <n v="-3011.84"/>
    <n v="0"/>
    <x v="81"/>
  </r>
  <r>
    <s v="91013"/>
    <d v="2025-08-28T00:00:00"/>
    <x v="317"/>
    <x v="12"/>
    <s v="San Francisco"/>
    <n v="0"/>
    <n v="0"/>
    <n v="0"/>
    <n v="6805"/>
    <n v="-6805"/>
    <n v="0"/>
    <x v="19"/>
  </r>
  <r>
    <s v="91320"/>
    <d v="2025-08-28T00:00:00"/>
    <x v="221"/>
    <x v="9"/>
    <s v="San Francisco"/>
    <n v="0"/>
    <n v="0"/>
    <n v="0"/>
    <n v="19.079999999999998"/>
    <n v="-19.079999999999998"/>
    <n v="0"/>
    <x v="81"/>
  </r>
  <r>
    <s v="91517"/>
    <d v="2025-08-28T00:00:00"/>
    <x v="314"/>
    <x v="11"/>
    <s v="Sacramento"/>
    <n v="8570"/>
    <n v="0"/>
    <n v="8570"/>
    <n v="3641"/>
    <n v="4929"/>
    <n v="0.57514586000000001"/>
    <x v="28"/>
  </r>
  <r>
    <s v="92095"/>
    <d v="2025-08-28T00:00:00"/>
    <x v="329"/>
    <x v="1"/>
    <s v="Sacramento"/>
    <n v="0"/>
    <n v="0"/>
    <n v="0"/>
    <n v="100"/>
    <n v="-100"/>
    <n v="0"/>
    <x v="28"/>
  </r>
  <r>
    <s v="92269"/>
    <d v="2025-08-28T00:00:00"/>
    <x v="385"/>
    <x v="14"/>
    <s v="San Jose"/>
    <n v="0"/>
    <n v="260"/>
    <n v="260"/>
    <n v="200"/>
    <n v="60"/>
    <n v="0.23076922999999999"/>
    <x v="22"/>
  </r>
  <r>
    <s v="92356"/>
    <d v="2025-08-28T00:00:00"/>
    <x v="317"/>
    <x v="12"/>
    <s v="San Francisco"/>
    <n v="0"/>
    <n v="0"/>
    <n v="0"/>
    <n v="8.68"/>
    <n v="-8.68"/>
    <n v="0"/>
    <x v="19"/>
  </r>
  <r>
    <s v="92532"/>
    <d v="2025-08-28T00:00:00"/>
    <x v="427"/>
    <x v="23"/>
    <s v="Sacramento"/>
    <n v="0"/>
    <n v="-332.48"/>
    <n v="-332.48"/>
    <n v="-91.4"/>
    <n v="-241.08"/>
    <n v="0.72509625"/>
    <x v="1"/>
  </r>
  <r>
    <s v="92936"/>
    <d v="2025-08-28T00:00:00"/>
    <x v="6"/>
    <x v="5"/>
    <s v="San Francisco"/>
    <n v="0"/>
    <n v="0"/>
    <n v="0"/>
    <n v="561.70000000000005"/>
    <n v="-561.70000000000005"/>
    <n v="0"/>
    <x v="6"/>
  </r>
  <r>
    <s v="93172"/>
    <d v="2025-08-28T00:00:00"/>
    <x v="425"/>
    <x v="10"/>
    <s v="San Jose"/>
    <n v="0"/>
    <n v="2439"/>
    <n v="2439"/>
    <n v="1714.62"/>
    <n v="724.38"/>
    <n v="0.29699877000000002"/>
    <x v="61"/>
  </r>
  <r>
    <s v="93224"/>
    <d v="2025-08-28T00:00:00"/>
    <x v="73"/>
    <x v="7"/>
    <s v="San Jose"/>
    <n v="15977.85"/>
    <n v="0"/>
    <n v="15977.85"/>
    <n v="12179.28"/>
    <n v="3798.57"/>
    <n v="0.23773975"/>
    <x v="63"/>
  </r>
  <r>
    <s v="93266"/>
    <d v="2025-08-28T00:00:00"/>
    <x v="392"/>
    <x v="12"/>
    <s v="San Francisco"/>
    <n v="0"/>
    <n v="0"/>
    <n v="0"/>
    <n v="-1072.96"/>
    <n v="1072.96"/>
    <n v="0"/>
    <x v="52"/>
  </r>
  <r>
    <s v="93452"/>
    <d v="2025-08-28T00:00:00"/>
    <x v="25"/>
    <x v="12"/>
    <s v="San Francisco"/>
    <n v="4430.76"/>
    <n v="0"/>
    <n v="4430.76"/>
    <n v="2880"/>
    <n v="1550.76"/>
    <n v="0.34999865000000002"/>
    <x v="9"/>
  </r>
  <r>
    <s v="93538"/>
    <d v="2025-08-28T00:00:00"/>
    <x v="5"/>
    <x v="2"/>
    <s v="San Jose"/>
    <n v="0"/>
    <n v="21.75"/>
    <n v="21.75"/>
    <n v="574.9"/>
    <n v="-553.15"/>
    <n v="-25.432183909999999"/>
    <x v="2"/>
  </r>
  <r>
    <s v="93662"/>
    <d v="2025-08-28T00:00:00"/>
    <x v="27"/>
    <x v="6"/>
    <s v="Sacramento"/>
    <n v="0"/>
    <n v="0"/>
    <n v="0"/>
    <n v="264.70999999999998"/>
    <n v="-264.70999999999998"/>
    <n v="0"/>
    <x v="1"/>
  </r>
  <r>
    <s v="93813"/>
    <d v="2025-08-28T00:00:00"/>
    <x v="36"/>
    <x v="12"/>
    <s v="San Francisco"/>
    <n v="800"/>
    <n v="0"/>
    <n v="800"/>
    <n v="642.96"/>
    <n v="157.04"/>
    <n v="0.1963"/>
    <x v="45"/>
  </r>
  <r>
    <s v="93868"/>
    <d v="2025-08-28T00:00:00"/>
    <x v="433"/>
    <x v="12"/>
    <s v="San Francisco"/>
    <n v="6786"/>
    <n v="0"/>
    <n v="6786"/>
    <n v="5588.38"/>
    <n v="1197.6199999999999"/>
    <n v="0.17648394000000001"/>
    <x v="89"/>
  </r>
  <r>
    <s v="93883"/>
    <d v="2025-08-28T00:00:00"/>
    <x v="73"/>
    <x v="7"/>
    <s v="San Jose"/>
    <n v="44071.56"/>
    <n v="0"/>
    <n v="44071.56"/>
    <n v="34243.980000000003"/>
    <n v="9827.58"/>
    <n v="0.22299142999999999"/>
    <x v="63"/>
  </r>
  <r>
    <s v="93945"/>
    <d v="2025-08-28T00:00:00"/>
    <x v="1"/>
    <x v="1"/>
    <s v="Sacramento"/>
    <n v="0"/>
    <n v="0"/>
    <n v="0"/>
    <n v="-710.25"/>
    <n v="710.25"/>
    <n v="0"/>
    <x v="1"/>
  </r>
  <r>
    <s v="94170"/>
    <d v="2025-08-28T00:00:00"/>
    <x v="353"/>
    <x v="2"/>
    <s v="San Jose"/>
    <n v="2421.8000000000002"/>
    <n v="0"/>
    <n v="2421.8000000000002"/>
    <n v="2196.66"/>
    <n v="225.14"/>
    <n v="9.2963909999999997E-2"/>
    <x v="2"/>
  </r>
  <r>
    <s v="94173"/>
    <d v="2025-08-28T00:00:00"/>
    <x v="353"/>
    <x v="2"/>
    <s v="San Jose"/>
    <n v="1651"/>
    <n v="0"/>
    <n v="1651"/>
    <n v="1475.4"/>
    <n v="175.6"/>
    <n v="0.10635978"/>
    <x v="2"/>
  </r>
  <r>
    <s v="94198"/>
    <d v="2025-08-28T00:00:00"/>
    <x v="5"/>
    <x v="2"/>
    <s v="San Jose"/>
    <n v="68155.759999999995"/>
    <n v="0"/>
    <n v="68155.759999999995"/>
    <n v="55809.86"/>
    <n v="12345.9"/>
    <n v="0.18114242999999999"/>
    <x v="2"/>
  </r>
  <r>
    <s v="94210"/>
    <d v="2025-08-28T00:00:00"/>
    <x v="136"/>
    <x v="12"/>
    <s v="San Francisco"/>
    <n v="277.02"/>
    <n v="0"/>
    <n v="277.02"/>
    <n v="243.79"/>
    <n v="33.229999999999997"/>
    <n v="0.11995524"/>
    <x v="6"/>
  </r>
  <r>
    <s v="94218"/>
    <d v="2025-08-28T00:00:00"/>
    <x v="4"/>
    <x v="4"/>
    <s v="Sacramento"/>
    <n v="9806.7000000000007"/>
    <n v="0"/>
    <n v="9806.7000000000007"/>
    <n v="7896.76"/>
    <n v="1909.94"/>
    <n v="0.19475869000000001"/>
    <x v="4"/>
  </r>
  <r>
    <s v="94233"/>
    <d v="2025-08-28T00:00:00"/>
    <x v="4"/>
    <x v="4"/>
    <s v="Sacramento"/>
    <n v="13407.2"/>
    <n v="0"/>
    <n v="13407.2"/>
    <n v="10686.41"/>
    <n v="2720.79"/>
    <n v="0.20293499000000001"/>
    <x v="4"/>
  </r>
  <r>
    <s v="94248"/>
    <d v="2025-08-28T00:00:00"/>
    <x v="434"/>
    <x v="11"/>
    <s v="Sacramento"/>
    <n v="5104.28"/>
    <n v="0"/>
    <n v="5104.28"/>
    <n v="4083.42"/>
    <n v="1020.86"/>
    <n v="0.20000077999999999"/>
    <x v="15"/>
  </r>
  <r>
    <s v="94249"/>
    <d v="2025-08-28T00:00:00"/>
    <x v="435"/>
    <x v="9"/>
    <s v="San Francisco"/>
    <n v="45706.55"/>
    <n v="0"/>
    <n v="45706.55"/>
    <n v="36155.660000000003"/>
    <n v="9550.89"/>
    <n v="0.20896107999999999"/>
    <x v="13"/>
  </r>
  <r>
    <s v="94262"/>
    <d v="2025-08-28T00:00:00"/>
    <x v="57"/>
    <x v="11"/>
    <s v="Sacramento"/>
    <n v="74.2"/>
    <n v="0"/>
    <n v="74.2"/>
    <n v="74.2"/>
    <n v="0"/>
    <n v="0"/>
    <x v="4"/>
  </r>
  <r>
    <s v="94265"/>
    <d v="2025-08-28T00:00:00"/>
    <x v="10"/>
    <x v="8"/>
    <s v="San Jose"/>
    <n v="5061.29"/>
    <n v="0"/>
    <n v="5061.29"/>
    <n v="4302.1000000000004"/>
    <n v="759.19"/>
    <n v="0.14999931"/>
    <x v="10"/>
  </r>
  <r>
    <s v="94266"/>
    <d v="2025-08-28T00:00:00"/>
    <x v="10"/>
    <x v="8"/>
    <s v="San Jose"/>
    <n v="4769.49"/>
    <n v="0"/>
    <n v="4769.49"/>
    <n v="4054.07"/>
    <n v="715.42"/>
    <n v="0.14999926999999999"/>
    <x v="10"/>
  </r>
  <r>
    <s v="94269"/>
    <d v="2025-08-28T00:00:00"/>
    <x v="4"/>
    <x v="4"/>
    <s v="Sacramento"/>
    <n v="1469"/>
    <n v="0"/>
    <n v="1469"/>
    <n v="1223.56"/>
    <n v="245.44"/>
    <n v="0.16707965"/>
    <x v="4"/>
  </r>
  <r>
    <s v="94272"/>
    <d v="2025-08-28T00:00:00"/>
    <x v="353"/>
    <x v="2"/>
    <s v="San Jose"/>
    <n v="1651"/>
    <n v="0"/>
    <n v="1651"/>
    <n v="1266.4000000000001"/>
    <n v="384.6"/>
    <n v="0.23294972999999999"/>
    <x v="2"/>
  </r>
  <r>
    <s v="92664"/>
    <d v="2025-08-29T00:00:00"/>
    <x v="136"/>
    <x v="12"/>
    <s v="San Francisco"/>
    <n v="0"/>
    <n v="0"/>
    <n v="0"/>
    <n v="-9.4499999999999993"/>
    <n v="9.4499999999999993"/>
    <n v="0"/>
    <x v="6"/>
  </r>
  <r>
    <s v="92936"/>
    <d v="2025-08-29T00:00:00"/>
    <x v="6"/>
    <x v="5"/>
    <s v="San Francisco"/>
    <n v="0"/>
    <n v="0"/>
    <n v="0"/>
    <n v="1045.6600000000001"/>
    <n v="-1045.6600000000001"/>
    <n v="0"/>
    <x v="6"/>
  </r>
  <r>
    <s v="93933"/>
    <d v="2025-08-29T00:00:00"/>
    <x v="430"/>
    <x v="10"/>
    <s v="San Jose"/>
    <n v="0"/>
    <n v="0"/>
    <n v="0"/>
    <n v="-92.82"/>
    <n v="92.82"/>
    <n v="0"/>
    <x v="36"/>
  </r>
  <r>
    <s v="94074"/>
    <d v="2025-08-29T00:00:00"/>
    <x v="83"/>
    <x v="5"/>
    <s v="San Francisco"/>
    <n v="0"/>
    <n v="0"/>
    <n v="0"/>
    <n v="12.6"/>
    <n v="-12.6"/>
    <n v="0"/>
    <x v="9"/>
  </r>
  <r>
    <s v="94225"/>
    <d v="2025-08-29T00:00:00"/>
    <x v="34"/>
    <x v="9"/>
    <s v="San Francisco"/>
    <n v="10981.63"/>
    <n v="0"/>
    <n v="10981.63"/>
    <n v="7515.77"/>
    <n v="3465.86"/>
    <n v="0.31560524000000001"/>
    <x v="13"/>
  </r>
  <r>
    <s v="94277"/>
    <d v="2025-08-29T00:00:00"/>
    <x v="353"/>
    <x v="2"/>
    <s v="San Jose"/>
    <n v="1514.18"/>
    <n v="0"/>
    <n v="1514.18"/>
    <n v="1169"/>
    <n v="345.18"/>
    <n v="0.22796496999999999"/>
    <x v="2"/>
  </r>
  <r>
    <s v="94284"/>
    <d v="2025-08-29T00:00:00"/>
    <x v="226"/>
    <x v="3"/>
    <s v="San Jose"/>
    <n v="882.38"/>
    <n v="0"/>
    <n v="882.38"/>
    <n v="0"/>
    <n v="882.38"/>
    <n v="1"/>
    <x v="14"/>
  </r>
  <r>
    <s v="91126"/>
    <d v="2025-08-29T00:00:00"/>
    <x v="342"/>
    <x v="9"/>
    <s v="San Francisco"/>
    <n v="0"/>
    <n v="0"/>
    <n v="0"/>
    <n v="-2154.59"/>
    <n v="2154.59"/>
    <n v="0"/>
    <x v="13"/>
  </r>
  <r>
    <s v="92270"/>
    <d v="2025-08-29T00:00:00"/>
    <x v="436"/>
    <x v="1"/>
    <s v="Sacramento"/>
    <n v="49635.19"/>
    <n v="0"/>
    <n v="49635.19"/>
    <n v="39179.660000000003"/>
    <n v="10455.530000000001"/>
    <n v="0.21064753"/>
    <x v="88"/>
  </r>
  <r>
    <s v="93668"/>
    <d v="2025-08-29T00:00:00"/>
    <x v="5"/>
    <x v="2"/>
    <s v="San Jose"/>
    <n v="0"/>
    <n v="0"/>
    <n v="0"/>
    <n v="1733.13"/>
    <n v="-1733.13"/>
    <n v="0"/>
    <x v="2"/>
  </r>
  <r>
    <s v="93748"/>
    <d v="2025-08-29T00:00:00"/>
    <x v="427"/>
    <x v="23"/>
    <s v="Sacramento"/>
    <n v="0"/>
    <n v="-1912.11"/>
    <n v="-1912.11"/>
    <n v="-648.47"/>
    <n v="-1263.6400000000001"/>
    <n v="0.66086155999999996"/>
    <x v="1"/>
  </r>
  <r>
    <s v="73180"/>
    <d v="2025-08-29T00:00:00"/>
    <x v="43"/>
    <x v="4"/>
    <s v="San Jose"/>
    <n v="0"/>
    <n v="0"/>
    <n v="0"/>
    <n v="289.8"/>
    <n v="-289.8"/>
    <n v="0"/>
    <x v="2"/>
  </r>
  <r>
    <s v="87614"/>
    <d v="2025-08-29T00:00:00"/>
    <x v="14"/>
    <x v="3"/>
    <s v="San Jose"/>
    <n v="0"/>
    <n v="0"/>
    <n v="0"/>
    <n v="-337.5"/>
    <n v="337.5"/>
    <n v="0"/>
    <x v="3"/>
  </r>
  <r>
    <s v="87751"/>
    <d v="2025-08-29T00:00:00"/>
    <x v="14"/>
    <x v="3"/>
    <s v="San Jose"/>
    <n v="0"/>
    <n v="0"/>
    <n v="0"/>
    <n v="2075"/>
    <n v="-2075"/>
    <n v="0"/>
    <x v="3"/>
  </r>
  <r>
    <s v="88268"/>
    <d v="2025-08-29T00:00:00"/>
    <x v="5"/>
    <x v="2"/>
    <s v="San Jose"/>
    <n v="0"/>
    <n v="0"/>
    <n v="0"/>
    <n v="75790"/>
    <n v="-75790"/>
    <n v="0"/>
    <x v="2"/>
  </r>
  <r>
    <s v="89827"/>
    <d v="2025-08-29T00:00:00"/>
    <x v="336"/>
    <x v="6"/>
    <s v="Sacramento"/>
    <n v="0"/>
    <n v="0"/>
    <n v="0"/>
    <n v="1319.1"/>
    <n v="-1319.1"/>
    <n v="0"/>
    <x v="1"/>
  </r>
  <r>
    <s v="90253"/>
    <d v="2025-08-29T00:00:00"/>
    <x v="342"/>
    <x v="9"/>
    <s v="San Francisco"/>
    <n v="3494718.72"/>
    <n v="0"/>
    <n v="3494718.72"/>
    <n v="2821110.1"/>
    <n v="673608.62"/>
    <n v="0.19275044999999999"/>
    <x v="13"/>
  </r>
  <r>
    <s v="90432"/>
    <d v="2025-08-29T00:00:00"/>
    <x v="3"/>
    <x v="3"/>
    <s v="San Jose"/>
    <n v="0"/>
    <n v="0"/>
    <n v="0"/>
    <n v="2178.75"/>
    <n v="-2178.75"/>
    <n v="0"/>
    <x v="3"/>
  </r>
  <r>
    <s v="90447"/>
    <d v="2025-08-29T00:00:00"/>
    <x v="52"/>
    <x v="18"/>
    <s v="San Francisco"/>
    <n v="0"/>
    <n v="0"/>
    <n v="0"/>
    <n v="-76.47"/>
    <n v="76.47"/>
    <n v="0"/>
    <x v="18"/>
  </r>
  <r>
    <s v="90577"/>
    <d v="2025-08-29T00:00:00"/>
    <x v="162"/>
    <x v="7"/>
    <s v="San Jose"/>
    <n v="0"/>
    <n v="393"/>
    <n v="393"/>
    <n v="115.86"/>
    <n v="277.14"/>
    <n v="0.70519083999999999"/>
    <x v="61"/>
  </r>
  <r>
    <s v="90871"/>
    <d v="2025-08-29T00:00:00"/>
    <x v="184"/>
    <x v="14"/>
    <s v="San Jose"/>
    <n v="0"/>
    <n v="0"/>
    <n v="0"/>
    <n v="-1125"/>
    <n v="1125"/>
    <n v="0"/>
    <x v="22"/>
  </r>
  <r>
    <s v="91373"/>
    <d v="2025-08-29T00:00:00"/>
    <x v="12"/>
    <x v="9"/>
    <s v="San Francisco"/>
    <n v="0"/>
    <n v="4843.8"/>
    <n v="4843.8"/>
    <n v="3390.66"/>
    <n v="1453.14"/>
    <n v="0.3"/>
    <x v="85"/>
  </r>
  <r>
    <s v="91420"/>
    <d v="2025-08-29T00:00:00"/>
    <x v="96"/>
    <x v="12"/>
    <s v="Sacramento"/>
    <n v="0"/>
    <n v="0"/>
    <n v="0"/>
    <n v="91.6"/>
    <n v="-91.6"/>
    <n v="0"/>
    <x v="15"/>
  </r>
  <r>
    <s v="91943"/>
    <d v="2025-08-29T00:00:00"/>
    <x v="34"/>
    <x v="9"/>
    <s v="San Francisco"/>
    <n v="0"/>
    <n v="0"/>
    <n v="0"/>
    <n v="7200"/>
    <n v="-7200"/>
    <n v="0"/>
    <x v="13"/>
  </r>
  <r>
    <s v="92269"/>
    <d v="2025-08-29T00:00:00"/>
    <x v="385"/>
    <x v="14"/>
    <s v="San Jose"/>
    <n v="0"/>
    <n v="-260"/>
    <n v="-260"/>
    <n v="-200"/>
    <n v="-60"/>
    <n v="0.23076922999999999"/>
    <x v="22"/>
  </r>
  <r>
    <s v="92291"/>
    <d v="2025-08-29T00:00:00"/>
    <x v="5"/>
    <x v="2"/>
    <s v="San Jose"/>
    <n v="0"/>
    <n v="0"/>
    <n v="0"/>
    <n v="5616.25"/>
    <n v="-5616.25"/>
    <n v="0"/>
    <x v="2"/>
  </r>
  <r>
    <s v="92405"/>
    <d v="2025-08-29T00:00:00"/>
    <x v="424"/>
    <x v="19"/>
    <s v="Sacramento"/>
    <n v="0"/>
    <n v="0"/>
    <n v="0"/>
    <n v="24.13"/>
    <n v="-24.13"/>
    <n v="0"/>
    <x v="4"/>
  </r>
  <r>
    <s v="92552"/>
    <d v="2025-08-29T00:00:00"/>
    <x v="5"/>
    <x v="2"/>
    <s v="San Jose"/>
    <n v="88048.4"/>
    <n v="0"/>
    <n v="88048.4"/>
    <n v="72408.600000000006"/>
    <n v="15639.8"/>
    <n v="0.17762729999999999"/>
    <x v="2"/>
  </r>
  <r>
    <s v="92553"/>
    <d v="2025-08-29T00:00:00"/>
    <x v="5"/>
    <x v="2"/>
    <s v="San Jose"/>
    <n v="158564.81"/>
    <n v="0"/>
    <n v="158564.81"/>
    <n v="130384.78"/>
    <n v="28180.03"/>
    <n v="0.17771931999999999"/>
    <x v="2"/>
  </r>
  <r>
    <s v="92563"/>
    <d v="2025-08-29T00:00:00"/>
    <x v="52"/>
    <x v="18"/>
    <s v="San Francisco"/>
    <n v="0"/>
    <n v="0"/>
    <n v="0"/>
    <n v="-3547.15"/>
    <n v="3547.15"/>
    <n v="0"/>
    <x v="31"/>
  </r>
  <r>
    <s v="92781"/>
    <d v="2025-08-29T00:00:00"/>
    <x v="75"/>
    <x v="12"/>
    <s v="San Francisco"/>
    <n v="0"/>
    <n v="-629"/>
    <n v="-629"/>
    <n v="-548.33000000000004"/>
    <n v="-80.67"/>
    <n v="0.12825118999999999"/>
    <x v="32"/>
  </r>
  <r>
    <s v="92815"/>
    <d v="2025-08-29T00:00:00"/>
    <x v="413"/>
    <x v="5"/>
    <s v="San Francisco"/>
    <n v="0"/>
    <n v="-37000"/>
    <n v="-37000"/>
    <n v="5416.25"/>
    <n v="-42416.25"/>
    <n v="1.14638514"/>
    <x v="18"/>
  </r>
  <r>
    <s v="92838"/>
    <d v="2025-08-29T00:00:00"/>
    <x v="347"/>
    <x v="14"/>
    <s v="San Jose"/>
    <n v="0"/>
    <n v="0"/>
    <n v="0"/>
    <n v="593.1"/>
    <n v="-593.1"/>
    <n v="0"/>
    <x v="22"/>
  </r>
  <r>
    <s v="92928"/>
    <d v="2025-08-29T00:00:00"/>
    <x v="10"/>
    <x v="8"/>
    <s v="San Jose"/>
    <n v="0"/>
    <n v="0"/>
    <n v="0"/>
    <n v="237"/>
    <n v="-237"/>
    <n v="0"/>
    <x v="10"/>
  </r>
  <r>
    <s v="93056"/>
    <d v="2025-08-29T00:00:00"/>
    <x v="4"/>
    <x v="4"/>
    <s v="Sacramento"/>
    <n v="191131.16"/>
    <n v="0"/>
    <n v="191131.16"/>
    <n v="158829.32"/>
    <n v="32301.84"/>
    <n v="0.16900353000000001"/>
    <x v="4"/>
  </r>
  <r>
    <s v="93172"/>
    <d v="2025-08-29T00:00:00"/>
    <x v="425"/>
    <x v="10"/>
    <s v="San Jose"/>
    <n v="0"/>
    <n v="0"/>
    <n v="0"/>
    <n v="161.47999999999999"/>
    <n v="-161.47999999999999"/>
    <n v="0"/>
    <x v="61"/>
  </r>
  <r>
    <s v="93229"/>
    <d v="2025-08-29T00:00:00"/>
    <x v="437"/>
    <x v="14"/>
    <s v="San Jose"/>
    <n v="90263.13"/>
    <n v="0"/>
    <n v="90263.13"/>
    <n v="68598.14"/>
    <n v="21664.99"/>
    <n v="0.24002037000000001"/>
    <x v="73"/>
  </r>
  <r>
    <s v="93524"/>
    <d v="2025-08-29T00:00:00"/>
    <x v="51"/>
    <x v="14"/>
    <s v="San Jose"/>
    <n v="0"/>
    <n v="0"/>
    <n v="0"/>
    <n v="-26.8"/>
    <n v="26.8"/>
    <n v="0"/>
    <x v="22"/>
  </r>
  <r>
    <s v="93536"/>
    <d v="2025-08-29T00:00:00"/>
    <x v="257"/>
    <x v="14"/>
    <s v="San Jose"/>
    <n v="0"/>
    <n v="0"/>
    <n v="0"/>
    <n v="36.9"/>
    <n v="-36.9"/>
    <n v="0"/>
    <x v="33"/>
  </r>
  <r>
    <s v="93557"/>
    <d v="2025-08-29T00:00:00"/>
    <x v="122"/>
    <x v="11"/>
    <s v="Sacramento"/>
    <n v="0"/>
    <n v="-2459.8000000000002"/>
    <n v="-2459.8000000000002"/>
    <n v="-2005.4"/>
    <n v="-454.4"/>
    <n v="0.18473047000000001"/>
    <x v="1"/>
  </r>
  <r>
    <s v="93704"/>
    <d v="2025-08-29T00:00:00"/>
    <x v="98"/>
    <x v="1"/>
    <s v="Sacramento"/>
    <n v="4146.62"/>
    <n v="0"/>
    <n v="4146.62"/>
    <n v="3385.78"/>
    <n v="760.84"/>
    <n v="0.18348438"/>
    <x v="88"/>
  </r>
  <r>
    <s v="93760"/>
    <d v="2025-08-29T00:00:00"/>
    <x v="72"/>
    <x v="14"/>
    <s v="San Jose"/>
    <n v="1926.16"/>
    <n v="0"/>
    <n v="1926.16"/>
    <n v="1600.1"/>
    <n v="326.06"/>
    <n v="0.16927981"/>
    <x v="33"/>
  </r>
  <r>
    <s v="93877"/>
    <d v="2025-08-29T00:00:00"/>
    <x v="5"/>
    <x v="2"/>
    <s v="San Jose"/>
    <n v="688"/>
    <n v="0"/>
    <n v="688"/>
    <n v="512"/>
    <n v="176"/>
    <n v="0.25581395000000001"/>
    <x v="5"/>
  </r>
  <r>
    <s v="93949"/>
    <d v="2025-08-29T00:00:00"/>
    <x v="438"/>
    <x v="5"/>
    <s v="San Francisco"/>
    <n v="250.8"/>
    <n v="0"/>
    <n v="250.8"/>
    <n v="250.8"/>
    <n v="0"/>
    <n v="0"/>
    <x v="93"/>
  </r>
  <r>
    <s v="94007"/>
    <d v="2025-08-29T00:00:00"/>
    <x v="329"/>
    <x v="1"/>
    <s v="Sacramento"/>
    <n v="15932.94"/>
    <n v="0"/>
    <n v="15932.94"/>
    <n v="13049.1"/>
    <n v="2883.84"/>
    <n v="0.18099861"/>
    <x v="28"/>
  </r>
  <r>
    <s v="94057"/>
    <d v="2025-08-29T00:00:00"/>
    <x v="369"/>
    <x v="5"/>
    <s v="San Francisco"/>
    <n v="37001.550000000003"/>
    <n v="0"/>
    <n v="37001.550000000003"/>
    <n v="27749.24"/>
    <n v="9252.31"/>
    <n v="0.25005196000000002"/>
    <x v="96"/>
  </r>
  <r>
    <s v="94064"/>
    <d v="2025-08-29T00:00:00"/>
    <x v="353"/>
    <x v="2"/>
    <s v="San Jose"/>
    <n v="0"/>
    <n v="-298.58"/>
    <n v="-298.58"/>
    <n v="538.98"/>
    <n v="-837.56"/>
    <n v="2.80514435"/>
    <x v="2"/>
  </r>
  <r>
    <s v="94152"/>
    <d v="2025-08-29T00:00:00"/>
    <x v="439"/>
    <x v="15"/>
    <s v="San Francisco"/>
    <n v="869.44"/>
    <n v="0"/>
    <n v="869.44"/>
    <n v="910.92"/>
    <n v="-41.48"/>
    <n v="-4.770887E-2"/>
    <x v="23"/>
  </r>
  <r>
    <s v="94163"/>
    <d v="2025-08-29T00:00:00"/>
    <x v="72"/>
    <x v="14"/>
    <s v="San Jose"/>
    <n v="1963.66"/>
    <n v="0"/>
    <n v="1963.66"/>
    <n v="1602.74"/>
    <n v="360.92"/>
    <n v="0.18379963999999999"/>
    <x v="33"/>
  </r>
  <r>
    <s v="94167"/>
    <d v="2025-08-29T00:00:00"/>
    <x v="353"/>
    <x v="2"/>
    <s v="San Jose"/>
    <n v="1651"/>
    <n v="0"/>
    <n v="1651"/>
    <n v="1316.4"/>
    <n v="334.6"/>
    <n v="0.20266505000000001"/>
    <x v="2"/>
  </r>
  <r>
    <s v="94197"/>
    <d v="2025-08-29T00:00:00"/>
    <x v="400"/>
    <x v="15"/>
    <s v="San Francisco"/>
    <n v="0"/>
    <n v="0"/>
    <n v="0"/>
    <n v="871.97"/>
    <n v="-871.97"/>
    <n v="0"/>
    <x v="100"/>
  </r>
  <r>
    <s v="94245"/>
    <d v="2025-08-29T00:00:00"/>
    <x v="347"/>
    <x v="14"/>
    <s v="San Jose"/>
    <n v="268.23"/>
    <n v="0"/>
    <n v="268.23"/>
    <n v="0"/>
    <n v="268.23"/>
    <n v="1"/>
    <x v="22"/>
  </r>
  <r>
    <s v="94249"/>
    <d v="2025-08-29T00:00:00"/>
    <x v="435"/>
    <x v="9"/>
    <s v="San Francisco"/>
    <n v="0"/>
    <n v="-72.459999999999994"/>
    <n v="-72.459999999999994"/>
    <n v="-823.96"/>
    <n v="751.5"/>
    <n v="-10.371239299999999"/>
    <x v="13"/>
  </r>
  <r>
    <s v="94254"/>
    <d v="2025-08-29T00:00:00"/>
    <x v="72"/>
    <x v="14"/>
    <s v="San Jose"/>
    <n v="407.24"/>
    <n v="0"/>
    <n v="407.24"/>
    <n v="317.66000000000003"/>
    <n v="89.58"/>
    <n v="0.21996857"/>
    <x v="33"/>
  </r>
  <r>
    <s v="94271"/>
    <d v="2025-08-29T00:00:00"/>
    <x v="353"/>
    <x v="2"/>
    <s v="San Jose"/>
    <n v="1651"/>
    <n v="0"/>
    <n v="1651"/>
    <n v="1260.4000000000001"/>
    <n v="390.6"/>
    <n v="0.23658388999999999"/>
    <x v="2"/>
  </r>
  <r>
    <s v="94273"/>
    <d v="2025-08-29T00:00:00"/>
    <x v="353"/>
    <x v="2"/>
    <s v="San Jose"/>
    <n v="2228.4299999999998"/>
    <n v="0"/>
    <n v="2228.4299999999998"/>
    <n v="1674.76"/>
    <n v="553.66999999999996"/>
    <n v="0.24845743000000001"/>
    <x v="2"/>
  </r>
  <r>
    <s v="94276"/>
    <d v="2025-08-29T00:00:00"/>
    <x v="353"/>
    <x v="2"/>
    <s v="San Jose"/>
    <n v="1651"/>
    <n v="0"/>
    <n v="1651"/>
    <n v="1191.4000000000001"/>
    <n v="459.6"/>
    <n v="0.27837674000000001"/>
    <x v="2"/>
  </r>
  <r>
    <s v="94294"/>
    <d v="2025-08-29T00:00:00"/>
    <x v="254"/>
    <x v="3"/>
    <s v="San Jose"/>
    <n v="1241.6400000000001"/>
    <n v="0"/>
    <n v="1241.6400000000001"/>
    <n v="931.23"/>
    <n v="310.41000000000003"/>
    <n v="0.25"/>
    <x v="79"/>
  </r>
  <r>
    <s v="94295"/>
    <d v="2025-08-29T00:00:00"/>
    <x v="254"/>
    <x v="3"/>
    <s v="San Jose"/>
    <n v="1160.07"/>
    <n v="0"/>
    <n v="1160.07"/>
    <n v="870.05"/>
    <n v="290.02"/>
    <n v="0.25000215999999997"/>
    <x v="79"/>
  </r>
  <r>
    <s v="94296"/>
    <d v="2025-08-29T00:00:00"/>
    <x v="98"/>
    <x v="20"/>
    <s v="Sacramento"/>
    <n v="200"/>
    <n v="0"/>
    <n v="200"/>
    <n v="0"/>
    <n v="200"/>
    <n v="1"/>
    <x v="4"/>
  </r>
  <r>
    <s v="94297"/>
    <d v="2025-08-29T00:00:00"/>
    <x v="98"/>
    <x v="20"/>
    <s v="Sacramento"/>
    <n v="200"/>
    <n v="0"/>
    <n v="200"/>
    <n v="0"/>
    <n v="200"/>
    <n v="1"/>
    <x v="4"/>
  </r>
  <r>
    <s v="94305"/>
    <d v="2025-08-29T00:00:00"/>
    <x v="437"/>
    <x v="14"/>
    <s v="San Jose"/>
    <n v="2225.1799999999998"/>
    <n v="0"/>
    <n v="2225.1799999999998"/>
    <n v="0"/>
    <n v="2225.1799999999998"/>
    <n v="1"/>
    <x v="73"/>
  </r>
  <r>
    <s v="85671"/>
    <d v="2025-08-30T00:00:00"/>
    <x v="72"/>
    <x v="14"/>
    <s v="San Jose"/>
    <n v="0"/>
    <n v="0"/>
    <n v="0"/>
    <n v="5207.5"/>
    <n v="-5207.5"/>
    <n v="0"/>
    <x v="33"/>
  </r>
  <r>
    <s v="86660"/>
    <d v="2025-08-30T00:00:00"/>
    <x v="75"/>
    <x v="12"/>
    <s v="San Francisco"/>
    <n v="0"/>
    <n v="0"/>
    <n v="0"/>
    <n v="-375"/>
    <n v="375"/>
    <n v="0"/>
    <x v="81"/>
  </r>
  <r>
    <s v="87557"/>
    <d v="2025-08-30T00:00:00"/>
    <x v="140"/>
    <x v="11"/>
    <s v="Sacramento"/>
    <n v="0"/>
    <n v="0"/>
    <n v="0"/>
    <n v="187.5"/>
    <n v="-187.5"/>
    <n v="0"/>
    <x v="1"/>
  </r>
  <r>
    <s v="88118"/>
    <d v="2025-08-30T00:00:00"/>
    <x v="5"/>
    <x v="2"/>
    <s v="San Jose"/>
    <n v="0"/>
    <n v="0"/>
    <n v="0"/>
    <n v="138.75"/>
    <n v="-138.75"/>
    <n v="0"/>
    <x v="5"/>
  </r>
  <r>
    <s v="89622"/>
    <d v="2025-08-30T00:00:00"/>
    <x v="47"/>
    <x v="11"/>
    <s v="Sacramento"/>
    <n v="0"/>
    <n v="0"/>
    <n v="0"/>
    <n v="1800"/>
    <n v="-1800"/>
    <n v="0"/>
    <x v="28"/>
  </r>
  <r>
    <s v="89684"/>
    <d v="2025-08-30T00:00:00"/>
    <x v="72"/>
    <x v="14"/>
    <s v="San Jose"/>
    <n v="0"/>
    <n v="0"/>
    <n v="0"/>
    <n v="150"/>
    <n v="-150"/>
    <n v="0"/>
    <x v="33"/>
  </r>
  <r>
    <s v="89788"/>
    <d v="2025-08-30T00:00:00"/>
    <x v="221"/>
    <x v="9"/>
    <s v="San Francisco"/>
    <n v="0"/>
    <n v="0"/>
    <n v="0"/>
    <n v="5523.75"/>
    <n v="-5523.75"/>
    <n v="0"/>
    <x v="81"/>
  </r>
  <r>
    <s v="89890"/>
    <d v="2025-08-30T00:00:00"/>
    <x v="136"/>
    <x v="12"/>
    <s v="San Francisco"/>
    <n v="0"/>
    <n v="0"/>
    <n v="0"/>
    <n v="2025"/>
    <n v="-2025"/>
    <n v="0"/>
    <x v="6"/>
  </r>
  <r>
    <s v="91046"/>
    <d v="2025-08-30T00:00:00"/>
    <x v="335"/>
    <x v="1"/>
    <s v="Sacramento"/>
    <n v="0"/>
    <n v="0"/>
    <n v="0"/>
    <n v="150"/>
    <n v="-150"/>
    <n v="0"/>
    <x v="15"/>
  </r>
  <r>
    <s v="91321"/>
    <d v="2025-08-30T00:00:00"/>
    <x v="221"/>
    <x v="9"/>
    <s v="San Francisco"/>
    <n v="0"/>
    <n v="0"/>
    <n v="0"/>
    <n v="3900"/>
    <n v="-3900"/>
    <n v="0"/>
    <x v="81"/>
  </r>
  <r>
    <s v="91322"/>
    <d v="2025-08-30T00:00:00"/>
    <x v="221"/>
    <x v="9"/>
    <s v="San Francisco"/>
    <n v="0"/>
    <n v="0"/>
    <n v="0"/>
    <n v="1500"/>
    <n v="-1500"/>
    <n v="0"/>
    <x v="81"/>
  </r>
  <r>
    <s v="91387"/>
    <d v="2025-08-30T00:00:00"/>
    <x v="75"/>
    <x v="12"/>
    <s v="San Francisco"/>
    <n v="0"/>
    <n v="0"/>
    <n v="0"/>
    <n v="160"/>
    <n v="-160"/>
    <n v="0"/>
    <x v="81"/>
  </r>
  <r>
    <s v="91437"/>
    <d v="2025-08-30T00:00:00"/>
    <x v="36"/>
    <x v="12"/>
    <s v="San Francisco"/>
    <n v="0"/>
    <n v="0"/>
    <n v="0"/>
    <n v="712.5"/>
    <n v="-712.5"/>
    <n v="0"/>
    <x v="45"/>
  </r>
  <r>
    <s v="91517"/>
    <d v="2025-08-30T00:00:00"/>
    <x v="314"/>
    <x v="11"/>
    <s v="Sacramento"/>
    <n v="0"/>
    <n v="0"/>
    <n v="0"/>
    <n v="42.5"/>
    <n v="-42.5"/>
    <n v="0"/>
    <x v="28"/>
  </r>
  <r>
    <s v="91545"/>
    <d v="2025-08-30T00:00:00"/>
    <x v="221"/>
    <x v="9"/>
    <s v="San Francisco"/>
    <n v="0"/>
    <n v="0"/>
    <n v="0"/>
    <n v="1200"/>
    <n v="-1200"/>
    <n v="0"/>
    <x v="81"/>
  </r>
  <r>
    <s v="91576"/>
    <d v="2025-08-30T00:00:00"/>
    <x v="169"/>
    <x v="19"/>
    <s v="Sacramento"/>
    <n v="0"/>
    <n v="0"/>
    <n v="0"/>
    <n v="160"/>
    <n v="-160"/>
    <n v="0"/>
    <x v="4"/>
  </r>
  <r>
    <s v="91630"/>
    <d v="2025-08-30T00:00:00"/>
    <x v="337"/>
    <x v="1"/>
    <s v="Sacramento"/>
    <n v="0"/>
    <n v="0"/>
    <n v="0"/>
    <n v="675"/>
    <n v="-675"/>
    <n v="0"/>
    <x v="1"/>
  </r>
  <r>
    <s v="91639"/>
    <d v="2025-08-30T00:00:00"/>
    <x v="91"/>
    <x v="6"/>
    <s v="Sacramento"/>
    <n v="0"/>
    <n v="0"/>
    <n v="0"/>
    <n v="300"/>
    <n v="-300"/>
    <n v="0"/>
    <x v="1"/>
  </r>
  <r>
    <s v="91654"/>
    <d v="2025-08-30T00:00:00"/>
    <x v="54"/>
    <x v="6"/>
    <s v="San Jose"/>
    <n v="0"/>
    <n v="0"/>
    <n v="0"/>
    <n v="-1355"/>
    <n v="1355"/>
    <n v="0"/>
    <x v="61"/>
  </r>
  <r>
    <s v="91953"/>
    <d v="2025-08-30T00:00:00"/>
    <x v="5"/>
    <x v="2"/>
    <s v="San Jose"/>
    <n v="0"/>
    <n v="0"/>
    <n v="0"/>
    <n v="121.25"/>
    <n v="-121.25"/>
    <n v="0"/>
    <x v="5"/>
  </r>
  <r>
    <s v="92401"/>
    <d v="2025-08-30T00:00:00"/>
    <x v="27"/>
    <x v="6"/>
    <s v="Sacramento"/>
    <n v="0"/>
    <n v="0"/>
    <n v="0"/>
    <n v="120"/>
    <n v="-120"/>
    <n v="0"/>
    <x v="1"/>
  </r>
  <r>
    <s v="92467"/>
    <d v="2025-08-30T00:00:00"/>
    <x v="324"/>
    <x v="5"/>
    <s v="San Francisco"/>
    <n v="0"/>
    <n v="0"/>
    <n v="0"/>
    <n v="37.5"/>
    <n v="-37.5"/>
    <n v="0"/>
    <x v="47"/>
  </r>
  <r>
    <s v="92468"/>
    <d v="2025-08-30T00:00:00"/>
    <x v="402"/>
    <x v="14"/>
    <s v="San Jose"/>
    <n v="0"/>
    <n v="0"/>
    <n v="0"/>
    <n v="492.5"/>
    <n v="-492.5"/>
    <n v="0"/>
    <x v="22"/>
  </r>
  <r>
    <s v="92587"/>
    <d v="2025-08-30T00:00:00"/>
    <x v="59"/>
    <x v="1"/>
    <s v="Sacramento"/>
    <n v="0"/>
    <n v="0"/>
    <n v="0"/>
    <n v="40"/>
    <n v="-40"/>
    <n v="0"/>
    <x v="1"/>
  </r>
  <r>
    <s v="92665"/>
    <d v="2025-08-30T00:00:00"/>
    <x v="59"/>
    <x v="1"/>
    <s v="Sacramento"/>
    <n v="0"/>
    <n v="0"/>
    <n v="0"/>
    <n v="675"/>
    <n v="-675"/>
    <n v="0"/>
    <x v="1"/>
  </r>
  <r>
    <s v="92789"/>
    <d v="2025-08-30T00:00:00"/>
    <x v="59"/>
    <x v="1"/>
    <s v="Sacramento"/>
    <n v="0"/>
    <n v="0"/>
    <n v="0"/>
    <n v="525"/>
    <n v="-525"/>
    <n v="0"/>
    <x v="1"/>
  </r>
  <r>
    <s v="92877"/>
    <d v="2025-08-30T00:00:00"/>
    <x v="27"/>
    <x v="6"/>
    <s v="Sacramento"/>
    <n v="0"/>
    <n v="0"/>
    <n v="0"/>
    <n v="45"/>
    <n v="-45"/>
    <n v="0"/>
    <x v="1"/>
  </r>
  <r>
    <s v="92909"/>
    <d v="2025-08-30T00:00:00"/>
    <x v="72"/>
    <x v="14"/>
    <s v="San Jose"/>
    <n v="0"/>
    <n v="0"/>
    <n v="0"/>
    <n v="300"/>
    <n v="-300"/>
    <n v="0"/>
    <x v="33"/>
  </r>
  <r>
    <s v="93547"/>
    <d v="2025-08-30T00:00:00"/>
    <x v="6"/>
    <x v="5"/>
    <s v="San Francisco"/>
    <n v="0"/>
    <n v="0"/>
    <n v="0"/>
    <n v="42.5"/>
    <n v="-42.5"/>
    <n v="0"/>
    <x v="6"/>
  </r>
  <r>
    <s v="93557"/>
    <d v="2025-08-30T00:00:00"/>
    <x v="122"/>
    <x v="11"/>
    <s v="Sacramento"/>
    <n v="0"/>
    <n v="0"/>
    <n v="0"/>
    <n v="120"/>
    <n v="-120"/>
    <n v="0"/>
    <x v="1"/>
  </r>
  <r>
    <s v="93609"/>
    <d v="2025-08-30T00:00:00"/>
    <x v="5"/>
    <x v="2"/>
    <s v="San Jose"/>
    <n v="0"/>
    <n v="0"/>
    <n v="0"/>
    <n v="1432.5"/>
    <n v="-1432.5"/>
    <n v="0"/>
    <x v="2"/>
  </r>
  <r>
    <s v="94308"/>
    <d v="2025-08-30T00:00:00"/>
    <x v="353"/>
    <x v="2"/>
    <s v="San Jose"/>
    <n v="1215.5999999999999"/>
    <n v="0"/>
    <n v="1215.5999999999999"/>
    <n v="788.98"/>
    <n v="426.62"/>
    <n v="0.3509542600000000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0">
  <r>
    <x v="0"/>
    <n v="283"/>
    <x v="0"/>
    <x v="0"/>
    <s v="WAREHOUSE STORAGE"/>
    <s v="Warehouse Storage  Nov_x000a_For fibre chairs, stools &amp; side chairs"/>
    <s v="STORE"/>
    <s v="MISC"/>
    <x v="0"/>
    <x v="0"/>
    <x v="0"/>
    <n v="1"/>
    <n v="0"/>
    <n v="264.60000000000002"/>
    <s v="Shanna Dollarhide"/>
    <x v="0"/>
    <n v="264.60000000000002"/>
    <n v="1674828.1300000001"/>
    <n v="0"/>
    <x v="0"/>
  </r>
  <r>
    <x v="0"/>
    <n v="284"/>
    <x v="0"/>
    <x v="0"/>
    <s v="WAREHOUSE STORAGE"/>
    <s v="Warehouse Storage  Jan_x000a_For fibre chairs, stools &amp; side chairs"/>
    <s v="STORE"/>
    <s v="MISC"/>
    <x v="0"/>
    <x v="0"/>
    <x v="0"/>
    <n v="1"/>
    <n v="0"/>
    <n v="264.60000000000002"/>
    <s v="Shanna Dollarhide"/>
    <x v="0"/>
    <n v="264.60000000000002"/>
    <n v="1674828.1300000001"/>
    <n v="0"/>
    <x v="0"/>
  </r>
  <r>
    <x v="0"/>
    <n v="285"/>
    <x v="0"/>
    <x v="0"/>
    <s v="WAREHOUSE STORAGE"/>
    <s v="Warehouse Storage  Feb_x000a__x000a_For fibre chairs, stools &amp; side chairs"/>
    <s v="STORE"/>
    <s v="MISC"/>
    <x v="0"/>
    <x v="0"/>
    <x v="0"/>
    <n v="1"/>
    <n v="0"/>
    <n v="264.60000000000002"/>
    <s v="Shanna Dollarhide"/>
    <x v="0"/>
    <n v="264.60000000000002"/>
    <n v="1674828.1300000001"/>
    <n v="0"/>
    <x v="0"/>
  </r>
  <r>
    <x v="0"/>
    <n v="286"/>
    <x v="0"/>
    <x v="0"/>
    <s v="WAREHOUSE STORAGE"/>
    <s v="Warehouse Storage  March_x000a__x000a__x000a_For fibre chairs, stools &amp; side chairs"/>
    <s v="STORE"/>
    <s v="MISC"/>
    <x v="0"/>
    <x v="0"/>
    <x v="0"/>
    <n v="1"/>
    <n v="0"/>
    <n v="264.60000000000002"/>
    <s v="Shanna Dollarhide"/>
    <x v="0"/>
    <n v="264.60000000000002"/>
    <n v="1674828.1300000001"/>
    <n v="0"/>
    <x v="0"/>
  </r>
  <r>
    <x v="0"/>
    <n v="287"/>
    <x v="0"/>
    <x v="0"/>
    <s v="WAREHOUSE STORAGE"/>
    <s v="Warehouse Storage April_x000a__x000a__x000a_For fibre chairs, stools &amp; side chairs"/>
    <s v="STORE"/>
    <s v="MISC"/>
    <x v="0"/>
    <x v="0"/>
    <x v="0"/>
    <n v="1"/>
    <n v="0"/>
    <n v="264.60000000000002"/>
    <s v="Shanna Dollarhide"/>
    <x v="0"/>
    <n v="264.60000000000002"/>
    <n v="1674828.1300000001"/>
    <n v="0"/>
    <x v="0"/>
  </r>
  <r>
    <x v="0"/>
    <n v="288"/>
    <x v="0"/>
    <x v="0"/>
    <s v="WAREHOUSE STORAGE"/>
    <s v="Warehouse Storage May_x000a__x000a__x000a_For fibre chairs, stools &amp; side chairs"/>
    <s v="STORE"/>
    <s v="MISC"/>
    <x v="0"/>
    <x v="0"/>
    <x v="0"/>
    <n v="1"/>
    <n v="0"/>
    <n v="264.60000000000002"/>
    <s v="Shanna Dollarhide"/>
    <x v="0"/>
    <n v="264.60000000000002"/>
    <n v="1674828.1300000001"/>
    <n v="0"/>
    <x v="0"/>
  </r>
  <r>
    <x v="0"/>
    <n v="289"/>
    <x v="0"/>
    <x v="0"/>
    <s v="WAREHOUSE STORAGE"/>
    <s v="Warehouse Storage June_x000a__x000a__x000a_For fibre chairs, stools &amp; side chairs"/>
    <s v="STORE"/>
    <s v="MISC"/>
    <x v="0"/>
    <x v="0"/>
    <x v="0"/>
    <n v="1"/>
    <n v="0"/>
    <n v="264.60000000000002"/>
    <s v="Shanna Dollarhide"/>
    <x v="0"/>
    <n v="264.60000000000002"/>
    <n v="1674828.1300000001"/>
    <n v="0"/>
    <x v="0"/>
  </r>
  <r>
    <x v="0"/>
    <n v="290"/>
    <x v="0"/>
    <x v="0"/>
    <s v="WAREHOUSE STORAGE"/>
    <s v="Warehouse Storage July_x000a__x000a__x000a_For fibre chairs, stools &amp; side chairs"/>
    <s v="STORE"/>
    <s v="MISC"/>
    <x v="0"/>
    <x v="0"/>
    <x v="0"/>
    <n v="1"/>
    <n v="0"/>
    <n v="264.60000000000002"/>
    <s v="Shanna Dollarhide"/>
    <x v="0"/>
    <n v="264.60000000000002"/>
    <n v="1674828.1300000001"/>
    <n v="0"/>
    <x v="0"/>
  </r>
  <r>
    <x v="1"/>
    <n v="179"/>
    <x v="1"/>
    <x v="1"/>
    <s v="Rebill-Oustanding balace"/>
    <s v="Remaining balance due for invoice 5213711"/>
    <s v="PRO"/>
    <s v="MISC"/>
    <x v="1"/>
    <x v="1"/>
    <x v="1"/>
    <n v="1"/>
    <n v="0"/>
    <n v="577"/>
    <s v="Nicole Lentini"/>
    <x v="0"/>
    <n v="577"/>
    <n v="5820005.6000000006"/>
    <n v="0"/>
    <x v="1"/>
  </r>
  <r>
    <x v="2"/>
    <n v="123"/>
    <x v="2"/>
    <x v="2"/>
    <s v="FABRICATION"/>
    <s v="Price to go to site during normal business hours, drill &amp; install (2) new lock assemblies for a storage cabinet already at site._x000a_All hardware will be provided by KBM._x000a_Does not include any permits."/>
    <s v="FABR"/>
    <s v="CUST"/>
    <x v="2"/>
    <x v="0"/>
    <x v="2"/>
    <n v="1"/>
    <n v="0"/>
    <n v="845"/>
    <s v="Marlene Dyson"/>
    <x v="1"/>
    <n v="845"/>
    <n v="3648805.1999999988"/>
    <n v="390657.00000000006"/>
    <x v="2"/>
  </r>
  <r>
    <x v="2"/>
    <n v="124"/>
    <x v="2"/>
    <x v="2"/>
    <s v="FABRICATION"/>
    <s v="Return Trip/Punch trips"/>
    <s v="FABR"/>
    <s v="MISC"/>
    <x v="3"/>
    <x v="0"/>
    <x v="2"/>
    <n v="1"/>
    <n v="0"/>
    <n v="960"/>
    <s v="Marlene Dyson"/>
    <x v="0"/>
    <n v="960"/>
    <n v="3648805.1999999988"/>
    <n v="390657.00000000006"/>
    <x v="2"/>
  </r>
  <r>
    <x v="3"/>
    <n v="170"/>
    <x v="2"/>
    <x v="3"/>
    <s v="Workrite"/>
    <s v="Workrite off set credit received ?"/>
    <s v="PRO"/>
    <s v="VEN"/>
    <x v="4"/>
    <x v="0"/>
    <x v="3"/>
    <n v="1"/>
    <n v="0"/>
    <n v="128.49"/>
    <s v="Marlene Dyson"/>
    <x v="2"/>
    <n v="128.49"/>
    <n v="3648805.1999999988"/>
    <n v="0"/>
    <x v="3"/>
  </r>
  <r>
    <x v="4"/>
    <n v="23"/>
    <x v="2"/>
    <x v="2"/>
    <s v="WAREHOUSE STORAGE"/>
    <s v="Storage Dates: 01/04/25 to 02/0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STORE"/>
    <s v="CUST"/>
    <x v="5"/>
    <x v="0"/>
    <x v="4"/>
    <n v="1"/>
    <n v="0"/>
    <n v="38"/>
    <s v="Marlene Dyson"/>
    <x v="1"/>
    <n v="38"/>
    <n v="3648805.1999999988"/>
    <n v="390657.00000000006"/>
    <x v="2"/>
  </r>
  <r>
    <x v="4"/>
    <n v="24"/>
    <x v="2"/>
    <x v="2"/>
    <s v="WAREHOUSE STORAGE"/>
    <s v="Storage Dates: 1/12/25 - 2/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STORE"/>
    <s v="MISC"/>
    <x v="0"/>
    <x v="0"/>
    <x v="4"/>
    <n v="1"/>
    <n v="0"/>
    <n v="91"/>
    <s v="Marlene Dyson"/>
    <x v="0"/>
    <n v="91"/>
    <n v="3648805.1999999988"/>
    <n v="390657.00000000006"/>
    <x v="2"/>
  </r>
  <r>
    <x v="4"/>
    <n v="25"/>
    <x v="2"/>
    <x v="2"/>
    <s v="WAREHOUSE STORAGE"/>
    <s v="Storage Dates: 1/20/24 to 02/19/25_x000a_Order: KBMH228301 - Saint Louise Regional Hospital - Pharmacy *QTE* PO# 81432-90107_x000a_Receiving# KBMH228301.04_x000a_(1) Pallet Positions_x000a_Date Received:11/20/2024_x000a_Customer PO #: 81432-90107_x000a_Manufacturer: Eagle Group_x000a_Product PO#: 81432-90102_x000a_Product Received: (2) Gowning Bench_x000a_$36.00"/>
    <s v="STORE"/>
    <s v="MISC"/>
    <x v="0"/>
    <x v="0"/>
    <x v="4"/>
    <n v="1"/>
    <n v="0"/>
    <n v="38"/>
    <s v="Marlene Dyson"/>
    <x v="0"/>
    <n v="38"/>
    <n v="3648805.1999999988"/>
    <n v="390657.00000000006"/>
    <x v="2"/>
  </r>
  <r>
    <x v="4"/>
    <n v="26"/>
    <x v="2"/>
    <x v="2"/>
    <s v="WAREHOUSE STORAGE"/>
    <s v="Storage Dates: 01/25/25 to 02/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MISC"/>
    <x v="0"/>
    <x v="0"/>
    <x v="4"/>
    <n v="1"/>
    <n v="0"/>
    <n v="15"/>
    <s v="Marlene Dyson"/>
    <x v="0"/>
    <n v="15"/>
    <n v="3648805.1999999988"/>
    <n v="390657.00000000006"/>
    <x v="2"/>
  </r>
  <r>
    <x v="4"/>
    <n v="27"/>
    <x v="2"/>
    <x v="2"/>
    <s v="WAREHOUSE STORAGE"/>
    <s v="Storage Dates: 02/04/25 - 3/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STORE"/>
    <s v="CUST"/>
    <x v="5"/>
    <x v="0"/>
    <x v="4"/>
    <n v="1"/>
    <n v="0"/>
    <n v="38"/>
    <s v="Marlene Dyson"/>
    <x v="1"/>
    <n v="38"/>
    <n v="3648805.1999999988"/>
    <n v="390657.00000000006"/>
    <x v="2"/>
  </r>
  <r>
    <x v="4"/>
    <n v="28"/>
    <x v="2"/>
    <x v="2"/>
    <s v="WAREHOUSE STORAGE"/>
    <s v="Storage Dates: 2/12/25 - 3/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STORE"/>
    <s v="MISC"/>
    <x v="0"/>
    <x v="0"/>
    <x v="4"/>
    <n v="1"/>
    <n v="0"/>
    <n v="91"/>
    <s v="Marlene Dyson"/>
    <x v="0"/>
    <n v="91"/>
    <n v="3648805.1999999988"/>
    <n v="390657.00000000006"/>
    <x v="2"/>
  </r>
  <r>
    <x v="4"/>
    <n v="29"/>
    <x v="2"/>
    <x v="2"/>
    <s v="WAREHOUSE STORAGE"/>
    <s v="Storage Dates: 02/20/25 to 03/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MISC"/>
    <x v="0"/>
    <x v="0"/>
    <x v="4"/>
    <n v="1"/>
    <n v="0"/>
    <n v="76"/>
    <s v="Marlene Dyson"/>
    <x v="0"/>
    <n v="76"/>
    <n v="3648805.1999999988"/>
    <n v="390657.00000000006"/>
    <x v="2"/>
  </r>
  <r>
    <x v="4"/>
    <n v="32"/>
    <x v="2"/>
    <x v="2"/>
    <s v="WAREHOUSE STORAGE"/>
    <s v="Storage Dates: 02/25/25 to 03/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MISC"/>
    <x v="0"/>
    <x v="0"/>
    <x v="4"/>
    <n v="1"/>
    <n v="0"/>
    <n v="15"/>
    <s v="Marlene Dyson"/>
    <x v="0"/>
    <n v="15"/>
    <n v="3648805.1999999988"/>
    <n v="390657.00000000006"/>
    <x v="2"/>
  </r>
  <r>
    <x v="4"/>
    <n v="33"/>
    <x v="2"/>
    <x v="2"/>
    <s v="WAREHOUSE STORAGE"/>
    <s v="Storage Dates: 03/04/25 - 4/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STORE"/>
    <s v="CUST"/>
    <x v="5"/>
    <x v="0"/>
    <x v="4"/>
    <n v="1"/>
    <n v="0"/>
    <n v="38"/>
    <s v="Marlene Dyson"/>
    <x v="1"/>
    <n v="38"/>
    <n v="3648805.1999999988"/>
    <n v="390657.00000000006"/>
    <x v="2"/>
  </r>
  <r>
    <x v="4"/>
    <n v="34"/>
    <x v="2"/>
    <x v="2"/>
    <s v="WAREHOUSE STORAGE"/>
    <s v="Storage Dates: 3/12/25 - 4/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STORE"/>
    <s v="MISC"/>
    <x v="0"/>
    <x v="0"/>
    <x v="4"/>
    <n v="1"/>
    <n v="0"/>
    <n v="91"/>
    <s v="Marlene Dyson"/>
    <x v="0"/>
    <n v="91"/>
    <n v="3648805.1999999988"/>
    <n v="390657.00000000006"/>
    <x v="2"/>
  </r>
  <r>
    <x v="4"/>
    <n v="35"/>
    <x v="2"/>
    <x v="2"/>
    <s v="WAREHOUSE STORAGE"/>
    <s v="Storage Dates: 03/20/25 to 04/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MISC"/>
    <x v="0"/>
    <x v="0"/>
    <x v="4"/>
    <n v="1"/>
    <n v="0"/>
    <n v="76"/>
    <s v="Marlene Dyson"/>
    <x v="0"/>
    <n v="76"/>
    <n v="3648805.1999999988"/>
    <n v="390657.00000000006"/>
    <x v="2"/>
  </r>
  <r>
    <x v="4"/>
    <n v="36"/>
    <x v="2"/>
    <x v="2"/>
    <s v="WAREHOUSE STORAGE"/>
    <s v="Storage Dates: 03/25/25 to 04/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MISC"/>
    <x v="0"/>
    <x v="0"/>
    <x v="4"/>
    <n v="1"/>
    <n v="0"/>
    <n v="15"/>
    <s v="Marlene Dyson"/>
    <x v="0"/>
    <n v="15"/>
    <n v="3648805.1999999988"/>
    <n v="390657.00000000006"/>
    <x v="2"/>
  </r>
  <r>
    <x v="4"/>
    <n v="37"/>
    <x v="2"/>
    <x v="2"/>
    <s v="WAREHOUSE STORAGE"/>
    <s v="Storage Dates: 04/04/25 - 5/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STORE"/>
    <s v="CUST"/>
    <x v="5"/>
    <x v="0"/>
    <x v="4"/>
    <n v="1"/>
    <n v="0"/>
    <n v="38"/>
    <s v="Marlene Dyson"/>
    <x v="1"/>
    <n v="38"/>
    <n v="3648805.1999999988"/>
    <n v="390657.00000000006"/>
    <x v="2"/>
  </r>
  <r>
    <x v="4"/>
    <n v="38"/>
    <x v="2"/>
    <x v="2"/>
    <s v="WAREHOUSE STORAGE"/>
    <s v="Storage Dates: 4/12/25 - 5/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FABR"/>
    <s v="MISC"/>
    <x v="0"/>
    <x v="0"/>
    <x v="4"/>
    <n v="1"/>
    <n v="0"/>
    <n v="91"/>
    <s v="Marlene Dyson"/>
    <x v="0"/>
    <n v="91"/>
    <n v="3648805.1999999988"/>
    <n v="390657.00000000006"/>
    <x v="2"/>
  </r>
  <r>
    <x v="4"/>
    <n v="39"/>
    <x v="2"/>
    <x v="2"/>
    <s v="WAREHOUSE STORAGE"/>
    <s v="Storage Dates: 04/20/25 to 05/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CUST"/>
    <x v="6"/>
    <x v="0"/>
    <x v="4"/>
    <n v="1"/>
    <n v="0"/>
    <n v="76"/>
    <s v="Marlene Dyson"/>
    <x v="1"/>
    <n v="76"/>
    <n v="3648805.1999999988"/>
    <n v="390657.00000000006"/>
    <x v="2"/>
  </r>
  <r>
    <x v="4"/>
    <n v="39"/>
    <x v="2"/>
    <x v="2"/>
    <s v="WAREHOUSE STORAGE"/>
    <s v="Storage Dates: 04/20/25 to 05/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MISC"/>
    <x v="0"/>
    <x v="0"/>
    <x v="4"/>
    <n v="1"/>
    <n v="0"/>
    <n v="76"/>
    <s v="Marlene Dyson"/>
    <x v="0"/>
    <n v="76"/>
    <n v="3648805.1999999988"/>
    <n v="390657.00000000006"/>
    <x v="2"/>
  </r>
  <r>
    <x v="4"/>
    <n v="40"/>
    <x v="2"/>
    <x v="2"/>
    <s v="WAREHOUSE STORAGE"/>
    <s v="Storage Dates: 04/25/25 to 05/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MISC"/>
    <x v="0"/>
    <x v="0"/>
    <x v="4"/>
    <n v="1"/>
    <n v="0"/>
    <n v="15"/>
    <s v="Marlene Dyson"/>
    <x v="0"/>
    <n v="15"/>
    <n v="3648805.1999999988"/>
    <n v="390657.00000000006"/>
    <x v="2"/>
  </r>
  <r>
    <x v="4"/>
    <n v="41"/>
    <x v="2"/>
    <x v="2"/>
    <s v="WAREHOUSE STORAGE"/>
    <s v="Storage Dates: 05/04/25 - 6/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STORE"/>
    <s v="CUST"/>
    <x v="7"/>
    <x v="0"/>
    <x v="4"/>
    <n v="1"/>
    <n v="0"/>
    <n v="38"/>
    <s v="Marlene Dyson"/>
    <x v="1"/>
    <n v="38"/>
    <n v="3648805.1999999988"/>
    <n v="390657.00000000006"/>
    <x v="2"/>
  </r>
  <r>
    <x v="4"/>
    <n v="42"/>
    <x v="2"/>
    <x v="2"/>
    <s v="WAREHOUSE STORAGE"/>
    <s v="Storage Dates: 5/12/25 - 6/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FABR"/>
    <s v="MISC"/>
    <x v="0"/>
    <x v="0"/>
    <x v="4"/>
    <n v="1"/>
    <n v="0"/>
    <n v="91"/>
    <s v="Marlene Dyson"/>
    <x v="0"/>
    <n v="91"/>
    <n v="3648805.1999999988"/>
    <n v="390657.00000000006"/>
    <x v="2"/>
  </r>
  <r>
    <x v="4"/>
    <n v="43"/>
    <x v="2"/>
    <x v="2"/>
    <s v="WAREHOUSE STORAGE"/>
    <s v="Storage Dates: 05/20/25 to 06/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CUST"/>
    <x v="8"/>
    <x v="0"/>
    <x v="4"/>
    <n v="1"/>
    <n v="0"/>
    <n v="76"/>
    <s v="Marlene Dyson"/>
    <x v="1"/>
    <n v="76"/>
    <n v="3648805.1999999988"/>
    <n v="390657.00000000006"/>
    <x v="2"/>
  </r>
  <r>
    <x v="4"/>
    <n v="43"/>
    <x v="2"/>
    <x v="2"/>
    <s v="WAREHOUSE STORAGE"/>
    <s v="Storage Dates: 05/20/25 to 06/19/25_x000a_Order: KBMH228301 - Saint Louise Regional Hospital - Pharmacy *QTE* PO# 81432-90107_x000a_Receiving# KBMH228301.04_x000a_(1) Pallet Positions_x000a_Date Received:11/20/2024_x000a_Customer PO #: 81432-90107_x000a_Manufacturer: Eagle Group- Grainger_x000a_Product PO#: 81432-90102_x000a_Product Received: (2) Gowning Bench_x000a_Receiving# KBMH228301.07_x000a_(1) Pallet Positions_x000a_Date Received:01/14/2025_x000a_Customer PO #: 81432-90107_x000a_Manufacturer: Ergo Source_x000a_Product PO#: 81432-90101_x000a_Product Received: (2) Stainless Steel Tops"/>
    <s v="STORE"/>
    <s v="MISC"/>
    <x v="0"/>
    <x v="0"/>
    <x v="4"/>
    <n v="1"/>
    <n v="0"/>
    <n v="76"/>
    <s v="Marlene Dyson"/>
    <x v="0"/>
    <n v="76"/>
    <n v="3648805.1999999988"/>
    <n v="390657.00000000006"/>
    <x v="2"/>
  </r>
  <r>
    <x v="4"/>
    <n v="44"/>
    <x v="2"/>
    <x v="2"/>
    <s v="WAREHOUSE STORAGE"/>
    <s v="Storage Dates: 05/25/25 to 06/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CUST"/>
    <x v="9"/>
    <x v="0"/>
    <x v="4"/>
    <n v="1"/>
    <n v="0"/>
    <n v="15"/>
    <s v="Marlene Dyson"/>
    <x v="1"/>
    <n v="15"/>
    <n v="3648805.1999999988"/>
    <n v="390657.00000000006"/>
    <x v="2"/>
  </r>
  <r>
    <x v="4"/>
    <n v="44"/>
    <x v="2"/>
    <x v="2"/>
    <s v="WAREHOUSE STORAGE"/>
    <s v="Storage Dates: 05/25/25 to 06/24/25_x000a_Order: KBMH228301 - Saint Louise Regional Hospital - Pharmacy *QTE* PO# 81432-90107_x000a_Receiving# KBMH228301.06_x000a_(2) Pieces_x000a_Date Received:12/26/2024_x000a_Customer PO #: 81432-90107_x000a_Manufacturer: Knoll_x000a_Product PO#: 81432-90103_x000a_Product Received: (2) Rectangular Tops"/>
    <s v="STORE"/>
    <s v="MISC"/>
    <x v="0"/>
    <x v="0"/>
    <x v="4"/>
    <n v="1"/>
    <n v="0"/>
    <n v="15"/>
    <s v="Marlene Dyson"/>
    <x v="0"/>
    <n v="15"/>
    <n v="3648805.1999999988"/>
    <n v="390657.00000000006"/>
    <x v="2"/>
  </r>
  <r>
    <x v="4"/>
    <n v="45"/>
    <x v="2"/>
    <x v="2"/>
    <s v="WAREHOUSE STORAGE"/>
    <s v="Storage Dates: 06/04/25 - 7/3/25_x000a_Order: KBMH228301 - Saint Louise Regional Hospital - Pharmacy *QTE* PO# 81432-90107_x000a_Receiving# KBMH228301.05_x000a_(1) Pallet Positions_x000a_Date Received:12/05/2024_x000a_Customer PO #: 81432-90107_x000a_Manufacturer: Workrite_x000a_Product PO#: 81432-90106_x000a_Product Received: (3) Height Adj Bases"/>
    <s v="FABR"/>
    <s v="CUST"/>
    <x v="7"/>
    <x v="0"/>
    <x v="4"/>
    <n v="1"/>
    <n v="0"/>
    <n v="38"/>
    <s v="Marlene Dyson"/>
    <x v="1"/>
    <n v="38"/>
    <n v="3648805.1999999988"/>
    <n v="390657.00000000006"/>
    <x v="2"/>
  </r>
  <r>
    <x v="4"/>
    <n v="46"/>
    <x v="2"/>
    <x v="2"/>
    <s v="WAREHOUSE STORAGE"/>
    <s v="Storage Dates: 6/12/25 - 711/25_x000a__x000a_Order: KBMH228301 - Saint Louise Regional Hospital - Pharmacy *QTE* PO# 81432-90107_x000a__x000a_Receiving# KBMH228301.01_x000a_(1) Pallet Positions_x000a_Date Received:11/11/2024_x000a_Customer PO #: 81432-90107_x000a_Manufacturer: Grainger_x000a__x000a_Product PO#: 81432-90102_x000a_Product Received: (1) Utility Cart_x000a_Receiving# KBMH228301.02_x000a_(1) Carton_x000a_Date Received:11/12/2024_x000a__x000a_Customer PO #: 81432-90107_x000a_Manufacturer: Grainger_x000a_Product PO#: 81432-90102_x000a_Product Received: (2) Stools_x000a__x000a_Receiving# KBMH228301.03_x000a_(1) Pallet Positions_x000a_Date Received:11/12/2024_x000a_Customer PO #: 81432-90107_x000a_Manufacturer: Grainger_x000a_Product PO#: 81432-90102_x000a_Product Received: (1) Lateral File"/>
    <s v="FABR"/>
    <s v="MISC"/>
    <x v="0"/>
    <x v="0"/>
    <x v="4"/>
    <n v="1"/>
    <n v="0"/>
    <n v="91"/>
    <s v="Marlene Dyson"/>
    <x v="0"/>
    <n v="91"/>
    <n v="3648805.1999999988"/>
    <n v="390657.00000000006"/>
    <x v="2"/>
  </r>
  <r>
    <x v="5"/>
    <n v="60"/>
    <x v="3"/>
    <x v="4"/>
    <s v="SEC-CLAMP-GW"/>
    <s v="Seclusion hand clamp, white powder coat"/>
    <s v="PRO"/>
    <s v="SPEC"/>
    <x v="10"/>
    <x v="2"/>
    <x v="5"/>
    <n v="8"/>
    <n v="1150.48"/>
    <n v="0"/>
    <s v="Yuliya Molotilova"/>
    <x v="3"/>
    <n v="-1150.48"/>
    <n v="3543294.73"/>
    <n v="330607.65000000002"/>
    <x v="4"/>
  </r>
  <r>
    <x v="5"/>
    <n v="79"/>
    <x v="3"/>
    <x v="4"/>
    <s v="SEC-CLAMP-GW"/>
    <s v="Seclusion hand clamp, white powder coat"/>
    <s v="PRO"/>
    <s v="SPEC"/>
    <x v="10"/>
    <x v="2"/>
    <x v="5"/>
    <n v="9"/>
    <n v="1294.29"/>
    <n v="0"/>
    <s v="Yuliya Molotilova"/>
    <x v="3"/>
    <n v="-1294.29"/>
    <n v="3543294.73"/>
    <n v="330607.65000000002"/>
    <x v="4"/>
  </r>
  <r>
    <x v="5"/>
    <n v="100"/>
    <x v="3"/>
    <x v="4"/>
    <s v="SEC-CLAMP-GW"/>
    <s v="Seclusion hand clamp, white powder coat"/>
    <s v="PRO"/>
    <s v="SPEC"/>
    <x v="10"/>
    <x v="2"/>
    <x v="5"/>
    <n v="2"/>
    <n v="287.62"/>
    <n v="0"/>
    <s v="Yuliya Molotilova"/>
    <x v="3"/>
    <n v="-287.62"/>
    <n v="3543294.73"/>
    <n v="330607.65000000002"/>
    <x v="4"/>
  </r>
  <r>
    <x v="5"/>
    <n v="112"/>
    <x v="3"/>
    <x v="4"/>
    <s v="SEC-CLAMP-GW"/>
    <s v="Seclusion hand clamp, white powder coat"/>
    <s v="PRO"/>
    <s v="SPEC"/>
    <x v="10"/>
    <x v="2"/>
    <x v="5"/>
    <n v="5"/>
    <n v="719.05"/>
    <n v="0"/>
    <s v="Yuliya Molotilova"/>
    <x v="3"/>
    <n v="-719.05"/>
    <n v="3543294.73"/>
    <n v="330607.65000000002"/>
    <x v="4"/>
  </r>
  <r>
    <x v="5"/>
    <n v="124"/>
    <x v="3"/>
    <x v="4"/>
    <s v="SEC-CLAMP-GW"/>
    <s v="Seclusion hand clamp, white powder coat"/>
    <s v="PRO"/>
    <s v="SPEC"/>
    <x v="10"/>
    <x v="2"/>
    <x v="5"/>
    <n v="1"/>
    <n v="143.81"/>
    <n v="0"/>
    <s v="Yuliya Molotilova"/>
    <x v="3"/>
    <n v="-143.81"/>
    <n v="3543294.73"/>
    <n v="330607.65000000002"/>
    <x v="4"/>
  </r>
  <r>
    <x v="5"/>
    <n v="135"/>
    <x v="3"/>
    <x v="4"/>
    <s v="SEC-CLAMP-GW"/>
    <s v="Seclusion hand clamp, white powder coat"/>
    <s v="PRO"/>
    <s v="SPEC"/>
    <x v="10"/>
    <x v="2"/>
    <x v="5"/>
    <n v="4"/>
    <n v="575.24"/>
    <n v="0"/>
    <s v="Yuliya Molotilova"/>
    <x v="3"/>
    <n v="-575.24"/>
    <n v="3543294.73"/>
    <n v="330607.65000000002"/>
    <x v="4"/>
  </r>
  <r>
    <x v="5"/>
    <n v="147"/>
    <x v="3"/>
    <x v="4"/>
    <s v="SEC-CLAMP-GW"/>
    <s v="Seclusion hand clamp, white powder coat"/>
    <s v="PRO"/>
    <s v="SPEC"/>
    <x v="10"/>
    <x v="2"/>
    <x v="5"/>
    <n v="3"/>
    <n v="431.43"/>
    <n v="0"/>
    <s v="Yuliya Molotilova"/>
    <x v="3"/>
    <n v="-431.43"/>
    <n v="3543294.73"/>
    <n v="330607.65000000002"/>
    <x v="4"/>
  </r>
  <r>
    <x v="5"/>
    <n v="159"/>
    <x v="3"/>
    <x v="4"/>
    <s v="SEC-CLAMP-GW"/>
    <s v="Seclusion hand clamp, white powder coat"/>
    <s v="PRO"/>
    <s v="SPEC"/>
    <x v="10"/>
    <x v="2"/>
    <x v="5"/>
    <n v="2"/>
    <n v="287.62"/>
    <n v="0"/>
    <s v="Yuliya Molotilova"/>
    <x v="3"/>
    <n v="-287.62"/>
    <n v="3543294.73"/>
    <n v="330607.65000000002"/>
    <x v="4"/>
  </r>
  <r>
    <x v="5"/>
    <n v="177"/>
    <x v="3"/>
    <x v="4"/>
    <s v="SEC-CLAMP-GW"/>
    <s v="Seclusion hand clamp, white powder coat"/>
    <s v="PRO"/>
    <s v="SPEC"/>
    <x v="10"/>
    <x v="2"/>
    <x v="5"/>
    <n v="3"/>
    <n v="431.43"/>
    <n v="0"/>
    <s v="Yuliya Molotilova"/>
    <x v="3"/>
    <n v="-431.43"/>
    <n v="3543294.73"/>
    <n v="330607.65000000002"/>
    <x v="4"/>
  </r>
  <r>
    <x v="5"/>
    <n v="195"/>
    <x v="3"/>
    <x v="4"/>
    <s v="SEC-CLAMP-GW"/>
    <s v="Seclusion hand clamp, white powder coat"/>
    <s v="PRO"/>
    <s v="SPEC"/>
    <x v="10"/>
    <x v="2"/>
    <x v="5"/>
    <n v="2"/>
    <n v="287.62"/>
    <n v="0"/>
    <s v="Yuliya Molotilova"/>
    <x v="3"/>
    <n v="-287.62"/>
    <n v="3543294.73"/>
    <n v="330607.65000000002"/>
    <x v="4"/>
  </r>
  <r>
    <x v="5"/>
    <n v="207"/>
    <x v="3"/>
    <x v="4"/>
    <s v="SEC-CLAMP-GW"/>
    <s v="Seclusion hand clamp, white powder coat"/>
    <s v="PRO"/>
    <s v="SPEC"/>
    <x v="10"/>
    <x v="2"/>
    <x v="5"/>
    <n v="1"/>
    <n v="143.81"/>
    <n v="0"/>
    <s v="Yuliya Molotilova"/>
    <x v="3"/>
    <n v="-143.81"/>
    <n v="3543294.73"/>
    <n v="330607.65000000002"/>
    <x v="4"/>
  </r>
  <r>
    <x v="5"/>
    <n v="218"/>
    <x v="3"/>
    <x v="4"/>
    <s v="SEC-CLAMP-GW"/>
    <s v="Seclusion hand clamp, white powder coat"/>
    <s v="PRO"/>
    <s v="SPEC"/>
    <x v="10"/>
    <x v="2"/>
    <x v="5"/>
    <n v="1"/>
    <n v="143.81"/>
    <n v="0"/>
    <s v="Yuliya Molotilova"/>
    <x v="3"/>
    <n v="-143.81"/>
    <n v="3543294.73"/>
    <n v="330607.65000000002"/>
    <x v="4"/>
  </r>
  <r>
    <x v="5"/>
    <n v="228"/>
    <x v="3"/>
    <x v="4"/>
    <s v="SEC-CLAMP-GW"/>
    <s v="Seclusion hand clamp, white powder coat"/>
    <s v="PRO"/>
    <s v="SPEC"/>
    <x v="10"/>
    <x v="2"/>
    <x v="5"/>
    <n v="4"/>
    <n v="575.24"/>
    <n v="0"/>
    <s v="Yuliya Molotilova"/>
    <x v="3"/>
    <n v="-575.24"/>
    <n v="3543294.73"/>
    <n v="330607.65000000002"/>
    <x v="4"/>
  </r>
  <r>
    <x v="5"/>
    <n v="246"/>
    <x v="3"/>
    <x v="4"/>
    <s v="SURCHARGE"/>
    <s v="Circuit Board Surcharge"/>
    <s v="SUR"/>
    <s v="SPEC"/>
    <x v="11"/>
    <x v="2"/>
    <x v="5"/>
    <n v="1"/>
    <n v="0"/>
    <n v="419.89"/>
    <s v="Yuliya Molotilova"/>
    <x v="3"/>
    <n v="419.89"/>
    <n v="3543294.73"/>
    <n v="330607.65000000002"/>
    <x v="4"/>
  </r>
  <r>
    <x v="5"/>
    <n v="247"/>
    <x v="3"/>
    <x v="4"/>
    <s v="Tariff Fee"/>
    <s v="Tarif Fee"/>
    <s v="TAR"/>
    <s v="SPEC"/>
    <x v="12"/>
    <x v="2"/>
    <x v="5"/>
    <n v="1"/>
    <n v="0"/>
    <n v="139.96"/>
    <s v="Yuliya Molotilova"/>
    <x v="3"/>
    <n v="139.96"/>
    <n v="3543294.73"/>
    <n v="330607.65000000002"/>
    <x v="4"/>
  </r>
  <r>
    <x v="5"/>
    <n v="248"/>
    <x v="3"/>
    <x v="4"/>
    <s v="SURCHARGE"/>
    <s v="Circuit Board Surcharge"/>
    <s v="SUR"/>
    <s v="SPEC"/>
    <x v="11"/>
    <x v="2"/>
    <x v="5"/>
    <n v="1"/>
    <n v="0"/>
    <n v="90.79"/>
    <s v="Yuliya Molotilova"/>
    <x v="3"/>
    <n v="90.79"/>
    <n v="3543294.73"/>
    <n v="330607.65000000002"/>
    <x v="4"/>
  </r>
  <r>
    <x v="5"/>
    <n v="250"/>
    <x v="3"/>
    <x v="4"/>
    <s v="SURCHARGE"/>
    <s v="Small order Surcharge"/>
    <s v="SUR"/>
    <s v="SPEC"/>
    <x v="13"/>
    <x v="2"/>
    <x v="6"/>
    <n v="1"/>
    <n v="0"/>
    <n v="200"/>
    <s v="Yuliya Molotilova"/>
    <x v="3"/>
    <n v="200"/>
    <n v="3543294.73"/>
    <n v="330607.65000000002"/>
    <x v="4"/>
  </r>
  <r>
    <x v="5"/>
    <n v="251"/>
    <x v="3"/>
    <x v="4"/>
    <s v="SURCHARGE"/>
    <s v="6% Friant Surcharge due to Tariffs"/>
    <s v="SUR"/>
    <s v="SPEC"/>
    <x v="14"/>
    <x v="2"/>
    <x v="7"/>
    <n v="1"/>
    <n v="0"/>
    <n v="1193.92"/>
    <s v="Yuliya Molotilova"/>
    <x v="3"/>
    <n v="1193.92"/>
    <n v="3543294.73"/>
    <n v="330607.65000000002"/>
    <x v="4"/>
  </r>
  <r>
    <x v="5"/>
    <n v="252"/>
    <x v="3"/>
    <x v="4"/>
    <s v="SHIPPING"/>
    <s v="Charge for Delivery Appointment"/>
    <s v="SHIP"/>
    <s v="SPEC"/>
    <x v="15"/>
    <x v="2"/>
    <x v="7"/>
    <n v="1"/>
    <n v="0"/>
    <n v="25"/>
    <s v="Yuliya Molotilova"/>
    <x v="3"/>
    <n v="25"/>
    <n v="3543294.73"/>
    <n v="330607.65000000002"/>
    <x v="4"/>
  </r>
  <r>
    <x v="6"/>
    <n v="211"/>
    <x v="4"/>
    <x v="5"/>
    <s v="TREATMENT"/>
    <s v="Treatment"/>
    <s v="PRO"/>
    <s v="SPEC"/>
    <x v="16"/>
    <x v="2"/>
    <x v="8"/>
    <n v="1"/>
    <n v="0"/>
    <n v="150.66999999999999"/>
    <s v="Marcus Freeman"/>
    <x v="3"/>
    <n v="150.66999999999999"/>
    <n v="0"/>
    <n v="0"/>
    <x v="4"/>
  </r>
  <r>
    <x v="7"/>
    <n v="12"/>
    <x v="3"/>
    <x v="6"/>
    <s v="KR55PARMR"/>
    <s v="ARM,HEIGHT/PAD ADJUSTABLE/RH"/>
    <s v="PRO"/>
    <s v="SPEC"/>
    <x v="17"/>
    <x v="2"/>
    <x v="1"/>
    <n v="12"/>
    <n v="0"/>
    <n v="1499.28"/>
    <s v="Lydia Zipp"/>
    <x v="3"/>
    <n v="1499.28"/>
    <n v="3543294.73"/>
    <n v="3868.83"/>
    <x v="5"/>
  </r>
  <r>
    <x v="8"/>
    <n v="182"/>
    <x v="5"/>
    <x v="7"/>
    <s v="LABOR"/>
    <s v="Scope of work: Punch trip KBMH234359_x000a_Items:_x000a_-Plastic Glides_x000a_-42&quot; Kick Plate_x000a_-Lock plugs/Keys_x000a_-Table parts_x000a_All Work during normal business hours"/>
    <s v="FABR"/>
    <s v="CUST"/>
    <x v="18"/>
    <x v="2"/>
    <x v="4"/>
    <n v="1"/>
    <n v="0"/>
    <n v="517.54999999999995"/>
    <s v="Angela Farmer"/>
    <x v="1"/>
    <n v="517.54999999999995"/>
    <n v="2268228.14"/>
    <n v="20711.12"/>
    <x v="4"/>
  </r>
  <r>
    <x v="8"/>
    <n v="182"/>
    <x v="5"/>
    <x v="7"/>
    <s v="LABOR"/>
    <s v="Scope of work: Punch trip KBMH234359_x000a_Items:_x000a_-Plastic Glides_x000a_-42&quot; Kick Plate_x000a_-Lock plugs/Keys_x000a_-Table parts_x000a_All Work during normal business hours"/>
    <s v="FABR"/>
    <s v="MISC"/>
    <x v="19"/>
    <x v="2"/>
    <x v="4"/>
    <n v="1"/>
    <n v="0"/>
    <n v="517.54999999999995"/>
    <s v="Angela Farmer"/>
    <x v="0"/>
    <n v="517.54999999999995"/>
    <n v="2268228.14"/>
    <n v="20711.12"/>
    <x v="4"/>
  </r>
  <r>
    <x v="8"/>
    <n v="183"/>
    <x v="5"/>
    <x v="7"/>
    <s v="STORAGE"/>
    <s v="Storage Dates: 03/01/25 to 03/31/25"/>
    <s v="STORE"/>
    <s v="CUST"/>
    <x v="18"/>
    <x v="2"/>
    <x v="4"/>
    <n v="1"/>
    <n v="0"/>
    <n v="15"/>
    <s v="Angela Farmer"/>
    <x v="1"/>
    <n v="15"/>
    <n v="2268228.14"/>
    <n v="20711.12"/>
    <x v="4"/>
  </r>
  <r>
    <x v="8"/>
    <n v="183"/>
    <x v="5"/>
    <x v="7"/>
    <s v="STORAGE"/>
    <s v="Storage Dates: 03/01/25 to 03/31/25"/>
    <s v="STORE"/>
    <s v="MISC"/>
    <x v="19"/>
    <x v="2"/>
    <x v="4"/>
    <n v="1"/>
    <n v="0"/>
    <n v="15"/>
    <s v="Angela Farmer"/>
    <x v="0"/>
    <n v="15"/>
    <n v="2268228.14"/>
    <n v="20711.12"/>
    <x v="4"/>
  </r>
  <r>
    <x v="8"/>
    <n v="183"/>
    <x v="5"/>
    <x v="7"/>
    <s v="STORAGE"/>
    <s v="Storage Dates: 03/01/25 to 03/31/25"/>
    <s v="STORE"/>
    <s v="VEN"/>
    <x v="20"/>
    <x v="2"/>
    <x v="4"/>
    <n v="1"/>
    <n v="0"/>
    <n v="15"/>
    <s v="Angela Farmer"/>
    <x v="2"/>
    <n v="15"/>
    <n v="2268228.14"/>
    <n v="20711.12"/>
    <x v="4"/>
  </r>
  <r>
    <x v="9"/>
    <n v="177"/>
    <x v="3"/>
    <x v="4"/>
    <s v="SURCHARGE"/>
    <s v="ECA 3%"/>
    <s v="SHIP"/>
    <s v="VEN"/>
    <x v="21"/>
    <x v="2"/>
    <x v="5"/>
    <n v="1"/>
    <n v="0"/>
    <n v="15.25"/>
    <s v="Marcus Freeman"/>
    <x v="2"/>
    <n v="15.25"/>
    <n v="3543294.73"/>
    <n v="330607.65000000002"/>
    <x v="4"/>
  </r>
  <r>
    <x v="9"/>
    <n v="178"/>
    <x v="3"/>
    <x v="4"/>
    <s v="INSTALL"/>
    <s v="Receive, deliver and install the following to Welbe in Carson, regular_x000a_busienss hours:_x000a_(4) replacement power module_x000a_Return existing power modules to ABS for pick up by others"/>
    <s v="FABR"/>
    <s v="CUST"/>
    <x v="22"/>
    <x v="2"/>
    <x v="9"/>
    <n v="1"/>
    <n v="0"/>
    <n v="253"/>
    <s v="Marcus Freeman"/>
    <x v="1"/>
    <n v="253"/>
    <n v="3543294.73"/>
    <n v="330607.65000000002"/>
    <x v="4"/>
  </r>
  <r>
    <x v="9"/>
    <n v="178"/>
    <x v="3"/>
    <x v="4"/>
    <s v="INSTALL"/>
    <s v="Receive, deliver and install the following to Welbe in Carson, regular_x000a_busienss hours:_x000a_(4) replacement power module_x000a_Return existing power modules to ABS for pick up by others"/>
    <s v="FABR"/>
    <s v="MISC"/>
    <x v="23"/>
    <x v="2"/>
    <x v="9"/>
    <n v="1"/>
    <n v="0"/>
    <n v="253"/>
    <s v="Marcus Freeman"/>
    <x v="0"/>
    <n v="253"/>
    <n v="3543294.73"/>
    <n v="330607.65000000002"/>
    <x v="4"/>
  </r>
  <r>
    <x v="10"/>
    <n v="64"/>
    <x v="2"/>
    <x v="8"/>
    <s v="SHIPPINGANDHANDLING--"/>
    <s v="MOMENTUM EST FREIGHT VIA UPS GROUND_x000a_OPTION: :Ref Quote- Order # 825008888"/>
    <s v="SHIP"/>
    <s v="SHIP"/>
    <x v="24"/>
    <x v="0"/>
    <x v="10"/>
    <n v="1"/>
    <n v="0"/>
    <n v="69.09"/>
    <s v="Marlene Dyson"/>
    <x v="4"/>
    <n v="69.09"/>
    <n v="3648805.1999999988"/>
    <n v="170203.63"/>
    <x v="6"/>
  </r>
  <r>
    <x v="11"/>
    <n v="70"/>
    <x v="6"/>
    <x v="9"/>
    <s v="KBM-PM"/>
    <s v="PROJECT MANAGER"/>
    <s v="PM-TAX"/>
    <s v="MISC"/>
    <x v="25"/>
    <x v="2"/>
    <x v="11"/>
    <n v="1"/>
    <n v="0"/>
    <n v="1275"/>
    <s v="Marcus Freeman"/>
    <x v="0"/>
    <n v="1275"/>
    <n v="837514.92000000027"/>
    <n v="121573.87"/>
    <x v="3"/>
  </r>
  <r>
    <x v="12"/>
    <n v="9"/>
    <x v="7"/>
    <x v="10"/>
    <s v="MILEAGE"/>
    <s v=""/>
    <s v="TRV"/>
    <s v="MISC"/>
    <x v="26"/>
    <x v="1"/>
    <x v="12"/>
    <n v="1"/>
    <n v="0"/>
    <n v="30.96"/>
    <s v="Kelly Caplan"/>
    <x v="0"/>
    <n v="30.96"/>
    <n v="12556381.180000002"/>
    <n v="1836995.6099999999"/>
    <x v="7"/>
  </r>
  <r>
    <x v="12"/>
    <n v="10"/>
    <x v="7"/>
    <x v="10"/>
    <s v="MILEAGE"/>
    <s v=""/>
    <s v="TRV"/>
    <s v="MISC"/>
    <x v="26"/>
    <x v="1"/>
    <x v="12"/>
    <n v="1"/>
    <n v="0"/>
    <n v="18.59"/>
    <s v="Kelly Caplan"/>
    <x v="0"/>
    <n v="18.59"/>
    <n v="12556381.180000002"/>
    <n v="1836995.6099999999"/>
    <x v="7"/>
  </r>
  <r>
    <x v="12"/>
    <n v="11"/>
    <x v="7"/>
    <x v="10"/>
    <s v="MILEAGE"/>
    <s v=""/>
    <s v="TRV"/>
    <s v="MISC"/>
    <x v="26"/>
    <x v="1"/>
    <x v="12"/>
    <n v="1"/>
    <n v="0"/>
    <n v="25.32"/>
    <s v="Kelly Caplan"/>
    <x v="0"/>
    <n v="25.32"/>
    <n v="12556381.180000002"/>
    <n v="1836995.6099999999"/>
    <x v="7"/>
  </r>
  <r>
    <x v="12"/>
    <n v="12"/>
    <x v="7"/>
    <x v="10"/>
    <s v="MILEAGE"/>
    <s v=""/>
    <s v="TRV"/>
    <s v="MISC"/>
    <x v="26"/>
    <x v="1"/>
    <x v="12"/>
    <n v="1"/>
    <n v="0"/>
    <n v="25.74"/>
    <s v="Kelly Caplan"/>
    <x v="0"/>
    <n v="25.74"/>
    <n v="12556381.180000002"/>
    <n v="1836995.6099999999"/>
    <x v="7"/>
  </r>
  <r>
    <x v="12"/>
    <n v="13"/>
    <x v="7"/>
    <x v="10"/>
    <s v="MILEAGE"/>
    <s v=""/>
    <s v="TRV"/>
    <s v="MISC"/>
    <x v="26"/>
    <x v="1"/>
    <x v="12"/>
    <n v="1"/>
    <n v="0"/>
    <n v="25.32"/>
    <s v="Kelly Caplan"/>
    <x v="0"/>
    <n v="25.32"/>
    <n v="12556381.180000002"/>
    <n v="1836995.6099999999"/>
    <x v="7"/>
  </r>
  <r>
    <x v="12"/>
    <n v="14"/>
    <x v="7"/>
    <x v="10"/>
    <s v="MILEAGE"/>
    <s v=""/>
    <s v="TRV"/>
    <s v="MISC"/>
    <x v="26"/>
    <x v="1"/>
    <x v="12"/>
    <n v="1"/>
    <n v="0"/>
    <n v="6.44"/>
    <s v="Kelly Caplan"/>
    <x v="0"/>
    <n v="6.44"/>
    <n v="12556381.180000002"/>
    <n v="1836995.6099999999"/>
    <x v="7"/>
  </r>
  <r>
    <x v="12"/>
    <n v="15"/>
    <x v="7"/>
    <x v="10"/>
    <s v="MILEAGE"/>
    <s v=""/>
    <s v="TRV"/>
    <s v="MISC"/>
    <x v="26"/>
    <x v="1"/>
    <x v="12"/>
    <n v="1"/>
    <n v="0"/>
    <n v="25.32"/>
    <s v="Kelly Caplan"/>
    <x v="0"/>
    <n v="25.32"/>
    <n v="12556381.180000002"/>
    <n v="1836995.6099999999"/>
    <x v="7"/>
  </r>
  <r>
    <x v="12"/>
    <n v="16"/>
    <x v="7"/>
    <x v="10"/>
    <s v="MILEAGE"/>
    <s v=""/>
    <s v="TRV"/>
    <s v="MISC"/>
    <x v="26"/>
    <x v="1"/>
    <x v="12"/>
    <n v="1"/>
    <n v="0"/>
    <n v="12.66"/>
    <s v="Kelly Caplan"/>
    <x v="0"/>
    <n v="12.66"/>
    <n v="12556381.180000002"/>
    <n v="1836995.6099999999"/>
    <x v="7"/>
  </r>
  <r>
    <x v="13"/>
    <n v="11"/>
    <x v="8"/>
    <x v="11"/>
    <s v="LABOR"/>
    <s v="Quote Includes_x000a_• 1 Trip to Site for installers to partially KD Custom workstation and replace power box_x000a_Optional/ Add-line: Will Call power box from SJ $265.00_x000a_• 1 Will Call"/>
    <s v="FABR"/>
    <s v="CUST"/>
    <x v="27"/>
    <x v="1"/>
    <x v="0"/>
    <n v="1"/>
    <n v="0"/>
    <n v="1035"/>
    <s v="Nicole Lentini"/>
    <x v="1"/>
    <n v="1035"/>
    <n v="16189252.849999992"/>
    <n v="4058.6299999999992"/>
    <x v="8"/>
  </r>
  <r>
    <x v="13"/>
    <n v="12"/>
    <x v="8"/>
    <x v="11"/>
    <s v="LABOR"/>
    <s v="Optional/ Add-line: Will Call power box from SJ _x000a_• 1 Will Call"/>
    <s v="FABR"/>
    <s v="CUST"/>
    <x v="27"/>
    <x v="1"/>
    <x v="0"/>
    <n v="1"/>
    <n v="0"/>
    <n v="265"/>
    <s v="Nicole Lentini"/>
    <x v="1"/>
    <n v="265"/>
    <n v="16189252.849999992"/>
    <n v="4058.6299999999992"/>
    <x v="8"/>
  </r>
  <r>
    <x v="14"/>
    <n v="12"/>
    <x v="3"/>
    <x v="12"/>
    <s v="FREIGHT"/>
    <s v="Manufacturer Shipping for Custom Mobile Island and Top"/>
    <s v="PM-TAX"/>
    <s v="MISC"/>
    <x v="28"/>
    <x v="2"/>
    <x v="11"/>
    <n v="1"/>
    <n v="0"/>
    <n v="450"/>
    <s v="Marcus Freeman"/>
    <x v="0"/>
    <n v="450"/>
    <n v="3543294.73"/>
    <n v="54018.729999999989"/>
    <x v="3"/>
  </r>
  <r>
    <x v="15"/>
    <n v="111"/>
    <x v="9"/>
    <x v="13"/>
    <s v="JPR-MCP- 0128-00"/>
    <s v="JPR-MCP-0128-00 THIN TASK - NUT FOR GROMMET"/>
    <s v="PRO"/>
    <s v="VEN"/>
    <x v="29"/>
    <x v="0"/>
    <x v="13"/>
    <n v="2"/>
    <n v="0"/>
    <n v="10"/>
    <s v="Julia Torres"/>
    <x v="2"/>
    <n v="10"/>
    <n v="6933299.7099999748"/>
    <n v="5657234.7399999974"/>
    <x v="9"/>
  </r>
  <r>
    <x v="15"/>
    <n v="112"/>
    <x v="9"/>
    <x v="13"/>
    <s v="JPR-PWR- 0105"/>
    <s v="24VDC, 2A POWER SUPPLY, 90-264VAC INPUT, 1.5M BLACK BRAIDED_x000a_CORD, 2.1X5.5MM MALE DC JACK, GLOSSY BLACK COVER JUNIPER_x000a_LOGO, UL LISTED, INTERCHANGEABLE INTERNATIONAL PINS"/>
    <s v="PRO"/>
    <s v="VEN"/>
    <x v="29"/>
    <x v="0"/>
    <x v="13"/>
    <n v="2"/>
    <n v="0"/>
    <n v="50"/>
    <s v="Julia Torres"/>
    <x v="2"/>
    <n v="50"/>
    <n v="6933299.7099999748"/>
    <n v="5657234.7399999974"/>
    <x v="9"/>
  </r>
  <r>
    <x v="15"/>
    <n v="113"/>
    <x v="9"/>
    <x v="13"/>
    <s v="CBL-0009"/>
    <s v="JUMPER CABLE 2.1MM MALE TO 2.1MM MALE - 18&quot; LENGTH, 22AWG,_x000a_BLACK"/>
    <s v="PRO"/>
    <s v="VEN"/>
    <x v="29"/>
    <x v="0"/>
    <x v="13"/>
    <n v="2"/>
    <n v="0"/>
    <n v="10"/>
    <s v="Julia Torres"/>
    <x v="2"/>
    <n v="10"/>
    <n v="6933299.7099999748"/>
    <n v="5657234.7399999974"/>
    <x v="9"/>
  </r>
  <r>
    <x v="15"/>
    <n v="114"/>
    <x v="9"/>
    <x v="13"/>
    <s v="Delivery_011"/>
    <s v="UPS Ground"/>
    <s v="SHIP"/>
    <s v="VEN"/>
    <x v="29"/>
    <x v="0"/>
    <x v="13"/>
    <n v="1"/>
    <n v="0"/>
    <n v="25"/>
    <s v="Julia Torres"/>
    <x v="2"/>
    <n v="25"/>
    <n v="6933299.7099999748"/>
    <n v="5657234.7399999974"/>
    <x v="9"/>
  </r>
  <r>
    <x v="15"/>
    <n v="115"/>
    <x v="9"/>
    <x v="13"/>
    <s v="FABRICATION"/>
    <s v="Labor for return trip to install (1) missing power for Library table on floor 11"/>
    <s v="FABR"/>
    <s v="VEN"/>
    <x v="30"/>
    <x v="0"/>
    <x v="14"/>
    <n v="1"/>
    <n v="0"/>
    <n v="225"/>
    <s v="Julia Torres"/>
    <x v="2"/>
    <n v="225"/>
    <n v="6933299.7099999748"/>
    <n v="5657234.7399999974"/>
    <x v="9"/>
  </r>
  <r>
    <x v="16"/>
    <n v="15"/>
    <x v="10"/>
    <x v="14"/>
    <s v="LABOR"/>
    <s v="SM Non-Union Installation and testing of soundmasking system, during Normal Business Hours. Includes Lift equipment."/>
    <s v="FABR"/>
    <s v="MISC"/>
    <x v="31"/>
    <x v="0"/>
    <x v="15"/>
    <n v="1"/>
    <n v="0"/>
    <n v="-1500"/>
    <s v="Angela Farmer"/>
    <x v="0"/>
    <n v="-1500"/>
    <n v="863078.52000000025"/>
    <n v="195054.24"/>
    <x v="10"/>
  </r>
  <r>
    <x v="17"/>
    <n v="31"/>
    <x v="1"/>
    <x v="15"/>
    <s v="Ariba Fees"/>
    <s v="January"/>
    <s v="FEE"/>
    <s v="VEN"/>
    <x v="32"/>
    <x v="1"/>
    <x v="16"/>
    <n v="1"/>
    <n v="0"/>
    <n v="107.69"/>
    <s v="Nicole Lentini"/>
    <x v="2"/>
    <n v="107.69"/>
    <n v="5820005.6000000006"/>
    <n v="137921.68000000002"/>
    <x v="11"/>
  </r>
  <r>
    <x v="18"/>
    <n v="52"/>
    <x v="5"/>
    <x v="16"/>
    <s v="RETURN TRIP"/>
    <s v="CIW - return trip charges"/>
    <s v="FABR"/>
    <s v="MISC"/>
    <x v="3"/>
    <x v="2"/>
    <x v="17"/>
    <n v="1"/>
    <n v="0"/>
    <n v="480"/>
    <s v="Marlene Dyson"/>
    <x v="0"/>
    <n v="480"/>
    <n v="2268228.14"/>
    <n v="89212.4"/>
    <x v="5"/>
  </r>
  <r>
    <x v="18"/>
    <n v="53"/>
    <x v="5"/>
    <x v="16"/>
    <s v="DESIGN SERVICES"/>
    <s v="KBM Hogue Design Services"/>
    <s v="DSGN"/>
    <s v="SPEC"/>
    <x v="33"/>
    <x v="2"/>
    <x v="18"/>
    <n v="43.333300000000001"/>
    <n v="0"/>
    <n v="3250"/>
    <s v="Marlene Dyson"/>
    <x v="3"/>
    <n v="3250"/>
    <n v="2268228.14"/>
    <n v="89212.4"/>
    <x v="5"/>
  </r>
  <r>
    <x v="18"/>
    <n v="55"/>
    <x v="5"/>
    <x v="16"/>
    <s v="KBMH Ancillary Design"/>
    <s v="Additional Cost for design"/>
    <s v="DSGN"/>
    <s v="SPEC"/>
    <x v="34"/>
    <x v="2"/>
    <x v="19"/>
    <n v="50.5"/>
    <n v="0"/>
    <n v="4040"/>
    <s v="Marlene Dyson"/>
    <x v="3"/>
    <n v="4040"/>
    <n v="2268228.14"/>
    <n v="89212.4"/>
    <x v="5"/>
  </r>
  <r>
    <x v="19"/>
    <n v="4"/>
    <x v="2"/>
    <x v="17"/>
    <s v="8-724-18342"/>
    <s v="8-724-18342"/>
    <s v="SHIP"/>
    <s v="SHIP"/>
    <x v="35"/>
    <x v="0"/>
    <x v="20"/>
    <n v="1"/>
    <n v="0"/>
    <n v="46.84"/>
    <s v="Marlene Dyson"/>
    <x v="4"/>
    <n v="46.84"/>
    <n v="3648805.1999999988"/>
    <n v="23189.56"/>
    <x v="6"/>
  </r>
  <r>
    <x v="19"/>
    <n v="5"/>
    <x v="2"/>
    <x v="17"/>
    <s v="8-724-18342"/>
    <s v="8-724-18342"/>
    <s v="SHIP"/>
    <s v="SHIP"/>
    <x v="35"/>
    <x v="0"/>
    <x v="20"/>
    <n v="1"/>
    <n v="0"/>
    <n v="42.26"/>
    <s v="Marlene Dyson"/>
    <x v="4"/>
    <n v="42.26"/>
    <n v="3648805.1999999988"/>
    <n v="23189.56"/>
    <x v="6"/>
  </r>
  <r>
    <x v="20"/>
    <n v="14"/>
    <x v="11"/>
    <x v="18"/>
    <s v="LABOR"/>
    <s v="1 seat hardware replacement stage prodcut for will call"/>
    <s v="FABR"/>
    <s v="VEN"/>
    <x v="36"/>
    <x v="0"/>
    <x v="0"/>
    <n v="1"/>
    <n v="0"/>
    <n v="90"/>
    <s v="Haley Berger"/>
    <x v="2"/>
    <n v="90"/>
    <n v="0"/>
    <n v="1120835.1299999999"/>
    <x v="12"/>
  </r>
  <r>
    <x v="21"/>
    <n v="187"/>
    <x v="2"/>
    <x v="17"/>
    <s v="SHIPPINGANDHANDLING--"/>
    <s v="Freight for Maharam to Hightower - _x000a_OPTION: :248155"/>
    <s v="SHIP"/>
    <s v="SHIP"/>
    <x v="37"/>
    <x v="0"/>
    <x v="21"/>
    <n v="1"/>
    <n v="0"/>
    <n v="218.1"/>
    <s v="Marlene Dyson"/>
    <x v="4"/>
    <n v="218.1"/>
    <n v="3648805.1999999988"/>
    <n v="23189.56"/>
    <x v="6"/>
  </r>
  <r>
    <x v="22"/>
    <n v="34"/>
    <x v="6"/>
    <x v="19"/>
    <s v="LABOR"/>
    <s v="Labor for will call from ILW"/>
    <s v="FABR"/>
    <s v="CUST"/>
    <x v="38"/>
    <x v="2"/>
    <x v="22"/>
    <n v="1"/>
    <n v="0"/>
    <n v="675"/>
    <s v="Marcus Freeman"/>
    <x v="1"/>
    <n v="675"/>
    <n v="837514.92000000027"/>
    <n v="6102.6"/>
    <x v="13"/>
  </r>
  <r>
    <x v="22"/>
    <n v="38"/>
    <x v="6"/>
    <x v="19"/>
    <s v="RETURN TRIP"/>
    <s v="Nonbill Punch Trip for ERG"/>
    <s v="PRO"/>
    <s v="VEN"/>
    <x v="39"/>
    <x v="2"/>
    <x v="22"/>
    <n v="1"/>
    <n v="0"/>
    <n v="951"/>
    <s v="Angela Farmer"/>
    <x v="2"/>
    <n v="951"/>
    <n v="837514.92000000027"/>
    <n v="6102.6"/>
    <x v="13"/>
  </r>
  <r>
    <x v="23"/>
    <n v="45"/>
    <x v="12"/>
    <x v="20"/>
    <s v="LABOR--Q#"/>
    <s v="LABOR for return trip"/>
    <s v="FABR"/>
    <s v="CUST"/>
    <x v="40"/>
    <x v="0"/>
    <x v="23"/>
    <n v="1"/>
    <n v="-1166.94"/>
    <n v="0"/>
    <s v="Angela Farmer"/>
    <x v="1"/>
    <n v="1166.94"/>
    <n v="6857499.3699999992"/>
    <n v="0"/>
    <x v="14"/>
  </r>
  <r>
    <x v="23"/>
    <n v="45"/>
    <x v="12"/>
    <x v="20"/>
    <s v="LABOR--Q#"/>
    <s v="LABOR for return trip"/>
    <s v="FABR"/>
    <s v="MISC"/>
    <x v="41"/>
    <x v="0"/>
    <x v="23"/>
    <n v="1"/>
    <n v="-1166.94"/>
    <n v="0"/>
    <s v="Angela Farmer"/>
    <x v="0"/>
    <n v="1166.94"/>
    <n v="6857499.3699999992"/>
    <n v="0"/>
    <x v="14"/>
  </r>
  <r>
    <x v="24"/>
    <n v="52"/>
    <x v="10"/>
    <x v="21"/>
    <s v="LABOR"/>
    <s v="Labor for additional trip charge on 1/21/2025_x000a_1. Deliver and install the following:_x000a_-- (6) Nittany Captain Beds - late arriving_x000a_-- (2) replacement seats for task chairs - replacing incorrect colored seats_x000a_- load out removed seat &amp; return to warehouse_x000a_-- L-Brackets for Reception Desk - add to desk to give extra support"/>
    <s v="FABR"/>
    <s v="CUST"/>
    <x v="42"/>
    <x v="0"/>
    <x v="24"/>
    <n v="1"/>
    <n v="0"/>
    <n v="769"/>
    <s v="Angela Farmer"/>
    <x v="1"/>
    <n v="769"/>
    <n v="863078.52000000025"/>
    <n v="0"/>
    <x v="10"/>
  </r>
  <r>
    <x v="24"/>
    <n v="52"/>
    <x v="10"/>
    <x v="21"/>
    <s v="LABOR"/>
    <s v="Labor for additional trip charge on 1/21/2025_x000a_1. Deliver and install the following:_x000a_-- (6) Nittany Captain Beds - late arriving_x000a_-- (2) replacement seats for task chairs - replacing incorrect colored seats_x000a_- load out removed seat &amp; return to warehouse_x000a_-- L-Brackets for Reception Desk - add to desk to give extra support"/>
    <s v="FABR"/>
    <s v="MISC"/>
    <x v="43"/>
    <x v="0"/>
    <x v="24"/>
    <n v="1"/>
    <n v="0"/>
    <n v="769"/>
    <s v="Angela Farmer"/>
    <x v="0"/>
    <n v="769"/>
    <n v="863078.52000000025"/>
    <n v="0"/>
    <x v="10"/>
  </r>
  <r>
    <x v="25"/>
    <n v="12"/>
    <x v="1"/>
    <x v="22"/>
    <s v="STORAGE"/>
    <s v="Storage fees for the month of June-September 2024"/>
    <s v="STORE"/>
    <s v="CUST"/>
    <x v="44"/>
    <x v="1"/>
    <x v="2"/>
    <n v="1"/>
    <n v="0"/>
    <n v="168"/>
    <s v="Julia Torres"/>
    <x v="1"/>
    <n v="168"/>
    <n v="5820005.6000000006"/>
    <n v="133136.14000000001"/>
    <x v="1"/>
  </r>
  <r>
    <x v="25"/>
    <n v="13"/>
    <x v="1"/>
    <x v="22"/>
    <s v="STORAGE"/>
    <s v="Storage fees for the month of October 2024"/>
    <s v="STORE"/>
    <s v="CUST"/>
    <x v="44"/>
    <x v="1"/>
    <x v="2"/>
    <n v="1"/>
    <n v="0"/>
    <n v="42"/>
    <s v="Julia Torres"/>
    <x v="1"/>
    <n v="42"/>
    <n v="5820005.6000000006"/>
    <n v="133136.14000000001"/>
    <x v="1"/>
  </r>
  <r>
    <x v="25"/>
    <n v="14"/>
    <x v="1"/>
    <x v="22"/>
    <s v="STORAGE"/>
    <s v="Storage fees for the month of January 2025"/>
    <s v="STORE"/>
    <s v="CUST"/>
    <x v="44"/>
    <x v="1"/>
    <x v="2"/>
    <n v="1"/>
    <n v="0"/>
    <n v="44"/>
    <s v="Julia Torres"/>
    <x v="1"/>
    <n v="44"/>
    <n v="5820005.6000000006"/>
    <n v="133136.14000000001"/>
    <x v="1"/>
  </r>
  <r>
    <x v="26"/>
    <n v="142"/>
    <x v="7"/>
    <x v="23"/>
    <s v="REYSH1--SDG-RGN"/>
    <s v="@Rey Stool High,non-upholstered_x000a_OPTION: SDG:@standard glides_x000a_OPTION: RGN:@golden"/>
    <s v="PRO"/>
    <s v="SPEC"/>
    <x v="45"/>
    <x v="1"/>
    <x v="25"/>
    <n v="2"/>
    <n v="-1449.38"/>
    <n v="0"/>
    <s v="Kelly Caplan"/>
    <x v="3"/>
    <n v="1449.38"/>
    <n v="12556381.180000002"/>
    <n v="-1449.38"/>
    <x v="15"/>
  </r>
  <r>
    <x v="26"/>
    <n v="143"/>
    <x v="7"/>
    <x v="23"/>
    <s v="LABOR"/>
    <s v="Deliivery of (2) stools during routed delivery to 538A Simonds Loop, San Francisco CA 94129"/>
    <s v="FABR"/>
    <s v="SPEC"/>
    <x v="45"/>
    <x v="1"/>
    <x v="26"/>
    <n v="1"/>
    <n v="0"/>
    <n v="150"/>
    <s v="Kelly Caplan"/>
    <x v="3"/>
    <n v="150"/>
    <n v="12556381.180000002"/>
    <n v="-1449.38"/>
    <x v="15"/>
  </r>
  <r>
    <x v="27"/>
    <n v="18"/>
    <x v="1"/>
    <x v="24"/>
    <s v="FEE.TARIFF.SURCHARGE"/>
    <s v="Tariff Surcharge"/>
    <s v="SUR"/>
    <s v="MISC"/>
    <x v="46"/>
    <x v="1"/>
    <x v="25"/>
    <n v="34.729999999999997"/>
    <n v="0"/>
    <n v="34.729999999999997"/>
    <s v="Chryslyn Perkins"/>
    <x v="0"/>
    <n v="34.729999999999997"/>
    <n v="5820005.6000000006"/>
    <n v="452.56"/>
    <x v="7"/>
  </r>
  <r>
    <x v="27"/>
    <n v="19"/>
    <x v="1"/>
    <x v="24"/>
    <s v="PACCP.U--ZA-ZF-COM-NRE6-MD"/>
    <s v="@Eames Task Chair, Arm Shell, Plastic, Fully Upholstered Shell_x000a_OPTION: ZA:@black_x000a_OPTION: ZF:@white_x000a_OPTION: COM:Customer's Own Material_x000a_OPTION: NRE6:Maharam Beck 466570 in 039 Clayware_x000a_OPTION: MD:@2&quot; soft double wheel caster, hard floors or carpet, chrome"/>
    <s v="PRO"/>
    <s v="MISC"/>
    <x v="47"/>
    <x v="1"/>
    <x v="25"/>
    <n v="1"/>
    <n v="0"/>
    <n v="30.15"/>
    <s v="Chryslyn Perkins"/>
    <x v="0"/>
    <n v="30.15"/>
    <n v="5820005.6000000006"/>
    <n v="452.56"/>
    <x v="7"/>
  </r>
  <r>
    <x v="27"/>
    <n v="19"/>
    <x v="1"/>
    <x v="24"/>
    <s v="PACCP.U--ZA-ZF-COM-NRE6-MD"/>
    <s v="@Eames Task Chair, Arm Shell, Plastic, Fully Upholstered Shell_x000a_OPTION: ZA:@black_x000a_OPTION: ZF:@white_x000a_OPTION: COM:Customer's Own Material_x000a_OPTION: NRE6:Maharam Beck 466570 in 039 Clayware_x000a_OPTION: MD:@2&quot; soft double wheel caster, hard floors or carpet, chrome"/>
    <s v="PRO"/>
    <s v="SPEC"/>
    <x v="48"/>
    <x v="1"/>
    <x v="25"/>
    <n v="1"/>
    <n v="0"/>
    <n v="30.15"/>
    <s v="Chryslyn Perkins"/>
    <x v="3"/>
    <n v="30.15"/>
    <n v="5820005.6000000006"/>
    <n v="452.56"/>
    <x v="7"/>
  </r>
  <r>
    <x v="28"/>
    <n v="11"/>
    <x v="9"/>
    <x v="13"/>
    <s v="BP-KIT"/>
    <s v="ELLE HAVEN TABLE BATTERY"/>
    <s v="PRO"/>
    <s v="VEN"/>
    <x v="49"/>
    <x v="0"/>
    <x v="27"/>
    <n v="30"/>
    <n v="0"/>
    <n v="4500"/>
    <s v="Julia Torres"/>
    <x v="2"/>
    <n v="4500"/>
    <n v="6933299.7099999748"/>
    <n v="5657234.7399999974"/>
    <x v="9"/>
  </r>
  <r>
    <x v="29"/>
    <n v="11"/>
    <x v="7"/>
    <x v="25"/>
    <s v="Home Depot"/>
    <s v=""/>
    <s v="PRO"/>
    <s v="MISC"/>
    <x v="50"/>
    <x v="1"/>
    <x v="28"/>
    <n v="1"/>
    <n v="0"/>
    <n v="19.95"/>
    <s v="Kelly Caplan"/>
    <x v="0"/>
    <n v="19.95"/>
    <n v="12556381.180000002"/>
    <n v="1295291.8500000003"/>
    <x v="9"/>
  </r>
  <r>
    <x v="30"/>
    <n v="31"/>
    <x v="7"/>
    <x v="25"/>
    <s v="LABOR"/>
    <s v="ADDITIONAL LABOR TO COMPLETE/CORRECT INSTALLATION PER AGREED UPON SCOPE BETWEEN KBMH (CARINA) AND ABS (DIANA)"/>
    <s v="FABR"/>
    <s v="MISC"/>
    <x v="51"/>
    <x v="1"/>
    <x v="9"/>
    <n v="1"/>
    <n v="0"/>
    <n v="4357"/>
    <s v="Kelly Caplan"/>
    <x v="0"/>
    <n v="4357"/>
    <n v="12556381.180000002"/>
    <n v="1295291.8500000003"/>
    <x v="9"/>
  </r>
  <r>
    <x v="30"/>
    <n v="32"/>
    <x v="7"/>
    <x v="25"/>
    <s v="LABOR"/>
    <s v="SERVICE TO INSPECT ANDREU WORLD PRODUCT FOR DAMAGE"/>
    <s v="FABR"/>
    <s v="CUST"/>
    <x v="52"/>
    <x v="1"/>
    <x v="9"/>
    <n v="1"/>
    <n v="0"/>
    <n v="229"/>
    <s v="Kelly Caplan"/>
    <x v="1"/>
    <n v="229"/>
    <n v="12556381.180000002"/>
    <n v="1295291.8500000003"/>
    <x v="9"/>
  </r>
  <r>
    <x v="30"/>
    <n v="33"/>
    <x v="7"/>
    <x v="25"/>
    <s v="LABOR"/>
    <s v="SERVICE TO INSPECT ANDREU WORLD PRODUCT"/>
    <s v="FABR"/>
    <s v="SPEC"/>
    <x v="53"/>
    <x v="1"/>
    <x v="9"/>
    <n v="1"/>
    <n v="0"/>
    <n v="73"/>
    <s v="Kelly Caplan"/>
    <x v="3"/>
    <n v="73"/>
    <n v="12556381.180000002"/>
    <n v="1295291.8500000003"/>
    <x v="9"/>
  </r>
  <r>
    <x v="31"/>
    <n v="184"/>
    <x v="6"/>
    <x v="26"/>
    <s v="LABOR"/>
    <s v="CIW to return to site at CNU to install the private office and RDI punch items during NBH at standard rate of pay._x000a_Quotation #_x000a_CNURT&amp;PUNCH"/>
    <s v="FABR"/>
    <s v="CUST"/>
    <x v="18"/>
    <x v="2"/>
    <x v="17"/>
    <n v="1"/>
    <n v="0"/>
    <n v="374.4"/>
    <s v="Marcus Freeman"/>
    <x v="1"/>
    <n v="374.4"/>
    <n v="837514.92000000027"/>
    <n v="525"/>
    <x v="4"/>
  </r>
  <r>
    <x v="31"/>
    <n v="185"/>
    <x v="6"/>
    <x v="26"/>
    <s v="AKYRA"/>
    <s v="BRC Removal key"/>
    <s v="PRO"/>
    <s v="CUST"/>
    <x v="54"/>
    <x v="2"/>
    <x v="29"/>
    <n v="1"/>
    <n v="0"/>
    <n v="18.29"/>
    <s v="Angela Farmer"/>
    <x v="1"/>
    <n v="18.29"/>
    <n v="837514.92000000027"/>
    <n v="525"/>
    <x v="4"/>
  </r>
  <r>
    <x v="31"/>
    <n v="186"/>
    <x v="6"/>
    <x v="26"/>
    <s v="AKY1A-509 silver"/>
    <s v="BRC Single lock core silver #509"/>
    <s v="PRO"/>
    <s v="CUST"/>
    <x v="54"/>
    <x v="2"/>
    <x v="29"/>
    <n v="2"/>
    <n v="0"/>
    <n v="36.58"/>
    <s v="Angela Farmer"/>
    <x v="1"/>
    <n v="36.58"/>
    <n v="837514.92000000027"/>
    <n v="525"/>
    <x v="4"/>
  </r>
  <r>
    <x v="31"/>
    <n v="192"/>
    <x v="6"/>
    <x v="26"/>
    <s v="2-357-78330"/>
    <s v=""/>
    <s v="SHIP"/>
    <s v="SHIP"/>
    <x v="35"/>
    <x v="2"/>
    <x v="20"/>
    <n v="1"/>
    <n v="0"/>
    <n v="26.63"/>
    <s v="Angela Farmer"/>
    <x v="4"/>
    <n v="26.63"/>
    <n v="837514.92000000027"/>
    <n v="525"/>
    <x v="4"/>
  </r>
  <r>
    <x v="32"/>
    <n v="219"/>
    <x v="3"/>
    <x v="4"/>
    <s v="TRAVEL EXPENSES"/>
    <s v=""/>
    <s v="TRV"/>
    <s v="MISC"/>
    <x v="55"/>
    <x v="2"/>
    <x v="30"/>
    <n v="1"/>
    <n v="0"/>
    <n v="66.989999999999995"/>
    <s v="Angela Farmer"/>
    <x v="0"/>
    <n v="66.989999999999995"/>
    <n v="3543294.73"/>
    <n v="330607.65000000002"/>
    <x v="4"/>
  </r>
  <r>
    <x v="32"/>
    <n v="223"/>
    <x v="3"/>
    <x v="4"/>
    <s v="INSTALL"/>
    <s v="4th trip to site to deliver the (5)Recliner chairs"/>
    <s v="FABR"/>
    <s v="CUST"/>
    <x v="56"/>
    <x v="2"/>
    <x v="9"/>
    <n v="1"/>
    <n v="0"/>
    <n v="250"/>
    <s v="Angela Farmer"/>
    <x v="1"/>
    <n v="250"/>
    <n v="3543294.73"/>
    <n v="330607.65000000002"/>
    <x v="4"/>
  </r>
  <r>
    <x v="32"/>
    <n v="223"/>
    <x v="3"/>
    <x v="4"/>
    <s v="INSTALL"/>
    <s v="4th trip to site to deliver the (5)Recliner chairs"/>
    <s v="FABR"/>
    <s v="VEN"/>
    <x v="57"/>
    <x v="2"/>
    <x v="9"/>
    <n v="1"/>
    <n v="0"/>
    <n v="250"/>
    <s v="Angela Farmer"/>
    <x v="2"/>
    <n v="250"/>
    <n v="3543294.73"/>
    <n v="330607.65000000002"/>
    <x v="4"/>
  </r>
  <r>
    <x v="32"/>
    <n v="224"/>
    <x v="3"/>
    <x v="4"/>
    <s v="INSTALL"/>
    <s v="Receive, deliver and install the following back ordered product to Welbe in_x000a_San Bernardino, regular business hours:_x000a_(1) recliner"/>
    <s v="FABR"/>
    <s v="VEN"/>
    <x v="57"/>
    <x v="2"/>
    <x v="9"/>
    <n v="1"/>
    <n v="0"/>
    <n v="200"/>
    <s v="Angela Farmer"/>
    <x v="2"/>
    <n v="200"/>
    <n v="3543294.73"/>
    <n v="330607.65000000002"/>
    <x v="4"/>
  </r>
  <r>
    <x v="32"/>
    <n v="224"/>
    <x v="3"/>
    <x v="4"/>
    <s v="INSTALL"/>
    <s v="Receive, deliver and install the following back ordered product to Welbe in_x000a_San Bernardino, regular business hours:_x000a_(1) recliner"/>
    <s v="FABR"/>
    <s v="CUST"/>
    <x v="56"/>
    <x v="2"/>
    <x v="9"/>
    <n v="1"/>
    <n v="0"/>
    <n v="200"/>
    <s v="Angela Farmer"/>
    <x v="1"/>
    <n v="200"/>
    <n v="3543294.73"/>
    <n v="330607.65000000002"/>
    <x v="4"/>
  </r>
  <r>
    <x v="33"/>
    <n v="97"/>
    <x v="7"/>
    <x v="27"/>
    <s v="XSAB180"/>
    <s v="**ACCESS DOOR ONLY** Odyssey Table Base for 48&quot;-60&quot;D x 180&quot;W Rectangle Top Paint : R – Black"/>
    <s v="PRO"/>
    <s v="CUST"/>
    <x v="45"/>
    <x v="1"/>
    <x v="31"/>
    <n v="1"/>
    <n v="0"/>
    <n v="224.4"/>
    <s v="Kelly Caplan"/>
    <x v="1"/>
    <n v="224.4"/>
    <n v="12556381.180000002"/>
    <n v="44311"/>
    <x v="15"/>
  </r>
  <r>
    <x v="33"/>
    <n v="98"/>
    <x v="7"/>
    <x v="27"/>
    <s v="CUSTOMS CHARGES"/>
    <s v="CUSTOMS CHARGES"/>
    <s v="TAR"/>
    <s v="SHIP"/>
    <x v="45"/>
    <x v="1"/>
    <x v="32"/>
    <n v="1"/>
    <n v="0"/>
    <n v="409.4"/>
    <s v="Kelly Caplan"/>
    <x v="4"/>
    <n v="409.4"/>
    <n v="12556381.180000002"/>
    <n v="44311"/>
    <x v="15"/>
  </r>
  <r>
    <x v="34"/>
    <n v="10"/>
    <x v="6"/>
    <x v="9"/>
    <s v="DESIGN"/>
    <s v="Design, Specification, Drawings"/>
    <s v="DSGN"/>
    <s v="MISC"/>
    <x v="25"/>
    <x v="2"/>
    <x v="18"/>
    <n v="1"/>
    <n v="0"/>
    <n v="1575"/>
    <s v="Marcus Freeman"/>
    <x v="0"/>
    <n v="1575"/>
    <n v="837514.92000000027"/>
    <n v="121573.87"/>
    <x v="3"/>
  </r>
  <r>
    <x v="35"/>
    <n v="16"/>
    <x v="5"/>
    <x v="28"/>
    <s v="LABOR"/>
    <s v="Labor for punch trips made to SACOG on 12/20 and 3/14"/>
    <s v="FABR"/>
    <s v="CUST"/>
    <x v="58"/>
    <x v="2"/>
    <x v="17"/>
    <n v="1"/>
    <n v="0"/>
    <n v="617.5"/>
    <s v="Marcus Freeman"/>
    <x v="1"/>
    <n v="617.5"/>
    <n v="2268228.14"/>
    <n v="0"/>
    <x v="4"/>
  </r>
  <r>
    <x v="36"/>
    <n v="588"/>
    <x v="6"/>
    <x v="29"/>
    <s v="A1354.36G--LU"/>
    <s v="*Base Pwr Adapter,W/Covers 4-Circ W/Rcp &amp; Com Pt 36W_x000a_OPTION: LU:*soft white"/>
    <s v="PRO"/>
    <s v="CUST"/>
    <x v="59"/>
    <x v="2"/>
    <x v="25"/>
    <n v="1"/>
    <n v="0"/>
    <n v="92.5"/>
    <s v="Angela Farmer"/>
    <x v="1"/>
    <n v="92.5"/>
    <n v="837514.92000000027"/>
    <n v="2979.9800000000005"/>
    <x v="4"/>
  </r>
  <r>
    <x v="36"/>
    <n v="589"/>
    <x v="6"/>
    <x v="29"/>
    <s v="A1120.6724N--LU-LU-3DE-03-3DE-03"/>
    <s v="*Panel,Fabric Npwr 67H 24W_x000a_OPTION: LU:*soft white_x000a_OPTION: LU:*soft white_x000a_OPTION: 3DE:*dex-Pr Cat 1_x000a_OPTION: 03:*dex stone_x000a_OPTION: 3DE:*dex-Pr Cat 1_x000a_OPTION: 03:*dex stone"/>
    <s v="PRO"/>
    <s v="CUST"/>
    <x v="60"/>
    <x v="2"/>
    <x v="25"/>
    <n v="1"/>
    <n v="0"/>
    <n v="209.5"/>
    <s v="Angela Farmer"/>
    <x v="1"/>
    <n v="209.5"/>
    <n v="837514.92000000027"/>
    <n v="2979.9800000000005"/>
    <x v="4"/>
  </r>
  <r>
    <x v="36"/>
    <n v="590"/>
    <x v="6"/>
    <x v="29"/>
    <s v="AO215.62"/>
    <s v="*Draw Rod 62H"/>
    <s v="PRO"/>
    <s v="CUST"/>
    <x v="60"/>
    <x v="2"/>
    <x v="25"/>
    <n v="1"/>
    <n v="0"/>
    <n v="11.75"/>
    <s v="Angela Farmer"/>
    <x v="1"/>
    <n v="11.75"/>
    <n v="837514.92000000027"/>
    <n v="2979.9800000000005"/>
    <x v="4"/>
  </r>
  <r>
    <x v="36"/>
    <n v="591"/>
    <x v="6"/>
    <x v="29"/>
    <s v="FABRICATION"/>
    <s v="Scope of Work_x000a_Modify the following Herman Miller AO2 furniture:_x000a_• 2-each 39/30 AO2 panels , to 39/24” Wide_x000a_• 2-each 24/60 work surfaces to 24/54” Wide_x000a__x000a_F.O.B. our shop_x000a_Will call-By CIW"/>
    <s v="FABR"/>
    <s v="SPEC"/>
    <x v="61"/>
    <x v="2"/>
    <x v="33"/>
    <n v="1"/>
    <n v="0"/>
    <n v="320"/>
    <s v="Angela Farmer"/>
    <x v="3"/>
    <n v="320"/>
    <n v="837514.92000000027"/>
    <n v="2979.9800000000005"/>
    <x v="4"/>
  </r>
  <r>
    <x v="36"/>
    <n v="594"/>
    <x v="6"/>
    <x v="29"/>
    <s v="LABOR"/>
    <s v="Scope of Work_x000a_Cutout 7 total rectangular holes for power units into Banquet Seating._x000a_• To be cutout on site_x000a_• No other modifications"/>
    <s v="FABR"/>
    <s v="CUST"/>
    <x v="62"/>
    <x v="2"/>
    <x v="33"/>
    <n v="1"/>
    <n v="0"/>
    <n v="672"/>
    <s v="Angela Farmer"/>
    <x v="1"/>
    <n v="672"/>
    <n v="837514.92000000027"/>
    <n v="2979.9800000000005"/>
    <x v="4"/>
  </r>
  <r>
    <x v="36"/>
    <n v="597"/>
    <x v="6"/>
    <x v="29"/>
    <s v="LABOR"/>
    <s v="Receive, Deliver and Install punch product and complete install"/>
    <s v="FABR"/>
    <s v="CUST"/>
    <x v="63"/>
    <x v="2"/>
    <x v="17"/>
    <n v="1"/>
    <n v="0"/>
    <n v="1260"/>
    <s v="Angela Farmer"/>
    <x v="1"/>
    <n v="1260"/>
    <n v="837514.92000000027"/>
    <n v="2979.9800000000005"/>
    <x v="4"/>
  </r>
  <r>
    <x v="36"/>
    <n v="598"/>
    <x v="6"/>
    <x v="29"/>
    <s v="DLR60--/TSA-/BL-"/>
    <s v="DuraLite 60&quot;Dia,Round Fixed Height Table_x000a_OPTION: /TSA:Sand_x000a_OPTION: /BL:Black_x000a_OPTION: :Q 24LJJ-693890/C"/>
    <s v="PRO"/>
    <s v="CUST"/>
    <x v="64"/>
    <x v="2"/>
    <x v="34"/>
    <n v="10"/>
    <n v="0"/>
    <n v="3449.4"/>
    <s v="Angela Farmer"/>
    <x v="1"/>
    <n v="3449.4"/>
    <n v="837514.92000000027"/>
    <n v="2979.9800000000005"/>
    <x v="4"/>
  </r>
  <r>
    <x v="37"/>
    <n v="85"/>
    <x v="2"/>
    <x v="30"/>
    <s v="FABRICATION-Punch/Warranty"/>
    <s v="RDI: After Hours_x000a_Return to install (1) base_x000a_Dispose fee for the (2) base-approved to toss"/>
    <s v="FABR"/>
    <s v="VEN"/>
    <x v="65"/>
    <x v="0"/>
    <x v="23"/>
    <n v="1"/>
    <n v="0"/>
    <n v="551.79999999999995"/>
    <s v="Marlene Dyson"/>
    <x v="2"/>
    <n v="551.79999999999995"/>
    <n v="3648805.1999999988"/>
    <n v="426538.18999999994"/>
    <x v="6"/>
  </r>
  <r>
    <x v="38"/>
    <n v="11"/>
    <x v="8"/>
    <x v="31"/>
    <s v="Labor"/>
    <s v="• 1 Punch Trip (2-installers 4hr, small delivery)"/>
    <s v="FABR"/>
    <s v="CUST"/>
    <x v="66"/>
    <x v="0"/>
    <x v="0"/>
    <n v="1"/>
    <n v="0"/>
    <n v="982"/>
    <s v="Nicole Lentini"/>
    <x v="1"/>
    <n v="982"/>
    <n v="16189252.849999992"/>
    <n v="1553653.15"/>
    <x v="16"/>
  </r>
  <r>
    <x v="39"/>
    <n v="6"/>
    <x v="9"/>
    <x v="13"/>
    <s v="Project Management"/>
    <s v="Project Management_x000a__x000a_Adjusting for line 2"/>
    <s v="PM-TAX"/>
    <s v="CUST"/>
    <x v="67"/>
    <x v="0"/>
    <x v="11"/>
    <n v="1"/>
    <n v="0"/>
    <n v="-47.5"/>
    <s v="Gina Ortis"/>
    <x v="1"/>
    <n v="-47.5"/>
    <n v="6933299.7099999748"/>
    <n v="5657234.7399999974"/>
    <x v="3"/>
  </r>
  <r>
    <x v="40"/>
    <n v="41"/>
    <x v="7"/>
    <x v="32"/>
    <s v="160TR--C-1"/>
    <s v="Eero Saarinen Small Round Side Table, intermediate height, 16-1/4Wx20H_x000a_OPTION: C:CHROME- Chrome Plated_x000a_OPTION: 1:BASE- Black"/>
    <s v="PRO"/>
    <s v="CUST"/>
    <x v="68"/>
    <x v="1"/>
    <x v="1"/>
    <n v="1"/>
    <n v="0"/>
    <n v="1686.08"/>
    <s v="Nicole Lentini"/>
    <x v="1"/>
    <n v="1686.08"/>
    <n v="12556381.180000002"/>
    <n v="557019.4"/>
    <x v="17"/>
  </r>
  <r>
    <x v="41"/>
    <n v="55"/>
    <x v="1"/>
    <x v="33"/>
    <s v="Labor"/>
    <s v="Install Doggy Door"/>
    <s v="FABR"/>
    <s v="MISC"/>
    <x v="51"/>
    <x v="1"/>
    <x v="35"/>
    <n v="1"/>
    <n v="0"/>
    <n v="650"/>
    <s v="Nicole Lentini"/>
    <x v="0"/>
    <n v="650"/>
    <n v="5820005.6000000006"/>
    <n v="129.78"/>
    <x v="18"/>
  </r>
  <r>
    <x v="42"/>
    <n v="74"/>
    <x v="5"/>
    <x v="28"/>
    <s v="DP1AU1453VG--118T-GL13"/>
    <s v="Frameless Add Up, Glass, 14Hx53W, Full View_x000a_OPTION: 118T:FRAME- Bright White (Limited Availability) (Textured)_x000a_OPTION: GL13:GLASS- Frosted"/>
    <s v="PRO"/>
    <s v="SPEC"/>
    <x v="69"/>
    <x v="2"/>
    <x v="1"/>
    <n v="5"/>
    <n v="0"/>
    <n v="1763.6"/>
    <s v="Angela Farmer"/>
    <x v="3"/>
    <n v="1763.6"/>
    <n v="2268228.14"/>
    <n v="0"/>
    <x v="4"/>
  </r>
  <r>
    <x v="43"/>
    <n v="39"/>
    <x v="7"/>
    <x v="10"/>
    <s v="END TABLE"/>
    <s v="Cube end tables 20x20x20 oak veneer"/>
    <s v="PRO"/>
    <s v="CUST"/>
    <x v="70"/>
    <x v="1"/>
    <x v="36"/>
    <n v="2"/>
    <n v="0"/>
    <n v="2500"/>
    <s v="Kelly Caplan"/>
    <x v="1"/>
    <n v="2500"/>
    <n v="12556381.180000002"/>
    <n v="1836995.6099999999"/>
    <x v="7"/>
  </r>
  <r>
    <x v="43"/>
    <n v="39"/>
    <x v="7"/>
    <x v="10"/>
    <s v="END TABLE"/>
    <s v="Cube end tables 20x20x20 oak veneer"/>
    <s v="PRO"/>
    <s v="VEN"/>
    <x v="71"/>
    <x v="1"/>
    <x v="36"/>
    <n v="2"/>
    <n v="0"/>
    <n v="2500"/>
    <s v="Kelly Caplan"/>
    <x v="2"/>
    <n v="2500"/>
    <n v="12556381.180000002"/>
    <n v="1836995.6099999999"/>
    <x v="7"/>
  </r>
  <r>
    <x v="43"/>
    <n v="40"/>
    <x v="7"/>
    <x v="10"/>
    <s v="C CHANNEL"/>
    <s v="4” C channel"/>
    <s v="PRO"/>
    <s v="CUST"/>
    <x v="70"/>
    <x v="1"/>
    <x v="36"/>
    <n v="1"/>
    <n v="0"/>
    <n v="200"/>
    <s v="Kelly Caplan"/>
    <x v="1"/>
    <n v="200"/>
    <n v="12556381.180000002"/>
    <n v="1836995.6099999999"/>
    <x v="7"/>
  </r>
  <r>
    <x v="43"/>
    <n v="42"/>
    <x v="7"/>
    <x v="10"/>
    <s v="FREIGHT--REF-DATE-VALIDITY"/>
    <s v="Shipping and Handling_x000a_OPTION: REF:Z240819-1173884_x000a_OPTION: DATE:08.19.2024_x000a_OPTION: VALIDITY:30 days"/>
    <s v="SHIP"/>
    <s v="CUST"/>
    <x v="72"/>
    <x v="1"/>
    <x v="37"/>
    <n v="1"/>
    <n v="0"/>
    <n v="-299"/>
    <s v="Kelly Caplan"/>
    <x v="1"/>
    <n v="-299"/>
    <n v="12556381.180000002"/>
    <n v="1836995.6099999999"/>
    <x v="7"/>
  </r>
  <r>
    <x v="44"/>
    <n v="30"/>
    <x v="7"/>
    <x v="32"/>
    <s v="Heritage Rug"/>
    <s v="Sisal Heritage Taupe Area Rug 10'x14'"/>
    <s v="PRO"/>
    <s v="CUST"/>
    <x v="73"/>
    <x v="1"/>
    <x v="38"/>
    <n v="1"/>
    <n v="0"/>
    <n v="999"/>
    <s v="Nicole Lentini"/>
    <x v="1"/>
    <n v="999"/>
    <n v="12556381.180000002"/>
    <n v="557019.4"/>
    <x v="19"/>
  </r>
  <r>
    <x v="44"/>
    <n v="31"/>
    <x v="7"/>
    <x v="32"/>
    <s v="SHIPPING AND HANDLING"/>
    <s v="Shipping and handling"/>
    <s v="SHIP"/>
    <s v="CUST"/>
    <x v="74"/>
    <x v="1"/>
    <x v="38"/>
    <n v="1"/>
    <n v="0"/>
    <n v="159"/>
    <s v="Nicole Lentini"/>
    <x v="1"/>
    <n v="159"/>
    <n v="12556381.180000002"/>
    <n v="557019.4"/>
    <x v="19"/>
  </r>
  <r>
    <x v="44"/>
    <n v="50"/>
    <x v="7"/>
    <x v="32"/>
    <s v="Heritage Rug"/>
    <s v="Sisal Heritage Taupe Area Rug 10'x14'"/>
    <s v="PRO"/>
    <s v="CUST"/>
    <x v="75"/>
    <x v="1"/>
    <x v="38"/>
    <n v="1"/>
    <n v="0"/>
    <n v="-999"/>
    <s v="Nicole Lentini"/>
    <x v="1"/>
    <n v="-999"/>
    <n v="12556381.180000002"/>
    <n v="557019.4"/>
    <x v="19"/>
  </r>
  <r>
    <x v="44"/>
    <n v="51"/>
    <x v="7"/>
    <x v="32"/>
    <s v="SHIPPING AND HANDLING"/>
    <s v="Shipping and handling"/>
    <s v="SHIP"/>
    <s v="CUST"/>
    <x v="76"/>
    <x v="1"/>
    <x v="38"/>
    <n v="1"/>
    <n v="0"/>
    <n v="-159"/>
    <s v="Nicole Lentini"/>
    <x v="1"/>
    <n v="-159"/>
    <n v="12556381.180000002"/>
    <n v="557019.4"/>
    <x v="19"/>
  </r>
  <r>
    <x v="45"/>
    <n v="34"/>
    <x v="12"/>
    <x v="34"/>
    <s v="FABRICATION"/>
    <s v="Labor to take a table top to ILW to cut it down to fit in the elevator."/>
    <s v="FABR"/>
    <s v="SPEC"/>
    <x v="77"/>
    <x v="0"/>
    <x v="35"/>
    <n v="1"/>
    <n v="0"/>
    <n v="250"/>
    <s v="Angela Farmer"/>
    <x v="3"/>
    <n v="250"/>
    <n v="6857499.3699999992"/>
    <n v="79008.91"/>
    <x v="14"/>
  </r>
  <r>
    <x v="45"/>
    <n v="38"/>
    <x v="12"/>
    <x v="34"/>
    <s v="U1BKJCC5DN2DN284504"/>
    <s v="U1BKJCC5DN2DN284504"/>
    <s v="PRO"/>
    <s v="CUST"/>
    <x v="78"/>
    <x v="0"/>
    <x v="25"/>
    <n v="2"/>
    <n v="0"/>
    <n v="553.86"/>
    <s v="Angela Farmer"/>
    <x v="1"/>
    <n v="553.86"/>
    <n v="6857499.3699999992"/>
    <n v="79008.91"/>
    <x v="14"/>
  </r>
  <r>
    <x v="45"/>
    <n v="39"/>
    <x v="12"/>
    <x v="34"/>
    <s v="SURCHARGE--DN2-DN2-DN2-BKS-845-04"/>
    <s v="Tariff surcharge_x000a_OPTION: DN2:+nightfall_x000a_OPTION: DN2:+nightfall_x000a_OPTION: DN2:+nightfall_x000a_OPTION: BKS:+2 1/2 inch hard caster, black yoke, quiet roll technology, carpet only_x000a_OPTION: 845:+suspension material-Pr Cat 1_x000a_OPTION: 04:+suspension material nightfall"/>
    <s v="SUR"/>
    <s v="CUST"/>
    <x v="79"/>
    <x v="0"/>
    <x v="25"/>
    <n v="1"/>
    <n v="0"/>
    <n v="15.51"/>
    <s v="Angela Farmer"/>
    <x v="1"/>
    <n v="15.51"/>
    <n v="6857499.3699999992"/>
    <n v="79008.91"/>
    <x v="14"/>
  </r>
  <r>
    <x v="45"/>
    <n v="40"/>
    <x v="12"/>
    <x v="34"/>
    <s v="SHIPPINGANDHANDLING"/>
    <s v="Freight for Andreu World"/>
    <s v="SHIP"/>
    <s v="CUST"/>
    <x v="80"/>
    <x v="0"/>
    <x v="39"/>
    <n v="1"/>
    <n v="0"/>
    <n v="250"/>
    <s v="Angela Farmer"/>
    <x v="1"/>
    <n v="250"/>
    <n v="6857499.3699999992"/>
    <n v="79008.91"/>
    <x v="14"/>
  </r>
  <r>
    <x v="45"/>
    <n v="41"/>
    <x v="12"/>
    <x v="34"/>
    <s v="10123979"/>
    <s v="Only backrest of SI3022 Solo Chair, all upholstered TAP in Cat 5_x000a_OPTION: :REMIX 3 0452"/>
    <s v="PRO"/>
    <s v="CUST"/>
    <x v="80"/>
    <x v="0"/>
    <x v="39"/>
    <n v="1"/>
    <n v="0"/>
    <n v="69.599999999999994"/>
    <s v="Angela Farmer"/>
    <x v="1"/>
    <n v="69.599999999999994"/>
    <n v="6857499.3699999992"/>
    <n v="79008.91"/>
    <x v="14"/>
  </r>
  <r>
    <x v="46"/>
    <n v="273"/>
    <x v="1"/>
    <x v="15"/>
    <s v="Ariba Fees"/>
    <s v="05/01/2025 - 07/31/2025_x000a_Quarterly Subscription_x000a_Billing Anniversary Date: 08/01/2024"/>
    <s v="FEE"/>
    <s v="MISC"/>
    <x v="81"/>
    <x v="1"/>
    <x v="40"/>
    <n v="1"/>
    <n v="0"/>
    <n v="154.28"/>
    <s v="Nicole Lentini"/>
    <x v="0"/>
    <n v="154.28"/>
    <n v="5820005.6000000006"/>
    <n v="137921.68000000002"/>
    <x v="11"/>
  </r>
  <r>
    <x v="46"/>
    <n v="274"/>
    <x v="1"/>
    <x v="15"/>
    <s v="Ariba Fees"/>
    <s v="05/01/2025 - 07/31/2025_x000a_Quarterly Subscription_x000a_Billing Anniversary Date: 08/01/2024"/>
    <s v="FEE"/>
    <s v="MISC"/>
    <x v="81"/>
    <x v="1"/>
    <x v="16"/>
    <n v="1"/>
    <n v="0"/>
    <n v="154.28"/>
    <s v="Nicole Lentini"/>
    <x v="0"/>
    <n v="154.28"/>
    <n v="5820005.6000000006"/>
    <n v="137921.68000000002"/>
    <x v="11"/>
  </r>
  <r>
    <x v="47"/>
    <n v="10"/>
    <x v="1"/>
    <x v="35"/>
    <s v="cost update"/>
    <s v="cost update"/>
    <s v="PRO"/>
    <s v="SPEC"/>
    <x v="82"/>
    <x v="1"/>
    <x v="1"/>
    <n v="1"/>
    <n v="0"/>
    <n v="114.28"/>
    <s v="Angela Farmer"/>
    <x v="3"/>
    <n v="114.28"/>
    <n v="5820005.6000000006"/>
    <n v="11597.95"/>
    <x v="10"/>
  </r>
  <r>
    <x v="48"/>
    <n v="114"/>
    <x v="7"/>
    <x v="36"/>
    <s v="SHIPPING"/>
    <s v="Freight"/>
    <s v="SHIP"/>
    <s v="SHIP"/>
    <x v="83"/>
    <x v="1"/>
    <x v="27"/>
    <n v="1"/>
    <n v="0"/>
    <n v="20"/>
    <s v="Julia Torres"/>
    <x v="4"/>
    <n v="20"/>
    <n v="12556381.180000002"/>
    <n v="0"/>
    <x v="1"/>
  </r>
  <r>
    <x v="48"/>
    <n v="116"/>
    <x v="7"/>
    <x v="36"/>
    <s v="AD-828ST--FMWH-W48-OFS-~LYRIC-FABRIC COLOR-X9"/>
    <s v="Ardha Stool_x000a_OPTION: FMWH:White Nylon_x000a_OPTION: W48:Caster_x000a_OPTION: OFS:OFS_x000a_OPTION: ~LYRIC:Lyric-Grade 2_x000a_OPTION: FABRIC COLOR:Folk 3130077_x000a_OPTION: X9:No Selection of Option"/>
    <s v="PRO"/>
    <s v="CUST"/>
    <x v="84"/>
    <x v="1"/>
    <x v="41"/>
    <n v="1"/>
    <n v="0"/>
    <n v="429.75"/>
    <s v="Julia Torres"/>
    <x v="1"/>
    <n v="429.75"/>
    <n v="12556381.180000002"/>
    <n v="0"/>
    <x v="1"/>
  </r>
  <r>
    <x v="48"/>
    <n v="117"/>
    <x v="7"/>
    <x v="36"/>
    <s v="AD-828ST--FMWH-W48-OFS-~LYRIC-FABRIC COLOR-X9"/>
    <s v="Ardha Stool_x000a_OPTION: FMWH:White Nylon_x000a_OPTION: W48:Caster_x000a_OPTION: OFS:OFS_x000a_OPTION: ~LYRIC:Lyric-Grade 2_x000a_OPTION: FABRIC COLOR:Folk 3130077_x000a_OPTION: X9:No Selection of Option"/>
    <s v="PRO"/>
    <s v="CUST"/>
    <x v="84"/>
    <x v="1"/>
    <x v="42"/>
    <n v="1"/>
    <n v="0"/>
    <n v="-429.75"/>
    <s v="Julia Torres"/>
    <x v="1"/>
    <n v="-429.75"/>
    <n v="12556381.180000002"/>
    <n v="0"/>
    <x v="1"/>
  </r>
  <r>
    <x v="49"/>
    <n v="141"/>
    <x v="10"/>
    <x v="37"/>
    <s v="SLTRH1418--BPS"/>
    <s v="@Slit Table Round, Round High,round, h,13.78&quot; dia x 18.5&quot; h_x000a_OPTION: BPS:@black powder coated steel"/>
    <s v="PRO"/>
    <s v="CUST"/>
    <x v="85"/>
    <x v="2"/>
    <x v="25"/>
    <n v="2"/>
    <n v="0"/>
    <n v="-60.2"/>
    <s v="Angela Farmer"/>
    <x v="1"/>
    <n v="-60.2"/>
    <n v="863078.52000000025"/>
    <n v="17655.11"/>
    <x v="10"/>
  </r>
  <r>
    <x v="49"/>
    <n v="141"/>
    <x v="10"/>
    <x v="37"/>
    <s v="SLTRH1418--BPS"/>
    <s v="@Slit Table Round, Round High,round, h,13.78&quot; dia x 18.5&quot; h_x000a_OPTION: BPS:@black powder coated steel"/>
    <s v="PRO"/>
    <s v="SPEC"/>
    <x v="86"/>
    <x v="2"/>
    <x v="25"/>
    <n v="2"/>
    <n v="0"/>
    <n v="-60.2"/>
    <s v="Angela Farmer"/>
    <x v="3"/>
    <n v="-60.2"/>
    <n v="863078.52000000025"/>
    <n v="17655.11"/>
    <x v="10"/>
  </r>
  <r>
    <x v="49"/>
    <n v="142"/>
    <x v="10"/>
    <x v="37"/>
    <s v="HLKRTB115"/>
    <s v="Universal Textured Finish Lacquer Paint, (2) 1 oz Bottles, Slate / Medium Grey, 24-Response"/>
    <s v="PRO"/>
    <s v="SPEC"/>
    <x v="87"/>
    <x v="2"/>
    <x v="1"/>
    <n v="1"/>
    <n v="-19.13"/>
    <n v="0"/>
    <s v="Angela Farmer"/>
    <x v="3"/>
    <n v="19.13"/>
    <n v="863078.52000000025"/>
    <n v="17655.11"/>
    <x v="10"/>
  </r>
  <r>
    <x v="49"/>
    <n v="142"/>
    <x v="10"/>
    <x v="37"/>
    <s v="HLKRTB115"/>
    <s v="Universal Textured Finish Lacquer Paint, (2) 1 oz Bottles, Slate / Medium Grey, 24-Response"/>
    <s v="PRO"/>
    <s v="CUST"/>
    <x v="88"/>
    <x v="2"/>
    <x v="1"/>
    <n v="1"/>
    <n v="-19.13"/>
    <n v="0"/>
    <s v="Angela Farmer"/>
    <x v="1"/>
    <n v="19.13"/>
    <n v="863078.52000000025"/>
    <n v="17655.11"/>
    <x v="10"/>
  </r>
  <r>
    <x v="50"/>
    <n v="17"/>
    <x v="9"/>
    <x v="13"/>
    <s v="travel"/>
    <s v=""/>
    <s v="TRV"/>
    <s v="MISC"/>
    <x v="55"/>
    <x v="0"/>
    <x v="43"/>
    <n v="1"/>
    <n v="0"/>
    <n v="117.24"/>
    <s v="Julia Torres"/>
    <x v="0"/>
    <n v="117.24"/>
    <n v="6933299.7099999748"/>
    <n v="5657234.7399999974"/>
    <x v="0"/>
  </r>
  <r>
    <x v="50"/>
    <n v="18"/>
    <x v="9"/>
    <x v="13"/>
    <s v="travel"/>
    <s v=""/>
    <s v="TRV"/>
    <s v="MISC"/>
    <x v="55"/>
    <x v="0"/>
    <x v="43"/>
    <n v="1"/>
    <n v="0"/>
    <n v="92.52"/>
    <s v="Julia Torres"/>
    <x v="0"/>
    <n v="92.52"/>
    <n v="6933299.7099999748"/>
    <n v="5657234.7399999974"/>
    <x v="0"/>
  </r>
  <r>
    <x v="50"/>
    <n v="19"/>
    <x v="9"/>
    <x v="13"/>
    <s v="PARKING"/>
    <s v=""/>
    <s v="TRV"/>
    <s v="MISC"/>
    <x v="89"/>
    <x v="0"/>
    <x v="43"/>
    <n v="1"/>
    <n v="0"/>
    <n v="70"/>
    <s v="Julia Torres"/>
    <x v="0"/>
    <n v="70"/>
    <n v="6933299.7099999748"/>
    <n v="5657234.7399999974"/>
    <x v="0"/>
  </r>
  <r>
    <x v="50"/>
    <n v="20"/>
    <x v="9"/>
    <x v="13"/>
    <s v="travel"/>
    <s v=""/>
    <s v="TRV"/>
    <s v="MISC"/>
    <x v="55"/>
    <x v="0"/>
    <x v="43"/>
    <n v="1"/>
    <n v="0"/>
    <n v="119.64"/>
    <s v="Julia Torres"/>
    <x v="0"/>
    <n v="119.64"/>
    <n v="6933299.7099999748"/>
    <n v="5657234.7399999974"/>
    <x v="0"/>
  </r>
  <r>
    <x v="50"/>
    <n v="21"/>
    <x v="9"/>
    <x v="13"/>
    <s v="PARKING"/>
    <s v=""/>
    <s v="TRV"/>
    <s v="MISC"/>
    <x v="89"/>
    <x v="0"/>
    <x v="44"/>
    <n v="1"/>
    <n v="0"/>
    <n v="25"/>
    <s v="Julia Torres"/>
    <x v="0"/>
    <n v="25"/>
    <n v="6933299.7099999748"/>
    <n v="5657234.7399999974"/>
    <x v="0"/>
  </r>
  <r>
    <x v="50"/>
    <n v="22"/>
    <x v="9"/>
    <x v="13"/>
    <s v="PARKING"/>
    <s v=""/>
    <s v="TRV"/>
    <s v="MISC"/>
    <x v="89"/>
    <x v="0"/>
    <x v="43"/>
    <n v="1"/>
    <n v="0"/>
    <n v="70"/>
    <s v="Julia Torres"/>
    <x v="0"/>
    <n v="70"/>
    <n v="6933299.7099999748"/>
    <n v="5657234.7399999974"/>
    <x v="0"/>
  </r>
  <r>
    <x v="51"/>
    <n v="63"/>
    <x v="7"/>
    <x v="38"/>
    <s v="PRODUCT"/>
    <s v="Credit for Palmetto to accept reception desk as is."/>
    <s v="PRO"/>
    <s v="VEN"/>
    <x v="90"/>
    <x v="1"/>
    <x v="45"/>
    <n v="1"/>
    <n v="-2000"/>
    <n v="0"/>
    <s v="Kelly Caplan"/>
    <x v="2"/>
    <n v="2000"/>
    <n v="12556381.180000002"/>
    <n v="86826"/>
    <x v="15"/>
  </r>
  <r>
    <x v="51"/>
    <n v="64"/>
    <x v="7"/>
    <x v="38"/>
    <s v="8-776-52402"/>
    <s v=""/>
    <s v="SHIP"/>
    <s v="SHIP"/>
    <x v="35"/>
    <x v="1"/>
    <x v="20"/>
    <n v="1"/>
    <n v="0"/>
    <n v="53.76"/>
    <s v="Kelly Caplan"/>
    <x v="4"/>
    <n v="53.76"/>
    <n v="12556381.180000002"/>
    <n v="86826"/>
    <x v="15"/>
  </r>
  <r>
    <x v="52"/>
    <n v="21"/>
    <x v="13"/>
    <x v="39"/>
    <s v="8-819-38519"/>
    <s v=""/>
    <s v="SHIP"/>
    <s v="MISC"/>
    <x v="35"/>
    <x v="0"/>
    <x v="20"/>
    <n v="1"/>
    <n v="0"/>
    <n v="10"/>
    <s v="Haley Berger"/>
    <x v="0"/>
    <n v="10"/>
    <n v="3665991.9400000004"/>
    <n v="3210790.8800000004"/>
    <x v="20"/>
  </r>
  <r>
    <x v="53"/>
    <n v="10"/>
    <x v="9"/>
    <x v="13"/>
    <s v="HOME DEPOT"/>
    <s v=""/>
    <s v="PRO"/>
    <s v="MISC"/>
    <x v="91"/>
    <x v="0"/>
    <x v="46"/>
    <n v="1"/>
    <n v="0"/>
    <n v="68.17"/>
    <s v="Julia Torres"/>
    <x v="0"/>
    <n v="68.17"/>
    <n v="6933299.7099999748"/>
    <n v="5657234.7399999974"/>
    <x v="0"/>
  </r>
  <r>
    <x v="54"/>
    <n v="31"/>
    <x v="1"/>
    <x v="40"/>
    <s v="C-EMW-84-----"/>
    <s v="ARISE MARKERWALL_x000a_OPTION: :1/4&quot; THICK w/PC TRIM 8'x4' JOINED ON_x000a_OPTION: :JOB W/ SPLINE JOINTS TO MAKE A_x000a_OPTION: :6'H X 12'W CHALKBOARD RUN"/>
    <s v="PRO"/>
    <s v="SPEC"/>
    <x v="92"/>
    <x v="1"/>
    <x v="47"/>
    <n v="3"/>
    <n v="0"/>
    <n v="1222.98"/>
    <s v="Julia Torres"/>
    <x v="3"/>
    <n v="1222.98"/>
    <n v="5820005.6000000006"/>
    <n v="-1452.98"/>
    <x v="1"/>
  </r>
  <r>
    <x v="54"/>
    <n v="32"/>
    <x v="1"/>
    <x v="40"/>
    <s v="SHIPPING"/>
    <s v="Shipping"/>
    <s v="PRO"/>
    <s v="SHIP"/>
    <x v="93"/>
    <x v="1"/>
    <x v="47"/>
    <n v="1"/>
    <n v="0"/>
    <n v="250"/>
    <s v="Julia Torres"/>
    <x v="4"/>
    <n v="250"/>
    <n v="5820005.6000000006"/>
    <n v="-1452.98"/>
    <x v="1"/>
  </r>
  <r>
    <x v="55"/>
    <n v="101"/>
    <x v="7"/>
    <x v="10"/>
    <s v="MIILEAGE"/>
    <s v=""/>
    <s v="TRV"/>
    <s v="MISC"/>
    <x v="26"/>
    <x v="1"/>
    <x v="12"/>
    <n v="1"/>
    <n v="0"/>
    <n v="31.66"/>
    <s v="Kelly Caplan"/>
    <x v="0"/>
    <n v="31.66"/>
    <n v="12556381.180000002"/>
    <n v="1836995.6099999999"/>
    <x v="7"/>
  </r>
  <r>
    <x v="55"/>
    <n v="102"/>
    <x v="7"/>
    <x v="10"/>
    <s v="MIILEAGE"/>
    <s v=""/>
    <s v="TRV"/>
    <s v="MISC"/>
    <x v="26"/>
    <x v="1"/>
    <x v="12"/>
    <n v="1"/>
    <n v="0"/>
    <n v="12.66"/>
    <s v="Kelly Caplan"/>
    <x v="0"/>
    <n v="12.66"/>
    <n v="12556381.180000002"/>
    <n v="1836995.6099999999"/>
    <x v="7"/>
  </r>
  <r>
    <x v="55"/>
    <n v="105"/>
    <x v="7"/>
    <x v="10"/>
    <s v="AMAZON PRODUCT"/>
    <s v=""/>
    <s v="PRO"/>
    <s v="MISC"/>
    <x v="94"/>
    <x v="1"/>
    <x v="48"/>
    <n v="1"/>
    <n v="0"/>
    <n v="92.16"/>
    <s v="Kelly Caplan"/>
    <x v="0"/>
    <n v="92.16"/>
    <n v="12556381.180000002"/>
    <n v="1836995.6099999999"/>
    <x v="7"/>
  </r>
  <r>
    <x v="56"/>
    <n v="18"/>
    <x v="14"/>
    <x v="41"/>
    <s v="HOME DEPOT"/>
    <s v=""/>
    <s v="PRO"/>
    <s v="MISC"/>
    <x v="50"/>
    <x v="2"/>
    <x v="30"/>
    <n v="1"/>
    <n v="0"/>
    <n v="26.03"/>
    <s v="Angela Farmer"/>
    <x v="0"/>
    <n v="26.03"/>
    <n v="10419.64"/>
    <n v="0"/>
    <x v="4"/>
  </r>
  <r>
    <x v="57"/>
    <n v="288"/>
    <x v="7"/>
    <x v="42"/>
    <s v="LABOR"/>
    <s v="Return Trip to site to install Overhead Sliding Door Plastic Rails shorted by manufacturer in Office 1521"/>
    <s v="FABR"/>
    <s v="VEN"/>
    <x v="95"/>
    <x v="1"/>
    <x v="49"/>
    <n v="1"/>
    <n v="0"/>
    <n v="345"/>
    <s v="Kelly Caplan"/>
    <x v="2"/>
    <n v="345"/>
    <n v="12556381.180000002"/>
    <n v="363884.73"/>
    <x v="5"/>
  </r>
  <r>
    <x v="57"/>
    <n v="289"/>
    <x v="7"/>
    <x v="42"/>
    <s v="LABOR"/>
    <s v="For Office 1605 - Cut down 24x60 surface to 24x54"/>
    <s v="FABR"/>
    <s v="SPEC"/>
    <x v="96"/>
    <x v="1"/>
    <x v="49"/>
    <n v="1"/>
    <n v="0"/>
    <n v="60"/>
    <s v="Kelly Caplan"/>
    <x v="3"/>
    <n v="60"/>
    <n v="12556381.180000002"/>
    <n v="363884.73"/>
    <x v="5"/>
  </r>
  <r>
    <x v="58"/>
    <n v="20"/>
    <x v="15"/>
    <x v="43"/>
    <s v="WAREHOUSE STORAGE"/>
    <s v="Warehouse Storage - April (4/11-5/11/25)"/>
    <s v="STORE"/>
    <s v="CUST"/>
    <x v="97"/>
    <x v="1"/>
    <x v="50"/>
    <n v="1"/>
    <n v="0"/>
    <n v="28.8"/>
    <s v="Kelly Caplan"/>
    <x v="1"/>
    <n v="28.8"/>
    <n v="17992.599999999999"/>
    <n v="9499.6"/>
    <x v="15"/>
  </r>
  <r>
    <x v="59"/>
    <n v="123"/>
    <x v="2"/>
    <x v="17"/>
    <s v="FT181.2236P--91-91"/>
    <s v="+Upper Tile,22&quot; h,36&quot; w,painted_x000a_OPTION: 91:+white (CP)_x000a_OPTION: 91:+white (CP)"/>
    <s v="PRO"/>
    <s v="SPEC"/>
    <x v="98"/>
    <x v="0"/>
    <x v="25"/>
    <n v="2"/>
    <n v="0"/>
    <n v="63.64"/>
    <s v="Marlene Dyson"/>
    <x v="3"/>
    <n v="63.64"/>
    <n v="3648805.1999999988"/>
    <n v="23189.56"/>
    <x v="6"/>
  </r>
  <r>
    <x v="59"/>
    <n v="129"/>
    <x v="2"/>
    <x v="17"/>
    <s v="B3164244"/>
    <s v="Global Industrial 5 Shelf, Standard Duty Boltless Shelving, Starter, 96&quot;W x 24&quot;D x 96&quot;H,Wood Deck"/>
    <s v="PRO"/>
    <s v="SPEC"/>
    <x v="99"/>
    <x v="0"/>
    <x v="51"/>
    <n v="1"/>
    <n v="0"/>
    <n v="482.67"/>
    <s v="Marlene Dyson"/>
    <x v="3"/>
    <n v="482.67"/>
    <n v="3648805.1999999988"/>
    <n v="23189.56"/>
    <x v="6"/>
  </r>
  <r>
    <x v="59"/>
    <n v="130"/>
    <x v="2"/>
    <x v="17"/>
    <s v="FREIGHT"/>
    <s v="Shipping &amp; Handling"/>
    <s v="SHIP"/>
    <s v="SPEC"/>
    <x v="100"/>
    <x v="0"/>
    <x v="51"/>
    <n v="1"/>
    <n v="0"/>
    <n v="99.95"/>
    <s v="Marlene Dyson"/>
    <x v="3"/>
    <n v="99.95"/>
    <n v="3648805.1999999988"/>
    <n v="23189.56"/>
    <x v="6"/>
  </r>
  <r>
    <x v="60"/>
    <n v="122"/>
    <x v="8"/>
    <x v="44"/>
    <s v="Warehouse Storage"/>
    <s v="December, 2024 (Billing Cycle: Nov 21 - Dec 20)"/>
    <s v="STORE"/>
    <s v="CUST"/>
    <x v="101"/>
    <x v="1"/>
    <x v="0"/>
    <n v="1"/>
    <n v="0"/>
    <n v="45.2"/>
    <s v="Nicole Lentini"/>
    <x v="1"/>
    <n v="45.2"/>
    <n v="16189252.849999992"/>
    <n v="0"/>
    <x v="21"/>
  </r>
  <r>
    <x v="60"/>
    <n v="124"/>
    <x v="8"/>
    <x v="44"/>
    <s v="January, 2025 -STORAGE"/>
    <s v="January, 2025 (Billing Cycle: Dec 21 - Jan 20)"/>
    <s v="STORE"/>
    <s v="CUST"/>
    <x v="102"/>
    <x v="1"/>
    <x v="0"/>
    <n v="1"/>
    <n v="0"/>
    <n v="136.55000000000001"/>
    <s v="Nicole Lentini"/>
    <x v="1"/>
    <n v="136.55000000000001"/>
    <n v="16189252.849999992"/>
    <n v="0"/>
    <x v="21"/>
  </r>
  <r>
    <x v="60"/>
    <n v="125"/>
    <x v="8"/>
    <x v="44"/>
    <s v="WAREHOUSE STORAGE"/>
    <s v="September, 2024 (Billing Cycle: Aug 21 - Sep 20)_x000a__x000a_87326-85748 316444 06/27/2024 07/27/2024 30 $20 Min $0.63 10.0 $20.00_x000a_87326-85751 317066 07/16/2024 08/15/2024 30 $0.63 125.0 $78.75_x000a_87326-85755 317144 07/18/2024 08/17/2024 30 $0.63 60.0 $37.80_x000a_87326-85757 317720 08/06/2024 09/05/2024 15 $20 Min $0.63 50.0 $20.00_x000a_87326-85758 318049 08/14/2024 09/13/2024 7 $20 Min $0.63 110.0 $20.00_x000a_87326-85749 318120 08/15/2024 09/14/2024 6 $0.63 260.0 $32.76"/>
    <s v="FABR"/>
    <s v="CUST"/>
    <x v="103"/>
    <x v="1"/>
    <x v="0"/>
    <n v="1"/>
    <n v="0"/>
    <n v="-209.31"/>
    <s v="Nicole Lentini"/>
    <x v="1"/>
    <n v="-209.31"/>
    <n v="16189252.849999992"/>
    <n v="0"/>
    <x v="21"/>
  </r>
  <r>
    <x v="60"/>
    <n v="126"/>
    <x v="8"/>
    <x v="44"/>
    <s v="Warehouse Storage"/>
    <s v="September, 2024 (Billing Cycle: Aug 21 - Sep 20)_x000a__x000a_87326-85748 316444 06/27/2024 07/27/2024 30 $20 Min $0.63 10.0 $20.00_x000a_87326-85751 317066 07/16/2024 08/15/2024 30 $0.63 125.0 $78.75_x000a_87326-85755 317144 07/18/2024 08/17/2024 30 $0.63 60.0 $37.80_x000a_87326-85757 317720 08/06/2024 09/05/2024 15 $20 Min $0.63 50.0 $20.00_x000a_87326-85758 318049 08/14/2024 09/13/2024 7 $20 Min $0.63 110.0 $20.00_x000a_87326-85749 318120 08/15/2024 09/14/2024 6 $0.63 260.0 $32.76"/>
    <s v="STORE"/>
    <s v="CUST"/>
    <x v="103"/>
    <x v="1"/>
    <x v="0"/>
    <n v="1"/>
    <n v="0"/>
    <n v="209.31"/>
    <s v="Nicole Lentini"/>
    <x v="1"/>
    <n v="209.31"/>
    <n v="16189252.849999992"/>
    <n v="0"/>
    <x v="21"/>
  </r>
  <r>
    <x v="60"/>
    <n v="127"/>
    <x v="8"/>
    <x v="44"/>
    <s v="Warehouse Storage"/>
    <s v="February, 2025 (Billing Cycle: Jan 21 - Feb 20)"/>
    <s v="STORE"/>
    <s v="CUST"/>
    <x v="0"/>
    <x v="1"/>
    <x v="0"/>
    <n v="1"/>
    <n v="0"/>
    <n v="100"/>
    <s v="Nicole Lentini"/>
    <x v="1"/>
    <n v="100"/>
    <n v="16189252.849999992"/>
    <n v="0"/>
    <x v="21"/>
  </r>
  <r>
    <x v="60"/>
    <n v="128"/>
    <x v="8"/>
    <x v="44"/>
    <s v="Warehouse Storage"/>
    <s v="February, 2025 (Billing Cycle: Jan 21 - Feb 20)"/>
    <s v="STORE"/>
    <s v="CUST"/>
    <x v="0"/>
    <x v="1"/>
    <x v="0"/>
    <n v="1"/>
    <n v="0"/>
    <n v="67.25"/>
    <s v="Nicole Lentini"/>
    <x v="1"/>
    <n v="67.25"/>
    <n v="16189252.849999992"/>
    <n v="0"/>
    <x v="21"/>
  </r>
  <r>
    <x v="61"/>
    <n v="151"/>
    <x v="16"/>
    <x v="45"/>
    <s v="LABOR"/>
    <s v="Labor for 2 installers to add 2x4 to cover the_x000a_electricals on the walls and anchor all file cabinets and lockers_x000a_to concrete walls"/>
    <s v="FABR"/>
    <s v="CUST"/>
    <x v="104"/>
    <x v="1"/>
    <x v="0"/>
    <n v="1"/>
    <n v="0"/>
    <n v="2788"/>
    <s v="Julia Torres"/>
    <x v="1"/>
    <n v="2788"/>
    <n v="0"/>
    <n v="0"/>
    <x v="1"/>
  </r>
  <r>
    <x v="61"/>
    <n v="152"/>
    <x v="16"/>
    <x v="45"/>
    <s v="STORAGE"/>
    <s v="storage"/>
    <s v="STORE"/>
    <s v="CUST"/>
    <x v="105"/>
    <x v="1"/>
    <x v="0"/>
    <n v="1"/>
    <n v="0"/>
    <n v="5069.03"/>
    <s v="Julia Torres"/>
    <x v="1"/>
    <n v="5069.03"/>
    <n v="0"/>
    <n v="0"/>
    <x v="1"/>
  </r>
  <r>
    <x v="61"/>
    <n v="153"/>
    <x v="16"/>
    <x v="45"/>
    <s v="STORAGE"/>
    <s v="storage"/>
    <s v="STORE"/>
    <s v="CUST"/>
    <x v="105"/>
    <x v="1"/>
    <x v="0"/>
    <n v="1"/>
    <n v="0"/>
    <n v="2219.09"/>
    <s v="Julia Torres"/>
    <x v="1"/>
    <n v="2219.09"/>
    <n v="0"/>
    <n v="0"/>
    <x v="1"/>
  </r>
  <r>
    <x v="62"/>
    <n v="22"/>
    <x v="16"/>
    <x v="45"/>
    <s v="STORAGE"/>
    <s v="Storage for POs_x000a__x000a_87387-87607 _x000a_87386-87605"/>
    <s v="STORE"/>
    <s v="CUST"/>
    <x v="106"/>
    <x v="1"/>
    <x v="0"/>
    <n v="1"/>
    <n v="0"/>
    <n v="40"/>
    <s v="Julia Torres"/>
    <x v="1"/>
    <n v="40"/>
    <n v="0"/>
    <n v="0"/>
    <x v="1"/>
  </r>
  <r>
    <x v="62"/>
    <n v="23"/>
    <x v="16"/>
    <x v="45"/>
    <s v="STORAGE"/>
    <s v="Storage for POs April 2025_x000a__x000a_87387-87607 _x000a_87386-87605"/>
    <s v="STORE"/>
    <s v="CUST"/>
    <x v="106"/>
    <x v="1"/>
    <x v="0"/>
    <n v="1"/>
    <n v="0"/>
    <n v="40"/>
    <s v="Julia Torres"/>
    <x v="1"/>
    <n v="40"/>
    <n v="0"/>
    <n v="0"/>
    <x v="1"/>
  </r>
  <r>
    <x v="63"/>
    <n v="7"/>
    <x v="16"/>
    <x v="45"/>
    <s v="STORAGE"/>
    <s v="Storage for PO87388-87589"/>
    <s v="STORE"/>
    <s v="CUST"/>
    <x v="107"/>
    <x v="1"/>
    <x v="0"/>
    <n v="1"/>
    <n v="0"/>
    <n v="37.799999999999997"/>
    <s v="Julia Torres"/>
    <x v="1"/>
    <n v="37.799999999999997"/>
    <n v="0"/>
    <n v="0"/>
    <x v="1"/>
  </r>
  <r>
    <x v="63"/>
    <n v="9"/>
    <x v="16"/>
    <x v="45"/>
    <s v="SHIPPING"/>
    <s v="Shipping costs for punch"/>
    <s v="PRO"/>
    <s v="SHIP"/>
    <x v="108"/>
    <x v="1"/>
    <x v="52"/>
    <n v="1"/>
    <n v="0"/>
    <n v="99.6"/>
    <s v="Julia Torres"/>
    <x v="4"/>
    <n v="99.6"/>
    <n v="0"/>
    <n v="0"/>
    <x v="1"/>
  </r>
  <r>
    <x v="63"/>
    <n v="10"/>
    <x v="16"/>
    <x v="45"/>
    <s v="SHIPPING"/>
    <s v="Shipping costs for punch"/>
    <s v="PRO"/>
    <s v="SHIP"/>
    <x v="108"/>
    <x v="1"/>
    <x v="52"/>
    <n v="1"/>
    <n v="0"/>
    <n v="-99.6"/>
    <s v="Julia Torres"/>
    <x v="4"/>
    <n v="-99.6"/>
    <n v="0"/>
    <n v="0"/>
    <x v="1"/>
  </r>
  <r>
    <x v="63"/>
    <n v="11"/>
    <x v="16"/>
    <x v="45"/>
    <s v="100659754"/>
    <s v="Adirondack 4 Slat Flat Compact_x000a_SPO_x000a_Color: Charcoal Grey"/>
    <s v="PRO"/>
    <s v="VEN"/>
    <x v="109"/>
    <x v="1"/>
    <x v="53"/>
    <n v="6"/>
    <n v="0"/>
    <n v="3127.5"/>
    <s v="Julia Torres"/>
    <x v="2"/>
    <n v="3127.5"/>
    <n v="0"/>
    <n v="0"/>
    <x v="1"/>
  </r>
  <r>
    <x v="63"/>
    <n v="12"/>
    <x v="16"/>
    <x v="45"/>
    <s v="FABRICATION"/>
    <s v="- During normal business hours, remove (10) tables from storage in Lab 105._x000a_- Move to outdoor area and place per plans sent by Anthony B (KBMH)"/>
    <s v="FABR"/>
    <s v="CUST"/>
    <x v="110"/>
    <x v="1"/>
    <x v="0"/>
    <n v="1"/>
    <n v="0"/>
    <n v="1230"/>
    <s v="Julia Torres"/>
    <x v="1"/>
    <n v="1230"/>
    <n v="0"/>
    <n v="0"/>
    <x v="1"/>
  </r>
  <r>
    <x v="63"/>
    <n v="13"/>
    <x v="16"/>
    <x v="45"/>
    <s v="100659754"/>
    <s v="Adirondack 4 Slat Flat Compact_x000a_SPO_x000a_Color: Charcoal Grey"/>
    <s v="PRO"/>
    <s v="VEN"/>
    <x v="109"/>
    <x v="1"/>
    <x v="53"/>
    <n v="6"/>
    <n v="0"/>
    <n v="-3127.5"/>
    <s v="Julia Torres"/>
    <x v="2"/>
    <n v="-3127.5"/>
    <n v="0"/>
    <n v="0"/>
    <x v="1"/>
  </r>
  <r>
    <x v="64"/>
    <n v="13"/>
    <x v="2"/>
    <x v="46"/>
    <s v="FABRICATION"/>
    <s v="Cut (1) 36W Panel and components down to 24W"/>
    <s v="FABR"/>
    <s v="SPEC"/>
    <x v="111"/>
    <x v="0"/>
    <x v="4"/>
    <n v="1"/>
    <n v="0"/>
    <n v="631"/>
    <s v="Marlene Dyson"/>
    <x v="3"/>
    <n v="631"/>
    <n v="3648805.1999999988"/>
    <n v="399849.05"/>
    <x v="6"/>
  </r>
  <r>
    <x v="65"/>
    <n v="12"/>
    <x v="2"/>
    <x v="47"/>
    <s v="PM"/>
    <s v="Project Management_x000a_with true up and corrected the unit of measure to hours."/>
    <s v="PM-TAX"/>
    <s v="MISC"/>
    <x v="112"/>
    <x v="0"/>
    <x v="11"/>
    <n v="2.5"/>
    <n v="0"/>
    <n v="187.5"/>
    <s v="Marlene Dyson"/>
    <x v="0"/>
    <n v="187.5"/>
    <n v="3648805.1999999988"/>
    <n v="492.3"/>
    <x v="3"/>
  </r>
  <r>
    <x v="65"/>
    <n v="13"/>
    <x v="2"/>
    <x v="47"/>
    <s v="PM"/>
    <s v="Project Management_x000a_with true up and corrected the unit of measure to hours."/>
    <s v="PM-TAX"/>
    <s v="MISC"/>
    <x v="112"/>
    <x v="0"/>
    <x v="11"/>
    <n v="2.5"/>
    <n v="0"/>
    <n v="187.5"/>
    <s v="Marlene Dyson"/>
    <x v="0"/>
    <n v="187.5"/>
    <n v="3648805.1999999988"/>
    <n v="492.3"/>
    <x v="3"/>
  </r>
  <r>
    <x v="66"/>
    <n v="483"/>
    <x v="8"/>
    <x v="48"/>
    <s v="MILEAGE AND PARKING"/>
    <s v=""/>
    <s v="TRV"/>
    <s v="MISC"/>
    <x v="55"/>
    <x v="1"/>
    <x v="54"/>
    <n v="1"/>
    <n v="0"/>
    <n v="45.31"/>
    <s v="Nicole Lentini"/>
    <x v="0"/>
    <n v="45.31"/>
    <n v="16189252.849999992"/>
    <n v="660925.23"/>
    <x v="17"/>
  </r>
  <r>
    <x v="66"/>
    <n v="485"/>
    <x v="8"/>
    <x v="48"/>
    <s v="SHIPPING AND HANDLING"/>
    <s v="REF 1599040267_x000a__x000a_PC00799995  (RETURNING)"/>
    <s v="SHIP"/>
    <s v="SPEC"/>
    <x v="113"/>
    <x v="1"/>
    <x v="55"/>
    <n v="1"/>
    <n v="0"/>
    <n v="2176.5100000000002"/>
    <s v="Nicole Lentini"/>
    <x v="3"/>
    <n v="2176.5100000000002"/>
    <n v="16189252.849999992"/>
    <n v="660925.23"/>
    <x v="17"/>
  </r>
  <r>
    <x v="66"/>
    <n v="486"/>
    <x v="8"/>
    <x v="48"/>
    <s v="SHIPPING AND HANDLING-8928138516"/>
    <s v="REF 1599040267_x000a__x000a_BOL 8928138516_x000a__x000a_PC00799995  (RETURNING)"/>
    <s v="SHIP"/>
    <s v="SPEC"/>
    <x v="113"/>
    <x v="1"/>
    <x v="55"/>
    <n v="1"/>
    <n v="0"/>
    <n v="823.45"/>
    <s v="Nicole Lentini"/>
    <x v="3"/>
    <n v="823.45"/>
    <n v="16189252.849999992"/>
    <n v="660925.23"/>
    <x v="17"/>
  </r>
  <r>
    <x v="66"/>
    <n v="490"/>
    <x v="8"/>
    <x v="48"/>
    <s v="1579"/>
    <s v="Seating Parts_x000a_1579 complete seat and back"/>
    <s v="PRO"/>
    <s v="CUST"/>
    <x v="114"/>
    <x v="1"/>
    <x v="56"/>
    <n v="4"/>
    <n v="0"/>
    <n v="502.2"/>
    <s v="Nicole Lentini"/>
    <x v="1"/>
    <n v="502.2"/>
    <n v="16189252.849999992"/>
    <n v="660925.23"/>
    <x v="17"/>
  </r>
  <r>
    <x v="66"/>
    <n v="491"/>
    <x v="8"/>
    <x v="48"/>
    <s v="3111-225"/>
    <s v="Elan-Saddle"/>
    <s v="PRO"/>
    <s v="CUST"/>
    <x v="114"/>
    <x v="1"/>
    <x v="56"/>
    <n v="116"/>
    <n v="0"/>
    <n v="1624"/>
    <s v="Nicole Lentini"/>
    <x v="1"/>
    <n v="1624"/>
    <n v="16189252.849999992"/>
    <n v="660925.23"/>
    <x v="17"/>
  </r>
  <r>
    <x v="66"/>
    <n v="492"/>
    <x v="8"/>
    <x v="48"/>
    <s v="FREIGHT"/>
    <s v="Freight"/>
    <s v="SHIP"/>
    <s v="CUST"/>
    <x v="114"/>
    <x v="1"/>
    <x v="56"/>
    <n v="1"/>
    <n v="0"/>
    <n v="150"/>
    <s v="Nicole Lentini"/>
    <x v="1"/>
    <n v="150"/>
    <n v="16189252.849999992"/>
    <n v="660925.23"/>
    <x v="17"/>
  </r>
  <r>
    <x v="66"/>
    <n v="496"/>
    <x v="8"/>
    <x v="48"/>
    <s v="SHIPPING AND HANDLING"/>
    <s v="Shipping and handling /PJT GUARANTEED FRT 6% 150.00_x000a_REQUESTED DEL ASAP_x000a_OM1_x000a_SHIP"/>
    <s v="SHIP"/>
    <s v="CUST"/>
    <x v="101"/>
    <x v="1"/>
    <x v="56"/>
    <n v="1"/>
    <n v="0"/>
    <n v="150"/>
    <s v="Nicole Lentini"/>
    <x v="1"/>
    <n v="150"/>
    <n v="16189252.849999992"/>
    <n v="660925.23"/>
    <x v="17"/>
  </r>
  <r>
    <x v="66"/>
    <n v="497"/>
    <x v="8"/>
    <x v="48"/>
    <s v="MILEAGE AND PARKING"/>
    <s v=""/>
    <s v="TRV"/>
    <s v="MISC"/>
    <x v="55"/>
    <x v="1"/>
    <x v="54"/>
    <n v="1"/>
    <n v="0"/>
    <n v="32.97"/>
    <s v="Nicole Lentini"/>
    <x v="0"/>
    <n v="32.97"/>
    <n v="16189252.849999992"/>
    <n v="660925.23"/>
    <x v="17"/>
  </r>
  <r>
    <x v="66"/>
    <n v="499"/>
    <x v="8"/>
    <x v="48"/>
    <s v="1964-XA--------Q#Modified"/>
    <s v="Custom Loimata Rectangular Dining Height Table_x000a_OPTION: -:SIZE- 120INW X 42IND x 28.75INH_x000a_OPTION: -:TOP- COM: ABC STONE .75&quot;Thick Tabletop: Victoria Regina 2CM - Stone Supplied by Customer, MB to only fabricate tops_x000a_OPTION: -:BASE- Base Panels to be In Ash Wood Veneer - _x000a_MB Standard Stain Finish: Stain to match on Ash Wood_x000a_OPTION: Q#:REF QUOTE- PRO010924-1d_x000a_With Upholstered Base Panels"/>
    <s v="PRO"/>
    <s v="MISC"/>
    <x v="115"/>
    <x v="1"/>
    <x v="57"/>
    <n v="1"/>
    <n v="0"/>
    <n v="3444"/>
    <s v="Nicole Lentini"/>
    <x v="0"/>
    <n v="3444"/>
    <n v="16189252.849999992"/>
    <n v="660925.23"/>
    <x v="17"/>
  </r>
  <r>
    <x v="67"/>
    <n v="290"/>
    <x v="6"/>
    <x v="49"/>
    <s v="U1BG7PWBK"/>
    <s v="Striad Replacement Base, BLack"/>
    <s v="PRO"/>
    <s v="CUST"/>
    <x v="116"/>
    <x v="2"/>
    <x v="25"/>
    <n v="2"/>
    <n v="0"/>
    <n v="529.91999999999996"/>
    <s v="Angela Farmer"/>
    <x v="1"/>
    <n v="529.91999999999996"/>
    <n v="837514.92000000027"/>
    <n v="10000"/>
    <x v="4"/>
  </r>
  <r>
    <x v="67"/>
    <n v="290"/>
    <x v="6"/>
    <x v="49"/>
    <s v="U1BG7PWBK"/>
    <s v="Striad Replacement Base, BLack"/>
    <s v="PRO"/>
    <s v="SPEC"/>
    <x v="117"/>
    <x v="2"/>
    <x v="25"/>
    <n v="2"/>
    <n v="0"/>
    <n v="529.91999999999996"/>
    <s v="Angela Farmer"/>
    <x v="3"/>
    <n v="529.91999999999996"/>
    <n v="837514.92000000027"/>
    <n v="10000"/>
    <x v="4"/>
  </r>
  <r>
    <x v="67"/>
    <n v="291"/>
    <x v="6"/>
    <x v="49"/>
    <s v="CPH202019--MSO-MOV-MOV"/>
    <s v="@Copenhague Table, Round w/ 3 Legs,19.69&quot; dia x 19.29&quot; h_x000a_OPTION: MSO:@water based lacquered solid oak_x000a_OPTION: MOV:@water based lacquered oak veneer_x000a_OPTION: MOV:@water based lacquered oak veneer"/>
    <s v="PRO"/>
    <s v="CUST"/>
    <x v="118"/>
    <x v="2"/>
    <x v="25"/>
    <n v="1"/>
    <n v="0"/>
    <n v="236.07"/>
    <s v="Angela Farmer"/>
    <x v="1"/>
    <n v="236.07"/>
    <n v="837514.92000000027"/>
    <n v="10000"/>
    <x v="4"/>
  </r>
  <r>
    <x v="67"/>
    <n v="297"/>
    <x v="6"/>
    <x v="49"/>
    <s v="HOME DEPOT"/>
    <s v=""/>
    <s v="PRO"/>
    <s v="MISC"/>
    <x v="50"/>
    <x v="2"/>
    <x v="58"/>
    <n v="1"/>
    <n v="0"/>
    <n v="13.33"/>
    <s v="Angela Farmer"/>
    <x v="0"/>
    <n v="13.33"/>
    <n v="837514.92000000027"/>
    <n v="10000"/>
    <x v="4"/>
  </r>
  <r>
    <x v="67"/>
    <n v="300"/>
    <x v="6"/>
    <x v="49"/>
    <s v="FABRICATION"/>
    <s v="Cut and seam area rug around column"/>
    <s v="PRO"/>
    <s v="CUST"/>
    <x v="119"/>
    <x v="2"/>
    <x v="59"/>
    <n v="1"/>
    <n v="0"/>
    <n v="1366"/>
    <s v="Angela Farmer"/>
    <x v="1"/>
    <n v="1366"/>
    <n v="837514.92000000027"/>
    <n v="10000"/>
    <x v="4"/>
  </r>
  <r>
    <x v="67"/>
    <n v="303"/>
    <x v="6"/>
    <x v="49"/>
    <s v="HOME DEPOT"/>
    <s v=""/>
    <s v="PRO"/>
    <s v="MISC"/>
    <x v="50"/>
    <x v="2"/>
    <x v="58"/>
    <n v="1"/>
    <n v="0"/>
    <n v="14.97"/>
    <s v="Angela Farmer"/>
    <x v="0"/>
    <n v="14.97"/>
    <n v="837514.92000000027"/>
    <n v="10000"/>
    <x v="4"/>
  </r>
  <r>
    <x v="68"/>
    <n v="284"/>
    <x v="6"/>
    <x v="49"/>
    <s v="PDQCUSP_40274_1900--91-QUOTE REF"/>
    <s v="BRC, 36&quot;H Disc Base, No Top_x000a_OPTION: 91:White_x000a_OPTION: QUOTE REF:45987"/>
    <s v="PRO"/>
    <s v="SPEC"/>
    <x v="120"/>
    <x v="2"/>
    <x v="29"/>
    <n v="6"/>
    <n v="0"/>
    <n v="3513.78"/>
    <s v="Angela Farmer"/>
    <x v="3"/>
    <n v="3513.78"/>
    <n v="837514.92000000027"/>
    <n v="10000"/>
    <x v="4"/>
  </r>
  <r>
    <x v="68"/>
    <n v="285"/>
    <x v="6"/>
    <x v="49"/>
    <s v="FMG1405--01-COM-TOR-STD-STD-QUOTE REF"/>
    <s v="Famiglia Lounge Chair on 4-Star Swivel Base_x000a_OPTION: 01:Single Fabric Selection_x000a_OPTION: COM:Customers Own Material_x000a_OPTION: TOR:KVADRAT STEELCUT QUARTET 644 APPROVAL CODE- 250220-001_x000a_OPTION: STD:New Black_x000a_OPTION: STD:Plastic Glides_x000a_OPTION: QUOTE REF:Q0318"/>
    <s v="PRO"/>
    <s v="SPEC"/>
    <x v="121"/>
    <x v="2"/>
    <x v="60"/>
    <n v="6"/>
    <n v="0"/>
    <n v="6589.2"/>
    <s v="Angela Farmer"/>
    <x v="3"/>
    <n v="6589.2"/>
    <n v="837514.92000000027"/>
    <n v="10000"/>
    <x v="4"/>
  </r>
  <r>
    <x v="68"/>
    <n v="286"/>
    <x v="6"/>
    <x v="49"/>
    <s v="1014----TO BE APPLIED TO-ATTN-SHIPPED TO ADDRESS-COM YARDAGE-QUOTE REF"/>
    <s v="KVADRAT, STEELCUT QUARTET 644_x000a_OPTION: :KVADRAT, STEELCUT QUARTET 644_x000a_OPTION: :_x000a_OPTION: TO BE APPLIED TO:FAMIGLIA LOUNGE CHAIR CH-36 (6)_x000a_OPTION: ATTN:Allermuir_x000a_OPTION: SHIPPED TO ADDRESS:4111 N. Jerome Road, Maumee, OH 43537_x000a_OPTION: COM YARDAGE:4 YDS * 6 = 24 YARDS TOTAL_x000a_OPTION: QUOTE REF:151015-1"/>
    <s v="PRO"/>
    <s v="SPEC"/>
    <x v="120"/>
    <x v="2"/>
    <x v="8"/>
    <n v="24"/>
    <n v="0"/>
    <n v="1986"/>
    <s v="Angela Farmer"/>
    <x v="3"/>
    <n v="1986"/>
    <n v="837514.92000000027"/>
    <n v="10000"/>
    <x v="4"/>
  </r>
  <r>
    <x v="68"/>
    <n v="287"/>
    <x v="6"/>
    <x v="49"/>
    <s v="SHIPPING AND HANDLING--NOTE-QUOTE REF"/>
    <s v="KVADRAT SHIPPING AND HANDLING TO ALLERMUIR, 4111 N. Jerome Road, Maumee, OH 43537_x000a_OPTION: NOTE:FREIGHT TO ALLERMUIR_x000a_OPTION: QUOTE REF:151015-1"/>
    <s v="SHIP"/>
    <s v="SPEC"/>
    <x v="120"/>
    <x v="2"/>
    <x v="8"/>
    <n v="1"/>
    <n v="0"/>
    <n v="46.63"/>
    <s v="Angela Farmer"/>
    <x v="3"/>
    <n v="46.63"/>
    <n v="837514.92000000027"/>
    <n v="10000"/>
    <x v="4"/>
  </r>
  <r>
    <x v="68"/>
    <n v="290"/>
    <x v="6"/>
    <x v="49"/>
    <s v="Cancellation Fee"/>
    <s v="Cancellation Fee_x000a__x000a_Famiglia Lounge Chair on 4-Star Swivel Base_x000a_OPTION: 01:Single Fabric Selection_x000a_OPTION: COM:Customers Own Material_x000a_OPTION: TOR:KVADRAT STEELCUT QUARTET 644 APPROVAL CODE- 250220-001_x000a_OPTION: STD:New Black_x000a_OPTION: STD:Plastic Glides_x000a_OPTION: QUOTE REF:Q0318"/>
    <s v="PRO"/>
    <s v="SPEC"/>
    <x v="121"/>
    <x v="2"/>
    <x v="60"/>
    <n v="1"/>
    <n v="0"/>
    <n v="3294.6"/>
    <s v="Angela Farmer"/>
    <x v="3"/>
    <n v="3294.6"/>
    <n v="837514.92000000027"/>
    <n v="10000"/>
    <x v="4"/>
  </r>
  <r>
    <x v="68"/>
    <n v="290"/>
    <x v="6"/>
    <x v="49"/>
    <s v="Cancellation Fee"/>
    <s v="Cancellation Fee_x000a__x000a_Famiglia Lounge Chair on 4-Star Swivel Base_x000a_OPTION: 01:Single Fabric Selection_x000a_OPTION: COM:Customers Own Material_x000a_OPTION: TOR:KVADRAT STEELCUT QUARTET 644 APPROVAL CODE- 250220-001_x000a_OPTION: STD:New Black_x000a_OPTION: STD:Plastic Glides_x000a_OPTION: QUOTE REF:Q0318"/>
    <s v="PRO"/>
    <s v="MISC"/>
    <x v="122"/>
    <x v="2"/>
    <x v="60"/>
    <n v="1"/>
    <n v="0"/>
    <n v="3294.6"/>
    <s v="Angela Farmer"/>
    <x v="0"/>
    <n v="3294.6"/>
    <n v="837514.92000000027"/>
    <n v="10000"/>
    <x v="4"/>
  </r>
  <r>
    <x v="68"/>
    <n v="291"/>
    <x v="6"/>
    <x v="49"/>
    <s v="FMG1405--01-COM-TOR-STD-STD-QUOTE REF"/>
    <s v="Famiglia Lounge Chair on 4-Star Swivel Base_x000a_OPTION: 01:Single Fabric Selection_x000a_OPTION: COM:Customers Own Material_x000a_OPTION: TOR:KVADRAT STEELCUT QUARTET 644 APPROVAL CODE- 250220-001_x000a_OPTION: STD:New Black_x000a_OPTION: STD:Plastic Glides_x000a_OPTION: QUOTE REF:Q0318"/>
    <s v="PRO"/>
    <s v="MISC"/>
    <x v="123"/>
    <x v="2"/>
    <x v="60"/>
    <n v="6"/>
    <n v="0"/>
    <n v="-6589.2"/>
    <s v="Angela Farmer"/>
    <x v="0"/>
    <n v="-6589.2"/>
    <n v="837514.92000000027"/>
    <n v="10000"/>
    <x v="4"/>
  </r>
  <r>
    <x v="68"/>
    <n v="291"/>
    <x v="6"/>
    <x v="49"/>
    <s v="FMG1405--01-COM-TOR-STD-STD-QUOTE REF"/>
    <s v="Famiglia Lounge Chair on 4-Star Swivel Base_x000a_OPTION: 01:Single Fabric Selection_x000a_OPTION: COM:Customers Own Material_x000a_OPTION: TOR:KVADRAT STEELCUT QUARTET 644 APPROVAL CODE- 250220-001_x000a_OPTION: STD:New Black_x000a_OPTION: STD:Plastic Glides_x000a_OPTION: QUOTE REF:Q0318"/>
    <s v="PRO"/>
    <s v="SPEC"/>
    <x v="121"/>
    <x v="2"/>
    <x v="60"/>
    <n v="6"/>
    <n v="0"/>
    <n v="-6589.2"/>
    <s v="Angela Farmer"/>
    <x v="3"/>
    <n v="-6589.2"/>
    <n v="837514.92000000027"/>
    <n v="10000"/>
    <x v="4"/>
  </r>
  <r>
    <x v="68"/>
    <n v="296"/>
    <x v="6"/>
    <x v="49"/>
    <s v="HARDWARE"/>
    <s v=""/>
    <s v="PRO"/>
    <s v="MISC"/>
    <x v="91"/>
    <x v="2"/>
    <x v="58"/>
    <n v="1"/>
    <n v="0"/>
    <n v="95.88"/>
    <s v="Angela Farmer"/>
    <x v="0"/>
    <n v="95.88"/>
    <n v="837514.92000000027"/>
    <n v="10000"/>
    <x v="4"/>
  </r>
  <r>
    <x v="69"/>
    <n v="276"/>
    <x v="12"/>
    <x v="50"/>
    <s v="PARKING"/>
    <s v=""/>
    <s v="TRV"/>
    <s v="MISC"/>
    <x v="89"/>
    <x v="1"/>
    <x v="28"/>
    <n v="1"/>
    <n v="0"/>
    <n v="21"/>
    <s v="Angela Farmer"/>
    <x v="0"/>
    <n v="21"/>
    <n v="6857499.3699999992"/>
    <n v="0"/>
    <x v="14"/>
  </r>
  <r>
    <x v="70"/>
    <n v="18"/>
    <x v="1"/>
    <x v="51"/>
    <s v="LABOR"/>
    <s v="Receive, deliver and place:_x000a_(1) Davis wood chair"/>
    <s v="FABR"/>
    <s v="VEN"/>
    <x v="124"/>
    <x v="1"/>
    <x v="61"/>
    <n v="1"/>
    <n v="0"/>
    <n v="180"/>
    <s v="Kelly Caplan"/>
    <x v="2"/>
    <n v="180"/>
    <n v="5820005.6000000006"/>
    <n v="0"/>
    <x v="7"/>
  </r>
  <r>
    <x v="71"/>
    <n v="129"/>
    <x v="0"/>
    <x v="52"/>
    <s v="TG3-95 2&quot; GROMMET"/>
    <s v="Includes Cap &amp; Liner_x000a_Finish: White #95"/>
    <s v="PRO"/>
    <s v="CUST"/>
    <x v="125"/>
    <x v="2"/>
    <x v="62"/>
    <n v="1"/>
    <n v="0"/>
    <n v="5.3"/>
    <s v="Marlene Dyson"/>
    <x v="1"/>
    <n v="5.3"/>
    <n v="1674828.1300000001"/>
    <n v="1451274.5200000003"/>
    <x v="22"/>
  </r>
  <r>
    <x v="71"/>
    <n v="130"/>
    <x v="0"/>
    <x v="52"/>
    <s v="SHIPPING &amp; HANDLING"/>
    <s v=""/>
    <s v="SHIP"/>
    <s v="CUST"/>
    <x v="125"/>
    <x v="2"/>
    <x v="62"/>
    <n v="1"/>
    <n v="0"/>
    <n v="19.86"/>
    <s v="Marlene Dyson"/>
    <x v="1"/>
    <n v="19.86"/>
    <n v="1674828.1300000001"/>
    <n v="1451274.5200000003"/>
    <x v="22"/>
  </r>
  <r>
    <x v="71"/>
    <n v="130"/>
    <x v="0"/>
    <x v="52"/>
    <s v="SHIPPING &amp; HANDLING"/>
    <s v=""/>
    <s v="SHIP"/>
    <s v="SHIP"/>
    <x v="126"/>
    <x v="2"/>
    <x v="62"/>
    <n v="1"/>
    <n v="0"/>
    <n v="19.86"/>
    <s v="Marlene Dyson"/>
    <x v="4"/>
    <n v="19.86"/>
    <n v="1674828.1300000001"/>
    <n v="1451274.5200000003"/>
    <x v="22"/>
  </r>
  <r>
    <x v="71"/>
    <n v="139"/>
    <x v="0"/>
    <x v="52"/>
    <s v="DP7PP36T--(CORE)-613"/>
    <s v="Power Pole, for 36H Post 12' Ceiling, Horizon_x000a_OPTION: (CORE):Core Paints_x000a_OPTION: 613:PAINT- Silver (CP)"/>
    <s v="PRO"/>
    <s v="SPEC"/>
    <x v="127"/>
    <x v="2"/>
    <x v="1"/>
    <n v="3"/>
    <n v="0"/>
    <n v="450.3"/>
    <s v="Marlene Dyson"/>
    <x v="3"/>
    <n v="450.3"/>
    <n v="1674828.1300000001"/>
    <n v="1451274.5200000003"/>
    <x v="22"/>
  </r>
  <r>
    <x v="71"/>
    <n v="140"/>
    <x v="0"/>
    <x v="52"/>
    <s v="SURCHARGE IN RESPONSE TO TARIFFS"/>
    <s v=""/>
    <s v="PRO"/>
    <s v="MISC"/>
    <x v="128"/>
    <x v="2"/>
    <x v="1"/>
    <n v="1"/>
    <n v="0"/>
    <n v="17.11"/>
    <s v="Marlene Dyson"/>
    <x v="0"/>
    <n v="17.11"/>
    <n v="1674828.1300000001"/>
    <n v="1451274.5200000003"/>
    <x v="22"/>
  </r>
  <r>
    <x v="71"/>
    <n v="141"/>
    <x v="0"/>
    <x v="52"/>
    <s v="MILEAGE"/>
    <s v=""/>
    <s v="TRV"/>
    <s v="MISC"/>
    <x v="26"/>
    <x v="2"/>
    <x v="58"/>
    <n v="1"/>
    <n v="0"/>
    <n v="93.46"/>
    <s v="Rayna Legowik"/>
    <x v="0"/>
    <n v="93.46"/>
    <n v="1674828.1300000001"/>
    <n v="1451274.5200000003"/>
    <x v="22"/>
  </r>
  <r>
    <x v="72"/>
    <n v="136"/>
    <x v="0"/>
    <x v="52"/>
    <s v="product"/>
    <s v=""/>
    <s v="TRV"/>
    <s v="MISC"/>
    <x v="91"/>
    <x v="2"/>
    <x v="58"/>
    <n v="1"/>
    <n v="0"/>
    <n v="121.91"/>
    <s v="Marlene Dyson"/>
    <x v="0"/>
    <n v="121.91"/>
    <n v="1674828.1300000001"/>
    <n v="1451274.5200000003"/>
    <x v="22"/>
  </r>
  <r>
    <x v="72"/>
    <n v="137"/>
    <x v="0"/>
    <x v="52"/>
    <s v="TRAVEL"/>
    <s v=""/>
    <s v="TRV"/>
    <s v="MISC"/>
    <x v="55"/>
    <x v="2"/>
    <x v="58"/>
    <n v="1"/>
    <n v="0"/>
    <n v="813.31"/>
    <s v="Marlene Dyson"/>
    <x v="0"/>
    <n v="813.31"/>
    <n v="1674828.1300000001"/>
    <n v="1451274.5200000003"/>
    <x v="22"/>
  </r>
  <r>
    <x v="72"/>
    <n v="138"/>
    <x v="0"/>
    <x v="52"/>
    <s v="TRAVEL"/>
    <s v=""/>
    <s v="TRV"/>
    <s v="MISC"/>
    <x v="55"/>
    <x v="2"/>
    <x v="58"/>
    <n v="1"/>
    <n v="0"/>
    <n v="740.39"/>
    <s v="Marlene Dyson"/>
    <x v="0"/>
    <n v="740.39"/>
    <n v="1674828.1300000001"/>
    <n v="1451274.5200000003"/>
    <x v="22"/>
  </r>
  <r>
    <x v="72"/>
    <n v="139"/>
    <x v="0"/>
    <x v="52"/>
    <s v="DP1AUACHT"/>
    <s v="Add Up Glass, Alignment Clip, 1/2&quot;, Ten Pack"/>
    <s v="PRO"/>
    <s v="MISC"/>
    <x v="129"/>
    <x v="2"/>
    <x v="1"/>
    <n v="1"/>
    <n v="0"/>
    <n v="8.3000000000000007"/>
    <s v="Marlene Dyson"/>
    <x v="0"/>
    <n v="8.3000000000000007"/>
    <n v="1674828.1300000001"/>
    <n v="1451274.5200000003"/>
    <x v="22"/>
  </r>
  <r>
    <x v="73"/>
    <n v="134"/>
    <x v="0"/>
    <x v="52"/>
    <s v="TRAVEL"/>
    <s v=""/>
    <s v="TRV"/>
    <s v="MISC"/>
    <x v="55"/>
    <x v="2"/>
    <x v="58"/>
    <n v="1"/>
    <n v="0"/>
    <n v="42.01"/>
    <s v="Marlene Dyson"/>
    <x v="0"/>
    <n v="42.01"/>
    <n v="1674828.1300000001"/>
    <n v="1451274.5200000003"/>
    <x v="22"/>
  </r>
  <r>
    <x v="73"/>
    <n v="136"/>
    <x v="0"/>
    <x v="52"/>
    <s v="hardware"/>
    <s v=""/>
    <s v="TRV"/>
    <s v="MISC"/>
    <x v="55"/>
    <x v="2"/>
    <x v="58"/>
    <n v="1"/>
    <n v="0"/>
    <n v="98.73"/>
    <s v="Marlene Dyson"/>
    <x v="0"/>
    <n v="98.73"/>
    <n v="1674828.1300000001"/>
    <n v="1451274.5200000003"/>
    <x v="22"/>
  </r>
  <r>
    <x v="73"/>
    <n v="137"/>
    <x v="0"/>
    <x v="52"/>
    <s v="TRAVEL"/>
    <s v=""/>
    <s v="TRV"/>
    <s v="MISC"/>
    <x v="55"/>
    <x v="2"/>
    <x v="58"/>
    <n v="1"/>
    <n v="0"/>
    <n v="713.3"/>
    <s v="Marlene Dyson"/>
    <x v="0"/>
    <n v="713.3"/>
    <n v="1674828.1300000001"/>
    <n v="1451274.5200000003"/>
    <x v="22"/>
  </r>
  <r>
    <x v="73"/>
    <n v="138"/>
    <x v="0"/>
    <x v="52"/>
    <s v="DE2FDP--111"/>
    <s v="Dividends Horizon, Data Faceplate_x000a_OPTION: 111:PAINT- Jet Black"/>
    <s v="PRO"/>
    <s v="MISC"/>
    <x v="130"/>
    <x v="2"/>
    <x v="1"/>
    <n v="6"/>
    <n v="0"/>
    <n v="103.08"/>
    <s v="Marlene Dyson"/>
    <x v="0"/>
    <n v="103.08"/>
    <n v="1674828.1300000001"/>
    <n v="1451274.5200000003"/>
    <x v="22"/>
  </r>
  <r>
    <x v="73"/>
    <n v="139"/>
    <x v="0"/>
    <x v="52"/>
    <s v="LABOR"/>
    <s v="To install (6) covers over existing cuts in panels."/>
    <s v="FABR"/>
    <s v="MISC"/>
    <x v="3"/>
    <x v="2"/>
    <x v="9"/>
    <n v="1"/>
    <n v="0"/>
    <n v="158"/>
    <s v="Marlene Dyson"/>
    <x v="0"/>
    <n v="158"/>
    <n v="1674828.1300000001"/>
    <n v="1451274.5200000003"/>
    <x v="22"/>
  </r>
  <r>
    <x v="74"/>
    <n v="11"/>
    <x v="10"/>
    <x v="14"/>
    <s v="FREIGHT"/>
    <s v="Wisconsin Bench Freight from factory to San Jose, CA."/>
    <s v="SHIP"/>
    <s v="SHIP"/>
    <x v="131"/>
    <x v="0"/>
    <x v="63"/>
    <n v="1"/>
    <n v="0"/>
    <n v="-200"/>
    <s v="Angela Farmer"/>
    <x v="4"/>
    <n v="-200"/>
    <n v="863078.52000000025"/>
    <n v="195054.24"/>
    <x v="23"/>
  </r>
  <r>
    <x v="75"/>
    <n v="58"/>
    <x v="8"/>
    <x v="53"/>
    <s v="Warehouse Storage"/>
    <s v="February, 2025 (Billing Cycle: Jan 21 - Feb 20)"/>
    <s v="STORE"/>
    <s v="CUST"/>
    <x v="132"/>
    <x v="1"/>
    <x v="0"/>
    <n v="1"/>
    <n v="0"/>
    <n v="320"/>
    <s v="Nicole Lentini"/>
    <x v="1"/>
    <n v="320"/>
    <n v="16189252.849999992"/>
    <n v="525135.15999999992"/>
    <x v="24"/>
  </r>
  <r>
    <x v="76"/>
    <n v="4"/>
    <x v="7"/>
    <x v="32"/>
    <s v="Beetle Meeting Chair - Fully Upholstered, 4-Star With Castors"/>
    <s v="Credit for late arrival"/>
    <s v="PRO"/>
    <s v="CUST"/>
    <x v="133"/>
    <x v="1"/>
    <x v="64"/>
    <n v="1"/>
    <n v="-1069"/>
    <n v="0"/>
    <s v="Nicole Lentini"/>
    <x v="1"/>
    <n v="1069"/>
    <n v="12556381.180000002"/>
    <n v="557019.4"/>
    <x v="17"/>
  </r>
  <r>
    <x v="76"/>
    <n v="5"/>
    <x v="7"/>
    <x v="32"/>
    <s v="FREIGHT"/>
    <s v="FREIGHT credit for late arrival (1 ) chair"/>
    <s v="SHIP"/>
    <s v="CUST"/>
    <x v="134"/>
    <x v="1"/>
    <x v="64"/>
    <n v="1"/>
    <n v="-139.16999999999999"/>
    <n v="0"/>
    <s v="Nicole Lentini"/>
    <x v="1"/>
    <n v="139.16999999999999"/>
    <n v="12556381.180000002"/>
    <n v="557019.4"/>
    <x v="17"/>
  </r>
  <r>
    <x v="76"/>
    <n v="6"/>
    <x v="7"/>
    <x v="32"/>
    <s v="FREIGHT"/>
    <s v="FREIGHT credit for late arrival"/>
    <s v="SHIP"/>
    <s v="CUST"/>
    <x v="134"/>
    <x v="1"/>
    <x v="64"/>
    <n v="5"/>
    <n v="-695.85"/>
    <n v="0"/>
    <s v="Nicole Lentini"/>
    <x v="1"/>
    <n v="695.85"/>
    <n v="12556381.180000002"/>
    <n v="557019.4"/>
    <x v="17"/>
  </r>
  <r>
    <x v="76"/>
    <n v="7"/>
    <x v="7"/>
    <x v="32"/>
    <s v="FREIGHT"/>
    <s v="FREIGHT credit for late arrival"/>
    <s v="SHIP"/>
    <s v="CUST"/>
    <x v="134"/>
    <x v="1"/>
    <x v="64"/>
    <n v="1"/>
    <n v="0.02"/>
    <n v="0"/>
    <s v="Nicole Lentini"/>
    <x v="1"/>
    <n v="-0.02"/>
    <n v="12556381.180000002"/>
    <n v="557019.4"/>
    <x v="17"/>
  </r>
  <r>
    <x v="77"/>
    <n v="27"/>
    <x v="8"/>
    <x v="54"/>
    <s v="Labor"/>
    <s v="Change Order to Deliever on a Saturday"/>
    <s v="FABR"/>
    <s v="CUST"/>
    <x v="135"/>
    <x v="1"/>
    <x v="65"/>
    <n v="1"/>
    <n v="0"/>
    <n v="240"/>
    <s v="Zairah Del Mundo"/>
    <x v="1"/>
    <n v="240"/>
    <n v="16189252.849999992"/>
    <n v="220420.1"/>
    <x v="12"/>
  </r>
  <r>
    <x v="77"/>
    <n v="28"/>
    <x v="8"/>
    <x v="54"/>
    <s v="COST ADJUSTMENT"/>
    <s v="Cost Adjustment"/>
    <s v="PRO"/>
    <s v="SPEC"/>
    <x v="136"/>
    <x v="1"/>
    <x v="25"/>
    <n v="1"/>
    <n v="0"/>
    <n v="160.85"/>
    <s v="Zairah Del Mundo"/>
    <x v="3"/>
    <n v="160.85"/>
    <n v="16189252.849999992"/>
    <n v="220420.1"/>
    <x v="12"/>
  </r>
  <r>
    <x v="78"/>
    <n v="174"/>
    <x v="7"/>
    <x v="55"/>
    <s v="MILEAGE"/>
    <s v=""/>
    <s v="TRV"/>
    <s v="MISC"/>
    <x v="26"/>
    <x v="1"/>
    <x v="12"/>
    <n v="1"/>
    <n v="0"/>
    <n v="49.45"/>
    <s v="Kelly Caplan"/>
    <x v="0"/>
    <n v="49.45"/>
    <n v="12556381.180000002"/>
    <n v="41273.199999999997"/>
    <x v="7"/>
  </r>
  <r>
    <x v="78"/>
    <n v="175"/>
    <x v="7"/>
    <x v="55"/>
    <s v="MILEAGE"/>
    <s v=""/>
    <s v="TRV"/>
    <s v="MISC"/>
    <x v="26"/>
    <x v="1"/>
    <x v="12"/>
    <n v="1"/>
    <n v="0"/>
    <n v="6.47"/>
    <s v="Kelly Caplan"/>
    <x v="0"/>
    <n v="6.47"/>
    <n v="12556381.180000002"/>
    <n v="41273.199999999997"/>
    <x v="7"/>
  </r>
  <r>
    <x v="78"/>
    <n v="176"/>
    <x v="7"/>
    <x v="55"/>
    <s v="LABOR"/>
    <s v="6 guys @ 2 hours on OT_x000a_stair carry_x000a__x000a_$13,470-$1644=$11,826.00 remaining"/>
    <s v="FABR"/>
    <s v="CUST"/>
    <x v="137"/>
    <x v="1"/>
    <x v="0"/>
    <n v="1"/>
    <n v="0"/>
    <n v="1644"/>
    <s v="Kelly Caplan"/>
    <x v="1"/>
    <n v="1644"/>
    <n v="12556381.180000002"/>
    <n v="41273.199999999997"/>
    <x v="7"/>
  </r>
  <r>
    <x v="78"/>
    <n v="177"/>
    <x v="7"/>
    <x v="55"/>
    <s v="LABOR"/>
    <s v="Under desk accessory relocation_x000a_7 Surge protectors/ power units &amp; wire baskets to move in from the back edge to allow a clamp monitor_x000a_arm (by others)"/>
    <s v="FABR"/>
    <s v="CUST"/>
    <x v="138"/>
    <x v="1"/>
    <x v="0"/>
    <n v="1"/>
    <n v="0"/>
    <n v="200"/>
    <s v="Kelly Caplan"/>
    <x v="1"/>
    <n v="200"/>
    <n v="12556381.180000002"/>
    <n v="41273.199999999997"/>
    <x v="7"/>
  </r>
  <r>
    <x v="78"/>
    <n v="178"/>
    <x v="7"/>
    <x v="55"/>
    <s v="LABOR"/>
    <s v="Stair Carry_x000a_• 1 Transaction tops – stair carry to 1st Fl (Longest piece: 74”)_x000a_• 1 Banquette – stair carry to ground fl ( longest piece: 96”)_x000a_• 1 Dining Sofa – stair carry to ground fl ( longest piece: 53”)"/>
    <s v="FABR"/>
    <s v="VEN"/>
    <x v="45"/>
    <x v="1"/>
    <x v="0"/>
    <n v="1"/>
    <n v="0"/>
    <n v="440"/>
    <s v="Kelly Caplan"/>
    <x v="2"/>
    <n v="440"/>
    <n v="12556381.180000002"/>
    <n v="41273.199999999997"/>
    <x v="7"/>
  </r>
  <r>
    <x v="78"/>
    <n v="179"/>
    <x v="7"/>
    <x v="55"/>
    <s v="MILEAGE"/>
    <s v=""/>
    <s v="TRV"/>
    <s v="MISC"/>
    <x v="26"/>
    <x v="1"/>
    <x v="12"/>
    <n v="1"/>
    <n v="0"/>
    <n v="69.94"/>
    <s v="Kelly Caplan"/>
    <x v="0"/>
    <n v="69.94"/>
    <n v="12556381.180000002"/>
    <n v="41273.199999999997"/>
    <x v="7"/>
  </r>
  <r>
    <x v="78"/>
    <n v="185"/>
    <x v="7"/>
    <x v="55"/>
    <s v="MILEAGE"/>
    <s v=""/>
    <s v="TRV"/>
    <s v="MISC"/>
    <x v="26"/>
    <x v="1"/>
    <x v="12"/>
    <n v="1"/>
    <n v="0"/>
    <n v="25.5"/>
    <s v="Kelly Caplan"/>
    <x v="0"/>
    <n v="25.5"/>
    <n v="12556381.180000002"/>
    <n v="41273.199999999997"/>
    <x v="7"/>
  </r>
  <r>
    <x v="78"/>
    <n v="187"/>
    <x v="7"/>
    <x v="55"/>
    <s v="MILEAGE"/>
    <s v=""/>
    <s v="TRV"/>
    <s v="MISC"/>
    <x v="26"/>
    <x v="1"/>
    <x v="12"/>
    <n v="1"/>
    <n v="0"/>
    <n v="64.540000000000006"/>
    <s v="Kelly Caplan"/>
    <x v="0"/>
    <n v="64.540000000000006"/>
    <n v="12556381.180000002"/>
    <n v="41273.199999999997"/>
    <x v="7"/>
  </r>
  <r>
    <x v="78"/>
    <n v="189"/>
    <x v="7"/>
    <x v="55"/>
    <s v="MILEAGE"/>
    <s v=""/>
    <s v="TRV"/>
    <s v="MISC"/>
    <x v="26"/>
    <x v="1"/>
    <x v="12"/>
    <n v="1"/>
    <n v="0"/>
    <n v="12.66"/>
    <s v="Kelly Caplan"/>
    <x v="0"/>
    <n v="12.66"/>
    <n v="12556381.180000002"/>
    <n v="41273.199999999997"/>
    <x v="7"/>
  </r>
  <r>
    <x v="79"/>
    <n v="18"/>
    <x v="9"/>
    <x v="13"/>
    <s v="TRAVEL"/>
    <s v=""/>
    <s v="TRV"/>
    <s v="MISC"/>
    <x v="55"/>
    <x v="0"/>
    <x v="46"/>
    <n v="1"/>
    <n v="0"/>
    <n v="526.20000000000005"/>
    <s v="Julia Torres"/>
    <x v="0"/>
    <n v="526.20000000000005"/>
    <n v="6933299.7099999748"/>
    <n v="5657234.7399999974"/>
    <x v="25"/>
  </r>
  <r>
    <x v="79"/>
    <n v="19"/>
    <x v="9"/>
    <x v="13"/>
    <s v="TRAVEL"/>
    <s v=""/>
    <s v="TRV"/>
    <s v="MISC"/>
    <x v="55"/>
    <x v="0"/>
    <x v="46"/>
    <n v="1"/>
    <n v="0"/>
    <n v="1268.1600000000001"/>
    <s v="Julia Torres"/>
    <x v="0"/>
    <n v="1268.1600000000001"/>
    <n v="6933299.7099999748"/>
    <n v="5657234.7399999974"/>
    <x v="25"/>
  </r>
  <r>
    <x v="80"/>
    <n v="140"/>
    <x v="7"/>
    <x v="55"/>
    <s v="LABOR"/>
    <s v="6 guys @ 2 hours on OT_x000a_stair carry"/>
    <s v="FABR"/>
    <s v="CUST"/>
    <x v="137"/>
    <x v="1"/>
    <x v="0"/>
    <n v="1"/>
    <n v="0"/>
    <n v="-1644"/>
    <s v="Kelly Caplan"/>
    <x v="1"/>
    <n v="-1644"/>
    <n v="12556381.180000002"/>
    <n v="41273.199999999997"/>
    <x v="7"/>
  </r>
  <r>
    <x v="80"/>
    <n v="148"/>
    <x v="7"/>
    <x v="55"/>
    <s v="MISC PRODUCT"/>
    <s v=""/>
    <s v="PRO"/>
    <s v="MISC"/>
    <x v="139"/>
    <x v="1"/>
    <x v="48"/>
    <n v="1"/>
    <n v="0"/>
    <n v="172.57"/>
    <s v="Kelly Caplan"/>
    <x v="0"/>
    <n v="172.57"/>
    <n v="12556381.180000002"/>
    <n v="41273.199999999997"/>
    <x v="7"/>
  </r>
  <r>
    <x v="80"/>
    <n v="149"/>
    <x v="7"/>
    <x v="55"/>
    <s v="VARIANCE LABOR"/>
    <s v="VARIANCE TO LABOR COST"/>
    <s v="FABR"/>
    <s v="SPEC"/>
    <x v="140"/>
    <x v="1"/>
    <x v="0"/>
    <n v="1"/>
    <n v="0"/>
    <n v="180"/>
    <s v="Kelly Caplan"/>
    <x v="3"/>
    <n v="180"/>
    <n v="12556381.180000002"/>
    <n v="41273.199999999997"/>
    <x v="7"/>
  </r>
  <r>
    <x v="81"/>
    <n v="73"/>
    <x v="12"/>
    <x v="56"/>
    <s v="LABOR"/>
    <s v="KD a cluster of 14 stations, and convert into single cluster of 7 stations, using new parts and will call ILW galleries,"/>
    <s v="FABR"/>
    <s v="MISC"/>
    <x v="141"/>
    <x v="0"/>
    <x v="35"/>
    <n v="1"/>
    <n v="0"/>
    <n v="-4055"/>
    <s v="Angela Farmer"/>
    <x v="0"/>
    <n v="-4055"/>
    <n v="6857499.3699999992"/>
    <n v="86775.78"/>
    <x v="14"/>
  </r>
  <r>
    <x v="81"/>
    <n v="74"/>
    <x v="12"/>
    <x v="56"/>
    <s v="STORAGE--"/>
    <s v="December 2024 Storage  charge for the existing/used product"/>
    <s v="STORE"/>
    <s v="MISC"/>
    <x v="142"/>
    <x v="0"/>
    <x v="35"/>
    <n v="1"/>
    <n v="0"/>
    <n v="850"/>
    <s v="Angela Farmer"/>
    <x v="0"/>
    <n v="850"/>
    <n v="6857499.3699999992"/>
    <n v="86775.78"/>
    <x v="14"/>
  </r>
  <r>
    <x v="81"/>
    <n v="75"/>
    <x v="12"/>
    <x v="56"/>
    <s v="STORAGE--"/>
    <s v="new product storage over 30 days"/>
    <s v="STORE"/>
    <s v="MISC"/>
    <x v="142"/>
    <x v="0"/>
    <x v="35"/>
    <n v="1"/>
    <n v="0"/>
    <n v="300"/>
    <s v="Angela Farmer"/>
    <x v="0"/>
    <n v="300"/>
    <n v="6857499.3699999992"/>
    <n v="86775.78"/>
    <x v="14"/>
  </r>
  <r>
    <x v="81"/>
    <n v="76"/>
    <x v="12"/>
    <x v="56"/>
    <s v="HOME DEPOT"/>
    <s v=""/>
    <s v="PRO"/>
    <s v="MISC"/>
    <x v="50"/>
    <x v="0"/>
    <x v="28"/>
    <n v="1"/>
    <n v="0"/>
    <n v="31.29"/>
    <s v="Angela Farmer"/>
    <x v="0"/>
    <n v="31.29"/>
    <n v="6857499.3699999992"/>
    <n v="86775.78"/>
    <x v="14"/>
  </r>
  <r>
    <x v="81"/>
    <n v="77"/>
    <x v="12"/>
    <x v="56"/>
    <s v="PM TRUE UP"/>
    <s v="PM TRUE UP"/>
    <s v="PM-TAX"/>
    <s v="MISC"/>
    <x v="143"/>
    <x v="0"/>
    <x v="11"/>
    <n v="45.5"/>
    <n v="0"/>
    <n v="3412.5"/>
    <s v="Angela Farmer"/>
    <x v="0"/>
    <n v="3412.5"/>
    <n v="6857499.3699999992"/>
    <n v="86775.78"/>
    <x v="14"/>
  </r>
  <r>
    <x v="81"/>
    <n v="77"/>
    <x v="12"/>
    <x v="56"/>
    <s v="PM TRUE UP"/>
    <s v="PM TRUE UP"/>
    <s v="PM-TAX"/>
    <s v="SHIP"/>
    <x v="144"/>
    <x v="0"/>
    <x v="11"/>
    <n v="45.5"/>
    <n v="0"/>
    <n v="3412.5"/>
    <s v="Angela Farmer"/>
    <x v="4"/>
    <n v="3412.5"/>
    <n v="6857499.3699999992"/>
    <n v="86775.78"/>
    <x v="14"/>
  </r>
  <r>
    <x v="81"/>
    <n v="80"/>
    <x v="12"/>
    <x v="56"/>
    <s v="PARTS AND LABOR"/>
    <s v="Cost for parts and labor to convert one double sided pack of workstations into single sided 7-pk. All work to be completed during normal business hours."/>
    <s v="PM-TAX"/>
    <s v="MISC"/>
    <x v="143"/>
    <x v="0"/>
    <x v="11"/>
    <n v="1"/>
    <n v="-9000"/>
    <n v="0"/>
    <s v="Angela Farmer"/>
    <x v="0"/>
    <n v="9000"/>
    <n v="6857499.3699999992"/>
    <n v="86775.78"/>
    <x v="14"/>
  </r>
  <r>
    <x v="81"/>
    <n v="80"/>
    <x v="12"/>
    <x v="56"/>
    <s v="PARTS AND LABOR"/>
    <s v="Cost for parts and labor to convert one double sided pack of workstations into single sided 7-pk. All work to be completed during normal business hours."/>
    <s v="PM-TAX"/>
    <s v="SHIP"/>
    <x v="144"/>
    <x v="0"/>
    <x v="11"/>
    <n v="1"/>
    <n v="-9000"/>
    <n v="0"/>
    <s v="Angela Farmer"/>
    <x v="4"/>
    <n v="9000"/>
    <n v="6857499.3699999992"/>
    <n v="86775.78"/>
    <x v="14"/>
  </r>
  <r>
    <x v="81"/>
    <n v="84"/>
    <x v="12"/>
    <x v="56"/>
    <s v="PARTS AND LABOR"/>
    <s v="Cost for parts and labor to convert one double sided pack of workstations into single sided 7-pk. All work to be completed during normal business hours."/>
    <s v="PM-TAX"/>
    <s v="MISC"/>
    <x v="143"/>
    <x v="0"/>
    <x v="11"/>
    <n v="1"/>
    <n v="9000"/>
    <n v="0"/>
    <s v="Angela Farmer"/>
    <x v="0"/>
    <n v="-9000"/>
    <n v="6857499.3699999992"/>
    <n v="86775.78"/>
    <x v="14"/>
  </r>
  <r>
    <x v="81"/>
    <n v="84"/>
    <x v="12"/>
    <x v="56"/>
    <s v="PARTS AND LABOR"/>
    <s v="Cost for parts and labor to convert one double sided pack of workstations into single sided 7-pk. All work to be completed during normal business hours."/>
    <s v="PM-TAX"/>
    <s v="SHIP"/>
    <x v="144"/>
    <x v="0"/>
    <x v="11"/>
    <n v="1"/>
    <n v="9000"/>
    <n v="0"/>
    <s v="Angela Farmer"/>
    <x v="4"/>
    <n v="-9000"/>
    <n v="6857499.3699999992"/>
    <n v="86775.78"/>
    <x v="14"/>
  </r>
  <r>
    <x v="82"/>
    <n v="57"/>
    <x v="6"/>
    <x v="9"/>
    <s v="UBED9036--111-TEMP"/>
    <s v="Enclosure Door Assembly, 90Hx36W_x000a_OPTION: 111:PAINT- Jet Black_x000a_OPTION: TEMP:GLASS- Clear Tempered"/>
    <s v="PRO"/>
    <s v="SPEC"/>
    <x v="145"/>
    <x v="2"/>
    <x v="1"/>
    <n v="2"/>
    <n v="0"/>
    <n v="1765.14"/>
    <s v="Yuliya Molotilova"/>
    <x v="3"/>
    <n v="1765.14"/>
    <n v="837514.92000000027"/>
    <n v="121573.87"/>
    <x v="4"/>
  </r>
  <r>
    <x v="82"/>
    <n v="58"/>
    <x v="6"/>
    <x v="9"/>
    <s v="LOWES"/>
    <s v="HARDWARE"/>
    <s v="PRO"/>
    <s v="MISC"/>
    <x v="91"/>
    <x v="2"/>
    <x v="30"/>
    <n v="1"/>
    <n v="0"/>
    <n v="11.94"/>
    <s v="Yuliya Molotilova"/>
    <x v="0"/>
    <n v="11.94"/>
    <n v="837514.92000000027"/>
    <n v="121573.87"/>
    <x v="4"/>
  </r>
  <r>
    <x v="82"/>
    <n v="59"/>
    <x v="6"/>
    <x v="9"/>
    <s v="Surcharge"/>
    <s v="Tariff Surcharge"/>
    <s v="PRO"/>
    <s v="MISC"/>
    <x v="46"/>
    <x v="2"/>
    <x v="1"/>
    <n v="1"/>
    <n v="0"/>
    <n v="67.08"/>
    <s v="Yuliya Molotilova"/>
    <x v="0"/>
    <n v="67.08"/>
    <n v="837514.92000000027"/>
    <n v="121573.87"/>
    <x v="4"/>
  </r>
  <r>
    <x v="82"/>
    <n v="61"/>
    <x v="6"/>
    <x v="9"/>
    <s v="LABOR"/>
    <s v="Receive, deliver and install during NBH_x000a_(2) Creative Wall Doors"/>
    <s v="FABR"/>
    <s v="SPEC"/>
    <x v="146"/>
    <x v="2"/>
    <x v="66"/>
    <n v="1"/>
    <n v="0"/>
    <n v="749.4"/>
    <s v="Yuliya Molotilova"/>
    <x v="3"/>
    <n v="749.4"/>
    <n v="837514.92000000027"/>
    <n v="121573.87"/>
    <x v="4"/>
  </r>
  <r>
    <x v="83"/>
    <n v="7"/>
    <x v="9"/>
    <x v="13"/>
    <s v="Remaining costs for T&amp;M"/>
    <s v="Estimate 95747 - Phonebooth T&amp;M for Portal Quiet"/>
    <s v="FABR"/>
    <s v="MISC"/>
    <x v="3"/>
    <x v="0"/>
    <x v="9"/>
    <n v="1"/>
    <n v="0"/>
    <n v="620"/>
    <s v="Julia Torres"/>
    <x v="0"/>
    <n v="620"/>
    <n v="6933299.7099999748"/>
    <n v="5657234.7399999974"/>
    <x v="25"/>
  </r>
  <r>
    <x v="84"/>
    <n v="189"/>
    <x v="2"/>
    <x v="2"/>
    <s v="FABRICATION - Punch"/>
    <s v="Complete the following labor during normal business hours while already on site for another work order:_x000a_1. Cut an existing worksurface down to 24&quot; x 24&quot; to fit a pedestal in workstation #11._x000a_2. Cut a dog door access hatch in station #5, including providing the plastic insert._x000a_3. Reconfigure the orientation of workstation #2/_x000a_4. Replace a defective height-adjustable base leg &amp; power cord using new product from the warehouse in station #5."/>
    <s v="FABR"/>
    <s v="SPEC"/>
    <x v="147"/>
    <x v="0"/>
    <x v="2"/>
    <n v="1"/>
    <n v="0"/>
    <n v="790"/>
    <s v="Marlene Dyson"/>
    <x v="3"/>
    <n v="790"/>
    <n v="3648805.1999999988"/>
    <n v="390657.00000000006"/>
    <x v="2"/>
  </r>
  <r>
    <x v="84"/>
    <n v="191"/>
    <x v="2"/>
    <x v="2"/>
    <s v="Knoll Lock Core"/>
    <s v="Knoll Lock Core K136_x000a_Black Finish Lock Core"/>
    <s v="PRO"/>
    <s v="SPEC"/>
    <x v="148"/>
    <x v="0"/>
    <x v="67"/>
    <n v="1"/>
    <n v="0"/>
    <n v="4.5"/>
    <s v="Marlene Dyson"/>
    <x v="3"/>
    <n v="4.5"/>
    <n v="3648805.1999999988"/>
    <n v="390657.00000000006"/>
    <x v="2"/>
  </r>
  <r>
    <x v="84"/>
    <n v="192"/>
    <x v="2"/>
    <x v="2"/>
    <s v="Knoll Key K Series"/>
    <s v="Knoll K Series Key  K136"/>
    <s v="PRO"/>
    <s v="SPEC"/>
    <x v="148"/>
    <x v="0"/>
    <x v="67"/>
    <n v="2"/>
    <n v="0"/>
    <n v="9"/>
    <s v="Marlene Dyson"/>
    <x v="3"/>
    <n v="9"/>
    <n v="3648805.1999999988"/>
    <n v="390657.00000000006"/>
    <x v="2"/>
  </r>
  <r>
    <x v="84"/>
    <n v="217"/>
    <x v="2"/>
    <x v="2"/>
    <s v="DP5PT84RD--98T"/>
    <s v="Panel Top Cap for Rolling Door, 84W, flat metal_x000a_OPTION: 98T:PAINT- Studio White (Textured) (CP)"/>
    <s v="PRO"/>
    <s v="SPEC"/>
    <x v="149"/>
    <x v="0"/>
    <x v="1"/>
    <n v="5"/>
    <n v="0"/>
    <n v="175.5"/>
    <s v="Marlene Dyson"/>
    <x v="3"/>
    <n v="175.5"/>
    <n v="3648805.1999999988"/>
    <n v="390657.00000000006"/>
    <x v="2"/>
  </r>
  <r>
    <x v="84"/>
    <n v="218"/>
    <x v="2"/>
    <x v="2"/>
    <s v="DP5PT90RD--98T"/>
    <s v="Panel Top Cap for Rolling Door, 90W, flat metal_x000a_OPTION: 98T:PAINT- Studio White (Textured) (CP)"/>
    <s v="PRO"/>
    <s v="SPEC"/>
    <x v="149"/>
    <x v="0"/>
    <x v="1"/>
    <n v="1"/>
    <n v="0"/>
    <n v="38.25"/>
    <s v="Marlene Dyson"/>
    <x v="3"/>
    <n v="38.25"/>
    <n v="3648805.1999999988"/>
    <n v="390657.00000000006"/>
    <x v="2"/>
  </r>
  <r>
    <x v="84"/>
    <n v="219"/>
    <x v="2"/>
    <x v="2"/>
    <s v="TARIFF"/>
    <s v="TARIFF CHARGES"/>
    <s v="PRO"/>
    <s v="SPEC"/>
    <x v="149"/>
    <x v="0"/>
    <x v="1"/>
    <n v="1"/>
    <n v="0"/>
    <n v="8.1300000000000008"/>
    <s v="Marlene Dyson"/>
    <x v="3"/>
    <n v="8.1300000000000008"/>
    <n v="3648805.1999999988"/>
    <n v="390657.00000000006"/>
    <x v="2"/>
  </r>
  <r>
    <x v="84"/>
    <n v="220"/>
    <x v="2"/>
    <x v="2"/>
    <s v="FABRICATION"/>
    <s v="White board and day 2"/>
    <s v="FABR"/>
    <s v="MISC"/>
    <x v="3"/>
    <x v="0"/>
    <x v="2"/>
    <n v="1"/>
    <n v="0"/>
    <n v="740"/>
    <s v="Marlene Dyson"/>
    <x v="0"/>
    <n v="740"/>
    <n v="3648805.1999999988"/>
    <n v="390657.00000000006"/>
    <x v="2"/>
  </r>
  <r>
    <x v="84"/>
    <n v="221"/>
    <x v="2"/>
    <x v="2"/>
    <s v="TARIFF"/>
    <s v="TARIFF CHARGES - Omnia doesn't get charged."/>
    <s v="PRO"/>
    <s v="SPEC"/>
    <x v="149"/>
    <x v="0"/>
    <x v="1"/>
    <n v="1"/>
    <n v="0"/>
    <n v="-8.1300000000000008"/>
    <s v="Marlene Dyson"/>
    <x v="3"/>
    <n v="-8.1300000000000008"/>
    <n v="3648805.1999999988"/>
    <n v="390657.00000000006"/>
    <x v="2"/>
  </r>
  <r>
    <x v="85"/>
    <n v="38"/>
    <x v="9"/>
    <x v="13"/>
    <s v="FABRICATION"/>
    <s v="Receive, deliver and install the following:_x000a_(5) Pullman chairs_x000a__x000a_Pick up (5) Pullman chairs from site, return to ABS warehouse and box_x000a_and palletize for pick up by others"/>
    <s v="FABR"/>
    <s v="VEN"/>
    <x v="150"/>
    <x v="0"/>
    <x v="9"/>
    <n v="1"/>
    <n v="0"/>
    <n v="540"/>
    <s v="Julia Torres"/>
    <x v="2"/>
    <n v="540"/>
    <n v="6933299.7099999748"/>
    <n v="5657234.7399999974"/>
    <x v="25"/>
  </r>
  <r>
    <x v="86"/>
    <n v="349"/>
    <x v="13"/>
    <x v="39"/>
    <s v="RSA901--N-~-(L)-(CORE)-118-118"/>
    <s v="Worksurface, Rectangular, 90Wx20Dx1-1/4H_x000a_OPTION: N:No Grommet_x000a_OPTION: ~:No grommet finish necessary_x000a_OPTION: (L):TOP- Laminate_x000a_OPTION: (CORE):Core Laminates_x000a_OPTION: 118:LAM- Bright White (Limited Availability)_x000a_OPTION: 118:EDGE- Bright White (Limited Availability)"/>
    <s v="PRO"/>
    <s v="VEN"/>
    <x v="151"/>
    <x v="0"/>
    <x v="1"/>
    <n v="1"/>
    <n v="0"/>
    <n v="161.63999999999999"/>
    <s v="Haley Berger"/>
    <x v="2"/>
    <n v="161.63999999999999"/>
    <n v="3665991.9400000004"/>
    <n v="3210790.8800000004"/>
    <x v="26"/>
  </r>
  <r>
    <x v="87"/>
    <n v="6"/>
    <x v="13"/>
    <x v="39"/>
    <s v="BE04076-2E-1-Z679-UBAC1-72------REF QUOTE"/>
    <s v="MhoB_x000a_OPTION: :Power &amp; Data- 2 Power - 1 USB-A+C_x000a_OPTION: :Finish- Matte White_x000a_OPTION: :Cord Length - 72 inches_x000a_OPTION: :Tamper Resistant Outlets- No_x000a_OPTION: REF QUOTE:WSGR - DTLA - ANTENNA POWER"/>
    <s v="PRO"/>
    <s v="CUST"/>
    <x v="152"/>
    <x v="0"/>
    <x v="68"/>
    <n v="4"/>
    <n v="0"/>
    <n v="752.24"/>
    <s v="Haley Berger"/>
    <x v="1"/>
    <n v="752.24"/>
    <n v="3665991.9400000004"/>
    <n v="3210790.8800000004"/>
    <x v="20"/>
  </r>
  <r>
    <x v="87"/>
    <n v="7"/>
    <x v="13"/>
    <x v="39"/>
    <s v="SHIPPING&amp;HANDLING--REF QUOTE"/>
    <s v="Byrne Shipping &amp; Handling_x000a_OPTION: REF QUOTE:WSGR - DTLA - ANTENNA POWER"/>
    <s v="SHIP"/>
    <s v="CUST"/>
    <x v="152"/>
    <x v="0"/>
    <x v="68"/>
    <n v="1"/>
    <n v="0"/>
    <n v="58.71"/>
    <s v="Haley Berger"/>
    <x v="1"/>
    <n v="58.71"/>
    <n v="3665991.9400000004"/>
    <n v="3210790.8800000004"/>
    <x v="20"/>
  </r>
  <r>
    <x v="88"/>
    <n v="38"/>
    <x v="1"/>
    <x v="22"/>
    <s v="KHATTDR4629N--(CORE)-143-143"/>
    <s v="Dividends Worksurface, Rectangular, 46Wx29Dx1-1/4H, no grommet (for use with k. stand)_x000a_OPTION: (CORE):Core Laminates_x000a_OPTION: 143:LAM- Classic Oak_x000a_OPTION: 143:EDGE- Classic Oak"/>
    <s v="PRO"/>
    <s v="SPEC"/>
    <x v="153"/>
    <x v="1"/>
    <x v="1"/>
    <n v="4"/>
    <n v="-668"/>
    <n v="0"/>
    <s v="Nicole Lentini"/>
    <x v="3"/>
    <n v="668"/>
    <n v="5820005.6000000006"/>
    <n v="133136.14000000001"/>
    <x v="1"/>
  </r>
  <r>
    <x v="88"/>
    <n v="39"/>
    <x v="1"/>
    <x v="22"/>
    <s v="KHATB3CEM30GD--(41)-(1)-111"/>
    <s v="k. stand base 3.0 C-leg Standard Electric Medium Adjustable Crossbar (41.1&quot; - 59.5&quot;) 30&quot;D Glides Digital Switch,  Medium Adjustable Width Base for use with tops 42&quot;- 90&quot;_x000a_OPTION: (41):For use with 45&quot;, 46&quot;W Tops (max. Top width of 71&quot;)_x000a_OPTION: (1):Desk Height (29H)_x000a_OPTION: 111:PAINT- Jet Black"/>
    <s v="PRO"/>
    <s v="SPEC"/>
    <x v="154"/>
    <x v="1"/>
    <x v="1"/>
    <n v="4"/>
    <n v="-2744"/>
    <n v="0"/>
    <s v="Nicole Lentini"/>
    <x v="3"/>
    <n v="2744"/>
    <n v="5820005.6000000006"/>
    <n v="133136.14000000001"/>
    <x v="1"/>
  </r>
  <r>
    <x v="88"/>
    <n v="40"/>
    <x v="1"/>
    <x v="22"/>
    <s v="D1WB20"/>
    <s v="Worksurface Cable Management Basket, 19-1/2&quot;"/>
    <s v="PRO"/>
    <s v="SPEC"/>
    <x v="155"/>
    <x v="1"/>
    <x v="1"/>
    <n v="4"/>
    <n v="-72"/>
    <n v="0"/>
    <s v="Nicole Lentini"/>
    <x v="3"/>
    <n v="72"/>
    <n v="5820005.6000000006"/>
    <n v="133136.14000000001"/>
    <x v="1"/>
  </r>
  <r>
    <x v="88"/>
    <n v="41"/>
    <x v="1"/>
    <x v="22"/>
    <s v="DS4PML24A--~-(CORE)-111-(KEYALIKE)-(LOCK)"/>
    <s v="Mobile Pedestal, Series 2 Steel Front, Box/Box/File, 22-3/4D, with Lock, Recessed Pull_x000a_OPTION: ~:Standard box drawer sides_x000a_OPTION: (CORE):Core Paints_x000a_OPTION: 111:PAINT- Jet Black (smooth)_x000a_OPTION: (KEYALIKE):LOCK- Keyed Alike_x000a_OPTION: (LOCK):Specify lock core &amp; key separately"/>
    <s v="PRO"/>
    <s v="SPEC"/>
    <x v="156"/>
    <x v="1"/>
    <x v="1"/>
    <n v="4"/>
    <n v="-1384"/>
    <n v="0"/>
    <s v="Nicole Lentini"/>
    <x v="3"/>
    <n v="1384"/>
    <n v="5820005.6000000006"/>
    <n v="133136.14000000001"/>
    <x v="1"/>
  </r>
  <r>
    <x v="88"/>
    <n v="42"/>
    <x v="1"/>
    <x v="22"/>
    <s v="DS1PFS"/>
    <s v="File Support Channel"/>
    <s v="PRO"/>
    <s v="SPEC"/>
    <x v="157"/>
    <x v="1"/>
    <x v="1"/>
    <n v="4"/>
    <n v="-60"/>
    <n v="0"/>
    <s v="Nicole Lentini"/>
    <x v="3"/>
    <n v="60"/>
    <n v="5820005.6000000006"/>
    <n v="133136.14000000001"/>
    <x v="1"/>
  </r>
  <r>
    <x v="88"/>
    <n v="43"/>
    <x v="1"/>
    <x v="22"/>
    <s v="DS2PPTN"/>
    <s v="Pencil Tray, Black"/>
    <s v="PRO"/>
    <s v="SPEC"/>
    <x v="158"/>
    <x v="1"/>
    <x v="1"/>
    <n v="4"/>
    <n v="-68"/>
    <n v="0"/>
    <s v="Nicole Lentini"/>
    <x v="3"/>
    <n v="68"/>
    <n v="5820005.6000000006"/>
    <n v="133136.14000000001"/>
    <x v="1"/>
  </r>
  <r>
    <x v="89"/>
    <n v="497"/>
    <x v="6"/>
    <x v="57"/>
    <s v="8-715-79857"/>
    <s v=""/>
    <s v="SHIP"/>
    <s v="SHIP"/>
    <x v="35"/>
    <x v="2"/>
    <x v="20"/>
    <n v="1"/>
    <n v="0"/>
    <n v="902.45"/>
    <s v="Marlene Dyson"/>
    <x v="4"/>
    <n v="902.45"/>
    <n v="837514.92000000027"/>
    <n v="51898.33"/>
    <x v="5"/>
  </r>
  <r>
    <x v="89"/>
    <n v="498"/>
    <x v="6"/>
    <x v="57"/>
    <s v="8-735-24007"/>
    <s v=""/>
    <s v="SHIP"/>
    <s v="SHIP"/>
    <x v="35"/>
    <x v="2"/>
    <x v="20"/>
    <n v="1"/>
    <n v="0"/>
    <n v="12.84"/>
    <s v="Marlene Dyson"/>
    <x v="4"/>
    <n v="12.84"/>
    <n v="837514.92000000027"/>
    <n v="51898.33"/>
    <x v="5"/>
  </r>
  <r>
    <x v="89"/>
    <n v="511"/>
    <x v="6"/>
    <x v="57"/>
    <s v="U1BR03BT4296LN--LBV-LBV-N"/>
    <s v="Headway™ Rectangle Shape Top, Y-Leg Table_x000a_OPTION: LBV:warm grey teak_x000a_OPTION: LBV:warm grey teak_x000a_OPTION: N:no undersurface wire management"/>
    <s v="PRO"/>
    <s v="VEN"/>
    <x v="159"/>
    <x v="2"/>
    <x v="25"/>
    <n v="1"/>
    <n v="0"/>
    <n v="946.85"/>
    <s v="Yuliya Molotilova"/>
    <x v="2"/>
    <n v="946.85"/>
    <n v="837514.92000000027"/>
    <n v="51898.33"/>
    <x v="5"/>
  </r>
  <r>
    <x v="89"/>
    <n v="514"/>
    <x v="6"/>
    <x v="57"/>
    <s v="LABOR"/>
    <s v="CIW to will call a custom round table from ILW warehouse for the Office of Legislative Counsel during NBH at standard rate of pay. _x000a_The product on 90602 - 92223."/>
    <s v="FABR"/>
    <s v="MISC"/>
    <x v="3"/>
    <x v="2"/>
    <x v="17"/>
    <n v="1"/>
    <n v="0"/>
    <n v="499.2"/>
    <s v="Yuliya Molotilova"/>
    <x v="0"/>
    <n v="499.2"/>
    <n v="837514.92000000027"/>
    <n v="51898.33"/>
    <x v="5"/>
  </r>
  <r>
    <x v="89"/>
    <n v="515"/>
    <x v="6"/>
    <x v="57"/>
    <s v="HOME DEPOT"/>
    <s v=""/>
    <s v="PRO"/>
    <s v="MISC"/>
    <x v="50"/>
    <x v="2"/>
    <x v="58"/>
    <n v="1"/>
    <n v="0"/>
    <n v="26.06"/>
    <s v="Yuliya Molotilova"/>
    <x v="0"/>
    <n v="26.06"/>
    <n v="837514.92000000027"/>
    <n v="51898.33"/>
    <x v="5"/>
  </r>
  <r>
    <x v="89"/>
    <n v="516"/>
    <x v="6"/>
    <x v="57"/>
    <s v="parking"/>
    <s v=""/>
    <s v="TRV"/>
    <s v="MISC"/>
    <x v="89"/>
    <x v="2"/>
    <x v="58"/>
    <n v="1"/>
    <n v="0"/>
    <n v="27"/>
    <s v="Yuliya Molotilova"/>
    <x v="0"/>
    <n v="27"/>
    <n v="837514.92000000027"/>
    <n v="51898.33"/>
    <x v="5"/>
  </r>
  <r>
    <x v="89"/>
    <n v="517"/>
    <x v="6"/>
    <x v="57"/>
    <s v="LABOR"/>
    <s v="CIW Labor Prevailing wage - Return Trip_x000a_Return trip to install OFS on 03/19. _x000a_Ref Line 495"/>
    <s v="FABR"/>
    <s v="MISC"/>
    <x v="3"/>
    <x v="2"/>
    <x v="17"/>
    <n v="1"/>
    <n v="0"/>
    <n v="380"/>
    <s v="Marlene Dyson"/>
    <x v="0"/>
    <n v="380"/>
    <n v="837514.92000000027"/>
    <n v="51898.33"/>
    <x v="5"/>
  </r>
  <r>
    <x v="89"/>
    <n v="520"/>
    <x v="6"/>
    <x v="57"/>
    <s v="Labor"/>
    <s v="Chipman will pick up two wooden conference table tops (each less than 400 lbs, 8 ft by 5 ft) from CIW on Roseville Road._x000a_They will be hand-carried up nine floors via stairs to 925 L Street, Sacramento CA 95814. _x000a_Delivery is scheduled for 6:00 AM on an agreed-upon date. _x000a_Table bases are already at the destination."/>
    <s v="FABR"/>
    <s v="MISC"/>
    <x v="160"/>
    <x v="2"/>
    <x v="69"/>
    <n v="1"/>
    <n v="0"/>
    <n v="1290"/>
    <s v="Yuliya Molotilova"/>
    <x v="0"/>
    <n v="1290"/>
    <n v="837514.92000000027"/>
    <n v="51898.33"/>
    <x v="5"/>
  </r>
  <r>
    <x v="90"/>
    <n v="22"/>
    <x v="9"/>
    <x v="13"/>
    <s v="FABRICATION"/>
    <s v="Remaining cost to cover PO. Quote #: 20351"/>
    <s v="FABR"/>
    <s v="MISC"/>
    <x v="3"/>
    <x v="0"/>
    <x v="70"/>
    <n v="1"/>
    <n v="0"/>
    <n v="586"/>
    <s v="Shikira Forren"/>
    <x v="0"/>
    <n v="586"/>
    <n v="6933299.7099999748"/>
    <n v="5657234.7399999974"/>
    <x v="25"/>
  </r>
  <r>
    <x v="91"/>
    <n v="377"/>
    <x v="1"/>
    <x v="58"/>
    <s v="KR2MA0862H08"/>
    <s v="Pull for Tower"/>
    <s v="PRO"/>
    <s v="CUST"/>
    <x v="161"/>
    <x v="1"/>
    <x v="1"/>
    <n v="1"/>
    <n v="0"/>
    <n v="17.920000000000002"/>
    <s v="Haley Berger"/>
    <x v="1"/>
    <n v="17.920000000000002"/>
    <n v="5820005.6000000006"/>
    <n v="12456.45"/>
    <x v="27"/>
  </r>
  <r>
    <x v="91"/>
    <n v="377"/>
    <x v="1"/>
    <x v="58"/>
    <s v="KR2MA0862H08"/>
    <s v="Pull for Tower"/>
    <s v="PRO"/>
    <s v="SPEC"/>
    <x v="162"/>
    <x v="1"/>
    <x v="1"/>
    <n v="1"/>
    <n v="0"/>
    <n v="17.920000000000002"/>
    <s v="Haley Berger"/>
    <x v="3"/>
    <n v="17.920000000000002"/>
    <n v="5820005.6000000006"/>
    <n v="12456.45"/>
    <x v="27"/>
  </r>
  <r>
    <x v="91"/>
    <n v="379"/>
    <x v="1"/>
    <x v="58"/>
    <s v="KR6TP0093FDR"/>
    <s v="Drawer Front_x000a_114"/>
    <s v="PRO"/>
    <s v="CUST"/>
    <x v="161"/>
    <x v="1"/>
    <x v="1"/>
    <n v="1"/>
    <n v="0"/>
    <n v="170.1"/>
    <s v="Haley Berger"/>
    <x v="1"/>
    <n v="170.1"/>
    <n v="5820005.6000000006"/>
    <n v="12456.45"/>
    <x v="27"/>
  </r>
  <r>
    <x v="91"/>
    <n v="380"/>
    <x v="1"/>
    <x v="58"/>
    <s v="JASON TRAVEL"/>
    <s v=""/>
    <s v="TRV"/>
    <s v="MISC"/>
    <x v="163"/>
    <x v="1"/>
    <x v="71"/>
    <n v="1"/>
    <n v="0"/>
    <n v="282.86"/>
    <s v="Haley Berger"/>
    <x v="0"/>
    <n v="282.86"/>
    <n v="5820005.6000000006"/>
    <n v="12456.45"/>
    <x v="27"/>
  </r>
  <r>
    <x v="91"/>
    <n v="381"/>
    <x v="1"/>
    <x v="58"/>
    <s v="8-769-17545"/>
    <s v="8-769-17545"/>
    <s v="SHIP"/>
    <s v="SHIP"/>
    <x v="35"/>
    <x v="1"/>
    <x v="20"/>
    <n v="1"/>
    <n v="0"/>
    <n v="16.690000000000001"/>
    <s v="Haley Berger"/>
    <x v="4"/>
    <n v="16.690000000000001"/>
    <n v="5820005.6000000006"/>
    <n v="12456.45"/>
    <x v="27"/>
  </r>
  <r>
    <x v="91"/>
    <n v="386"/>
    <x v="1"/>
    <x v="58"/>
    <s v="TRAVEL"/>
    <s v=""/>
    <s v="TRV"/>
    <s v="MISC"/>
    <x v="55"/>
    <x v="1"/>
    <x v="72"/>
    <n v="1"/>
    <n v="0"/>
    <n v="180.54"/>
    <s v="Haley Berger"/>
    <x v="0"/>
    <n v="180.54"/>
    <n v="5820005.6000000006"/>
    <n v="12456.45"/>
    <x v="27"/>
  </r>
  <r>
    <x v="91"/>
    <n v="387"/>
    <x v="1"/>
    <x v="58"/>
    <s v="Cost Adjustment"/>
    <s v="Cost Adjustment"/>
    <s v="PRO"/>
    <s v="VEN"/>
    <x v="164"/>
    <x v="1"/>
    <x v="73"/>
    <n v="20"/>
    <n v="0"/>
    <n v="67.599999999999994"/>
    <s v="Haley Berger"/>
    <x v="2"/>
    <n v="67.599999999999994"/>
    <n v="5820005.6000000006"/>
    <n v="12456.45"/>
    <x v="27"/>
  </r>
  <r>
    <x v="92"/>
    <n v="11"/>
    <x v="7"/>
    <x v="59"/>
    <s v="LABOR"/>
    <s v="Deliver and place at regular time in one trip:_x000a_- (2) conference room chairs_x000a_*No stair carries included."/>
    <s v="FABR"/>
    <s v="CUST"/>
    <x v="165"/>
    <x v="1"/>
    <x v="74"/>
    <n v="1"/>
    <n v="0"/>
    <n v="150"/>
    <s v="Kelly Caplan"/>
    <x v="1"/>
    <n v="150"/>
    <n v="12556381.180000002"/>
    <n v="0"/>
    <x v="15"/>
  </r>
  <r>
    <x v="93"/>
    <n v="139"/>
    <x v="2"/>
    <x v="60"/>
    <s v="1854NC---"/>
    <s v="Metro Super Erecta 1854NC Industrial Wire Shelf, Chrome, 18&quot; x 54&quot;_x000a_OPTION: :Q-0310260-REV1_x000a_OPTION: :AR576032801"/>
    <s v="PRO"/>
    <s v="VEN"/>
    <x v="166"/>
    <x v="0"/>
    <x v="75"/>
    <n v="4"/>
    <n v="0"/>
    <n v="288"/>
    <s v="Marlene Dyson"/>
    <x v="2"/>
    <n v="288"/>
    <n v="3648805.1999999988"/>
    <n v="27568.690000000002"/>
    <x v="2"/>
  </r>
  <r>
    <x v="93"/>
    <n v="140"/>
    <x v="2"/>
    <x v="60"/>
    <s v="1860CI-4"/>
    <s v="Metro 1860CI-4 Super Erecta Clear Shelf Inlays, Package of 4, 18&quot; x 60&quot;"/>
    <s v="PRO"/>
    <s v="VEN"/>
    <x v="166"/>
    <x v="0"/>
    <x v="75"/>
    <n v="1"/>
    <n v="0"/>
    <n v="80.25"/>
    <s v="Marlene Dyson"/>
    <x v="2"/>
    <n v="80.25"/>
    <n v="3648805.1999999988"/>
    <n v="27568.690000000002"/>
    <x v="2"/>
  </r>
  <r>
    <x v="93"/>
    <n v="141"/>
    <x v="2"/>
    <x v="60"/>
    <s v="SHIPPING&amp;HANDLING"/>
    <s v="FREIGHT CHARGES"/>
    <s v="SHIP"/>
    <s v="VEN"/>
    <x v="166"/>
    <x v="0"/>
    <x v="75"/>
    <n v="1"/>
    <n v="0"/>
    <n v="81.88"/>
    <s v="Marlene Dyson"/>
    <x v="2"/>
    <n v="81.88"/>
    <n v="3648805.1999999988"/>
    <n v="27568.690000000002"/>
    <x v="2"/>
  </r>
  <r>
    <x v="93"/>
    <n v="141"/>
    <x v="2"/>
    <x v="60"/>
    <s v="SHIPPING&amp;HANDLING"/>
    <s v="FREIGHT CHARGES"/>
    <s v="SHIP"/>
    <s v="SHIP"/>
    <x v="167"/>
    <x v="0"/>
    <x v="75"/>
    <n v="1"/>
    <n v="0"/>
    <n v="81.88"/>
    <s v="Marlene Dyson"/>
    <x v="4"/>
    <n v="81.88"/>
    <n v="3648805.1999999988"/>
    <n v="27568.690000000002"/>
    <x v="2"/>
  </r>
  <r>
    <x v="94"/>
    <n v="15"/>
    <x v="9"/>
    <x v="13"/>
    <s v="STORAGE"/>
    <s v="Storage for January 2025"/>
    <s v="STORE"/>
    <s v="MISC"/>
    <x v="0"/>
    <x v="0"/>
    <x v="2"/>
    <n v="1"/>
    <n v="0"/>
    <n v="269.5"/>
    <s v="Julia Torres"/>
    <x v="0"/>
    <n v="269.5"/>
    <n v="6933299.7099999748"/>
    <n v="5657234.7399999974"/>
    <x v="0"/>
  </r>
  <r>
    <x v="95"/>
    <n v="437"/>
    <x v="1"/>
    <x v="61"/>
    <s v="466177–047----"/>
    <s v="Maharam Manner, Southwest, 466177–047_x000a_OPTION: :For Knoll Pedestal Cushion WCCT3618_x000a_OPTION: :1235 Water Street, East Greenville, PA 18041_x000a_OPTION: :QUOTE #25476"/>
    <s v="TXTL"/>
    <s v="VEN"/>
    <x v="168"/>
    <x v="1"/>
    <x v="21"/>
    <n v="1"/>
    <n v="0"/>
    <n v="38.5"/>
    <s v="Julia Torres"/>
    <x v="2"/>
    <n v="38.5"/>
    <n v="5820005.6000000006"/>
    <n v="4669331.2300000004"/>
    <x v="1"/>
  </r>
  <r>
    <x v="95"/>
    <n v="440"/>
    <x v="1"/>
    <x v="61"/>
    <s v="PARKING"/>
    <s v=""/>
    <s v="TRV"/>
    <s v="MISC"/>
    <x v="89"/>
    <x v="1"/>
    <x v="72"/>
    <n v="1"/>
    <n v="0"/>
    <n v="127.28"/>
    <s v="Julia Torres"/>
    <x v="0"/>
    <n v="127.28"/>
    <n v="5820005.6000000006"/>
    <n v="4669331.2300000004"/>
    <x v="1"/>
  </r>
  <r>
    <x v="96"/>
    <n v="27"/>
    <x v="16"/>
    <x v="45"/>
    <s v="STORAGE"/>
    <s v="Storage"/>
    <s v="STORE"/>
    <s v="CUST"/>
    <x v="105"/>
    <x v="1"/>
    <x v="0"/>
    <n v="1"/>
    <n v="0"/>
    <n v="168.25"/>
    <s v="Julia Torres"/>
    <x v="1"/>
    <n v="168.25"/>
    <n v="0"/>
    <n v="0"/>
    <x v="1"/>
  </r>
  <r>
    <x v="97"/>
    <n v="11"/>
    <x v="9"/>
    <x v="13"/>
    <s v="8-870-05050"/>
    <s v="8-647-14882"/>
    <s v="SHIP"/>
    <s v="SHIP"/>
    <x v="35"/>
    <x v="0"/>
    <x v="20"/>
    <n v="1"/>
    <n v="0"/>
    <n v="66.27"/>
    <s v="Julia Torres"/>
    <x v="4"/>
    <n v="66.27"/>
    <n v="6933299.7099999748"/>
    <n v="5657234.7399999974"/>
    <x v="0"/>
  </r>
  <r>
    <x v="98"/>
    <n v="346"/>
    <x v="12"/>
    <x v="62"/>
    <s v="DP8CMMRR4224--5-115T-K-(CORE)-115T-(W1077)-W107711"/>
    <s v="Preconfigured Panel, Topway, Monolithic/Monolithic, Fabric to Raceway Side 1 &amp; 2, 42Hx24W_x000a_OPTION: 5:TOPCAP- Flat Metal_x000a_OPTION: 115T:TOPCAP- Medium Grey (Textured)_x000a_OPTION: K:RACE- with Knockouts_x000a_OPTION: (CORE):Core Paints_x000a_OPTION: 115T:RACE- Medium Grey (Textured)_x000a_OPTION: (W1077):FABRIC- Element (Gr10)_x000a_OPTION: W107711:COL- Zinc"/>
    <s v="PRO"/>
    <s v="SPEC"/>
    <x v="128"/>
    <x v="0"/>
    <x v="1"/>
    <n v="1"/>
    <n v="0"/>
    <n v="147.06"/>
    <s v="Angela Farmer"/>
    <x v="3"/>
    <n v="147.06"/>
    <n v="6857499.3699999992"/>
    <n v="2172652.02"/>
    <x v="14"/>
  </r>
  <r>
    <x v="98"/>
    <n v="348"/>
    <x v="12"/>
    <x v="62"/>
    <s v="TARIFF"/>
    <s v="Tariff surcharge"/>
    <s v="SUR"/>
    <s v="SPEC"/>
    <x v="169"/>
    <x v="0"/>
    <x v="1"/>
    <n v="1"/>
    <n v="0"/>
    <n v="7.05"/>
    <s v="Angela Farmer"/>
    <x v="3"/>
    <n v="7.05"/>
    <n v="6857499.3699999992"/>
    <n v="2172652.02"/>
    <x v="14"/>
  </r>
  <r>
    <x v="98"/>
    <n v="351"/>
    <x v="12"/>
    <x v="62"/>
    <s v="647581791691"/>
    <s v="[5 Pack] Black Short Power Extension Cord - 6inch 3 Prong Mini Indoor Grounded Extension Cord,16AWG Small Electrical AC Extension Cord for Outlet Saver,Rated for 13AMP Home Appliance Extender Lead"/>
    <s v="PRO"/>
    <s v="CUST"/>
    <x v="170"/>
    <x v="0"/>
    <x v="73"/>
    <n v="1"/>
    <n v="0"/>
    <n v="13.29"/>
    <s v="Angela Farmer"/>
    <x v="1"/>
    <n v="13.29"/>
    <n v="6857499.3699999992"/>
    <n v="2172652.02"/>
    <x v="14"/>
  </r>
  <r>
    <x v="98"/>
    <n v="354"/>
    <x v="12"/>
    <x v="62"/>
    <s v="LABOR--"/>
    <s v="Return Trip to swap out the lobby furniture in the lounge on the fourth with the furniture outside the boardroom on the 7th floor"/>
    <s v="FABR"/>
    <s v="SHIP"/>
    <x v="171"/>
    <x v="0"/>
    <x v="23"/>
    <n v="1"/>
    <n v="0"/>
    <n v="606"/>
    <s v="Angela Farmer"/>
    <x v="4"/>
    <n v="606"/>
    <n v="6857499.3699999992"/>
    <n v="2172652.02"/>
    <x v="14"/>
  </r>
  <r>
    <x v="99"/>
    <n v="97"/>
    <x v="17"/>
    <x v="63"/>
    <s v="storage"/>
    <s v="STG -01 - DataRobot -  Sterling Chairs -  Storage cost through 2/28/2025"/>
    <s v="STORE"/>
    <s v="CUST"/>
    <x v="172"/>
    <x v="0"/>
    <x v="76"/>
    <n v="1"/>
    <n v="0"/>
    <n v="102"/>
    <s v="Angela Farmer"/>
    <x v="1"/>
    <n v="102"/>
    <n v="143278.83000000002"/>
    <n v="0"/>
    <x v="14"/>
  </r>
  <r>
    <x v="99"/>
    <n v="98"/>
    <x v="17"/>
    <x v="63"/>
    <s v="storage"/>
    <s v="STG -01 - DataRobot -  Sterling Chairs -  Storage cost through 3/31/2025"/>
    <s v="STORE"/>
    <s v="CUST"/>
    <x v="172"/>
    <x v="0"/>
    <x v="76"/>
    <n v="1"/>
    <n v="0"/>
    <n v="34"/>
    <s v="Angela Farmer"/>
    <x v="1"/>
    <n v="34"/>
    <n v="143278.83000000002"/>
    <n v="0"/>
    <x v="14"/>
  </r>
  <r>
    <x v="99"/>
    <n v="99"/>
    <x v="17"/>
    <x v="63"/>
    <s v="LABOR"/>
    <s v="The cost for pick 7 chairs at AIS"/>
    <s v="FABR"/>
    <s v="SPEC"/>
    <x v="173"/>
    <x v="0"/>
    <x v="35"/>
    <n v="1"/>
    <n v="0"/>
    <n v="425"/>
    <s v="Angela Farmer"/>
    <x v="3"/>
    <n v="425"/>
    <n v="143278.83000000002"/>
    <n v="0"/>
    <x v="14"/>
  </r>
  <r>
    <x v="100"/>
    <n v="216"/>
    <x v="12"/>
    <x v="64"/>
    <s v="vendor refund"/>
    <s v="vendor refund"/>
    <s v="TXTL"/>
    <s v="MISC"/>
    <x v="174"/>
    <x v="0"/>
    <x v="77"/>
    <n v="1"/>
    <n v="0"/>
    <n v="-688.05"/>
    <s v="Angela Farmer"/>
    <x v="0"/>
    <n v="-688.05"/>
    <n v="6857499.3699999992"/>
    <n v="28736.560000000001"/>
    <x v="14"/>
  </r>
  <r>
    <x v="100"/>
    <n v="219"/>
    <x v="12"/>
    <x v="64"/>
    <s v="POCKET CABLE MANAGER"/>
    <s v="24in Wide Pocket Cable Manager - Black Finish"/>
    <s v="PRO"/>
    <s v="CUST"/>
    <x v="175"/>
    <x v="0"/>
    <x v="27"/>
    <n v="1"/>
    <n v="0"/>
    <n v="46.5"/>
    <s v="Angela Farmer"/>
    <x v="1"/>
    <n v="46.5"/>
    <n v="6857499.3699999992"/>
    <n v="28736.560000000001"/>
    <x v="14"/>
  </r>
  <r>
    <x v="100"/>
    <n v="224"/>
    <x v="12"/>
    <x v="64"/>
    <s v="PWR-STRP-BK---"/>
    <s v="Reya Power Strip_x000a_OPTION: :Black_x000a_OPTION: :305938"/>
    <s v="PRO"/>
    <s v="CUST"/>
    <x v="54"/>
    <x v="0"/>
    <x v="27"/>
    <n v="1"/>
    <n v="0"/>
    <n v="36.4"/>
    <s v="Angela Farmer"/>
    <x v="1"/>
    <n v="36.4"/>
    <n v="6857499.3699999992"/>
    <n v="28736.560000000001"/>
    <x v="14"/>
  </r>
  <r>
    <x v="100"/>
    <n v="225"/>
    <x v="12"/>
    <x v="64"/>
    <s v="LABOR"/>
    <s v="cuts on the storage towers and grommet cuts between tower and cabinets per client direction, swap single arms in 3 workstations, add power strip _x000a_2 Men from 7 am to 2 pm (16) hours"/>
    <s v="FABR"/>
    <s v="CUST"/>
    <x v="176"/>
    <x v="0"/>
    <x v="35"/>
    <n v="1"/>
    <n v="0"/>
    <n v="630"/>
    <s v="Angela Farmer"/>
    <x v="1"/>
    <n v="630"/>
    <n v="6857499.3699999992"/>
    <n v="28736.560000000001"/>
    <x v="14"/>
  </r>
  <r>
    <x v="100"/>
    <n v="228"/>
    <x v="12"/>
    <x v="64"/>
    <s v="vendor refund"/>
    <s v="vendor refund"/>
    <s v="TXTL"/>
    <s v="MISC"/>
    <x v="174"/>
    <x v="0"/>
    <x v="77"/>
    <n v="1"/>
    <n v="0"/>
    <n v="688.05"/>
    <s v="Angela Farmer"/>
    <x v="0"/>
    <n v="688.05"/>
    <n v="6857499.3699999992"/>
    <n v="28736.560000000001"/>
    <x v="14"/>
  </r>
  <r>
    <x v="101"/>
    <n v="8"/>
    <x v="9"/>
    <x v="13"/>
    <s v="KRQG76866PL2--118"/>
    <s v="SCRN, GAL FENCE 2PC 53X73_x000a_OPTION: 118:LAM-Bright White"/>
    <s v="PRO"/>
    <s v="MISC"/>
    <x v="47"/>
    <x v="0"/>
    <x v="1"/>
    <n v="1"/>
    <n v="0"/>
    <n v="401.4"/>
    <s v="Julia Torres"/>
    <x v="0"/>
    <n v="401.4"/>
    <n v="6933299.7099999748"/>
    <n v="5657234.7399999974"/>
    <x v="25"/>
  </r>
  <r>
    <x v="101"/>
    <n v="9"/>
    <x v="9"/>
    <x v="13"/>
    <s v="KRQG76866PL3--118"/>
    <s v="SCRN, GAL FENCE 2PC 53X68_x000a_OPTION: 118:LAM-Bright White"/>
    <s v="PRO"/>
    <s v="MISC"/>
    <x v="47"/>
    <x v="0"/>
    <x v="1"/>
    <n v="1"/>
    <n v="0"/>
    <n v="153.9"/>
    <s v="Julia Torres"/>
    <x v="0"/>
    <n v="153.9"/>
    <n v="6933299.7099999748"/>
    <n v="5657234.7399999974"/>
    <x v="25"/>
  </r>
  <r>
    <x v="101"/>
    <n v="10"/>
    <x v="9"/>
    <x v="13"/>
    <s v="KRKIT00006--118"/>
    <s v="MULTI CLIP, 10 09684_x000a_OPTION: 118:LAM-Bright White"/>
    <s v="PRO"/>
    <s v="MISC"/>
    <x v="47"/>
    <x v="0"/>
    <x v="1"/>
    <n v="1"/>
    <n v="0"/>
    <n v="24.08"/>
    <s v="Julia Torres"/>
    <x v="0"/>
    <n v="24.08"/>
    <n v="6933299.7099999748"/>
    <n v="5657234.7399999974"/>
    <x v="25"/>
  </r>
  <r>
    <x v="101"/>
    <n v="11"/>
    <x v="9"/>
    <x v="13"/>
    <s v="KRQG76866PL3--118"/>
    <s v="SCRN, GAL FENCE 2PC 53X68_x000a_OPTION: 118:LAM-Bright White"/>
    <s v="PRO"/>
    <s v="MISC"/>
    <x v="47"/>
    <x v="0"/>
    <x v="1"/>
    <n v="1"/>
    <n v="0"/>
    <n v="153.9"/>
    <s v="Julia Torres"/>
    <x v="0"/>
    <n v="153.9"/>
    <n v="6933299.7099999748"/>
    <n v="5657234.7399999974"/>
    <x v="25"/>
  </r>
  <r>
    <x v="101"/>
    <n v="12"/>
    <x v="9"/>
    <x v="13"/>
    <s v="KRQG76866PL1--"/>
    <s v="GBL, GAL/FENCE 53x15_x000a_OPTION: :LAM-Bright White"/>
    <s v="PRO"/>
    <s v="MISC"/>
    <x v="47"/>
    <x v="0"/>
    <x v="1"/>
    <n v="1"/>
    <n v="0"/>
    <n v="97.65"/>
    <s v="Julia Torres"/>
    <x v="0"/>
    <n v="97.65"/>
    <n v="6933299.7099999748"/>
    <n v="5657234.7399999974"/>
    <x v="25"/>
  </r>
  <r>
    <x v="101"/>
    <n v="13"/>
    <x v="9"/>
    <x v="13"/>
    <s v="KRKIT00006--118"/>
    <s v="MULTI CLIP, 10 09684_x000a_OPTION: 118:LAM-Bright White"/>
    <s v="PRO"/>
    <s v="MISC"/>
    <x v="47"/>
    <x v="0"/>
    <x v="1"/>
    <n v="1"/>
    <n v="0"/>
    <n v="24.08"/>
    <s v="Julia Torres"/>
    <x v="0"/>
    <n v="24.08"/>
    <n v="6933299.7099999748"/>
    <n v="5657234.7399999974"/>
    <x v="25"/>
  </r>
  <r>
    <x v="102"/>
    <n v="198"/>
    <x v="12"/>
    <x v="65"/>
    <s v="Cost Adjustment"/>
    <s v="to match pricing per invoice, added back ordered item to invoice"/>
    <s v="PRO"/>
    <s v="VEN"/>
    <x v="177"/>
    <x v="0"/>
    <x v="78"/>
    <n v="1"/>
    <n v="0"/>
    <n v="262.5"/>
    <s v="Haley Berger"/>
    <x v="2"/>
    <n v="262.5"/>
    <n v="6857499.3699999992"/>
    <n v="19491.04"/>
    <x v="12"/>
  </r>
  <r>
    <x v="103"/>
    <n v="92"/>
    <x v="3"/>
    <x v="66"/>
    <s v="PWR-ACC-STRP-BK"/>
    <s v="Reya Power Strip w/Hardwired surface module."/>
    <s v="PRO"/>
    <s v="MISC"/>
    <x v="178"/>
    <x v="2"/>
    <x v="27"/>
    <n v="2"/>
    <n v="0"/>
    <n v="-300"/>
    <s v="Marcus Freeman"/>
    <x v="0"/>
    <n v="-300"/>
    <n v="3543294.73"/>
    <n v="8364.98"/>
    <x v="4"/>
  </r>
  <r>
    <x v="104"/>
    <n v="41"/>
    <x v="2"/>
    <x v="67"/>
    <s v="SHIPPING&amp;HANDLING"/>
    <s v="Amazon Shipping and Handling"/>
    <s v="SHIP"/>
    <s v="SPEC"/>
    <x v="179"/>
    <x v="0"/>
    <x v="73"/>
    <n v="1"/>
    <n v="8.9600000000000009"/>
    <n v="0"/>
    <s v="Marlene Dyson"/>
    <x v="3"/>
    <n v="-8.9600000000000009"/>
    <n v="3648805.1999999988"/>
    <n v="15966.380000000001"/>
    <x v="2"/>
  </r>
  <r>
    <x v="104"/>
    <n v="42"/>
    <x v="2"/>
    <x v="67"/>
    <s v="UPCHARGE"/>
    <s v="Upcharge"/>
    <s v="PRO"/>
    <s v="SPEC"/>
    <x v="180"/>
    <x v="0"/>
    <x v="73"/>
    <n v="1"/>
    <n v="6.13"/>
    <n v="0"/>
    <s v="Marlene Dyson"/>
    <x v="3"/>
    <n v="-6.13"/>
    <n v="3648805.1999999988"/>
    <n v="15966.380000000001"/>
    <x v="2"/>
  </r>
  <r>
    <x v="105"/>
    <n v="74"/>
    <x v="18"/>
    <x v="68"/>
    <s v="A23W"/>
    <s v="6 Way height adjustable arm"/>
    <s v="PRO"/>
    <s v="CUST"/>
    <x v="181"/>
    <x v="0"/>
    <x v="79"/>
    <n v="8"/>
    <n v="0"/>
    <n v="380"/>
    <s v="Haley Berger"/>
    <x v="1"/>
    <n v="380"/>
    <n v="960059.98"/>
    <n v="0"/>
    <x v="27"/>
  </r>
  <r>
    <x v="105"/>
    <n v="76"/>
    <x v="18"/>
    <x v="68"/>
    <s v="SERVICES"/>
    <s v="Installation during normal business hours"/>
    <s v="FABR"/>
    <s v="CUST"/>
    <x v="181"/>
    <x v="0"/>
    <x v="80"/>
    <n v="1"/>
    <n v="0"/>
    <n v="500"/>
    <s v="Haley Berger"/>
    <x v="1"/>
    <n v="500"/>
    <n v="960059.98"/>
    <n v="0"/>
    <x v="27"/>
  </r>
  <r>
    <x v="105"/>
    <n v="77"/>
    <x v="18"/>
    <x v="68"/>
    <s v="tariff"/>
    <s v="tariff"/>
    <s v="TAR"/>
    <s v="CUST"/>
    <x v="181"/>
    <x v="0"/>
    <x v="79"/>
    <n v="1"/>
    <n v="0"/>
    <n v="11.4"/>
    <s v="Haley Berger"/>
    <x v="1"/>
    <n v="11.4"/>
    <n v="960059.98"/>
    <n v="0"/>
    <x v="27"/>
  </r>
  <r>
    <x v="105"/>
    <n v="78"/>
    <x v="18"/>
    <x v="68"/>
    <s v="Change Order"/>
    <s v="Labor to purchase 64 bolts for chairs and cost of bolts"/>
    <s v="FABR"/>
    <s v="CUST"/>
    <x v="181"/>
    <x v="0"/>
    <x v="80"/>
    <n v="1"/>
    <n v="0"/>
    <n v="72.75"/>
    <s v="Haley Berger"/>
    <x v="1"/>
    <n v="72.75"/>
    <n v="960059.98"/>
    <n v="0"/>
    <x v="27"/>
  </r>
  <r>
    <x v="105"/>
    <n v="78"/>
    <x v="18"/>
    <x v="68"/>
    <s v="Change Order"/>
    <s v="Labor to purchase 64 bolts for chairs and cost of bolts"/>
    <s v="FABR"/>
    <s v="VEN"/>
    <x v="182"/>
    <x v="0"/>
    <x v="80"/>
    <n v="1"/>
    <n v="0"/>
    <n v="72.75"/>
    <s v="Haley Berger"/>
    <x v="2"/>
    <n v="72.75"/>
    <n v="960059.98"/>
    <n v="0"/>
    <x v="27"/>
  </r>
  <r>
    <x v="105"/>
    <n v="82"/>
    <x v="18"/>
    <x v="68"/>
    <s v="Shipping"/>
    <s v="Shipping"/>
    <s v="SHIP"/>
    <s v="SPEC"/>
    <x v="183"/>
    <x v="0"/>
    <x v="81"/>
    <n v="1"/>
    <n v="0"/>
    <n v="159"/>
    <s v="Haley Berger"/>
    <x v="3"/>
    <n v="159"/>
    <n v="960059.98"/>
    <n v="0"/>
    <x v="27"/>
  </r>
  <r>
    <x v="106"/>
    <n v="7"/>
    <x v="1"/>
    <x v="69"/>
    <s v="FABRICATION"/>
    <s v="Additional Trip to deliver (9) pillows."/>
    <s v="FABR"/>
    <s v="CUST"/>
    <x v="184"/>
    <x v="1"/>
    <x v="2"/>
    <n v="1"/>
    <n v="0"/>
    <n v="257"/>
    <s v="Julia Torres"/>
    <x v="1"/>
    <n v="257"/>
    <n v="5820005.6000000006"/>
    <n v="92575"/>
    <x v="1"/>
  </r>
  <r>
    <x v="107"/>
    <n v="18"/>
    <x v="2"/>
    <x v="70"/>
    <s v="FABRICATION"/>
    <s v="Return Trip -- RDI Ubraces on tables and remove umbrella stands."/>
    <s v="FABR"/>
    <s v="MISC"/>
    <x v="185"/>
    <x v="0"/>
    <x v="4"/>
    <n v="1"/>
    <n v="0"/>
    <n v="1074"/>
    <s v="Marlene Dyson"/>
    <x v="0"/>
    <n v="1074"/>
    <n v="3648805.1999999988"/>
    <n v="1376.92"/>
    <x v="28"/>
  </r>
  <r>
    <x v="108"/>
    <n v="46"/>
    <x v="10"/>
    <x v="37"/>
    <s v="27087-001"/>
    <s v="Service: RDI (16) W/S, (15) POs &amp; Ancillary"/>
    <s v="FABR"/>
    <s v="CUST"/>
    <x v="186"/>
    <x v="2"/>
    <x v="24"/>
    <n v="1"/>
    <n v="0"/>
    <n v="552"/>
    <s v="Angela Farmer"/>
    <x v="1"/>
    <n v="552"/>
    <n v="863078.52000000025"/>
    <n v="17655.11"/>
    <x v="10"/>
  </r>
  <r>
    <x v="109"/>
    <n v="168"/>
    <x v="9"/>
    <x v="13"/>
    <s v="SHIPPING"/>
    <s v="Past due shipping fees"/>
    <s v="SHIP"/>
    <s v="SHIP"/>
    <x v="187"/>
    <x v="0"/>
    <x v="32"/>
    <n v="1"/>
    <n v="0"/>
    <n v="40.56"/>
    <s v="Julia Torres"/>
    <x v="4"/>
    <n v="40.56"/>
    <n v="6933299.7099999748"/>
    <n v="5657234.7399999974"/>
    <x v="0"/>
  </r>
  <r>
    <x v="109"/>
    <n v="171"/>
    <x v="9"/>
    <x v="13"/>
    <s v="10115863"/>
    <s v="Only back leg with backrest of SI2270 Oru, finish 307 all upholstered in K802"/>
    <s v="PRO"/>
    <s v="CUST"/>
    <x v="188"/>
    <x v="0"/>
    <x v="39"/>
    <n v="1"/>
    <n v="0"/>
    <n v="318.39999999999998"/>
    <s v="Julia Torres"/>
    <x v="1"/>
    <n v="318.39999999999998"/>
    <n v="6933299.7099999748"/>
    <n v="5657234.7399999974"/>
    <x v="0"/>
  </r>
  <r>
    <x v="109"/>
    <n v="172"/>
    <x v="9"/>
    <x v="13"/>
    <s v="SHIPPING"/>
    <s v="Air Freight"/>
    <s v="SHIP"/>
    <s v="SHIP"/>
    <x v="189"/>
    <x v="0"/>
    <x v="39"/>
    <n v="1"/>
    <n v="0"/>
    <n v="350"/>
    <s v="Julia Torres"/>
    <x v="4"/>
    <n v="350"/>
    <n v="6933299.7099999748"/>
    <n v="5657234.7399999974"/>
    <x v="0"/>
  </r>
  <r>
    <x v="109"/>
    <n v="173"/>
    <x v="9"/>
    <x v="13"/>
    <s v="SHIPPING"/>
    <s v="Shipping fees"/>
    <s v="SHIP"/>
    <s v="SHIP"/>
    <x v="93"/>
    <x v="0"/>
    <x v="32"/>
    <n v="1"/>
    <n v="0"/>
    <n v="568.04999999999995"/>
    <s v="Julia Torres"/>
    <x v="4"/>
    <n v="568.04999999999995"/>
    <n v="6933299.7099999748"/>
    <n v="5657234.7399999974"/>
    <x v="0"/>
  </r>
  <r>
    <x v="110"/>
    <n v="36"/>
    <x v="3"/>
    <x v="71"/>
    <s v="HARDWARE"/>
    <s v=""/>
    <s v="PRO"/>
    <s v="MISC"/>
    <x v="91"/>
    <x v="2"/>
    <x v="58"/>
    <n v="1"/>
    <n v="0"/>
    <n v="57.51"/>
    <s v="Marlene Dyson"/>
    <x v="0"/>
    <n v="57.51"/>
    <n v="3543294.73"/>
    <n v="41407.769999999997"/>
    <x v="22"/>
  </r>
  <r>
    <x v="111"/>
    <n v="6"/>
    <x v="1"/>
    <x v="72"/>
    <s v="WAREHOUSE STORAGE"/>
    <s v="February, 2025 (Billing Cycle: Jan 21 - Feb 20)"/>
    <s v="STORE"/>
    <s v="MISC"/>
    <x v="190"/>
    <x v="1"/>
    <x v="0"/>
    <n v="1"/>
    <n v="0"/>
    <n v="50.69"/>
    <s v="Kelly Caplan"/>
    <x v="0"/>
    <n v="50.69"/>
    <n v="5820005.6000000006"/>
    <n v="91858"/>
    <x v="15"/>
  </r>
  <r>
    <x v="112"/>
    <n v="44"/>
    <x v="12"/>
    <x v="73"/>
    <s v="FABRICATION--QUOTE REF"/>
    <s v="Cancellation charge"/>
    <s v="FABR"/>
    <s v="CUST"/>
    <x v="191"/>
    <x v="0"/>
    <x v="23"/>
    <n v="1"/>
    <n v="0"/>
    <n v="764"/>
    <s v="Angela Farmer"/>
    <x v="1"/>
    <n v="764"/>
    <n v="6857499.3699999992"/>
    <n v="353676.06"/>
    <x v="14"/>
  </r>
  <r>
    <x v="113"/>
    <n v="41"/>
    <x v="13"/>
    <x v="39"/>
    <s v="SHIPPINGANDHANDLING"/>
    <s v="SHIPPINGANDHANDLING"/>
    <s v="SHIP"/>
    <s v="CUST"/>
    <x v="192"/>
    <x v="0"/>
    <x v="56"/>
    <n v="1"/>
    <n v="0"/>
    <n v="150"/>
    <s v="Haley Berger"/>
    <x v="1"/>
    <n v="150"/>
    <n v="3665991.9400000004"/>
    <n v="3210790.8800000004"/>
    <x v="26"/>
  </r>
  <r>
    <x v="114"/>
    <n v="43"/>
    <x v="2"/>
    <x v="30"/>
    <s v="FABRICATION"/>
    <s v="T&amp;M to adjust spacing and orientation of 2 reception desks."/>
    <s v="FABR"/>
    <s v="CUST"/>
    <x v="193"/>
    <x v="0"/>
    <x v="23"/>
    <n v="1"/>
    <n v="0"/>
    <n v="522.5"/>
    <s v="Marlene Dyson"/>
    <x v="1"/>
    <n v="522.5"/>
    <n v="3648805.1999999988"/>
    <n v="426538.18999999994"/>
    <x v="6"/>
  </r>
  <r>
    <x v="115"/>
    <n v="29"/>
    <x v="19"/>
    <x v="74"/>
    <s v="SHIPPING AND HANDLING"/>
    <s v="Shipping fee per invoice 1395086"/>
    <s v="PRO"/>
    <s v="SHIP"/>
    <x v="194"/>
    <x v="1"/>
    <x v="82"/>
    <n v="1"/>
    <n v="0"/>
    <n v="80"/>
    <s v="Nicole Lentini"/>
    <x v="4"/>
    <n v="80"/>
    <e v="#N/A"/>
    <n v="57503.369999999995"/>
    <x v="19"/>
  </r>
  <r>
    <x v="116"/>
    <n v="7"/>
    <x v="9"/>
    <x v="13"/>
    <s v="2-361-51662"/>
    <s v="2-361-51662"/>
    <s v="SHIP"/>
    <s v="SHIP"/>
    <x v="35"/>
    <x v="0"/>
    <x v="20"/>
    <n v="1"/>
    <n v="0"/>
    <n v="33.700000000000003"/>
    <s v="Shikira Forren"/>
    <x v="4"/>
    <n v="33.700000000000003"/>
    <n v="6933299.7099999748"/>
    <n v="5657234.7399999974"/>
    <x v="25"/>
  </r>
  <r>
    <x v="117"/>
    <n v="25"/>
    <x v="20"/>
    <x v="75"/>
    <s v="FABRICATION"/>
    <s v="LABOR AND MATERIAL TO ADD THREE LOCKS ON_x000a_EXISTING CABINET INSTALLED BY ILW UNDER_x000a_DRAWING ILW 5671_x000a_*LOCKS ON LOWER DOORS ONLY*_x000a_**NO LOCKS ON DRAWERS**"/>
    <s v="FABR"/>
    <s v="CUST"/>
    <x v="195"/>
    <x v="0"/>
    <x v="83"/>
    <n v="1"/>
    <n v="0"/>
    <n v="375"/>
    <s v="Marlene Dyson"/>
    <x v="1"/>
    <n v="375"/>
    <n v="232049.16999999998"/>
    <n v="33247.65"/>
    <x v="29"/>
  </r>
  <r>
    <x v="118"/>
    <n v="110"/>
    <x v="21"/>
    <x v="76"/>
    <s v="January, 2025 -STORAGE"/>
    <s v="January, 2025 (Billing Cycle: Dec 21 - Jan 20)"/>
    <s v="STORE"/>
    <s v="CUST"/>
    <x v="196"/>
    <x v="1"/>
    <x v="0"/>
    <n v="1"/>
    <n v="0"/>
    <n v="147.04"/>
    <s v="Nicole Lentini"/>
    <x v="1"/>
    <n v="147.04"/>
    <n v="325857.38"/>
    <n v="48080.83"/>
    <x v="30"/>
  </r>
  <r>
    <x v="118"/>
    <n v="112"/>
    <x v="21"/>
    <x v="76"/>
    <s v="TRAVEL"/>
    <s v=""/>
    <s v="TRV"/>
    <s v="MISC"/>
    <x v="55"/>
    <x v="1"/>
    <x v="84"/>
    <n v="1"/>
    <n v="0"/>
    <n v="61.53"/>
    <s v="Nicole Lentini"/>
    <x v="0"/>
    <n v="61.53"/>
    <n v="325857.38"/>
    <n v="48080.83"/>
    <x v="30"/>
  </r>
  <r>
    <x v="118"/>
    <n v="113"/>
    <x v="21"/>
    <x v="76"/>
    <s v="EDDI-PET-60-24-S--"/>
    <s v="60&quot;W PET Divider_x000a_OPTION: :Finish- Light Grey"/>
    <s v="PRO"/>
    <s v="MISC"/>
    <x v="197"/>
    <x v="1"/>
    <x v="27"/>
    <n v="8"/>
    <n v="0"/>
    <n v="1152"/>
    <s v="Nicole Lentini"/>
    <x v="0"/>
    <n v="1152"/>
    <n v="325857.38"/>
    <n v="48080.83"/>
    <x v="30"/>
  </r>
  <r>
    <x v="118"/>
    <n v="114"/>
    <x v="21"/>
    <x v="76"/>
    <s v="TARRIFF SURCHARGE"/>
    <s v="Tariff Surcharge"/>
    <s v="TAR"/>
    <s v="MISC"/>
    <x v="198"/>
    <x v="1"/>
    <x v="27"/>
    <n v="1"/>
    <n v="0"/>
    <n v="40.32"/>
    <s v="Nicole Lentini"/>
    <x v="0"/>
    <n v="40.32"/>
    <n v="325857.38"/>
    <n v="48080.83"/>
    <x v="30"/>
  </r>
  <r>
    <x v="118"/>
    <n v="115"/>
    <x v="21"/>
    <x v="76"/>
    <s v="Warehouse Storage"/>
    <s v="February, 2025 (Billing Cycle: Jan 21 - Feb 20)"/>
    <s v="STORE"/>
    <s v="CUST"/>
    <x v="0"/>
    <x v="1"/>
    <x v="0"/>
    <n v="1"/>
    <n v="0"/>
    <n v="485.5"/>
    <s v="Nicole Lentini"/>
    <x v="1"/>
    <n v="485.5"/>
    <n v="325857.38"/>
    <n v="48080.83"/>
    <x v="30"/>
  </r>
  <r>
    <x v="118"/>
    <n v="118"/>
    <x v="21"/>
    <x v="76"/>
    <s v="Will Call + Delivery"/>
    <s v="Will Call Furniture"/>
    <s v="FABR"/>
    <s v="MISC"/>
    <x v="3"/>
    <x v="1"/>
    <x v="74"/>
    <n v="1"/>
    <n v="0"/>
    <n v="65"/>
    <s v="Nicole Lentini"/>
    <x v="0"/>
    <n v="65"/>
    <n v="325857.38"/>
    <n v="48080.83"/>
    <x v="30"/>
  </r>
  <r>
    <x v="118"/>
    <n v="119"/>
    <x v="21"/>
    <x v="76"/>
    <s v="PARKING"/>
    <s v=""/>
    <s v="TRV"/>
    <s v="MISC"/>
    <x v="89"/>
    <x v="1"/>
    <x v="85"/>
    <n v="1"/>
    <n v="0"/>
    <n v="35"/>
    <s v="Nicole Lentini"/>
    <x v="0"/>
    <n v="35"/>
    <n v="325857.38"/>
    <n v="48080.83"/>
    <x v="30"/>
  </r>
  <r>
    <x v="118"/>
    <n v="126"/>
    <x v="21"/>
    <x v="76"/>
    <s v="141--549666"/>
    <s v="Broker Fees"/>
    <s v="TAR"/>
    <s v="SHIP"/>
    <x v="199"/>
    <x v="1"/>
    <x v="32"/>
    <n v="1"/>
    <n v="0"/>
    <n v="392.97"/>
    <s v="Nicole Lentini"/>
    <x v="4"/>
    <n v="392.97"/>
    <n v="325857.38"/>
    <n v="48080.83"/>
    <x v="30"/>
  </r>
  <r>
    <x v="118"/>
    <n v="126"/>
    <x v="21"/>
    <x v="76"/>
    <s v="141--549666"/>
    <s v="Broker Fees"/>
    <s v="TAR"/>
    <s v="VEN"/>
    <x v="200"/>
    <x v="1"/>
    <x v="32"/>
    <n v="1"/>
    <n v="0"/>
    <n v="392.97"/>
    <s v="Nicole Lentini"/>
    <x v="2"/>
    <n v="392.97"/>
    <n v="325857.38"/>
    <n v="48080.83"/>
    <x v="30"/>
  </r>
  <r>
    <x v="118"/>
    <n v="131"/>
    <x v="21"/>
    <x v="76"/>
    <s v="Price difference"/>
    <s v="Price difference"/>
    <s v="PRO"/>
    <s v="SPEC"/>
    <x v="48"/>
    <x v="1"/>
    <x v="1"/>
    <n v="1"/>
    <n v="0"/>
    <n v="-320.32"/>
    <s v="Nicole Lentini"/>
    <x v="3"/>
    <n v="-320.32"/>
    <n v="325857.38"/>
    <n v="48080.83"/>
    <x v="30"/>
  </r>
  <r>
    <x v="119"/>
    <n v="7"/>
    <x v="8"/>
    <x v="77"/>
    <s v="Warehouse Storage"/>
    <s v="October, 2024 (Billing Cycle: Sep 21 - Oct 20)_x000a__x000a_1 TA0001 G TABLE, CONFERENCE, 4-PC TOP W/BASE 168W 60D 29H 09/11/2024_x000a_TABLE, CONFERENCE, 4-PC TOP W/BASE 168W 60D 29H_x000a__x000a_WALNUT_x000a__x000a_1 TA0001 G TABLE, CONFERENCE, 4-PC TOP W/BASE 168W 60D 29H 09/11/2024_x000a_TABLE, CONFERENCE, 4-PC TOP W/BASE 168W 60D 29H"/>
    <s v="FABR"/>
    <s v="CUST"/>
    <x v="101"/>
    <x v="1"/>
    <x v="0"/>
    <n v="1"/>
    <n v="0"/>
    <n v="-190"/>
    <s v="Nicole Lentini"/>
    <x v="1"/>
    <n v="-190"/>
    <n v="16189252.849999992"/>
    <n v="411515.55"/>
    <x v="3"/>
  </r>
  <r>
    <x v="119"/>
    <n v="8"/>
    <x v="8"/>
    <x v="77"/>
    <s v="Warehouse Storage"/>
    <s v="October, 2024 (Billing Cycle: Sep 21 - Oct 20)_x000a__x000a_1 TA0001 G TABLE, CONFERENCE, 4-PC TOP W/BASE 168W 60D 29H 09/11/2024_x000a_TABLE, CONFERENCE, 4-PC TOP W/BASE 168W 60D 29H_x000a__x000a_WALNUT_x000a__x000a_1 TA0001 G TABLE, CONFERENCE, 4-PC TOP W/BASE 168W 60D 29H 09/11/2024_x000a_TABLE, CONFERENCE, 4-PC TOP W/BASE 168W 60D 29H"/>
    <s v="STORE"/>
    <s v="CUST"/>
    <x v="101"/>
    <x v="1"/>
    <x v="0"/>
    <n v="1"/>
    <n v="0"/>
    <n v="190"/>
    <s v="Nicole Lentini"/>
    <x v="1"/>
    <n v="190"/>
    <n v="16189252.849999992"/>
    <n v="411515.55"/>
    <x v="3"/>
  </r>
  <r>
    <x v="120"/>
    <n v="99"/>
    <x v="2"/>
    <x v="2"/>
    <s v="RSA721--N-~-(L)-(CORE)-126-126"/>
    <s v="Worksurface, Rectangular, 72Wx20Dx1-1/4H_x000a_OPTION: N:No Grommet_x000a_OPTION: ~:No grommet finish necessary_x000a_OPTION: (L):TOP- Laminate_x000a_OPTION: (CORE):Core Laminates_x000a_OPTION: 126:LAM- Natural Cherry (CP)_x000a_OPTION: 126:EDGE- Natural Cherry (CP)"/>
    <s v="PRO"/>
    <s v="SPEC"/>
    <x v="201"/>
    <x v="0"/>
    <x v="1"/>
    <n v="1"/>
    <n v="0"/>
    <n v="180.45"/>
    <s v="Marlene Dyson"/>
    <x v="3"/>
    <n v="180.45"/>
    <n v="3648805.1999999988"/>
    <n v="390657.00000000006"/>
    <x v="2"/>
  </r>
  <r>
    <x v="120"/>
    <n v="100"/>
    <x v="2"/>
    <x v="2"/>
    <s v="RSA301--N-~-(L)-(CORE)-126-126"/>
    <s v="Worksurface, Rectangular, 30Wx20Dx1-1/4H_x000a_OPTION: N:No Grommet_x000a_OPTION: ~:No grommet finish necessary_x000a_OPTION: (L):TOP- Laminate_x000a_OPTION: (CORE):Core Laminates_x000a_OPTION: 126:LAM- Natural Cherry (CP)_x000a_OPTION: 126:EDGE- Natural Cherry (CP)"/>
    <s v="PRO"/>
    <s v="SPEC"/>
    <x v="201"/>
    <x v="0"/>
    <x v="1"/>
    <n v="1"/>
    <n v="0"/>
    <n v="128.47999999999999"/>
    <s v="Marlene Dyson"/>
    <x v="3"/>
    <n v="128.47999999999999"/>
    <n v="3648805.1999999988"/>
    <n v="390657.00000000006"/>
    <x v="2"/>
  </r>
  <r>
    <x v="121"/>
    <n v="114"/>
    <x v="1"/>
    <x v="78"/>
    <s v="8-790-56573"/>
    <s v=""/>
    <s v="SHIP"/>
    <s v="SHIP"/>
    <x v="35"/>
    <x v="1"/>
    <x v="20"/>
    <n v="1"/>
    <n v="0"/>
    <n v="17.079999999999998"/>
    <s v="Haley Berger"/>
    <x v="4"/>
    <n v="17.079999999999998"/>
    <n v="5820005.6000000006"/>
    <n v="13011.67"/>
    <x v="31"/>
  </r>
  <r>
    <x v="122"/>
    <n v="23"/>
    <x v="9"/>
    <x v="13"/>
    <s v="MISC HARDWARE"/>
    <s v=""/>
    <s v="PRO"/>
    <s v="MISC"/>
    <x v="91"/>
    <x v="0"/>
    <x v="46"/>
    <n v="1"/>
    <n v="0"/>
    <n v="131.27000000000001"/>
    <s v="Julia Torres"/>
    <x v="0"/>
    <n v="131.27000000000001"/>
    <n v="6933299.7099999748"/>
    <n v="5657234.7399999974"/>
    <x v="25"/>
  </r>
  <r>
    <x v="123"/>
    <n v="25"/>
    <x v="9"/>
    <x v="13"/>
    <s v="HOBBY LOBBY"/>
    <s v=""/>
    <s v="PRO"/>
    <s v="MISC"/>
    <x v="202"/>
    <x v="0"/>
    <x v="46"/>
    <n v="1"/>
    <n v="0"/>
    <n v="25.58"/>
    <s v="Julia Torres"/>
    <x v="0"/>
    <n v="25.58"/>
    <n v="6933299.7099999748"/>
    <n v="5657234.7399999974"/>
    <x v="25"/>
  </r>
  <r>
    <x v="123"/>
    <n v="26"/>
    <x v="9"/>
    <x v="13"/>
    <s v="travel"/>
    <s v=""/>
    <s v="TRV"/>
    <s v="MISC"/>
    <x v="202"/>
    <x v="0"/>
    <x v="46"/>
    <n v="1"/>
    <n v="0"/>
    <n v="785.34"/>
    <s v="Julia Torres"/>
    <x v="0"/>
    <n v="785.34"/>
    <n v="6933299.7099999748"/>
    <n v="5657234.7399999974"/>
    <x v="25"/>
  </r>
  <r>
    <x v="124"/>
    <n v="99"/>
    <x v="8"/>
    <x v="53"/>
    <s v="Kristina Dam"/>
    <s v="Monolith Vase Small"/>
    <s v="PRO"/>
    <s v="MISC"/>
    <x v="47"/>
    <x v="1"/>
    <x v="86"/>
    <n v="1"/>
    <n v="0"/>
    <n v="95"/>
    <s v="Nicole Lentini"/>
    <x v="0"/>
    <n v="95"/>
    <n v="16189252.849999992"/>
    <n v="525135.15999999992"/>
    <x v="16"/>
  </r>
  <r>
    <x v="124"/>
    <n v="100"/>
    <x v="8"/>
    <x v="53"/>
    <s v="Labor"/>
    <s v="1 Return Trip to deliver late arriving accessories on below receivers:_x000a_- Bludot Receiver (RR 322983)_x000a_- Batten Home receiver (RR 323437)_x000a_- Amazon Book receiver (RR 322014)_x000a_- Dekofine Lamp (RR 321534)"/>
    <s v="FABR"/>
    <s v="CUST"/>
    <x v="203"/>
    <x v="1"/>
    <x v="0"/>
    <n v="1"/>
    <n v="0"/>
    <n v="595"/>
    <s v="Nicole Lentini"/>
    <x v="1"/>
    <n v="595"/>
    <n v="16189252.849999992"/>
    <n v="525135.15999999992"/>
    <x v="16"/>
  </r>
  <r>
    <x v="124"/>
    <n v="103"/>
    <x v="8"/>
    <x v="53"/>
    <s v="Kristina Dam-Refund"/>
    <s v="Monolith Vase Small"/>
    <s v="PRO"/>
    <s v="MISC"/>
    <x v="47"/>
    <x v="1"/>
    <x v="86"/>
    <n v="1"/>
    <n v="0"/>
    <n v="-95"/>
    <s v="Nicole Lentini"/>
    <x v="0"/>
    <n v="-95"/>
    <n v="16189252.849999992"/>
    <n v="525135.15999999992"/>
    <x v="16"/>
  </r>
  <r>
    <x v="124"/>
    <n v="104"/>
    <x v="8"/>
    <x v="53"/>
    <s v="Kristina Dam"/>
    <s v="Monolith Vase Small"/>
    <s v="PRO"/>
    <s v="MISC"/>
    <x v="47"/>
    <x v="1"/>
    <x v="87"/>
    <n v="2"/>
    <n v="0"/>
    <n v="158.32"/>
    <s v="Nicole Lentini"/>
    <x v="0"/>
    <n v="158.32"/>
    <n v="16189252.849999992"/>
    <n v="525135.15999999992"/>
    <x v="16"/>
  </r>
  <r>
    <x v="124"/>
    <n v="105"/>
    <x v="8"/>
    <x v="53"/>
    <s v="Shipping and handling"/>
    <s v="Shipping charges"/>
    <s v="PRO"/>
    <s v="MISC"/>
    <x v="194"/>
    <x v="1"/>
    <x v="87"/>
    <n v="1"/>
    <n v="0"/>
    <n v="28.65"/>
    <s v="Nicole Lentini"/>
    <x v="0"/>
    <n v="28.65"/>
    <n v="16189252.849999992"/>
    <n v="525135.15999999992"/>
    <x v="16"/>
  </r>
  <r>
    <x v="124"/>
    <n v="105"/>
    <x v="8"/>
    <x v="53"/>
    <s v="Shipping and handling"/>
    <s v="Shipping charges"/>
    <s v="PRO"/>
    <s v="SHIP"/>
    <x v="93"/>
    <x v="1"/>
    <x v="87"/>
    <n v="1"/>
    <n v="0"/>
    <n v="28.65"/>
    <s v="Nicole Lentini"/>
    <x v="4"/>
    <n v="28.65"/>
    <n v="16189252.849999992"/>
    <n v="525135.15999999992"/>
    <x v="16"/>
  </r>
  <r>
    <x v="124"/>
    <n v="107"/>
    <x v="8"/>
    <x v="53"/>
    <s v="Shipping and handling"/>
    <s v="Shipping charges"/>
    <s v="PRO"/>
    <s v="MISC"/>
    <x v="194"/>
    <x v="1"/>
    <x v="87"/>
    <n v="1"/>
    <n v="0"/>
    <n v="-28.65"/>
    <s v="Nicole Lentini"/>
    <x v="0"/>
    <n v="-28.65"/>
    <n v="16189252.849999992"/>
    <n v="525135.15999999992"/>
    <x v="16"/>
  </r>
  <r>
    <x v="124"/>
    <n v="107"/>
    <x v="8"/>
    <x v="53"/>
    <s v="Shipping and handling"/>
    <s v="Shipping charges"/>
    <s v="PRO"/>
    <s v="SHIP"/>
    <x v="93"/>
    <x v="1"/>
    <x v="87"/>
    <n v="1"/>
    <n v="0"/>
    <n v="-28.65"/>
    <s v="Nicole Lentini"/>
    <x v="4"/>
    <n v="-28.65"/>
    <n v="16189252.849999992"/>
    <n v="525135.15999999992"/>
    <x v="16"/>
  </r>
  <r>
    <x v="124"/>
    <n v="108"/>
    <x v="8"/>
    <x v="53"/>
    <s v="Kristina Dam"/>
    <s v="Monolith Vase Small"/>
    <s v="PRO"/>
    <s v="MISC"/>
    <x v="47"/>
    <x v="1"/>
    <x v="87"/>
    <n v="2"/>
    <n v="0"/>
    <n v="-158.32"/>
    <s v="Nicole Lentini"/>
    <x v="0"/>
    <n v="-158.32"/>
    <n v="16189252.849999992"/>
    <n v="525135.15999999992"/>
    <x v="16"/>
  </r>
  <r>
    <x v="125"/>
    <n v="7"/>
    <x v="18"/>
    <x v="79"/>
    <s v="FABRICATION"/>
    <s v="80169-001_x000a_Price to receive @ AMS, deliver to site &amp; install during business hours in (1) trip:_x000a_(1) replacement 11' conference table top_x000a_Includes removal &amp; disposal of the existing top._x000a_Does not include any cuts or permits._x000a_Change Log:_x000a_2/27 - Changed from OT to ST labor - TS"/>
    <s v="FABR"/>
    <s v="CUST"/>
    <x v="64"/>
    <x v="1"/>
    <x v="2"/>
    <n v="1"/>
    <n v="0"/>
    <n v="1830"/>
    <s v="Angela Farmer"/>
    <x v="1"/>
    <n v="1830"/>
    <n v="960059.98"/>
    <n v="23917.16"/>
    <x v="23"/>
  </r>
  <r>
    <x v="125"/>
    <n v="8"/>
    <x v="18"/>
    <x v="79"/>
    <s v="FABRICATION"/>
    <s v="labor to touch up a headway table edge"/>
    <s v="FABR"/>
    <s v="CUST"/>
    <x v="64"/>
    <x v="1"/>
    <x v="2"/>
    <n v="1"/>
    <n v="0"/>
    <n v="461"/>
    <s v="Angela Farmer"/>
    <x v="1"/>
    <n v="461"/>
    <n v="960059.98"/>
    <n v="23917.16"/>
    <x v="23"/>
  </r>
  <r>
    <x v="126"/>
    <n v="114"/>
    <x v="18"/>
    <x v="79"/>
    <s v="LABOR"/>
    <s v="Labor to The scope is to receive the correct tabletop and swap out the incorrect tabletop with the correct one and reinstall power unit."/>
    <s v="FABR"/>
    <s v="CUST"/>
    <x v="204"/>
    <x v="1"/>
    <x v="2"/>
    <n v="1"/>
    <n v="0"/>
    <n v="815"/>
    <s v="Angela Farmer"/>
    <x v="1"/>
    <n v="815"/>
    <n v="960059.98"/>
    <n v="23917.16"/>
    <x v="23"/>
  </r>
  <r>
    <x v="126"/>
    <n v="114"/>
    <x v="18"/>
    <x v="79"/>
    <s v="LABOR"/>
    <s v="Labor to The scope is to receive the correct tabletop and swap out the incorrect tabletop with the correct one and reinstall power unit."/>
    <s v="FABR"/>
    <s v="SPEC"/>
    <x v="205"/>
    <x v="1"/>
    <x v="2"/>
    <n v="1"/>
    <n v="0"/>
    <n v="815"/>
    <s v="Angela Farmer"/>
    <x v="3"/>
    <n v="815"/>
    <n v="960059.98"/>
    <n v="23917.16"/>
    <x v="23"/>
  </r>
  <r>
    <x v="126"/>
    <n v="115"/>
    <x v="18"/>
    <x v="79"/>
    <s v="Credit"/>
    <s v="Credit Note_x000a_Labor to return to site and install replacement sleek pull and R54A top._x000a_SO24090081"/>
    <s v="REF"/>
    <s v="CUST"/>
    <x v="204"/>
    <x v="1"/>
    <x v="31"/>
    <n v="1"/>
    <n v="0"/>
    <n v="-815"/>
    <s v="Angela Farmer"/>
    <x v="1"/>
    <n v="-815"/>
    <n v="960059.98"/>
    <n v="23917.16"/>
    <x v="23"/>
  </r>
  <r>
    <x v="126"/>
    <n v="115"/>
    <x v="18"/>
    <x v="79"/>
    <s v="Credit"/>
    <s v="Credit Note_x000a_Labor to return to site and install replacement sleek pull and R54A top._x000a_SO24090081"/>
    <s v="REF"/>
    <s v="SPEC"/>
    <x v="205"/>
    <x v="1"/>
    <x v="31"/>
    <n v="1"/>
    <n v="0"/>
    <n v="-815"/>
    <s v="Angela Farmer"/>
    <x v="3"/>
    <n v="-815"/>
    <n v="960059.98"/>
    <n v="23917.16"/>
    <x v="23"/>
  </r>
  <r>
    <x v="126"/>
    <n v="115"/>
    <x v="18"/>
    <x v="79"/>
    <s v="Credit"/>
    <s v="Credit Note_x000a_Labor to return to site and install replacement sleek pull and R54A top._x000a_SO24090081"/>
    <s v="REF"/>
    <s v="VEN"/>
    <x v="206"/>
    <x v="1"/>
    <x v="31"/>
    <n v="1"/>
    <n v="0"/>
    <n v="-815"/>
    <s v="Angela Farmer"/>
    <x v="2"/>
    <n v="-815"/>
    <n v="960059.98"/>
    <n v="23917.16"/>
    <x v="23"/>
  </r>
  <r>
    <x v="127"/>
    <n v="136"/>
    <x v="8"/>
    <x v="80"/>
    <s v="CHANGE ORDER"/>
    <s v="Offset difference from quote 312897-QT003 and QT005."/>
    <s v="FABR"/>
    <s v="MISC"/>
    <x v="3"/>
    <x v="1"/>
    <x v="0"/>
    <n v="1"/>
    <n v="0"/>
    <n v="7640"/>
    <s v="Kelly Caplan"/>
    <x v="0"/>
    <n v="7640"/>
    <n v="16189252.849999992"/>
    <n v="30032"/>
    <x v="15"/>
  </r>
  <r>
    <x v="127"/>
    <n v="138"/>
    <x v="8"/>
    <x v="80"/>
    <s v="PRODUCT"/>
    <s v="NW to make replacement return top (30x54)"/>
    <s v="PRO"/>
    <s v="VEN"/>
    <x v="207"/>
    <x v="1"/>
    <x v="88"/>
    <n v="1"/>
    <n v="0"/>
    <n v="750"/>
    <s v="Kelly Caplan"/>
    <x v="2"/>
    <n v="750"/>
    <n v="16189252.849999992"/>
    <n v="30032"/>
    <x v="15"/>
  </r>
  <r>
    <x v="127"/>
    <n v="139"/>
    <x v="8"/>
    <x v="80"/>
    <s v="LABOR"/>
    <s v="Deliver and install during NBH, with 6AM start time."/>
    <s v="FABR"/>
    <s v="VEN"/>
    <x v="207"/>
    <x v="1"/>
    <x v="88"/>
    <n v="1"/>
    <n v="0"/>
    <n v="1155"/>
    <s v="Kelly Caplan"/>
    <x v="2"/>
    <n v="1155"/>
    <n v="16189252.849999992"/>
    <n v="30032"/>
    <x v="15"/>
  </r>
  <r>
    <x v="127"/>
    <n v="147"/>
    <x v="8"/>
    <x v="80"/>
    <s v="PARKING"/>
    <s v=""/>
    <s v="TRV"/>
    <s v="MISC"/>
    <x v="89"/>
    <x v="1"/>
    <x v="85"/>
    <n v="1"/>
    <n v="0"/>
    <n v="22"/>
    <s v="Kelly Caplan"/>
    <x v="0"/>
    <n v="22"/>
    <n v="16189252.849999992"/>
    <n v="30032"/>
    <x v="15"/>
  </r>
  <r>
    <x v="127"/>
    <n v="149"/>
    <x v="8"/>
    <x v="80"/>
    <s v="PARKING"/>
    <s v=""/>
    <s v="TRV"/>
    <s v="MISC"/>
    <x v="89"/>
    <x v="1"/>
    <x v="85"/>
    <n v="1"/>
    <n v="0"/>
    <n v="52"/>
    <s v="Kelly Caplan"/>
    <x v="0"/>
    <n v="52"/>
    <n v="16189252.849999992"/>
    <n v="30032"/>
    <x v="15"/>
  </r>
  <r>
    <x v="128"/>
    <n v="65"/>
    <x v="9"/>
    <x v="13"/>
    <s v="FEE.TARIFF.SURCHARGE--"/>
    <s v="MUUTO - SURCHARGE_x000a_OPTION: :MUUTO - SURCHARGE"/>
    <s v="SUR"/>
    <s v="SPEC"/>
    <x v="208"/>
    <x v="0"/>
    <x v="1"/>
    <n v="281.51"/>
    <n v="0"/>
    <n v="281.51"/>
    <s v="Julia Torres"/>
    <x v="3"/>
    <n v="281.51"/>
    <n v="6933299.7099999748"/>
    <n v="5657234.7399999974"/>
    <x v="25"/>
  </r>
  <r>
    <x v="128"/>
    <n v="67"/>
    <x v="9"/>
    <x v="13"/>
    <s v="SHIPPING--"/>
    <s v="Delivery &amp; Shipping_x000a_OPTION: :WEST ELM - FREIGHT CHARGE"/>
    <s v="SHIP"/>
    <s v="SHIP"/>
    <x v="209"/>
    <x v="0"/>
    <x v="81"/>
    <n v="1"/>
    <n v="0"/>
    <n v="-120"/>
    <s v="Julia Torres"/>
    <x v="4"/>
    <n v="-120"/>
    <n v="6933299.7099999748"/>
    <n v="5657234.7399999974"/>
    <x v="25"/>
  </r>
  <r>
    <x v="129"/>
    <n v="50"/>
    <x v="7"/>
    <x v="10"/>
    <s v="CREDIT"/>
    <s v="Line 18 - size of the table decreased from 168” long to 144” long"/>
    <s v="PRO"/>
    <s v="SPEC"/>
    <x v="210"/>
    <x v="1"/>
    <x v="89"/>
    <n v="1"/>
    <n v="0"/>
    <n v="-550"/>
    <s v="Kelly Caplan"/>
    <x v="3"/>
    <n v="-550"/>
    <n v="12556381.180000002"/>
    <n v="1836995.6099999999"/>
    <x v="7"/>
  </r>
  <r>
    <x v="129"/>
    <n v="51"/>
    <x v="7"/>
    <x v="10"/>
    <s v="LABOR"/>
    <s v="Trip #1 Outdoor Eastern Patio - Stair Carry_x000a_• 1 168” x 36” x 42” concrete bar height table – approx. 1000 lbs (top is around 400 lbs, each leg is around_x000a_200 lbs). on OT_x000a_• 1 Stair Carry - 1 Level_x000a_Trip #2 Outdoor Eastern Patio - No Stair Carry_x000a_• 4 27” x 27” concrete café tables – 150 lbs each - Trip charge only_x000a_Additional Notes:_x000a_Price covers (1) stair carry._x000a_Outdoor Eastern Patio:_x000a_(4) 27” x 27” concrete café tables – 150 lbs each_x000a_(1) 168” x 36” x 42” concrete bar height table – approx. 1000 lbs (top is around 400 lbs, each leg is around_x000a_200 lbs)._x000a_All work to be completed during OT"/>
    <s v="FABR"/>
    <s v="MISC"/>
    <x v="211"/>
    <x v="1"/>
    <x v="0"/>
    <n v="1"/>
    <n v="0"/>
    <n v="6452"/>
    <s v="Kelly Caplan"/>
    <x v="0"/>
    <n v="6452"/>
    <n v="12556381.180000002"/>
    <n v="1836995.6099999999"/>
    <x v="7"/>
  </r>
  <r>
    <x v="130"/>
    <n v="18"/>
    <x v="7"/>
    <x v="25"/>
    <s v="WAREHOUSE STORAGE"/>
    <s v="June-August 2024 Warehouse Storage"/>
    <s v="STORE"/>
    <s v="MISC"/>
    <x v="0"/>
    <x v="1"/>
    <x v="35"/>
    <n v="1"/>
    <n v="0"/>
    <n v="450"/>
    <s v="Kelly Caplan"/>
    <x v="0"/>
    <n v="450"/>
    <n v="12556381.180000002"/>
    <n v="1295291.8500000003"/>
    <x v="9"/>
  </r>
  <r>
    <x v="130"/>
    <n v="19"/>
    <x v="7"/>
    <x v="25"/>
    <s v="WAREHOUSE STORAGE"/>
    <s v="September-December 2024 Warehouse Storage"/>
    <s v="STORE"/>
    <s v="MISC"/>
    <x v="0"/>
    <x v="1"/>
    <x v="35"/>
    <n v="1"/>
    <n v="0"/>
    <n v="800"/>
    <s v="Kelly Caplan"/>
    <x v="0"/>
    <n v="800"/>
    <n v="12556381.180000002"/>
    <n v="1295291.8500000003"/>
    <x v="9"/>
  </r>
  <r>
    <x v="130"/>
    <n v="24"/>
    <x v="7"/>
    <x v="25"/>
    <s v="CREDIT MEMO"/>
    <s v="Credit Memo for 89073-88729"/>
    <s v="PRO"/>
    <s v="VEN"/>
    <x v="212"/>
    <x v="1"/>
    <x v="90"/>
    <n v="1"/>
    <n v="0"/>
    <n v="-588.25"/>
    <s v="Kelly Caplan"/>
    <x v="2"/>
    <n v="-588.25"/>
    <n v="12556381.180000002"/>
    <n v="1295291.8500000003"/>
    <x v="9"/>
  </r>
  <r>
    <x v="130"/>
    <n v="25"/>
    <x v="7"/>
    <x v="25"/>
    <s v="LABOR"/>
    <s v="SERVICE TO DISPOSE OF MOCK-UP PRODUCT THAT IS NO LONGER NEEDED"/>
    <s v="LABOR"/>
    <s v="MISC"/>
    <x v="213"/>
    <x v="1"/>
    <x v="35"/>
    <n v="1"/>
    <n v="0"/>
    <n v="550"/>
    <s v="Kelly Caplan"/>
    <x v="0"/>
    <n v="550"/>
    <n v="12556381.180000002"/>
    <n v="1295291.8500000003"/>
    <x v="9"/>
  </r>
  <r>
    <x v="131"/>
    <n v="109"/>
    <x v="22"/>
    <x v="81"/>
    <s v="STAIR CARRY"/>
    <s v="For (1) ILW Cabeint"/>
    <s v="FABR"/>
    <s v="MISC"/>
    <x v="214"/>
    <x v="2"/>
    <x v="66"/>
    <n v="1"/>
    <n v="0"/>
    <n v="250"/>
    <s v="Marlene Dyson"/>
    <x v="0"/>
    <n v="250"/>
    <n v="602214.32999999996"/>
    <n v="195231.08"/>
    <x v="22"/>
  </r>
  <r>
    <x v="132"/>
    <n v="8"/>
    <x v="9"/>
    <x v="13"/>
    <s v="FABRICATION"/>
    <s v="Punch trip cost to deliver and install (4) stylex benches and (2) tables"/>
    <s v="FABR"/>
    <s v="MISC"/>
    <x v="3"/>
    <x v="0"/>
    <x v="2"/>
    <n v="1"/>
    <n v="0"/>
    <n v="540"/>
    <s v="Julia Torres"/>
    <x v="0"/>
    <n v="540"/>
    <n v="6933299.7099999748"/>
    <n v="5657234.7399999974"/>
    <x v="0"/>
  </r>
  <r>
    <x v="133"/>
    <n v="25"/>
    <x v="12"/>
    <x v="50"/>
    <s v="Storage"/>
    <s v="storage through 5/2/2025"/>
    <s v="STORE"/>
    <s v="MISC"/>
    <x v="0"/>
    <x v="0"/>
    <x v="76"/>
    <n v="1"/>
    <n v="0"/>
    <n v="146.19999999999999"/>
    <s v="Angela Farmer"/>
    <x v="0"/>
    <n v="146.19999999999999"/>
    <n v="6857499.3699999992"/>
    <n v="0"/>
    <x v="14"/>
  </r>
  <r>
    <x v="134"/>
    <n v="7"/>
    <x v="12"/>
    <x v="82"/>
    <s v="LABOR"/>
    <s v="Labor to receive, deliver, and retrofit (6) existing Framery Q Meeting Maggies and (8) Framery One Premium Phone Booths with Seismic Bracing Kits. Work to be performed after hours."/>
    <s v="FABR"/>
    <s v="MISC"/>
    <x v="215"/>
    <x v="0"/>
    <x v="35"/>
    <n v="1"/>
    <n v="0"/>
    <n v="-2980"/>
    <s v="Angela Farmer"/>
    <x v="0"/>
    <n v="-2980"/>
    <n v="6857499.3699999992"/>
    <n v="0"/>
    <x v="14"/>
  </r>
  <r>
    <x v="134"/>
    <n v="8"/>
    <x v="12"/>
    <x v="82"/>
    <s v="LABOR"/>
    <s v="labor to add cuts to existing phone booths onsite."/>
    <s v="FABR"/>
    <s v="MISC"/>
    <x v="216"/>
    <x v="0"/>
    <x v="35"/>
    <n v="1"/>
    <n v="0"/>
    <n v="1700"/>
    <s v="Angela Farmer"/>
    <x v="0"/>
    <n v="1700"/>
    <n v="6857499.3699999992"/>
    <n v="0"/>
    <x v="14"/>
  </r>
  <r>
    <x v="134"/>
    <n v="9"/>
    <x v="12"/>
    <x v="82"/>
    <s v="LABOR"/>
    <s v="; labor to receive and deliver seismic bracing kits to site"/>
    <s v="FABR"/>
    <s v="MISC"/>
    <x v="216"/>
    <x v="0"/>
    <x v="35"/>
    <n v="1"/>
    <n v="0"/>
    <n v="415"/>
    <s v="Angela Farmer"/>
    <x v="0"/>
    <n v="415"/>
    <n v="6857499.3699999992"/>
    <n v="0"/>
    <x v="14"/>
  </r>
  <r>
    <x v="135"/>
    <n v="402"/>
    <x v="2"/>
    <x v="2"/>
    <s v="FABRICATION  FCO"/>
    <s v="Front Reception] Field cut down 72&quot; top"/>
    <s v="FABR"/>
    <s v="MISC"/>
    <x v="3"/>
    <x v="0"/>
    <x v="2"/>
    <n v="1"/>
    <n v="0"/>
    <n v="142"/>
    <s v="Marlene Dyson"/>
    <x v="0"/>
    <n v="142"/>
    <n v="3648805.1999999988"/>
    <n v="390657.00000000006"/>
    <x v="2"/>
  </r>
  <r>
    <x v="135"/>
    <n v="402"/>
    <x v="2"/>
    <x v="2"/>
    <s v="FABRICATION  FCO"/>
    <s v="Front Reception] Field cut down 72&quot; top"/>
    <s v="FABR"/>
    <s v="SPEC"/>
    <x v="217"/>
    <x v="0"/>
    <x v="2"/>
    <n v="1"/>
    <n v="0"/>
    <n v="142"/>
    <s v="Marlene Dyson"/>
    <x v="3"/>
    <n v="142"/>
    <n v="3648805.1999999988"/>
    <n v="390657.00000000006"/>
    <x v="2"/>
  </r>
  <r>
    <x v="135"/>
    <n v="403"/>
    <x v="2"/>
    <x v="2"/>
    <s v="FABRICATION  FCO"/>
    <s v="Front Reception] Field cut down 72&quot; tackboard,"/>
    <s v="FABR"/>
    <s v="SPEC"/>
    <x v="217"/>
    <x v="0"/>
    <x v="2"/>
    <n v="1"/>
    <n v="0"/>
    <n v="142"/>
    <s v="Marlene Dyson"/>
    <x v="3"/>
    <n v="142"/>
    <n v="3648805.1999999988"/>
    <n v="390657.00000000006"/>
    <x v="2"/>
  </r>
  <r>
    <x v="135"/>
    <n v="403"/>
    <x v="2"/>
    <x v="2"/>
    <s v="FABRICATION  FCO"/>
    <s v="Front Reception] Field cut down 72&quot; tackboard,"/>
    <s v="FABR"/>
    <s v="MISC"/>
    <x v="3"/>
    <x v="0"/>
    <x v="2"/>
    <n v="1"/>
    <n v="0"/>
    <n v="142"/>
    <s v="Marlene Dyson"/>
    <x v="0"/>
    <n v="142"/>
    <n v="3648805.1999999988"/>
    <n v="390657.00000000006"/>
    <x v="2"/>
  </r>
  <r>
    <x v="135"/>
    <n v="404"/>
    <x v="2"/>
    <x v="2"/>
    <s v="FABRICATION  FCO"/>
    <s v="Supervisor WS] Field measurements off by 6&quot;; dealer request to add (2) posts to compensate to allow door to close"/>
    <s v="FABR"/>
    <s v="MISC"/>
    <x v="3"/>
    <x v="0"/>
    <x v="2"/>
    <n v="1"/>
    <n v="0"/>
    <n v="426"/>
    <s v="Marlene Dyson"/>
    <x v="0"/>
    <n v="426"/>
    <n v="3648805.1999999988"/>
    <n v="390657.00000000006"/>
    <x v="2"/>
  </r>
  <r>
    <x v="135"/>
    <n v="404"/>
    <x v="2"/>
    <x v="2"/>
    <s v="FABRICATION  FCO"/>
    <s v="Supervisor WS] Field measurements off by 6&quot;; dealer request to add (2) posts to compensate to allow door to close"/>
    <s v="FABR"/>
    <s v="SPEC"/>
    <x v="217"/>
    <x v="0"/>
    <x v="2"/>
    <n v="1"/>
    <n v="0"/>
    <n v="426"/>
    <s v="Marlene Dyson"/>
    <x v="3"/>
    <n v="426"/>
    <n v="3648805.1999999988"/>
    <n v="390657.00000000006"/>
    <x v="2"/>
  </r>
  <r>
    <x v="135"/>
    <n v="408"/>
    <x v="2"/>
    <x v="2"/>
    <s v="DP8PC64--(CORE)-8QT"/>
    <s v="Post Cover, Straight, 64H, Horizon_x000a_OPTION: (CORE):Core Paints_x000a_OPTION: 8QT:PAINT- Folkstone Grey (textured) (CP)"/>
    <s v="PRO"/>
    <s v="SPEC"/>
    <x v="218"/>
    <x v="0"/>
    <x v="1"/>
    <n v="2"/>
    <n v="0"/>
    <n v="44.1"/>
    <s v="Marlene Dyson"/>
    <x v="3"/>
    <n v="44.1"/>
    <n v="3648805.1999999988"/>
    <n v="390657.00000000006"/>
    <x v="2"/>
  </r>
  <r>
    <x v="135"/>
    <n v="409"/>
    <x v="2"/>
    <x v="2"/>
    <s v="DP8PC42--(CORE)-8QT"/>
    <s v="Post Cover, Straight, 42H, Horizon_x000a_OPTION: (CORE):Core Paints_x000a_OPTION: 8QT:PAINT- Folkstone Grey (textured) (CP)"/>
    <s v="PRO"/>
    <s v="SPEC"/>
    <x v="218"/>
    <x v="0"/>
    <x v="1"/>
    <n v="1"/>
    <n v="0"/>
    <n v="18.899999999999999"/>
    <s v="Marlene Dyson"/>
    <x v="3"/>
    <n v="18.899999999999999"/>
    <n v="3648805.1999999988"/>
    <n v="390657.00000000006"/>
    <x v="2"/>
  </r>
  <r>
    <x v="135"/>
    <n v="410"/>
    <x v="2"/>
    <x v="2"/>
    <s v="DP5PE222--8QT"/>
    <s v="Panel End, Hi-Lo Assembly, 22H, metal flat_x000a_OPTION: 8QT:PAINT- Folkstone Grey (Textured) (CP)"/>
    <s v="PRO"/>
    <s v="SPEC"/>
    <x v="218"/>
    <x v="0"/>
    <x v="1"/>
    <n v="1"/>
    <n v="0"/>
    <n v="16.2"/>
    <s v="Marlene Dyson"/>
    <x v="3"/>
    <n v="16.2"/>
    <n v="3648805.1999999988"/>
    <n v="390657.00000000006"/>
    <x v="2"/>
  </r>
  <r>
    <x v="135"/>
    <n v="412"/>
    <x v="2"/>
    <x v="2"/>
    <s v="KR5282D80M018Q"/>
    <s v="SLIDING DOOR TOP BRACKET - FOLKSTONE GREY"/>
    <s v="PRO"/>
    <s v="CUST"/>
    <x v="219"/>
    <x v="0"/>
    <x v="1"/>
    <n v="2"/>
    <n v="0"/>
    <n v="18.899999999999999"/>
    <s v="Marlene Dyson"/>
    <x v="1"/>
    <n v="18.899999999999999"/>
    <n v="3648805.1999999988"/>
    <n v="390657.00000000006"/>
    <x v="2"/>
  </r>
  <r>
    <x v="135"/>
    <n v="413"/>
    <x v="2"/>
    <x v="2"/>
    <s v="KR5282D81M018Q"/>
    <s v="SLIDING DOOR BOTTOM BRACKET - FOLKSTONE GREY"/>
    <s v="PRO"/>
    <s v="CUST"/>
    <x v="219"/>
    <x v="0"/>
    <x v="1"/>
    <n v="2"/>
    <n v="0"/>
    <n v="18.899999999999999"/>
    <s v="Marlene Dyson"/>
    <x v="1"/>
    <n v="18.899999999999999"/>
    <n v="3648805.1999999988"/>
    <n v="390657.00000000006"/>
    <x v="2"/>
  </r>
  <r>
    <x v="135"/>
    <n v="414"/>
    <x v="2"/>
    <x v="2"/>
    <s v="KR5132B21G018Q"/>
    <s v="SLIDING DOOR DOOR HANDLE - FOLKSTONE GREY"/>
    <s v="PRO"/>
    <s v="CUST"/>
    <x v="219"/>
    <x v="0"/>
    <x v="1"/>
    <n v="2"/>
    <n v="0"/>
    <n v="108"/>
    <s v="Marlene Dyson"/>
    <x v="1"/>
    <n v="108"/>
    <n v="3648805.1999999988"/>
    <n v="390657.00000000006"/>
    <x v="2"/>
  </r>
  <r>
    <x v="136"/>
    <n v="37"/>
    <x v="2"/>
    <x v="83"/>
    <s v="CONF-1HDA-BSE-CCG"/>
    <s v="Conform Articulating HD Arm w/ C-Clamp/Grommet Base, Silver or Black"/>
    <s v="PRO"/>
    <s v="SPEC"/>
    <x v="220"/>
    <x v="0"/>
    <x v="3"/>
    <n v="25"/>
    <n v="0"/>
    <n v="2718.75"/>
    <s v="Marlene Dyson"/>
    <x v="3"/>
    <n v="2718.75"/>
    <n v="3648805.1999999988"/>
    <n v="16921.77"/>
    <x v="2"/>
  </r>
  <r>
    <x v="136"/>
    <n v="38"/>
    <x v="2"/>
    <x v="83"/>
    <s v="SHIPPING&amp;HANDLING"/>
    <s v="FREIGHT CHARGES"/>
    <s v="SHIP"/>
    <s v="SPEC"/>
    <x v="220"/>
    <x v="0"/>
    <x v="3"/>
    <n v="1"/>
    <n v="0"/>
    <n v="190.31"/>
    <s v="Marlene Dyson"/>
    <x v="3"/>
    <n v="190.31"/>
    <n v="3648805.1999999988"/>
    <n v="16921.77"/>
    <x v="2"/>
  </r>
  <r>
    <x v="136"/>
    <n v="40"/>
    <x v="2"/>
    <x v="83"/>
    <s v="FABRICATION"/>
    <s v="Labor to receive at Corporate Interior Solutions (25) new Monitor Arms._x000a_To be delivered and installed within normal business hours._x000a_Swap out (7) already installed. Includes credit for not installing (18) on original install."/>
    <s v="FABR"/>
    <s v="SPEC"/>
    <x v="220"/>
    <x v="0"/>
    <x v="91"/>
    <n v="1"/>
    <n v="0"/>
    <n v="696"/>
    <s v="Marlene Dyson"/>
    <x v="3"/>
    <n v="696"/>
    <n v="3648805.1999999988"/>
    <n v="16921.77"/>
    <x v="2"/>
  </r>
  <r>
    <x v="136"/>
    <n v="41"/>
    <x v="2"/>
    <x v="83"/>
    <s v="FABRICATION"/>
    <s v="prepping existing monitor arms for will call - by Alex of Workrite"/>
    <s v="FABR"/>
    <s v="SPEC"/>
    <x v="220"/>
    <x v="0"/>
    <x v="91"/>
    <n v="1"/>
    <n v="0"/>
    <n v="155"/>
    <s v="Marlene Dyson"/>
    <x v="3"/>
    <n v="155"/>
    <n v="3648805.1999999988"/>
    <n v="16921.77"/>
    <x v="2"/>
  </r>
  <r>
    <x v="137"/>
    <n v="66"/>
    <x v="7"/>
    <x v="10"/>
    <s v="CREDIT CARD PROCESSING FEE"/>
    <s v="Credit Card Processing Fee"/>
    <s v="CCFEE"/>
    <s v="CUST"/>
    <x v="45"/>
    <x v="1"/>
    <x v="92"/>
    <n v="1"/>
    <n v="0"/>
    <n v="41.63"/>
    <s v="Kelly Caplan"/>
    <x v="1"/>
    <n v="41.63"/>
    <n v="12556381.180000002"/>
    <n v="1836995.6099999999"/>
    <x v="7"/>
  </r>
  <r>
    <x v="137"/>
    <n v="71"/>
    <x v="7"/>
    <x v="10"/>
    <s v="TARIFF SURCHARGE"/>
    <s v="Tariff Surcharge"/>
    <s v="TAR"/>
    <s v="CUST"/>
    <x v="221"/>
    <x v="1"/>
    <x v="64"/>
    <n v="1"/>
    <n v="0"/>
    <n v="310.8"/>
    <s v="Kelly Caplan"/>
    <x v="1"/>
    <n v="310.8"/>
    <n v="12556381.180000002"/>
    <n v="1836995.6099999999"/>
    <x v="7"/>
  </r>
  <r>
    <x v="137"/>
    <n v="72"/>
    <x v="7"/>
    <x v="10"/>
    <s v="FREIGHT"/>
    <s v="Shipping and handling for (1) Collar Armchair with Wood Base."/>
    <s v="SHIP"/>
    <s v="CUST"/>
    <x v="222"/>
    <x v="1"/>
    <x v="64"/>
    <n v="1"/>
    <n v="0"/>
    <n v="202"/>
    <s v="Kelly Caplan"/>
    <x v="1"/>
    <n v="202"/>
    <n v="12556381.180000002"/>
    <n v="1836995.6099999999"/>
    <x v="7"/>
  </r>
  <r>
    <x v="137"/>
    <n v="73"/>
    <x v="7"/>
    <x v="10"/>
    <s v="FREIGHT"/>
    <s v="FREIGHT"/>
    <s v="SHIP"/>
    <s v="SHIP"/>
    <x v="223"/>
    <x v="1"/>
    <x v="93"/>
    <n v="1"/>
    <n v="0"/>
    <n v="200"/>
    <s v="Kelly Caplan"/>
    <x v="4"/>
    <n v="200"/>
    <n v="12556381.180000002"/>
    <n v="1836995.6099999999"/>
    <x v="7"/>
  </r>
  <r>
    <x v="138"/>
    <n v="6"/>
    <x v="23"/>
    <x v="84"/>
    <s v="Delivery"/>
    <s v="Receive and deliver to site:_x000a_(5) Chair Dollies"/>
    <s v="FABR"/>
    <s v="MISC"/>
    <x v="3"/>
    <x v="0"/>
    <x v="2"/>
    <n v="1"/>
    <n v="0"/>
    <n v="250"/>
    <s v="Shikira Forren"/>
    <x v="0"/>
    <n v="250"/>
    <n v="2470160.9899999988"/>
    <n v="0"/>
    <x v="23"/>
  </r>
  <r>
    <x v="139"/>
    <n v="21"/>
    <x v="12"/>
    <x v="85"/>
    <s v="8-755-36905"/>
    <s v=""/>
    <s v="SHIP"/>
    <s v="SHIP"/>
    <x v="35"/>
    <x v="0"/>
    <x v="20"/>
    <n v="1"/>
    <n v="0"/>
    <n v="36.17"/>
    <s v="Angela Farmer"/>
    <x v="4"/>
    <n v="36.17"/>
    <n v="6857499.3699999992"/>
    <n v="9700"/>
    <x v="14"/>
  </r>
  <r>
    <x v="139"/>
    <n v="22"/>
    <x v="12"/>
    <x v="85"/>
    <s v="8-755-36905"/>
    <s v=""/>
    <s v="SHIP"/>
    <s v="SHIP"/>
    <x v="35"/>
    <x v="0"/>
    <x v="20"/>
    <n v="1"/>
    <n v="0"/>
    <n v="3.49"/>
    <s v="Angela Farmer"/>
    <x v="4"/>
    <n v="3.49"/>
    <n v="6857499.3699999992"/>
    <n v="9700"/>
    <x v="14"/>
  </r>
  <r>
    <x v="140"/>
    <n v="132"/>
    <x v="2"/>
    <x v="86"/>
    <s v="DPGPLNWH30R--(L)-141-V-141"/>
    <s v="Gallery Panel, Covered L, Worksurface Height, 30W, Right Hand_x000a_OPTION: (L):FINISH- Laminate_x000a_OPTION: 141:LAM- Whitened Ash_x000a_OPTION: V:OPT- Vertical Grain Direction_x000a_OPTION: 141:EDGE- Whitened Ash"/>
    <s v="PRO"/>
    <s v="SPEC"/>
    <x v="224"/>
    <x v="0"/>
    <x v="1"/>
    <n v="1"/>
    <n v="0"/>
    <n v="189.48"/>
    <s v="Marlene Dyson"/>
    <x v="3"/>
    <n v="189.48"/>
    <n v="3648805.1999999988"/>
    <n v="154982.34"/>
    <x v="2"/>
  </r>
  <r>
    <x v="140"/>
    <n v="133"/>
    <x v="2"/>
    <x v="86"/>
    <s v="FEE.TARIFF.SURCHARGE"/>
    <s v="TARIFF SURCHARGE"/>
    <s v="PRO"/>
    <s v="SPEC"/>
    <x v="224"/>
    <x v="0"/>
    <x v="1"/>
    <n v="7.2"/>
    <n v="0"/>
    <n v="7.2"/>
    <s v="Marlene Dyson"/>
    <x v="3"/>
    <n v="7.2"/>
    <n v="3648805.1999999988"/>
    <n v="154982.34"/>
    <x v="2"/>
  </r>
  <r>
    <x v="141"/>
    <n v="32"/>
    <x v="10"/>
    <x v="14"/>
    <s v="BP8490-R0--~-~ZTOP-ASN-CR-~ZBSE-ASN-SKPO-~-~-~-~-~NGSA"/>
    <s v="36&quot;d x 72&quot;w x 29.5&quot;h, Left Extended Corners, Ext Worksurface (Rt), Narrow End Panel (Rt), Full End Panel (Lt), 24&quot; Throat, ZIRA_x000a_OPTION: ~:(STD) Thermally Fused Laminate, High Performance (1&quot; Thick)_x000a_OPTION: ~ZTOP:Zira Top Finish_x000a_OPTION: ASN:1-Asian Night ASN_x000a_OPTION: CR:F-1.5&quot; Top, Bicut Edge_x000a_OPTION: ~ZBSE:Zira Chassis Finish_x000a_OPTION: ASN:2-Asian Night ASN_x000a_OPTION: SKPO:Skipped Option_x000a_OPTION: ~:Grommet Cover (Black), Cut-Out 3.25&quot; x 1.875&quot; (STD)_x000a_OPTION: ~:Grommet/Electrical Not Required - Custom Grommet Location_x000a_OPTION: ~:Corner Modesty Grommet Not Required - Left Position_x000a_OPTION: ~:Corner Modesty Grommet Not Required - Right Position_x000a_OPTION: ~NGSA:Non-GSA (Commercial Furniture Offering)_x000a__x000a_lines 8 and 19"/>
    <s v="PRO"/>
    <s v="SPEC"/>
    <x v="225"/>
    <x v="0"/>
    <x v="94"/>
    <n v="4"/>
    <n v="0"/>
    <n v="157.84"/>
    <s v="Angela Farmer"/>
    <x v="3"/>
    <n v="157.84"/>
    <n v="863078.52000000025"/>
    <n v="195054.24"/>
    <x v="32"/>
  </r>
  <r>
    <x v="141"/>
    <n v="33"/>
    <x v="10"/>
    <x v="14"/>
    <s v="SHIPPINGANDHANDLING"/>
    <s v="SHIPPINGANDHANDLING"/>
    <s v="SHIP"/>
    <s v="SHIP"/>
    <x v="226"/>
    <x v="0"/>
    <x v="94"/>
    <n v="1"/>
    <n v="0"/>
    <n v="66.27"/>
    <s v="Angela Farmer"/>
    <x v="4"/>
    <n v="66.27"/>
    <n v="863078.52000000025"/>
    <n v="195054.24"/>
    <x v="32"/>
  </r>
  <r>
    <x v="141"/>
    <n v="34"/>
    <x v="10"/>
    <x v="14"/>
    <s v="SHIPPINGANDHANDLING--~-~ZTOP-ASN-CR-~ZBSE-ASN-SKPO-~-~-~-~-~NGSA"/>
    <s v="SHIPPINGANDHANDLING credit memo_x000a_OPTION: ~:(STD) Thermally Fused Laminate, High Performance (1&quot; Thick)_x000a_OPTION: ~ZTOP:Zira Top Finish_x000a_OPTION: ASN:1-Asian Night ASN_x000a_OPTION: CR:F-1.5&quot; Top, Bicut Edge_x000a_OPTION: ~ZBSE:Zira Chassis Finish_x000a_OPTION: ASN:2-Asian Night ASN_x000a_OPTION: SKPO:Skipped Option_x000a_OPTION: ~:Grommet Cover (Black), Cut-Out 3.25&quot; x 1.875&quot; (STD)_x000a_OPTION: ~:Grommet/Electrical Not Required - Custom Grommet Location_x000a_OPTION: ~:Corner Modesty Grommet Not Required - Left Position_x000a_OPTION: ~:Corner Modesty Grommet Not Required - Right Position_x000a_OPTION: ~NGSA:Non-GSA (Commercial Furniture Offering)"/>
    <s v="SHIP"/>
    <s v="SPEC"/>
    <x v="225"/>
    <x v="0"/>
    <x v="94"/>
    <n v="1"/>
    <n v="0"/>
    <n v="-66.27"/>
    <s v="Angela Farmer"/>
    <x v="3"/>
    <n v="-66.27"/>
    <n v="863078.52000000025"/>
    <n v="195054.24"/>
    <x v="32"/>
  </r>
  <r>
    <x v="141"/>
    <n v="36"/>
    <x v="10"/>
    <x v="14"/>
    <s v="OTGPCLP3-TUN PUNCH"/>
    <s v="OTG case goods surface mount clamps"/>
    <s v="PRO"/>
    <s v="MISC"/>
    <x v="227"/>
    <x v="0"/>
    <x v="94"/>
    <n v="4"/>
    <n v="0"/>
    <n v="440.24"/>
    <s v="Angela Farmer"/>
    <x v="0"/>
    <n v="440.24"/>
    <n v="863078.52000000025"/>
    <n v="195054.24"/>
    <x v="32"/>
  </r>
  <r>
    <x v="141"/>
    <n v="38"/>
    <x v="10"/>
    <x v="14"/>
    <s v="SURCHARGE"/>
    <s v="OTG case goods surface mount clamps"/>
    <s v="SUR"/>
    <s v="MISC"/>
    <x v="227"/>
    <x v="0"/>
    <x v="94"/>
    <n v="1"/>
    <n v="0"/>
    <n v="79.319999999999993"/>
    <s v="Angela Farmer"/>
    <x v="0"/>
    <n v="79.319999999999993"/>
    <n v="863078.52000000025"/>
    <n v="195054.24"/>
    <x v="32"/>
  </r>
  <r>
    <x v="142"/>
    <n v="10"/>
    <x v="8"/>
    <x v="44"/>
    <s v="STORAGE"/>
    <s v="March, 2025 (Billing Cycle: Feb 21 - Mar 20)"/>
    <s v="STORE"/>
    <s v="CUST"/>
    <x v="0"/>
    <x v="1"/>
    <x v="0"/>
    <n v="1"/>
    <n v="0"/>
    <n v="100"/>
    <s v="Nicole Lentini"/>
    <x v="1"/>
    <n v="100"/>
    <n v="16189252.849999992"/>
    <n v="0"/>
    <x v="21"/>
  </r>
  <r>
    <x v="142"/>
    <n v="11"/>
    <x v="8"/>
    <x v="44"/>
    <s v="STORAGE"/>
    <s v="March, 2025 (Billing Cycle: Feb 21 - Mar 20)"/>
    <s v="STORE"/>
    <s v="CUST"/>
    <x v="0"/>
    <x v="1"/>
    <x v="0"/>
    <n v="1"/>
    <n v="0"/>
    <n v="20"/>
    <s v="Nicole Lentini"/>
    <x v="1"/>
    <n v="20"/>
    <n v="16189252.849999992"/>
    <n v="0"/>
    <x v="21"/>
  </r>
  <r>
    <x v="142"/>
    <n v="12"/>
    <x v="8"/>
    <x v="44"/>
    <s v="STORAGE"/>
    <s v="April, 2025 (Billing Cycle: Mar 21 - Apr 20)"/>
    <s v="STORE"/>
    <s v="CUST"/>
    <x v="0"/>
    <x v="1"/>
    <x v="0"/>
    <n v="1"/>
    <n v="0"/>
    <n v="20"/>
    <s v="Nicole Lentini"/>
    <x v="1"/>
    <n v="20"/>
    <n v="16189252.849999992"/>
    <n v="0"/>
    <x v="21"/>
  </r>
  <r>
    <x v="143"/>
    <n v="266"/>
    <x v="7"/>
    <x v="32"/>
    <s v="SHIPPINGANDHANDLING"/>
    <s v="Shipping &amp; Handling Q 26034"/>
    <s v="SHIP"/>
    <s v="SHIP"/>
    <x v="194"/>
    <x v="1"/>
    <x v="95"/>
    <n v="1"/>
    <n v="0"/>
    <n v="555"/>
    <s v="Nicole Lentini"/>
    <x v="4"/>
    <n v="555"/>
    <n v="12556381.180000002"/>
    <n v="557019.4"/>
    <x v="19"/>
  </r>
  <r>
    <x v="143"/>
    <n v="267"/>
    <x v="7"/>
    <x v="32"/>
    <s v="ADA STOOL - BACKLESS"/>
    <s v="ADA Stool - Backless: Base Stool Wood: Charcoal Black  Brackets: Graphite  Strut Cap: Black Dims: 17.75&quot;W, 16.75&quot;D, 21.75&quot;SH"/>
    <s v="PRO"/>
    <s v="SPEC"/>
    <x v="228"/>
    <x v="1"/>
    <x v="96"/>
    <n v="8"/>
    <n v="0"/>
    <n v="5824"/>
    <s v="Nicole Lentini"/>
    <x v="3"/>
    <n v="5824"/>
    <n v="12556381.180000002"/>
    <n v="557019.4"/>
    <x v="19"/>
  </r>
  <r>
    <x v="143"/>
    <n v="268"/>
    <x v="7"/>
    <x v="32"/>
    <s v="FREIGHT"/>
    <s v="Fyrn Freight"/>
    <s v="SHIP"/>
    <s v="SPEC"/>
    <x v="228"/>
    <x v="1"/>
    <x v="96"/>
    <n v="1"/>
    <n v="0"/>
    <n v="416"/>
    <s v="Nicole Lentini"/>
    <x v="3"/>
    <n v="416"/>
    <n v="12556381.180000002"/>
    <n v="557019.4"/>
    <x v="19"/>
  </r>
  <r>
    <x v="143"/>
    <n v="272"/>
    <x v="7"/>
    <x v="32"/>
    <s v="EURO Difference"/>
    <s v="3,375.67 EUR (or 3,541 US dollars)"/>
    <s v="PRO"/>
    <s v="MISC"/>
    <x v="229"/>
    <x v="1"/>
    <x v="97"/>
    <n v="1"/>
    <n v="0"/>
    <n v="3541"/>
    <s v="Nicole Lentini"/>
    <x v="0"/>
    <n v="3541"/>
    <n v="12556381.180000002"/>
    <n v="557019.4"/>
    <x v="19"/>
  </r>
  <r>
    <x v="143"/>
    <n v="273"/>
    <x v="7"/>
    <x v="32"/>
    <s v="3551-012"/>
    <s v="BERNHARDT / CHUNKY - TAUPE_x000a_OPTION: :TO BE APPLIED TO-_x000a_OPTION: :MUSE FIVE SEAT CORNER SECTIONAL_x000a_OPTION: :SARAH ELLISON COM ADDRESS_x000a_OPTION: :TBD_x000a_OPTION: :COM TBD YDS * 1 = TBD YDS"/>
    <s v="TXTL"/>
    <s v="SPEC"/>
    <x v="230"/>
    <x v="1"/>
    <x v="98"/>
    <n v="3.5"/>
    <n v="0"/>
    <n v="241.5"/>
    <s v="Nicole Lentini"/>
    <x v="3"/>
    <n v="241.5"/>
    <n v="12556381.180000002"/>
    <n v="557019.4"/>
    <x v="19"/>
  </r>
  <r>
    <x v="143"/>
    <n v="276"/>
    <x v="7"/>
    <x v="32"/>
    <s v="TRAVEL"/>
    <s v=""/>
    <s v="TRV"/>
    <s v="MISC"/>
    <x v="55"/>
    <x v="1"/>
    <x v="99"/>
    <n v="1"/>
    <n v="0"/>
    <n v="22.92"/>
    <s v="Nicole Lentini"/>
    <x v="0"/>
    <n v="22.92"/>
    <n v="12556381.180000002"/>
    <n v="557019.4"/>
    <x v="19"/>
  </r>
  <r>
    <x v="143"/>
    <n v="279"/>
    <x v="7"/>
    <x v="32"/>
    <s v="SHIPPING AND HANDLING"/>
    <s v="SS-B_x000a_Sales Source Billable_x000a_Lead Time: Assigned_x000a_Tag: 1.FNCPK-00 central palette 3 x_x000a_Estimated Cubes: 0.00 Cubic Feet_x000a_Estimated Weight: 0.00 LBS"/>
    <s v="SHIP"/>
    <s v="VEN"/>
    <x v="231"/>
    <x v="1"/>
    <x v="25"/>
    <n v="1"/>
    <n v="0"/>
    <n v="1.0900000000000001"/>
    <s v="Nicole Lentini"/>
    <x v="2"/>
    <n v="1.0900000000000001"/>
    <n v="12556381.180000002"/>
    <n v="557019.4"/>
    <x v="19"/>
  </r>
  <r>
    <x v="143"/>
    <n v="285"/>
    <x v="7"/>
    <x v="32"/>
    <s v="100681018--466641-052"/>
    <s v="Muse Sofa CT Corner_x000a_COM Maharam Rowan_x000a_Appear"/>
    <s v="PRO"/>
    <s v="SPEC"/>
    <x v="232"/>
    <x v="1"/>
    <x v="53"/>
    <n v="1"/>
    <n v="0"/>
    <n v="1212.8"/>
    <s v="Nicole Lentini"/>
    <x v="3"/>
    <n v="1212.8"/>
    <n v="12556381.180000002"/>
    <n v="557019.4"/>
    <x v="19"/>
  </r>
  <r>
    <x v="143"/>
    <n v="286"/>
    <x v="7"/>
    <x v="32"/>
    <s v="100535975--0190-"/>
    <s v="MUSE FIVE SEAT CORNER SECTIONAL, 29H X 110.25W X 110.25D_x000a_OPTION: 0190:KVADRAT / MOLLY 2 - 0190_x000a_OPTION: :COM TBD YDS PER UNIT"/>
    <s v="PRO"/>
    <s v="VEN"/>
    <x v="233"/>
    <x v="1"/>
    <x v="53"/>
    <n v="1"/>
    <n v="0"/>
    <n v="-4497"/>
    <s v="Nicole Lentini"/>
    <x v="2"/>
    <n v="-4497"/>
    <n v="12556381.180000002"/>
    <n v="557019.4"/>
    <x v="19"/>
  </r>
  <r>
    <x v="143"/>
    <n v="287"/>
    <x v="7"/>
    <x v="32"/>
    <s v="100681020--466641-052"/>
    <s v="Muse Sofa CT RAF COM_x000a_Maharam Rowan Appear"/>
    <s v="PRO"/>
    <s v="SPEC"/>
    <x v="232"/>
    <x v="1"/>
    <x v="53"/>
    <n v="1"/>
    <n v="0"/>
    <n v="1212.8"/>
    <s v="Nicole Lentini"/>
    <x v="3"/>
    <n v="1212.8"/>
    <n v="12556381.180000002"/>
    <n v="557019.4"/>
    <x v="19"/>
  </r>
  <r>
    <x v="143"/>
    <n v="288"/>
    <x v="7"/>
    <x v="32"/>
    <s v="100681021--466641-052"/>
    <s v="Muse Sofa CT Armless_x000a_COM Maharam Rowan_x000a_Appear"/>
    <s v="PRO"/>
    <s v="SPEC"/>
    <x v="232"/>
    <x v="1"/>
    <x v="53"/>
    <n v="2"/>
    <n v="0"/>
    <n v="1913.6"/>
    <s v="Nicole Lentini"/>
    <x v="3"/>
    <n v="1913.6"/>
    <n v="12556381.180000002"/>
    <n v="557019.4"/>
    <x v="19"/>
  </r>
  <r>
    <x v="143"/>
    <n v="289"/>
    <x v="7"/>
    <x v="32"/>
    <s v="100681019--466641-052"/>
    <s v="Muse Sofa CT Corner_x000a_COM Maharam Rowan_x000a_Appear"/>
    <s v="PRO"/>
    <s v="SPEC"/>
    <x v="232"/>
    <x v="1"/>
    <x v="53"/>
    <n v="1"/>
    <n v="0"/>
    <n v="1212.8"/>
    <s v="Nicole Lentini"/>
    <x v="3"/>
    <n v="1212.8"/>
    <n v="12556381.180000002"/>
    <n v="557019.4"/>
    <x v="19"/>
  </r>
  <r>
    <x v="143"/>
    <n v="290"/>
    <x v="7"/>
    <x v="32"/>
    <s v="0190------"/>
    <s v="KVADRAT / MOLLY 2 - 0190_x000a_OPTION: :TO BE APPLIED TO-_x000a_OPTION: :MUSE FIVE SEAT CORNER SECTIONAL_x000a_OPTION: :SARAH ELLISON COM ADDRESS_x000a_OPTION: :TBD_x000a_OPTION: :COM TBD YDS * 1 = TBD YDS"/>
    <s v="TXTL"/>
    <s v="VEN"/>
    <x v="234"/>
    <x v="1"/>
    <x v="8"/>
    <n v="1"/>
    <n v="0"/>
    <n v="-65.5"/>
    <s v="Nicole Lentini"/>
    <x v="2"/>
    <n v="-65.5"/>
    <n v="12556381.180000002"/>
    <n v="557019.4"/>
    <x v="19"/>
  </r>
  <r>
    <x v="143"/>
    <n v="291"/>
    <x v="7"/>
    <x v="32"/>
    <s v="SHIPPINGANDHANDLING"/>
    <s v="KVADRAT COM FREIGHT TO SARAH ELLISON"/>
    <s v="TXTL"/>
    <s v="VEN"/>
    <x v="235"/>
    <x v="1"/>
    <x v="8"/>
    <n v="1"/>
    <n v="0"/>
    <n v="-500"/>
    <s v="Nicole Lentini"/>
    <x v="2"/>
    <n v="-500"/>
    <n v="12556381.180000002"/>
    <n v="557019.4"/>
    <x v="19"/>
  </r>
  <r>
    <x v="143"/>
    <n v="292"/>
    <x v="7"/>
    <x v="32"/>
    <s v="466641-007"/>
    <s v="466641-007 MAHARAM / ROWAN / APPEAR_x000a_BOLT SIZE: 30 YARDS WIDTH: 57 INCHES"/>
    <s v="TXTL"/>
    <s v="VEN"/>
    <x v="236"/>
    <x v="1"/>
    <x v="21"/>
    <n v="27"/>
    <n v="0"/>
    <n v="1728"/>
    <s v="Nicole Lentini"/>
    <x v="2"/>
    <n v="1728"/>
    <n v="12556381.180000002"/>
    <n v="557019.4"/>
    <x v="19"/>
  </r>
  <r>
    <x v="143"/>
    <n v="293"/>
    <x v="7"/>
    <x v="32"/>
    <s v="SHIPPING AND HANDLING"/>
    <s v="Shipping and handling"/>
    <s v="SHIP"/>
    <s v="VEN"/>
    <x v="237"/>
    <x v="1"/>
    <x v="21"/>
    <n v="1"/>
    <n v="0"/>
    <n v="131.74"/>
    <s v="Nicole Lentini"/>
    <x v="2"/>
    <n v="131.74"/>
    <n v="12556381.180000002"/>
    <n v="557019.4"/>
    <x v="19"/>
  </r>
  <r>
    <x v="143"/>
    <n v="318"/>
    <x v="7"/>
    <x v="32"/>
    <s v="Labor + Delivery"/>
    <s v="(3) 96H wall shelves"/>
    <s v="FABR"/>
    <s v="VEN"/>
    <x v="238"/>
    <x v="1"/>
    <x v="2"/>
    <n v="1"/>
    <n v="0"/>
    <n v="1980"/>
    <s v="Nicole Lentini"/>
    <x v="2"/>
    <n v="1980"/>
    <n v="12556381.180000002"/>
    <n v="557019.4"/>
    <x v="19"/>
  </r>
  <r>
    <x v="144"/>
    <n v="268"/>
    <x v="2"/>
    <x v="87"/>
    <s v="FABRICATION"/>
    <s v="Receive, deliver, Phase 2_x000a_Normal business hours. Regular wage."/>
    <s v="FABR"/>
    <s v="MISC"/>
    <x v="239"/>
    <x v="0"/>
    <x v="23"/>
    <n v="1"/>
    <n v="0"/>
    <n v="6702"/>
    <s v="Marlene Dyson"/>
    <x v="0"/>
    <n v="6702"/>
    <n v="3648805.1999999988"/>
    <n v="2545.25"/>
    <x v="2"/>
  </r>
  <r>
    <x v="145"/>
    <n v="41"/>
    <x v="9"/>
    <x v="13"/>
    <s v="TRAVEL"/>
    <s v=""/>
    <s v="TRV"/>
    <s v="MISC"/>
    <x v="55"/>
    <x v="0"/>
    <x v="100"/>
    <n v="1"/>
    <n v="0"/>
    <n v="96.54"/>
    <s v="Julia Torres"/>
    <x v="0"/>
    <n v="96.54"/>
    <n v="6933299.7099999748"/>
    <n v="5657234.7399999974"/>
    <x v="0"/>
  </r>
  <r>
    <x v="146"/>
    <n v="39"/>
    <x v="9"/>
    <x v="13"/>
    <s v="SHIPPING"/>
    <s v="Air Freight"/>
    <s v="SHIP"/>
    <s v="SHIP"/>
    <x v="240"/>
    <x v="0"/>
    <x v="101"/>
    <n v="1"/>
    <n v="0"/>
    <n v="367"/>
    <s v="Julia Torres"/>
    <x v="4"/>
    <n v="367"/>
    <n v="6933299.7099999748"/>
    <n v="5657234.7399999974"/>
    <x v="25"/>
  </r>
  <r>
    <x v="147"/>
    <n v="100"/>
    <x v="5"/>
    <x v="88"/>
    <s v="HARDWARE"/>
    <s v=""/>
    <s v="PRO"/>
    <s v="MISC"/>
    <x v="91"/>
    <x v="2"/>
    <x v="58"/>
    <n v="1"/>
    <n v="0"/>
    <n v="23.6"/>
    <s v="Marlene Dyson"/>
    <x v="0"/>
    <n v="23.6"/>
    <n v="2268228.14"/>
    <n v="1739"/>
    <x v="33"/>
  </r>
  <r>
    <x v="147"/>
    <n v="101"/>
    <x v="5"/>
    <x v="88"/>
    <s v="Travel"/>
    <s v=""/>
    <s v="TRV"/>
    <s v="MISC"/>
    <x v="91"/>
    <x v="2"/>
    <x v="58"/>
    <n v="1"/>
    <n v="0"/>
    <n v="118"/>
    <s v="Marlene Dyson"/>
    <x v="0"/>
    <n v="118"/>
    <n v="2268228.14"/>
    <n v="1739"/>
    <x v="33"/>
  </r>
  <r>
    <x v="148"/>
    <n v="24"/>
    <x v="9"/>
    <x v="13"/>
    <s v="COLE HARDWARE"/>
    <s v=""/>
    <s v="PRO"/>
    <s v="MISC"/>
    <x v="91"/>
    <x v="0"/>
    <x v="46"/>
    <n v="1"/>
    <n v="0"/>
    <n v="14"/>
    <s v="Julia Torres"/>
    <x v="0"/>
    <n v="14"/>
    <n v="6933299.7099999748"/>
    <n v="5657234.7399999974"/>
    <x v="0"/>
  </r>
  <r>
    <x v="148"/>
    <n v="25"/>
    <x v="9"/>
    <x v="13"/>
    <s v="travel"/>
    <s v=""/>
    <s v="TRV"/>
    <s v="MISC"/>
    <x v="91"/>
    <x v="0"/>
    <x v="46"/>
    <n v="1"/>
    <n v="0"/>
    <n v="78"/>
    <s v="Julia Torres"/>
    <x v="0"/>
    <n v="78"/>
    <n v="6933299.7099999748"/>
    <n v="5657234.7399999974"/>
    <x v="0"/>
  </r>
  <r>
    <x v="149"/>
    <n v="19"/>
    <x v="2"/>
    <x v="30"/>
    <s v="Cost Adjustment"/>
    <s v="Additional cost due to pricing issues on our side"/>
    <s v="PRO"/>
    <s v="SPEC"/>
    <x v="241"/>
    <x v="0"/>
    <x v="27"/>
    <n v="1"/>
    <n v="0"/>
    <n v="239.7"/>
    <s v="Marlene Dyson"/>
    <x v="3"/>
    <n v="239.7"/>
    <n v="3648805.1999999988"/>
    <n v="426538.18999999994"/>
    <x v="6"/>
  </r>
  <r>
    <x v="150"/>
    <n v="114"/>
    <x v="2"/>
    <x v="30"/>
    <s v="KCHANGE"/>
    <s v="Change Key"/>
    <s v="PRO"/>
    <s v="SPEC"/>
    <x v="242"/>
    <x v="0"/>
    <x v="1"/>
    <n v="1"/>
    <n v="0"/>
    <n v="10.94"/>
    <s v="Marlene Dyson"/>
    <x v="3"/>
    <n v="10.94"/>
    <n v="3648805.1999999988"/>
    <n v="426538.18999999994"/>
    <x v="6"/>
  </r>
  <r>
    <x v="150"/>
    <n v="115"/>
    <x v="2"/>
    <x v="30"/>
    <s v="VA2CW3020"/>
    <s v="Quoin Credenza Counterweight Kit, 30W, 20 lbs"/>
    <s v="PRO"/>
    <s v="SPEC"/>
    <x v="243"/>
    <x v="0"/>
    <x v="1"/>
    <n v="1"/>
    <n v="0"/>
    <n v="102.29"/>
    <s v="Marlene Dyson"/>
    <x v="3"/>
    <n v="102.29"/>
    <n v="3648805.1999999988"/>
    <n v="426538.18999999994"/>
    <x v="6"/>
  </r>
  <r>
    <x v="150"/>
    <n v="116"/>
    <x v="2"/>
    <x v="30"/>
    <s v="V2G224818B30O18LSL--111-111-T-111-B-(KEYALIKE)-(LOCK)"/>
    <s v="Quoin Credenza, 22Hx48Wx18.75D, 30 Box/File, 18 Open, Laminate Top, Flat Steel Front, 5&quot; Finger Pull, locking_x000a_OPTION: 111:PAINT- Jet Black (smooth)_x000a_OPTION: 111:TOP- Jet Black_x000a_OPTION: T:5&quot; Finger Pull_x000a_OPTION: 111:PULL- Jet Black_x000a_OPTION: B:LOCK- Black_x000a_OPTION: (KEYALIKE):Keyed Alike_x000a_OPTION: (LOCK):Specify lock core &amp; key separately"/>
    <s v="PRO"/>
    <s v="SPEC"/>
    <x v="244"/>
    <x v="0"/>
    <x v="1"/>
    <n v="1"/>
    <n v="0"/>
    <n v="909.48"/>
    <s v="Marlene Dyson"/>
    <x v="3"/>
    <n v="909.48"/>
    <n v="3648805.1999999988"/>
    <n v="426538.18999999994"/>
    <x v="6"/>
  </r>
  <r>
    <x v="151"/>
    <n v="2"/>
    <x v="2"/>
    <x v="30"/>
    <s v="COMMISSION 88804"/>
    <s v="Commission for Workrite order 88804"/>
    <s v="PRO"/>
    <s v="MISC"/>
    <x v="245"/>
    <x v="0"/>
    <x v="3"/>
    <n v="3"/>
    <n v="-3900.24"/>
    <n v="0"/>
    <s v="Marlene Dyson"/>
    <x v="0"/>
    <n v="3900.24"/>
    <n v="3648805.1999999988"/>
    <n v="426538.18999999994"/>
    <x v="6"/>
  </r>
  <r>
    <x v="152"/>
    <n v="21"/>
    <x v="7"/>
    <x v="10"/>
    <s v="LABOR"/>
    <s v="1 Rug Cut for Power Access_x000a_4 4”Round Grommet cut for HA desk in 4 zoom rooms_x000a_1 1” Round Grommet cut for conf table in Conf 6"/>
    <s v="FABR"/>
    <s v="SPEC"/>
    <x v="246"/>
    <x v="1"/>
    <x v="0"/>
    <n v="1"/>
    <n v="0"/>
    <n v="440"/>
    <s v="Kelly Caplan"/>
    <x v="3"/>
    <n v="440"/>
    <n v="12556381.180000002"/>
    <n v="1836995.6099999999"/>
    <x v="7"/>
  </r>
  <r>
    <x v="152"/>
    <n v="23"/>
    <x v="7"/>
    <x v="10"/>
    <s v="LABOR"/>
    <s v="Pull (3) glassboards 73-96&quot;w from inventory, deliver to site and install during NBH"/>
    <s v="FABR"/>
    <s v="CUST"/>
    <x v="247"/>
    <x v="1"/>
    <x v="0"/>
    <n v="1"/>
    <n v="0"/>
    <n v="2265"/>
    <s v="Kelly Caplan"/>
    <x v="1"/>
    <n v="2265"/>
    <n v="12556381.180000002"/>
    <n v="1836995.6099999999"/>
    <x v="7"/>
  </r>
  <r>
    <x v="153"/>
    <n v="17"/>
    <x v="9"/>
    <x v="13"/>
    <s v="Line Correction"/>
    <s v="Line Correction - Adjusting for November, December 2024 and January 2025"/>
    <s v="FABR"/>
    <s v="SPEC"/>
    <x v="248"/>
    <x v="0"/>
    <x v="35"/>
    <n v="1"/>
    <n v="0"/>
    <n v="-1420"/>
    <s v="Shikira Forren"/>
    <x v="3"/>
    <n v="-1420"/>
    <n v="6933299.7099999748"/>
    <n v="5657234.7399999974"/>
    <x v="25"/>
  </r>
  <r>
    <x v="153"/>
    <n v="18"/>
    <x v="9"/>
    <x v="13"/>
    <s v="Line Correction"/>
    <s v="Line Correction - February, March, April, and May 2025 Storage"/>
    <s v="FABR"/>
    <s v="SPEC"/>
    <x v="248"/>
    <x v="0"/>
    <x v="35"/>
    <n v="1"/>
    <n v="0"/>
    <n v="1340"/>
    <s v="Shikira Forren"/>
    <x v="3"/>
    <n v="1340"/>
    <n v="6933299.7099999748"/>
    <n v="5657234.7399999974"/>
    <x v="25"/>
  </r>
  <r>
    <x v="154"/>
    <n v="53"/>
    <x v="23"/>
    <x v="89"/>
    <s v="DFFCUS--118T"/>
    <s v="Frame Freestanding Foot, Center Universal, Single Pack_x000a_OPTION: 118T:FRAME- Bright White (Limited Availability) (Textured)"/>
    <s v="PRO"/>
    <s v="SPEC"/>
    <x v="249"/>
    <x v="0"/>
    <x v="1"/>
    <n v="1"/>
    <n v="0"/>
    <n v="78.88"/>
    <s v="Angela Farmer"/>
    <x v="3"/>
    <n v="78.88"/>
    <n v="2470160.9899999988"/>
    <n v="650"/>
    <x v="23"/>
  </r>
  <r>
    <x v="154"/>
    <n v="54"/>
    <x v="23"/>
    <x v="89"/>
    <s v="DP1AU1418CG--118T-GL13"/>
    <s v="Frameless Add Up, Glass, 14Hx18W, Topway_x000a_OPTION: 118T:FRAME- Bright White (Limited Availability) (Textured)_x000a_OPTION: GL13:GLASS- Frosted"/>
    <s v="PRO"/>
    <s v="SPEC"/>
    <x v="249"/>
    <x v="0"/>
    <x v="1"/>
    <n v="1"/>
    <n v="0"/>
    <n v="186.18"/>
    <s v="Angela Farmer"/>
    <x v="3"/>
    <n v="186.18"/>
    <n v="2470160.9899999988"/>
    <n v="650"/>
    <x v="23"/>
  </r>
  <r>
    <x v="154"/>
    <n v="55"/>
    <x v="23"/>
    <x v="89"/>
    <s v="DP1AU1448CG--118T-GL13"/>
    <s v="Frameless Add Up, Glass, 14Hx48W, Topway_x000a_OPTION: 118T:FRAME- Bright White (Limited Availability) (Textured)_x000a_OPTION: GL13:GLASS- Frosted"/>
    <s v="PRO"/>
    <s v="SPEC"/>
    <x v="249"/>
    <x v="0"/>
    <x v="1"/>
    <n v="1"/>
    <n v="0"/>
    <n v="350.9"/>
    <s v="Angela Farmer"/>
    <x v="3"/>
    <n v="350.9"/>
    <n v="2470160.9899999988"/>
    <n v="650"/>
    <x v="23"/>
  </r>
  <r>
    <x v="154"/>
    <n v="56"/>
    <x v="23"/>
    <x v="89"/>
    <s v="DP8CTTRR5018--3-NA-N-(CORE)-118T-2-NA-(W1597)-W159711"/>
    <s v="Preconfigured Panel, Topway, Tiled/Tiled, Fabric to Raceway Side 1 &amp; 2, 50Hx18W_x000a_OPTION: 3:TOPCAP- None_x000a_OPTION: NA:no finish required_x000a_OPTION: N:RACE- no Knockouts_x000a_OPTION: (CORE):Core Paints_x000a_OPTION: 118T:RACE- Bright White (Limited Availability) (Textured)_x000a_OPTION: 2:OPT- Recessed Reveal_x000a_OPTION: NA:D2- Black_x000a_OPTION: (W1597):FABRIC- Beacon (Gr10)_x000a_OPTION: W159711:COL- Cool Gray"/>
    <s v="PRO"/>
    <s v="SPEC"/>
    <x v="249"/>
    <x v="0"/>
    <x v="1"/>
    <n v="1"/>
    <n v="0"/>
    <n v="330.6"/>
    <s v="Angela Farmer"/>
    <x v="3"/>
    <n v="330.6"/>
    <n v="2470160.9899999988"/>
    <n v="650"/>
    <x v="23"/>
  </r>
  <r>
    <x v="154"/>
    <n v="57"/>
    <x v="23"/>
    <x v="89"/>
    <s v="DP8CTTRR5048--3-NA-N-(CORE)-118T-2-NA-(W1597)-W159711"/>
    <s v="Preconfigured Panel, Topway, Tiled/Tiled, Fabric to Raceway Side 1 &amp; 2, 50Hx48W_x000a_OPTION: 3:TOPCAP- None_x000a_OPTION: NA:no finish required_x000a_OPTION: N:RACE- no Knockouts_x000a_OPTION: (CORE):Core Paints_x000a_OPTION: 118T:RACE- Bright White (Limited Availability) (Textured)_x000a_OPTION: 2:OPT- Recessed Reveal_x000a_OPTION: NA:D2- Black_x000a_OPTION: (W1597):FABRIC- Beacon (Gr10)_x000a_OPTION: W159711:COL- Cool Gray"/>
    <s v="PRO"/>
    <s v="SPEC"/>
    <x v="249"/>
    <x v="0"/>
    <x v="1"/>
    <n v="1"/>
    <n v="0"/>
    <n v="446.6"/>
    <s v="Angela Farmer"/>
    <x v="3"/>
    <n v="446.6"/>
    <n v="2470160.9899999988"/>
    <n v="650"/>
    <x v="23"/>
  </r>
  <r>
    <x v="154"/>
    <n v="58"/>
    <x v="23"/>
    <x v="89"/>
    <s v="DP8PPC"/>
    <s v="Panel to Panel Connector, In Line, 10 Pack"/>
    <s v="PRO"/>
    <s v="SPEC"/>
    <x v="249"/>
    <x v="0"/>
    <x v="1"/>
    <n v="1"/>
    <n v="0"/>
    <n v="8.6999999999999993"/>
    <s v="Angela Farmer"/>
    <x v="3"/>
    <n v="8.6999999999999993"/>
    <n v="2470160.9899999988"/>
    <n v="650"/>
    <x v="23"/>
  </r>
  <r>
    <x v="154"/>
    <n v="59"/>
    <x v="23"/>
    <x v="89"/>
    <s v="KITCHEN"/>
    <s v="COUNTER: WILSONART, DESIGNER WHITE #D354-60_x000a_EXTERIOR: WILSONART, DESIGNER WHITE #D354-60_x000a_INTERIOR: WHITE MELAMINE_x000a_1 KITCHEN CUSTOM KITCHEN INCLUDES:_x000a_1-19'8&quot;L ROW OF UPPER CABINETS WITH HINGED DOORS_x000a_AND ADJUSTABLE SHELVES INSIDE_x000a_1-LAMINATED COUNTERTOP WITH PVC EDGE_x000a_1-19'8&quot;L ROW OF BASE CABINET WITH HINGED DOORS AND_x000a_ADJUSTABLE SHELVES INSIDE_x000a_*INCLUDES THE REMOVAL AND DISPOSED OF EXISTING_x000a_UPPER CABINETS*_x000a_."/>
    <s v="PRO"/>
    <s v="SPEC"/>
    <x v="250"/>
    <x v="0"/>
    <x v="83"/>
    <n v="1"/>
    <n v="0"/>
    <n v="220.8"/>
    <s v="Angela Farmer"/>
    <x v="3"/>
    <n v="220.8"/>
    <n v="2470160.9899999988"/>
    <n v="650"/>
    <x v="23"/>
  </r>
  <r>
    <x v="154"/>
    <n v="61"/>
    <x v="23"/>
    <x v="89"/>
    <s v="MISC"/>
    <s v="2% discount"/>
    <s v="PRO"/>
    <s v="SPEC"/>
    <x v="250"/>
    <x v="0"/>
    <x v="83"/>
    <n v="1"/>
    <n v="0"/>
    <n v="-233.8"/>
    <s v="Angela Farmer"/>
    <x v="3"/>
    <n v="-233.8"/>
    <n v="2470160.9899999988"/>
    <n v="650"/>
    <x v="23"/>
  </r>
  <r>
    <x v="155"/>
    <n v="84"/>
    <x v="6"/>
    <x v="90"/>
    <s v="Freight"/>
    <s v="Guaranteed Delivery Fee to deliver 2/6 or 2/7"/>
    <s v="SHIP"/>
    <s v="SHIP"/>
    <x v="251"/>
    <x v="2"/>
    <x v="102"/>
    <n v="1"/>
    <n v="0"/>
    <n v="270"/>
    <s v="Marlene Dyson"/>
    <x v="4"/>
    <n v="270"/>
    <n v="837514.92000000027"/>
    <n v="132966.12"/>
    <x v="5"/>
  </r>
  <r>
    <x v="155"/>
    <n v="85"/>
    <x v="6"/>
    <x v="90"/>
    <s v="36241BLUEF0366"/>
    <s v="ZEST GUEST CHAIR W/BLK SLED BASE-DK BLUE F366"/>
    <s v="PRO"/>
    <s v="CUST"/>
    <x v="252"/>
    <x v="2"/>
    <x v="103"/>
    <n v="6"/>
    <n v="0"/>
    <n v="408"/>
    <s v="Marlene Dyson"/>
    <x v="1"/>
    <n v="408"/>
    <n v="837514.92000000027"/>
    <n v="132966.12"/>
    <x v="5"/>
  </r>
  <r>
    <x v="155"/>
    <n v="87"/>
    <x v="6"/>
    <x v="90"/>
    <s v="PARKING"/>
    <s v=""/>
    <s v="TRV"/>
    <s v="MISC"/>
    <x v="89"/>
    <x v="2"/>
    <x v="58"/>
    <n v="1"/>
    <n v="0"/>
    <n v="58.5"/>
    <s v="Yuliya Molotilova"/>
    <x v="0"/>
    <n v="58.5"/>
    <n v="837514.92000000027"/>
    <n v="132966.12"/>
    <x v="5"/>
  </r>
  <r>
    <x v="156"/>
    <n v="12"/>
    <x v="7"/>
    <x v="91"/>
    <s v="WAREHOUSE STORAGE"/>
    <s v="Warehouse Storage - February 2025 (Billing Cycle: Jan 21 - Feb 20)"/>
    <s v="STORE"/>
    <s v="MISC"/>
    <x v="253"/>
    <x v="1"/>
    <x v="0"/>
    <n v="1"/>
    <n v="0"/>
    <n v="100"/>
    <s v="Kelly Caplan"/>
    <x v="0"/>
    <n v="100"/>
    <n v="12556381.180000002"/>
    <n v="1177000.1299999999"/>
    <x v="3"/>
  </r>
  <r>
    <x v="157"/>
    <n v="423"/>
    <x v="8"/>
    <x v="80"/>
    <s v="PS-69S"/>
    <s v="PS-69S L: 6.6 W: 4.4 T: 3.25 SQFT: .2017 ODSC: DOCK702-_x000a_L0000X-XX-12S-SL, DOCK700 POP-UP HARNESS WITH (2)_x000a_120V OUTLET, (1) 4.5A USB MODULE (1) 1X2.1A TYPE A AND_x000a_(1) 1X2.4A TYPE C PORTS, 12A LOAD RATING, 10' POWER_x000a_CORD, SATIN ALUMINUM FINI**_x000a_TAG: OFFICE 1068 (QTY. 1)"/>
    <s v="PRO"/>
    <s v="MISC"/>
    <x v="45"/>
    <x v="1"/>
    <x v="41"/>
    <n v="1"/>
    <n v="0"/>
    <n v="104.78"/>
    <s v="Kelly Caplan"/>
    <x v="0"/>
    <n v="104.78"/>
    <n v="16189252.849999992"/>
    <n v="30032"/>
    <x v="15"/>
  </r>
  <r>
    <x v="157"/>
    <n v="423"/>
    <x v="8"/>
    <x v="80"/>
    <s v="PS-69S"/>
    <s v="PS-69S L: 6.6 W: 4.4 T: 3.25 SQFT: .2017 ODSC: DOCK702-_x000a_L0000X-XX-12S-SL, DOCK700 POP-UP HARNESS WITH (2)_x000a_120V OUTLET, (1) 4.5A USB MODULE (1) 1X2.1A TYPE A AND_x000a_(1) 1X2.4A TYPE C PORTS, 12A LOAD RATING, 10' POWER_x000a_CORD, SATIN ALUMINUM FINI**_x000a_TAG: OFFICE 1068 (QTY. 1)"/>
    <s v="PRO"/>
    <s v="SPEC"/>
    <x v="45"/>
    <x v="1"/>
    <x v="41"/>
    <n v="1"/>
    <n v="0"/>
    <n v="104.78"/>
    <s v="Kelly Caplan"/>
    <x v="3"/>
    <n v="104.78"/>
    <n v="16189252.849999992"/>
    <n v="30032"/>
    <x v="15"/>
  </r>
  <r>
    <x v="157"/>
    <n v="424"/>
    <x v="8"/>
    <x v="80"/>
    <s v="PS-69S"/>
    <s v="PS-69S L: 6.6 W: 4.4 T: 3.25 SQFT: .2017 ODSC: DOCK702-_x000a_L0000X-XX-12S-SL, DOCK700 POP-UP HARNESS WITH (2)_x000a_120V OUTLET, (1) 4.5A USB MODULE (1) 1X2.1A TYPE A AND_x000a_(1) 1X2.4A TYPE C PORTS, 12A LOAD RATING, 10' POWER_x000a_CORD, SATIN ALUMINUM FINI**_x000a_TAG: OFFICE 1068 (QTY. 1)"/>
    <s v="PRO"/>
    <s v="MISC"/>
    <x v="45"/>
    <x v="1"/>
    <x v="41"/>
    <n v="1"/>
    <n v="0"/>
    <n v="-104.78"/>
    <s v="Kelly Caplan"/>
    <x v="0"/>
    <n v="-104.78"/>
    <n v="16189252.849999992"/>
    <n v="30032"/>
    <x v="15"/>
  </r>
  <r>
    <x v="157"/>
    <n v="424"/>
    <x v="8"/>
    <x v="80"/>
    <s v="PS-69S"/>
    <s v="PS-69S L: 6.6 W: 4.4 T: 3.25 SQFT: .2017 ODSC: DOCK702-_x000a_L0000X-XX-12S-SL, DOCK700 POP-UP HARNESS WITH (2)_x000a_120V OUTLET, (1) 4.5A USB MODULE (1) 1X2.1A TYPE A AND_x000a_(1) 1X2.4A TYPE C PORTS, 12A LOAD RATING, 10' POWER_x000a_CORD, SATIN ALUMINUM FINI**_x000a_TAG: OFFICE 1068 (QTY. 1)"/>
    <s v="PRO"/>
    <s v="SPEC"/>
    <x v="45"/>
    <x v="1"/>
    <x v="41"/>
    <n v="1"/>
    <n v="0"/>
    <n v="-104.78"/>
    <s v="Kelly Caplan"/>
    <x v="3"/>
    <n v="-104.78"/>
    <n v="16189252.849999992"/>
    <n v="30032"/>
    <x v="15"/>
  </r>
  <r>
    <x v="158"/>
    <n v="11"/>
    <x v="9"/>
    <x v="13"/>
    <s v="STORAGE"/>
    <s v="PAST DUE STORAGE"/>
    <s v="STORE"/>
    <s v="CUST"/>
    <x v="254"/>
    <x v="0"/>
    <x v="61"/>
    <n v="1"/>
    <n v="0"/>
    <n v="2970"/>
    <s v="Julia Torres"/>
    <x v="1"/>
    <n v="2970"/>
    <n v="6933299.7099999748"/>
    <n v="5657234.7399999974"/>
    <x v="0"/>
  </r>
  <r>
    <x v="159"/>
    <n v="5"/>
    <x v="23"/>
    <x v="92"/>
    <s v="HZ320S.2333L04ES--SKS-J-98-98-98-BK"/>
    <s v="+OE1 Micro Pack, 4-Pack,sq-edge,23&quot; d,33&quot; w,high-pressure lam top/thermoplastic edge,3/4&quot; thick,electric,surf clamp_x000a_OPTION: SKS:+rounded simple switch_x000a_OPTION: J:+1 simplex recptacle, 1 powered USB-A/USB-C combo_x000a_OPTION: 98:+studio white (CP)_x000a_OPTION: 98:+studio white (CP)_x000a_OPTION: 98:+studio white (CP)_x000a_OPTION: BK:+black"/>
    <s v="PRO"/>
    <s v="SPEC"/>
    <x v="255"/>
    <x v="0"/>
    <x v="25"/>
    <n v="1"/>
    <n v="-7149"/>
    <n v="0"/>
    <s v="Haley Berger"/>
    <x v="3"/>
    <n v="7149"/>
    <n v="2470160.9899999988"/>
    <n v="-9505"/>
    <x v="27"/>
  </r>
  <r>
    <x v="159"/>
    <n v="6"/>
    <x v="23"/>
    <x v="92"/>
    <s v="HZ330.1433--98"/>
    <s v="+OE1 Micro Pack Privacy Screen, Single/4-Pack,14&quot; h (from top of surf to top of screen),33&quot; w_x000a_OPTION: 98:+studio white (CP)"/>
    <s v="PRO"/>
    <s v="SPEC"/>
    <x v="255"/>
    <x v="0"/>
    <x v="25"/>
    <n v="4"/>
    <n v="-1416"/>
    <n v="0"/>
    <s v="Haley Berger"/>
    <x v="3"/>
    <n v="1416"/>
    <n v="2470160.9899999988"/>
    <n v="-9505"/>
    <x v="27"/>
  </r>
  <r>
    <x v="159"/>
    <n v="7"/>
    <x v="23"/>
    <x v="92"/>
    <s v="HZ350.1--1HS-07"/>
    <s v="+OE1 Micro Pack Screen Liner,liner for single micro pack or 4-pack micro pack_x000a_OPTION: 1HS:+hush-Pr Cat 4_x000a_OPTION: 07:+hush cool grey"/>
    <s v="PRO"/>
    <s v="SPEC"/>
    <x v="255"/>
    <x v="0"/>
    <x v="25"/>
    <n v="4"/>
    <n v="-940"/>
    <n v="0"/>
    <s v="Haley Berger"/>
    <x v="3"/>
    <n v="940"/>
    <n v="2470160.9899999988"/>
    <n v="-9505"/>
    <x v="27"/>
  </r>
  <r>
    <x v="159"/>
    <n v="8"/>
    <x v="23"/>
    <x v="92"/>
    <s v="SERVICES"/>
    <s v="DISPOSAL OF EXCESS FURNITURE"/>
    <s v="FABR"/>
    <s v="SPEC"/>
    <x v="256"/>
    <x v="0"/>
    <x v="2"/>
    <n v="1"/>
    <n v="0"/>
    <n v="220"/>
    <s v="Haley Berger"/>
    <x v="3"/>
    <n v="220"/>
    <n v="2470160.9899999988"/>
    <n v="-9505"/>
    <x v="27"/>
  </r>
  <r>
    <x v="160"/>
    <n v="41"/>
    <x v="23"/>
    <x v="18"/>
    <s v="SHIPPINGANDHANDLING"/>
    <s v="Shipping"/>
    <s v="SHIP"/>
    <s v="SPEC"/>
    <x v="257"/>
    <x v="0"/>
    <x v="68"/>
    <n v="1"/>
    <n v="0"/>
    <n v="29.96"/>
    <s v="Haley Berger"/>
    <x v="3"/>
    <n v="29.96"/>
    <n v="2470160.9899999988"/>
    <n v="1120835.1299999999"/>
    <x v="12"/>
  </r>
  <r>
    <x v="160"/>
    <n v="42"/>
    <x v="23"/>
    <x v="18"/>
    <s v="Keilhaur Shipping"/>
    <s v="Tracking 771445492272"/>
    <s v="SHIP"/>
    <s v="SHIP"/>
    <x v="35"/>
    <x v="0"/>
    <x v="20"/>
    <n v="1"/>
    <n v="0"/>
    <n v="270.61"/>
    <s v="Haley Berger"/>
    <x v="4"/>
    <n v="270.61"/>
    <n v="2470160.9899999988"/>
    <n v="1120835.1299999999"/>
    <x v="12"/>
  </r>
  <r>
    <x v="160"/>
    <n v="43"/>
    <x v="23"/>
    <x v="18"/>
    <s v="Return Trip"/>
    <s v="TRIP CHARGE BACK TO SITE TO PLACE LOCKERS AND QUIET ROOM"/>
    <s v="FABR"/>
    <s v="CUST"/>
    <x v="258"/>
    <x v="0"/>
    <x v="22"/>
    <n v="1"/>
    <n v="0"/>
    <n v="125"/>
    <s v="Haley Berger"/>
    <x v="1"/>
    <n v="125"/>
    <n v="2470160.9899999988"/>
    <n v="1120835.1299999999"/>
    <x v="12"/>
  </r>
  <r>
    <x v="161"/>
    <n v="17"/>
    <x v="7"/>
    <x v="55"/>
    <s v="SHIPPING AND HANDLING-"/>
    <s v="Freight + Shipping"/>
    <s v="SHIP"/>
    <s v="SHIP"/>
    <x v="93"/>
    <x v="1"/>
    <x v="68"/>
    <n v="1"/>
    <n v="0"/>
    <n v="160.63"/>
    <s v="Kelly Caplan"/>
    <x v="4"/>
    <n v="160.63"/>
    <n v="12556381.180000002"/>
    <n v="41273.199999999997"/>
    <x v="7"/>
  </r>
  <r>
    <x v="162"/>
    <n v="55"/>
    <x v="2"/>
    <x v="2"/>
    <s v="KR5119B84H02"/>
    <s v="Clamping Kit, D2 Stacker"/>
    <s v="PRO"/>
    <s v="VEN"/>
    <x v="259"/>
    <x v="0"/>
    <x v="1"/>
    <n v="1"/>
    <n v="0"/>
    <n v="24.3"/>
    <s v="Marlene Dyson"/>
    <x v="2"/>
    <n v="24.3"/>
    <n v="3648805.1999999988"/>
    <n v="390657.00000000006"/>
    <x v="2"/>
  </r>
  <r>
    <x v="163"/>
    <n v="68"/>
    <x v="2"/>
    <x v="2"/>
    <s v="DPS7V1430TT"/>
    <s v="D2 Stack Panel Frame, Full View, 14Hx30W, Segmented Tile Both Sides"/>
    <s v="PRO"/>
    <s v="SPEC"/>
    <x v="260"/>
    <x v="0"/>
    <x v="1"/>
    <n v="2"/>
    <n v="0"/>
    <n v="195.3"/>
    <s v="Marlene Dyson"/>
    <x v="3"/>
    <n v="195.3"/>
    <n v="3648805.1999999988"/>
    <n v="390657.00000000006"/>
    <x v="2"/>
  </r>
  <r>
    <x v="163"/>
    <n v="71"/>
    <x v="2"/>
    <x v="2"/>
    <s v="RRML30--(V2)-V312-V"/>
    <s v="L-Shelf, Wall Hung, 30Wx15Dx14-3/4H_x000a_OPTION: (V2):V2 Natural Veneer/Premium Techwood_x000a_OPTION: V312:V2- Bronze Cherry FCBM (CORE)_x000a_OPTION: V:grain direction, vertical"/>
    <s v="PRO"/>
    <s v="SPEC"/>
    <x v="261"/>
    <x v="0"/>
    <x v="1"/>
    <n v="2"/>
    <n v="0"/>
    <n v="797.84"/>
    <s v="Marlene Dyson"/>
    <x v="3"/>
    <n v="797.84"/>
    <n v="3648805.1999999988"/>
    <n v="390657.00000000006"/>
    <x v="2"/>
  </r>
  <r>
    <x v="164"/>
    <n v="61"/>
    <x v="12"/>
    <x v="93"/>
    <s v="Labor"/>
    <s v="Phase 1, one hour of downtime"/>
    <s v="FABR"/>
    <s v="CUST"/>
    <x v="45"/>
    <x v="1"/>
    <x v="104"/>
    <n v="1"/>
    <n v="0"/>
    <n v="680"/>
    <s v="Kelly Caplan"/>
    <x v="1"/>
    <n v="680"/>
    <n v="6857499.3699999992"/>
    <n v="886877.06"/>
    <x v="15"/>
  </r>
  <r>
    <x v="164"/>
    <n v="64"/>
    <x v="12"/>
    <x v="93"/>
    <s v="SHIPPINGANDHANDLING"/>
    <s v="Freight bill from Mohd/Mollura that should have been billed to KBMH"/>
    <s v="FABR"/>
    <s v="SHIP"/>
    <x v="45"/>
    <x v="1"/>
    <x v="104"/>
    <n v="1"/>
    <n v="0"/>
    <n v="382.71"/>
    <s v="Kelly Caplan"/>
    <x v="4"/>
    <n v="382.71"/>
    <n v="6857499.3699999992"/>
    <n v="886877.06"/>
    <x v="15"/>
  </r>
  <r>
    <x v="164"/>
    <n v="67"/>
    <x v="12"/>
    <x v="93"/>
    <s v="SHIPPINGANDHANDLING"/>
    <s v="Freight bill from Mohd/Mollura that should have been billed to KBMH"/>
    <s v="FABR"/>
    <s v="SHIP"/>
    <x v="262"/>
    <x v="1"/>
    <x v="104"/>
    <n v="1"/>
    <n v="0"/>
    <n v="148.4"/>
    <s v="Kelly Caplan"/>
    <x v="4"/>
    <n v="148.4"/>
    <n v="6857499.3699999992"/>
    <n v="886877.06"/>
    <x v="15"/>
  </r>
  <r>
    <x v="165"/>
    <n v="32"/>
    <x v="1"/>
    <x v="94"/>
    <s v="Warehouse Storage"/>
    <s v="February, 2025 (Billing Cycle: Jan 21 - Feb 20)"/>
    <s v="STORE"/>
    <s v="CUST"/>
    <x v="0"/>
    <x v="1"/>
    <x v="0"/>
    <n v="1"/>
    <n v="0"/>
    <n v="105.2"/>
    <s v="Nicole Lentini"/>
    <x v="1"/>
    <n v="105.2"/>
    <n v="5820005.6000000006"/>
    <n v="268870.17000000004"/>
    <x v="34"/>
  </r>
  <r>
    <x v="165"/>
    <n v="33"/>
    <x v="1"/>
    <x v="94"/>
    <s v="Shell only Rely Counter Stool"/>
    <s v="137422A237A020A401 _x000a__x000a_Shell only Rely Counter Stool HW83 in Karakorum 005 Antracite"/>
    <s v="PRO"/>
    <s v="CUST"/>
    <x v="101"/>
    <x v="1"/>
    <x v="64"/>
    <n v="1"/>
    <n v="0"/>
    <n v="430"/>
    <s v="Nicole Lentini"/>
    <x v="1"/>
    <n v="430"/>
    <n v="5820005.6000000006"/>
    <n v="268870.17000000004"/>
    <x v="34"/>
  </r>
  <r>
    <x v="165"/>
    <n v="34"/>
    <x v="1"/>
    <x v="94"/>
    <s v="SHIPPING AND HANDLING"/>
    <s v="Shipping and handling"/>
    <s v="SHIP"/>
    <s v="SHIP"/>
    <x v="194"/>
    <x v="1"/>
    <x v="64"/>
    <n v="1"/>
    <n v="0"/>
    <n v="150"/>
    <s v="Nicole Lentini"/>
    <x v="4"/>
    <n v="150"/>
    <n v="5820005.6000000006"/>
    <n v="268870.17000000004"/>
    <x v="34"/>
  </r>
  <r>
    <x v="166"/>
    <n v="5"/>
    <x v="10"/>
    <x v="95"/>
    <s v="LABOR"/>
    <s v="Non-union labor to receive, deliver, and set in place during normal business hours. Requires use of elevator. Area and path of travel should be free and clear of personal items and other trades. Includes one trip to site. Stair carry not included."/>
    <s v="FABR"/>
    <s v="SPEC"/>
    <x v="263"/>
    <x v="0"/>
    <x v="9"/>
    <n v="1"/>
    <n v="0"/>
    <n v="-112"/>
    <s v="Angela Farmer"/>
    <x v="3"/>
    <n v="-112"/>
    <n v="863078.52000000025"/>
    <n v="3890"/>
    <x v="10"/>
  </r>
  <r>
    <x v="166"/>
    <n v="6"/>
    <x v="10"/>
    <x v="95"/>
    <s v="LABOR"/>
    <s v="Non-union labor to receive, deliver, and set in place during normal business hours. Requires use of elevator. Area and path of travel should be free and clear of personal items and other trades. Includes one trip to site. Stair carry not included."/>
    <s v="FABR"/>
    <s v="CUST"/>
    <x v="264"/>
    <x v="0"/>
    <x v="9"/>
    <n v="1"/>
    <n v="-175"/>
    <n v="0"/>
    <s v="Angela Farmer"/>
    <x v="1"/>
    <n v="175"/>
    <n v="863078.52000000025"/>
    <n v="3890"/>
    <x v="10"/>
  </r>
  <r>
    <x v="166"/>
    <n v="6"/>
    <x v="10"/>
    <x v="95"/>
    <s v="LABOR"/>
    <s v="Non-union labor to receive, deliver, and set in place during normal business hours. Requires use of elevator. Area and path of travel should be free and clear of personal items and other trades. Includes one trip to site. Stair carry not included."/>
    <s v="FABR"/>
    <s v="SPEC"/>
    <x v="263"/>
    <x v="0"/>
    <x v="9"/>
    <n v="1"/>
    <n v="-175"/>
    <n v="0"/>
    <s v="Angela Farmer"/>
    <x v="3"/>
    <n v="175"/>
    <n v="863078.52000000025"/>
    <n v="3890"/>
    <x v="10"/>
  </r>
  <r>
    <x v="167"/>
    <n v="65"/>
    <x v="0"/>
    <x v="52"/>
    <s v="DP8PC50--(CORE)-613"/>
    <s v="Post Cover, Straight, 50H, Horizon_x000a_OPTION: (CORE):Core Paints_x000a_OPTION: 613:PAINT- Silver (CP)"/>
    <s v="PRO"/>
    <s v="SPEC"/>
    <x v="265"/>
    <x v="2"/>
    <x v="1"/>
    <n v="2"/>
    <n v="0"/>
    <n v="53.32"/>
    <s v="Yuliya Molotilova"/>
    <x v="3"/>
    <n v="53.32"/>
    <n v="1674828.1300000001"/>
    <n v="1451274.5200000003"/>
    <x v="22"/>
  </r>
  <r>
    <x v="168"/>
    <n v="38"/>
    <x v="6"/>
    <x v="9"/>
    <s v="LABOR"/>
    <s v="Over time and down time for 1st day and last day of install"/>
    <s v="FABR"/>
    <s v="SPEC"/>
    <x v="266"/>
    <x v="2"/>
    <x v="66"/>
    <n v="1"/>
    <n v="0"/>
    <n v="500"/>
    <s v="Yuliya Molotilova"/>
    <x v="3"/>
    <n v="500"/>
    <n v="837514.92000000027"/>
    <n v="121573.87"/>
    <x v="4"/>
  </r>
  <r>
    <x v="169"/>
    <n v="35"/>
    <x v="2"/>
    <x v="46"/>
    <s v="DP8CMMRR4236--5-8QT-K-(CORE)-8QT-(W2061)-W20615"/>
    <s v="Preconfigured Panel, Topway, Monolithic/Monolithic, Fabric to Raceway Side 1 &amp; 2, 42Hx36W_x000a_OPTION: 5:TOPCAP- Flat Metal_x000a_OPTION: 8QT:TOPCAP- Folkstone Grey (Textured) (CP)_x000a_OPTION: K:RACE- with Knockouts_x000a_OPTION: (CORE):Core Paints_x000a_OPTION: 8QT:RACE- Folkstone Grey (Textured) (CP)_x000a_OPTION: (W2061):FABRIC- Messa (Gr10)_x000a_OPTION: W20615:COL- Fossil"/>
    <s v="PRO"/>
    <s v="SPEC"/>
    <x v="267"/>
    <x v="0"/>
    <x v="1"/>
    <n v="1"/>
    <n v="0"/>
    <n v="242.74"/>
    <s v="Marlene Dyson"/>
    <x v="3"/>
    <n v="242.74"/>
    <n v="3648805.1999999988"/>
    <n v="399849.05"/>
    <x v="6"/>
  </r>
  <r>
    <x v="169"/>
    <n v="36"/>
    <x v="2"/>
    <x v="46"/>
    <s v="DE18PJ24WP"/>
    <s v="Power Jumper, 2+2 Shared Neutrals, 24&quot; Panel + Post"/>
    <s v="PRO"/>
    <s v="SPEC"/>
    <x v="267"/>
    <x v="0"/>
    <x v="1"/>
    <n v="1"/>
    <n v="0"/>
    <n v="46.11"/>
    <s v="Marlene Dyson"/>
    <x v="3"/>
    <n v="46.11"/>
    <n v="3648805.1999999988"/>
    <n v="399849.05"/>
    <x v="6"/>
  </r>
  <r>
    <x v="169"/>
    <n v="37"/>
    <x v="2"/>
    <x v="46"/>
    <s v="2DSPM520BFNL--(CORE)-8Q-SB-NN-KA"/>
    <s v="Series 2 Mobile Pedestal, Recessed Pull, 15Wx20D, Box/File, No Handle, Locking_x000a_OPTION: (CORE):Smooth Core Paints_x000a_OPTION: 8Q:PAINT- Folkstone Grey (CP)_x000a_OPTION: SB:Full Extension Drawer Slides_x000a_OPTION: NN:None_x000a_OPTION: KA:LOCK- Keyed alike"/>
    <s v="PRO"/>
    <s v="CUST"/>
    <x v="268"/>
    <x v="0"/>
    <x v="1"/>
    <n v="2"/>
    <n v="0"/>
    <n v="600.5"/>
    <s v="Marlene Dyson"/>
    <x v="1"/>
    <n v="600.5"/>
    <n v="3648805.1999999988"/>
    <n v="399849.05"/>
    <x v="6"/>
  </r>
  <r>
    <x v="169"/>
    <n v="37"/>
    <x v="2"/>
    <x v="46"/>
    <s v="2DSPM520BFNL--(CORE)-8Q-SB-NN-KA"/>
    <s v="Series 2 Mobile Pedestal, Recessed Pull, 15Wx20D, Box/File, No Handle, Locking_x000a_OPTION: (CORE):Smooth Core Paints_x000a_OPTION: 8Q:PAINT- Folkstone Grey (CP)_x000a_OPTION: SB:Full Extension Drawer Slides_x000a_OPTION: NN:None_x000a_OPTION: KA:LOCK- Keyed alike"/>
    <s v="PRO"/>
    <s v="SPEC"/>
    <x v="269"/>
    <x v="0"/>
    <x v="1"/>
    <n v="2"/>
    <n v="0"/>
    <n v="600.5"/>
    <s v="Marlene Dyson"/>
    <x v="3"/>
    <n v="600.5"/>
    <n v="3648805.1999999988"/>
    <n v="399849.05"/>
    <x v="6"/>
  </r>
  <r>
    <x v="169"/>
    <n v="39"/>
    <x v="2"/>
    <x v="46"/>
    <s v="KCHANGE"/>
    <s v="Change Key"/>
    <s v="PRO"/>
    <s v="SPEC"/>
    <x v="269"/>
    <x v="0"/>
    <x v="1"/>
    <n v="1"/>
    <n v="0"/>
    <n v="10.94"/>
    <s v="Marlene Dyson"/>
    <x v="3"/>
    <n v="10.94"/>
    <n v="3648805.1999999988"/>
    <n v="399849.05"/>
    <x v="6"/>
  </r>
  <r>
    <x v="169"/>
    <n v="39"/>
    <x v="2"/>
    <x v="46"/>
    <s v="KCHANGE"/>
    <s v="Change Key"/>
    <s v="PRO"/>
    <s v="CUST"/>
    <x v="268"/>
    <x v="0"/>
    <x v="1"/>
    <n v="1"/>
    <n v="0"/>
    <n v="10.94"/>
    <s v="Marlene Dyson"/>
    <x v="1"/>
    <n v="10.94"/>
    <n v="3648805.1999999988"/>
    <n v="399849.05"/>
    <x v="6"/>
  </r>
  <r>
    <x v="169"/>
    <n v="40"/>
    <x v="2"/>
    <x v="46"/>
    <s v="TOP"/>
    <s v="14-13/16&quot;D X 23.5&quot;W X 1.25&quot;T RECTANGULAR TOP"/>
    <s v="PRO"/>
    <s v="CUST"/>
    <x v="268"/>
    <x v="0"/>
    <x v="83"/>
    <n v="2"/>
    <n v="0"/>
    <n v="240"/>
    <s v="Marlene Dyson"/>
    <x v="1"/>
    <n v="240"/>
    <n v="3648805.1999999988"/>
    <n v="399849.05"/>
    <x v="6"/>
  </r>
  <r>
    <x v="169"/>
    <n v="41"/>
    <x v="2"/>
    <x v="46"/>
    <s v="FABRICATION"/>
    <s v="RDI NBH"/>
    <s v="FABR"/>
    <s v="CUST"/>
    <x v="268"/>
    <x v="0"/>
    <x v="4"/>
    <n v="1"/>
    <n v="0"/>
    <n v="678.1"/>
    <s v="Marlene Dyson"/>
    <x v="1"/>
    <n v="678.1"/>
    <n v="3648805.1999999988"/>
    <n v="399849.05"/>
    <x v="6"/>
  </r>
  <r>
    <x v="170"/>
    <n v="25"/>
    <x v="2"/>
    <x v="96"/>
    <s v="FABRICATION"/>
    <s v="Price to go to site during normal business hours in (1) trip and complete the following work using product that is already at site:_x000a_1. Install two wing panels to the existing workstation._x000a_2. Cut down a height-adjustable desk's surface to be able to fit into a new location within the station; this will be a long edge cut_x000a_to depth._x000a_3. Relocate the existing credenza to the middle of the workstation."/>
    <s v="FABR"/>
    <s v="SPEC"/>
    <x v="270"/>
    <x v="0"/>
    <x v="2"/>
    <n v="1"/>
    <n v="0"/>
    <n v="1075"/>
    <s v="Marlene Dyson"/>
    <x v="3"/>
    <n v="1075"/>
    <n v="3648805.1999999988"/>
    <n v="6649.39"/>
    <x v="2"/>
  </r>
  <r>
    <x v="171"/>
    <n v="63"/>
    <x v="5"/>
    <x v="16"/>
    <s v="VRG.FM3.SW21--FCM1-ACP4-RMC5-~-~-~-AT1-UMU-(MB)-FG10-~-TOR-(MS)-FG6-~-TOR-~-QUOTE REF"/>
    <s v="AVIERA GUEST CHAIR, Metal, 21W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10:Fabric/Vinyl Grade 10_x000a_OPTION: ~:No Fabric_x000a_OPTION: TOR:MOMENTUM / BANTER / REFLECTION_x000a_OPTION: (MS):Seat Multiple Upholstered_x000a_OPTION: FG6:Fabric / Vinyl Grade 6_x000a_OPTION: ~:No Fabric_x000a_OPTION: TOR:MOMENTUM / SILICA / SUEDE DESERT_x000a_OPTION: ~:No Ganging Bracket_x000a_OPTION: QUOTE REF:00974655-L-SP"/>
    <s v="PRO"/>
    <s v="SPEC"/>
    <x v="271"/>
    <x v="2"/>
    <x v="105"/>
    <n v="1"/>
    <n v="0"/>
    <n v="-127.68"/>
    <s v="Yuliya Molotilova"/>
    <x v="3"/>
    <n v="-127.68"/>
    <n v="2268228.14"/>
    <n v="89212.4"/>
    <x v="5"/>
  </r>
  <r>
    <x v="171"/>
    <n v="63"/>
    <x v="5"/>
    <x v="16"/>
    <s v="VRG.FM3.SW21--FCM1-ACP4-RMC5-~-~-~-AT1-UMU-(MB)-FG10-~-TOR-(MS)-FG6-~-TOR-~-QUOTE REF"/>
    <s v="AVIERA GUEST CHAIR, Metal, 21W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10:Fabric/Vinyl Grade 10_x000a_OPTION: ~:No Fabric_x000a_OPTION: TOR:MOMENTUM / BANTER / REFLECTION_x000a_OPTION: (MS):Seat Multiple Upholstered_x000a_OPTION: FG6:Fabric / Vinyl Grade 6_x000a_OPTION: ~:No Fabric_x000a_OPTION: TOR:MOMENTUM / SILICA / SUEDE DESERT_x000a_OPTION: ~:No Ganging Bracket_x000a_OPTION: QUOTE REF:00974655-L-SP"/>
    <s v="PRO"/>
    <s v="VEN"/>
    <x v="272"/>
    <x v="2"/>
    <x v="105"/>
    <n v="1"/>
    <n v="0"/>
    <n v="-127.68"/>
    <s v="Yuliya Molotilova"/>
    <x v="2"/>
    <n v="-127.68"/>
    <n v="2268228.14"/>
    <n v="89212.4"/>
    <x v="5"/>
  </r>
  <r>
    <x v="171"/>
    <n v="64"/>
    <x v="5"/>
    <x v="16"/>
    <s v="VRF.SN2.FM3.AC0.SW21--FCM1-ACP4-RMC5-~-~-~-AT1-UMU-(MB)-FG10-~-TOR-(MS)-FG6-TOR-~-QUOTE REF"/>
    <s v="AVIERA FREESPAN ARMLESS SEATING, Metal, 21W DOUBLE SEAT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10:Fabric/Vinyl Grade 10_x000a_OPTION: ~:No Fabric_x000a_OPTION: TOR:MOMENTUM / BANTER / REFLECTION_x000a_OPTION: (MS):Seat Multiple Upholstered_x000a_OPTION: FG6:Fabric/Vinyl Grade 6_x000a_OPTION: TOR:MOMENTUM / SILICA SUEDE / DESERT_x000a_OPTION: ~:No Ganging Bracket_x000a_OPTION: QUOTE REF:00974655-L-SP"/>
    <s v="PRO"/>
    <s v="SPEC"/>
    <x v="271"/>
    <x v="2"/>
    <x v="105"/>
    <n v="1"/>
    <n v="0"/>
    <n v="-254.22"/>
    <s v="Yuliya Molotilova"/>
    <x v="3"/>
    <n v="-254.22"/>
    <n v="2268228.14"/>
    <n v="89212.4"/>
    <x v="5"/>
  </r>
  <r>
    <x v="171"/>
    <n v="64"/>
    <x v="5"/>
    <x v="16"/>
    <s v="VRF.SN2.FM3.AC0.SW21--FCM1-ACP4-RMC5-~-~-~-AT1-UMU-(MB)-FG10-~-TOR-(MS)-FG6-TOR-~-QUOTE REF"/>
    <s v="AVIERA FREESPAN ARMLESS SEATING, Metal, 21W DOUBLE SEAT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10:Fabric/Vinyl Grade 10_x000a_OPTION: ~:No Fabric_x000a_OPTION: TOR:MOMENTUM / BANTER / REFLECTION_x000a_OPTION: (MS):Seat Multiple Upholstered_x000a_OPTION: FG6:Fabric/Vinyl Grade 6_x000a_OPTION: TOR:MOMENTUM / SILICA SUEDE / DESERT_x000a_OPTION: ~:No Ganging Bracket_x000a_OPTION: QUOTE REF:00974655-L-SP"/>
    <s v="PRO"/>
    <s v="VEN"/>
    <x v="272"/>
    <x v="2"/>
    <x v="105"/>
    <n v="1"/>
    <n v="0"/>
    <n v="-254.22"/>
    <s v="Yuliya Molotilova"/>
    <x v="2"/>
    <n v="-254.22"/>
    <n v="2268228.14"/>
    <n v="89212.4"/>
    <x v="5"/>
  </r>
  <r>
    <x v="171"/>
    <n v="65"/>
    <x v="5"/>
    <x v="16"/>
    <s v="VRF.SN3.FM3.AC0.SW21--FCM1-ACP4-RMC5-~-~-~-AT1-UMU-(MB)-FG9-~-TOR-(MS)-FG6-~-TOR-XGV-QUOTE REF"/>
    <s v="AVIERA FREESPAN ARMLESS SEATING, Metal, 21W THREE SEAT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9:Fabric/Vinyl Grade 9_x000a_OPTION: ~:No Fabric_x000a_OPTION: TOR:MOMENTUM / CLIMB / DEEP_x000a_OPTION: (MS):Seat Multiple Upholstered_x000a_OPTION: FG6:Fabric/Vinyl Grade 6_x000a_OPTION: ~:No Fabric_x000a_OPTION: TOR:MOMENTUM / SILICA SUEDE / SEA_x000a_OPTION: XGV:Ganging Brackets_x000a_OPTION: QUOTE REF:00974655-L-SP"/>
    <s v="PRO"/>
    <s v="SPEC"/>
    <x v="271"/>
    <x v="2"/>
    <x v="105"/>
    <n v="1"/>
    <n v="0"/>
    <n v="-302.48"/>
    <s v="Yuliya Molotilova"/>
    <x v="3"/>
    <n v="-302.48"/>
    <n v="2268228.14"/>
    <n v="89212.4"/>
    <x v="5"/>
  </r>
  <r>
    <x v="171"/>
    <n v="65"/>
    <x v="5"/>
    <x v="16"/>
    <s v="VRF.SN3.FM3.AC0.SW21--FCM1-ACP4-RMC5-~-~-~-AT1-UMU-(MB)-FG9-~-TOR-(MS)-FG6-~-TOR-XGV-QUOTE REF"/>
    <s v="AVIERA FREESPAN ARMLESS SEATING, Metal, 21W THREE SEAT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9:Fabric/Vinyl Grade 9_x000a_OPTION: ~:No Fabric_x000a_OPTION: TOR:MOMENTUM / CLIMB / DEEP_x000a_OPTION: (MS):Seat Multiple Upholstered_x000a_OPTION: FG6:Fabric/Vinyl Grade 6_x000a_OPTION: ~:No Fabric_x000a_OPTION: TOR:MOMENTUM / SILICA SUEDE / SEA_x000a_OPTION: XGV:Ganging Brackets_x000a_OPTION: QUOTE REF:00974655-L-SP"/>
    <s v="PRO"/>
    <s v="VEN"/>
    <x v="272"/>
    <x v="2"/>
    <x v="105"/>
    <n v="1"/>
    <n v="0"/>
    <n v="-302.48"/>
    <s v="Yuliya Molotilova"/>
    <x v="2"/>
    <n v="-302.48"/>
    <n v="2268228.14"/>
    <n v="89212.4"/>
    <x v="5"/>
  </r>
  <r>
    <x v="171"/>
    <n v="66"/>
    <x v="5"/>
    <x v="16"/>
    <s v="VRG.FM3.SW30--FCM1-ACP4-RMC5-~-~-~-AT1-UMU-(MB)-FG9-~-TOR-(MS)-FG6-~-TOR-~-QUOTE REF"/>
    <s v="AVIERA GUEST CHAIR, Metal, 30W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9:Fabric/Vinyl Grade 9_x000a_OPTION: ~:No Fabric_x000a_OPTION: TOR:MOMENTUM / CLIMB / DEEP_x000a_OPTION: (MS):Seat Multiple Upholstered_x000a_OPTION: FG6:Fabric/Vinyl Grade 6_x000a_OPTION: ~:No Fabric_x000a_OPTION: TOR:MOMENTUM / SILICA SUEDE / SEA_x000a_OPTION: ~:No Ganging Bracket_x000a_OPTION: QUOTE REF:00974655-L-SP"/>
    <s v="PRO"/>
    <s v="SPEC"/>
    <x v="271"/>
    <x v="2"/>
    <x v="105"/>
    <n v="1"/>
    <n v="0"/>
    <n v="-142.5"/>
    <s v="Yuliya Molotilova"/>
    <x v="3"/>
    <n v="-142.5"/>
    <n v="2268228.14"/>
    <n v="89212.4"/>
    <x v="5"/>
  </r>
  <r>
    <x v="171"/>
    <n v="66"/>
    <x v="5"/>
    <x v="16"/>
    <s v="VRG.FM3.SW30--FCM1-ACP4-RMC5-~-~-~-AT1-UMU-(MB)-FG9-~-TOR-(MS)-FG6-~-TOR-~-QUOTE REF"/>
    <s v="AVIERA GUEST CHAIR, Metal, 30W_x000a_OPTION: FCM1:Silver Metalic_x000a_OPTION: ACP4:Urethane Arm Cap_x000a_OPTION: RMC5:Dark Grey_x000a_OPTION: ~:No Moisture Barrier_x000a_OPTION: ~:No CAL 133_x000a_OPTION: ~:No Selection_x000a_OPTION: AT1:Open (Standard)_x000a_OPTION: UMU:Multiple Upholstered_x000a_OPTION: (MB):Back Multiple Upholstered_x000a_OPTION: FG9:Fabric/Vinyl Grade 9_x000a_OPTION: ~:No Fabric_x000a_OPTION: TOR:MOMENTUM / CLIMB / DEEP_x000a_OPTION: (MS):Seat Multiple Upholstered_x000a_OPTION: FG6:Fabric/Vinyl Grade 6_x000a_OPTION: ~:No Fabric_x000a_OPTION: TOR:MOMENTUM / SILICA SUEDE / SEA_x000a_OPTION: ~:No Ganging Bracket_x000a_OPTION: QUOTE REF:00974655-L-SP"/>
    <s v="PRO"/>
    <s v="VEN"/>
    <x v="272"/>
    <x v="2"/>
    <x v="105"/>
    <n v="1"/>
    <n v="0"/>
    <n v="-142.5"/>
    <s v="Yuliya Molotilova"/>
    <x v="2"/>
    <n v="-142.5"/>
    <n v="2268228.14"/>
    <n v="89212.4"/>
    <x v="5"/>
  </r>
  <r>
    <x v="172"/>
    <n v="26"/>
    <x v="0"/>
    <x v="52"/>
    <s v="DP8VPT15--118T"/>
    <s v="Post Top Cap Assembly One Way, Horizon, metal flat, Full View_x000a_OPTION: 118T:PAINT- Bright White (Limited Availability) (Textured)"/>
    <s v="PRO"/>
    <s v="MISC"/>
    <x v="47"/>
    <x v="2"/>
    <x v="1"/>
    <n v="2"/>
    <n v="0"/>
    <n v="4.34"/>
    <s v="Marlene Dyson"/>
    <x v="0"/>
    <n v="4.34"/>
    <n v="1674828.1300000001"/>
    <n v="1451274.5200000003"/>
    <x v="22"/>
  </r>
  <r>
    <x v="172"/>
    <n v="26"/>
    <x v="0"/>
    <x v="52"/>
    <s v="DP8VPT15--118T"/>
    <s v="Post Top Cap Assembly One Way, Horizon, metal flat, Full View_x000a_OPTION: 118T:PAINT- Bright White (Limited Availability) (Textured)"/>
    <s v="PRO"/>
    <s v="SPEC"/>
    <x v="273"/>
    <x v="2"/>
    <x v="1"/>
    <n v="2"/>
    <n v="0"/>
    <n v="4.34"/>
    <s v="Marlene Dyson"/>
    <x v="3"/>
    <n v="4.34"/>
    <n v="1674828.1300000001"/>
    <n v="1451274.5200000003"/>
    <x v="22"/>
  </r>
  <r>
    <x v="173"/>
    <n v="12"/>
    <x v="3"/>
    <x v="97"/>
    <s v="8-742-53983"/>
    <s v=""/>
    <s v="SHIP"/>
    <s v="SHIP"/>
    <x v="35"/>
    <x v="2"/>
    <x v="20"/>
    <n v="1"/>
    <n v="0"/>
    <n v="9.75"/>
    <s v="Marlene Dyson"/>
    <x v="4"/>
    <n v="9.75"/>
    <n v="3543294.73"/>
    <n v="64015.06"/>
    <x v="5"/>
  </r>
  <r>
    <x v="173"/>
    <n v="13"/>
    <x v="3"/>
    <x v="97"/>
    <s v="HARDWARE"/>
    <s v=""/>
    <s v="PRO"/>
    <s v="MISC"/>
    <x v="91"/>
    <x v="2"/>
    <x v="58"/>
    <n v="1"/>
    <n v="0"/>
    <n v="35.46"/>
    <s v="Marlene Dyson"/>
    <x v="0"/>
    <n v="35.46"/>
    <n v="3543294.73"/>
    <n v="64015.06"/>
    <x v="5"/>
  </r>
  <r>
    <x v="174"/>
    <n v="168"/>
    <x v="12"/>
    <x v="98"/>
    <s v="2-361-51662"/>
    <s v=""/>
    <s v="SHIP"/>
    <s v="SHIP"/>
    <x v="35"/>
    <x v="0"/>
    <x v="20"/>
    <n v="1"/>
    <n v="0"/>
    <n v="13.2"/>
    <s v="Angela Farmer"/>
    <x v="4"/>
    <n v="13.2"/>
    <n v="6857499.3699999992"/>
    <n v="880678.87999999989"/>
    <x v="14"/>
  </r>
  <r>
    <x v="174"/>
    <n v="171"/>
    <x v="12"/>
    <x v="98"/>
    <s v="SHIPPINGANDHANDLING"/>
    <s v="Humanscale Freight Surcharge"/>
    <s v="PRO"/>
    <s v="SHIP"/>
    <x v="274"/>
    <x v="0"/>
    <x v="106"/>
    <n v="1"/>
    <n v="0"/>
    <n v="13.87"/>
    <s v="Angela Farmer"/>
    <x v="4"/>
    <n v="13.87"/>
    <n v="6857499.3699999992"/>
    <n v="880678.87999999989"/>
    <x v="14"/>
  </r>
  <r>
    <x v="174"/>
    <n v="172"/>
    <x v="12"/>
    <x v="98"/>
    <s v="8-811-96618"/>
    <s v=""/>
    <s v="SHIP"/>
    <s v="SHIP"/>
    <x v="35"/>
    <x v="0"/>
    <x v="20"/>
    <n v="1"/>
    <n v="0"/>
    <n v="10"/>
    <s v="Angela Farmer"/>
    <x v="4"/>
    <n v="10"/>
    <n v="6857499.3699999992"/>
    <n v="880678.87999999989"/>
    <x v="14"/>
  </r>
  <r>
    <x v="174"/>
    <n v="182"/>
    <x v="12"/>
    <x v="98"/>
    <s v="DP8CFR4236--3-NA-K-(CORE)-611T"/>
    <s v="Build-to-Spec Panel Frame, Topway, Fabric to Floor Side 1 /Fabric to Raceway Side 2, 42Hx36W_x000a_OPTION: 3:TOPCAP- None_x000a_OPTION: NA:no finish required_x000a_OPTION: K:RACE- with Knockouts_x000a_OPTION: (CORE):Core Paints_x000a_OPTION: 611T:RACE- Beige Mist Metallic (Textured) (CP)"/>
    <s v="PRO"/>
    <s v="SPEC"/>
    <x v="275"/>
    <x v="0"/>
    <x v="1"/>
    <n v="8"/>
    <n v="0"/>
    <n v="1064"/>
    <s v="Angela Farmer"/>
    <x v="3"/>
    <n v="1064"/>
    <n v="6857499.3699999992"/>
    <n v="880678.87999999989"/>
    <x v="14"/>
  </r>
  <r>
    <x v="174"/>
    <n v="183"/>
    <x v="12"/>
    <x v="98"/>
    <s v="Tariff"/>
    <s v="Knoll tariff"/>
    <s v="PRO"/>
    <s v="CUST"/>
    <x v="85"/>
    <x v="0"/>
    <x v="1"/>
    <n v="1"/>
    <n v="0"/>
    <n v="29.79"/>
    <s v="Angela Farmer"/>
    <x v="1"/>
    <n v="29.79"/>
    <n v="6857499.3699999992"/>
    <n v="880678.87999999989"/>
    <x v="14"/>
  </r>
  <r>
    <x v="174"/>
    <n v="189"/>
    <x v="12"/>
    <x v="98"/>
    <s v="HOME DEPOT"/>
    <s v=""/>
    <s v="PRO"/>
    <s v="MISC"/>
    <x v="91"/>
    <x v="0"/>
    <x v="28"/>
    <n v="1"/>
    <n v="0"/>
    <n v="54.27"/>
    <s v="Angela Farmer"/>
    <x v="0"/>
    <n v="54.27"/>
    <n v="6857499.3699999992"/>
    <n v="880678.87999999989"/>
    <x v="14"/>
  </r>
  <r>
    <x v="175"/>
    <n v="67"/>
    <x v="7"/>
    <x v="25"/>
    <s v="CREDIT CARD PROCESSING FEE"/>
    <s v="CREDIT CARD PROCESSING FEE"/>
    <s v="PRO"/>
    <s v="CUST"/>
    <x v="45"/>
    <x v="1"/>
    <x v="107"/>
    <n v="1"/>
    <n v="0"/>
    <n v="82.88"/>
    <s v="Kelly Caplan"/>
    <x v="1"/>
    <n v="82.88"/>
    <n v="12556381.180000002"/>
    <n v="1295291.8500000003"/>
    <x v="9"/>
  </r>
  <r>
    <x v="176"/>
    <n v="12"/>
    <x v="8"/>
    <x v="31"/>
    <s v="Payment Fees"/>
    <s v="Fees Quarterly Subscription 05/01/2025 - 07/31/2025"/>
    <s v="FEE"/>
    <s v="MISC"/>
    <x v="81"/>
    <x v="1"/>
    <x v="16"/>
    <n v="1"/>
    <n v="0"/>
    <n v="370.03"/>
    <s v="Nicole Lentini"/>
    <x v="0"/>
    <n v="370.03"/>
    <n v="16189252.849999992"/>
    <n v="1553653.15"/>
    <x v="35"/>
  </r>
  <r>
    <x v="176"/>
    <n v="13"/>
    <x v="8"/>
    <x v="31"/>
    <s v="LABOR"/>
    <s v="DELIVERY AND INSTALLATION DURING NORMAL BUSINESS HOURS"/>
    <s v="FABR"/>
    <s v="VEN"/>
    <x v="276"/>
    <x v="1"/>
    <x v="0"/>
    <n v="1"/>
    <n v="0"/>
    <n v="-1500"/>
    <s v="Nicole Lentini"/>
    <x v="2"/>
    <n v="-1500"/>
    <n v="16189252.849999992"/>
    <n v="1553653.15"/>
    <x v="35"/>
  </r>
  <r>
    <x v="177"/>
    <n v="11"/>
    <x v="23"/>
    <x v="99"/>
    <s v="AAS32L01--RBK-BOV-BPS-FGL"/>
    <s v="@About A Stool Wood Base, Low Ht w/ Optional Front Upholstery,polypropylene shell, non-upholstered_x000a_OPTION: RBK:@BLACK 2.0_x000a_OPTION: BOV:@black stained oak veneer_x000a_OPTION: BPS:@black powder coated steel_x000a_OPTION: FGL:@felt glides"/>
    <s v="PRO"/>
    <s v="SPEC"/>
    <x v="277"/>
    <x v="0"/>
    <x v="25"/>
    <n v="2"/>
    <n v="0"/>
    <n v="559"/>
    <s v="Haley Berger"/>
    <x v="3"/>
    <n v="559"/>
    <n v="2470160.9899999988"/>
    <n v="273408.09999999998"/>
    <x v="12"/>
  </r>
  <r>
    <x v="178"/>
    <n v="11"/>
    <x v="23"/>
    <x v="99"/>
    <s v="SHIPPINGANDHANDLING"/>
    <s v="SHIPPINGANDHANDLING"/>
    <s v="SHIP"/>
    <s v="SPEC"/>
    <x v="278"/>
    <x v="0"/>
    <x v="108"/>
    <n v="1"/>
    <n v="0"/>
    <n v="118.51"/>
    <s v="Haley Berger"/>
    <x v="3"/>
    <n v="118.51"/>
    <n v="2470160.9899999988"/>
    <n v="273408.09999999998"/>
    <x v="12"/>
  </r>
  <r>
    <x v="179"/>
    <n v="7"/>
    <x v="9"/>
    <x v="100"/>
    <s v="Shipping"/>
    <s v="Shipping for Chair and table"/>
    <s v="FABR"/>
    <s v="VEN"/>
    <x v="279"/>
    <x v="0"/>
    <x v="9"/>
    <n v="1"/>
    <n v="0"/>
    <n v="200"/>
    <s v="Shanna Dollarhide"/>
    <x v="2"/>
    <n v="200"/>
    <n v="6933299.7099999748"/>
    <n v="503207.78999999916"/>
    <x v="0"/>
  </r>
  <r>
    <x v="180"/>
    <n v="117"/>
    <x v="8"/>
    <x v="101"/>
    <s v="January, 2025 -STORAGE"/>
    <s v="January, 2025 (Billing Cycle: Dec 21 - Jan 20)"/>
    <s v="STORE"/>
    <s v="CUST"/>
    <x v="280"/>
    <x v="1"/>
    <x v="0"/>
    <n v="1"/>
    <n v="0"/>
    <n v="228.21"/>
    <s v="Nicole Lentini"/>
    <x v="1"/>
    <n v="228.21"/>
    <n v="16189252.849999992"/>
    <n v="-202960.04000000004"/>
    <x v="16"/>
  </r>
  <r>
    <x v="180"/>
    <n v="119"/>
    <x v="8"/>
    <x v="101"/>
    <s v="February, 2025 -STORAGE"/>
    <s v="February, 2025 (Billing Cycle: Jan 21 - Feb 20)"/>
    <s v="STORE"/>
    <s v="CUST"/>
    <x v="280"/>
    <x v="1"/>
    <x v="0"/>
    <n v="1"/>
    <n v="0"/>
    <n v="461.3"/>
    <s v="Nicole Lentini"/>
    <x v="1"/>
    <n v="461.3"/>
    <n v="16189252.849999992"/>
    <n v="-202960.04000000004"/>
    <x v="16"/>
  </r>
  <r>
    <x v="180"/>
    <n v="121"/>
    <x v="8"/>
    <x v="101"/>
    <s v="Warehouse Storage"/>
    <s v="March, 2025 (Billing Cycle: Feb 21 - Mar 20)"/>
    <s v="STORE"/>
    <s v="MISC"/>
    <x v="281"/>
    <x v="1"/>
    <x v="0"/>
    <n v="1"/>
    <n v="0"/>
    <n v="1765.77"/>
    <s v="Nicole Lentini"/>
    <x v="0"/>
    <n v="1765.77"/>
    <n v="16189252.849999992"/>
    <n v="-202960.04000000004"/>
    <x v="16"/>
  </r>
  <r>
    <x v="180"/>
    <n v="122"/>
    <x v="8"/>
    <x v="101"/>
    <s v="Storage Cube"/>
    <s v="Furinno Cubicle Open Back Decorative Cube Storage Organizer, 4-Cube, Dark Oak"/>
    <s v="PRO"/>
    <s v="CUST"/>
    <x v="101"/>
    <x v="1"/>
    <x v="73"/>
    <n v="1"/>
    <n v="0"/>
    <n v="49"/>
    <s v="Nicole Lentini"/>
    <x v="1"/>
    <n v="49"/>
    <n v="16189252.849999992"/>
    <n v="-202960.04000000004"/>
    <x v="16"/>
  </r>
  <r>
    <x v="180"/>
    <n v="123"/>
    <x v="8"/>
    <x v="101"/>
    <s v="Labor + Delivery"/>
    <s v="Will Call _x000a_• 1 Will Call (1) HAT Table and Accessories from HAT, San Jose_x000a_Additional Trip to Site _x000a_• 1 Additional Trip to Site to deliver and install product on 'WO-Detail-91812-27845 CBRE 4.18.pdf'"/>
    <s v="FABR"/>
    <s v="CUST"/>
    <x v="282"/>
    <x v="1"/>
    <x v="0"/>
    <n v="1"/>
    <n v="0"/>
    <n v="1190"/>
    <s v="Nicole Lentini"/>
    <x v="1"/>
    <n v="1190"/>
    <n v="16189252.849999992"/>
    <n v="-202960.04000000004"/>
    <x v="16"/>
  </r>
  <r>
    <x v="180"/>
    <n v="124"/>
    <x v="8"/>
    <x v="101"/>
    <s v="10120431-----"/>
    <s v="10120431 Only top of ME5385, 550mm DIA; finish marble red France."/>
    <s v="PRO"/>
    <s v="VEN"/>
    <x v="283"/>
    <x v="1"/>
    <x v="39"/>
    <n v="1"/>
    <n v="0"/>
    <n v="504"/>
    <s v="Nicole Lentini"/>
    <x v="2"/>
    <n v="504"/>
    <n v="16189252.849999992"/>
    <n v="-202960.04000000004"/>
    <x v="16"/>
  </r>
  <r>
    <x v="180"/>
    <n v="127"/>
    <x v="8"/>
    <x v="101"/>
    <s v="Warehouse Storage"/>
    <s v="April, 2025 (Billing Cycle: Mar 21 - Apr 20)"/>
    <s v="PRO"/>
    <s v="CUST"/>
    <x v="284"/>
    <x v="1"/>
    <x v="0"/>
    <n v="1"/>
    <n v="0"/>
    <n v="2153.48"/>
    <s v="Nicole Lentini"/>
    <x v="1"/>
    <n v="2153.48"/>
    <n v="16189252.849999992"/>
    <n v="-202960.04000000004"/>
    <x v="16"/>
  </r>
  <r>
    <x v="181"/>
    <n v="39"/>
    <x v="16"/>
    <x v="99"/>
    <s v="Double Handling Charge"/>
    <s v="Double Handling Charge_x000a__x000a_Receive, Deliver, and Install the following:_x000a_(1) Coffee Table_x000a_(2) Side Tables_x000a_(1) Side Table - Restroom_x000a_(1) Area Rug 3 - Service_x000a_(4) Workstation Module - Cluster of 2 B2B - W72&quot;xD60&quot;_x000a_(8) Workstation - BOH Office - 2 Seat Office Desk 30&quot;x72&quot;_x000a_(26) Task Chair 2_x000a_(1) Lateral File Cabinet - Service_x000a_(6) File Cabinet - 36&quot;_x000a_(2) Under Desk File Cabinet_x000a_(13) Breakroom Chair 1_x000a_(1) Breakroom Table 1_x000a_(3) Breakroom Table 2_x000a_(1) Conference Table 1_x000a_(13) Side Chair 1_x000a_(1) Cafe Table 3 - Delivery High_x000a_(2) Stool 2_x000a_(1) Changing Bench 2_x000a_(1) FOH Desking - L Desk Right_x000a_(1) FOH Desking - L Desk Left_x000a_(1) FOH Desk - Low Wall"/>
    <s v="FABR"/>
    <s v="MISC"/>
    <x v="285"/>
    <x v="0"/>
    <x v="109"/>
    <n v="1"/>
    <n v="0"/>
    <n v="520"/>
    <s v="Haley Berger"/>
    <x v="0"/>
    <n v="520"/>
    <n v="0"/>
    <n v="273408.09999999998"/>
    <x v="12"/>
  </r>
  <r>
    <x v="181"/>
    <n v="41"/>
    <x v="16"/>
    <x v="99"/>
    <s v="SHIPPING AND HANDLING--"/>
    <s v="ULINE SHIPPING AND HANDLING_x000a_OPTION: :"/>
    <s v="SHIP"/>
    <s v="SHIP"/>
    <x v="286"/>
    <x v="0"/>
    <x v="108"/>
    <n v="1"/>
    <n v="0"/>
    <n v="136.52000000000001"/>
    <s v="Haley Berger"/>
    <x v="4"/>
    <n v="136.52000000000001"/>
    <n v="0"/>
    <n v="273408.09999999998"/>
    <x v="12"/>
  </r>
  <r>
    <x v="182"/>
    <n v="8"/>
    <x v="9"/>
    <x v="100"/>
    <s v="Shipping"/>
    <s v="Shipping for Chair or table"/>
    <s v="FABR"/>
    <s v="CUST"/>
    <x v="287"/>
    <x v="0"/>
    <x v="110"/>
    <n v="1"/>
    <n v="0"/>
    <n v="80"/>
    <s v="Shanna Dollarhide"/>
    <x v="1"/>
    <n v="80"/>
    <n v="6933299.7099999748"/>
    <n v="503207.78999999916"/>
    <x v="0"/>
  </r>
  <r>
    <x v="183"/>
    <n v="24"/>
    <x v="10"/>
    <x v="102"/>
    <s v="SHIPPING--"/>
    <s v="Shipping for Pottery Barn_x000a_OPTION: :00268341"/>
    <s v="SHIP"/>
    <s v="SHIP"/>
    <x v="288"/>
    <x v="0"/>
    <x v="82"/>
    <n v="1"/>
    <n v="0"/>
    <n v="11.05"/>
    <s v="Angela Farmer"/>
    <x v="4"/>
    <n v="11.05"/>
    <n v="863078.52000000025"/>
    <n v="14699.569999999998"/>
    <x v="32"/>
  </r>
  <r>
    <x v="184"/>
    <n v="8"/>
    <x v="9"/>
    <x v="13"/>
    <s v="FABRICATION"/>
    <s v="LABOR TO RECEIVE, DELIVER, AND INSTALL ON IT'S OWN TRIP DURING REGULAR BUSINESS HOURS. _x000a__x000a_(1) 4 high by 4 wide Locker bank"/>
    <s v="FABR"/>
    <s v="MISC"/>
    <x v="289"/>
    <x v="0"/>
    <x v="9"/>
    <n v="1"/>
    <n v="0"/>
    <n v="-988"/>
    <s v="Julia Torres"/>
    <x v="0"/>
    <n v="-988"/>
    <n v="6933299.7099999748"/>
    <n v="5657234.7399999974"/>
    <x v="25"/>
  </r>
  <r>
    <x v="184"/>
    <n v="9"/>
    <x v="9"/>
    <x v="13"/>
    <s v="FABRICATION"/>
    <s v="PART OF PHASE 3 INSTALL: PART OF PHASE 3 INSTALL: Receive, deliver and install the following to Intuit in San Diego, regular business hours: B2F2, (12) 16x24 72h lockers = 48 LOCKERS, B3F2 (3) 16x24 72h lockers = 12 LOCKERS"/>
    <s v="FABR"/>
    <s v="MISC"/>
    <x v="289"/>
    <x v="0"/>
    <x v="9"/>
    <n v="1"/>
    <n v="0"/>
    <n v="208"/>
    <s v="Julia Torres"/>
    <x v="0"/>
    <n v="208"/>
    <n v="6933299.7099999748"/>
    <n v="5657234.7399999974"/>
    <x v="25"/>
  </r>
  <r>
    <x v="185"/>
    <n v="43"/>
    <x v="8"/>
    <x v="103"/>
    <s v="8-742-53983"/>
    <s v=""/>
    <s v="SHIP"/>
    <s v="SHIP"/>
    <x v="35"/>
    <x v="1"/>
    <x v="20"/>
    <n v="1"/>
    <n v="0"/>
    <n v="70.430000000000007"/>
    <s v="Nicole Lentini"/>
    <x v="4"/>
    <n v="70.430000000000007"/>
    <n v="16189252.849999992"/>
    <n v="-300"/>
    <x v="11"/>
  </r>
  <r>
    <x v="186"/>
    <n v="92"/>
    <x v="6"/>
    <x v="104"/>
    <s v="WAREHOUSE STORAGE"/>
    <s v="WAREHOUSE STORAGE_x000a_Storage Dates: 03/26/25 to 04/25/25_x000a_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_x000a__x000a_Product Received: Misc. Items"/>
    <s v="STORE"/>
    <s v="CUST"/>
    <x v="290"/>
    <x v="2"/>
    <x v="4"/>
    <n v="1"/>
    <n v="0"/>
    <n v="357"/>
    <s v="Marlene Dyson"/>
    <x v="1"/>
    <n v="357"/>
    <n v="837514.92000000027"/>
    <n v="31388.949999999997"/>
    <x v="36"/>
  </r>
  <r>
    <x v="186"/>
    <n v="93"/>
    <x v="6"/>
    <x v="104"/>
    <s v="WAREHOUSE STORAGE"/>
    <s v="Storage Dates: 04/06/25 to 05/05/25_x000a_Receiving#KBMH231450R2.07_x000a_(2) Pallet Positions_x000a_Date Received:02/28/2025_x000a_Customer PO #: 89622 - 91904_x000a_Manufacturer: Safco_x000a_Product PO#: 89622-91662_x000a_Product Received: Misc. Items_x000a_Receiving#KBMH231450R1.01_x000a_(3) Cartons_x000a_Date Received:03/03/2025_x000a_Customer PO #: 89622 - 91904_x000a_Manufacturer: Blu Dot_x000a_Product PO#: 89622-91660_x000a_Product Received: Stools_x000a_Receiving#KBMH231450R1.02_x000a_(3) Pallet Positions_x000a_Date Received:03/05/2025_x000a_Customer PO #: 89622 - 91904_x000a_Manufacturer: Sit on It_x000a_Product PO#: 89622-91682_x000a_Product Received: Misc. Items_x000a_Receiving#KBMH231450R1.02_x000a_(1) Pallet Positions_x000a_Date Received:03/06/2025_x000a_Customer PO #: 89622 - 91904_x000a_Manufacturer: 9 to 5 Seating_x000a_Product PO#: 89622-91530_x000a_Product Received: (14) Chairs_x000a_Receiving#KBMH231450R1.03_x000a_(5) Pallet Positions_x000a_Date Received:03/07/2025_x000a_Customer PO #: 89622 - 91904_x000a_Manufacturer: Jasper_x000a_Product PO#: 89622-91503_x000a__x000a_Product Received: Misc. Items_x000a_Receiving#KBMH231450R1.04_x000a_(1) Pallet Positions_x000a_Date Received:03/07/2025_x000a_Customer PO #: 89622 - 91904_x000a_Manufacturer: Fellowes_x000a_Product PO#: 89622-91661_x000a_Product Received: Misc. Items"/>
    <s v="STORE"/>
    <s v="CUST"/>
    <x v="290"/>
    <x v="2"/>
    <x v="4"/>
    <n v="1"/>
    <n v="0"/>
    <n v="471"/>
    <s v="Marlene Dyson"/>
    <x v="1"/>
    <n v="471"/>
    <n v="837514.92000000027"/>
    <n v="31388.949999999997"/>
    <x v="36"/>
  </r>
  <r>
    <x v="186"/>
    <n v="94"/>
    <x v="6"/>
    <x v="104"/>
    <s v="WAREHOUSE STORAGE"/>
    <s v="Storage Dates: 04/16/25 to 05/15/25_x000a_Order: KBMH231450R1 - Plumas Hospital SNF Ancillary - Quincy CA *QTE* PO# 89622 - 91904_x000a_Receiving#KBMH231450R1.06_x000a_(14) Pallet Positions_x000a_Date Received:03/12/2025_x000a_Customer PO #: 89622 - 91904_x000a_Manufacturer: Stance_x000a_Product PO#: 89622-91505_x000a_Product Received: Misc. Items_x000a_Receiving#KBMH231450R1.07_x000a_(25) Pallet Positions_x000a_Date Received:03/14/2025_x000a_Customer PO #: 89622 - 91904_x000a_Manufacturer: kwalu_x000a_Product PO#: 89622-91504_x000a_Product Received: Misc. Items_x000a_Receiving#KBMH231450R1.08_x000a_(1) Pallet Positions_x000a_Date Received:03/13/2025_x000a_Customer PO #: 89622 - 91904_x000a_Manufacturer: Sit on It_x000a_Product PO#: 89622-91682_x000a_Product Received: task chair"/>
    <s v="STORE"/>
    <s v="CUST"/>
    <x v="290"/>
    <x v="2"/>
    <x v="4"/>
    <n v="1"/>
    <n v="0"/>
    <n v="1520"/>
    <s v="Marlene Dyson"/>
    <x v="1"/>
    <n v="1520"/>
    <n v="837514.92000000027"/>
    <n v="31388.949999999997"/>
    <x v="36"/>
  </r>
  <r>
    <x v="186"/>
    <n v="95"/>
    <x v="6"/>
    <x v="104"/>
    <s v="WAREHOUSE STORAGE"/>
    <s v="Storage Dates: 04/26/25 to 05/25/25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
    <s v="STORE"/>
    <s v="CUST"/>
    <x v="290"/>
    <x v="2"/>
    <x v="4"/>
    <n v="1"/>
    <n v="0"/>
    <n v="357"/>
    <s v="Marlene Dyson"/>
    <x v="1"/>
    <n v="357"/>
    <n v="837514.92000000027"/>
    <n v="31388.949999999997"/>
    <x v="36"/>
  </r>
  <r>
    <x v="186"/>
    <n v="96"/>
    <x v="6"/>
    <x v="104"/>
    <s v="WAREHOUSE STORAGE"/>
    <s v="Storage Dates: 05/06/25 to 06/05/25_x000a_Order: KBMH231450R1 - Plumas Hospital SNF Ancillary - Quincy CA *QTE* PO# 89622 - 91904_x000a_Receiving#KBMH231450R2.07_x000a_(2) Pallet Positions_x000a_Date Received:02/28/2025_x000a_Customer PO #: 89622 - 91904_x000a_Manufacturer: Safco_x000a_Product PO#: 89622-91662_x000a_Product Received: Misc. Items_x000a_Receiving#KBMH231450R1.01_x000a_(3) Cartons_x000a_Date Received:03/03/2025_x000a_Customer PO #: 89622 - 91904_x000a_Manufacturer: Blu Dot_x000a_Product PO#: 89622-91660_x000a_Product Received: Stools_x000a_Receiving#KBMH231450R1.02_x000a_(3) Pallet Positions_x000a_Date Received:03/05/2025_x000a_Customer PO #: 89622 - 91904_x000a_Manufacturer: Sit on It_x000a_Product PO#: 89622-91682_x000a_Product Received: Misc. Items_x000a_Receiving#KBMH231450R1.02_x000a_(1) Pallet Positions_x000a_Date Received:03/06/2025_x000a_Customer PO #: 89622 - 91904_x000a_Manufacturer: 9 to 5 Seating_x000a_Product PO#: 89622-91530_x000a_Product Received: (14) Chairs_x000a_Receiving#KBMH231450R1.03_x000a_(5) Pallet Positions_x000a_Date Received:03/07/2025_x000a_Customer PO #: 89622 - 91904_x000a_Manufacturer: Jasper_x000a_Product PO#: 89622-91503_x000a__x000a_Product Received: Misc. Items_x000a_Receiving#KBMH231450R1.04_x000a_(1) Pallet Positions_x000a_Date Received:03/07/2025_x000a_Customer PO #: 89622 - 91904_x000a_Manufacturer: Fellowes_x000a_Product PO#: 89622-91661_x000a_Product Received: Misc. Items"/>
    <s v="STORE"/>
    <s v="CUST"/>
    <x v="290"/>
    <x v="2"/>
    <x v="4"/>
    <n v="1"/>
    <n v="0"/>
    <n v="471"/>
    <s v="Marlene Dyson"/>
    <x v="1"/>
    <n v="471"/>
    <n v="837514.92000000027"/>
    <n v="31388.949999999997"/>
    <x v="36"/>
  </r>
  <r>
    <x v="186"/>
    <n v="97"/>
    <x v="6"/>
    <x v="104"/>
    <s v="WAREHOUSE STORAGE"/>
    <s v="Receiving#KBMH231450R1.06_x000a_(14) Pallet Positions_x000a_Date Received:03/12/2025_x000a_Customer PO #: 89622 - 91904_x000a_Manufacturer: Stance_x000a_Product PO#: 89622-91505_x000a_Product Received: Misc. Items_x000a_Receiving#KBMH231450R1.07_x000a_(25) Pallet Positions_x000a_Date Received:03/14/2025_x000a_Customer PO #: 89622 - 91904_x000a_Manufacturer: kwalu_x000a_Product PO#: 89622-91504_x000a_Product Received: Misc. Items_x000a_Receiving#KBMH231450R1.08_x000a_(1) Pallet Positions_x000a_Date Received:03/13/2025_x000a_Customer PO #: 89622 - 91904_x000a_Manufacturer: Sit on It_x000a_Product PO#: 89622-91682_x000a_Product Received: task chair"/>
    <s v="STORE"/>
    <s v="CUST"/>
    <x v="290"/>
    <x v="2"/>
    <x v="4"/>
    <n v="1"/>
    <n v="0"/>
    <n v="1520"/>
    <s v="Marlene Dyson"/>
    <x v="1"/>
    <n v="1520"/>
    <n v="837514.92000000027"/>
    <n v="31388.949999999997"/>
    <x v="36"/>
  </r>
  <r>
    <x v="186"/>
    <n v="98"/>
    <x v="6"/>
    <x v="104"/>
    <s v="WAREHOUSE STORAGE"/>
    <s v="Storage Dates: 05/28/25 to 06/27/25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_x000a__x000a_Product Received: Misc. Items_x000a_Receiving# 95296_x000a_(1) Pallet Positions_x000a_Date Received:04/28/2025_x000a_Manufacturer: INYOUTH_x000a_Product PO#: 89622-91903_x000a_Product Received: Mirror"/>
    <s v="FABR"/>
    <s v="CUST"/>
    <x v="290"/>
    <x v="2"/>
    <x v="4"/>
    <n v="1"/>
    <n v="0"/>
    <n v="395"/>
    <s v="Marlene Dyson"/>
    <x v="1"/>
    <n v="395"/>
    <n v="837514.92000000027"/>
    <n v="31388.949999999997"/>
    <x v="36"/>
  </r>
  <r>
    <x v="186"/>
    <n v="98"/>
    <x v="6"/>
    <x v="104"/>
    <s v="WAREHOUSE STORAGE"/>
    <s v="Storage Dates: 05/28/25 to 06/27/25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_x000a__x000a_Product Received: Misc. Items_x000a_Receiving# 95296_x000a_(1) Pallet Positions_x000a_Date Received:04/28/2025_x000a_Manufacturer: INYOUTH_x000a_Product PO#: 89622-91903_x000a_Product Received: Mirror"/>
    <s v="FABR"/>
    <s v="SHIP"/>
    <x v="291"/>
    <x v="2"/>
    <x v="4"/>
    <n v="1"/>
    <n v="0"/>
    <n v="395"/>
    <s v="Marlene Dyson"/>
    <x v="4"/>
    <n v="395"/>
    <n v="837514.92000000027"/>
    <n v="31388.949999999997"/>
    <x v="36"/>
  </r>
  <r>
    <x v="186"/>
    <n v="101"/>
    <x v="6"/>
    <x v="104"/>
    <s v="WAREHOUSE STORAGE"/>
    <s v="Storage Dates: 07/16/25 to 08/15/25_x000a_Order: KBMH231450R1 - Plumas Hospital SNF Ancillary - Quincy CA *QTE* PO# 89622 - 91904_x000a_Receiving#KBMH231450R1.06_x000a_(14) Pallet Positions_x000a_Date Received:03/12/2025_x000a_Customer PO #: 89622 - 91904_x000a_Manufacturer: Stance_x000a_Product PO#: 89622-91505_x000a_Product Received: Misc. Items_x000a_Receiving#KBMH231450R1.07_x000a_(25) Pallet Positions_x000a_Date Received:03/14/2025_x000a_Customer PO #: 89622 - 91904_x000a_Manufacturer: kwalu_x000a_Product PO#: 89622-91504_x000a_Product Received: Misc. Items_x000a_Receiving#KBMH231450R1.08_x000a_(1) Pallet Positions_x000a_Date Received:03/13/2025_x000a_Customer PO #: 89622 - 91904_x000a_Manufacturer: Sit on It_x000a_Product PO#: 89622-91682_x000a_Product Received: task chair"/>
    <s v="STORE"/>
    <s v="CUST"/>
    <x v="292"/>
    <x v="2"/>
    <x v="4"/>
    <n v="1"/>
    <n v="0"/>
    <n v="1520"/>
    <s v="Marlene Dyson"/>
    <x v="1"/>
    <n v="1520"/>
    <n v="837514.92000000027"/>
    <n v="31388.949999999997"/>
    <x v="36"/>
  </r>
  <r>
    <x v="186"/>
    <n v="102"/>
    <x v="6"/>
    <x v="104"/>
    <s v="WAREHOUSE STORAGE"/>
    <s v="Storage Dates: 07/28/25 to 08/27/25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_x000a__x000a_Product Received: Misc. Items_x000a_Receiving# 95296_x000a_(1) Pallet Positions_x000a_Date Received:04/28/2025_x000a_Manufacturer: INYOUTH_x000a_Product PO#: 89622-91903_x000a_Product Received: Mirror"/>
    <s v="FABR"/>
    <s v="CUST"/>
    <x v="290"/>
    <x v="2"/>
    <x v="4"/>
    <n v="1"/>
    <n v="0"/>
    <n v="395"/>
    <s v="Marlene Dyson"/>
    <x v="1"/>
    <n v="395"/>
    <n v="837514.92000000027"/>
    <n v="31388.949999999997"/>
    <x v="36"/>
  </r>
  <r>
    <x v="186"/>
    <n v="102"/>
    <x v="6"/>
    <x v="104"/>
    <s v="WAREHOUSE STORAGE"/>
    <s v="Storage Dates: 07/28/25 to 08/27/25_x000a_Order: KBMH231450R1 - Plumas Hospital SNF Ancillary - Quincy CA *QTE* PO# 89622 - 91904_x000a_Receiving# KBMH231450R2.01_x000a_(1) Pallet Positions_x000a_Date Received:02/10/2025_x000a_Customer PO #: 89622 - 91904_x000a_Manufacturer: Innovative_x000a_Product PO#: 89622-91873_x000a_Product Received: Misc. Items_x000a_Receiving# KBMH231450R2.03_x000a_(3) Cartons_x000a_Date Received:02/13/2025_x000a_Customer PO #: 89622 - 91904_x000a_Manufacturer: Innovative_x000a_Product PO#: 91873_x000a_Product Received: 3 bases_x000a_Receiving# KBMH231450R2.04_x000a_(1) Pallet Positions_x000a_Date Received:02/24/2025_x000a_Customer PO #: 89622 - 91904_x000a_Manufacturer: Collins_x000a_Product PO#: D1045138262_x000a_Product Received: Styling chair_x000a_Receiving# KBMH231450R2.05_x000a_(2) Pallet Positions_x000a_Date Received:02/24/2025_x000a_Customer PO #: 89622 - 91904_x000a_Manufacturer: Arcadia_x000a_Product PO#: 89622-91659_x000a_Product Received: 2 lounge chairs 5 tables_x000a_Receiving# KBMH231450R2.06_x000a_(5) Pallet Positions_x000a_Date Received:02/24/2025_x000a_Customer PO #: 89622 - 91904_x000a_Manufacturer: Hollman_x000a_Product PO#: 89622-91502_x000a__x000a_Product Received: Misc. Items_x000a_Receiving# 95296_x000a_(1) Pallet Positions_x000a_Date Received:04/28/2025_x000a_Manufacturer: INYOUTH_x000a_Product PO#: 89622-91903_x000a_Product Received: Mirror"/>
    <s v="FABR"/>
    <s v="SHIP"/>
    <x v="293"/>
    <x v="2"/>
    <x v="4"/>
    <n v="1"/>
    <n v="0"/>
    <n v="395"/>
    <s v="Marlene Dyson"/>
    <x v="4"/>
    <n v="395"/>
    <n v="837514.92000000027"/>
    <n v="31388.949999999997"/>
    <x v="36"/>
  </r>
  <r>
    <x v="187"/>
    <n v="220"/>
    <x v="7"/>
    <x v="105"/>
    <s v="NT1S--GG-"/>
    <s v="NEATTECH  SMALL, 38in L x 4.5in D x 4in W_x000a_OPTION: GG:Pinstripe Graphite Basket / Gray trim_x000a_OPTION: :691453-002"/>
    <s v="PRO"/>
    <s v="MISC"/>
    <x v="294"/>
    <x v="1"/>
    <x v="106"/>
    <n v="5"/>
    <n v="0"/>
    <n v="333.45"/>
    <s v="Kelly Caplan"/>
    <x v="0"/>
    <n v="333.45"/>
    <n v="12556381.180000002"/>
    <n v="8525"/>
    <x v="7"/>
  </r>
  <r>
    <x v="188"/>
    <n v="51"/>
    <x v="3"/>
    <x v="71"/>
    <s v="RCAS2420W--(L)-142"/>
    <s v="Shelf Kit for 24Wx19D Pedestal Wood_x000a_OPTION: (L):Laminate_x000a_OPTION: 142:LAM- Grey Ash"/>
    <s v="PRO"/>
    <s v="SPEC"/>
    <x v="295"/>
    <x v="2"/>
    <x v="1"/>
    <n v="2"/>
    <n v="0"/>
    <n v="109.8"/>
    <s v="Marlene Dyson"/>
    <x v="3"/>
    <n v="109.8"/>
    <n v="3543294.73"/>
    <n v="41407.769999999997"/>
    <x v="22"/>
  </r>
  <r>
    <x v="188"/>
    <n v="53"/>
    <x v="3"/>
    <x v="71"/>
    <s v="COMMISSION"/>
    <s v="10%"/>
    <s v="REF"/>
    <s v="MISC"/>
    <x v="296"/>
    <x v="2"/>
    <x v="111"/>
    <n v="1"/>
    <n v="0"/>
    <n v="207.41"/>
    <s v="Marcus Freeman"/>
    <x v="0"/>
    <n v="207.41"/>
    <n v="3543294.73"/>
    <n v="41407.769999999997"/>
    <x v="22"/>
  </r>
  <r>
    <x v="188"/>
    <n v="54"/>
    <x v="3"/>
    <x v="71"/>
    <s v="COMMISSION"/>
    <s v="10%"/>
    <s v="PRO"/>
    <s v="MISC"/>
    <x v="296"/>
    <x v="2"/>
    <x v="111"/>
    <n v="1"/>
    <n v="0"/>
    <n v="-207.41"/>
    <s v="Marcus Freeman"/>
    <x v="0"/>
    <n v="-207.41"/>
    <n v="3543294.73"/>
    <n v="41407.769999999997"/>
    <x v="22"/>
  </r>
  <r>
    <x v="189"/>
    <n v="5"/>
    <x v="9"/>
    <x v="13"/>
    <s v="TRAVEL"/>
    <s v=""/>
    <s v="TRV"/>
    <s v="MISC"/>
    <x v="55"/>
    <x v="0"/>
    <x v="112"/>
    <n v="1"/>
    <n v="0"/>
    <n v="328.84"/>
    <s v="Julia Torres"/>
    <x v="0"/>
    <n v="328.84"/>
    <n v="6933299.7099999748"/>
    <n v="5657234.7399999974"/>
    <x v="0"/>
  </r>
  <r>
    <x v="190"/>
    <n v="71"/>
    <x v="8"/>
    <x v="53"/>
    <s v="Warehouse Storage I June"/>
    <s v="June, 2025 (Billing Cycle: May 21 - Jun 20)"/>
    <s v="STORE"/>
    <s v="CUST"/>
    <x v="0"/>
    <x v="1"/>
    <x v="0"/>
    <n v="1"/>
    <n v="0"/>
    <n v="197.5"/>
    <s v="Nicole Lentini"/>
    <x v="1"/>
    <n v="197.5"/>
    <n v="16189252.849999992"/>
    <n v="525135.15999999992"/>
    <x v="37"/>
  </r>
  <r>
    <x v="191"/>
    <n v="15"/>
    <x v="18"/>
    <x v="106"/>
    <s v="SQUARE TOP"/>
    <s v="HPL: WILSONART, DESIGNER WHITE #D354-60_x000a_EDGE: WHITE PVC_x000a_36&quot; SQUARE TOP WITH PVC EDGE"/>
    <s v="PRO"/>
    <s v="SPEC"/>
    <x v="297"/>
    <x v="0"/>
    <x v="83"/>
    <n v="4"/>
    <n v="0"/>
    <n v="540"/>
    <s v="Haley Berger"/>
    <x v="3"/>
    <n v="540"/>
    <n v="960059.98"/>
    <n v="0"/>
    <x v="12"/>
  </r>
  <r>
    <x v="191"/>
    <n v="16"/>
    <x v="18"/>
    <x v="106"/>
    <s v="Labor"/>
    <s v="Will call 3 tops from ilw and swap with the tops that were installed onsite"/>
    <s v="FABR"/>
    <s v="SPEC"/>
    <x v="298"/>
    <x v="0"/>
    <x v="23"/>
    <n v="1"/>
    <n v="0"/>
    <n v="363"/>
    <s v="Haley Berger"/>
    <x v="3"/>
    <n v="363"/>
    <n v="960059.98"/>
    <n v="0"/>
    <x v="12"/>
  </r>
  <r>
    <x v="192"/>
    <n v="54"/>
    <x v="8"/>
    <x v="31"/>
    <s v="STORAGE"/>
    <s v="STORAGE February, 2025 (Billing Cycle: Jan 21 - Feb 20)"/>
    <s v="FABR"/>
    <s v="CUST"/>
    <x v="299"/>
    <x v="1"/>
    <x v="0"/>
    <n v="1"/>
    <n v="0"/>
    <n v="25.2"/>
    <s v="Zairah Del Mundo"/>
    <x v="1"/>
    <n v="25.2"/>
    <n v="16189252.849999992"/>
    <n v="1553653.15"/>
    <x v="12"/>
  </r>
  <r>
    <x v="193"/>
    <n v="12"/>
    <x v="9"/>
    <x v="13"/>
    <s v="TRAVEL EXPENSES"/>
    <s v=""/>
    <s v="TRV"/>
    <s v="MISC"/>
    <x v="55"/>
    <x v="0"/>
    <x v="46"/>
    <n v="1"/>
    <n v="0"/>
    <n v="15.61"/>
    <s v="Julia Torres"/>
    <x v="0"/>
    <n v="15.61"/>
    <n v="6933299.7099999748"/>
    <n v="5657234.7399999974"/>
    <x v="25"/>
  </r>
  <r>
    <x v="194"/>
    <n v="14"/>
    <x v="7"/>
    <x v="105"/>
    <s v="LABOR"/>
    <s v="Summary Sat, 2/8/25_x000a_============================_x000a_RDI:_x000a_1. OT delivery and install of_x000a_o (1) 120 x 72 Nucraft Flow powered conference table; include installation of perimeter power rail and (9) duplex units_x000a_o (1) 72 x 29 Nucraft Flow credenza_x000a_o (4) Wire managers for phase 1 phone rooms"/>
    <s v="FABR"/>
    <s v="CUST"/>
    <x v="300"/>
    <x v="1"/>
    <x v="23"/>
    <n v="1"/>
    <n v="0"/>
    <n v="2867.4"/>
    <s v="Kelly Caplan"/>
    <x v="1"/>
    <n v="2867.4"/>
    <n v="12556381.180000002"/>
    <n v="8525"/>
    <x v="7"/>
  </r>
  <r>
    <x v="195"/>
    <n v="12"/>
    <x v="12"/>
    <x v="56"/>
    <s v="TARIFF"/>
    <s v="SitOnIt Tariff Surcharge"/>
    <s v="TAR"/>
    <s v="MISC"/>
    <x v="301"/>
    <x v="0"/>
    <x v="105"/>
    <n v="1"/>
    <n v="123.75"/>
    <n v="0"/>
    <s v="Angela Farmer"/>
    <x v="0"/>
    <n v="-123.75"/>
    <n v="6857499.3699999992"/>
    <n v="86775.78"/>
    <x v="14"/>
  </r>
  <r>
    <x v="195"/>
    <n v="15"/>
    <x v="12"/>
    <x v="56"/>
    <s v="FABRICATION--"/>
    <s v="Cost to deliver the product from Austin to Dallas . We will deliver to the correct warehouse by 6/5 and ready for installation 6/6. We will need a PO issued prior to 6/6."/>
    <s v="FABR"/>
    <s v="CUST"/>
    <x v="302"/>
    <x v="0"/>
    <x v="65"/>
    <n v="1"/>
    <n v="0"/>
    <n v="644"/>
    <s v="Angela Farmer"/>
    <x v="1"/>
    <n v="644"/>
    <n v="6857499.3699999992"/>
    <n v="86775.78"/>
    <x v="14"/>
  </r>
  <r>
    <x v="196"/>
    <n v="110"/>
    <x v="2"/>
    <x v="107"/>
    <s v="WAREHOUSE STORAGE"/>
    <s v="Storage Dates: 04/10/25 to 05/09/25_x000a_Order: KBMH233394R1 - SJSU - PWA1 - RDI (8) Workstations &amp; Storage *QTE* PO# 89700 - 92305_x000a_Receiving# KBMH233394R1.01_x000a_(8) Cartons_x000a_Date Received:03/03/2025_x000a_Customer PO #: 89700 - 92305_x000a_Manufacturer: Kimball_x000a_Product PO#: 89700-92302_x000a_Product Received: (8) Power Strips_x000a_Receiving# KBMH233394R1.02_x000a_(1) Pallet Positions_x000a_Date Received:03/10/2025_x000a_Customer PO #: 89700 - 92305_x000a_Manufacturer: Workrite_x000a_Product PO#: 89700-92304_x000a_Product Received: (16) monitor arms, (8) height adj bases"/>
    <s v="STORE"/>
    <s v="CUST"/>
    <x v="303"/>
    <x v="0"/>
    <x v="4"/>
    <n v="1"/>
    <n v="0"/>
    <n v="53"/>
    <s v="Marlene Dyson"/>
    <x v="1"/>
    <n v="53"/>
    <n v="3648805.1999999988"/>
    <n v="517230.16999999993"/>
    <x v="6"/>
  </r>
  <r>
    <x v="196"/>
    <n v="111"/>
    <x v="2"/>
    <x v="107"/>
    <s v="WAREHOUSE STORAGE"/>
    <s v="Storage Dates: 04/26/25 to 05/25/25_x000a_Order: KBMH233394R1 - SJSU - PWA1 - RDI (8) Workstations &amp; Storage *QTE* PO# 89700 - 92305_x000a_Receiving# KBMH233394R1.03_x000a_(8) Pallet Positions_x000a_Date Received:03/27/2025_x000a_Customer PO #: 89700 - 92305_x000a_Manufacturer: Knoll_x000a_Product PO#: 89700-92303_x000a_Product Received: (8) Pedestals, (8) Lateral Files, (3) Tall Cabinets"/>
    <s v="STORE"/>
    <s v="CUST"/>
    <x v="303"/>
    <x v="0"/>
    <x v="4"/>
    <n v="1"/>
    <n v="0"/>
    <n v="304"/>
    <s v="Marlene Dyson"/>
    <x v="1"/>
    <n v="304"/>
    <n v="3648805.1999999988"/>
    <n v="517230.16999999993"/>
    <x v="6"/>
  </r>
  <r>
    <x v="196"/>
    <n v="113"/>
    <x v="2"/>
    <x v="107"/>
    <s v="WAREHOUSE STORAGE"/>
    <s v="Storage Dates: 05/10/25 to 06/09/25_x000a_Order: KBMH233394R1 - SJSU - PWA1 - RDI (8) Workstations &amp; Storage *QTE* PO# 89700 - 92305_x000a_Receiving# KBMH233394R1.01_x000a_(8) Cartons_x000a_Date Received:03/03/2025_x000a_Customer PO #: 89700 - 92305_x000a_Manufacturer: Kimball_x000a_Product PO#: 89700-92302_x000a_Product Received: (8) Power Strips_x000a_Receiving# KBMH233394R1.02_x000a_(1) Pallet Positions_x000a_Date Received:03/10/2025_x000a_Customer PO #: 89700 - 92305_x000a_Manufacturer: Workrite_x000a_Product PO#: 89700-92304_x000a_Product Received: (16) monitor arms, (8) height adj bases"/>
    <s v="STORE"/>
    <s v="CUST"/>
    <x v="303"/>
    <x v="0"/>
    <x v="4"/>
    <n v="1"/>
    <n v="0"/>
    <n v="53"/>
    <s v="Marlene Dyson"/>
    <x v="1"/>
    <n v="53"/>
    <n v="3648805.1999999988"/>
    <n v="517230.16999999993"/>
    <x v="6"/>
  </r>
  <r>
    <x v="196"/>
    <n v="114"/>
    <x v="2"/>
    <x v="107"/>
    <s v="WAREHOUSE STORAGE"/>
    <s v="Storage Dates: 05/26/25 to 06/25/25_x000a_Order: KBMH233394R1 - SJSU - PWA1 - RDI (8) Workstations &amp; Storage *QTE* PO# 89700 - 92305_x000a_Receiving# KBMH233394R1.03_x000a_(8) Pallet Positions_x000a_Date Received:03/27/2025_x000a_Customer PO #: 89700 - 92305_x000a_Manufacturer: Knoll_x000a_Product PO#: 89700-92303_x000a_Product Received: (8) Pedestals, (8) Lateral Files, (3) Tall Cabinets"/>
    <s v="STORE"/>
    <s v="CUST"/>
    <x v="304"/>
    <x v="0"/>
    <x v="4"/>
    <n v="1"/>
    <n v="0"/>
    <n v="304"/>
    <s v="Marlene Dyson"/>
    <x v="1"/>
    <n v="304"/>
    <n v="3648805.1999999988"/>
    <n v="517230.16999999993"/>
    <x v="6"/>
  </r>
  <r>
    <x v="196"/>
    <n v="115"/>
    <x v="2"/>
    <x v="107"/>
    <s v="WAREHOUSE STORAGE"/>
    <s v="Storage Dates: 06/10/25 to 07/09/25_x000a_Order: KBMH233394R1 - SJSU - PWA1 - RDI (8) Workstations &amp; Storage *QTE* PO# 89700 - 92305_x000a_Receiving# KBMH233394R1.01_x000a_(8) Cartons_x000a_Date Received:03/03/2025_x000a_Customer PO #: 89700 - 92305_x000a_Manufacturer: Kimball_x000a_Product PO#: 89700-92302_x000a_Product Received: (8) Power Strips_x000a_Receiving# KBMH233394R1.02_x000a_(1) Pallet Positions_x000a_Date Received:03/10/2025_x000a_Customer PO #: 89700 - 92305_x000a_Manufacturer: Workrite_x000a_Product PO#: 89700-92304_x000a_Product Received: (16) monitor arms, (8) height adj bases_x000a_Receiving# KBMH233394R1.04_x000a_(16) Pallet Positions_x000a_Date Received:05/09/2025_x000a_Customer PO #: 89700 - 92305_x000a_Manufacturer: Knoll_x000a_Product PO#: 89700-92303_x000a_Product Received: Misc. Product"/>
    <s v="STORE"/>
    <s v="CUST"/>
    <x v="305"/>
    <x v="0"/>
    <x v="4"/>
    <n v="1"/>
    <n v="0"/>
    <n v="661"/>
    <s v="Marlene Dyson"/>
    <x v="1"/>
    <n v="661"/>
    <n v="3648805.1999999988"/>
    <n v="517230.16999999993"/>
    <x v="6"/>
  </r>
  <r>
    <x v="196"/>
    <n v="116"/>
    <x v="2"/>
    <x v="107"/>
    <s v="WAREHOUSE STORAGE"/>
    <s v="Storage Dates: 06/26/25 to 07/25/25_x000a_Order: KBMH233394R1 - SJSU - PWA1 - RDI (8) Workstations &amp; Storage *QTE* PO# 89700 - 92305_x000a_Receiving# KBMH233394R1.03_x000a_(8) Pallet Positions_x000a_Date Received:03/27/2025_x000a_Customer PO #: 89700 - 92305_x000a_Manufacturer: Knoll_x000a_Product PO#: 89700-92303_x000a_Product Received: (8) Pedestals, (8) Lateral Files, (3) Tall Cabinets"/>
    <s v="STORE"/>
    <s v="CUST"/>
    <x v="304"/>
    <x v="0"/>
    <x v="4"/>
    <n v="1"/>
    <n v="0"/>
    <n v="304"/>
    <s v="Marlene Dyson"/>
    <x v="1"/>
    <n v="304"/>
    <n v="3648805.1999999988"/>
    <n v="517230.16999999993"/>
    <x v="6"/>
  </r>
  <r>
    <x v="196"/>
    <n v="117"/>
    <x v="2"/>
    <x v="107"/>
    <s v="WAREHOUSE STORAGE"/>
    <s v="Storage Dates: 07/10/25 to 08/09/25_x000a_Order: KBMH233394R1 - SJSU - PWA1 - RDI (8) Workstations &amp; Storage *QTE* PO# 89700 - 92305_x000a_Receiving# KBMH233394R1.01_x000a_(8) Cartons_x000a_Date Received:03/03/2025_x000a_Customer PO #: 89700 - 92305_x000a_Manufacturer: Kimball_x000a_Product PO#: 89700-92302_x000a_Product Received: (8) Power Strips_x000a_Receiving# KBMH233394R1.02_x000a_(1) Pallet Positions_x000a_Date Received:03/10/2025_x000a_Customer PO #: 89700 - 92305_x000a_Manufacturer: Workrite_x000a_Product PO#: 89700-92304_x000a_Product Received: (16) monitor arms, (8) height adj bases_x000a_Receiving# KBMH233394R1.04_x000a_(16) Pallet Positions_x000a_Date Received:05/09/2025_x000a_Customer PO #: 89700 - 92305_x000a_Manufacturer: Knoll_x000a_Product PO#: 89700-92303_x000a_Product Received: Misc. Product"/>
    <s v="STORE"/>
    <s v="CUST"/>
    <x v="306"/>
    <x v="0"/>
    <x v="4"/>
    <n v="1"/>
    <n v="0"/>
    <n v="661"/>
    <s v="Marlene Dyson"/>
    <x v="1"/>
    <n v="661"/>
    <n v="3648805.1999999988"/>
    <n v="517230.16999999993"/>
    <x v="6"/>
  </r>
  <r>
    <x v="196"/>
    <n v="118"/>
    <x v="2"/>
    <x v="107"/>
    <s v="WAREHOUSE STORAGE"/>
    <s v="Storage Dates: 07/26/25 to 08/25/25_x000a_Order: KBMH233394R1 - SJSU - PWA1 - RDI (8) Workstations &amp; Storage *QTE* PO# 89700 - 92305_x000a_Receiving# KBMH233394R1.03_x000a_(8) Pallet Positions_x000a_Date Received:03/27/2025_x000a_Customer PO #: 89700 - 92305_x000a_Manufacturer: Knoll_x000a_Product PO#: 89700-92303_x000a_Product Received: (8) Pedestals, (8) Lateral Files, (3) Tall Cabinets"/>
    <s v="STORE"/>
    <s v="CUST"/>
    <x v="307"/>
    <x v="0"/>
    <x v="4"/>
    <n v="1"/>
    <n v="0"/>
    <n v="304"/>
    <s v="Marlene Dyson"/>
    <x v="1"/>
    <n v="304"/>
    <n v="3648805.1999999988"/>
    <n v="517230.16999999993"/>
    <x v="6"/>
  </r>
  <r>
    <x v="197"/>
    <n v="21"/>
    <x v="12"/>
    <x v="108"/>
    <s v="SHMU"/>
    <s v="Shipping Fee"/>
    <s v="SHIP"/>
    <s v="SHIP"/>
    <x v="194"/>
    <x v="0"/>
    <x v="1"/>
    <n v="393"/>
    <n v="0"/>
    <n v="393"/>
    <s v="Angela Farmer"/>
    <x v="4"/>
    <n v="393"/>
    <n v="6857499.3699999992"/>
    <n v="101794.15000000001"/>
    <x v="14"/>
  </r>
  <r>
    <x v="197"/>
    <n v="32"/>
    <x v="12"/>
    <x v="108"/>
    <s v="8-763-11290"/>
    <s v="FEDERAL"/>
    <s v="SHIP"/>
    <s v="SHIP"/>
    <x v="35"/>
    <x v="0"/>
    <x v="20"/>
    <n v="1"/>
    <n v="0"/>
    <n v="36.409999999999997"/>
    <s v="Angela Farmer"/>
    <x v="4"/>
    <n v="36.409999999999997"/>
    <n v="6857499.3699999992"/>
    <n v="101794.15000000001"/>
    <x v="14"/>
  </r>
  <r>
    <x v="197"/>
    <n v="33"/>
    <x v="12"/>
    <x v="108"/>
    <s v="8-769-17545"/>
    <s v="FEDERAL"/>
    <s v="SHIP"/>
    <s v="SHIP"/>
    <x v="35"/>
    <x v="0"/>
    <x v="20"/>
    <n v="1"/>
    <n v="0"/>
    <n v="38.659999999999997"/>
    <s v="Angela Farmer"/>
    <x v="4"/>
    <n v="38.659999999999997"/>
    <n v="6857499.3699999992"/>
    <n v="101794.15000000001"/>
    <x v="14"/>
  </r>
  <r>
    <x v="197"/>
    <n v="34"/>
    <x v="12"/>
    <x v="108"/>
    <s v="2-361-51662"/>
    <s v="FEDERAL"/>
    <s v="SHIP"/>
    <s v="SHIP"/>
    <x v="35"/>
    <x v="0"/>
    <x v="20"/>
    <n v="1"/>
    <n v="0"/>
    <n v="33.520000000000003"/>
    <s v="Angela Farmer"/>
    <x v="4"/>
    <n v="33.520000000000003"/>
    <n v="6857499.3699999992"/>
    <n v="101794.15000000001"/>
    <x v="14"/>
  </r>
  <r>
    <x v="197"/>
    <n v="38"/>
    <x v="12"/>
    <x v="108"/>
    <s v="SHIPPINGANDHANDLING"/>
    <s v="Momentum Freight"/>
    <s v="SHIP"/>
    <s v="MISC"/>
    <x v="308"/>
    <x v="0"/>
    <x v="10"/>
    <n v="1"/>
    <n v="0"/>
    <n v="73.41"/>
    <s v="Angela Farmer"/>
    <x v="0"/>
    <n v="73.41"/>
    <n v="6857499.3699999992"/>
    <n v="101794.15000000001"/>
    <x v="14"/>
  </r>
  <r>
    <x v="198"/>
    <n v="9"/>
    <x v="7"/>
    <x v="109"/>
    <s v="Sit Test Demos"/>
    <s v="Deliver 10 chairs directly to the client for a Sit Test Demo Friday 4/11 between 10AM and 2PM and pickup of all chairs Wednesday between 11AM and 3PM."/>
    <s v="FABR"/>
    <s v="CUST"/>
    <x v="309"/>
    <x v="0"/>
    <x v="74"/>
    <n v="1"/>
    <n v="0"/>
    <n v="450"/>
    <s v="Haley Berger"/>
    <x v="1"/>
    <n v="450"/>
    <n v="12556381.180000002"/>
    <n v="1402452.3800000001"/>
    <x v="12"/>
  </r>
  <r>
    <x v="199"/>
    <n v="20"/>
    <x v="7"/>
    <x v="32"/>
    <s v="5-583"/>
    <s v="Bristol Leather Atlantic"/>
    <s v="PRO"/>
    <s v="SPEC"/>
    <x v="310"/>
    <x v="1"/>
    <x v="113"/>
    <n v="32"/>
    <n v="0"/>
    <n v="320"/>
    <s v="Nicole Lentini"/>
    <x v="3"/>
    <n v="320"/>
    <n v="12556381.180000002"/>
    <n v="557019.4"/>
    <x v="19"/>
  </r>
  <r>
    <x v="199"/>
    <n v="21"/>
    <x v="7"/>
    <x v="32"/>
    <s v="SHIPPING AND HANDLING"/>
    <s v="Shipping and Handling"/>
    <s v="SHIP"/>
    <s v="SPEC"/>
    <x v="128"/>
    <x v="1"/>
    <x v="113"/>
    <n v="1"/>
    <n v="0"/>
    <n v="30.72"/>
    <s v="Nicole Lentini"/>
    <x v="3"/>
    <n v="30.72"/>
    <n v="12556381.180000002"/>
    <n v="557019.4"/>
    <x v="19"/>
  </r>
  <r>
    <x v="200"/>
    <n v="65"/>
    <x v="23"/>
    <x v="110"/>
    <s v="303650992MB"/>
    <s v="TESSERA,35.5W PULL,MOSAIC, CINDER"/>
    <s v="PRO"/>
    <s v="CUST"/>
    <x v="311"/>
    <x v="0"/>
    <x v="114"/>
    <n v="3"/>
    <n v="0"/>
    <n v="99.48"/>
    <s v="Haley Berger"/>
    <x v="1"/>
    <n v="99.48"/>
    <n v="2470160.9899999988"/>
    <n v="0"/>
    <x v="27"/>
  </r>
  <r>
    <x v="200"/>
    <n v="66"/>
    <x v="23"/>
    <x v="110"/>
    <s v="298792392MB"/>
    <s v="TESSERA,14.5W PULL,MOSAIC, CINDER"/>
    <s v="PRO"/>
    <s v="CUST"/>
    <x v="311"/>
    <x v="0"/>
    <x v="114"/>
    <n v="3"/>
    <n v="0"/>
    <n v="61.2"/>
    <s v="Haley Berger"/>
    <x v="1"/>
    <n v="61.2"/>
    <n v="2470160.9899999988"/>
    <n v="0"/>
    <x v="27"/>
  </r>
  <r>
    <x v="201"/>
    <n v="37"/>
    <x v="12"/>
    <x v="111"/>
    <s v="FABRICATION--"/>
    <s v="Labor to receive, deliver, and install CIS5614 - Hitachi - (2) Monitor Arms &amp; Trip Charge for Ancillary"/>
    <s v="FABR"/>
    <s v="CUST"/>
    <x v="312"/>
    <x v="0"/>
    <x v="115"/>
    <n v="1"/>
    <n v="0"/>
    <n v="585"/>
    <s v="Angela Farmer"/>
    <x v="1"/>
    <n v="585"/>
    <n v="6857499.3699999992"/>
    <n v="240655.54000000004"/>
    <x v="14"/>
  </r>
  <r>
    <x v="202"/>
    <n v="83"/>
    <x v="8"/>
    <x v="48"/>
    <s v="AMAZON VARIANCE"/>
    <s v=""/>
    <s v="VAR"/>
    <s v="MISC"/>
    <x v="313"/>
    <x v="1"/>
    <x v="73"/>
    <n v="1"/>
    <n v="0"/>
    <n v="117.84"/>
    <s v="Nicole Lentini"/>
    <x v="0"/>
    <n v="117.84"/>
    <n v="16189252.849999992"/>
    <n v="660925.23"/>
    <x v="38"/>
  </r>
  <r>
    <x v="203"/>
    <n v="82"/>
    <x v="8"/>
    <x v="112"/>
    <s v="1203.BK2.MB.F.AR4--CH1-FC1-BT1-BC1-CS5-MC20-US-FG1-SPICE-PEPPERCORN-UC"/>
    <s v="Hexy, Highback, Mesh Back, Standard Synchro, Height/Adjustable Arms_x000a_OPTION: CH1:Standard Cylinder_x000a_OPTION: FC1:Black Frame_x000a_OPTION: BT1:5 Star Nylon Base_x000a_OPTION: BC1:Black Base_x000a_OPTION: CS5:Carpet Casters_x000a_OPTION: MC20:Onyx Mesh_x000a_OPTION: US:Upholstered Seat_x000a_OPTION: FG1:Fabric Grade 1_x000a_OPTION: SPICE:Spice Color Selection_x000a_OPTION: PEPPERCORN:Spice Peppercorn_x000a_OPTION: UC:Back attached to seat, base separate"/>
    <s v="PRO"/>
    <s v="CUST"/>
    <x v="314"/>
    <x v="1"/>
    <x v="105"/>
    <n v="2"/>
    <n v="0"/>
    <n v="557.6"/>
    <s v="Nicole Lentini"/>
    <x v="1"/>
    <n v="557.6"/>
    <n v="16189252.849999992"/>
    <n v="205109.58"/>
    <x v="39"/>
  </r>
  <r>
    <x v="203"/>
    <n v="84"/>
    <x v="8"/>
    <x v="112"/>
    <s v="KHABGPBN2854--~-(L)-140-H-140"/>
    <s v="k. bench Backpanel, 28H, 54W_x000a_OPTION: ~:No Adjacent Panel Selection Necessary_x000a_OPTION: (L):FINISH- Laminate_x000a_OPTION: 140:LAM- Warm Ash (CP)_x000a_OPTION: H:OPT- Horizontal Grain Direction_x000a_OPTION: 140:EDGE- Warm Ash (CP)"/>
    <s v="PRO"/>
    <s v="SPEC"/>
    <x v="315"/>
    <x v="1"/>
    <x v="1"/>
    <n v="2"/>
    <n v="0"/>
    <n v="545.28"/>
    <s v="Nicole Lentini"/>
    <x v="3"/>
    <n v="545.28"/>
    <n v="16189252.849999992"/>
    <n v="205109.58"/>
    <x v="39"/>
  </r>
  <r>
    <x v="203"/>
    <n v="85"/>
    <x v="8"/>
    <x v="112"/>
    <s v="KHABGPBR2854--28-(L)-140-H-140"/>
    <s v="k. bench Backpanel, 28H, 54W Plus Right side_x000a_OPTION: 28:ADJ PANEL- 28&quot; High_x000a_OPTION: (L):FINISH- Laminate_x000a_OPTION: 140:LAM- Warm Ash (CP)_x000a_OPTION: H:OPT- Horizontal Grain Direction_x000a_OPTION: 140:EDGE- Warm Ash (CP)"/>
    <s v="PRO"/>
    <s v="SPEC"/>
    <x v="316"/>
    <x v="1"/>
    <x v="1"/>
    <n v="1"/>
    <n v="0"/>
    <n v="272.64"/>
    <s v="Nicole Lentini"/>
    <x v="3"/>
    <n v="272.64"/>
    <n v="16189252.849999992"/>
    <n v="205109.58"/>
    <x v="39"/>
  </r>
  <r>
    <x v="203"/>
    <n v="86"/>
    <x v="8"/>
    <x v="112"/>
    <s v="STORAGE I APRIL"/>
    <s v="April, 2025 (Billing Cycle: Mar 21 - Apr 20)"/>
    <s v="STORE"/>
    <s v="VEN"/>
    <x v="0"/>
    <x v="1"/>
    <x v="0"/>
    <n v="1"/>
    <n v="0"/>
    <n v="149.94"/>
    <s v="Nicole Lentini"/>
    <x v="2"/>
    <n v="149.94"/>
    <n v="16189252.849999992"/>
    <n v="205109.58"/>
    <x v="39"/>
  </r>
  <r>
    <x v="203"/>
    <n v="88"/>
    <x v="8"/>
    <x v="112"/>
    <s v="STORAGE I May"/>
    <s v="May, 2025 (Billing Cycle: Apr 21 - May 20)"/>
    <s v="STORE"/>
    <s v="VEN"/>
    <x v="0"/>
    <x v="1"/>
    <x v="0"/>
    <n v="1"/>
    <n v="0"/>
    <n v="149.94"/>
    <s v="Nicole Lentini"/>
    <x v="2"/>
    <n v="149.94"/>
    <n v="16189252.849999992"/>
    <n v="205109.58"/>
    <x v="39"/>
  </r>
  <r>
    <x v="203"/>
    <n v="92"/>
    <x v="8"/>
    <x v="112"/>
    <s v="STORAGE I JUNE"/>
    <s v="June, 2025 (Billing Cycle: May 21 - Jun 20)"/>
    <s v="STORE"/>
    <s v="VEN"/>
    <x v="0"/>
    <x v="1"/>
    <x v="0"/>
    <n v="1"/>
    <n v="0"/>
    <n v="100"/>
    <s v="Nicole Lentini"/>
    <x v="2"/>
    <n v="100"/>
    <n v="16189252.849999992"/>
    <n v="205109.58"/>
    <x v="39"/>
  </r>
  <r>
    <x v="204"/>
    <n v="78"/>
    <x v="12"/>
    <x v="113"/>
    <s v="SHIPPING"/>
    <s v="Delivery &amp; Shipping"/>
    <s v="SHIP"/>
    <s v="SPEC"/>
    <x v="317"/>
    <x v="2"/>
    <x v="102"/>
    <n v="1"/>
    <n v="1000"/>
    <n v="0"/>
    <s v="Yuliya Molotilova"/>
    <x v="3"/>
    <n v="-1000"/>
    <n v="6857499.3699999992"/>
    <n v="0"/>
    <x v="4"/>
  </r>
  <r>
    <x v="204"/>
    <n v="84"/>
    <x v="12"/>
    <x v="113"/>
    <s v="SHMU"/>
    <s v="Shipping Fee_x000a_OPTION: :MUUTO - FREIGHT CHARGE"/>
    <s v="SHIP"/>
    <s v="SPEC"/>
    <x v="318"/>
    <x v="2"/>
    <x v="1"/>
    <n v="664"/>
    <n v="0"/>
    <n v="664"/>
    <s v="Yuliya Molotilova"/>
    <x v="3"/>
    <n v="664"/>
    <n v="6857499.3699999992"/>
    <n v="0"/>
    <x v="4"/>
  </r>
  <r>
    <x v="204"/>
    <n v="92"/>
    <x v="12"/>
    <x v="113"/>
    <s v="8800-308442-A--AS0305-----*****"/>
    <s v="8800-308442-A  Conduit Meeting Table, 30&quot;W x 84&quot;L x 42&quot;H Ash_x000a_OPTION: AS0305:Wood Finish- AS0305 White Oak on Ash_x000a_OPTION: ---:No Power Port_x000a_OPTION: *****:Options Complete"/>
    <s v="PRO"/>
    <s v="SPEC"/>
    <x v="319"/>
    <x v="2"/>
    <x v="116"/>
    <n v="1"/>
    <n v="0"/>
    <n v="2789.01"/>
    <s v="Yuliya Molotilova"/>
    <x v="3"/>
    <n v="2789.01"/>
    <n v="6857499.3699999992"/>
    <n v="0"/>
    <x v="4"/>
  </r>
  <r>
    <x v="204"/>
    <n v="93"/>
    <x v="12"/>
    <x v="113"/>
    <s v="SURCHARGE"/>
    <s v="Surcharge"/>
    <s v="SUR"/>
    <s v="SPEC"/>
    <x v="320"/>
    <x v="2"/>
    <x v="116"/>
    <n v="1"/>
    <n v="0"/>
    <n v="125.51"/>
    <s v="Yuliya Molotilova"/>
    <x v="3"/>
    <n v="125.51"/>
    <n v="6857499.3699999992"/>
    <n v="0"/>
    <x v="4"/>
  </r>
  <r>
    <x v="204"/>
    <n v="94"/>
    <x v="12"/>
    <x v="113"/>
    <s v="FREIGHT"/>
    <s v="Freight"/>
    <s v="SHIP"/>
    <s v="SPEC"/>
    <x v="320"/>
    <x v="2"/>
    <x v="116"/>
    <n v="1"/>
    <n v="0"/>
    <n v="125"/>
    <s v="Yuliya Molotilova"/>
    <x v="3"/>
    <n v="125"/>
    <n v="6857499.3699999992"/>
    <n v="0"/>
    <x v="4"/>
  </r>
  <r>
    <x v="205"/>
    <n v="5"/>
    <x v="12"/>
    <x v="114"/>
    <s v="16-MBRA"/>
    <s v="Ezel, Markerboard Wall Rail Add-on Kit, for adding on to starter unit, contains three mount pucks_x000a_Luster Grey"/>
    <s v="PRO"/>
    <s v="SPEC"/>
    <x v="321"/>
    <x v="0"/>
    <x v="41"/>
    <n v="2"/>
    <n v="0"/>
    <n v="270.39999999999998"/>
    <s v="Haley Berger"/>
    <x v="3"/>
    <n v="270.39999999999998"/>
    <n v="6857499.3699999992"/>
    <n v="120872.78000000001"/>
    <x v="12"/>
  </r>
  <r>
    <x v="205"/>
    <n v="6"/>
    <x v="12"/>
    <x v="114"/>
    <s v="16-MBRS"/>
    <s v="Ezel, Markerboard Wall Rail Starter Kit, for single use or start of run, contains two end caps and two mount pucks_x000a_Luster Grey"/>
    <s v="PRO"/>
    <s v="SPEC"/>
    <x v="321"/>
    <x v="0"/>
    <x v="41"/>
    <n v="1"/>
    <n v="0"/>
    <n v="154"/>
    <s v="Haley Berger"/>
    <x v="3"/>
    <n v="154"/>
    <n v="6857499.3699999992"/>
    <n v="120872.78000000001"/>
    <x v="12"/>
  </r>
  <r>
    <x v="206"/>
    <n v="7"/>
    <x v="9"/>
    <x v="100"/>
    <s v="Shipping"/>
    <s v="Carry up charge"/>
    <s v="FABR"/>
    <s v="CUST"/>
    <x v="322"/>
    <x v="0"/>
    <x v="2"/>
    <n v="1"/>
    <n v="0"/>
    <n v="50"/>
    <s v="Shanna Dollarhide"/>
    <x v="1"/>
    <n v="50"/>
    <n v="6933299.7099999748"/>
    <n v="503207.78999999916"/>
    <x v="0"/>
  </r>
  <r>
    <x v="207"/>
    <n v="6"/>
    <x v="9"/>
    <x v="100"/>
    <s v="Shipping"/>
    <s v="Shipping for Chair or table"/>
    <s v="FABR"/>
    <s v="SHIP"/>
    <x v="93"/>
    <x v="0"/>
    <x v="2"/>
    <n v="1"/>
    <n v="0"/>
    <n v="250"/>
    <s v="Shanna Dollarhide"/>
    <x v="4"/>
    <n v="250"/>
    <n v="6933299.7099999748"/>
    <n v="503207.78999999916"/>
    <x v="0"/>
  </r>
  <r>
    <x v="208"/>
    <n v="141"/>
    <x v="7"/>
    <x v="115"/>
    <s v="SA923258--21-T-24-19-SM-L-KA-A-L-VTG-LBU-NH"/>
    <s v="Wall Mounted Drawer Cases_x000a_OPTION: 21:21&quot; high_x000a_OPTION: T:true_x000a_OPTION: 24:24&quot; wide_x000a_OPTION: 19:19&quot; deep_x000a_OPTION: SM:individual drawer fronts, 1 small drawer and 1 large drawer_x000a_OPTION: L:left finished end_x000a_OPTION: KA:keyed lock, keyed alike with locks on both drawers. Will have full depth divider between each drawer for locking and security._x000a_OPTION: A:arc pull_x000a_OPTION: L:thermally - fused laminate_x000a_OPTION: VTG:vertical grain_x000a_OPTION: LBU:medium matte walnut (CP)_x000a_OPTION: NH:brushed nickel"/>
    <s v="PRO"/>
    <s v="SPEC"/>
    <x v="323"/>
    <x v="1"/>
    <x v="25"/>
    <n v="8"/>
    <n v="-5459.6"/>
    <n v="0"/>
    <s v="Haley Berger"/>
    <x v="3"/>
    <n v="5459.6"/>
    <n v="12556381.180000002"/>
    <n v="2265721.1399999997"/>
    <x v="31"/>
  </r>
  <r>
    <x v="209"/>
    <n v="172"/>
    <x v="7"/>
    <x v="115"/>
    <s v="CH646.--8Q"/>
    <s v="Mora Surface Wall Attachment Support_x000a_OPTION: 8Q:folkstone grey (CP)"/>
    <s v="PRO"/>
    <s v="SPEC"/>
    <x v="324"/>
    <x v="1"/>
    <x v="25"/>
    <n v="8"/>
    <n v="0"/>
    <n v="285.60000000000002"/>
    <s v="Haley Berger"/>
    <x v="3"/>
    <n v="285.60000000000002"/>
    <n v="12556381.180000002"/>
    <n v="2265721.1399999997"/>
    <x v="31"/>
  </r>
  <r>
    <x v="209"/>
    <n v="173"/>
    <x v="7"/>
    <x v="115"/>
    <s v="CH660.19L--VTG-8Q"/>
    <s v="Mora Cantilever, 19D LPL_x000a_OPTION: VTG:vertical grain_x000a_OPTION: 8Q:folkstone grey (CP)"/>
    <s v="PRO"/>
    <s v="SPEC"/>
    <x v="324"/>
    <x v="1"/>
    <x v="25"/>
    <n v="2"/>
    <n v="0"/>
    <n v="166.6"/>
    <s v="Haley Berger"/>
    <x v="3"/>
    <n v="166.6"/>
    <n v="12556381.180000002"/>
    <n v="2265721.1399999997"/>
    <x v="31"/>
  </r>
  <r>
    <x v="209"/>
    <n v="174"/>
    <x v="7"/>
    <x v="115"/>
    <s v="CH665.24"/>
    <s v="Intermediate Thin Cantilever"/>
    <s v="PRO"/>
    <s v="SPEC"/>
    <x v="324"/>
    <x v="1"/>
    <x v="25"/>
    <n v="2"/>
    <n v="0"/>
    <n v="117.6"/>
    <s v="Haley Berger"/>
    <x v="3"/>
    <n v="117.6"/>
    <n v="12556381.180000002"/>
    <n v="2265721.1399999997"/>
    <x v="31"/>
  </r>
  <r>
    <x v="209"/>
    <n v="175"/>
    <x v="7"/>
    <x v="115"/>
    <s v="SA923836--V-24-48-ZZ-9WRP-**"/>
    <s v="HPL Work Surface_x000a_OPTION: V:vinyl edge_x000a_OPTION: 24:24&quot; deep_x000a_OPTION: 48:48&quot; wide_x000a_OPTION: ZZ:open line high-pressure laminate (nonstandard)_x000a_OPTION: 9WRP:crisp linen, fine velvet texture_x000a_OPTION: **:Matching thermoplastic edge Rehau CP60411 (matches discontinued LBM)"/>
    <s v="PRO"/>
    <s v="SPEC"/>
    <x v="324"/>
    <x v="1"/>
    <x v="25"/>
    <n v="2"/>
    <n v="0"/>
    <n v="484.4"/>
    <s v="Haley Berger"/>
    <x v="3"/>
    <n v="484.4"/>
    <n v="12556381.180000002"/>
    <n v="2265721.1399999997"/>
    <x v="31"/>
  </r>
  <r>
    <x v="210"/>
    <n v="13"/>
    <x v="7"/>
    <x v="115"/>
    <s v="PARKING"/>
    <s v=""/>
    <s v="TRV"/>
    <s v="MISC"/>
    <x v="89"/>
    <x v="1"/>
    <x v="54"/>
    <n v="1"/>
    <n v="0"/>
    <n v="36"/>
    <s v="Haley Berger"/>
    <x v="0"/>
    <n v="36"/>
    <n v="12556381.180000002"/>
    <n v="2265721.1399999997"/>
    <x v="31"/>
  </r>
  <r>
    <x v="211"/>
    <n v="20"/>
    <x v="24"/>
    <x v="116"/>
    <s v="XYZMAC2GRMTK--111"/>
    <s v="Sapper XYZ Crossbar, Grommet Mount Kit (to confirm availability you must contact customer service)_x000a_OPTION: 111:PAINT: Jet Black"/>
    <s v="PRO"/>
    <s v="SPEC"/>
    <x v="325"/>
    <x v="1"/>
    <x v="1"/>
    <n v="2"/>
    <n v="0"/>
    <n v="864.8"/>
    <s v="Julia Torres"/>
    <x v="3"/>
    <n v="864.8"/>
    <n v="243546.67999999996"/>
    <n v="800"/>
    <x v="1"/>
  </r>
  <r>
    <x v="211"/>
    <n v="21"/>
    <x v="24"/>
    <x v="116"/>
    <s v="TRAVEL EXPENSES"/>
    <s v=""/>
    <s v="TRV"/>
    <s v="MISC"/>
    <x v="55"/>
    <x v="1"/>
    <x v="117"/>
    <n v="1"/>
    <n v="0"/>
    <n v="792.91"/>
    <s v="Julia Torres"/>
    <x v="0"/>
    <n v="792.91"/>
    <n v="243546.67999999996"/>
    <n v="800"/>
    <x v="1"/>
  </r>
  <r>
    <x v="211"/>
    <n v="22"/>
    <x v="24"/>
    <x v="116"/>
    <s v="TRAVEL EXPENSES"/>
    <s v=""/>
    <s v="TRV"/>
    <s v="MISC"/>
    <x v="55"/>
    <x v="1"/>
    <x v="117"/>
    <n v="1"/>
    <n v="0"/>
    <n v="432.37"/>
    <s v="Julia Torres"/>
    <x v="0"/>
    <n v="432.37"/>
    <n v="243546.67999999996"/>
    <n v="800"/>
    <x v="1"/>
  </r>
  <r>
    <x v="211"/>
    <n v="24"/>
    <x v="24"/>
    <x v="116"/>
    <s v="FABRICATION"/>
    <s v="RDI (2) monitor arms during ST"/>
    <s v="FABR"/>
    <s v="SPEC"/>
    <x v="326"/>
    <x v="1"/>
    <x v="104"/>
    <n v="1"/>
    <n v="0"/>
    <n v="510"/>
    <s v="Julia Torres"/>
    <x v="3"/>
    <n v="510"/>
    <n v="243546.67999999996"/>
    <n v="800"/>
    <x v="1"/>
  </r>
  <r>
    <x v="211"/>
    <n v="25"/>
    <x v="24"/>
    <x v="116"/>
    <s v="FABRICATION"/>
    <s v="Install cancellation, return and restock"/>
    <s v="FABR"/>
    <s v="CUST"/>
    <x v="327"/>
    <x v="1"/>
    <x v="104"/>
    <n v="1"/>
    <n v="0"/>
    <n v="300"/>
    <s v="Julia Torres"/>
    <x v="1"/>
    <n v="300"/>
    <n v="243546.67999999996"/>
    <n v="800"/>
    <x v="1"/>
  </r>
  <r>
    <x v="212"/>
    <n v="8"/>
    <x v="9"/>
    <x v="100"/>
    <s v="Shipping"/>
    <s v="Shipping for Chair and table"/>
    <s v="FABR"/>
    <s v="CUST"/>
    <x v="328"/>
    <x v="0"/>
    <x v="14"/>
    <n v="1"/>
    <n v="0"/>
    <n v="180"/>
    <s v="Shanna Dollarhide"/>
    <x v="1"/>
    <n v="180"/>
    <n v="6933299.7099999748"/>
    <n v="503207.78999999916"/>
    <x v="0"/>
  </r>
  <r>
    <x v="213"/>
    <n v="17"/>
    <x v="8"/>
    <x v="48"/>
    <s v="T &amp; M"/>
    <s v="112 Hours totoal"/>
    <s v="FABR"/>
    <s v="CUST"/>
    <x v="329"/>
    <x v="1"/>
    <x v="0"/>
    <n v="1"/>
    <n v="0"/>
    <n v="4053"/>
    <s v="Nicole Lentini"/>
    <x v="1"/>
    <n v="4053"/>
    <n v="16189252.849999992"/>
    <n v="660925.23"/>
    <x v="17"/>
  </r>
  <r>
    <x v="214"/>
    <n v="21"/>
    <x v="3"/>
    <x v="117"/>
    <s v="STORAGE"/>
    <s v=""/>
    <s v="FABR"/>
    <s v="MISC"/>
    <x v="0"/>
    <x v="2"/>
    <x v="4"/>
    <n v="1"/>
    <n v="0"/>
    <n v="60"/>
    <s v="Marlene Dyson"/>
    <x v="0"/>
    <n v="60"/>
    <n v="3543294.73"/>
    <n v="57298.880000000005"/>
    <x v="22"/>
  </r>
  <r>
    <x v="215"/>
    <n v="14"/>
    <x v="1"/>
    <x v="61"/>
    <s v="LABOR"/>
    <s v="Return (1) tackboard to the warehouse and cut/modify it per provided dimensions._x000a_Once complete, deliver and install it onsite during normal business hours in one trip"/>
    <s v="FABR"/>
    <s v="SPEC"/>
    <x v="330"/>
    <x v="1"/>
    <x v="61"/>
    <n v="1"/>
    <n v="0"/>
    <n v="305"/>
    <s v="Haley Berger"/>
    <x v="3"/>
    <n v="305"/>
    <n v="5820005.6000000006"/>
    <n v="4669331.2300000004"/>
    <x v="31"/>
  </r>
  <r>
    <x v="216"/>
    <n v="18"/>
    <x v="2"/>
    <x v="17"/>
    <s v="WAREHOUSE STORAGE"/>
    <s v="Storage Dates: 02/13/25 to 03/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216"/>
    <n v="19"/>
    <x v="2"/>
    <x v="17"/>
    <s v="WAREHOUSE STORAGE"/>
    <s v="Storage Dates: 02/22/25 to 03/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STORE"/>
    <s v="CUST"/>
    <x v="331"/>
    <x v="0"/>
    <x v="4"/>
    <n v="1"/>
    <n v="0"/>
    <n v="76"/>
    <s v="Marlene Dyson"/>
    <x v="1"/>
    <n v="76"/>
    <n v="3648805.1999999988"/>
    <n v="23189.56"/>
    <x v="6"/>
  </r>
  <r>
    <x v="216"/>
    <n v="20"/>
    <x v="2"/>
    <x v="17"/>
    <s v="WAREHOUSE STORAGE"/>
    <s v="Storage Dates: 3/13/25 to 04/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216"/>
    <n v="21"/>
    <x v="2"/>
    <x v="17"/>
    <s v="WAREHOUSE STORAGE"/>
    <s v="Storage Dates: 03/22/25 to 04/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STORE"/>
    <s v="CUST"/>
    <x v="331"/>
    <x v="0"/>
    <x v="4"/>
    <n v="1"/>
    <n v="0"/>
    <n v="76"/>
    <s v="Marlene Dyson"/>
    <x v="1"/>
    <n v="76"/>
    <n v="3648805.1999999988"/>
    <n v="23189.56"/>
    <x v="6"/>
  </r>
  <r>
    <x v="216"/>
    <n v="23"/>
    <x v="2"/>
    <x v="17"/>
    <s v="WAREHOUSE STORAGE"/>
    <s v="Storage Dates: 4/13/25 to 05/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216"/>
    <n v="24"/>
    <x v="2"/>
    <x v="17"/>
    <s v="WAREHOUSE STORAGE"/>
    <s v="Storage Dates: 04/22/25 to 05/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FABR"/>
    <s v="CUST"/>
    <x v="332"/>
    <x v="0"/>
    <x v="4"/>
    <n v="1"/>
    <n v="0"/>
    <n v="76"/>
    <s v="Marlene Dyson"/>
    <x v="1"/>
    <n v="76"/>
    <n v="3648805.1999999988"/>
    <n v="23189.56"/>
    <x v="6"/>
  </r>
  <r>
    <x v="217"/>
    <n v="50"/>
    <x v="8"/>
    <x v="53"/>
    <s v="Shipping and Handling"/>
    <s v="Shipping and handling"/>
    <s v="SHIP"/>
    <s v="SHIP"/>
    <x v="333"/>
    <x v="1"/>
    <x v="118"/>
    <n v="1"/>
    <n v="0"/>
    <n v="14"/>
    <s v="Nicole Lentini"/>
    <x v="4"/>
    <n v="14"/>
    <n v="16189252.849999992"/>
    <n v="525135.15999999992"/>
    <x v="37"/>
  </r>
  <r>
    <x v="217"/>
    <n v="51"/>
    <x v="8"/>
    <x v="53"/>
    <s v="January, 2025 -STORAGE"/>
    <s v="January, 2025 (Billing Cycle: Dec 21 - Jan 20)"/>
    <s v="STORE"/>
    <s v="CUST"/>
    <x v="334"/>
    <x v="1"/>
    <x v="0"/>
    <n v="1"/>
    <n v="0"/>
    <n v="260"/>
    <s v="Nicole Lentini"/>
    <x v="1"/>
    <n v="260"/>
    <n v="16189252.849999992"/>
    <n v="525135.15999999992"/>
    <x v="37"/>
  </r>
  <r>
    <x v="218"/>
    <n v="50"/>
    <x v="8"/>
    <x v="118"/>
    <s v="Warehouse Storage"/>
    <s v="February, 2025 (Billing Cycle: Jan 21 - Feb 20)"/>
    <s v="STORE"/>
    <s v="CUST"/>
    <x v="0"/>
    <x v="1"/>
    <x v="0"/>
    <n v="1"/>
    <n v="0"/>
    <n v="110.3"/>
    <s v="Nicole Lentini"/>
    <x v="1"/>
    <n v="110.3"/>
    <n v="16189252.849999992"/>
    <n v="15400.74"/>
    <x v="39"/>
  </r>
  <r>
    <x v="218"/>
    <n v="55"/>
    <x v="8"/>
    <x v="118"/>
    <s v="PARKING"/>
    <s v=""/>
    <s v="TRV"/>
    <s v="MISC"/>
    <x v="89"/>
    <x v="1"/>
    <x v="85"/>
    <n v="1"/>
    <n v="0"/>
    <n v="20"/>
    <s v="Nicole Lentini"/>
    <x v="0"/>
    <n v="20"/>
    <n v="16189252.849999992"/>
    <n v="15400.74"/>
    <x v="39"/>
  </r>
  <r>
    <x v="218"/>
    <n v="65"/>
    <x v="8"/>
    <x v="118"/>
    <s v="KHABTRCSS6530VN--(V2)-640A-SYN"/>
    <s v="k. bench single-sided height adjustable radiused top, 65W x 30D, veneer, no grommet_x000a_OPTION: (V2):V2 Natural/Premium Techwood Veneer_x000a_OPTION: 640A:V2- Ebony / Low Gloss / Closed Pore_x000a_OPTION: SYN:EDGE- Complementary Synthetic"/>
    <s v="PRO"/>
    <s v="CUST"/>
    <x v="101"/>
    <x v="1"/>
    <x v="1"/>
    <n v="1"/>
    <n v="0"/>
    <n v="456.64"/>
    <s v="Nicole Lentini"/>
    <x v="1"/>
    <n v="456.64"/>
    <n v="16189252.849999992"/>
    <n v="15400.74"/>
    <x v="39"/>
  </r>
  <r>
    <x v="218"/>
    <n v="66"/>
    <x v="8"/>
    <x v="118"/>
    <s v="MBHTR752038ON--BLCK-BLCK-PLY"/>
    <s v="Base High Table with Rectangular Top, 74-3/4W x 19-3/4D x 37-1/2H, Linoleum Top, without Casters_x000a_OPTION: BLCK:FRAME- Black_x000a_OPTION: BLCK:TOP- Black_x000a_OPTION: PLY:EDGE- Plywood"/>
    <s v="PRO"/>
    <s v="CUST"/>
    <x v="101"/>
    <x v="1"/>
    <x v="1"/>
    <n v="1"/>
    <n v="0"/>
    <n v="1760.55"/>
    <s v="Nicole Lentini"/>
    <x v="1"/>
    <n v="1760.55"/>
    <n v="16189252.849999992"/>
    <n v="15400.74"/>
    <x v="39"/>
  </r>
  <r>
    <x v="218"/>
    <n v="67"/>
    <x v="8"/>
    <x v="118"/>
    <s v="FEE.TARIFF.SURCHARGE"/>
    <s v="FEE TARRIFF SURCHARGE"/>
    <s v="TAR"/>
    <s v="MISC"/>
    <x v="46"/>
    <x v="1"/>
    <x v="1"/>
    <n v="62.08"/>
    <n v="0"/>
    <n v="62.08"/>
    <s v="Nicole Lentini"/>
    <x v="0"/>
    <n v="62.08"/>
    <n v="16189252.849999992"/>
    <n v="15400.74"/>
    <x v="39"/>
  </r>
  <r>
    <x v="219"/>
    <n v="7"/>
    <x v="9"/>
    <x v="100"/>
    <s v="Shipping"/>
    <s v="Stair carry"/>
    <s v="FABR"/>
    <s v="MISC"/>
    <x v="335"/>
    <x v="0"/>
    <x v="2"/>
    <n v="1"/>
    <n v="0"/>
    <n v="50"/>
    <s v="Shanna Dollarhide"/>
    <x v="0"/>
    <n v="50"/>
    <n v="6933299.7099999748"/>
    <n v="503207.78999999916"/>
    <x v="0"/>
  </r>
  <r>
    <x v="220"/>
    <n v="5"/>
    <x v="9"/>
    <x v="100"/>
    <s v="Shipping"/>
    <s v="Shipping for Chair or table"/>
    <s v="FABR"/>
    <s v="CUST"/>
    <x v="335"/>
    <x v="0"/>
    <x v="2"/>
    <n v="1"/>
    <n v="0"/>
    <n v="50"/>
    <s v="Shanna Dollarhide"/>
    <x v="1"/>
    <n v="50"/>
    <n v="6933299.7099999748"/>
    <n v="503207.78999999916"/>
    <x v="0"/>
  </r>
  <r>
    <x v="221"/>
    <n v="23"/>
    <x v="2"/>
    <x v="17"/>
    <s v="Design Services"/>
    <s v="Design Services"/>
    <s v="DSGN"/>
    <s v="SPEC"/>
    <x v="336"/>
    <x v="0"/>
    <x v="18"/>
    <n v="12.083299999999999"/>
    <n v="0"/>
    <n v="906.25"/>
    <s v="Marlene Dyson"/>
    <x v="3"/>
    <n v="906.25"/>
    <n v="3648805.1999999988"/>
    <n v="23189.56"/>
    <x v="6"/>
  </r>
  <r>
    <x v="222"/>
    <n v="67"/>
    <x v="23"/>
    <x v="18"/>
    <s v="LABOR"/>
    <s v="Return trip to deliver and install the following:_x000a_-Humanscale light for reception_x000a_-Install raceway with proper knock outs_x000a_-Install proper sized fabric tiles at workstations_x000a_-Install new wood 3/4&quot; long flat head screws for the printer islands"/>
    <s v="PRO"/>
    <s v="MISC"/>
    <x v="3"/>
    <x v="0"/>
    <x v="22"/>
    <n v="1"/>
    <n v="0"/>
    <n v="200"/>
    <s v="Haley Berger"/>
    <x v="0"/>
    <n v="200"/>
    <n v="2470160.9899999988"/>
    <n v="1120835.1299999999"/>
    <x v="12"/>
  </r>
  <r>
    <x v="222"/>
    <n v="69"/>
    <x v="23"/>
    <x v="18"/>
    <s v="LABOR"/>
    <s v="Return trip to deliver and install the following:_x000a_-Install proper sized fabric tiles at workstations and dispose of the incorrect ones on site"/>
    <s v="FABR"/>
    <s v="MISC"/>
    <x v="3"/>
    <x v="0"/>
    <x v="22"/>
    <n v="1"/>
    <n v="0"/>
    <n v="95"/>
    <s v="Haley Berger"/>
    <x v="0"/>
    <n v="95"/>
    <n v="2470160.9899999988"/>
    <n v="1120835.1299999999"/>
    <x v="12"/>
  </r>
  <r>
    <x v="223"/>
    <n v="13"/>
    <x v="7"/>
    <x v="119"/>
    <s v="WAREHOUSE STORAGE"/>
    <s v="2 Storage: 400 Sq. Ft. After the Free 7 Days_x000a_Prorated (12/20 - 12/30)"/>
    <s v="STORE"/>
    <s v="SPEC"/>
    <x v="337"/>
    <x v="1"/>
    <x v="119"/>
    <n v="1"/>
    <n v="0"/>
    <n v="206.66"/>
    <s v="Kelly Caplan"/>
    <x v="3"/>
    <n v="206.66"/>
    <n v="12556381.180000002"/>
    <n v="4225"/>
    <x v="40"/>
  </r>
  <r>
    <x v="224"/>
    <n v="136"/>
    <x v="22"/>
    <x v="120"/>
    <s v="TARIFF"/>
    <s v="2.5%"/>
    <s v="TAR"/>
    <s v="CUST"/>
    <x v="338"/>
    <x v="2"/>
    <x v="105"/>
    <n v="1"/>
    <n v="0"/>
    <n v="156.6"/>
    <s v="Yuliya Molotilova"/>
    <x v="1"/>
    <n v="156.6"/>
    <n v="602214.32999999996"/>
    <n v="154838.99"/>
    <x v="22"/>
  </r>
  <r>
    <x v="225"/>
    <n v="10"/>
    <x v="12"/>
    <x v="121"/>
    <s v="ADDITIONAL WORKSTAION"/>
    <s v="ADDITIONAL COST FOR WORKSTATION"/>
    <s v="PRO"/>
    <s v="VEN"/>
    <x v="339"/>
    <x v="0"/>
    <x v="120"/>
    <n v="4"/>
    <n v="0"/>
    <n v="1000"/>
    <s v="Haley Berger"/>
    <x v="2"/>
    <n v="1000"/>
    <n v="6857499.3699999992"/>
    <n v="11272.420000000002"/>
    <x v="9"/>
  </r>
  <r>
    <x v="225"/>
    <n v="12"/>
    <x v="12"/>
    <x v="121"/>
    <s v="ADDITIONAL WORKSTAION"/>
    <s v="Additional 4 workstation install:  4ea @ $245 to match original per station install"/>
    <s v="PRO"/>
    <s v="VEN"/>
    <x v="340"/>
    <x v="0"/>
    <x v="120"/>
    <n v="4"/>
    <n v="0"/>
    <n v="980"/>
    <s v="Haley Berger"/>
    <x v="2"/>
    <n v="980"/>
    <n v="6857499.3699999992"/>
    <n v="11272.420000000002"/>
    <x v="9"/>
  </r>
  <r>
    <x v="225"/>
    <n v="13"/>
    <x v="12"/>
    <x v="121"/>
    <s v="ADDITIONAL WORKSTAION"/>
    <s v="Additional 4 workstation install:  4ea @ $35 to match original per station install (reference KBM-Hogue PO:  90329-91269)"/>
    <s v="PRO"/>
    <s v="VEN"/>
    <x v="340"/>
    <x v="0"/>
    <x v="120"/>
    <n v="4"/>
    <n v="0"/>
    <n v="140"/>
    <s v="Haley Berger"/>
    <x v="2"/>
    <n v="140"/>
    <n v="6857499.3699999992"/>
    <n v="11272.420000000002"/>
    <x v="9"/>
  </r>
  <r>
    <x v="226"/>
    <n v="4"/>
    <x v="1"/>
    <x v="122"/>
    <s v="DSW.--BK-OU-DYL-E8"/>
    <s v="+Eames Molded Plastic Side Chair, Dowel-Leg Base_x000a_OPTION: BK:+black_x000a_OPTION: OU:+walnut_x000a_OPTION: DYL:+deep yellow_x000a_OPTION: E8:+standard glide"/>
    <s v="PRO"/>
    <s v="SPEC"/>
    <x v="341"/>
    <x v="1"/>
    <x v="25"/>
    <n v="2"/>
    <n v="0"/>
    <n v="745.92"/>
    <s v="Kelly Caplan"/>
    <x v="3"/>
    <n v="745.92"/>
    <n v="5820005.6000000006"/>
    <n v="9194"/>
    <x v="40"/>
  </r>
  <r>
    <x v="227"/>
    <n v="6"/>
    <x v="20"/>
    <x v="123"/>
    <s v="STORAGE"/>
    <s v="Additional Monthly Storage Fee for  the 62 pallets"/>
    <s v="STORE"/>
    <s v="SPEC"/>
    <x v="342"/>
    <x v="0"/>
    <x v="23"/>
    <n v="1"/>
    <n v="0"/>
    <n v="-1120"/>
    <s v="Marlene Dyson"/>
    <x v="3"/>
    <n v="-1120"/>
    <n v="232049.16999999998"/>
    <n v="7800"/>
    <x v="41"/>
  </r>
  <r>
    <x v="227"/>
    <n v="7"/>
    <x v="20"/>
    <x v="123"/>
    <s v="STORAGE"/>
    <s v="Estimated Monthly Storage Fee"/>
    <s v="STORE"/>
    <s v="SPEC"/>
    <x v="342"/>
    <x v="0"/>
    <x v="23"/>
    <n v="1"/>
    <n v="0"/>
    <n v="-1050"/>
    <s v="Marlene Dyson"/>
    <x v="3"/>
    <n v="-1050"/>
    <n v="232049.16999999998"/>
    <n v="7800"/>
    <x v="41"/>
  </r>
  <r>
    <x v="228"/>
    <n v="30"/>
    <x v="1"/>
    <x v="124"/>
    <s v="Y-4P3B1U1648B--Y4P3B1U1648B-Z"/>
    <s v="Clip Scrn,Panel Top,GL375,Dim B,SMnt,Uni,Nocut,16Hx48w_x000a_OPTION: Y4P3B1U1648B-Z:Frosted 3/8 GlassTemper Polish Dub Cnr 48.062w x 15.375h"/>
    <s v="PRO"/>
    <s v="SPEC"/>
    <x v="343"/>
    <x v="1"/>
    <x v="102"/>
    <n v="3"/>
    <n v="0"/>
    <n v="507.15"/>
    <s v="Haley Berger"/>
    <x v="3"/>
    <n v="507.15"/>
    <n v="5820005.6000000006"/>
    <n v="27771.700000000004"/>
    <x v="31"/>
  </r>
  <r>
    <x v="228"/>
    <n v="31"/>
    <x v="1"/>
    <x v="124"/>
    <s v="Y-4P3B1U1660B--Y4P3B1U1660B-Z"/>
    <s v="Clip Scrn,Panel Top,GL375,Dim B,SMnt,Uni,Nocut,16Hx60w_x000a_OPTION: Y4P3B1U1660B-Z:Frosted 3/8 GlassTemper Polish Dub Cnr 60.062w x 15.375h"/>
    <s v="PRO"/>
    <s v="SPEC"/>
    <x v="343"/>
    <x v="1"/>
    <x v="102"/>
    <n v="4"/>
    <n v="0"/>
    <n v="767.4"/>
    <s v="Haley Berger"/>
    <x v="3"/>
    <n v="767.4"/>
    <n v="5820005.6000000006"/>
    <n v="27771.700000000004"/>
    <x v="31"/>
  </r>
  <r>
    <x v="228"/>
    <n v="32"/>
    <x v="1"/>
    <x v="124"/>
    <s v="FREIGHT--Y4P3B1U1660B-Z"/>
    <s v="FREIGHT_x000a_OPTION: Y4P3B1U1660B-Z:Frosted 3/8 GlassTemper Polish Dub Cnr 60.062w x 15.375h"/>
    <s v="SHIP"/>
    <s v="SPEC"/>
    <x v="343"/>
    <x v="1"/>
    <x v="102"/>
    <n v="1"/>
    <n v="0"/>
    <n v="191.18"/>
    <s v="Haley Berger"/>
    <x v="3"/>
    <n v="191.18"/>
    <n v="5820005.6000000006"/>
    <n v="27771.700000000004"/>
    <x v="31"/>
  </r>
  <r>
    <x v="228"/>
    <n v="33"/>
    <x v="1"/>
    <x v="124"/>
    <s v="Labor"/>
    <s v="• 7 New Frosted Glass add-ups - swap with existing clear glass_x000a_• 7 Clear Glass Add ups - remove and dispose"/>
    <s v="FABR"/>
    <s v="SPEC"/>
    <x v="344"/>
    <x v="1"/>
    <x v="0"/>
    <n v="1"/>
    <n v="0"/>
    <n v="845"/>
    <s v="Haley Berger"/>
    <x v="3"/>
    <n v="845"/>
    <n v="5820005.6000000006"/>
    <n v="27771.700000000004"/>
    <x v="31"/>
  </r>
  <r>
    <x v="229"/>
    <n v="16"/>
    <x v="1"/>
    <x v="58"/>
    <s v="SHIPPING"/>
    <s v="SHIPPING"/>
    <s v="SHIP"/>
    <s v="SPEC"/>
    <x v="345"/>
    <x v="1"/>
    <x v="21"/>
    <n v="1"/>
    <n v="0"/>
    <n v="109.75"/>
    <s v="Haley Berger"/>
    <x v="3"/>
    <n v="109.75"/>
    <n v="5820005.6000000006"/>
    <n v="12456.45"/>
    <x v="27"/>
  </r>
  <r>
    <x v="229"/>
    <n v="18"/>
    <x v="1"/>
    <x v="58"/>
    <s v="Return Trip"/>
    <s v="Quote Includes_x000a_• 20 Sticky Whiteboards for 10 Workstations (cut down with scissors)_x000a_Includes_x000a_• 2 Lounge Chair Deduction from 313514-QT001 (phase 2)_x000a_Additional Notes:_x000a_Based on:_x000a_- WORK PERFORMED BEFORE 7/1/2025_x000a_- Receive at Service West, deliver and install._x000a_- All work will be performed during OT hours."/>
    <s v="PRO"/>
    <s v="CUST"/>
    <x v="346"/>
    <x v="1"/>
    <x v="121"/>
    <n v="1"/>
    <n v="0"/>
    <n v="840"/>
    <s v="Haley Berger"/>
    <x v="1"/>
    <n v="840"/>
    <n v="5820005.6000000006"/>
    <n v="12456.45"/>
    <x v="27"/>
  </r>
  <r>
    <x v="229"/>
    <n v="19"/>
    <x v="1"/>
    <x v="58"/>
    <s v="STORAGE"/>
    <s v="April, 2025 (Billing Cycle: Mar 21 - Apr 20)_x000a_7.0 cubic feet"/>
    <s v="STORE"/>
    <s v="CUST"/>
    <x v="347"/>
    <x v="1"/>
    <x v="0"/>
    <n v="1"/>
    <n v="0"/>
    <n v="60"/>
    <s v="Haley Berger"/>
    <x v="1"/>
    <n v="60"/>
    <n v="5820005.6000000006"/>
    <n v="12456.45"/>
    <x v="27"/>
  </r>
  <r>
    <x v="230"/>
    <n v="4"/>
    <x v="1"/>
    <x v="58"/>
    <s v="Labor"/>
    <s v="1 Warehouse labor: Pull RR 323137 and stage at dock for pickup_x000a_• 1 Shipping Fee - SW San Leandro to SW Anaheim via Fedex Ground"/>
    <s v="FABR"/>
    <s v="SPEC"/>
    <x v="348"/>
    <x v="1"/>
    <x v="0"/>
    <n v="1"/>
    <n v="0"/>
    <n v="135"/>
    <s v="Haley Berger"/>
    <x v="3"/>
    <n v="135"/>
    <n v="5820005.6000000006"/>
    <n v="12456.45"/>
    <x v="27"/>
  </r>
  <r>
    <x v="231"/>
    <n v="89"/>
    <x v="7"/>
    <x v="42"/>
    <s v="LABOR"/>
    <s v="Labor to receive, deliver, and install during normal business hours"/>
    <s v="FABR"/>
    <s v="CUST"/>
    <x v="349"/>
    <x v="2"/>
    <x v="122"/>
    <n v="1"/>
    <n v="39290.629999999997"/>
    <n v="0"/>
    <s v="Marlene Dyson"/>
    <x v="1"/>
    <n v="-39290.629999999997"/>
    <n v="12556381.180000002"/>
    <n v="363884.73"/>
    <x v="5"/>
  </r>
  <r>
    <x v="231"/>
    <n v="94"/>
    <x v="7"/>
    <x v="42"/>
    <s v="SHIPPING AND HANDLING"/>
    <s v="Freight"/>
    <s v="SHIP"/>
    <s v="SHIP"/>
    <x v="350"/>
    <x v="2"/>
    <x v="56"/>
    <n v="1"/>
    <n v="0"/>
    <n v="3315.52"/>
    <s v="Marlene Dyson"/>
    <x v="4"/>
    <n v="3315.52"/>
    <n v="12556381.180000002"/>
    <n v="363884.73"/>
    <x v="5"/>
  </r>
  <r>
    <x v="231"/>
    <n v="95"/>
    <x v="7"/>
    <x v="42"/>
    <s v="TCS-Y5Y"/>
    <s v="Trace Conference Base,  30''w x 7 1/4''d x 28 1/4''h_x000a_OPTION: :Plain Laminate 671 Designer White D354-60 Wilsonart, GREENGUARD_x000a_OPTION: :Satin White Powder Coat_x000a_OPTION: :"/>
    <s v="PRO"/>
    <s v="SPEC"/>
    <x v="351"/>
    <x v="2"/>
    <x v="56"/>
    <n v="2"/>
    <n v="0"/>
    <n v="2163.6"/>
    <s v="Marlene Dyson"/>
    <x v="3"/>
    <n v="2163.6"/>
    <n v="12556381.180000002"/>
    <n v="363884.73"/>
    <x v="5"/>
  </r>
  <r>
    <x v="231"/>
    <n v="99"/>
    <x v="7"/>
    <x v="42"/>
    <s v="FREIGHT"/>
    <s v="Maverick Freight"/>
    <s v="SHIP"/>
    <s v="CUST"/>
    <x v="352"/>
    <x v="2"/>
    <x v="123"/>
    <n v="1"/>
    <n v="0"/>
    <n v="2580.9299999999998"/>
    <s v="Marlene Dyson"/>
    <x v="1"/>
    <n v="2580.9299999999998"/>
    <n v="12556381.180000002"/>
    <n v="363884.73"/>
    <x v="5"/>
  </r>
  <r>
    <x v="231"/>
    <n v="99"/>
    <x v="7"/>
    <x v="42"/>
    <s v="FREIGHT"/>
    <s v="Maverick Freight"/>
    <s v="SHIP"/>
    <s v="SHIP"/>
    <x v="353"/>
    <x v="2"/>
    <x v="123"/>
    <n v="1"/>
    <n v="0"/>
    <n v="2580.9299999999998"/>
    <s v="Marlene Dyson"/>
    <x v="4"/>
    <n v="2580.9299999999998"/>
    <n v="12556381.180000002"/>
    <n v="363884.73"/>
    <x v="5"/>
  </r>
  <r>
    <x v="231"/>
    <n v="101"/>
    <x v="7"/>
    <x v="42"/>
    <s v="LABOR"/>
    <s v="Receive and hold products for pickup by others._x000a__x000a_RDI all product per new specs sent 2/28/2025. Pricing assumes all work occurring during NBH and includes (1) additional trip for late arriving items."/>
    <s v="FABR"/>
    <s v="CUST"/>
    <x v="349"/>
    <x v="2"/>
    <x v="122"/>
    <n v="1"/>
    <n v="0"/>
    <n v="8810"/>
    <s v="Marlene Dyson"/>
    <x v="1"/>
    <n v="8810"/>
    <n v="12556381.180000002"/>
    <n v="363884.73"/>
    <x v="5"/>
  </r>
  <r>
    <x v="231"/>
    <n v="102"/>
    <x v="7"/>
    <x v="42"/>
    <s v="Construction Safety Meeting"/>
    <s v="Onsite Construction Safety Meeting"/>
    <s v="FABR"/>
    <s v="CUST"/>
    <x v="354"/>
    <x v="2"/>
    <x v="124"/>
    <n v="1"/>
    <n v="0"/>
    <n v="630"/>
    <s v="Marlene Dyson"/>
    <x v="1"/>
    <n v="630"/>
    <n v="12556381.180000002"/>
    <n v="363884.73"/>
    <x v="5"/>
  </r>
  <r>
    <x v="231"/>
    <n v="103"/>
    <x v="7"/>
    <x v="42"/>
    <s v="LABOR"/>
    <s v="Install (11) overheads and drill (22) round grommets. Pricing is based on the following: _x000a_All work to occur outside NBH in single day _x000a_All product already on site and trash has been removed."/>
    <s v="FABR"/>
    <s v="CUST"/>
    <x v="349"/>
    <x v="2"/>
    <x v="122"/>
    <n v="1"/>
    <n v="0"/>
    <n v="1570.5"/>
    <s v="Marlene Dyson"/>
    <x v="1"/>
    <n v="1570.5"/>
    <n v="12556381.180000002"/>
    <n v="363884.73"/>
    <x v="5"/>
  </r>
  <r>
    <x v="231"/>
    <n v="103"/>
    <x v="7"/>
    <x v="42"/>
    <s v="LABOR"/>
    <s v="Install (11) overheads and drill (22) round grommets. Pricing is based on the following: _x000a_All work to occur outside NBH in single day _x000a_All product already on site and trash has been removed."/>
    <s v="FABR"/>
    <s v="MISC"/>
    <x v="355"/>
    <x v="2"/>
    <x v="122"/>
    <n v="1"/>
    <n v="0"/>
    <n v="1570.5"/>
    <s v="Marlene Dyson"/>
    <x v="0"/>
    <n v="1570.5"/>
    <n v="12556381.180000002"/>
    <n v="363884.73"/>
    <x v="5"/>
  </r>
  <r>
    <x v="231"/>
    <n v="104"/>
    <x v="7"/>
    <x v="42"/>
    <s v="SHIPPING AND HANDLING"/>
    <s v="Freight - additional charges"/>
    <s v="SHIP"/>
    <s v="SHIP"/>
    <x v="350"/>
    <x v="2"/>
    <x v="56"/>
    <n v="1"/>
    <n v="0"/>
    <n v="86.4"/>
    <s v="Marlene Dyson"/>
    <x v="4"/>
    <n v="86.4"/>
    <n v="12556381.180000002"/>
    <n v="363884.73"/>
    <x v="5"/>
  </r>
  <r>
    <x v="231"/>
    <n v="105"/>
    <x v="7"/>
    <x v="42"/>
    <s v="DP5PE42--98T"/>
    <s v="Panel End Assembly, 42H, metal flat_x000a_OPTION: 98T:PAINT- Studio White (Textured) (CP)"/>
    <s v="PRO"/>
    <s v="VEN"/>
    <x v="356"/>
    <x v="2"/>
    <x v="1"/>
    <n v="8"/>
    <n v="0"/>
    <n v="169.6"/>
    <s v="Marlene Dyson"/>
    <x v="2"/>
    <n v="169.6"/>
    <n v="12556381.180000002"/>
    <n v="363884.73"/>
    <x v="5"/>
  </r>
  <r>
    <x v="231"/>
    <n v="106"/>
    <x v="7"/>
    <x v="42"/>
    <s v="DP8VPTS5--98T"/>
    <s v="Post Top Cap Assembly Inline, Horizon, metal flat, Full View_x000a_OPTION: 98T:PAINT- Studio White (Textured) (CP)"/>
    <s v="PRO"/>
    <s v="VEN"/>
    <x v="357"/>
    <x v="2"/>
    <x v="1"/>
    <n v="12"/>
    <n v="0"/>
    <n v="26.4"/>
    <s v="Marlene Dyson"/>
    <x v="2"/>
    <n v="26.4"/>
    <n v="12556381.180000002"/>
    <n v="363884.73"/>
    <x v="5"/>
  </r>
  <r>
    <x v="232"/>
    <n v="9"/>
    <x v="1"/>
    <x v="22"/>
    <s v="SHIPPING"/>
    <s v="SHIPPING"/>
    <s v="PRO"/>
    <s v="SHIP"/>
    <x v="358"/>
    <x v="1"/>
    <x v="27"/>
    <n v="1"/>
    <n v="0"/>
    <n v="144.76"/>
    <s v="Julia Torres"/>
    <x v="4"/>
    <n v="144.76"/>
    <n v="5820005.6000000006"/>
    <n v="133136.14000000001"/>
    <x v="1"/>
  </r>
  <r>
    <x v="233"/>
    <n v="15"/>
    <x v="1"/>
    <x v="22"/>
    <s v="Open &amp; Inspect"/>
    <s v="OTM Warehouse to Open &amp; Inspect Receiving Ticket 30530-001AA and re-crate"/>
    <s v="FABR"/>
    <s v="CUST"/>
    <x v="359"/>
    <x v="1"/>
    <x v="24"/>
    <n v="1"/>
    <n v="0"/>
    <n v="112"/>
    <s v="Julia Torres"/>
    <x v="1"/>
    <n v="112"/>
    <n v="5820005.6000000006"/>
    <n v="133136.14000000001"/>
    <x v="1"/>
  </r>
  <r>
    <x v="234"/>
    <n v="15"/>
    <x v="7"/>
    <x v="25"/>
    <s v="EPIX-76243"/>
    <s v="SPECIAL - 5-Star Caster Bases for existing 4-Star Base Epix Chairs_x000a_MSQ #: M20013080_x000a_Lead Time: 4-6 weeks_x000a_Aluminum base to be painted in PC21 Matte Black to match existing bases."/>
    <s v="PRO"/>
    <s v="CUST"/>
    <x v="360"/>
    <x v="1"/>
    <x v="125"/>
    <n v="19"/>
    <n v="0"/>
    <n v="1406"/>
    <s v="Kelly Caplan"/>
    <x v="1"/>
    <n v="1406"/>
    <n v="12556381.180000002"/>
    <n v="1295291.8500000003"/>
    <x v="9"/>
  </r>
  <r>
    <x v="234"/>
    <n v="16"/>
    <x v="7"/>
    <x v="25"/>
    <s v="FREIGHT"/>
    <s v="Freight - large skidded shipment"/>
    <s v="SHIP"/>
    <s v="CUST"/>
    <x v="360"/>
    <x v="1"/>
    <x v="125"/>
    <n v="1"/>
    <n v="0"/>
    <n v="650"/>
    <s v="Kelly Caplan"/>
    <x v="1"/>
    <n v="650"/>
    <n v="12556381.180000002"/>
    <n v="1295291.8500000003"/>
    <x v="9"/>
  </r>
  <r>
    <x v="234"/>
    <n v="17"/>
    <x v="7"/>
    <x v="25"/>
    <s v="LABOR"/>
    <s v="Receive (19) new conference chair bases_x000a_Deliver to site and swap with current (4-star) chair bases_x000a_Dispose of current (4-star) bases_x000a_All work to be done during NBH."/>
    <s v="FABR"/>
    <s v="CUST"/>
    <x v="360"/>
    <x v="1"/>
    <x v="35"/>
    <n v="1"/>
    <n v="0"/>
    <n v="475"/>
    <s v="Kelly Caplan"/>
    <x v="1"/>
    <n v="475"/>
    <n v="12556381.180000002"/>
    <n v="1295291.8500000003"/>
    <x v="9"/>
  </r>
  <r>
    <x v="234"/>
    <n v="17"/>
    <x v="7"/>
    <x v="25"/>
    <s v="LABOR"/>
    <s v="Receive (19) new conference chair bases_x000a_Deliver to site and swap with current (4-star) chair bases_x000a_Dispose of current (4-star) bases_x000a_All work to be done during NBH."/>
    <s v="FABR"/>
    <s v="MISC"/>
    <x v="361"/>
    <x v="1"/>
    <x v="35"/>
    <n v="1"/>
    <n v="0"/>
    <n v="475"/>
    <s v="Kelly Caplan"/>
    <x v="0"/>
    <n v="475"/>
    <n v="12556381.180000002"/>
    <n v="1295291.8500000003"/>
    <x v="9"/>
  </r>
  <r>
    <x v="234"/>
    <n v="19"/>
    <x v="7"/>
    <x v="25"/>
    <s v="MISC"/>
    <s v="Replacement HRPF23 Post Cap, White"/>
    <s v="PRO"/>
    <s v="SPEC"/>
    <x v="362"/>
    <x v="1"/>
    <x v="27"/>
    <n v="4"/>
    <n v="0"/>
    <n v="100"/>
    <s v="Kelly Caplan"/>
    <x v="3"/>
    <n v="100"/>
    <n v="12556381.180000002"/>
    <n v="1295291.8500000003"/>
    <x v="9"/>
  </r>
  <r>
    <x v="234"/>
    <n v="20"/>
    <x v="7"/>
    <x v="25"/>
    <s v="FREIGHT"/>
    <s v="Freight"/>
    <s v="SHIP"/>
    <s v="SPEC"/>
    <x v="362"/>
    <x v="1"/>
    <x v="27"/>
    <n v="1"/>
    <n v="0"/>
    <n v="20"/>
    <s v="Kelly Caplan"/>
    <x v="3"/>
    <n v="20"/>
    <n v="12556381.180000002"/>
    <n v="1295291.8500000003"/>
    <x v="9"/>
  </r>
  <r>
    <x v="234"/>
    <n v="22"/>
    <x v="7"/>
    <x v="25"/>
    <s v="LABOR"/>
    <s v="ADDITIONAL/EXPEDITED TRIP TO DELIVER TASK CHAIRS 06/12/25"/>
    <s v="FABR"/>
    <s v="MISC"/>
    <x v="363"/>
    <x v="1"/>
    <x v="9"/>
    <n v="1"/>
    <n v="0"/>
    <n v="300"/>
    <s v="Kelly Caplan"/>
    <x v="0"/>
    <n v="300"/>
    <n v="12556381.180000002"/>
    <n v="1295291.8500000003"/>
    <x v="9"/>
  </r>
  <r>
    <x v="235"/>
    <n v="29"/>
    <x v="0"/>
    <x v="52"/>
    <s v="FREIGHT FORWARDING - KNOLL PRODUCT"/>
    <s v="QUOTE #4241044"/>
    <s v="SHIP"/>
    <s v="SHIP"/>
    <x v="364"/>
    <x v="2"/>
    <x v="126"/>
    <n v="1"/>
    <n v="0"/>
    <n v="222.05"/>
    <s v="Yuliya Molotilova"/>
    <x v="4"/>
    <n v="222.05"/>
    <n v="1674828.1300000001"/>
    <n v="1451274.5200000003"/>
    <x v="22"/>
  </r>
  <r>
    <x v="236"/>
    <n v="179"/>
    <x v="0"/>
    <x v="52"/>
    <s v="RETURN TRIP TO AAA WC"/>
    <s v=""/>
    <s v="LABOR"/>
    <s v="SPEC"/>
    <x v="365"/>
    <x v="2"/>
    <x v="35"/>
    <n v="1"/>
    <n v="0"/>
    <n v="200"/>
    <s v="Yuliya Molotilova"/>
    <x v="3"/>
    <n v="200"/>
    <n v="1674828.1300000001"/>
    <n v="1451274.5200000003"/>
    <x v="22"/>
  </r>
  <r>
    <x v="237"/>
    <n v="212"/>
    <x v="0"/>
    <x v="52"/>
    <s v="ADD LABOR"/>
    <s v=""/>
    <s v="LABOR"/>
    <s v="MISC"/>
    <x v="366"/>
    <x v="2"/>
    <x v="35"/>
    <n v="1"/>
    <n v="0"/>
    <n v="525"/>
    <s v="Rayna Legowik"/>
    <x v="0"/>
    <n v="525"/>
    <n v="1674828.1300000001"/>
    <n v="1451274.5200000003"/>
    <x v="22"/>
  </r>
  <r>
    <x v="238"/>
    <n v="15"/>
    <x v="9"/>
    <x v="13"/>
    <s v="TRAVEL"/>
    <s v=""/>
    <s v="TRV"/>
    <s v="MISC"/>
    <x v="55"/>
    <x v="0"/>
    <x v="127"/>
    <n v="1"/>
    <n v="0"/>
    <n v="857.71"/>
    <s v="Julia Torres"/>
    <x v="0"/>
    <n v="857.71"/>
    <n v="6933299.7099999748"/>
    <n v="5657234.7399999974"/>
    <x v="25"/>
  </r>
  <r>
    <x v="239"/>
    <n v="86"/>
    <x v="21"/>
    <x v="125"/>
    <s v="8-755-36905"/>
    <s v=""/>
    <s v="SHIP"/>
    <s v="SHIP"/>
    <x v="35"/>
    <x v="1"/>
    <x v="20"/>
    <n v="1"/>
    <n v="0"/>
    <n v="10"/>
    <s v="Nicole Lentini"/>
    <x v="4"/>
    <n v="10"/>
    <n v="325857.38"/>
    <n v="244374.52000000005"/>
    <x v="35"/>
  </r>
  <r>
    <x v="239"/>
    <n v="90"/>
    <x v="21"/>
    <x v="125"/>
    <s v="1869770419"/>
    <s v="Invoice -Total Charges For Shipment H321H488RC7_x000a_BON POUF EOUND MAHARAM_x000a__x000a_METAPHOR 039"/>
    <s v="SHIP"/>
    <s v="SHIP"/>
    <x v="367"/>
    <x v="1"/>
    <x v="128"/>
    <n v="1"/>
    <n v="0"/>
    <n v="132.26"/>
    <s v="Nicole Lentini"/>
    <x v="4"/>
    <n v="132.26"/>
    <n v="325857.38"/>
    <n v="244374.52000000005"/>
    <x v="35"/>
  </r>
  <r>
    <x v="240"/>
    <n v="12"/>
    <x v="9"/>
    <x v="13"/>
    <s v="Storage Fees -August 2025"/>
    <s v="To cover storage fees  for existing and new bases in Bay Area warehouse."/>
    <s v="STORE"/>
    <s v="MISC"/>
    <x v="0"/>
    <x v="0"/>
    <x v="35"/>
    <n v="1"/>
    <n v="0"/>
    <n v="180"/>
    <s v="Shikira Forren"/>
    <x v="0"/>
    <n v="180"/>
    <n v="6933299.7099999748"/>
    <n v="5657234.7399999974"/>
    <x v="25"/>
  </r>
  <r>
    <x v="240"/>
    <n v="13"/>
    <x v="9"/>
    <x v="13"/>
    <s v="Line Correction"/>
    <s v="Costs $160/month Line Correction"/>
    <s v="FABR"/>
    <s v="SPEC"/>
    <x v="368"/>
    <x v="0"/>
    <x v="35"/>
    <n v="1"/>
    <n v="0"/>
    <n v="-140"/>
    <s v="Gina Ortis"/>
    <x v="3"/>
    <n v="-140"/>
    <n v="6933299.7099999748"/>
    <n v="5657234.7399999974"/>
    <x v="25"/>
  </r>
  <r>
    <x v="241"/>
    <n v="33"/>
    <x v="1"/>
    <x v="61"/>
    <s v="FABRICATION"/>
    <s v="Cost to receive from local reps and/or pull from inventory and deliver at regular time on a routed day. No stair carries or install/assembly included:_x000a_- (16) misc. demo chairs"/>
    <s v="FABR"/>
    <s v="CUST"/>
    <x v="369"/>
    <x v="1"/>
    <x v="74"/>
    <n v="1"/>
    <n v="0"/>
    <n v="395"/>
    <s v="Julia Torres"/>
    <x v="1"/>
    <n v="395"/>
    <n v="5820005.6000000006"/>
    <n v="4669331.2300000004"/>
    <x v="42"/>
  </r>
  <r>
    <x v="241"/>
    <n v="34"/>
    <x v="1"/>
    <x v="61"/>
    <s v="FABRICATION"/>
    <s v="Removal of existing product at regular time from job site. No stair carries or disposal charges included:_x000a_- (16) misc. demo chairs_x000a_**All chairs to be returned to Align dock for will call by others"/>
    <s v="FABR"/>
    <s v="CUST"/>
    <x v="369"/>
    <x v="1"/>
    <x v="74"/>
    <n v="1"/>
    <n v="0"/>
    <n v="395"/>
    <s v="Julia Torres"/>
    <x v="1"/>
    <n v="395"/>
    <n v="5820005.6000000006"/>
    <n v="4669331.2300000004"/>
    <x v="42"/>
  </r>
  <r>
    <x v="241"/>
    <n v="35"/>
    <x v="1"/>
    <x v="61"/>
    <s v="FABRICATION"/>
    <s v="Remove (5) chairs -_x000a_(3) Stacking Chairs and (2) Leland Slam Chairs"/>
    <s v="FABR"/>
    <s v="CUST"/>
    <x v="369"/>
    <x v="1"/>
    <x v="74"/>
    <n v="1"/>
    <n v="0"/>
    <n v="165"/>
    <s v="Julia Torres"/>
    <x v="1"/>
    <n v="165"/>
    <n v="5820005.6000000006"/>
    <n v="4669331.2300000004"/>
    <x v="42"/>
  </r>
  <r>
    <x v="242"/>
    <n v="22"/>
    <x v="1"/>
    <x v="126"/>
    <s v="DP8VMMRR4248--3-NA-K-(CORE)-117T-(W2111)-W21111"/>
    <s v="Preconfigured Panel, Full View, Monolithic/Monolithic, Fabric to Raceway Side 1 &amp; 2, 42Hx48W_x000a_OPTION: 3:TOPCAP- None_x000a_OPTION: NA:no finish required_x000a_OPTION: K:RACE- with Knockouts_x000a_OPTION: (CORE):Core Paints_x000a_OPTION: 117T:RACE- Soft Grey (Limited Availability) (Textured)_x000a_OPTION: (W2111):FABRIC- Edo (Gr20)_x000a_OPTION: W21111:COL- Tan"/>
    <s v="PRO"/>
    <s v="SPEC"/>
    <x v="370"/>
    <x v="1"/>
    <x v="1"/>
    <n v="1"/>
    <n v="0"/>
    <n v="242.44"/>
    <s v="Haley Berger"/>
    <x v="3"/>
    <n v="242.44"/>
    <n v="5820005.6000000006"/>
    <n v="78177.729999999981"/>
    <x v="31"/>
  </r>
  <r>
    <x v="242"/>
    <n v="23"/>
    <x v="1"/>
    <x v="126"/>
    <s v="DP8VMMRR4260--3-NA-K-(CORE)-117T-(W2111)-W21111"/>
    <s v="Preconfigured Panel, Full View, Monolithic/Monolithic, Fabric to Raceway Side 1 &amp; 2, 42Hx60W_x000a_OPTION: 3:TOPCAP- None_x000a_OPTION: NA:no finish required_x000a_OPTION: K:RACE- with Knockouts_x000a_OPTION: (CORE):Core Paints_x000a_OPTION: 117T:RACE- Soft Grey (Limited Availability) (Textured)_x000a_OPTION: (W2111):FABRIC- Edo (Gr20)_x000a_OPTION: W21111:COL- Tan"/>
    <s v="PRO"/>
    <s v="SPEC"/>
    <x v="370"/>
    <x v="1"/>
    <x v="1"/>
    <n v="1"/>
    <n v="0"/>
    <n v="290.62"/>
    <s v="Haley Berger"/>
    <x v="3"/>
    <n v="290.62"/>
    <n v="5820005.6000000006"/>
    <n v="78177.729999999981"/>
    <x v="31"/>
  </r>
  <r>
    <x v="242"/>
    <n v="24"/>
    <x v="1"/>
    <x v="126"/>
    <s v="DP1AU0748VG--117T-GL13"/>
    <s v="Frameless Add Up, Glass, 7Hx48W, Full View_x000a_OPTION: 117T:FRAME- Soft Grey (Limited Availability) (Textured)_x000a_OPTION: GL13:GLASS- Frosted"/>
    <s v="PRO"/>
    <s v="SPEC"/>
    <x v="370"/>
    <x v="1"/>
    <x v="1"/>
    <n v="1"/>
    <n v="0"/>
    <n v="189.64"/>
    <s v="Haley Berger"/>
    <x v="3"/>
    <n v="189.64"/>
    <n v="5820005.6000000006"/>
    <n v="78177.729999999981"/>
    <x v="31"/>
  </r>
  <r>
    <x v="242"/>
    <n v="25"/>
    <x v="1"/>
    <x v="126"/>
    <s v="DP1AU0760VG--117T-GL13"/>
    <s v="Frameless Add Up, Glass, 7Hx60W, Full View_x000a_OPTION: 117T:FRAME- Soft Grey (Limited Availability) (Textured)_x000a_OPTION: GL13:GLASS- Frosted"/>
    <s v="PRO"/>
    <s v="SPEC"/>
    <x v="370"/>
    <x v="1"/>
    <x v="1"/>
    <n v="1"/>
    <n v="0"/>
    <n v="224.18"/>
    <s v="Haley Berger"/>
    <x v="3"/>
    <n v="224.18"/>
    <n v="5820005.6000000006"/>
    <n v="78177.729999999981"/>
    <x v="31"/>
  </r>
  <r>
    <x v="242"/>
    <n v="26"/>
    <x v="1"/>
    <x v="126"/>
    <s v="DP1AUECTP--117T"/>
    <s v="End Cap for Frameless Add Up (package of 10)_x000a_OPTION: 117T:PAINT- Soft Grey (Textured) (Limited Availability)"/>
    <s v="PRO"/>
    <s v="SPEC"/>
    <x v="370"/>
    <x v="1"/>
    <x v="1"/>
    <n v="1"/>
    <n v="0"/>
    <n v="15.4"/>
    <s v="Haley Berger"/>
    <x v="3"/>
    <n v="15.4"/>
    <n v="5820005.6000000006"/>
    <n v="78177.729999999981"/>
    <x v="31"/>
  </r>
  <r>
    <x v="243"/>
    <n v="45"/>
    <x v="6"/>
    <x v="127"/>
    <s v="32-005326"/>
    <s v="Yoke Brackets"/>
    <s v="PRO"/>
    <s v="SPEC"/>
    <x v="371"/>
    <x v="2"/>
    <x v="105"/>
    <n v="72"/>
    <n v="-1152"/>
    <n v="0"/>
    <s v="Marlene Dyson"/>
    <x v="3"/>
    <n v="1152"/>
    <n v="837514.92000000027"/>
    <n v="424.02"/>
    <x v="5"/>
  </r>
  <r>
    <x v="244"/>
    <n v="5"/>
    <x v="3"/>
    <x v="71"/>
    <s v="COMMISSION"/>
    <s v="10%"/>
    <s v="REF"/>
    <s v="MISC"/>
    <x v="296"/>
    <x v="2"/>
    <x v="111"/>
    <n v="1"/>
    <n v="0"/>
    <n v="262.66000000000003"/>
    <s v="Marcus Freeman"/>
    <x v="0"/>
    <n v="262.66000000000003"/>
    <n v="3543294.73"/>
    <n v="41407.769999999997"/>
    <x v="22"/>
  </r>
  <r>
    <x v="244"/>
    <n v="6"/>
    <x v="3"/>
    <x v="71"/>
    <s v="COMMISSION"/>
    <s v="10%"/>
    <s v="PRO"/>
    <s v="MISC"/>
    <x v="296"/>
    <x v="2"/>
    <x v="111"/>
    <n v="1"/>
    <n v="0"/>
    <n v="-262.66000000000003"/>
    <s v="Marcus Freeman"/>
    <x v="0"/>
    <n v="-262.66000000000003"/>
    <n v="3543294.73"/>
    <n v="41407.769999999997"/>
    <x v="22"/>
  </r>
  <r>
    <x v="245"/>
    <n v="22"/>
    <x v="2"/>
    <x v="47"/>
    <s v="FABRICATION"/>
    <s v="Receive a replacement seat pad, deliver with other 8 that were incorrect and replace cushions on 5 chairs."/>
    <s v="FABR"/>
    <s v="VEN"/>
    <x v="372"/>
    <x v="0"/>
    <x v="129"/>
    <n v="1"/>
    <n v="0"/>
    <n v="175"/>
    <s v="Marlene Dyson"/>
    <x v="2"/>
    <n v="175"/>
    <n v="3648805.1999999988"/>
    <n v="492.3"/>
    <x v="6"/>
  </r>
  <r>
    <x v="245"/>
    <n v="26"/>
    <x v="2"/>
    <x v="47"/>
    <s v="FABRICATION"/>
    <s v="Receive (3) replacement seat pada, deliver to site and exchange out the ones that have the incorrect seat textile/color.  Dispose of wrong seat pads._x000a_NBH"/>
    <s v="FABR"/>
    <s v="VEN"/>
    <x v="373"/>
    <x v="0"/>
    <x v="129"/>
    <n v="1"/>
    <n v="0"/>
    <n v="250"/>
    <s v="Marlene Dyson"/>
    <x v="2"/>
    <n v="250"/>
    <n v="3648805.1999999988"/>
    <n v="492.3"/>
    <x v="6"/>
  </r>
  <r>
    <x v="246"/>
    <n v="12"/>
    <x v="6"/>
    <x v="9"/>
    <s v="LABOR"/>
    <s v="Pick up and Transport Furniture to Warehouse"/>
    <s v="LABOR"/>
    <s v="MISC"/>
    <x v="374"/>
    <x v="2"/>
    <x v="66"/>
    <n v="1"/>
    <n v="0"/>
    <n v="704.3"/>
    <s v="Angela Farmer"/>
    <x v="0"/>
    <n v="704.3"/>
    <n v="837514.92000000027"/>
    <n v="121573.87"/>
    <x v="4"/>
  </r>
  <r>
    <x v="247"/>
    <n v="83"/>
    <x v="12"/>
    <x v="73"/>
    <s v="FREIGHT"/>
    <s v="FREIGHT"/>
    <s v="SHIP"/>
    <s v="SHIP"/>
    <x v="375"/>
    <x v="2"/>
    <x v="27"/>
    <n v="1"/>
    <n v="0"/>
    <n v="20"/>
    <s v="Yuliya Molotilova"/>
    <x v="4"/>
    <n v="20"/>
    <n v="6857499.3699999992"/>
    <n v="353676.06"/>
    <x v="4"/>
  </r>
  <r>
    <x v="247"/>
    <n v="84"/>
    <x v="12"/>
    <x v="73"/>
    <s v="SHMU"/>
    <s v="Muuto Freight"/>
    <s v="PRO"/>
    <s v="SHIP"/>
    <x v="194"/>
    <x v="2"/>
    <x v="1"/>
    <n v="181"/>
    <n v="0"/>
    <n v="181"/>
    <s v="Yuliya Molotilova"/>
    <x v="4"/>
    <n v="181"/>
    <n v="6857499.3699999992"/>
    <n v="353676.06"/>
    <x v="4"/>
  </r>
  <r>
    <x v="247"/>
    <n v="86"/>
    <x v="12"/>
    <x v="73"/>
    <s v="HEFFERNAN FINISH MEETING"/>
    <s v=""/>
    <s v="PRO"/>
    <s v="MISC"/>
    <x v="376"/>
    <x v="2"/>
    <x v="130"/>
    <n v="1"/>
    <n v="0"/>
    <n v="229.85"/>
    <s v="Yuliya Molotilova"/>
    <x v="0"/>
    <n v="229.85"/>
    <n v="6857499.3699999992"/>
    <n v="353676.06"/>
    <x v="4"/>
  </r>
  <r>
    <x v="247"/>
    <n v="88"/>
    <x v="12"/>
    <x v="73"/>
    <s v="Shipping"/>
    <s v="West Elm Shipping"/>
    <s v="SHIP"/>
    <s v="SPEC"/>
    <x v="377"/>
    <x v="2"/>
    <x v="81"/>
    <n v="1"/>
    <n v="0"/>
    <n v="159"/>
    <s v="Yuliya Molotilova"/>
    <x v="3"/>
    <n v="159"/>
    <n v="6857499.3699999992"/>
    <n v="353676.06"/>
    <x v="4"/>
  </r>
  <r>
    <x v="247"/>
    <n v="90"/>
    <x v="12"/>
    <x v="73"/>
    <s v="LABOR"/>
    <s v="Change Order: Price to will call the modified conference table from ILW, then deliver it to site at 5 AM on a weekday._x000a_Labor for installation is already included in the main scope."/>
    <s v="FABR"/>
    <s v="CUST"/>
    <x v="378"/>
    <x v="2"/>
    <x v="2"/>
    <n v="1"/>
    <n v="0"/>
    <n v="960"/>
    <s v="Yuliya Molotilova"/>
    <x v="1"/>
    <n v="960"/>
    <n v="6857499.3699999992"/>
    <n v="353676.06"/>
    <x v="4"/>
  </r>
  <r>
    <x v="247"/>
    <n v="91"/>
    <x v="12"/>
    <x v="73"/>
    <s v="LABOR"/>
    <s v="Labor to custom cut electrical access in reception desk."/>
    <s v="PRO"/>
    <s v="VEN"/>
    <x v="379"/>
    <x v="2"/>
    <x v="83"/>
    <n v="1"/>
    <n v="350"/>
    <n v="0"/>
    <s v="Yuliya Molotilova"/>
    <x v="2"/>
    <n v="-350"/>
    <n v="6857499.3699999992"/>
    <n v="353676.06"/>
    <x v="4"/>
  </r>
  <r>
    <x v="247"/>
    <n v="94"/>
    <x v="12"/>
    <x v="73"/>
    <s v="RHPTD7230--GR-UBK-(L)-(CORE)-140-140"/>
    <s v="Peninsula Top, for Height Adjustable Base, 72Wx30Dx1-1/2H, Square Edge_x000a_OPTION: GR:Right Grommet_x000a_OPTION: UBK:GROM: Ultra Black (CP)_x000a_OPTION: (L):TOP: Core Laminate_x000a_OPTION: (CORE):Core Laminates_x000a_OPTION: 140:LAM: Warm Ash (CP)_x000a_OPTION: 140:EDGE: Warm Ash (CP)"/>
    <s v="PRO"/>
    <s v="VEN"/>
    <x v="380"/>
    <x v="2"/>
    <x v="1"/>
    <n v="1"/>
    <n v="0"/>
    <n v="298.12"/>
    <s v="Yuliya Molotilova"/>
    <x v="2"/>
    <n v="298.12"/>
    <n v="6857499.3699999992"/>
    <n v="353676.06"/>
    <x v="4"/>
  </r>
  <r>
    <x v="247"/>
    <n v="95"/>
    <x v="12"/>
    <x v="73"/>
    <s v="SURCHARGE"/>
    <s v="Tariff Surcharge"/>
    <s v="SUR"/>
    <s v="VEN"/>
    <x v="380"/>
    <x v="2"/>
    <x v="1"/>
    <n v="8.35"/>
    <n v="0"/>
    <n v="8.35"/>
    <s v="Yuliya Molotilova"/>
    <x v="2"/>
    <n v="8.35"/>
    <n v="6857499.3699999992"/>
    <n v="353676.06"/>
    <x v="4"/>
  </r>
  <r>
    <x v="247"/>
    <n v="99"/>
    <x v="12"/>
    <x v="73"/>
    <s v="LABOR"/>
    <s v="Will Call from Stations San Jose during Straight Time in (1) trip as follows"/>
    <s v="FABR"/>
    <s v="SPEC"/>
    <x v="381"/>
    <x v="2"/>
    <x v="2"/>
    <n v="1"/>
    <n v="0"/>
    <n v="280"/>
    <s v="Yuliya Molotilova"/>
    <x v="3"/>
    <n v="280"/>
    <n v="6857499.3699999992"/>
    <n v="353676.06"/>
    <x v="4"/>
  </r>
  <r>
    <x v="248"/>
    <n v="5"/>
    <x v="13"/>
    <x v="39"/>
    <s v="FABRICATION"/>
    <s v="Cost to correct panels"/>
    <s v="FABR"/>
    <s v="SPEC"/>
    <x v="382"/>
    <x v="0"/>
    <x v="83"/>
    <n v="1"/>
    <n v="0"/>
    <n v="260"/>
    <s v="Haley Berger"/>
    <x v="3"/>
    <n v="260"/>
    <n v="3665991.9400000004"/>
    <n v="3210790.8800000004"/>
    <x v="20"/>
  </r>
  <r>
    <x v="249"/>
    <n v="287"/>
    <x v="21"/>
    <x v="76"/>
    <s v="Labor"/>
    <s v="Repaint livig room, doors and outside boardroom _x000a__x000a_8 hours"/>
    <s v="FABR"/>
    <s v="CUST"/>
    <x v="383"/>
    <x v="1"/>
    <x v="131"/>
    <n v="1"/>
    <n v="0"/>
    <n v="1036.8800000000001"/>
    <s v="Nicole Lentini"/>
    <x v="1"/>
    <n v="1036.8800000000001"/>
    <n v="325857.38"/>
    <n v="48080.83"/>
    <x v="30"/>
  </r>
  <r>
    <x v="250"/>
    <n v="17"/>
    <x v="18"/>
    <x v="128"/>
    <s v="WAREHOUSE STORAGE"/>
    <s v="ONE-MONTH STORAGE"/>
    <s v="STORE"/>
    <s v="CUST"/>
    <x v="384"/>
    <x v="0"/>
    <x v="132"/>
    <n v="1"/>
    <n v="0"/>
    <n v="95"/>
    <s v="Haley Berger"/>
    <x v="1"/>
    <n v="95"/>
    <n v="960059.98"/>
    <n v="32965.1"/>
    <x v="9"/>
  </r>
  <r>
    <x v="250"/>
    <n v="18"/>
    <x v="18"/>
    <x v="128"/>
    <s v="Return Trip"/>
    <s v="RETURN TRIP TO FINISH ASSEMBLY OF WORKSTATIONS"/>
    <s v="FABR"/>
    <s v="VEN"/>
    <x v="385"/>
    <x v="0"/>
    <x v="2"/>
    <n v="1"/>
    <n v="0"/>
    <n v="515"/>
    <s v="Haley Berger"/>
    <x v="2"/>
    <n v="515"/>
    <n v="960059.98"/>
    <n v="32965.1"/>
    <x v="9"/>
  </r>
  <r>
    <x v="250"/>
    <n v="21"/>
    <x v="18"/>
    <x v="128"/>
    <s v="Additional Trip"/>
    <s v="ADDITIONAL TRIP CHARGE &amp; LABOR TO SWAP OUT CONFERENCE TABLES"/>
    <s v="LABOR"/>
    <s v="SPEC"/>
    <x v="386"/>
    <x v="0"/>
    <x v="133"/>
    <n v="1"/>
    <n v="0"/>
    <n v="575"/>
    <s v="Haley Berger"/>
    <x v="3"/>
    <n v="575"/>
    <n v="960059.98"/>
    <n v="32965.1"/>
    <x v="9"/>
  </r>
  <r>
    <x v="251"/>
    <n v="4"/>
    <x v="8"/>
    <x v="48"/>
    <s v="HACF3260060-CBX--FG-PMX-04P-AC-"/>
    <s v="X= Replacement for Sub-Top with Power Modules ONLY for HALO Wood Round Table (one piece top)  60dia x 29h With Non-Tapered Continuous  Base, Includes (1) 1&quot; Dia. Grommet (priced separately), and (3) 58mm Dia. Cutouts for  ClockAudio CRM 203S-RF-RGB Microphones (supplied/installed by others)_x000a_OPTION: FG:Flint Grey_x000a_OPTION: PMX:_x000a_OPTION: 04P:4 Power Modules_x000a_OPTION: AC:Duplex Power, USB A+C Charger and 2 Open Ports for Data_x000a_OPTION: :REF QUOTE- 59804A"/>
    <s v="PRO"/>
    <s v="VEN"/>
    <x v="387"/>
    <x v="1"/>
    <x v="134"/>
    <n v="1"/>
    <n v="-3447.37"/>
    <n v="0"/>
    <s v="Nicole Lentini"/>
    <x v="2"/>
    <n v="3447.37"/>
    <n v="16189252.849999992"/>
    <n v="660925.23"/>
    <x v="43"/>
  </r>
  <r>
    <x v="252"/>
    <n v="8"/>
    <x v="9"/>
    <x v="13"/>
    <s v="SHIPPING"/>
    <s v="Shipping charges"/>
    <s v="SHIP"/>
    <s v="SHIP"/>
    <x v="388"/>
    <x v="0"/>
    <x v="135"/>
    <n v="1"/>
    <n v="0"/>
    <n v="336.49"/>
    <s v="Julia Torres"/>
    <x v="4"/>
    <n v="336.49"/>
    <n v="6933299.7099999748"/>
    <n v="5657234.7399999974"/>
    <x v="25"/>
  </r>
  <r>
    <x v="253"/>
    <n v="7"/>
    <x v="9"/>
    <x v="13"/>
    <s v="QH27186VQH"/>
    <s v="TOP,RND,TAPE,1-1/4,36,N,PL=118 PL=118, NO GROMMETS,SP.DRILL. 36&quot; Round Table top with Tapered Edge. Bright White"/>
    <s v="PRO"/>
    <s v="CUST"/>
    <x v="389"/>
    <x v="0"/>
    <x v="1"/>
    <n v="1"/>
    <n v="0"/>
    <n v="722.25"/>
    <s v="Julia Torres"/>
    <x v="1"/>
    <n v="722.25"/>
    <n v="6933299.7099999748"/>
    <n v="5657234.7399999974"/>
    <x v="25"/>
  </r>
  <r>
    <x v="254"/>
    <n v="36"/>
    <x v="10"/>
    <x v="129"/>
    <s v="COST ADJUSTMENT - S24-2194---"/>
    <s v="MODIFIED ZSPEO - ZO STORAGE PEDESTAL, OPN, 20Dx15Wx*28.5H, FIXED_x000a_OPTION: :CASE FINISH_x000a_OPTION: :CASE FINISH-FROSTY WHITE"/>
    <s v="PRO"/>
    <s v="SPEC"/>
    <x v="390"/>
    <x v="0"/>
    <x v="136"/>
    <n v="1"/>
    <n v="0"/>
    <n v="5372.4"/>
    <s v="Haley Berger"/>
    <x v="3"/>
    <n v="5372.4"/>
    <n v="863078.52000000025"/>
    <n v="486042.22000000003"/>
    <x v="44"/>
  </r>
  <r>
    <x v="255"/>
    <n v="27"/>
    <x v="10"/>
    <x v="129"/>
    <s v="DADL"/>
    <s v="DUAL LOCK - SET OF THREE"/>
    <s v="PRO"/>
    <s v="CUST"/>
    <x v="391"/>
    <x v="0"/>
    <x v="136"/>
    <n v="1"/>
    <n v="0"/>
    <n v="23.1"/>
    <s v="Angela Farmer"/>
    <x v="1"/>
    <n v="23.1"/>
    <n v="863078.52000000025"/>
    <n v="486042.22000000003"/>
    <x v="27"/>
  </r>
  <r>
    <x v="255"/>
    <n v="28"/>
    <x v="10"/>
    <x v="129"/>
    <s v="M2SLEG29---"/>
    <s v="M2 POST LEG SIGLE 29-1/2H_x000a_OPTION: :POWDER FINISH_x000a_OPTION: :POWDER FINISH-BLACK"/>
    <s v="PRO"/>
    <s v="CUST"/>
    <x v="391"/>
    <x v="0"/>
    <x v="136"/>
    <n v="4"/>
    <n v="0"/>
    <n v="303.60000000000002"/>
    <s v="Angela Farmer"/>
    <x v="1"/>
    <n v="303.60000000000002"/>
    <n v="863078.52000000025"/>
    <n v="486042.22000000003"/>
    <x v="27"/>
  </r>
  <r>
    <x v="255"/>
    <n v="29"/>
    <x v="10"/>
    <x v="129"/>
    <s v="TOPO-CONFIGURABLE--------"/>
    <s v="CONFIGURABLE 1-2 PIECE TOP ONLY_x000a_OPTION: :COFIGURABLE TOPO DEPTH_x000a_OPTION: :DEPTH_x000a_OPTION: :WIDTH - 1 - PIECE TOP_x000a_OPTION: :FENIX NTM MATTE LAMIANTE_x000a_OPTION: :SURFACE FINISH 1- FENIX - BLANCO KOS (0032)_x000a_OPTION: :EDGE TPE- 90 PLY_x000a_OPTION: :EDGE FINISH- CLEAR STAIN"/>
    <s v="PRO"/>
    <s v="CUST"/>
    <x v="391"/>
    <x v="0"/>
    <x v="136"/>
    <n v="1"/>
    <n v="0"/>
    <n v="432.3"/>
    <s v="Angela Farmer"/>
    <x v="1"/>
    <n v="432.3"/>
    <n v="863078.52000000025"/>
    <n v="486042.22000000003"/>
    <x v="27"/>
  </r>
  <r>
    <x v="255"/>
    <n v="30"/>
    <x v="10"/>
    <x v="129"/>
    <s v="S24-2194---"/>
    <s v="MODIFIED ZSPEO - ZO STORAGE PEDESTAL, OPEN, 20Dx15Wx*28.5H, FIXED_x000a_OPTION: :CASE FINISH_x000a_OPTION: :CASE FINISH-FROSTY WHITE"/>
    <s v="PRO"/>
    <s v="CUST"/>
    <x v="391"/>
    <x v="0"/>
    <x v="136"/>
    <n v="1"/>
    <n v="0"/>
    <n v="320.10000000000002"/>
    <s v="Angela Farmer"/>
    <x v="1"/>
    <n v="320.10000000000002"/>
    <n v="863078.52000000025"/>
    <n v="486042.22000000003"/>
    <x v="27"/>
  </r>
  <r>
    <x v="255"/>
    <n v="31"/>
    <x v="10"/>
    <x v="129"/>
    <s v="SWJDEL---"/>
    <s v="EDISON JUNIOR END LEG_x000a_OPTION: :POWDER FINISH_x000a_OPTION: :POWDER FINISH- BLACK"/>
    <s v="PRO"/>
    <s v="SPEC"/>
    <x v="54"/>
    <x v="0"/>
    <x v="136"/>
    <n v="2"/>
    <n v="0"/>
    <n v="231"/>
    <s v="Angela Farmer"/>
    <x v="3"/>
    <n v="231"/>
    <n v="863078.52000000025"/>
    <n v="486042.22000000003"/>
    <x v="27"/>
  </r>
  <r>
    <x v="255"/>
    <n v="32"/>
    <x v="10"/>
    <x v="129"/>
    <s v="FREIGHT"/>
    <s v="FREIGHT CHARGES"/>
    <s v="SHIP"/>
    <s v="SPEC"/>
    <x v="54"/>
    <x v="0"/>
    <x v="136"/>
    <n v="1"/>
    <n v="0"/>
    <n v="150"/>
    <s v="Angela Farmer"/>
    <x v="3"/>
    <n v="150"/>
    <n v="863078.52000000025"/>
    <n v="486042.22000000003"/>
    <x v="27"/>
  </r>
  <r>
    <x v="255"/>
    <n v="35"/>
    <x v="10"/>
    <x v="129"/>
    <s v="8-833-20601"/>
    <s v=""/>
    <s v="SHIP"/>
    <s v="SHIP"/>
    <x v="35"/>
    <x v="0"/>
    <x v="20"/>
    <n v="1"/>
    <n v="0"/>
    <n v="110.21"/>
    <s v="Angela Farmer"/>
    <x v="4"/>
    <n v="110.21"/>
    <n v="863078.52000000025"/>
    <n v="486042.22000000003"/>
    <x v="27"/>
  </r>
  <r>
    <x v="255"/>
    <n v="36"/>
    <x v="10"/>
    <x v="129"/>
    <s v="FREIGHT"/>
    <s v="FREIGHT CHARGES_x000a_DESKING FREIGHT ZONE 2"/>
    <s v="SHIP"/>
    <s v="SHIP"/>
    <x v="392"/>
    <x v="0"/>
    <x v="136"/>
    <n v="1"/>
    <n v="0"/>
    <n v="327"/>
    <s v="Angela Farmer"/>
    <x v="4"/>
    <n v="327"/>
    <n v="863078.52000000025"/>
    <n v="486042.22000000003"/>
    <x v="27"/>
  </r>
  <r>
    <x v="255"/>
    <n v="36"/>
    <x v="10"/>
    <x v="129"/>
    <s v="FREIGHT"/>
    <s v="FREIGHT CHARGES_x000a_DESKING FREIGHT ZONE 2"/>
    <s v="SHIP"/>
    <s v="SPEC"/>
    <x v="54"/>
    <x v="0"/>
    <x v="136"/>
    <n v="1"/>
    <n v="0"/>
    <n v="327"/>
    <s v="Angela Farmer"/>
    <x v="3"/>
    <n v="327"/>
    <n v="863078.52000000025"/>
    <n v="486042.22000000003"/>
    <x v="27"/>
  </r>
  <r>
    <x v="255"/>
    <n v="37"/>
    <x v="10"/>
    <x v="129"/>
    <s v="WAPJ67--"/>
    <s v="WATSON POWER RW JUMPER, 67&quot;L"/>
    <s v="PRO"/>
    <s v="CUST"/>
    <x v="393"/>
    <x v="0"/>
    <x v="136"/>
    <n v="2"/>
    <n v="0"/>
    <n v="135.30000000000001"/>
    <s v="Angela Farmer"/>
    <x v="1"/>
    <n v="135.30000000000001"/>
    <n v="863078.52000000025"/>
    <n v="486042.22000000003"/>
    <x v="27"/>
  </r>
  <r>
    <x v="255"/>
    <n v="39"/>
    <x v="10"/>
    <x v="129"/>
    <s v="SWJDTS0484----------"/>
    <s v="EDISON JUNIOR DUAL SIDED STARTER, TWO DUPLEX/USER, 04X84W_x000a_OPTION: :POWER TYPE_x000a_OPTION: :FOUR CIRCUIT, 2+2 POWER_x000a_OPTION: :INFEED TYPE_x000a_OPTION: :INFEED TYPE-SAN FRANCISCO 72&quot;_x000a_OPTION: :STARTER CONFIGURATION_x000a_OPTION: :WITH STARTER LEG_x000a_OPTION: :MODESTY TYPE_x000a_OPTION: :STEEL_x000a_OPTION: :POWDER FINISH- BLACK"/>
    <s v="PRO"/>
    <s v="SPEC"/>
    <x v="394"/>
    <x v="0"/>
    <x v="136"/>
    <n v="1"/>
    <n v="0"/>
    <n v="-87.45"/>
    <s v="Haley Berger"/>
    <x v="3"/>
    <n v="-87.45"/>
    <n v="863078.52000000025"/>
    <n v="486042.22000000003"/>
    <x v="27"/>
  </r>
  <r>
    <x v="255"/>
    <n v="40"/>
    <x v="10"/>
    <x v="129"/>
    <s v="SWJSTS0484----------"/>
    <s v="EDISON JUNIOR SINGLE SIDED, STARTER, TWO DUPLEX/USER, 04&quot;D X 84&quot;W_x000a_OPTION: :POWER TYPE_x000a_OPTION: :FOUR CIRCUIT 2+2 POWER_x000a_OPTION: :INFEED TYPE_x000a_OPTION: :INFEED TYPE-SAN FRANCISCO 72&quot;_x000a_OPTION: :STARTER CONFIGURATION_x000a_OPTION: :WITH STARTER LEG_x000a_OPTION: :MODESTY TYPE_x000a_OPTION: :STEEL_x000a_OPTION: :POWDER FINISH- BLACK"/>
    <s v="PRO"/>
    <s v="SPEC"/>
    <x v="395"/>
    <x v="0"/>
    <x v="136"/>
    <n v="5"/>
    <n v="0"/>
    <n v="-437.25"/>
    <s v="Haley Berger"/>
    <x v="3"/>
    <n v="-437.25"/>
    <n v="863078.52000000025"/>
    <n v="486042.22000000003"/>
    <x v="27"/>
  </r>
  <r>
    <x v="255"/>
    <n v="43"/>
    <x v="10"/>
    <x v="129"/>
    <s v="WAPI-- WATSON 20 AMP POWER RACEWAY"/>
    <s v="WATSON 20 AMP POWER RACEWAY_x000a_INFEED: SF (LIQUID TIGHT), 72&quot; WHIP"/>
    <s v="PRO"/>
    <s v="SPEC"/>
    <x v="396"/>
    <x v="0"/>
    <x v="136"/>
    <n v="6"/>
    <n v="0"/>
    <n v="603.9"/>
    <s v="Angela Farmer"/>
    <x v="3"/>
    <n v="603.9"/>
    <n v="863078.52000000025"/>
    <n v="486042.22000000003"/>
    <x v="27"/>
  </r>
  <r>
    <x v="255"/>
    <n v="43"/>
    <x v="10"/>
    <x v="129"/>
    <s v="WAPI-- WATSON 20 AMP POWER RACEWAY"/>
    <s v="WATSON 20 AMP POWER RACEWAY_x000a_INFEED: SF (LIQUID TIGHT), 72&quot; WHIP"/>
    <s v="PRO"/>
    <s v="CUST"/>
    <x v="393"/>
    <x v="0"/>
    <x v="136"/>
    <n v="6"/>
    <n v="0"/>
    <n v="603.9"/>
    <s v="Angela Farmer"/>
    <x v="1"/>
    <n v="603.9"/>
    <n v="863078.52000000025"/>
    <n v="486042.22000000003"/>
    <x v="27"/>
  </r>
  <r>
    <x v="255"/>
    <n v="44"/>
    <x v="10"/>
    <x v="129"/>
    <s v="FREIGHT"/>
    <s v="FREIGHT CHARGES_x000a_DESKING FREIGHT ZONE 2"/>
    <s v="SHIP"/>
    <s v="CUST"/>
    <x v="397"/>
    <x v="0"/>
    <x v="136"/>
    <n v="1"/>
    <n v="0"/>
    <n v="35"/>
    <s v="Angela Farmer"/>
    <x v="1"/>
    <n v="35"/>
    <n v="863078.52000000025"/>
    <n v="486042.22000000003"/>
    <x v="27"/>
  </r>
  <r>
    <x v="255"/>
    <n v="44"/>
    <x v="10"/>
    <x v="129"/>
    <s v="FREIGHT"/>
    <s v="FREIGHT CHARGES_x000a_DESKING FREIGHT ZONE 2"/>
    <s v="SHIP"/>
    <s v="SHIP"/>
    <x v="392"/>
    <x v="0"/>
    <x v="136"/>
    <n v="1"/>
    <n v="0"/>
    <n v="35"/>
    <s v="Angela Farmer"/>
    <x v="4"/>
    <n v="35"/>
    <n v="863078.52000000025"/>
    <n v="486042.22000000003"/>
    <x v="27"/>
  </r>
  <r>
    <x v="255"/>
    <n v="44"/>
    <x v="10"/>
    <x v="129"/>
    <s v="FREIGHT"/>
    <s v="FREIGHT CHARGES_x000a_DESKING FREIGHT ZONE 2"/>
    <s v="SHIP"/>
    <s v="SPEC"/>
    <x v="54"/>
    <x v="0"/>
    <x v="136"/>
    <n v="1"/>
    <n v="0"/>
    <n v="35"/>
    <s v="Angela Farmer"/>
    <x v="3"/>
    <n v="35"/>
    <n v="863078.52000000025"/>
    <n v="486042.22000000003"/>
    <x v="27"/>
  </r>
  <r>
    <x v="256"/>
    <n v="36"/>
    <x v="7"/>
    <x v="10"/>
    <s v="LONG SHELF"/>
    <s v="Above casework, wall to wall, full depth_x000a_Per drawing_x000a_White Laminate"/>
    <s v="PRO"/>
    <s v="MISC"/>
    <x v="45"/>
    <x v="1"/>
    <x v="36"/>
    <n v="1"/>
    <n v="0"/>
    <n v="700"/>
    <s v="Kelly Caplan"/>
    <x v="0"/>
    <n v="700"/>
    <n v="12556381.180000002"/>
    <n v="1836995.6099999999"/>
    <x v="7"/>
  </r>
  <r>
    <x v="257"/>
    <n v="9"/>
    <x v="7"/>
    <x v="10"/>
    <s v="MILEAGE"/>
    <s v=""/>
    <s v="TRV"/>
    <s v="MISC"/>
    <x v="26"/>
    <x v="1"/>
    <x v="12"/>
    <n v="1"/>
    <n v="0"/>
    <n v="38.1"/>
    <s v="Kelly Caplan"/>
    <x v="0"/>
    <n v="38.1"/>
    <n v="12556381.180000002"/>
    <n v="1836995.6099999999"/>
    <x v="3"/>
  </r>
  <r>
    <x v="258"/>
    <n v="4"/>
    <x v="9"/>
    <x v="100"/>
    <s v="AER1B23DW--AJ-BK-BLX-BK-BB-BK-231-05"/>
    <s v="Credit for chair the client didn't like."/>
    <s v="PRO"/>
    <s v="CUST"/>
    <x v="398"/>
    <x v="0"/>
    <x v="25"/>
    <n v="1"/>
    <n v="-1204"/>
    <n v="0"/>
    <s v="Shanna Dollarhide"/>
    <x v="1"/>
    <n v="1204"/>
    <n v="6933299.7099999748"/>
    <n v="503207.78999999916"/>
    <x v="0"/>
  </r>
  <r>
    <x v="259"/>
    <n v="59"/>
    <x v="23"/>
    <x v="18"/>
    <s v="1B2JK7---424"/>
    <s v="+Lock Plug and Key,Chrome UM Series_x000a_OPTION: 424:+key number 424"/>
    <s v="PRO"/>
    <s v="VEN"/>
    <x v="399"/>
    <x v="0"/>
    <x v="25"/>
    <n v="10"/>
    <n v="216.3"/>
    <n v="0"/>
    <s v="Haley Berger"/>
    <x v="2"/>
    <n v="-216.3"/>
    <n v="2470160.9899999988"/>
    <n v="1120835.1299999999"/>
    <x v="12"/>
  </r>
  <r>
    <x v="259"/>
    <n v="84"/>
    <x v="23"/>
    <x v="18"/>
    <s v="CHANGE ORDER"/>
    <s v="CHANGE ORDER _x000a_: reduce one of them to 36”W.  So 1 stays at  60” and 1 changes to 36”W _x000a_: no drain holes"/>
    <s v="PRO"/>
    <s v="CUST"/>
    <x v="400"/>
    <x v="0"/>
    <x v="137"/>
    <n v="1"/>
    <n v="0"/>
    <n v="-202.35"/>
    <s v="Haley Berger"/>
    <x v="1"/>
    <n v="-202.35"/>
    <n v="2470160.9899999988"/>
    <n v="1120835.1299999999"/>
    <x v="12"/>
  </r>
  <r>
    <x v="260"/>
    <n v="113"/>
    <x v="2"/>
    <x v="107"/>
    <s v="Tariff Surcharge"/>
    <s v="SitOnIt Tariff Surcharge"/>
    <s v="SUR"/>
    <s v="SPEC"/>
    <x v="401"/>
    <x v="0"/>
    <x v="105"/>
    <n v="1"/>
    <n v="0"/>
    <n v="89.07"/>
    <s v="Marlene Dyson"/>
    <x v="3"/>
    <n v="89.07"/>
    <n v="3648805.1999999988"/>
    <n v="517230.16999999993"/>
    <x v="6"/>
  </r>
  <r>
    <x v="261"/>
    <n v="30"/>
    <x v="9"/>
    <x v="13"/>
    <s v="PCS86A/EE--90"/>
    <s v="CLAMP MOUNT POWER GROMMET - 2 POWER_x000a_OPTION: 90:FINISH-BLACK"/>
    <s v="PRO"/>
    <s v="VEN"/>
    <x v="402"/>
    <x v="0"/>
    <x v="62"/>
    <n v="5"/>
    <n v="0"/>
    <n v="856"/>
    <s v="Julia Torres"/>
    <x v="2"/>
    <n v="856"/>
    <n v="6933299.7099999748"/>
    <n v="5657234.7399999974"/>
    <x v="0"/>
  </r>
  <r>
    <x v="261"/>
    <n v="33"/>
    <x v="9"/>
    <x v="13"/>
    <s v="PCS86A/EE--90"/>
    <s v="CLAMP MOUNT POWER GROMMET - 2 POWER_x000a_OPTION: 90:FINISH-BLACK"/>
    <s v="PRO"/>
    <s v="VEN"/>
    <x v="402"/>
    <x v="0"/>
    <x v="62"/>
    <n v="5"/>
    <n v="0"/>
    <n v="-856"/>
    <s v="Julia Torres"/>
    <x v="2"/>
    <n v="-856"/>
    <n v="6933299.7099999748"/>
    <n v="5657234.7399999974"/>
    <x v="0"/>
  </r>
  <r>
    <x v="262"/>
    <n v="7"/>
    <x v="1"/>
    <x v="22"/>
    <s v="STORAGE"/>
    <s v="Storage for February"/>
    <s v="STORE"/>
    <s v="CUST"/>
    <x v="403"/>
    <x v="1"/>
    <x v="2"/>
    <n v="1"/>
    <n v="0"/>
    <n v="44"/>
    <s v="Julia Torres"/>
    <x v="1"/>
    <n v="44"/>
    <n v="5820005.6000000006"/>
    <n v="133136.14000000001"/>
    <x v="1"/>
  </r>
  <r>
    <x v="262"/>
    <n v="7"/>
    <x v="1"/>
    <x v="22"/>
    <s v="STORAGE"/>
    <s v="Storage for February"/>
    <s v="STORE"/>
    <s v="MISC"/>
    <x v="0"/>
    <x v="1"/>
    <x v="2"/>
    <n v="1"/>
    <n v="0"/>
    <n v="44"/>
    <s v="Julia Torres"/>
    <x v="0"/>
    <n v="44"/>
    <n v="5820005.6000000006"/>
    <n v="133136.14000000001"/>
    <x v="1"/>
  </r>
  <r>
    <x v="262"/>
    <n v="10"/>
    <x v="1"/>
    <x v="22"/>
    <s v="STORAGE"/>
    <s v="Storage for March"/>
    <s v="STORE"/>
    <s v="CUST"/>
    <x v="403"/>
    <x v="1"/>
    <x v="2"/>
    <n v="1"/>
    <n v="0"/>
    <n v="44"/>
    <s v="Julia Torres"/>
    <x v="1"/>
    <n v="44"/>
    <n v="5820005.6000000006"/>
    <n v="133136.14000000001"/>
    <x v="1"/>
  </r>
  <r>
    <x v="262"/>
    <n v="10"/>
    <x v="1"/>
    <x v="22"/>
    <s v="STORAGE"/>
    <s v="Storage for March"/>
    <s v="STORE"/>
    <s v="MISC"/>
    <x v="0"/>
    <x v="1"/>
    <x v="2"/>
    <n v="1"/>
    <n v="0"/>
    <n v="44"/>
    <s v="Julia Torres"/>
    <x v="0"/>
    <n v="44"/>
    <n v="5820005.6000000006"/>
    <n v="133136.14000000001"/>
    <x v="1"/>
  </r>
  <r>
    <x v="262"/>
    <n v="12"/>
    <x v="1"/>
    <x v="22"/>
    <s v="STORAGE"/>
    <s v="Storage for April"/>
    <s v="STORE"/>
    <s v="CUST"/>
    <x v="403"/>
    <x v="1"/>
    <x v="2"/>
    <n v="1"/>
    <n v="0"/>
    <n v="44"/>
    <s v="Julia Torres"/>
    <x v="1"/>
    <n v="44"/>
    <n v="5820005.6000000006"/>
    <n v="133136.14000000001"/>
    <x v="1"/>
  </r>
  <r>
    <x v="262"/>
    <n v="12"/>
    <x v="1"/>
    <x v="22"/>
    <s v="STORAGE"/>
    <s v="Storage for April"/>
    <s v="STORE"/>
    <s v="MISC"/>
    <x v="0"/>
    <x v="1"/>
    <x v="2"/>
    <n v="1"/>
    <n v="0"/>
    <n v="44"/>
    <s v="Julia Torres"/>
    <x v="0"/>
    <n v="44"/>
    <n v="5820005.6000000006"/>
    <n v="133136.14000000001"/>
    <x v="1"/>
  </r>
  <r>
    <x v="263"/>
    <n v="4"/>
    <x v="12"/>
    <x v="73"/>
    <s v="B0D2NTNBYR"/>
    <s v="1-3/8 inch Plastic Desk Grommet Wire Cord Cable Grommets Hole Cover, Office Computer Table Wire Organizer Cover, Furniture Cabinet Cable Hole Cover, Black, 6PCS_x000a_Brand: AUXBC"/>
    <s v="PRO"/>
    <s v="CUST"/>
    <x v="54"/>
    <x v="0"/>
    <x v="73"/>
    <n v="1"/>
    <n v="0"/>
    <n v="3.99"/>
    <s v="Angela Farmer"/>
    <x v="1"/>
    <n v="3.99"/>
    <n v="6857499.3699999992"/>
    <n v="353676.06"/>
    <x v="14"/>
  </r>
  <r>
    <x v="263"/>
    <n v="5"/>
    <x v="12"/>
    <x v="73"/>
    <s v="B0DBSDX7Q9"/>
    <s v="2PCS Black Cable Grommets Desk Hole Cover 60mm 2-3/8 Inch Desk Hole Grommet Table Cord Cable Grommet Desk Wire Hole Plug Cover for Cables and Cords Management Office Supplies_x000a_Brand: Sliverdew"/>
    <s v="PRO"/>
    <s v="CUST"/>
    <x v="54"/>
    <x v="0"/>
    <x v="73"/>
    <n v="1"/>
    <n v="0"/>
    <n v="8.3000000000000007"/>
    <s v="Angela Farmer"/>
    <x v="1"/>
    <n v="8.3000000000000007"/>
    <n v="6857499.3699999992"/>
    <n v="353676.06"/>
    <x v="14"/>
  </r>
  <r>
    <x v="264"/>
    <n v="308"/>
    <x v="0"/>
    <x v="52"/>
    <s v="EDDIE TRAVEL"/>
    <s v=""/>
    <s v="TRV"/>
    <s v="MISC"/>
    <x v="163"/>
    <x v="2"/>
    <x v="58"/>
    <n v="1"/>
    <n v="0"/>
    <n v="606.85"/>
    <s v="Yuliya Molotilova"/>
    <x v="0"/>
    <n v="606.85"/>
    <n v="1674828.1300000001"/>
    <n v="1451274.5200000003"/>
    <x v="22"/>
  </r>
  <r>
    <x v="264"/>
    <n v="309"/>
    <x v="0"/>
    <x v="52"/>
    <s v="8-891-27947"/>
    <s v=""/>
    <s v="SHIP"/>
    <s v="SHIP"/>
    <x v="35"/>
    <x v="2"/>
    <x v="20"/>
    <n v="1"/>
    <n v="0"/>
    <n v="26.18"/>
    <s v="Yuliya Molotilova"/>
    <x v="4"/>
    <n v="26.18"/>
    <n v="1674828.1300000001"/>
    <n v="1451274.5200000003"/>
    <x v="22"/>
  </r>
  <r>
    <x v="264"/>
    <n v="310"/>
    <x v="0"/>
    <x v="52"/>
    <s v="EDDIE TRAVEL"/>
    <s v=""/>
    <s v="TRV"/>
    <s v="MISC"/>
    <x v="163"/>
    <x v="2"/>
    <x v="58"/>
    <n v="1"/>
    <n v="0"/>
    <n v="279.48"/>
    <s v="Yuliya Molotilova"/>
    <x v="0"/>
    <n v="279.48"/>
    <n v="1674828.1300000001"/>
    <n v="1451274.5200000003"/>
    <x v="22"/>
  </r>
  <r>
    <x v="264"/>
    <n v="313"/>
    <x v="0"/>
    <x v="52"/>
    <s v="home depot"/>
    <s v=""/>
    <s v="PRO"/>
    <s v="MISC"/>
    <x v="91"/>
    <x v="2"/>
    <x v="58"/>
    <n v="1"/>
    <n v="0"/>
    <n v="90.16"/>
    <s v="Yuliya Molotilova"/>
    <x v="0"/>
    <n v="90.16"/>
    <n v="1674828.1300000001"/>
    <n v="1451274.5200000003"/>
    <x v="22"/>
  </r>
  <r>
    <x v="264"/>
    <n v="314"/>
    <x v="0"/>
    <x v="52"/>
    <s v="Travel"/>
    <s v=""/>
    <s v="TRV"/>
    <s v="MISC"/>
    <x v="55"/>
    <x v="2"/>
    <x v="58"/>
    <n v="1"/>
    <n v="0"/>
    <n v="645.54"/>
    <s v="Yuliya Molotilova"/>
    <x v="0"/>
    <n v="645.54"/>
    <n v="1674828.1300000001"/>
    <n v="1451274.5200000003"/>
    <x v="22"/>
  </r>
  <r>
    <x v="265"/>
    <n v="9"/>
    <x v="25"/>
    <x v="130"/>
    <s v="SHIPPING"/>
    <s v="SHIPPING"/>
    <s v="SHIP"/>
    <s v="SPEC"/>
    <x v="404"/>
    <x v="1"/>
    <x v="1"/>
    <n v="1"/>
    <n v="0"/>
    <n v="589"/>
    <s v="Haley Berger"/>
    <x v="3"/>
    <n v="589"/>
    <n v="11238.25"/>
    <n v="10684.41"/>
    <x v="31"/>
  </r>
  <r>
    <x v="266"/>
    <n v="65"/>
    <x v="2"/>
    <x v="2"/>
    <s v="RSA722--CF-(PLATED)-PD-(V1)-645A-WOOD"/>
    <s v="Worksurface, Rectangular, 72Wx24Dx1-1/4H_x000a_OPTION: CF:Classic Grommet in Flush Location_x000a_OPTION: (PLATED):Plated Finish_x000a_OPTION: PD:GROM- Polished Chrome_x000a_OPTION: (V1):TOP- V1 Techwood Veneer_x000a_OPTION: 645A:V1- Dove Grey / Low Gloss / Closed Pore_x000a_OPTION: WOOD:EDGE- Complementary Wood"/>
    <s v="PRO"/>
    <s v="SPEC"/>
    <x v="405"/>
    <x v="0"/>
    <x v="1"/>
    <n v="1"/>
    <n v="0"/>
    <n v="223.42"/>
    <s v="Marlene Dyson"/>
    <x v="3"/>
    <n v="223.42"/>
    <n v="3648805.1999999988"/>
    <n v="390657.00000000006"/>
    <x v="2"/>
  </r>
  <r>
    <x v="267"/>
    <n v="8"/>
    <x v="7"/>
    <x v="25"/>
    <s v="PCS119/UC-95"/>
    <s v="CLAMP MOUNT - 2 POWER/USBA + USBC_x000a_FINISH: WHITE"/>
    <s v="PRO"/>
    <s v="MISC"/>
    <x v="406"/>
    <x v="1"/>
    <x v="62"/>
    <n v="1"/>
    <n v="0"/>
    <n v="310.8"/>
    <s v="Kelly Caplan"/>
    <x v="0"/>
    <n v="310.8"/>
    <n v="12556381.180000002"/>
    <n v="1295291.8500000003"/>
    <x v="9"/>
  </r>
  <r>
    <x v="268"/>
    <n v="134"/>
    <x v="7"/>
    <x v="91"/>
    <s v="CUTTING CHARGE"/>
    <s v="Cutting charge"/>
    <s v="TXTL"/>
    <s v="SPEC"/>
    <x v="407"/>
    <x v="1"/>
    <x v="138"/>
    <n v="1"/>
    <n v="0"/>
    <n v="7.5"/>
    <s v="Kelly Caplan"/>
    <x v="3"/>
    <n v="7.5"/>
    <n v="12556381.180000002"/>
    <n v="1177000.1299999999"/>
    <x v="15"/>
  </r>
  <r>
    <x v="268"/>
    <n v="136"/>
    <x v="7"/>
    <x v="91"/>
    <s v="466570-027 MAHARAM"/>
    <s v="BECK / WOODRUFF BOLT SIZE: 25 YARDS WIDTH: 54 INCHES REPEAT:NONE"/>
    <s v="TXTL"/>
    <s v="SPEC"/>
    <x v="408"/>
    <x v="1"/>
    <x v="21"/>
    <n v="30"/>
    <n v="0"/>
    <n v="2100"/>
    <s v="Kelly Caplan"/>
    <x v="3"/>
    <n v="2100"/>
    <n v="12556381.180000002"/>
    <n v="1177000.1299999999"/>
    <x v="15"/>
  </r>
  <r>
    <x v="268"/>
    <n v="137"/>
    <x v="7"/>
    <x v="91"/>
    <s v="FREIGHT"/>
    <s v="Shipping and Handling: SHIPS TO: HIGHTOWER GROUP LLC ATTN: COM DEPT 211 FRALEY RD. HIGH POINT, NC 27263 SIDEMARK: CONF777064/PO#90506-95377"/>
    <s v="SHIP"/>
    <s v="SPEC"/>
    <x v="408"/>
    <x v="1"/>
    <x v="21"/>
    <n v="1"/>
    <n v="0"/>
    <n v="140.99"/>
    <s v="Kelly Caplan"/>
    <x v="3"/>
    <n v="140.99"/>
    <n v="12556381.180000002"/>
    <n v="1177000.1299999999"/>
    <x v="15"/>
  </r>
  <r>
    <x v="268"/>
    <n v="138"/>
    <x v="7"/>
    <x v="91"/>
    <s v="TARIFF SURCHARGE"/>
    <s v="TARIFF SURCHARGE FOR ISOMI"/>
    <s v="PRO"/>
    <s v="MISC"/>
    <x v="409"/>
    <x v="1"/>
    <x v="139"/>
    <n v="1"/>
    <n v="0"/>
    <n v="1181"/>
    <s v="Kelly Caplan"/>
    <x v="0"/>
    <n v="1181"/>
    <n v="12556381.180000002"/>
    <n v="1177000.1299999999"/>
    <x v="15"/>
  </r>
  <r>
    <x v="268"/>
    <n v="139"/>
    <x v="7"/>
    <x v="91"/>
    <s v="UPCHARGE"/>
    <s v="Upcharge to add in Trash/recycling + Fridge cut out"/>
    <s v="PRO"/>
    <s v="MISC"/>
    <x v="410"/>
    <x v="1"/>
    <x v="140"/>
    <n v="1"/>
    <n v="0"/>
    <n v="250"/>
    <s v="Kelly Caplan"/>
    <x v="0"/>
    <n v="250"/>
    <n v="12556381.180000002"/>
    <n v="1177000.1299999999"/>
    <x v="15"/>
  </r>
  <r>
    <x v="269"/>
    <n v="9"/>
    <x v="9"/>
    <x v="100"/>
    <s v="DELIVERY"/>
    <s v="Delivery and installation of replacement leg."/>
    <s v="FABR"/>
    <s v="VEN"/>
    <x v="411"/>
    <x v="0"/>
    <x v="141"/>
    <n v="1"/>
    <n v="0"/>
    <n v="125"/>
    <s v="Shanna Dollarhide"/>
    <x v="2"/>
    <n v="125"/>
    <n v="6933299.7099999748"/>
    <n v="503207.78999999916"/>
    <x v="0"/>
  </r>
  <r>
    <x v="270"/>
    <n v="4"/>
    <x v="23"/>
    <x v="18"/>
    <s v="Shipping"/>
    <s v="1 Shipping Fee - Service West San Leandro Warehouse to SW Anaheim warehouse"/>
    <s v="SHIP"/>
    <s v="SPEC"/>
    <x v="412"/>
    <x v="0"/>
    <x v="121"/>
    <n v="1"/>
    <n v="0"/>
    <n v="260"/>
    <s v="Haley Berger"/>
    <x v="3"/>
    <n v="260"/>
    <n v="2470160.9899999988"/>
    <n v="1120835.1299999999"/>
    <x v="12"/>
  </r>
  <r>
    <x v="271"/>
    <n v="22"/>
    <x v="0"/>
    <x v="52"/>
    <s v="PM"/>
    <s v="PM time"/>
    <s v="PM-TAX"/>
    <s v="SPEC"/>
    <x v="413"/>
    <x v="2"/>
    <x v="11"/>
    <n v="0.5"/>
    <n v="0"/>
    <n v="37.5"/>
    <s v="Marlene Dyson"/>
    <x v="3"/>
    <n v="37.5"/>
    <n v="1674828.1300000001"/>
    <n v="1451274.5200000003"/>
    <x v="22"/>
  </r>
  <r>
    <x v="272"/>
    <n v="4"/>
    <x v="9"/>
    <x v="131"/>
    <s v="234429"/>
    <s v="2-1/2&quot; Hard Caster, Black Yoke, Carpet Only"/>
    <s v="PRO"/>
    <s v="MISC"/>
    <x v="414"/>
    <x v="0"/>
    <x v="25"/>
    <n v="5"/>
    <n v="0"/>
    <n v="21.35"/>
    <s v="Shanna Dollarhide"/>
    <x v="0"/>
    <n v="21.35"/>
    <n v="6933299.7099999748"/>
    <n v="0"/>
    <x v="0"/>
  </r>
  <r>
    <x v="273"/>
    <n v="6"/>
    <x v="21"/>
    <x v="132"/>
    <s v="02STDU36/NR"/>
    <s v="FRAME FOR DUA 05DUA36 PZ 1 50,00 50,00 A 8/1V_x000a_(FRAME+SCREWS)_x000a_FRAME: BLACK"/>
    <s v="PRO"/>
    <s v="SPEC"/>
    <x v="415"/>
    <x v="1"/>
    <x v="142"/>
    <n v="1"/>
    <n v="0"/>
    <n v="50"/>
    <s v="Nicole Lentini"/>
    <x v="3"/>
    <n v="50"/>
    <n v="325857.38"/>
    <n v="1840"/>
    <x v="30"/>
  </r>
  <r>
    <x v="273"/>
    <n v="7"/>
    <x v="21"/>
    <x v="132"/>
    <s v="Labor"/>
    <s v="• 1 Chair Base - Install on chair with missing base_x000a_• 1 Route Delivery"/>
    <s v="FABR"/>
    <s v="CUST"/>
    <x v="3"/>
    <x v="1"/>
    <x v="0"/>
    <n v="1"/>
    <n v="0"/>
    <n v="240"/>
    <s v="Nicole Lentini"/>
    <x v="1"/>
    <n v="240"/>
    <n v="325857.38"/>
    <n v="1840"/>
    <x v="30"/>
  </r>
  <r>
    <x v="274"/>
    <n v="7"/>
    <x v="0"/>
    <x v="133"/>
    <s v="LABOR"/>
    <s v="ADDITIONAL SERVICE TO SWAP CHAIR ARMS"/>
    <s v="FABR"/>
    <s v="CUST"/>
    <x v="416"/>
    <x v="0"/>
    <x v="23"/>
    <n v="1"/>
    <n v="0"/>
    <n v="425"/>
    <s v="Shikira Forren"/>
    <x v="1"/>
    <n v="425"/>
    <n v="1674828.1300000001"/>
    <n v="2916.0399999999995"/>
    <x v="23"/>
  </r>
  <r>
    <x v="275"/>
    <n v="9"/>
    <x v="1"/>
    <x v="134"/>
    <s v="Return Trip"/>
    <s v="RETURN TRIP TO COMPLETE INSTALLATION OF THEATER SEATING"/>
    <s v="FABR"/>
    <s v="VEN"/>
    <x v="417"/>
    <x v="1"/>
    <x v="2"/>
    <n v="1"/>
    <n v="0"/>
    <n v="356"/>
    <s v="Haley Berger"/>
    <x v="2"/>
    <n v="356"/>
    <n v="5820005.6000000006"/>
    <n v="83941.079999999987"/>
    <x v="9"/>
  </r>
  <r>
    <x v="275"/>
    <n v="12"/>
    <x v="1"/>
    <x v="134"/>
    <s v="Return Trip - Punch"/>
    <s v="SERVICE TO TOUCH UP DAMAGED FRAMES"/>
    <s v="FABR"/>
    <s v="VEN"/>
    <x v="417"/>
    <x v="1"/>
    <x v="2"/>
    <n v="1"/>
    <n v="0"/>
    <n v="500"/>
    <s v="Haley Berger"/>
    <x v="2"/>
    <n v="500"/>
    <n v="5820005.6000000006"/>
    <n v="83941.079999999987"/>
    <x v="9"/>
  </r>
  <r>
    <x v="275"/>
    <n v="13"/>
    <x v="1"/>
    <x v="134"/>
    <s v="Return Trip - Punch"/>
    <s v="SERVICE TO TOUCH UP DAMAGED FRAMES"/>
    <s v="LABOR"/>
    <s v="VEN"/>
    <x v="417"/>
    <x v="1"/>
    <x v="2"/>
    <n v="1"/>
    <n v="588.25"/>
    <n v="0"/>
    <s v="Haley Berger"/>
    <x v="2"/>
    <n v="-588.25"/>
    <n v="5820005.6000000006"/>
    <n v="83941.079999999987"/>
    <x v="9"/>
  </r>
  <r>
    <x v="275"/>
    <n v="17"/>
    <x v="1"/>
    <x v="134"/>
    <s v="Return Trip - Punch"/>
    <s v="SERVICE TO TOUCH UP DAMAGED FRAMES"/>
    <s v="LABOR"/>
    <s v="VEN"/>
    <x v="417"/>
    <x v="1"/>
    <x v="2"/>
    <n v="1"/>
    <n v="-588.25"/>
    <n v="0"/>
    <s v="Haley Berger"/>
    <x v="2"/>
    <n v="588.25"/>
    <n v="5820005.6000000006"/>
    <n v="83941.079999999987"/>
    <x v="9"/>
  </r>
  <r>
    <x v="275"/>
    <n v="18"/>
    <x v="1"/>
    <x v="134"/>
    <s v="Return Trip - Punch"/>
    <s v="SERVICE TO TOUCH UP DAMAGED FRAMES"/>
    <s v="FABR"/>
    <s v="VEN"/>
    <x v="417"/>
    <x v="1"/>
    <x v="2"/>
    <n v="1"/>
    <n v="588.25"/>
    <n v="0"/>
    <s v="Haley Berger"/>
    <x v="2"/>
    <n v="-588.25"/>
    <n v="5820005.6000000006"/>
    <n v="83941.079999999987"/>
    <x v="9"/>
  </r>
  <r>
    <x v="275"/>
    <n v="22"/>
    <x v="1"/>
    <x v="134"/>
    <s v="PER MATT AND LORRAINE"/>
    <s v=""/>
    <s v="LABOR"/>
    <s v="CUST"/>
    <x v="418"/>
    <x v="1"/>
    <x v="143"/>
    <n v="1"/>
    <n v="-2598.34"/>
    <n v="0"/>
    <s v="Haley Berger"/>
    <x v="1"/>
    <n v="2598.34"/>
    <n v="5820005.6000000006"/>
    <n v="83941.079999999987"/>
    <x v="9"/>
  </r>
  <r>
    <x v="276"/>
    <n v="61"/>
    <x v="23"/>
    <x v="18"/>
    <s v="cut fee"/>
    <s v="cut fee"/>
    <s v="TXTL"/>
    <s v="SPEC"/>
    <x v="183"/>
    <x v="0"/>
    <x v="144"/>
    <n v="1"/>
    <n v="0"/>
    <n v="7.5"/>
    <s v="Haley Berger"/>
    <x v="3"/>
    <n v="7.5"/>
    <n v="2470160.9899999988"/>
    <n v="1120835.1299999999"/>
    <x v="12"/>
  </r>
  <r>
    <x v="276"/>
    <n v="66"/>
    <x v="23"/>
    <x v="18"/>
    <s v="RA5105F1000"/>
    <s v="Arc Seat cover (replacement)_x000a_08L POROUS GREY LAM - (Laminate Fabrics Elements)_x000a_MR5 RIBETE MOLO GROUN PEPPER ( 3021 ) - (Molo Border)_x000a_HSN Code: 63049900"/>
    <s v="PRO"/>
    <s v="VEN"/>
    <x v="419"/>
    <x v="0"/>
    <x v="145"/>
    <n v="1"/>
    <n v="0"/>
    <n v="204.04"/>
    <s v="Haley Berger"/>
    <x v="2"/>
    <n v="204.04"/>
    <n v="2470160.9899999988"/>
    <n v="1120835.1299999999"/>
    <x v="12"/>
  </r>
  <r>
    <x v="276"/>
    <n v="67"/>
    <x v="23"/>
    <x v="18"/>
    <s v="Shipping"/>
    <s v="Shipping"/>
    <s v="SHIP"/>
    <s v="VEN"/>
    <x v="419"/>
    <x v="0"/>
    <x v="145"/>
    <n v="1"/>
    <n v="0"/>
    <n v="150"/>
    <s v="Haley Berger"/>
    <x v="2"/>
    <n v="150"/>
    <n v="2470160.9899999988"/>
    <n v="1120835.1299999999"/>
    <x v="12"/>
  </r>
  <r>
    <x v="277"/>
    <n v="5"/>
    <x v="23"/>
    <x v="18"/>
    <s v="Labor"/>
    <s v="Receive, deliver, and install new Control Switch for HAT desk"/>
    <s v="FABR"/>
    <s v="SPEC"/>
    <x v="420"/>
    <x v="0"/>
    <x v="146"/>
    <n v="1"/>
    <n v="0"/>
    <n v="196.09"/>
    <s v="Haley Berger"/>
    <x v="3"/>
    <n v="196.09"/>
    <n v="2470160.9899999988"/>
    <n v="1120835.1299999999"/>
    <x v="12"/>
  </r>
  <r>
    <x v="278"/>
    <n v="21"/>
    <x v="9"/>
    <x v="13"/>
    <s v="SHIPPING"/>
    <s v="Shipping"/>
    <s v="PRO"/>
    <s v="SHIP"/>
    <x v="421"/>
    <x v="0"/>
    <x v="147"/>
    <n v="1"/>
    <n v="0"/>
    <n v="115.08"/>
    <s v="Julia Torres"/>
    <x v="4"/>
    <n v="115.08"/>
    <n v="6933299.7099999748"/>
    <n v="5657234.7399999974"/>
    <x v="25"/>
  </r>
  <r>
    <x v="278"/>
    <n v="22"/>
    <x v="9"/>
    <x v="13"/>
    <s v="KR70721"/>
    <s v="BASE TABLE, Adjustable Feet (set of 4)"/>
    <s v="SHIP"/>
    <s v="CUST"/>
    <x v="422"/>
    <x v="0"/>
    <x v="1"/>
    <n v="2"/>
    <n v="0"/>
    <n v="97.9"/>
    <s v="Julia Torres"/>
    <x v="1"/>
    <n v="97.9"/>
    <n v="6933299.7099999748"/>
    <n v="5657234.7399999974"/>
    <x v="25"/>
  </r>
  <r>
    <x v="278"/>
    <n v="23"/>
    <x v="9"/>
    <x v="13"/>
    <s v="SHMU--"/>
    <s v="Shipping Fee_x000a_OPTION: :MUUTO- FREIGHT CHARGE"/>
    <s v="SHIP"/>
    <s v="SHIP"/>
    <x v="423"/>
    <x v="0"/>
    <x v="1"/>
    <n v="795"/>
    <n v="0"/>
    <n v="795"/>
    <s v="Julia Torres"/>
    <x v="4"/>
    <n v="795"/>
    <n v="6933299.7099999748"/>
    <n v="5657234.7399999974"/>
    <x v="25"/>
  </r>
  <r>
    <x v="279"/>
    <n v="19"/>
    <x v="1"/>
    <x v="126"/>
    <s v="YPSE1424L--M-91T"/>
    <s v="Full Depth Desktop End Screen, 42&quot; high horizon, for 24&quot;D Tops w/o Hinged Access, 1-1/4W 24D 14H, laminate_x000a_OPTION: M:LAM- Markerboard_x000a_OPTION: 91T:PAINT- White (CP)"/>
    <s v="PRO"/>
    <s v="SPEC"/>
    <x v="424"/>
    <x v="1"/>
    <x v="1"/>
    <n v="1"/>
    <n v="0"/>
    <n v="152.46"/>
    <s v="Haley Berger"/>
    <x v="3"/>
    <n v="152.46"/>
    <n v="5820005.6000000006"/>
    <n v="78177.729999999981"/>
    <x v="31"/>
  </r>
  <r>
    <x v="279"/>
    <n v="20"/>
    <x v="1"/>
    <x v="126"/>
    <s v="KR3AF4102"/>
    <s v="STANDARD UP/DOWN SWITCH WITH CABLE"/>
    <s v="PRO"/>
    <s v="CUST"/>
    <x v="152"/>
    <x v="1"/>
    <x v="1"/>
    <n v="1"/>
    <n v="0"/>
    <n v="69.02"/>
    <s v="Haley Berger"/>
    <x v="1"/>
    <n v="69.02"/>
    <n v="5820005.6000000006"/>
    <n v="78177.729999999981"/>
    <x v="31"/>
  </r>
  <r>
    <x v="279"/>
    <n v="21"/>
    <x v="1"/>
    <x v="126"/>
    <s v="YR1TPS"/>
    <s v="Telescope Power Supply and Cord"/>
    <s v="PRO"/>
    <s v="CUST"/>
    <x v="152"/>
    <x v="1"/>
    <x v="1"/>
    <n v="1"/>
    <n v="0"/>
    <n v="139.69999999999999"/>
    <s v="Haley Berger"/>
    <x v="1"/>
    <n v="139.69999999999999"/>
    <n v="5820005.6000000006"/>
    <n v="78177.729999999981"/>
    <x v="31"/>
  </r>
  <r>
    <x v="280"/>
    <n v="39"/>
    <x v="6"/>
    <x v="57"/>
    <s v="8-735-24007"/>
    <s v=""/>
    <s v="SHIP"/>
    <s v="SHIP"/>
    <x v="35"/>
    <x v="2"/>
    <x v="20"/>
    <n v="1"/>
    <n v="0"/>
    <n v="12.84"/>
    <s v="Marlene Dyson"/>
    <x v="4"/>
    <n v="12.84"/>
    <n v="837514.92000000027"/>
    <n v="51898.33"/>
    <x v="5"/>
  </r>
  <r>
    <x v="281"/>
    <n v="6"/>
    <x v="23"/>
    <x v="135"/>
    <s v="8-735-24007"/>
    <s v=""/>
    <s v="SHIP"/>
    <s v="MISC"/>
    <x v="35"/>
    <x v="0"/>
    <x v="20"/>
    <n v="1"/>
    <n v="0"/>
    <n v="102.4"/>
    <s v="Haley Berger"/>
    <x v="0"/>
    <n v="102.4"/>
    <n v="2470160.9899999988"/>
    <n v="87542.890000000014"/>
    <x v="27"/>
  </r>
  <r>
    <x v="281"/>
    <n v="7"/>
    <x v="23"/>
    <x v="135"/>
    <s v="SHIPPING"/>
    <s v="Guaranteed Delivery"/>
    <s v="SHIP"/>
    <s v="SHIP"/>
    <x v="425"/>
    <x v="0"/>
    <x v="148"/>
    <n v="1"/>
    <n v="0"/>
    <n v="220"/>
    <s v="Haley Berger"/>
    <x v="4"/>
    <n v="220"/>
    <n v="2470160.9899999988"/>
    <n v="87542.890000000014"/>
    <x v="27"/>
  </r>
  <r>
    <x v="281"/>
    <n v="11"/>
    <x v="23"/>
    <x v="135"/>
    <s v="SERVICES"/>
    <s v="Receive, deliver and install the following punch, regular business hours: (4) chair glides"/>
    <s v="FABR"/>
    <s v="VEN"/>
    <x v="426"/>
    <x v="0"/>
    <x v="9"/>
    <n v="1"/>
    <n v="0"/>
    <n v="260"/>
    <s v="Haley Berger"/>
    <x v="2"/>
    <n v="260"/>
    <n v="2470160.9899999988"/>
    <n v="87542.890000000014"/>
    <x v="27"/>
  </r>
  <r>
    <x v="281"/>
    <n v="12"/>
    <x v="23"/>
    <x v="135"/>
    <s v="Return Trip"/>
    <s v="RETURN TRIP TO DELIVER DOLLIES"/>
    <s v="FABR"/>
    <s v="VEN"/>
    <x v="427"/>
    <x v="0"/>
    <x v="9"/>
    <n v="1"/>
    <n v="0"/>
    <n v="355"/>
    <s v="Haley Berger"/>
    <x v="2"/>
    <n v="355"/>
    <n v="2470160.9899999988"/>
    <n v="87542.890000000014"/>
    <x v="27"/>
  </r>
  <r>
    <x v="281"/>
    <n v="13"/>
    <x v="23"/>
    <x v="135"/>
    <s v="SERVICES"/>
    <s v="scope removed - Receive, deliver and install the following punch, regular business hours: (4) chair glides"/>
    <s v="FABR"/>
    <s v="VEN"/>
    <x v="426"/>
    <x v="0"/>
    <x v="9"/>
    <n v="1"/>
    <n v="0"/>
    <n v="-260"/>
    <s v="Haley Berger"/>
    <x v="2"/>
    <n v="-260"/>
    <n v="2470160.9899999988"/>
    <n v="87542.890000000014"/>
    <x v="27"/>
  </r>
  <r>
    <x v="282"/>
    <n v="5"/>
    <x v="24"/>
    <x v="18"/>
    <s v="Labor"/>
    <s v="Receive, deliver, and install new control switch for HAT desk. Trip 2"/>
    <s v="FABR"/>
    <s v="CUST"/>
    <x v="428"/>
    <x v="1"/>
    <x v="146"/>
    <n v="1"/>
    <n v="0"/>
    <n v="360.65"/>
    <s v="Haley Berger"/>
    <x v="1"/>
    <n v="360.65"/>
    <n v="243546.67999999996"/>
    <n v="1120835.1299999999"/>
    <x v="45"/>
  </r>
  <r>
    <x v="283"/>
    <n v="5"/>
    <x v="9"/>
    <x v="13"/>
    <s v="SHIPPING"/>
    <s v="Textile samples shipping"/>
    <s v="PRO"/>
    <s v="SHIP"/>
    <x v="429"/>
    <x v="0"/>
    <x v="8"/>
    <n v="1"/>
    <n v="0"/>
    <n v="38.93"/>
    <s v="Julia Torres"/>
    <x v="4"/>
    <n v="38.93"/>
    <n v="6933299.7099999748"/>
    <n v="5657234.7399999974"/>
    <x v="0"/>
  </r>
  <r>
    <x v="283"/>
    <n v="6"/>
    <x v="9"/>
    <x v="13"/>
    <s v="SHIPPING"/>
    <s v="Textile samples shipping"/>
    <s v="PRO"/>
    <s v="SHIP"/>
    <x v="429"/>
    <x v="0"/>
    <x v="8"/>
    <n v="1"/>
    <n v="0"/>
    <n v="-38.93"/>
    <s v="Julia Torres"/>
    <x v="4"/>
    <n v="-38.93"/>
    <n v="6933299.7099999748"/>
    <n v="5657234.7399999974"/>
    <x v="0"/>
  </r>
  <r>
    <x v="284"/>
    <n v="8"/>
    <x v="9"/>
    <x v="13"/>
    <s v="X2M33CBSDSB"/>
    <s v="M/Flex Monitor Arm for M2.1, Product Group: - M/Flex for_x000a_M2.1 Monitor Arm, Base Style: - M/Connect 3, Base_x000a_Version: - Pro Dock, Mount: - Clamp, Bracket Style: - Dual_x000a_Bracket for 2 Monitors, Arm Color: - Silver with Gray Trim,_x000a_Arm Links: - Dynamic Link, Arm End Style: - Slider For_x000a_Single Monitor, VESA: - Standard 100mm x 100mm,_x000a_black, 2nd Arm Links: - Dynamic Link, 2nd Arm End Style:_x000a_- Slider For Single Monitor, 2nd VESA: -Standard 100mm_x000a_x 100mm, black, 3rd Arm Links: - Not Applicable, 3rd Arm_x000a_End Style: - Not Applicable, 3rd VESA: - Not Applicable,_x000a_Post Height: - 12&quot; High Post, Power Cord: - North_x000a_America , Row 2 Product Group: - No Second Row, Row_x000a_2 Mount: - Not Applicable, Row 2 Bracket Style: - Not_x000a_Applicable, Row 2 Color: - Not Applicable, Arm Links: -_x000a_Not Applicable, Arm End Style: - Not Applicable, VESA: -_x000a_Not Applicable, 2nd Arm Links: - Not Applicable, 2nd Arm_x000a_End Style: - Not Applicable, 2nd VESA: - Not Applicable,_x000a_3rd Arm Links: - Not Applicable, 3rd Arm End Style: - Not_x000a_Applicable, 3rd VESA: - Not Applicable, Row 2 Post_x000a_Height: - Not Applicable. Finish: Silver (DSB--12NA)"/>
    <s v="PRO"/>
    <s v="CUST"/>
    <x v="430"/>
    <x v="0"/>
    <x v="106"/>
    <n v="1"/>
    <n v="3461.8"/>
    <n v="0"/>
    <s v="Shanna Dollarhide"/>
    <x v="1"/>
    <n v="-3461.8"/>
    <n v="6933299.7099999748"/>
    <n v="5657234.7399999974"/>
    <x v="0"/>
  </r>
  <r>
    <x v="284"/>
    <n v="9"/>
    <x v="9"/>
    <x v="13"/>
    <s v="SURCHARGE"/>
    <s v="Humanscale Freight Surcharge"/>
    <s v="PRO"/>
    <s v="CUST"/>
    <x v="430"/>
    <x v="0"/>
    <x v="106"/>
    <n v="1"/>
    <n v="138.47"/>
    <n v="0"/>
    <s v="Shanna Dollarhide"/>
    <x v="1"/>
    <n v="-138.47"/>
    <n v="6933299.7099999748"/>
    <n v="5657234.7399999974"/>
    <x v="0"/>
  </r>
  <r>
    <x v="285"/>
    <n v="15"/>
    <x v="8"/>
    <x v="136"/>
    <s v="Labor"/>
    <s v="1 Replacement Arm for Andreu World Task Chair - swap with damaged/ existing and dispose"/>
    <s v="FABR"/>
    <s v="CUST"/>
    <x v="101"/>
    <x v="1"/>
    <x v="0"/>
    <n v="1"/>
    <n v="0"/>
    <n v="55"/>
    <s v="Nicole Lentini"/>
    <x v="1"/>
    <n v="55"/>
    <n v="16189252.849999992"/>
    <n v="2597395.3999999994"/>
    <x v="46"/>
  </r>
  <r>
    <x v="286"/>
    <n v="1"/>
    <x v="23"/>
    <x v="18"/>
    <s v="FABRICATION"/>
    <s v="2 height adjustable desks (we are not 100% sure if it is Tone Desks) do not seem to be functioning proper. Wont raise or lower. Resets attempts_x000a_failed."/>
    <s v="FABR"/>
    <s v="CUST"/>
    <x v="431"/>
    <x v="0"/>
    <x v="149"/>
    <n v="1"/>
    <n v="0"/>
    <n v="300"/>
    <s v="Haley Berger"/>
    <x v="1"/>
    <n v="300"/>
    <n v="2470160.9899999988"/>
    <n v="1120835.1299999999"/>
    <x v="12"/>
  </r>
  <r>
    <x v="287"/>
    <n v="7"/>
    <x v="9"/>
    <x v="100"/>
    <s v="INSTALLATION 2"/>
    <s v="Carry up charge"/>
    <s v="FABR"/>
    <s v="CUST"/>
    <x v="432"/>
    <x v="0"/>
    <x v="104"/>
    <n v="1"/>
    <n v="0"/>
    <n v="150"/>
    <s v="Shanna Dollarhide"/>
    <x v="1"/>
    <n v="150"/>
    <n v="6933299.7099999748"/>
    <n v="503207.78999999916"/>
    <x v="0"/>
  </r>
  <r>
    <x v="288"/>
    <n v="6"/>
    <x v="26"/>
    <x v="66"/>
    <s v="SHIPPINGANDHANDLING"/>
    <s v="SHIPPINGANDHANDLING"/>
    <s v="SHIP"/>
    <s v="SHIP"/>
    <x v="433"/>
    <x v="2"/>
    <x v="150"/>
    <n v="1"/>
    <n v="0"/>
    <n v="35"/>
    <s v="Angela Farmer"/>
    <x v="4"/>
    <n v="35"/>
    <n v="17764.57"/>
    <n v="8364.98"/>
    <x v="4"/>
  </r>
  <r>
    <x v="289"/>
    <n v="3"/>
    <x v="8"/>
    <x v="31"/>
    <s v="STORAGE"/>
    <s v="March, 2025 (Billing Cycle: Feb 21 - Mar 20)"/>
    <s v="STORE"/>
    <s v="CUST"/>
    <x v="0"/>
    <x v="0"/>
    <x v="0"/>
    <n v="1"/>
    <n v="0"/>
    <n v="95.6"/>
    <s v="Zairah Del Mundo"/>
    <x v="1"/>
    <n v="95.6"/>
    <n v="16189252.849999992"/>
    <n v="1553653.15"/>
    <x v="16"/>
  </r>
  <r>
    <x v="289"/>
    <n v="4"/>
    <x v="8"/>
    <x v="31"/>
    <s v="STORAGE"/>
    <s v="May, 2025 (Billing Cycle: Apr 21 - May 20)"/>
    <s v="STORE"/>
    <s v="CUST"/>
    <x v="0"/>
    <x v="0"/>
    <x v="0"/>
    <n v="1"/>
    <n v="0"/>
    <n v="20"/>
    <s v="Zairah Del Mundo"/>
    <x v="1"/>
    <n v="20"/>
    <n v="16189252.849999992"/>
    <n v="1553653.15"/>
    <x v="16"/>
  </r>
  <r>
    <x v="290"/>
    <n v="3"/>
    <x v="12"/>
    <x v="114"/>
    <s v="Labor"/>
    <s v="Recieve, Deliever &amp; Stage (No Install)"/>
    <s v="FABR"/>
    <s v="SPEC"/>
    <x v="434"/>
    <x v="0"/>
    <x v="151"/>
    <n v="1"/>
    <n v="0"/>
    <n v="650"/>
    <s v="Haley Berger"/>
    <x v="3"/>
    <n v="650"/>
    <n v="6857499.3699999992"/>
    <n v="120872.78000000001"/>
    <x v="12"/>
  </r>
  <r>
    <x v="291"/>
    <n v="4"/>
    <x v="7"/>
    <x v="25"/>
    <s v="LABOR"/>
    <s v="COST TO RECEIVE, DELIVER AND SWAP SHELLS AND INSTALL SEAT PADS ON OT HOURS_x000a_*****_x000a_INCLUDES THE SERVICE TO PREP/PACKAGE INCORRECT SHELLS FOR SHIPMENT BACK TO HIGHTOWER_x000a_* _x000a_DOES NOT INCLUDE FREIGHT AS HIGHTOWER WILL COORDINATE"/>
    <s v="FABR"/>
    <s v="MISC"/>
    <x v="435"/>
    <x v="1"/>
    <x v="35"/>
    <n v="1"/>
    <n v="0"/>
    <n v="-4375"/>
    <s v="Kelly Caplan"/>
    <x v="0"/>
    <n v="-4375"/>
    <n v="12556381.180000002"/>
    <n v="1295291.8500000003"/>
    <x v="9"/>
  </r>
  <r>
    <x v="291"/>
    <n v="5"/>
    <x v="7"/>
    <x v="25"/>
    <s v="LABOR"/>
    <s v="COST TO RECEIVE, DELIVER AND SWAP SHELLS AND INSTALL SEAT PADS DURING NBH HOURS_x000a_*****_x000a_INCLUDES THE SERVICE TO PREP/PACKAGE INCORRECT SHELLS FOR SHIPMENT BACK TO HIGHTOWER_x000a_* _x000a_DOES NOT INCLUDE FREIGHT AS HIGHTOWER WILL COORDINATE"/>
    <s v="FABR"/>
    <s v="MISC"/>
    <x v="436"/>
    <x v="1"/>
    <x v="35"/>
    <n v="1"/>
    <n v="0"/>
    <n v="3025"/>
    <s v="Kelly Caplan"/>
    <x v="0"/>
    <n v="3025"/>
    <n v="12556381.180000002"/>
    <n v="1295291.8500000003"/>
    <x v="9"/>
  </r>
  <r>
    <x v="292"/>
    <n v="8"/>
    <x v="23"/>
    <x v="18"/>
    <s v="1B2JK7---247"/>
    <s v="+Lock Plug and Key,Chrome UM Series_x000a_OPTION: 247:+key number 247"/>
    <s v="PRO"/>
    <s v="SPEC"/>
    <x v="277"/>
    <x v="0"/>
    <x v="25"/>
    <n v="5"/>
    <n v="97.6"/>
    <n v="0"/>
    <s v="Haley Berger"/>
    <x v="3"/>
    <n v="-97.6"/>
    <n v="2470160.9899999988"/>
    <n v="1120835.1299999999"/>
    <x v="12"/>
  </r>
  <r>
    <x v="292"/>
    <n v="9"/>
    <x v="23"/>
    <x v="18"/>
    <s v="232228"/>
    <s v="+Lock Change Pull Key"/>
    <s v="PRO"/>
    <s v="SPEC"/>
    <x v="277"/>
    <x v="0"/>
    <x v="25"/>
    <n v="1"/>
    <n v="9.52"/>
    <n v="0"/>
    <s v="Haley Berger"/>
    <x v="3"/>
    <n v="-9.52"/>
    <n v="2470160.9899999988"/>
    <n v="1120835.1299999999"/>
    <x v="12"/>
  </r>
  <r>
    <x v="293"/>
    <n v="9"/>
    <x v="23"/>
    <x v="18"/>
    <s v="TRAVEL"/>
    <s v=""/>
    <s v="TRV"/>
    <s v="MISC"/>
    <x v="55"/>
    <x v="0"/>
    <x v="152"/>
    <n v="1"/>
    <n v="0"/>
    <n v="127.52"/>
    <s v="Haley Berger"/>
    <x v="0"/>
    <n v="127.52"/>
    <n v="2470160.9899999988"/>
    <n v="1120835.1299999999"/>
    <x v="12"/>
  </r>
  <r>
    <x v="294"/>
    <n v="8"/>
    <x v="22"/>
    <x v="137"/>
    <s v="FEES"/>
    <s v="Billing Portal charges 11/1/24 - 1/31/25"/>
    <s v="FEE"/>
    <s v="MISC"/>
    <x v="437"/>
    <x v="2"/>
    <x v="16"/>
    <n v="1"/>
    <n v="0"/>
    <n v="104.46"/>
    <s v="Marlene Dyson"/>
    <x v="0"/>
    <n v="104.46"/>
    <n v="602214.32999999996"/>
    <n v="203166.24000000005"/>
    <x v="22"/>
  </r>
  <r>
    <x v="295"/>
    <n v="3"/>
    <x v="12"/>
    <x v="111"/>
    <s v="LABOR"/>
    <s v="LABOR REIMBURSEMNT FOR TRACKING NUMBER _x000a_WEBB-DB8TES1_x000a_Labor to install missing pieces"/>
    <s v="FABR"/>
    <s v="MISC"/>
    <x v="438"/>
    <x v="0"/>
    <x v="115"/>
    <n v="1"/>
    <n v="0"/>
    <n v="295"/>
    <s v="Angela Farmer"/>
    <x v="0"/>
    <n v="295"/>
    <n v="6857499.3699999992"/>
    <n v="240655.54000000004"/>
    <x v="14"/>
  </r>
  <r>
    <x v="296"/>
    <n v="3"/>
    <x v="6"/>
    <x v="26"/>
    <s v="LABOR"/>
    <s v="Labor for punch trip 2/7/2025"/>
    <s v="FABR"/>
    <s v="MISC"/>
    <x v="439"/>
    <x v="2"/>
    <x v="17"/>
    <n v="1"/>
    <n v="0"/>
    <n v="360"/>
    <s v="Angela Farmer"/>
    <x v="0"/>
    <n v="360"/>
    <n v="837514.92000000027"/>
    <n v="525"/>
    <x v="4"/>
  </r>
  <r>
    <x v="297"/>
    <n v="1"/>
    <x v="16"/>
    <x v="45"/>
    <s v="DP5PE50--118T"/>
    <s v="Panel End Assembly, 50H, metal flat_x000a_OPTION: 118T:PAINT- Bright White (Limited Availability) (Textured)"/>
    <s v="PRO"/>
    <s v="CUST"/>
    <x v="440"/>
    <x v="1"/>
    <x v="1"/>
    <n v="2"/>
    <n v="0"/>
    <n v="59.36"/>
    <s v="Julia Torres"/>
    <x v="1"/>
    <n v="59.36"/>
    <n v="0"/>
    <n v="0"/>
    <x v="1"/>
  </r>
  <r>
    <x v="297"/>
    <n v="2"/>
    <x v="16"/>
    <x v="45"/>
    <s v="DP8PC50--(CORE)-118T"/>
    <s v="Post Cover, Straight, 50H, Horizon_x000a_OPTION: (CORE):Core Paints_x000a_OPTION: 118T:PAINT- Bright White (Textured) (Limited Availability)"/>
    <s v="PRO"/>
    <s v="CUST"/>
    <x v="440"/>
    <x v="1"/>
    <x v="1"/>
    <n v="1"/>
    <n v="0"/>
    <n v="22.53"/>
    <s v="Julia Torres"/>
    <x v="1"/>
    <n v="22.53"/>
    <n v="0"/>
    <n v="0"/>
    <x v="1"/>
  </r>
  <r>
    <x v="298"/>
    <n v="3"/>
    <x v="6"/>
    <x v="127"/>
    <s v="FEE"/>
    <s v="Shipping Fee"/>
    <s v="SHIP"/>
    <s v="SPEC"/>
    <x v="441"/>
    <x v="2"/>
    <x v="7"/>
    <n v="1"/>
    <n v="133.33000000000001"/>
    <n v="0"/>
    <s v="Marlene Dyson"/>
    <x v="3"/>
    <n v="-133.33000000000001"/>
    <n v="837514.92000000027"/>
    <n v="424.02"/>
    <x v="5"/>
  </r>
  <r>
    <x v="299"/>
    <n v="27"/>
    <x v="23"/>
    <x v="18"/>
    <s v="cut fee"/>
    <s v="cut fee"/>
    <s v="TXTL"/>
    <s v="SPEC"/>
    <x v="442"/>
    <x v="0"/>
    <x v="144"/>
    <n v="1"/>
    <n v="0"/>
    <n v="15"/>
    <s v="Haley Berger"/>
    <x v="3"/>
    <n v="15"/>
    <n v="2470160.9899999988"/>
    <n v="1120835.1299999999"/>
    <x v="12"/>
  </r>
  <r>
    <x v="300"/>
    <n v="1"/>
    <x v="1"/>
    <x v="61"/>
    <s v="LABOR"/>
    <s v="Labor to deliver demo task chairs"/>
    <s v="FABR"/>
    <s v="CUST"/>
    <x v="443"/>
    <x v="1"/>
    <x v="74"/>
    <n v="1"/>
    <n v="0"/>
    <n v="250"/>
    <s v="Julia Torres"/>
    <x v="1"/>
    <n v="250"/>
    <n v="5820005.6000000006"/>
    <n v="4669331.2300000004"/>
    <x v="1"/>
  </r>
  <r>
    <x v="301"/>
    <n v="7"/>
    <x v="1"/>
    <x v="138"/>
    <s v="LABOR"/>
    <s v="PO refund - cost savings for consolidating labor into order 91103 for the Intern desk"/>
    <s v="FABR"/>
    <s v="MISC"/>
    <x v="444"/>
    <x v="1"/>
    <x v="0"/>
    <n v="1"/>
    <n v="0"/>
    <n v="-1045"/>
    <s v="Kelly Caplan"/>
    <x v="0"/>
    <n v="-1045"/>
    <n v="5820005.6000000006"/>
    <n v="112064.53"/>
    <x v="15"/>
  </r>
  <r>
    <x v="301"/>
    <n v="8"/>
    <x v="1"/>
    <x v="138"/>
    <s v="LABOR"/>
    <s v="PO refund - cost savings for consolidating labor into order 91103 for the Intern desk"/>
    <s v="FABR"/>
    <s v="MISC"/>
    <x v="444"/>
    <x v="1"/>
    <x v="0"/>
    <n v="1"/>
    <n v="0"/>
    <n v="1045"/>
    <s v="Kelly Caplan"/>
    <x v="0"/>
    <n v="1045"/>
    <n v="5820005.6000000006"/>
    <n v="112064.53"/>
    <x v="15"/>
  </r>
  <r>
    <x v="302"/>
    <n v="1"/>
    <x v="1"/>
    <x v="45"/>
    <s v="STORAGE"/>
    <s v="Storage fees for orders 87383, 87384, 87385, 87386, 87387"/>
    <s v="STORE"/>
    <s v="MISC"/>
    <x v="0"/>
    <x v="1"/>
    <x v="0"/>
    <n v="1"/>
    <n v="0"/>
    <n v="1787.93"/>
    <s v="Julia Torres"/>
    <x v="0"/>
    <n v="1787.93"/>
    <n v="5820005.6000000006"/>
    <n v="0"/>
    <x v="1"/>
  </r>
  <r>
    <x v="303"/>
    <n v="7"/>
    <x v="9"/>
    <x v="13"/>
    <s v="8-763-11290"/>
    <s v=""/>
    <s v="SHIP"/>
    <s v="SHIP"/>
    <x v="35"/>
    <x v="0"/>
    <x v="20"/>
    <n v="1"/>
    <n v="0"/>
    <n v="10"/>
    <s v="Shikira Forren"/>
    <x v="4"/>
    <n v="10"/>
    <n v="6933299.7099999748"/>
    <n v="5657234.7399999974"/>
    <x v="25"/>
  </r>
  <r>
    <x v="304"/>
    <n v="17"/>
    <x v="7"/>
    <x v="139"/>
    <s v="SHMU"/>
    <s v="Muuto Shipping and Handling"/>
    <s v="SHIP"/>
    <s v="SHIP"/>
    <x v="445"/>
    <x v="1"/>
    <x v="1"/>
    <n v="442"/>
    <n v="0"/>
    <n v="442"/>
    <s v="Kelly Caplan"/>
    <x v="4"/>
    <n v="442"/>
    <n v="12556381.180000002"/>
    <n v="122408.7"/>
    <x v="40"/>
  </r>
  <r>
    <x v="305"/>
    <n v="4"/>
    <x v="8"/>
    <x v="48"/>
    <s v="NMPCLN12--PV1-WORF-SM-VGV-Match-CA"/>
    <s v="Enclosure for Height Adjustable Leg (must attach to adjacent cabinet or wall)  12d x 23.6h_x000a_OPTION: PV1:Premium Veneer 1_x000a_OPTION: WORF:White Oak, Rift Cut_x000a_OPTION: SM:Slip Match_x000a_OPTION: VGV:Vertical Grain Veneer_x000a_OPTION: Match:SQ83846-2-2_x000a_OPTION: CA:Leg Enclosure Attaches to Adjacent Cabinet"/>
    <s v="PRO"/>
    <s v="SPEC"/>
    <x v="45"/>
    <x v="1"/>
    <x v="134"/>
    <n v="4"/>
    <n v="1470.08"/>
    <n v="0"/>
    <s v="Nicole Lentini"/>
    <x v="3"/>
    <n v="-1470.08"/>
    <n v="16189252.849999992"/>
    <n v="660925.23"/>
    <x v="17"/>
  </r>
  <r>
    <x v="305"/>
    <n v="77"/>
    <x v="8"/>
    <x v="48"/>
    <s v="466672-002--SHIP TO"/>
    <s v="Knoll Textiles Crossroad, Color: Gravel_x000a_OPTION: SHIP TO:HALCON Furniture_x000a_OPTION: :Attn- Sheena / Davis Polk SF_x000a_OPTION: :455 Rochester Medical Drive_x000a_OPTION: :Stewartville MN 55976_x000a_OPTION: :REF QUOTE- 248208"/>
    <s v="TXTL"/>
    <s v="SPEC"/>
    <x v="446"/>
    <x v="1"/>
    <x v="21"/>
    <n v="48"/>
    <n v="0"/>
    <n v="1728"/>
    <s v="Nicole Lentini"/>
    <x v="3"/>
    <n v="1728"/>
    <n v="16189252.849999992"/>
    <n v="660925.23"/>
    <x v="17"/>
  </r>
  <r>
    <x v="305"/>
    <n v="78"/>
    <x v="8"/>
    <x v="48"/>
    <s v="FREIGHT--SHIP TO"/>
    <s v="Freight for Knoll Textiles Crossroad, Color: Gravel_x000a_OPTION: SHIP TO:HALCON Furniture_x000a_OPTION: :Attn- Sheena / Davis Polk SF_x000a_OPTION: :455 Rochester Medical Drive_x000a_OPTION: :Stewartville MN 55976_x000a_OPTION: :REF QUOTE- 248208"/>
    <s v="TXTL"/>
    <s v="SPEC"/>
    <x v="446"/>
    <x v="1"/>
    <x v="21"/>
    <n v="1"/>
    <n v="0"/>
    <n v="197.52"/>
    <s v="Nicole Lentini"/>
    <x v="3"/>
    <n v="197.52"/>
    <n v="16189252.849999992"/>
    <n v="660925.23"/>
    <x v="17"/>
  </r>
  <r>
    <x v="305"/>
    <n v="79"/>
    <x v="8"/>
    <x v="48"/>
    <s v="466672-002--SHIP TO"/>
    <s v="Knoll Textiles Crossroad, Color: Gravel_x000a_OPTION: SHIP TO:HALCON Furniture_x000a_OPTION: :Attn- Sheena / Davis Polk SF_x000a_OPTION: :455 Rochester Medical Drive_x000a_OPTION: :Stewartville MN 55976_x000a_OPTION: :REF QUOTE- 248208"/>
    <s v="TXTL"/>
    <s v="SPEC"/>
    <x v="446"/>
    <x v="1"/>
    <x v="21"/>
    <n v="7.75"/>
    <n v="0"/>
    <n v="279"/>
    <s v="Nicole Lentini"/>
    <x v="3"/>
    <n v="279"/>
    <n v="16189252.849999992"/>
    <n v="660925.23"/>
    <x v="17"/>
  </r>
  <r>
    <x v="305"/>
    <n v="92"/>
    <x v="8"/>
    <x v="48"/>
    <s v="Labor"/>
    <s v="Crate and deliver (4) stone table tops to Service West."/>
    <s v="FABR"/>
    <s v="CUST"/>
    <x v="447"/>
    <x v="1"/>
    <x v="134"/>
    <n v="1"/>
    <n v="0"/>
    <n v="250"/>
    <s v="Nicole Lentini"/>
    <x v="1"/>
    <n v="250"/>
    <n v="16189252.849999992"/>
    <n v="660925.23"/>
    <x v="17"/>
  </r>
  <r>
    <x v="306"/>
    <n v="5"/>
    <x v="20"/>
    <x v="123"/>
    <s v="STORAGE"/>
    <s v="April Monthly Storage Fee for  the 62 pallets"/>
    <s v="STORE"/>
    <s v="SPEC"/>
    <x v="448"/>
    <x v="0"/>
    <x v="23"/>
    <n v="1"/>
    <n v="-3100"/>
    <n v="0"/>
    <s v="Marlene Dyson"/>
    <x v="3"/>
    <n v="3100"/>
    <n v="232049.16999999998"/>
    <n v="7800"/>
    <x v="41"/>
  </r>
  <r>
    <x v="307"/>
    <n v="8"/>
    <x v="2"/>
    <x v="140"/>
    <s v="SHIPPING&amp;HANDLING"/>
    <s v="FREIGHT CHARGES"/>
    <s v="SHIP"/>
    <s v="SHIP"/>
    <x v="449"/>
    <x v="0"/>
    <x v="153"/>
    <n v="1"/>
    <n v="32.049999999999997"/>
    <n v="0"/>
    <s v="Marlene Dyson"/>
    <x v="4"/>
    <n v="-32.049999999999997"/>
    <n v="3648805.1999999988"/>
    <n v="3644.52"/>
    <x v="2"/>
  </r>
  <r>
    <x v="307"/>
    <n v="16"/>
    <x v="2"/>
    <x v="140"/>
    <s v="FABRICATION"/>
    <s v="Labor to receive at Corporate Interior Solutions (1)ea. chair back and replace with existing damaged one currently located at the_x000a_Corp. Int. Solutions warehouse._x000a_Includes disposal fees for left overs."/>
    <s v="FABR"/>
    <s v="VEN"/>
    <x v="450"/>
    <x v="0"/>
    <x v="91"/>
    <n v="1"/>
    <n v="0"/>
    <n v="98"/>
    <s v="Marlene Dyson"/>
    <x v="2"/>
    <n v="98"/>
    <n v="3648805.1999999988"/>
    <n v="3644.52"/>
    <x v="2"/>
  </r>
  <r>
    <x v="308"/>
    <n v="19"/>
    <x v="6"/>
    <x v="141"/>
    <s v="PLT-RETSUPPORTSILV"/>
    <s v=""/>
    <s v="PRO"/>
    <s v="SPEC"/>
    <x v="451"/>
    <x v="2"/>
    <x v="103"/>
    <n v="6"/>
    <n v="0"/>
    <n v="85.68"/>
    <s v="Yuliya Molotilova"/>
    <x v="3"/>
    <n v="85.68"/>
    <n v="837514.92000000027"/>
    <n v="5001.38"/>
    <x v="47"/>
  </r>
  <r>
    <x v="308"/>
    <n v="20"/>
    <x v="6"/>
    <x v="141"/>
    <s v="FREIGHT"/>
    <s v="FREIGHT CHARGES"/>
    <s v="SHIP"/>
    <s v="SPEC"/>
    <x v="452"/>
    <x v="2"/>
    <x v="103"/>
    <n v="1"/>
    <n v="0"/>
    <n v="23.41"/>
    <s v="Yuliya Molotilova"/>
    <x v="3"/>
    <n v="23.41"/>
    <n v="837514.92000000027"/>
    <n v="5001.38"/>
    <x v="47"/>
  </r>
  <r>
    <x v="309"/>
    <n v="9"/>
    <x v="1"/>
    <x v="124"/>
    <s v="LABOR"/>
    <s v="demo, stair carry and re-assemble the sofa"/>
    <s v="LABOR"/>
    <s v="CUST"/>
    <x v="453"/>
    <x v="1"/>
    <x v="61"/>
    <n v="1"/>
    <n v="0"/>
    <n v="220"/>
    <s v="Haley Berger"/>
    <x v="1"/>
    <n v="220"/>
    <n v="5820005.6000000006"/>
    <n v="27771.700000000004"/>
    <x v="31"/>
  </r>
  <r>
    <x v="310"/>
    <n v="3"/>
    <x v="0"/>
    <x v="52"/>
    <s v="2ND TRIP FOR FIELD VERIFICATION"/>
    <s v=""/>
    <s v="FABR"/>
    <s v="MISC"/>
    <x v="454"/>
    <x v="2"/>
    <x v="70"/>
    <n v="1"/>
    <n v="0"/>
    <n v="325"/>
    <s v="Marlene Dyson"/>
    <x v="0"/>
    <n v="325"/>
    <n v="1674828.1300000001"/>
    <n v="1451274.5200000003"/>
    <x v="22"/>
  </r>
  <r>
    <x v="311"/>
    <n v="10"/>
    <x v="9"/>
    <x v="13"/>
    <s v="CUSTOM"/>
    <s v="Custom Knife Edge Pillow"/>
    <s v="FABR"/>
    <s v="SPEC"/>
    <x v="455"/>
    <x v="0"/>
    <x v="154"/>
    <n v="8"/>
    <n v="0"/>
    <n v="1240"/>
    <s v="Julia Torres"/>
    <x v="3"/>
    <n v="1240"/>
    <n v="6933299.7099999748"/>
    <n v="5657234.7399999974"/>
    <x v="48"/>
  </r>
  <r>
    <x v="311"/>
    <n v="11"/>
    <x v="9"/>
    <x v="13"/>
    <s v="CUSTOM"/>
    <s v="Custom Knife Edge Pillow"/>
    <s v="FABR"/>
    <s v="SPEC"/>
    <x v="455"/>
    <x v="0"/>
    <x v="154"/>
    <n v="8"/>
    <n v="0"/>
    <n v="1240"/>
    <s v="Julia Torres"/>
    <x v="3"/>
    <n v="1240"/>
    <n v="6933299.7099999748"/>
    <n v="5657234.7399999974"/>
    <x v="48"/>
  </r>
  <r>
    <x v="311"/>
    <n v="14"/>
    <x v="9"/>
    <x v="13"/>
    <s v="PARKING"/>
    <s v=""/>
    <s v="TRV"/>
    <s v="MISC"/>
    <x v="89"/>
    <x v="0"/>
    <x v="46"/>
    <n v="1"/>
    <n v="0"/>
    <n v="35"/>
    <s v="Julia Torres"/>
    <x v="0"/>
    <n v="35"/>
    <n v="6933299.7099999748"/>
    <n v="5657234.7399999974"/>
    <x v="48"/>
  </r>
  <r>
    <x v="312"/>
    <n v="2"/>
    <x v="7"/>
    <x v="25"/>
    <s v="LABOR"/>
    <s v="FIELD VERIFICATIONS FOR B4_x000a_* BASEMENT, 2 SPACES_x000a_* L1_x000a_* L2"/>
    <s v="LABOR"/>
    <s v="MISC"/>
    <x v="456"/>
    <x v="1"/>
    <x v="9"/>
    <n v="1"/>
    <n v="0"/>
    <n v="975"/>
    <s v="Kelly Caplan"/>
    <x v="0"/>
    <n v="975"/>
    <n v="12556381.180000002"/>
    <n v="1295291.8500000003"/>
    <x v="9"/>
  </r>
  <r>
    <x v="312"/>
    <n v="3"/>
    <x v="7"/>
    <x v="25"/>
    <s v="LABOR"/>
    <s v="FIELD VERIFICATIONS FOR B3, L3"/>
    <s v="LABOR"/>
    <s v="MISC"/>
    <x v="456"/>
    <x v="1"/>
    <x v="9"/>
    <n v="1"/>
    <n v="0"/>
    <n v="450"/>
    <s v="Kelly Caplan"/>
    <x v="0"/>
    <n v="450"/>
    <n v="12556381.180000002"/>
    <n v="1295291.8500000003"/>
    <x v="9"/>
  </r>
  <r>
    <x v="312"/>
    <n v="4"/>
    <x v="7"/>
    <x v="25"/>
    <s v="8-776-52402"/>
    <s v=""/>
    <s v="SHIP"/>
    <s v="SHIP"/>
    <x v="35"/>
    <x v="1"/>
    <x v="20"/>
    <n v="1"/>
    <n v="0"/>
    <n v="115.45"/>
    <s v="Kelly Caplan"/>
    <x v="4"/>
    <n v="115.45"/>
    <n v="12556381.180000002"/>
    <n v="1295291.8500000003"/>
    <x v="9"/>
  </r>
  <r>
    <x v="313"/>
    <n v="6"/>
    <x v="9"/>
    <x v="100"/>
    <s v="INSTALLATION 2"/>
    <s v="Install monitor arm."/>
    <s v="FABR"/>
    <s v="CUST"/>
    <x v="457"/>
    <x v="0"/>
    <x v="2"/>
    <n v="1"/>
    <n v="0"/>
    <n v="50"/>
    <s v="Shanna Dollarhide"/>
    <x v="1"/>
    <n v="50"/>
    <n v="6933299.7099999748"/>
    <n v="503207.78999999916"/>
    <x v="0"/>
  </r>
  <r>
    <x v="314"/>
    <n v="7"/>
    <x v="9"/>
    <x v="100"/>
    <s v="INSTALLATION 2"/>
    <s v="Stair Carry"/>
    <s v="FABR"/>
    <s v="CUST"/>
    <x v="335"/>
    <x v="0"/>
    <x v="2"/>
    <n v="1"/>
    <n v="0"/>
    <n v="50"/>
    <s v="Shanna Dollarhide"/>
    <x v="1"/>
    <n v="50"/>
    <n v="6933299.7099999748"/>
    <n v="503207.78999999916"/>
    <x v="0"/>
  </r>
  <r>
    <x v="315"/>
    <n v="24"/>
    <x v="8"/>
    <x v="77"/>
    <s v="TRAVEL"/>
    <s v=""/>
    <s v="TRV"/>
    <s v="MISC"/>
    <x v="55"/>
    <x v="1"/>
    <x v="84"/>
    <n v="1"/>
    <n v="0"/>
    <n v="89"/>
    <s v="Nicole Lentini"/>
    <x v="0"/>
    <n v="89"/>
    <n v="16189252.849999992"/>
    <n v="411515.55"/>
    <x v="16"/>
  </r>
  <r>
    <x v="315"/>
    <n v="29"/>
    <x v="8"/>
    <x v="77"/>
    <s v="Waterproof Labels"/>
    <s v="MaisoNovo Waterproof Labels for Bottles Modern Design - 6pc Hand Soap Pack_x000a__x000a_Margaux Mix"/>
    <s v="PRO"/>
    <s v="CUST"/>
    <x v="458"/>
    <x v="1"/>
    <x v="73"/>
    <n v="1"/>
    <n v="0"/>
    <n v="8.93"/>
    <s v="Nicole Lentini"/>
    <x v="1"/>
    <n v="8.93"/>
    <n v="16189252.849999992"/>
    <n v="411515.55"/>
    <x v="16"/>
  </r>
  <r>
    <x v="316"/>
    <n v="10"/>
    <x v="8"/>
    <x v="11"/>
    <s v="Cable Part"/>
    <s v="Replacement Hardwire Starter Cable"/>
    <s v="PRO"/>
    <s v="CUST"/>
    <x v="459"/>
    <x v="1"/>
    <x v="140"/>
    <n v="1"/>
    <n v="0"/>
    <n v="45"/>
    <s v="Nicole Lentini"/>
    <x v="1"/>
    <n v="45"/>
    <n v="16189252.849999992"/>
    <n v="4058.6299999999992"/>
    <x v="11"/>
  </r>
  <r>
    <x v="316"/>
    <n v="11"/>
    <x v="8"/>
    <x v="11"/>
    <s v="SHIPPING AND HANDLING"/>
    <s v="Freight"/>
    <s v="SHIP"/>
    <s v="CUST"/>
    <x v="194"/>
    <x v="1"/>
    <x v="140"/>
    <n v="1"/>
    <n v="0"/>
    <n v="22"/>
    <s v="Nicole Lentini"/>
    <x v="1"/>
    <n v="22"/>
    <n v="16189252.849999992"/>
    <n v="4058.6299999999992"/>
    <x v="11"/>
  </r>
  <r>
    <x v="317"/>
    <n v="4"/>
    <x v="23"/>
    <x v="142"/>
    <s v="LABOR"/>
    <s v="labor to receive, deliver, and swap out arms on Humanscale chair"/>
    <s v="FABR"/>
    <s v="MISC"/>
    <x v="460"/>
    <x v="0"/>
    <x v="35"/>
    <n v="1"/>
    <n v="-250"/>
    <n v="0"/>
    <s v="Angela Farmer"/>
    <x v="0"/>
    <n v="250"/>
    <n v="2470160.9899999988"/>
    <n v="250"/>
    <x v="14"/>
  </r>
  <r>
    <x v="318"/>
    <n v="26"/>
    <x v="10"/>
    <x v="14"/>
    <s v="BP8429-R0AR* PUNCH"/>
    <s v="SURF TFL TFL Finish_x000a_FINSH ASN Asian Night_x000a_SURF ZBSE Zira Base_x000a_FNISH ASN Asian Night_x000a_EDGE AR 1&quot; Bicut Edge"/>
    <s v="PRO"/>
    <s v="VEN"/>
    <x v="461"/>
    <x v="0"/>
    <x v="94"/>
    <n v="1"/>
    <n v="0"/>
    <n v="325.99"/>
    <s v="Angela Farmer"/>
    <x v="2"/>
    <n v="325.99"/>
    <n v="863078.52000000025"/>
    <n v="195054.24"/>
    <x v="23"/>
  </r>
  <r>
    <x v="318"/>
    <n v="27"/>
    <x v="10"/>
    <x v="14"/>
    <s v="BP8429-R0AR* PUNCH"/>
    <s v="SURF TFL TFL Finish_x000a_FINSH ASN Asian Night_x000a_SURF ZBSE Zira Base_x000a_FNISH ASN Asian Night_x000a_EDGE AR 1&quot; Bicut Edge"/>
    <s v="PRO"/>
    <s v="VEN"/>
    <x v="461"/>
    <x v="0"/>
    <x v="94"/>
    <n v="1"/>
    <n v="0"/>
    <n v="-325.99"/>
    <s v="Angela Farmer"/>
    <x v="2"/>
    <n v="-325.99"/>
    <n v="863078.52000000025"/>
    <n v="195054.24"/>
    <x v="23"/>
  </r>
  <r>
    <x v="319"/>
    <n v="18"/>
    <x v="9"/>
    <x v="13"/>
    <s v="HARDWARE"/>
    <s v=""/>
    <s v="PRO"/>
    <s v="MISC"/>
    <x v="91"/>
    <x v="0"/>
    <x v="46"/>
    <n v="1"/>
    <n v="0"/>
    <n v="77.849999999999994"/>
    <s v="Julia Torres"/>
    <x v="0"/>
    <n v="77.849999999999994"/>
    <n v="6933299.7099999748"/>
    <n v="5657234.7399999974"/>
    <x v="25"/>
  </r>
  <r>
    <x v="320"/>
    <n v="5"/>
    <x v="9"/>
    <x v="100"/>
    <s v="INSTALLATION 1"/>
    <s v="Stair Carry"/>
    <s v="FABR"/>
    <s v="CUST"/>
    <x v="335"/>
    <x v="0"/>
    <x v="2"/>
    <n v="1"/>
    <n v="0"/>
    <n v="50"/>
    <s v="Shanna Dollarhide"/>
    <x v="1"/>
    <n v="50"/>
    <n v="6933299.7099999748"/>
    <n v="503207.78999999916"/>
    <x v="0"/>
  </r>
  <r>
    <x v="321"/>
    <n v="350"/>
    <x v="12"/>
    <x v="62"/>
    <s v="KR1AG4057LK0"/>
    <s v="GENERATION LH ARMPAD HGT ONLY- KR1AG4057LK0"/>
    <s v="PRO"/>
    <s v="MISC"/>
    <x v="462"/>
    <x v="0"/>
    <x v="1"/>
    <n v="1"/>
    <n v="65"/>
    <n v="0"/>
    <s v="Angela Farmer"/>
    <x v="0"/>
    <n v="-65"/>
    <n v="6857499.3699999992"/>
    <n v="2172652.02"/>
    <x v="14"/>
  </r>
  <r>
    <x v="322"/>
    <n v="5"/>
    <x v="26"/>
    <x v="12"/>
    <s v="REMOVE SALES TAX"/>
    <s v=""/>
    <s v="LABOR"/>
    <s v="CUST"/>
    <x v="463"/>
    <x v="2"/>
    <x v="143"/>
    <n v="1"/>
    <n v="-162.75"/>
    <n v="0"/>
    <s v="Yuliya Molotilova"/>
    <x v="1"/>
    <n v="162.75"/>
    <n v="17764.57"/>
    <n v="54018.729999999989"/>
    <x v="4"/>
  </r>
  <r>
    <x v="323"/>
    <n v="3"/>
    <x v="6"/>
    <x v="49"/>
    <s v="LABOR"/>
    <s v="CIW to will product per the list provided from 405 S Airport Blvd Unit B South San Francisco, CA,94080 for the Aggie Square Install during NBH at standard rate of pay. This pricing includes the_x000a_delivery to site on the same trip."/>
    <s v="FABR"/>
    <s v="VEN"/>
    <x v="464"/>
    <x v="2"/>
    <x v="17"/>
    <n v="1"/>
    <n v="250"/>
    <n v="0"/>
    <s v="Angela Farmer"/>
    <x v="2"/>
    <n v="-250"/>
    <n v="837514.92000000027"/>
    <n v="10000"/>
    <x v="4"/>
  </r>
  <r>
    <x v="323"/>
    <n v="6"/>
    <x v="6"/>
    <x v="49"/>
    <s v="LABOR"/>
    <s v="CIW to will product per the list provided from 405 S Airport Blvd Unit B South San Francisco, CA,94080 for the Aggie Square Install during NBH at standard rate of pay. This pricing includes the_x000a_delivery to site on the same trip."/>
    <s v="FABR"/>
    <s v="VEN"/>
    <x v="464"/>
    <x v="2"/>
    <x v="17"/>
    <n v="1"/>
    <n v="-250"/>
    <n v="0"/>
    <s v="Angela Farmer"/>
    <x v="2"/>
    <n v="250"/>
    <n v="837514.92000000027"/>
    <n v="10000"/>
    <x v="4"/>
  </r>
  <r>
    <x v="323"/>
    <n v="8"/>
    <x v="6"/>
    <x v="49"/>
    <s v="LABOR"/>
    <s v="CIW to will product per the list provided from 405 S Airport Blvd Unit B South San Francisco, CA,94080 for the Aggie Square Install during NBH at standard rate of pay. This pricing includes the_x000a_delivery to site on the same trip."/>
    <s v="LABOR"/>
    <s v="VEN"/>
    <x v="464"/>
    <x v="2"/>
    <x v="17"/>
    <n v="1"/>
    <n v="250"/>
    <n v="0"/>
    <s v="Angela Farmer"/>
    <x v="2"/>
    <n v="-250"/>
    <n v="837514.92000000027"/>
    <n v="10000"/>
    <x v="4"/>
  </r>
  <r>
    <x v="324"/>
    <n v="3"/>
    <x v="5"/>
    <x v="143"/>
    <s v="PM Time"/>
    <s v="Unexpected PM Time Cost_x000a_True-up"/>
    <s v="PM-TAX"/>
    <s v="SPEC"/>
    <x v="465"/>
    <x v="2"/>
    <x v="11"/>
    <n v="0.5"/>
    <n v="0"/>
    <n v="37.5"/>
    <s v="Yuliya Molotilova"/>
    <x v="3"/>
    <n v="37.5"/>
    <n v="2268228.14"/>
    <n v="2474.2399999999998"/>
    <x v="5"/>
  </r>
  <r>
    <x v="325"/>
    <n v="7"/>
    <x v="7"/>
    <x v="144"/>
    <s v="LUGG"/>
    <s v=""/>
    <s v="PRO"/>
    <s v="MISC"/>
    <x v="466"/>
    <x v="1"/>
    <x v="155"/>
    <n v="1"/>
    <n v="0"/>
    <n v="50.82"/>
    <s v="Kelly Caplan"/>
    <x v="0"/>
    <n v="50.82"/>
    <n v="12556381.180000002"/>
    <n v="289458.43"/>
    <x v="15"/>
  </r>
  <r>
    <x v="326"/>
    <n v="12"/>
    <x v="21"/>
    <x v="76"/>
    <s v="466433-010 MAHARAM"/>
    <s v="Keen Rosemary"/>
    <s v="TXTL"/>
    <s v="SPEC"/>
    <x v="467"/>
    <x v="1"/>
    <x v="21"/>
    <n v="1"/>
    <n v="0"/>
    <n v="7.44"/>
    <s v="Nicole Lentini"/>
    <x v="3"/>
    <n v="7.44"/>
    <n v="325857.38"/>
    <n v="48080.83"/>
    <x v="30"/>
  </r>
  <r>
    <x v="327"/>
    <n v="23"/>
    <x v="7"/>
    <x v="10"/>
    <s v="SIZE INCREASE"/>
    <s v="Size change per 4/23/25 email"/>
    <s v="PRO"/>
    <s v="SPEC"/>
    <x v="468"/>
    <x v="1"/>
    <x v="36"/>
    <n v="1"/>
    <n v="0"/>
    <n v="1000"/>
    <s v="Kelly Caplan"/>
    <x v="3"/>
    <n v="1000"/>
    <n v="12556381.180000002"/>
    <n v="1836995.6099999999"/>
    <x v="7"/>
  </r>
  <r>
    <x v="327"/>
    <n v="25"/>
    <x v="7"/>
    <x v="10"/>
    <s v="TO1429"/>
    <s v="COL for Custom Banquette TORINO BARK"/>
    <s v="TXTL"/>
    <s v="SPEC"/>
    <x v="469"/>
    <x v="1"/>
    <x v="156"/>
    <n v="126"/>
    <n v="0"/>
    <n v="1184.4000000000001"/>
    <s v="Kelly Caplan"/>
    <x v="3"/>
    <n v="1184.4000000000001"/>
    <n v="12556381.180000002"/>
    <n v="1836995.6099999999"/>
    <x v="7"/>
  </r>
  <r>
    <x v="327"/>
    <n v="25"/>
    <x v="7"/>
    <x v="10"/>
    <s v="TO1429"/>
    <s v="COL for Custom Banquette TORINO BARK"/>
    <s v="TXTL"/>
    <s v="CUST"/>
    <x v="470"/>
    <x v="1"/>
    <x v="156"/>
    <n v="126"/>
    <n v="0"/>
    <n v="1184.4000000000001"/>
    <s v="Kelly Caplan"/>
    <x v="1"/>
    <n v="1184.4000000000001"/>
    <n v="12556381.180000002"/>
    <n v="1836995.6099999999"/>
    <x v="7"/>
  </r>
  <r>
    <x v="328"/>
    <n v="56"/>
    <x v="7"/>
    <x v="27"/>
    <s v="MILEAGE"/>
    <s v=""/>
    <s v="TRV"/>
    <s v="MISC"/>
    <x v="26"/>
    <x v="1"/>
    <x v="12"/>
    <n v="1"/>
    <n v="0"/>
    <n v="11.66"/>
    <s v="Kelly Caplan"/>
    <x v="0"/>
    <n v="11.66"/>
    <n v="12556381.180000002"/>
    <n v="44311"/>
    <x v="15"/>
  </r>
  <r>
    <x v="329"/>
    <n v="4"/>
    <x v="7"/>
    <x v="10"/>
    <s v="8-811-96618"/>
    <s v="8-811-96618"/>
    <s v="SHIP"/>
    <s v="SHIP"/>
    <x v="35"/>
    <x v="1"/>
    <x v="20"/>
    <n v="1"/>
    <n v="0"/>
    <n v="10"/>
    <s v="Kelly Caplan"/>
    <x v="4"/>
    <n v="10"/>
    <n v="12556381.180000002"/>
    <n v="1836995.6099999999"/>
    <x v="49"/>
  </r>
  <r>
    <x v="330"/>
    <n v="8"/>
    <x v="9"/>
    <x v="100"/>
    <s v="INSTALLATION 2"/>
    <s v="To deliver and install in your home two items (adds 2 weeks to delivery, Customer Service agent will call to schedule installation)"/>
    <s v="FABR"/>
    <s v="CUST"/>
    <x v="471"/>
    <x v="0"/>
    <x v="2"/>
    <n v="1"/>
    <n v="0"/>
    <n v="50"/>
    <s v="Shanna Dollarhide"/>
    <x v="1"/>
    <n v="50"/>
    <n v="6933299.7099999748"/>
    <n v="503207.78999999916"/>
    <x v="0"/>
  </r>
  <r>
    <x v="331"/>
    <n v="37"/>
    <x v="21"/>
    <x v="125"/>
    <s v="L-HOWDY.TEA.0"/>
    <s v="Bleech cleanable leather - 4 Yards needed_x000a__x000a_Kravet Design - L-Howdy-Tea_x000a_Kravet Design_x000a_Bleach Cleanable Leather_x000a_SKU L-HOWDY.TEA.0"/>
    <s v="TXTL"/>
    <s v="SPEC"/>
    <x v="128"/>
    <x v="1"/>
    <x v="157"/>
    <n v="45.75"/>
    <n v="0"/>
    <n v="569.59"/>
    <s v="Nicole Lentini"/>
    <x v="3"/>
    <n v="569.59"/>
    <n v="325857.38"/>
    <n v="244374.52000000005"/>
    <x v="35"/>
  </r>
  <r>
    <x v="331"/>
    <n v="38"/>
    <x v="21"/>
    <x v="125"/>
    <s v="SHIPPING AND HANDLING"/>
    <s v="Shipping and Handling"/>
    <s v="SHIP"/>
    <s v="SPEC"/>
    <x v="472"/>
    <x v="1"/>
    <x v="157"/>
    <n v="1"/>
    <n v="0"/>
    <n v="49.63"/>
    <s v="Nicole Lentini"/>
    <x v="3"/>
    <n v="49.63"/>
    <n v="325857.38"/>
    <n v="244374.52000000005"/>
    <x v="35"/>
  </r>
  <r>
    <x v="332"/>
    <n v="1"/>
    <x v="8"/>
    <x v="54"/>
    <s v="Storage - December 2024"/>
    <s v="Storage - December 2024"/>
    <s v="STORE"/>
    <s v="MISC"/>
    <x v="0"/>
    <x v="1"/>
    <x v="65"/>
    <n v="1"/>
    <n v="0"/>
    <n v="150"/>
    <s v="Zairah Del Mundo"/>
    <x v="0"/>
    <n v="150"/>
    <n v="16189252.849999992"/>
    <n v="220420.1"/>
    <x v="12"/>
  </r>
  <r>
    <x v="332"/>
    <n v="3"/>
    <x v="8"/>
    <x v="54"/>
    <s v="Storage - January 2025"/>
    <s v="Storage - January 2025"/>
    <s v="STORE"/>
    <s v="MISC"/>
    <x v="0"/>
    <x v="1"/>
    <x v="65"/>
    <n v="1"/>
    <n v="0"/>
    <n v="210"/>
    <s v="Zairah Del Mundo"/>
    <x v="0"/>
    <n v="210"/>
    <n v="16189252.849999992"/>
    <n v="220420.1"/>
    <x v="12"/>
  </r>
  <r>
    <x v="332"/>
    <n v="4"/>
    <x v="8"/>
    <x v="54"/>
    <s v="Storage - February 2025"/>
    <s v="Storage - February 2025"/>
    <s v="STORE"/>
    <s v="MISC"/>
    <x v="0"/>
    <x v="1"/>
    <x v="65"/>
    <n v="1"/>
    <n v="0"/>
    <n v="240"/>
    <s v="Zairah Del Mundo"/>
    <x v="0"/>
    <n v="240"/>
    <n v="16189252.849999992"/>
    <n v="220420.1"/>
    <x v="12"/>
  </r>
  <r>
    <x v="332"/>
    <n v="5"/>
    <x v="8"/>
    <x v="54"/>
    <s v="Storage - March 2025"/>
    <s v="Storage - March 2025"/>
    <s v="STORE"/>
    <s v="MISC"/>
    <x v="0"/>
    <x v="1"/>
    <x v="65"/>
    <n v="1"/>
    <n v="0"/>
    <n v="240"/>
    <s v="Zairah Del Mundo"/>
    <x v="0"/>
    <n v="240"/>
    <n v="16189252.849999992"/>
    <n v="220420.1"/>
    <x v="12"/>
  </r>
  <r>
    <x v="332"/>
    <n v="6"/>
    <x v="8"/>
    <x v="54"/>
    <s v="Storage - April 2025"/>
    <s v="Storage - April 2025"/>
    <s v="STORE"/>
    <s v="MISC"/>
    <x v="0"/>
    <x v="1"/>
    <x v="65"/>
    <n v="1"/>
    <n v="0"/>
    <n v="270"/>
    <s v="Zairah Del Mundo"/>
    <x v="0"/>
    <n v="270"/>
    <n v="16189252.849999992"/>
    <n v="220420.1"/>
    <x v="12"/>
  </r>
  <r>
    <x v="333"/>
    <n v="7"/>
    <x v="7"/>
    <x v="10"/>
    <s v="1B2JK7---226"/>
    <s v="+Lock Plug and Key,Chrome UM Series_x000a_OPTION: 226:+key number 226"/>
    <s v="PRO"/>
    <s v="SPEC"/>
    <x v="473"/>
    <x v="1"/>
    <x v="25"/>
    <n v="2"/>
    <n v="10"/>
    <n v="0"/>
    <s v="Kelly Caplan"/>
    <x v="3"/>
    <n v="-10"/>
    <n v="12556381.180000002"/>
    <n v="1836995.6099999999"/>
    <x v="7"/>
  </r>
  <r>
    <x v="333"/>
    <n v="17"/>
    <x v="7"/>
    <x v="10"/>
    <s v="1B2JK7---229"/>
    <s v="+Lock Plug and Key,Chrome UM Series_x000a_OPTION: 229:+key number 229"/>
    <s v="PRO"/>
    <s v="SPEC"/>
    <x v="474"/>
    <x v="1"/>
    <x v="25"/>
    <n v="1"/>
    <n v="5"/>
    <n v="0"/>
    <s v="Kelly Caplan"/>
    <x v="3"/>
    <n v="-5"/>
    <n v="12556381.180000002"/>
    <n v="1836995.6099999999"/>
    <x v="7"/>
  </r>
  <r>
    <x v="333"/>
    <n v="18"/>
    <x v="7"/>
    <x v="10"/>
    <s v="1B2JK7---238"/>
    <s v="+Lock Plug and Key,Chrome UM Series_x000a_OPTION: 238:+key number 238"/>
    <s v="PRO"/>
    <s v="SPEC"/>
    <x v="474"/>
    <x v="1"/>
    <x v="25"/>
    <n v="1"/>
    <n v="5"/>
    <n v="0"/>
    <s v="Kelly Caplan"/>
    <x v="3"/>
    <n v="-5"/>
    <n v="12556381.180000002"/>
    <n v="1836995.6099999999"/>
    <x v="7"/>
  </r>
  <r>
    <x v="333"/>
    <n v="19"/>
    <x v="7"/>
    <x v="10"/>
    <s v="1B2JK7---252"/>
    <s v="+Lock Plug and Key,Chrome UM Series_x000a_OPTION: 252:+key number 252"/>
    <s v="PRO"/>
    <s v="SPEC"/>
    <x v="474"/>
    <x v="1"/>
    <x v="25"/>
    <n v="1"/>
    <n v="5"/>
    <n v="0"/>
    <s v="Kelly Caplan"/>
    <x v="3"/>
    <n v="-5"/>
    <n v="12556381.180000002"/>
    <n v="1836995.6099999999"/>
    <x v="7"/>
  </r>
  <r>
    <x v="333"/>
    <n v="20"/>
    <x v="7"/>
    <x v="10"/>
    <s v="1B2JK7---245"/>
    <s v="+Lock Plug and Key,Chrome UM Series_x000a_OPTION: 245:+key number 245"/>
    <s v="PRO"/>
    <s v="SPEC"/>
    <x v="474"/>
    <x v="1"/>
    <x v="25"/>
    <n v="1"/>
    <n v="5"/>
    <n v="0"/>
    <s v="Kelly Caplan"/>
    <x v="3"/>
    <n v="-5"/>
    <n v="12556381.180000002"/>
    <n v="1836995.6099999999"/>
    <x v="7"/>
  </r>
  <r>
    <x v="333"/>
    <n v="21"/>
    <x v="7"/>
    <x v="10"/>
    <s v="1B2JK7---242"/>
    <s v="+Lock Plug and Key,Chrome UM Series_x000a_OPTION: 242:+key number 242"/>
    <s v="PRO"/>
    <s v="SPEC"/>
    <x v="474"/>
    <x v="1"/>
    <x v="25"/>
    <n v="1"/>
    <n v="5"/>
    <n v="0"/>
    <s v="Kelly Caplan"/>
    <x v="3"/>
    <n v="-5"/>
    <n v="12556381.180000002"/>
    <n v="1836995.6099999999"/>
    <x v="7"/>
  </r>
  <r>
    <x v="333"/>
    <n v="22"/>
    <x v="7"/>
    <x v="10"/>
    <s v="1B2JK7---241"/>
    <s v="+Lock Plug and Key,Chrome UM Series_x000a_OPTION: 241:+key number 241"/>
    <s v="PRO"/>
    <s v="SPEC"/>
    <x v="474"/>
    <x v="1"/>
    <x v="25"/>
    <n v="1"/>
    <n v="5"/>
    <n v="0"/>
    <s v="Kelly Caplan"/>
    <x v="3"/>
    <n v="-5"/>
    <n v="12556381.180000002"/>
    <n v="1836995.6099999999"/>
    <x v="7"/>
  </r>
  <r>
    <x v="333"/>
    <n v="23"/>
    <x v="7"/>
    <x v="10"/>
    <s v="1B2JK7---240"/>
    <s v="+Lock Plug and Key,Chrome UM Series_x000a_OPTION: 240:+key number 240"/>
    <s v="PRO"/>
    <s v="SPEC"/>
    <x v="474"/>
    <x v="1"/>
    <x v="25"/>
    <n v="1"/>
    <n v="5"/>
    <n v="0"/>
    <s v="Kelly Caplan"/>
    <x v="3"/>
    <n v="-5"/>
    <n v="12556381.180000002"/>
    <n v="1836995.6099999999"/>
    <x v="7"/>
  </r>
  <r>
    <x v="333"/>
    <n v="24"/>
    <x v="7"/>
    <x v="10"/>
    <s v="1B2JK7---239"/>
    <s v="+Lock Plug and Key,Chrome UM Series_x000a_OPTION: 239:+key number 239"/>
    <s v="PRO"/>
    <s v="SPEC"/>
    <x v="474"/>
    <x v="1"/>
    <x v="25"/>
    <n v="1"/>
    <n v="5"/>
    <n v="0"/>
    <s v="Kelly Caplan"/>
    <x v="3"/>
    <n v="-5"/>
    <n v="12556381.180000002"/>
    <n v="1836995.6099999999"/>
    <x v="7"/>
  </r>
  <r>
    <x v="333"/>
    <n v="25"/>
    <x v="7"/>
    <x v="10"/>
    <s v="1B2JK7---227"/>
    <s v="+Lock Plug and Key,Chrome UM Series_x000a_OPTION: 227:+key number 227"/>
    <s v="PRO"/>
    <s v="SPEC"/>
    <x v="474"/>
    <x v="1"/>
    <x v="25"/>
    <n v="1"/>
    <n v="5"/>
    <n v="0"/>
    <s v="Kelly Caplan"/>
    <x v="3"/>
    <n v="-5"/>
    <n v="12556381.180000002"/>
    <n v="1836995.6099999999"/>
    <x v="7"/>
  </r>
  <r>
    <x v="333"/>
    <n v="26"/>
    <x v="7"/>
    <x v="10"/>
    <s v="1B2JK7---237"/>
    <s v="+Lock Plug and Key,Chrome UM Series_x000a_OPTION: 237:+key number 237"/>
    <s v="PRO"/>
    <s v="SPEC"/>
    <x v="474"/>
    <x v="1"/>
    <x v="25"/>
    <n v="1"/>
    <n v="5"/>
    <n v="0"/>
    <s v="Kelly Caplan"/>
    <x v="3"/>
    <n v="-5"/>
    <n v="12556381.180000002"/>
    <n v="1836995.6099999999"/>
    <x v="7"/>
  </r>
  <r>
    <x v="333"/>
    <n v="27"/>
    <x v="7"/>
    <x v="10"/>
    <s v="1B2JK7---234"/>
    <s v="+Lock Plug and Key,Chrome UM Series_x000a_OPTION: 234:+key number 234"/>
    <s v="PRO"/>
    <s v="SPEC"/>
    <x v="474"/>
    <x v="1"/>
    <x v="25"/>
    <n v="1"/>
    <n v="5"/>
    <n v="0"/>
    <s v="Kelly Caplan"/>
    <x v="3"/>
    <n v="-5"/>
    <n v="12556381.180000002"/>
    <n v="1836995.6099999999"/>
    <x v="7"/>
  </r>
  <r>
    <x v="333"/>
    <n v="28"/>
    <x v="7"/>
    <x v="10"/>
    <s v="1B2JK7---233"/>
    <s v="+Lock Plug and Key,Chrome UM Series_x000a_OPTION: 233:+key number 233"/>
    <s v="PRO"/>
    <s v="SPEC"/>
    <x v="474"/>
    <x v="1"/>
    <x v="25"/>
    <n v="1"/>
    <n v="5"/>
    <n v="0"/>
    <s v="Kelly Caplan"/>
    <x v="3"/>
    <n v="-5"/>
    <n v="12556381.180000002"/>
    <n v="1836995.6099999999"/>
    <x v="7"/>
  </r>
  <r>
    <x v="333"/>
    <n v="29"/>
    <x v="7"/>
    <x v="10"/>
    <s v="1B2JK7---232"/>
    <s v="+Lock Plug and Key,Chrome UM Series_x000a_OPTION: 232:+key number 232"/>
    <s v="PRO"/>
    <s v="SPEC"/>
    <x v="474"/>
    <x v="1"/>
    <x v="25"/>
    <n v="1"/>
    <n v="5"/>
    <n v="0"/>
    <s v="Kelly Caplan"/>
    <x v="3"/>
    <n v="-5"/>
    <n v="12556381.180000002"/>
    <n v="1836995.6099999999"/>
    <x v="7"/>
  </r>
  <r>
    <x v="333"/>
    <n v="30"/>
    <x v="7"/>
    <x v="10"/>
    <s v="1B2JK7---243"/>
    <s v="+Lock Plug and Key,Chrome UM Series_x000a_OPTION: 243:+key number 243"/>
    <s v="PRO"/>
    <s v="SPEC"/>
    <x v="474"/>
    <x v="1"/>
    <x v="25"/>
    <n v="1"/>
    <n v="5"/>
    <n v="0"/>
    <s v="Kelly Caplan"/>
    <x v="3"/>
    <n v="-5"/>
    <n v="12556381.180000002"/>
    <n v="1836995.6099999999"/>
    <x v="7"/>
  </r>
  <r>
    <x v="333"/>
    <n v="31"/>
    <x v="7"/>
    <x v="10"/>
    <s v="1B2JK7---235"/>
    <s v="+Lock Plug and Key,Chrome UM Series_x000a_OPTION: 235:+key number 235"/>
    <s v="PRO"/>
    <s v="SPEC"/>
    <x v="474"/>
    <x v="1"/>
    <x v="25"/>
    <n v="1"/>
    <n v="5"/>
    <n v="0"/>
    <s v="Kelly Caplan"/>
    <x v="3"/>
    <n v="-5"/>
    <n v="12556381.180000002"/>
    <n v="1836995.6099999999"/>
    <x v="7"/>
  </r>
  <r>
    <x v="333"/>
    <n v="32"/>
    <x v="7"/>
    <x v="10"/>
    <s v="1B2JK7---250"/>
    <s v="+Lock Plug and Key,Chrome UM Series_x000a_OPTION: 250:+key number 250"/>
    <s v="PRO"/>
    <s v="SPEC"/>
    <x v="474"/>
    <x v="1"/>
    <x v="25"/>
    <n v="1"/>
    <n v="5"/>
    <n v="0"/>
    <s v="Kelly Caplan"/>
    <x v="3"/>
    <n v="-5"/>
    <n v="12556381.180000002"/>
    <n v="1836995.6099999999"/>
    <x v="7"/>
  </r>
  <r>
    <x v="333"/>
    <n v="33"/>
    <x v="7"/>
    <x v="10"/>
    <s v="1B2JK7---230"/>
    <s v="+Lock Plug and Key,Chrome UM Series_x000a_OPTION: 230:+key number 230"/>
    <s v="PRO"/>
    <s v="SPEC"/>
    <x v="474"/>
    <x v="1"/>
    <x v="25"/>
    <n v="1"/>
    <n v="5"/>
    <n v="0"/>
    <s v="Kelly Caplan"/>
    <x v="3"/>
    <n v="-5"/>
    <n v="12556381.180000002"/>
    <n v="1836995.6099999999"/>
    <x v="7"/>
  </r>
  <r>
    <x v="333"/>
    <n v="34"/>
    <x v="7"/>
    <x v="10"/>
    <s v="1B2JK7---236"/>
    <s v="+Lock Plug and Key,Chrome UM Series_x000a_OPTION: 236:+key number 236"/>
    <s v="PRO"/>
    <s v="SPEC"/>
    <x v="474"/>
    <x v="1"/>
    <x v="25"/>
    <n v="1"/>
    <n v="5"/>
    <n v="0"/>
    <s v="Kelly Caplan"/>
    <x v="3"/>
    <n v="-5"/>
    <n v="12556381.180000002"/>
    <n v="1836995.6099999999"/>
    <x v="7"/>
  </r>
  <r>
    <x v="333"/>
    <n v="35"/>
    <x v="7"/>
    <x v="10"/>
    <s v="1B2JK7---247"/>
    <s v="+Lock Plug and Key,Chrome UM Series_x000a_OPTION: 247:+key number 247"/>
    <s v="PRO"/>
    <s v="SPEC"/>
    <x v="474"/>
    <x v="1"/>
    <x v="25"/>
    <n v="1"/>
    <n v="5"/>
    <n v="0"/>
    <s v="Kelly Caplan"/>
    <x v="3"/>
    <n v="-5"/>
    <n v="12556381.180000002"/>
    <n v="1836995.6099999999"/>
    <x v="7"/>
  </r>
  <r>
    <x v="333"/>
    <n v="36"/>
    <x v="7"/>
    <x v="10"/>
    <s v="1B2JK7---248"/>
    <s v="+Lock Plug and Key,Chrome UM Series_x000a_OPTION: 248:+key number 248"/>
    <s v="PRO"/>
    <s v="SPEC"/>
    <x v="474"/>
    <x v="1"/>
    <x v="25"/>
    <n v="1"/>
    <n v="5"/>
    <n v="0"/>
    <s v="Kelly Caplan"/>
    <x v="3"/>
    <n v="-5"/>
    <n v="12556381.180000002"/>
    <n v="1836995.6099999999"/>
    <x v="7"/>
  </r>
  <r>
    <x v="333"/>
    <n v="37"/>
    <x v="7"/>
    <x v="10"/>
    <s v="1B2JK7---249"/>
    <s v="+Lock Plug and Key,Chrome UM Series_x000a_OPTION: 249:+key number 249"/>
    <s v="PRO"/>
    <s v="SPEC"/>
    <x v="474"/>
    <x v="1"/>
    <x v="25"/>
    <n v="1"/>
    <n v="5"/>
    <n v="0"/>
    <s v="Kelly Caplan"/>
    <x v="3"/>
    <n v="-5"/>
    <n v="12556381.180000002"/>
    <n v="1836995.6099999999"/>
    <x v="7"/>
  </r>
  <r>
    <x v="333"/>
    <n v="38"/>
    <x v="7"/>
    <x v="10"/>
    <s v="1B2JK7---246"/>
    <s v="+Lock Plug and Key,Chrome UM Series_x000a_OPTION: 246:+key number 246"/>
    <s v="PRO"/>
    <s v="SPEC"/>
    <x v="474"/>
    <x v="1"/>
    <x v="25"/>
    <n v="1"/>
    <n v="5"/>
    <n v="0"/>
    <s v="Kelly Caplan"/>
    <x v="3"/>
    <n v="-5"/>
    <n v="12556381.180000002"/>
    <n v="1836995.6099999999"/>
    <x v="7"/>
  </r>
  <r>
    <x v="333"/>
    <n v="39"/>
    <x v="7"/>
    <x v="10"/>
    <s v="1B2JK7---251"/>
    <s v="+Lock Plug and Key,Chrome UM Series_x000a_OPTION: 251:+key number 251"/>
    <s v="PRO"/>
    <s v="SPEC"/>
    <x v="474"/>
    <x v="1"/>
    <x v="25"/>
    <n v="1"/>
    <n v="5"/>
    <n v="0"/>
    <s v="Kelly Caplan"/>
    <x v="3"/>
    <n v="-5"/>
    <n v="12556381.180000002"/>
    <n v="1836995.6099999999"/>
    <x v="7"/>
  </r>
  <r>
    <x v="333"/>
    <n v="40"/>
    <x v="7"/>
    <x v="10"/>
    <s v="1B2JK7---228"/>
    <s v="+Lock Plug and Key,Chrome UM Series_x000a_OPTION: 228:+key number 228"/>
    <s v="PRO"/>
    <s v="SPEC"/>
    <x v="474"/>
    <x v="1"/>
    <x v="25"/>
    <n v="1"/>
    <n v="5"/>
    <n v="0"/>
    <s v="Kelly Caplan"/>
    <x v="3"/>
    <n v="-5"/>
    <n v="12556381.180000002"/>
    <n v="1836995.6099999999"/>
    <x v="7"/>
  </r>
  <r>
    <x v="333"/>
    <n v="41"/>
    <x v="7"/>
    <x v="10"/>
    <s v="1B2JK7---231"/>
    <s v="+Lock Plug and Key,Chrome UM Series_x000a_OPTION: 231:+key number 231"/>
    <s v="PRO"/>
    <s v="SPEC"/>
    <x v="474"/>
    <x v="1"/>
    <x v="25"/>
    <n v="1"/>
    <n v="5"/>
    <n v="0"/>
    <s v="Kelly Caplan"/>
    <x v="3"/>
    <n v="-5"/>
    <n v="12556381.180000002"/>
    <n v="1836995.6099999999"/>
    <x v="7"/>
  </r>
  <r>
    <x v="333"/>
    <n v="42"/>
    <x v="7"/>
    <x v="10"/>
    <s v="1B2JK7---244"/>
    <s v="+Lock Plug and Key,Chrome UM Series_x000a_OPTION: 244:+key number 244"/>
    <s v="PRO"/>
    <s v="SPEC"/>
    <x v="474"/>
    <x v="1"/>
    <x v="25"/>
    <n v="1"/>
    <n v="5"/>
    <n v="0"/>
    <s v="Kelly Caplan"/>
    <x v="3"/>
    <n v="-5"/>
    <n v="12556381.180000002"/>
    <n v="1836995.6099999999"/>
    <x v="7"/>
  </r>
  <r>
    <x v="333"/>
    <n v="64"/>
    <x v="7"/>
    <x v="10"/>
    <s v="MILEAGE"/>
    <s v=""/>
    <s v="TRV"/>
    <s v="MISC"/>
    <x v="26"/>
    <x v="1"/>
    <x v="12"/>
    <n v="1"/>
    <n v="0"/>
    <n v="39.18"/>
    <s v="Kelly Caplan"/>
    <x v="0"/>
    <n v="39.18"/>
    <n v="12556381.180000002"/>
    <n v="1836995.6099999999"/>
    <x v="7"/>
  </r>
  <r>
    <x v="333"/>
    <n v="65"/>
    <x v="7"/>
    <x v="10"/>
    <s v="LABOR"/>
    <s v="Pull from AMS Warehouse Inventory, deliver to site and install all during Straight Time in (1) trip as follows:_x000a_(1) Table Base (for existing surface up to 36x36&quot;)"/>
    <s v="FABR"/>
    <s v="SPEC"/>
    <x v="475"/>
    <x v="1"/>
    <x v="2"/>
    <n v="1"/>
    <n v="0"/>
    <n v="540"/>
    <s v="Kelly Caplan"/>
    <x v="3"/>
    <n v="540"/>
    <n v="12556381.180000002"/>
    <n v="1836995.6099999999"/>
    <x v="7"/>
  </r>
  <r>
    <x v="333"/>
    <n v="66"/>
    <x v="7"/>
    <x v="10"/>
    <s v="KR3AB902002G1"/>
    <s v="COLUMN,3&quot;DIA DESK/42&quot;Y TABLE"/>
    <s v="PRO"/>
    <s v="SPEC"/>
    <x v="476"/>
    <x v="1"/>
    <x v="1"/>
    <n v="1"/>
    <n v="0"/>
    <n v="52.65"/>
    <s v="Kelly Caplan"/>
    <x v="3"/>
    <n v="52.65"/>
    <n v="12556381.180000002"/>
    <n v="1836995.6099999999"/>
    <x v="7"/>
  </r>
  <r>
    <x v="333"/>
    <n v="67"/>
    <x v="7"/>
    <x v="10"/>
    <s v="KR3AB900102G1"/>
    <s v="COVER,COLUMN DESK Y TABLE"/>
    <s v="PRO"/>
    <s v="SPEC"/>
    <x v="476"/>
    <x v="1"/>
    <x v="1"/>
    <n v="1"/>
    <n v="0"/>
    <n v="16.739999999999998"/>
    <s v="Kelly Caplan"/>
    <x v="3"/>
    <n v="16.739999999999998"/>
    <n v="12556381.180000002"/>
    <n v="1836995.6099999999"/>
    <x v="7"/>
  </r>
  <r>
    <x v="333"/>
    <n v="69"/>
    <x v="7"/>
    <x v="10"/>
    <s v="MILEAGE"/>
    <s v=""/>
    <s v="TRV"/>
    <s v="MISC"/>
    <x v="26"/>
    <x v="1"/>
    <x v="12"/>
    <n v="1"/>
    <n v="0"/>
    <n v="91.02"/>
    <s v="Kelly Caplan"/>
    <x v="0"/>
    <n v="91.02"/>
    <n v="12556381.180000002"/>
    <n v="1836995.6099999999"/>
    <x v="7"/>
  </r>
  <r>
    <x v="333"/>
    <n v="70"/>
    <x v="7"/>
    <x v="10"/>
    <s v="241670"/>
    <s v="c7 2 1/2&quot; caster, black yoke, hard floors or carpet"/>
    <s v="PRO"/>
    <s v="SPEC"/>
    <x v="477"/>
    <x v="1"/>
    <x v="25"/>
    <n v="4"/>
    <n v="0"/>
    <n v="21.92"/>
    <s v="Kelly Caplan"/>
    <x v="3"/>
    <n v="21.92"/>
    <n v="12556381.180000002"/>
    <n v="1836995.6099999999"/>
    <x v="7"/>
  </r>
  <r>
    <x v="333"/>
    <n v="71"/>
    <x v="7"/>
    <x v="10"/>
    <s v="VARIANCE"/>
    <s v="c7 2 1/2&quot; caster, black yoke, hard floors or carpet"/>
    <s v="PRO"/>
    <s v="SPEC"/>
    <x v="477"/>
    <x v="1"/>
    <x v="25"/>
    <n v="4"/>
    <n v="0"/>
    <n v="-12.68"/>
    <s v="Kelly Caplan"/>
    <x v="3"/>
    <n v="-12.68"/>
    <n v="12556381.180000002"/>
    <n v="1836995.6099999999"/>
    <x v="7"/>
  </r>
  <r>
    <x v="334"/>
    <n v="5"/>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335"/>
    <n v="7"/>
    <x v="0"/>
    <x v="52"/>
    <s v="PUNCH LIST CHANGE ORDER"/>
    <s v="For AAA Henderson Sunset Outlet Covers"/>
    <s v="LABOR"/>
    <s v="MISC"/>
    <x v="478"/>
    <x v="2"/>
    <x v="9"/>
    <n v="1"/>
    <n v="0"/>
    <n v="90"/>
    <s v=""/>
    <x v="0"/>
    <n v="90"/>
    <n v="1674828.1300000001"/>
    <n v="1451274.5200000003"/>
    <x v="22"/>
  </r>
  <r>
    <x v="335"/>
    <n v="8"/>
    <x v="0"/>
    <x v="52"/>
    <s v="PUNCH LIST CHANGE ORDER"/>
    <s v="For AAA Henderson Green Valley lock cores."/>
    <s v="LABOR"/>
    <s v="MISC"/>
    <x v="478"/>
    <x v="2"/>
    <x v="9"/>
    <n v="1"/>
    <n v="0"/>
    <n v="135"/>
    <s v=""/>
    <x v="0"/>
    <n v="135"/>
    <n v="1674828.1300000001"/>
    <n v="1451274.5200000003"/>
    <x v="22"/>
  </r>
  <r>
    <x v="335"/>
    <n v="9"/>
    <x v="0"/>
    <x v="52"/>
    <s v="PUNCH LIST CHANGE ORDER"/>
    <s v="For AAA Henderson Green Valley lock core"/>
    <s v="LABOR"/>
    <s v="MISC"/>
    <x v="478"/>
    <x v="2"/>
    <x v="9"/>
    <n v="1"/>
    <n v="0"/>
    <n v="141"/>
    <s v=""/>
    <x v="0"/>
    <n v="141"/>
    <n v="1674828.1300000001"/>
    <n v="1451274.5200000003"/>
    <x v="22"/>
  </r>
  <r>
    <x v="335"/>
    <n v="10"/>
    <x v="0"/>
    <x v="52"/>
    <s v="LABOR TO EVALUATE LOCKER ISSUE"/>
    <s v="For AAA Las Vegas 937 Rainbow"/>
    <s v="LABOR"/>
    <s v="MISC"/>
    <x v="478"/>
    <x v="2"/>
    <x v="9"/>
    <n v="1"/>
    <n v="0"/>
    <n v="180"/>
    <s v=""/>
    <x v="0"/>
    <n v="180"/>
    <n v="1674828.1300000001"/>
    <n v="1451274.5200000003"/>
    <x v="22"/>
  </r>
  <r>
    <x v="336"/>
    <n v="3"/>
    <x v="7"/>
    <x v="55"/>
    <s v="LABOR"/>
    <s v="EA Stations_x000a_• 1 12/23 at 6 am to move the (2) EA stations a couple inches away. (2) installer to be site on._x000a_• 1 12/26 or 12/27 (TBD) at 6 am to move the (2) EA Stations back in place. (2) installer to be site on._x000a_Add EA station_x000a_• 1 Pull from Inventory EA station AC0001 Box of Hardware PA0001 Uphols Panel Frame 30x42_x000a_PA0002Uphols Panel Frame 60x42 PA0003 Veneer Panel 70x41. 5PA0004 Veneer Panel 31x41.5 TA0003HA"/>
    <s v="FABR"/>
    <s v="CUST"/>
    <x v="479"/>
    <x v="1"/>
    <x v="0"/>
    <n v="1"/>
    <n v="0"/>
    <n v="2572.9899999999998"/>
    <s v="Kelly Caplan"/>
    <x v="1"/>
    <n v="2572.9899999999998"/>
    <n v="12556381.180000002"/>
    <n v="41273.199999999997"/>
    <x v="7"/>
  </r>
  <r>
    <x v="336"/>
    <n v="4"/>
    <x v="7"/>
    <x v="55"/>
    <s v="LABOR"/>
    <s v="Stair Carry (1) EA Station $195.00_x000a_• 1 Stair Carry - 1 Level_x000a_Cuts $495.00_x000a_• 3 Worksurface Cut (Straight)_x000a_Additional Notes:_x000a_Price to stair carry the following:_x000a_(1) Box of hardware_x000a_(1) Uphols Panel Frame 30 x 42_x000a_(1) Uphols Panel Frame 60 x 42_x000a_(1) Veneer Panel 70x41.5_x000a_(1) Veneer Panel 31x41.5_x000a_(1) HA Table, C leg_x000a_(1) BF Return Right 60 x 24 x 23_x000a_(3) Straight cuts_x000a_The front entrance is not re opened Stair carry up steps to back/side entrance (approximately 10 steps_x000a_total)._x000a_All during normal business hours."/>
    <s v="FABR"/>
    <s v="CUST"/>
    <x v="479"/>
    <x v="1"/>
    <x v="0"/>
    <n v="1"/>
    <n v="0"/>
    <n v="690"/>
    <s v="Kelly Caplan"/>
    <x v="1"/>
    <n v="690"/>
    <n v="12556381.180000002"/>
    <n v="41273.199999999997"/>
    <x v="7"/>
  </r>
  <r>
    <x v="337"/>
    <n v="20"/>
    <x v="12"/>
    <x v="65"/>
    <s v="Labor"/>
    <s v="LABOR TO CUT AN EXISTING 72&quot;W FLOATING SHELF_x000a_DOWN TO 62.5&quot; W_x000a__x000a_LABOR TO CUT AN EXISTING 72&quot;W TACKBOARD DOWN_x000a_TO 62.5&quot;W"/>
    <s v="FABR"/>
    <s v="SPEC"/>
    <x v="480"/>
    <x v="0"/>
    <x v="83"/>
    <n v="1"/>
    <n v="0"/>
    <n v="350"/>
    <s v="Haley Berger"/>
    <x v="3"/>
    <n v="350"/>
    <n v="6857499.3699999992"/>
    <n v="19491.04"/>
    <x v="12"/>
  </r>
  <r>
    <x v="338"/>
    <n v="9"/>
    <x v="9"/>
    <x v="13"/>
    <s v="CHANGE FEE"/>
    <s v="Change fee for address change."/>
    <s v="PRO"/>
    <s v="SPEC"/>
    <x v="481"/>
    <x v="0"/>
    <x v="25"/>
    <n v="1"/>
    <n v="0"/>
    <n v="150"/>
    <s v="Shikira Forren"/>
    <x v="3"/>
    <n v="150"/>
    <n v="6933299.7099999748"/>
    <n v="5657234.7399999974"/>
    <x v="25"/>
  </r>
  <r>
    <x v="339"/>
    <n v="16"/>
    <x v="8"/>
    <x v="138"/>
    <s v="SHMU"/>
    <s v="Shipping Fee - Instock"/>
    <s v="SHIP"/>
    <s v="SPEC"/>
    <x v="45"/>
    <x v="1"/>
    <x v="1"/>
    <n v="992"/>
    <n v="0"/>
    <n v="992"/>
    <s v="Kelly Caplan"/>
    <x v="3"/>
    <n v="992"/>
    <n v="16189252.849999992"/>
    <n v="112064.53"/>
    <x v="50"/>
  </r>
  <r>
    <x v="339"/>
    <n v="19"/>
    <x v="8"/>
    <x v="138"/>
    <s v="H-4128"/>
    <s v="Table top power strip - 12 outlet_x000a_15 amp circuit breaker_x000a_Strip length: 49 inches_x000a_Cord length: 6'_x000a_Color: Black"/>
    <s v="PRO"/>
    <s v="SPEC"/>
    <x v="482"/>
    <x v="1"/>
    <x v="108"/>
    <n v="6"/>
    <n v="0"/>
    <n v="372"/>
    <s v="Kelly Caplan"/>
    <x v="3"/>
    <n v="372"/>
    <n v="16189252.849999992"/>
    <n v="112064.53"/>
    <x v="50"/>
  </r>
  <r>
    <x v="339"/>
    <n v="20"/>
    <x v="8"/>
    <x v="138"/>
    <s v="FREIGHT"/>
    <s v="Freight"/>
    <s v="SHIP"/>
    <s v="SPEC"/>
    <x v="482"/>
    <x v="1"/>
    <x v="108"/>
    <n v="1"/>
    <n v="0"/>
    <n v="19.309999999999999"/>
    <s v="Kelly Caplan"/>
    <x v="3"/>
    <n v="19.309999999999999"/>
    <n v="16189252.849999992"/>
    <n v="112064.53"/>
    <x v="50"/>
  </r>
  <r>
    <x v="339"/>
    <n v="20"/>
    <x v="8"/>
    <x v="138"/>
    <s v="FREIGHT"/>
    <s v="Freight"/>
    <s v="SHIP"/>
    <s v="SHIP"/>
    <x v="483"/>
    <x v="1"/>
    <x v="108"/>
    <n v="1"/>
    <n v="0"/>
    <n v="19.309999999999999"/>
    <s v="Kelly Caplan"/>
    <x v="4"/>
    <n v="19.309999999999999"/>
    <n v="16189252.849999992"/>
    <n v="112064.53"/>
    <x v="50"/>
  </r>
  <r>
    <x v="339"/>
    <n v="22"/>
    <x v="8"/>
    <x v="138"/>
    <s v="PS-1C-90M--"/>
    <s v="1-3/4&quot; Flush Mount Desk Grommet, 2 Slots_x000a_OPTION: :Matte Black"/>
    <s v="PRO"/>
    <s v="CUST"/>
    <x v="484"/>
    <x v="1"/>
    <x v="62"/>
    <n v="6"/>
    <n v="0"/>
    <n v="91.8"/>
    <s v="Kelly Caplan"/>
    <x v="1"/>
    <n v="91.8"/>
    <n v="16189252.849999992"/>
    <n v="112064.53"/>
    <x v="50"/>
  </r>
  <r>
    <x v="339"/>
    <n v="23"/>
    <x v="8"/>
    <x v="138"/>
    <s v="FREIGHT"/>
    <s v="Shipping and Handling"/>
    <s v="SHIP"/>
    <s v="CUST"/>
    <x v="484"/>
    <x v="1"/>
    <x v="62"/>
    <n v="1"/>
    <n v="0"/>
    <n v="20.100000000000001"/>
    <s v="Kelly Caplan"/>
    <x v="1"/>
    <n v="20.100000000000001"/>
    <n v="16189252.849999992"/>
    <n v="112064.53"/>
    <x v="50"/>
  </r>
  <r>
    <x v="339"/>
    <n v="24"/>
    <x v="8"/>
    <x v="138"/>
    <s v="PS-1C-90M"/>
    <s v="1-3/4&quot; Flush Mount Desk Grommet, 2 Slots"/>
    <s v="PRO"/>
    <s v="CUST"/>
    <x v="484"/>
    <x v="1"/>
    <x v="62"/>
    <n v="6"/>
    <n v="0"/>
    <n v="91.8"/>
    <s v="Kelly Caplan"/>
    <x v="1"/>
    <n v="91.8"/>
    <n v="16189252.849999992"/>
    <n v="112064.53"/>
    <x v="50"/>
  </r>
  <r>
    <x v="339"/>
    <n v="25"/>
    <x v="8"/>
    <x v="138"/>
    <s v="FREIGHT"/>
    <s v="Shipping and Handling"/>
    <s v="SHIP"/>
    <s v="CUST"/>
    <x v="484"/>
    <x v="1"/>
    <x v="62"/>
    <n v="1"/>
    <n v="0"/>
    <n v="20.100000000000001"/>
    <s v="Kelly Caplan"/>
    <x v="1"/>
    <n v="20.100000000000001"/>
    <n v="16189252.849999992"/>
    <n v="112064.53"/>
    <x v="50"/>
  </r>
  <r>
    <x v="339"/>
    <n v="27"/>
    <x v="8"/>
    <x v="138"/>
    <s v="HOME DEPOT"/>
    <s v=""/>
    <s v="PRO"/>
    <s v="MISC"/>
    <x v="91"/>
    <x v="1"/>
    <x v="155"/>
    <n v="1"/>
    <n v="0"/>
    <n v="91.94"/>
    <s v="Kelly Caplan"/>
    <x v="0"/>
    <n v="91.94"/>
    <n v="16189252.849999992"/>
    <n v="112064.53"/>
    <x v="50"/>
  </r>
  <r>
    <x v="340"/>
    <n v="7"/>
    <x v="22"/>
    <x v="137"/>
    <s v="LVACBK--UBK"/>
    <s v="Lev Adjustable Width Crossbeam Kit_x000a_OPTION: UBK:PAINT- Ultra Black (CP)"/>
    <s v="PRO"/>
    <s v="SPEC"/>
    <x v="485"/>
    <x v="2"/>
    <x v="1"/>
    <n v="2"/>
    <n v="0"/>
    <n v="29"/>
    <s v="Yuliya Molotilova"/>
    <x v="3"/>
    <n v="29"/>
    <n v="602214.32999999996"/>
    <n v="203166.24000000005"/>
    <x v="22"/>
  </r>
  <r>
    <x v="341"/>
    <n v="7"/>
    <x v="9"/>
    <x v="100"/>
    <s v="INSTALLATION 2"/>
    <s v="Stair Carry"/>
    <s v="FABR"/>
    <s v="CUST"/>
    <x v="335"/>
    <x v="0"/>
    <x v="2"/>
    <n v="1"/>
    <n v="0"/>
    <n v="50"/>
    <s v="Shanna Dollarhide"/>
    <x v="1"/>
    <n v="50"/>
    <n v="6933299.7099999748"/>
    <n v="503207.78999999916"/>
    <x v="0"/>
  </r>
  <r>
    <x v="342"/>
    <n v="3"/>
    <x v="1"/>
    <x v="24"/>
    <s v="CHANGE ORDER"/>
    <s v="QUOTED SCOPE:_x000a_1. Change Order to cover the following extra labor that was not part of the original quote:_x000a_-- Package product return of existing chair shell_x000a_-- Place RGA inside the box_x000a_-- Create shipping label with FedEx or UPS to ship to Herman Miller"/>
    <s v="FABR"/>
    <s v="VEN"/>
    <x v="486"/>
    <x v="1"/>
    <x v="24"/>
    <n v="1"/>
    <n v="0"/>
    <n v="176.72"/>
    <s v="Kelly Caplan"/>
    <x v="2"/>
    <n v="176.72"/>
    <n v="5820005.6000000006"/>
    <n v="452.56"/>
    <x v="51"/>
  </r>
  <r>
    <x v="343"/>
    <n v="491"/>
    <x v="8"/>
    <x v="145"/>
    <s v="SHIPPING"/>
    <s v="SHIPPING"/>
    <s v="SHIP"/>
    <s v="SHIP"/>
    <x v="487"/>
    <x v="1"/>
    <x v="53"/>
    <n v="1"/>
    <n v="0"/>
    <n v="144.06"/>
    <s v="Julia Torres"/>
    <x v="4"/>
    <n v="144.06"/>
    <n v="16189252.849999992"/>
    <n v="2960145.7199999993"/>
    <x v="16"/>
  </r>
  <r>
    <x v="344"/>
    <n v="5"/>
    <x v="10"/>
    <x v="146"/>
    <s v="LABOR"/>
    <s v="Receive, assemble, and inside deliver during building approved hours. Access to freight elevator required. Area and path of travel should be free and clear of personal items and other trades. Stair carry not included.  Includes one trip to site."/>
    <s v="FABR"/>
    <s v="SPEC"/>
    <x v="128"/>
    <x v="0"/>
    <x v="119"/>
    <n v="1"/>
    <n v="0"/>
    <n v="44"/>
    <s v="Angela Farmer"/>
    <x v="3"/>
    <n v="44"/>
    <n v="863078.52000000025"/>
    <n v="10891.56"/>
    <x v="10"/>
  </r>
  <r>
    <x v="345"/>
    <n v="6"/>
    <x v="13"/>
    <x v="147"/>
    <s v="SF-3001-162 VARIANCE"/>
    <s v="Fusion Dining Side Armless Chair_x000a_Raw Aluminum Frame._x000a_Synthetic Sling Fabric._x000a_Width: 19&quot; | Depth: 24&quot; | Height: 34&quot;_x000a_Seat Width: 17&quot; | Seat Depth: 18&quot; | Seat Height: 18&quot;_x000a_Weight: 8 lbs. | Stackability: 6_x000a_Sling Seat Yardage: 1 | Sling Back Yardage: 1_x000a_Seat Cushion Thickness: 2&quot; | Seat Cushion Yardage: 1_x000a_Sling Seat: Straw Mat Blue 997301_x000a_Sling Back: Straw Mat Blue 997301_x000a_Powder Coat: TBD"/>
    <s v="PRO"/>
    <s v="SPEC"/>
    <x v="488"/>
    <x v="1"/>
    <x v="158"/>
    <n v="4"/>
    <n v="0"/>
    <n v="0.8"/>
    <s v="Kelly Caplan"/>
    <x v="3"/>
    <n v="0.8"/>
    <n v="3665991.9400000004"/>
    <n v="2007"/>
    <x v="51"/>
  </r>
  <r>
    <x v="346"/>
    <n v="3"/>
    <x v="9"/>
    <x v="100"/>
    <s v="INSTALLATION 2"/>
    <s v="Stair Carry"/>
    <s v="FABR"/>
    <s v="CUST"/>
    <x v="335"/>
    <x v="0"/>
    <x v="2"/>
    <n v="1"/>
    <n v="0"/>
    <n v="50"/>
    <s v="Shanna Dollarhide"/>
    <x v="1"/>
    <n v="50"/>
    <n v="6933299.7099999748"/>
    <n v="503207.78999999916"/>
    <x v="0"/>
  </r>
  <r>
    <x v="347"/>
    <n v="31"/>
    <x v="12"/>
    <x v="148"/>
    <s v="Power Module"/>
    <s v="TAG: CONFERENCE ROOM 7M _x000a_Mockett unit_x000a_PCS82D-Flip-Up Power Grommet-two power/USB A+ USB C charger_x000a_Black Finish"/>
    <s v="PRO"/>
    <s v="CUST"/>
    <x v="489"/>
    <x v="0"/>
    <x v="83"/>
    <n v="1"/>
    <n v="0"/>
    <n v="362.6"/>
    <s v="Angela Farmer"/>
    <x v="1"/>
    <n v="362.6"/>
    <n v="6857499.3699999992"/>
    <n v="295125.09999999998"/>
    <x v="14"/>
  </r>
  <r>
    <x v="347"/>
    <n v="32"/>
    <x v="12"/>
    <x v="148"/>
    <s v="PARKING"/>
    <s v=""/>
    <s v="TRV"/>
    <s v="MISC"/>
    <x v="89"/>
    <x v="0"/>
    <x v="159"/>
    <n v="1"/>
    <n v="0"/>
    <n v="25"/>
    <s v="Angela Farmer"/>
    <x v="0"/>
    <n v="25"/>
    <n v="6857499.3699999992"/>
    <n v="295125.09999999998"/>
    <x v="14"/>
  </r>
  <r>
    <x v="347"/>
    <n v="33"/>
    <x v="12"/>
    <x v="148"/>
    <s v="PARKING"/>
    <s v=""/>
    <s v="TRV"/>
    <s v="MISC"/>
    <x v="89"/>
    <x v="0"/>
    <x v="159"/>
    <n v="1"/>
    <n v="0"/>
    <n v="25"/>
    <s v="Angela Farmer"/>
    <x v="0"/>
    <n v="25"/>
    <n v="6857499.3699999992"/>
    <n v="295125.09999999998"/>
    <x v="14"/>
  </r>
  <r>
    <x v="348"/>
    <n v="60"/>
    <x v="3"/>
    <x v="117"/>
    <s v="SHIPPING &amp; HANDLING"/>
    <s v=""/>
    <s v="SHIP"/>
    <s v="SPEC"/>
    <x v="490"/>
    <x v="2"/>
    <x v="27"/>
    <n v="1"/>
    <n v="0"/>
    <n v="23.58"/>
    <s v=""/>
    <x v="3"/>
    <n v="23.58"/>
    <n v="3543294.73"/>
    <n v="57298.880000000005"/>
    <x v="22"/>
  </r>
  <r>
    <x v="349"/>
    <n v="10"/>
    <x v="6"/>
    <x v="9"/>
    <s v="71-2474541"/>
    <s v="Faux Potted Quince Leaf Tree, 6', Green"/>
    <s v="PRO"/>
    <s v="VEN"/>
    <x v="491"/>
    <x v="2"/>
    <x v="81"/>
    <n v="2"/>
    <n v="0"/>
    <n v="526.4"/>
    <s v="Yuliya Molotilova"/>
    <x v="2"/>
    <n v="526.4"/>
    <n v="837514.92000000027"/>
    <n v="121573.87"/>
    <x v="4"/>
  </r>
  <r>
    <x v="349"/>
    <n v="11"/>
    <x v="6"/>
    <x v="9"/>
    <s v="71-231208"/>
    <s v="Curved Round Ficonstone Indoor/OUtdoor Panter, Medium, 15&quot;D x 17&quot;H, Textured Charcoal"/>
    <s v="PRO"/>
    <s v="VEN"/>
    <x v="491"/>
    <x v="2"/>
    <x v="81"/>
    <n v="2"/>
    <n v="0"/>
    <n v="238.4"/>
    <s v="Yuliya Molotilova"/>
    <x v="2"/>
    <n v="238.4"/>
    <n v="837514.92000000027"/>
    <n v="121573.87"/>
    <x v="4"/>
  </r>
  <r>
    <x v="349"/>
    <n v="13"/>
    <x v="6"/>
    <x v="9"/>
    <s v="SURCHARGE"/>
    <s v="Surcharge for product"/>
    <s v="SUR"/>
    <s v="SPEC"/>
    <x v="492"/>
    <x v="2"/>
    <x v="81"/>
    <n v="1"/>
    <n v="0"/>
    <n v="15"/>
    <s v="Yuliya Molotilova"/>
    <x v="3"/>
    <n v="15"/>
    <n v="837514.92000000027"/>
    <n v="121573.87"/>
    <x v="4"/>
  </r>
  <r>
    <x v="349"/>
    <n v="14"/>
    <x v="6"/>
    <x v="9"/>
    <s v="SHIPPING"/>
    <s v="WEST ELM SHIPPING"/>
    <s v="SHIP"/>
    <s v="SPEC"/>
    <x v="493"/>
    <x v="2"/>
    <x v="81"/>
    <n v="1"/>
    <n v="0"/>
    <n v="13.96"/>
    <s v="Yuliya Molotilova"/>
    <x v="3"/>
    <n v="13.96"/>
    <n v="837514.92000000027"/>
    <n v="121573.87"/>
    <x v="4"/>
  </r>
  <r>
    <x v="350"/>
    <n v="3"/>
    <x v="2"/>
    <x v="2"/>
    <s v="PROJECT MANAGEMENT  True Up"/>
    <s v="PM True Up"/>
    <s v="PM-TAX"/>
    <s v="CUST"/>
    <x v="494"/>
    <x v="0"/>
    <x v="11"/>
    <n v="1"/>
    <n v="0"/>
    <n v="75"/>
    <s v="Marlene Dyson"/>
    <x v="1"/>
    <n v="75"/>
    <n v="3648805.1999999988"/>
    <n v="390657.00000000006"/>
    <x v="2"/>
  </r>
  <r>
    <x v="351"/>
    <n v="5"/>
    <x v="7"/>
    <x v="10"/>
    <s v="241670"/>
    <s v="C7 Caster"/>
    <s v="PRO"/>
    <s v="SPEC"/>
    <x v="495"/>
    <x v="1"/>
    <x v="25"/>
    <n v="5"/>
    <n v="0"/>
    <n v="48.25"/>
    <s v="Kelly Caplan"/>
    <x v="3"/>
    <n v="48.25"/>
    <n v="12556381.180000002"/>
    <n v="1836995.6099999999"/>
    <x v="49"/>
  </r>
  <r>
    <x v="351"/>
    <n v="6"/>
    <x v="7"/>
    <x v="10"/>
    <s v="LABOR"/>
    <s v="Service West to receive replacement casters at warehouse for (1) Aeron Chair that is located onsite with_x000a_client. Service West to provide white glove service and need to wear booties when going to site to swap out_x000a_glides for casters during NBH."/>
    <s v="FABR"/>
    <s v="SPEC"/>
    <x v="496"/>
    <x v="1"/>
    <x v="0"/>
    <n v="1"/>
    <n v="0"/>
    <n v="510"/>
    <s v="Kelly Caplan"/>
    <x v="3"/>
    <n v="510"/>
    <n v="12556381.180000002"/>
    <n v="1836995.6099999999"/>
    <x v="49"/>
  </r>
  <r>
    <x v="351"/>
    <n v="7"/>
    <x v="7"/>
    <x v="10"/>
    <s v="8-804-38796"/>
    <s v=""/>
    <s v="SHIP"/>
    <s v="SHIP"/>
    <x v="35"/>
    <x v="1"/>
    <x v="20"/>
    <n v="1"/>
    <n v="0"/>
    <n v="64.94"/>
    <s v="Kelly Caplan"/>
    <x v="4"/>
    <n v="64.94"/>
    <n v="12556381.180000002"/>
    <n v="1836995.6099999999"/>
    <x v="49"/>
  </r>
  <r>
    <x v="352"/>
    <n v="21"/>
    <x v="12"/>
    <x v="148"/>
    <s v="FABRICATION--"/>
    <s v="Labor to receive, deliver, and install Return trip for the delivery of (3) back ordered outdoor tables freight elevator. Non-Union._x000a_OPTION: KBM50311R2CO1"/>
    <s v="FABR"/>
    <s v="CUST"/>
    <x v="497"/>
    <x v="0"/>
    <x v="23"/>
    <n v="1"/>
    <n v="0"/>
    <n v="355.5"/>
    <s v="Angela Farmer"/>
    <x v="1"/>
    <n v="355.5"/>
    <n v="6857499.3699999992"/>
    <n v="295125.09999999998"/>
    <x v="14"/>
  </r>
  <r>
    <x v="353"/>
    <n v="6"/>
    <x v="12"/>
    <x v="64"/>
    <s v="Tariff"/>
    <s v="Tariff Surcharge"/>
    <s v="TAR"/>
    <s v="CUST"/>
    <x v="498"/>
    <x v="0"/>
    <x v="79"/>
    <n v="1"/>
    <n v="0"/>
    <n v="24.15"/>
    <s v="Angela Farmer"/>
    <x v="1"/>
    <n v="24.15"/>
    <n v="6857499.3699999992"/>
    <n v="28736.560000000001"/>
    <x v="14"/>
  </r>
  <r>
    <x v="354"/>
    <n v="3"/>
    <x v="7"/>
    <x v="10"/>
    <s v="PWRGRECEPTACLE--PLASTIC-W-CIRCUIT-4CIRCUIT-RECPTCLEOPT-LINE1"/>
    <s v="AMQ I-line Power G-Receptacle_x000a_OPTION: PLASTIC:*RECPTCLE-Plastic_x000a_OPTION: W:W-White_x000a_OPTION: CIRCUIT:*REQ-Circuit_x000a_OPTION: 4CIRCUIT:4-Circuit_x000a_OPTION: RECPTCLEOPT:*REQ-Receptacle Option_x000a_OPTION: LINE1:Line 1"/>
    <s v="PRO"/>
    <s v="SPEC"/>
    <x v="45"/>
    <x v="1"/>
    <x v="160"/>
    <n v="2"/>
    <n v="0"/>
    <n v="27.74"/>
    <s v="Kelly Caplan"/>
    <x v="3"/>
    <n v="27.74"/>
    <n v="12556381.180000002"/>
    <n v="1836995.6099999999"/>
    <x v="7"/>
  </r>
  <r>
    <x v="354"/>
    <n v="4"/>
    <x v="7"/>
    <x v="10"/>
    <s v="PWRGRECEPTACLE--PLASTIC-W-CIRCUIT-4CIRCUIT-RECPTCLEOPT-LINE2"/>
    <s v="AMQ I-line Power G-Receptacle_x000a_OPTION: PLASTIC:*RECPTCLE-Plastic_x000a_OPTION: W:W-White_x000a_OPTION: CIRCUIT:*REQ-Circuit_x000a_OPTION: 4CIRCUIT:4-Circuit_x000a_OPTION: RECPTCLEOPT:*REQ-Receptacle Option_x000a_OPTION: LINE2:Line 2"/>
    <s v="PRO"/>
    <s v="SPEC"/>
    <x v="45"/>
    <x v="1"/>
    <x v="160"/>
    <n v="2"/>
    <n v="0"/>
    <n v="27.74"/>
    <s v="Kelly Caplan"/>
    <x v="3"/>
    <n v="27.74"/>
    <n v="12556381.180000002"/>
    <n v="1836995.6099999999"/>
    <x v="7"/>
  </r>
  <r>
    <x v="355"/>
    <n v="40"/>
    <x v="7"/>
    <x v="149"/>
    <s v="Small Order Fee"/>
    <s v="Small Order Fee"/>
    <s v="PRO"/>
    <s v="SPEC"/>
    <x v="499"/>
    <x v="1"/>
    <x v="161"/>
    <n v="1"/>
    <n v="0"/>
    <n v="200"/>
    <s v="Kelly Caplan"/>
    <x v="3"/>
    <n v="200"/>
    <n v="12556381.180000002"/>
    <n v="203833.10000000003"/>
    <x v="40"/>
  </r>
  <r>
    <x v="356"/>
    <n v="55"/>
    <x v="9"/>
    <x v="13"/>
    <s v="FREIGHT CHARGE"/>
    <s v="Shipping costs to expedite delivery"/>
    <s v="TXTL"/>
    <s v="CUST"/>
    <x v="500"/>
    <x v="0"/>
    <x v="144"/>
    <n v="1"/>
    <n v="0"/>
    <n v="74.010000000000005"/>
    <s v="Julia Torres"/>
    <x v="1"/>
    <n v="74.010000000000005"/>
    <n v="6933299.7099999748"/>
    <n v="5657234.7399999974"/>
    <x v="0"/>
  </r>
  <r>
    <x v="356"/>
    <n v="56"/>
    <x v="9"/>
    <x v="13"/>
    <s v="FREIGHT CHARGE"/>
    <s v="Shipping costs to expedite delivery"/>
    <s v="TXTL"/>
    <s v="CUST"/>
    <x v="500"/>
    <x v="0"/>
    <x v="144"/>
    <n v="1"/>
    <n v="0"/>
    <n v="100.48"/>
    <s v="Julia Torres"/>
    <x v="1"/>
    <n v="100.48"/>
    <n v="6933299.7099999748"/>
    <n v="5657234.7399999974"/>
    <x v="0"/>
  </r>
  <r>
    <x v="356"/>
    <n v="61"/>
    <x v="9"/>
    <x v="13"/>
    <s v="PARKING"/>
    <s v=""/>
    <s v="TRV"/>
    <s v="MISC"/>
    <x v="89"/>
    <x v="0"/>
    <x v="162"/>
    <n v="1"/>
    <n v="0"/>
    <n v="37.01"/>
    <s v="Julia Torres"/>
    <x v="0"/>
    <n v="37.01"/>
    <n v="6933299.7099999748"/>
    <n v="5657234.7399999974"/>
    <x v="0"/>
  </r>
  <r>
    <x v="357"/>
    <n v="127"/>
    <x v="7"/>
    <x v="25"/>
    <s v="KBTDR6429N--(LAM)-118-118"/>
    <s v="Dividends Worksurface, Rectangular, 64Wx30D, no grommet (for use with k. base)_x000a_OPTION: (LAM):Laminate_x000a_OPTION: 118:LAM- Bright White_x000a_OPTION: 118:EDGE- Bright White"/>
    <s v="PRO"/>
    <s v="SPEC"/>
    <x v="48"/>
    <x v="1"/>
    <x v="1"/>
    <n v="1"/>
    <n v="0"/>
    <n v="144.66999999999999"/>
    <s v="Kelly Caplan"/>
    <x v="3"/>
    <n v="144.66999999999999"/>
    <n v="12556381.180000002"/>
    <n v="1295291.8500000003"/>
    <x v="9"/>
  </r>
  <r>
    <x v="358"/>
    <n v="50"/>
    <x v="7"/>
    <x v="25"/>
    <s v="FREIGHT"/>
    <s v="SENATOR FREIGHT"/>
    <s v="SHIP"/>
    <s v="SHIP"/>
    <x v="501"/>
    <x v="1"/>
    <x v="60"/>
    <n v="1"/>
    <n v="85.71"/>
    <n v="0"/>
    <s v="Kelly Caplan"/>
    <x v="4"/>
    <n v="-85.71"/>
    <n v="12556381.180000002"/>
    <n v="1295291.8500000003"/>
    <x v="9"/>
  </r>
  <r>
    <x v="359"/>
    <n v="52"/>
    <x v="7"/>
    <x v="25"/>
    <s v="SHMU"/>
    <s v="Shipping Fee"/>
    <s v="SHIP"/>
    <s v="SHIP"/>
    <x v="502"/>
    <x v="1"/>
    <x v="1"/>
    <n v="443"/>
    <n v="0"/>
    <n v="443"/>
    <s v="Kelly Caplan"/>
    <x v="4"/>
    <n v="443"/>
    <n v="12556381.180000002"/>
    <n v="1295291.8500000003"/>
    <x v="9"/>
  </r>
  <r>
    <x v="359"/>
    <n v="52"/>
    <x v="7"/>
    <x v="25"/>
    <s v="SHMU"/>
    <s v="Shipping Fee"/>
    <s v="SHIP"/>
    <s v="SPEC"/>
    <x v="503"/>
    <x v="1"/>
    <x v="1"/>
    <n v="443"/>
    <n v="0"/>
    <n v="443"/>
    <s v="Kelly Caplan"/>
    <x v="3"/>
    <n v="443"/>
    <n v="12556381.180000002"/>
    <n v="1295291.8500000003"/>
    <x v="9"/>
  </r>
  <r>
    <x v="359"/>
    <n v="53"/>
    <x v="7"/>
    <x v="25"/>
    <s v="UPCHARGE"/>
    <s v="UPCHARGE TO CHANGE TOP SURFACE MATERIAL TO LAMINATE"/>
    <s v="PRO"/>
    <s v="SPEC"/>
    <x v="504"/>
    <x v="1"/>
    <x v="39"/>
    <n v="2"/>
    <n v="0"/>
    <n v="225"/>
    <s v="Kelly Caplan"/>
    <x v="3"/>
    <n v="225"/>
    <n v="12556381.180000002"/>
    <n v="1295291.8500000003"/>
    <x v="9"/>
  </r>
  <r>
    <x v="359"/>
    <n v="55"/>
    <x v="7"/>
    <x v="25"/>
    <s v="CUBBY--------Q#"/>
    <s v="OPEN CUBBY OVERHEAD STORAGE UNIT, TOP OVER END DESIGN, 1 CENTER DIVIDER, FRENCH CLEAT AT REAR_x000a_OPTION: -:SIZE- 1-14in x 9inD x 75inL x 9inH_x000a_OPTION: -:PL1- FORMICA # 8843-58 NATURAL ASH_x000a_OPTION: -:EDGE- 2mmMATCHING PVC_x000a_OPTION: Q#:REF QUOTE- B25-020"/>
    <s v="PRO"/>
    <s v="SPEC"/>
    <x v="505"/>
    <x v="1"/>
    <x v="140"/>
    <n v="2"/>
    <n v="0"/>
    <n v="850"/>
    <s v="Kelly Caplan"/>
    <x v="3"/>
    <n v="850"/>
    <n v="12556381.180000002"/>
    <n v="1295291.8500000003"/>
    <x v="9"/>
  </r>
  <r>
    <x v="359"/>
    <n v="56"/>
    <x v="7"/>
    <x v="25"/>
    <s v="FREIGHT"/>
    <s v="FREIGHT"/>
    <s v="SHIP"/>
    <s v="SHIP"/>
    <x v="506"/>
    <x v="1"/>
    <x v="140"/>
    <n v="1"/>
    <n v="0"/>
    <n v="305"/>
    <s v="Kelly Caplan"/>
    <x v="4"/>
    <n v="305"/>
    <n v="12556381.180000002"/>
    <n v="1295291.8500000003"/>
    <x v="9"/>
  </r>
  <r>
    <x v="360"/>
    <n v="30"/>
    <x v="7"/>
    <x v="25"/>
    <s v="FREIGHT"/>
    <s v="SENATOR FREIGHT"/>
    <s v="SHIP"/>
    <s v="SHIP"/>
    <x v="507"/>
    <x v="1"/>
    <x v="60"/>
    <n v="1"/>
    <n v="85.71"/>
    <n v="0"/>
    <s v="Kelly Caplan"/>
    <x v="4"/>
    <n v="-85.71"/>
    <n v="12556381.180000002"/>
    <n v="1295291.8500000003"/>
    <x v="9"/>
  </r>
  <r>
    <x v="361"/>
    <n v="29"/>
    <x v="7"/>
    <x v="25"/>
    <s v="TOR001K-----"/>
    <s v="Bensen, Torii Chair Custom 19.25in W x 19.25in D x 30in H x 18in SH_x000a_OPTION: :Leather A_x000a_OPTION: :House Leather 7150_x000a_OPTION: :White Oak_x000a_OPTION: :#D5351"/>
    <s v="PRO"/>
    <s v="MISC"/>
    <x v="508"/>
    <x v="1"/>
    <x v="107"/>
    <n v="5"/>
    <n v="0"/>
    <n v="2485"/>
    <s v="Kelly Caplan"/>
    <x v="0"/>
    <n v="2485"/>
    <n v="12556381.180000002"/>
    <n v="1295291.8500000003"/>
    <x v="9"/>
  </r>
  <r>
    <x v="361"/>
    <n v="30"/>
    <x v="7"/>
    <x v="25"/>
    <s v="MET100MB-----"/>
    <s v="Bensen, Metro Chair Custom, 29.5in W x 27.5in D x 29.5in H x 17.75in SH_x000a_OPTION: :Fabric B_x000a_OPTION: :Lecco 225_x000a_OPTION: :Matte Black_x000a_OPTION: :#D5351"/>
    <s v="PRO"/>
    <s v="MISC"/>
    <x v="508"/>
    <x v="1"/>
    <x v="107"/>
    <n v="4"/>
    <n v="0"/>
    <n v="4144"/>
    <s v="Kelly Caplan"/>
    <x v="0"/>
    <n v="4144"/>
    <n v="12556381.180000002"/>
    <n v="1295291.8500000003"/>
    <x v="9"/>
  </r>
  <r>
    <x v="361"/>
    <n v="31"/>
    <x v="7"/>
    <x v="25"/>
    <s v="SHMU"/>
    <s v="Shipping Fee"/>
    <s v="SHIP"/>
    <s v="SHIP"/>
    <x v="509"/>
    <x v="1"/>
    <x v="1"/>
    <n v="740"/>
    <n v="0"/>
    <n v="740"/>
    <s v="Kelly Caplan"/>
    <x v="4"/>
    <n v="740"/>
    <n v="12556381.180000002"/>
    <n v="1295291.8500000003"/>
    <x v="9"/>
  </r>
  <r>
    <x v="361"/>
    <n v="31"/>
    <x v="7"/>
    <x v="25"/>
    <s v="SHMU"/>
    <s v="Shipping Fee"/>
    <s v="SHIP"/>
    <s v="SPEC"/>
    <x v="488"/>
    <x v="1"/>
    <x v="1"/>
    <n v="740"/>
    <n v="0"/>
    <n v="740"/>
    <s v="Kelly Caplan"/>
    <x v="3"/>
    <n v="740"/>
    <n v="12556381.180000002"/>
    <n v="1295291.8500000003"/>
    <x v="9"/>
  </r>
  <r>
    <x v="361"/>
    <n v="32"/>
    <x v="7"/>
    <x v="25"/>
    <s v="PACKAGING--Q#"/>
    <s v="Packaging Charges for Pedrali_x000a_OPTION: Q#:REF QUOTE- 1066047"/>
    <s v="SHIP"/>
    <s v="SPEC"/>
    <x v="510"/>
    <x v="1"/>
    <x v="52"/>
    <n v="1"/>
    <n v="0"/>
    <n v="-44"/>
    <s v="Kelly Caplan"/>
    <x v="3"/>
    <n v="-44"/>
    <n v="12556381.180000002"/>
    <n v="1295291.8500000003"/>
    <x v="9"/>
  </r>
  <r>
    <x v="362"/>
    <n v="20"/>
    <x v="7"/>
    <x v="25"/>
    <s v="PWR-STRP-BK"/>
    <s v="Reya Power Strip"/>
    <s v="PRO"/>
    <s v="VEN"/>
    <x v="511"/>
    <x v="1"/>
    <x v="27"/>
    <n v="1"/>
    <n v="0"/>
    <n v="39"/>
    <s v="Kelly Caplan"/>
    <x v="2"/>
    <n v="39"/>
    <n v="12556381.180000002"/>
    <n v="1295291.8500000003"/>
    <x v="9"/>
  </r>
  <r>
    <x v="362"/>
    <n v="21"/>
    <x v="7"/>
    <x v="25"/>
    <s v="SURCHARGE"/>
    <s v="Surcharge"/>
    <s v="SUR"/>
    <s v="VEN"/>
    <x v="511"/>
    <x v="1"/>
    <x v="27"/>
    <n v="1"/>
    <n v="0"/>
    <n v="2.34"/>
    <s v="Kelly Caplan"/>
    <x v="2"/>
    <n v="2.34"/>
    <n v="12556381.180000002"/>
    <n v="1295291.8500000003"/>
    <x v="9"/>
  </r>
  <r>
    <x v="362"/>
    <n v="22"/>
    <x v="7"/>
    <x v="25"/>
    <s v="PRODUCT VARIANCE"/>
    <s v="Product Variance"/>
    <s v="PRO"/>
    <s v="SPEC"/>
    <x v="512"/>
    <x v="1"/>
    <x v="27"/>
    <n v="1"/>
    <n v="0"/>
    <n v="1.8"/>
    <s v="Kelly Caplan"/>
    <x v="3"/>
    <n v="1.8"/>
    <n v="12556381.180000002"/>
    <n v="1295291.8500000003"/>
    <x v="9"/>
  </r>
  <r>
    <x v="362"/>
    <n v="23"/>
    <x v="7"/>
    <x v="25"/>
    <s v="FREIGHT"/>
    <s v="FREIGHT"/>
    <s v="SHIP"/>
    <s v="SPEC"/>
    <x v="512"/>
    <x v="1"/>
    <x v="27"/>
    <n v="1"/>
    <n v="0"/>
    <n v="20"/>
    <s v="Kelly Caplan"/>
    <x v="3"/>
    <n v="20"/>
    <n v="12556381.180000002"/>
    <n v="1295291.8500000003"/>
    <x v="9"/>
  </r>
  <r>
    <x v="362"/>
    <n v="24"/>
    <x v="7"/>
    <x v="25"/>
    <s v="SURCHARGE VARIANCE"/>
    <s v="Surcharge"/>
    <s v="SUR"/>
    <s v="SPEC"/>
    <x v="512"/>
    <x v="1"/>
    <x v="27"/>
    <n v="1"/>
    <n v="0"/>
    <n v="-0.3"/>
    <s v="Kelly Caplan"/>
    <x v="3"/>
    <n v="-0.3"/>
    <n v="12556381.180000002"/>
    <n v="1295291.8500000003"/>
    <x v="9"/>
  </r>
  <r>
    <x v="362"/>
    <n v="24"/>
    <x v="7"/>
    <x v="25"/>
    <s v="SURCHARGE VARIANCE"/>
    <s v="Surcharge"/>
    <s v="SUR"/>
    <s v="VEN"/>
    <x v="511"/>
    <x v="1"/>
    <x v="27"/>
    <n v="1"/>
    <n v="0"/>
    <n v="-0.3"/>
    <s v="Kelly Caplan"/>
    <x v="2"/>
    <n v="-0.3"/>
    <n v="12556381.180000002"/>
    <n v="1295291.8500000003"/>
    <x v="9"/>
  </r>
  <r>
    <x v="363"/>
    <n v="14"/>
    <x v="9"/>
    <x v="13"/>
    <s v="SHIPPING"/>
    <s v="Shipping"/>
    <s v="SHIP"/>
    <s v="SHIP"/>
    <x v="513"/>
    <x v="0"/>
    <x v="62"/>
    <n v="1"/>
    <n v="0"/>
    <n v="61.5"/>
    <s v="Julia Torres"/>
    <x v="4"/>
    <n v="61.5"/>
    <n v="6933299.7099999748"/>
    <n v="5657234.7399999974"/>
    <x v="0"/>
  </r>
  <r>
    <x v="364"/>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365"/>
    <n v="3"/>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366"/>
    <n v="8"/>
    <x v="1"/>
    <x v="61"/>
    <s v="REPAIR"/>
    <s v="Labor and materials to add new foam to the rest of the chairs (10)"/>
    <s v="PRO"/>
    <s v="MISC"/>
    <x v="514"/>
    <x v="1"/>
    <x v="163"/>
    <n v="1"/>
    <n v="0"/>
    <n v="420"/>
    <s v="Haley Berger"/>
    <x v="0"/>
    <n v="420"/>
    <n v="5820005.6000000006"/>
    <n v="4669331.2300000004"/>
    <x v="31"/>
  </r>
  <r>
    <x v="367"/>
    <n v="7"/>
    <x v="12"/>
    <x v="93"/>
    <s v="LABOR"/>
    <s v="Labor to receive, deliver and install (1) credenza handle"/>
    <s v="FABR"/>
    <s v="VEN"/>
    <x v="515"/>
    <x v="1"/>
    <x v="104"/>
    <n v="1"/>
    <n v="0"/>
    <n v="75"/>
    <s v="Haley Berger"/>
    <x v="2"/>
    <n v="75"/>
    <n v="6857499.3699999992"/>
    <n v="886877.06"/>
    <x v="52"/>
  </r>
  <r>
    <x v="367"/>
    <n v="8"/>
    <x v="12"/>
    <x v="93"/>
    <s v="LABOR"/>
    <s v="Labor to receive, deliver and install (1) credenza handle"/>
    <s v="FABR"/>
    <s v="VEN"/>
    <x v="515"/>
    <x v="1"/>
    <x v="104"/>
    <n v="1"/>
    <n v="0"/>
    <n v="125"/>
    <s v="Haley Berger"/>
    <x v="2"/>
    <n v="125"/>
    <n v="6857499.3699999992"/>
    <n v="886877.06"/>
    <x v="52"/>
  </r>
  <r>
    <x v="367"/>
    <n v="8"/>
    <x v="12"/>
    <x v="93"/>
    <s v="LABOR"/>
    <s v="Labor to receive, deliver and install (1) credenza handle"/>
    <s v="FABR"/>
    <s v="CUST"/>
    <x v="516"/>
    <x v="1"/>
    <x v="104"/>
    <n v="1"/>
    <n v="0"/>
    <n v="125"/>
    <s v="Haley Berger"/>
    <x v="1"/>
    <n v="125"/>
    <n v="6857499.3699999992"/>
    <n v="886877.06"/>
    <x v="52"/>
  </r>
  <r>
    <x v="368"/>
    <n v="5"/>
    <x v="3"/>
    <x v="150"/>
    <s v="Freight"/>
    <s v="Freight, Zone"/>
    <s v="SHIP"/>
    <s v="SPEC"/>
    <x v="517"/>
    <x v="2"/>
    <x v="164"/>
    <n v="1"/>
    <n v="0"/>
    <n v="325.93"/>
    <s v="Yuliya Molotilova"/>
    <x v="3"/>
    <n v="325.93"/>
    <n v="3543294.73"/>
    <n v="7422"/>
    <x v="4"/>
  </r>
  <r>
    <x v="369"/>
    <n v="40"/>
    <x v="8"/>
    <x v="54"/>
    <s v="SHIPPING&amp;HANDLING--"/>
    <s v="cost of palletization"/>
    <s v="SHIP"/>
    <s v="SPEC"/>
    <x v="518"/>
    <x v="1"/>
    <x v="165"/>
    <n v="1"/>
    <n v="0"/>
    <n v="325"/>
    <s v="Zairah Del Mundo"/>
    <x v="3"/>
    <n v="325"/>
    <n v="16189252.849999992"/>
    <n v="220420.1"/>
    <x v="12"/>
  </r>
  <r>
    <x v="370"/>
    <n v="7"/>
    <x v="6"/>
    <x v="104"/>
    <s v="Shipping and Handling"/>
    <s v="Freight for ESI"/>
    <s v="SHIP"/>
    <s v="SHIP"/>
    <x v="519"/>
    <x v="2"/>
    <x v="150"/>
    <n v="1"/>
    <n v="0"/>
    <n v="35"/>
    <s v="Yuliya Molotilova"/>
    <x v="4"/>
    <n v="35"/>
    <n v="837514.92000000027"/>
    <n v="31388.949999999997"/>
    <x v="36"/>
  </r>
  <r>
    <x v="371"/>
    <n v="3"/>
    <x v="23"/>
    <x v="18"/>
    <s v="return trip"/>
    <s v="return trip"/>
    <s v="FABR"/>
    <s v="CUST"/>
    <x v="520"/>
    <x v="0"/>
    <x v="166"/>
    <n v="1"/>
    <n v="0"/>
    <n v="1180.1600000000001"/>
    <s v="Haley Berger"/>
    <x v="1"/>
    <n v="1180.1600000000001"/>
    <n v="2470160.9899999988"/>
    <n v="1120835.1299999999"/>
    <x v="12"/>
  </r>
  <r>
    <x v="372"/>
    <n v="6"/>
    <x v="23"/>
    <x v="18"/>
    <s v="M82CB--S"/>
    <s v="M8.1 Monitor arm configuration with angled link/ dynamic link arm style, crossbar and two-piece clamp mount base_x000a_OPTION: S:Silver with Gray Trim"/>
    <s v="PRO"/>
    <s v="SPEC"/>
    <x v="521"/>
    <x v="0"/>
    <x v="106"/>
    <n v="1"/>
    <n v="0"/>
    <n v="389"/>
    <s v="Haley Berger"/>
    <x v="3"/>
    <n v="389"/>
    <n v="2470160.9899999988"/>
    <n v="1120835.1299999999"/>
    <x v="12"/>
  </r>
  <r>
    <x v="372"/>
    <n v="7"/>
    <x v="23"/>
    <x v="18"/>
    <s v="SHIPPINGANDHANDLING"/>
    <s v="SHIPPINGANDHANDLING"/>
    <s v="SHIP"/>
    <s v="SPEC"/>
    <x v="522"/>
    <x v="0"/>
    <x v="106"/>
    <n v="1"/>
    <n v="0"/>
    <n v="15.56"/>
    <s v="Haley Berger"/>
    <x v="3"/>
    <n v="15.56"/>
    <n v="2470160.9899999988"/>
    <n v="1120835.1299999999"/>
    <x v="12"/>
  </r>
  <r>
    <x v="372"/>
    <n v="8"/>
    <x v="23"/>
    <x v="18"/>
    <s v="1908251006SL"/>
    <s v="M8.1-M10 Standard Tilt Assembly, Silver"/>
    <s v="PRO"/>
    <s v="CUST"/>
    <x v="523"/>
    <x v="0"/>
    <x v="106"/>
    <n v="1"/>
    <n v="0"/>
    <n v="47.25"/>
    <s v="Haley Berger"/>
    <x v="1"/>
    <n v="47.25"/>
    <n v="2470160.9899999988"/>
    <n v="1120835.1299999999"/>
    <x v="12"/>
  </r>
  <r>
    <x v="372"/>
    <n v="9"/>
    <x v="23"/>
    <x v="18"/>
    <s v="M81TBS"/>
    <s v="Single M8.1, Clamp, Silver"/>
    <s v="PRO"/>
    <s v="CUST"/>
    <x v="523"/>
    <x v="0"/>
    <x v="106"/>
    <n v="1"/>
    <n v="0"/>
    <n v="303.75"/>
    <s v="Haley Berger"/>
    <x v="1"/>
    <n v="303.75"/>
    <n v="2470160.9899999988"/>
    <n v="1120835.1299999999"/>
    <x v="12"/>
  </r>
  <r>
    <x v="372"/>
    <n v="10"/>
    <x v="23"/>
    <x v="18"/>
    <s v="SHIPPINGANDHANDLING"/>
    <s v="SHIPPINGANDHANDLING"/>
    <s v="SHIP"/>
    <s v="CUST"/>
    <x v="523"/>
    <x v="0"/>
    <x v="106"/>
    <n v="1"/>
    <n v="0"/>
    <n v="14.04"/>
    <s v="Haley Berger"/>
    <x v="1"/>
    <n v="14.04"/>
    <n v="2470160.9899999988"/>
    <n v="1120835.1299999999"/>
    <x v="12"/>
  </r>
  <r>
    <x v="373"/>
    <n v="120"/>
    <x v="21"/>
    <x v="76"/>
    <s v="CrushGrind"/>
    <s v="CrushGrind Spice Grinders (Set of 2)_x000a_OPTION: :Color-Walnut Wood"/>
    <s v="PRO"/>
    <s v="VEN"/>
    <x v="524"/>
    <x v="1"/>
    <x v="167"/>
    <n v="1"/>
    <n v="0"/>
    <n v="-14.63"/>
    <s v="Nicole Lentini"/>
    <x v="2"/>
    <n v="-14.63"/>
    <n v="325857.38"/>
    <n v="48080.83"/>
    <x v="30"/>
  </r>
  <r>
    <x v="373"/>
    <n v="136"/>
    <x v="21"/>
    <x v="76"/>
    <s v="ISBN-10 ? : ? 0520282825"/>
    <s v="BOOK: Into the Void Pacific: Building the 1939 San Francisco World's Fair  Hardcover"/>
    <s v="PRO"/>
    <s v="VEN"/>
    <x v="525"/>
    <x v="1"/>
    <x v="73"/>
    <n v="1"/>
    <n v="0"/>
    <n v="-56.34"/>
    <s v="Nicole Lentini"/>
    <x v="2"/>
    <n v="-56.34"/>
    <n v="325857.38"/>
    <n v="48080.83"/>
    <x v="30"/>
  </r>
  <r>
    <x v="374"/>
    <n v="4"/>
    <x v="5"/>
    <x v="151"/>
    <s v="SHIPPING&amp;HANDLING"/>
    <s v="Freight"/>
    <s v="SHIP"/>
    <s v="SHIP"/>
    <x v="526"/>
    <x v="2"/>
    <x v="105"/>
    <n v="1"/>
    <n v="0"/>
    <n v="95"/>
    <s v="Marlene Dyson"/>
    <x v="4"/>
    <n v="95"/>
    <n v="2268228.14"/>
    <n v="5525"/>
    <x v="33"/>
  </r>
  <r>
    <x v="375"/>
    <n v="22"/>
    <x v="21"/>
    <x v="76"/>
    <s v="Etsy"/>
    <s v="Blue Planter, Birthday Gift For Crazy Plant Lady, Cobalt Planter, Vintage Planter"/>
    <s v="PRO"/>
    <s v="MISC"/>
    <x v="527"/>
    <x v="1"/>
    <x v="168"/>
    <n v="1"/>
    <n v="0"/>
    <n v="69"/>
    <s v="Nicole Lentini"/>
    <x v="0"/>
    <n v="69"/>
    <n v="325857.38"/>
    <n v="48080.83"/>
    <x v="30"/>
  </r>
  <r>
    <x v="375"/>
    <n v="26"/>
    <x v="21"/>
    <x v="76"/>
    <s v="SHIPPING AND HANDLING"/>
    <s v="Shipping and handlinng"/>
    <s v="SHIP"/>
    <s v="MISC"/>
    <x v="528"/>
    <x v="1"/>
    <x v="169"/>
    <n v="1"/>
    <n v="0"/>
    <n v="12"/>
    <s v="Nicole Lentini"/>
    <x v="0"/>
    <n v="12"/>
    <n v="325857.38"/>
    <n v="48080.83"/>
    <x v="30"/>
  </r>
  <r>
    <x v="376"/>
    <n v="10"/>
    <x v="2"/>
    <x v="2"/>
    <s v="MILEAGE"/>
    <s v=""/>
    <s v="TRV"/>
    <s v="MISC"/>
    <x v="26"/>
    <x v="0"/>
    <x v="54"/>
    <n v="1"/>
    <n v="0"/>
    <n v="33.19"/>
    <s v="Marlene Dyson"/>
    <x v="0"/>
    <n v="33.19"/>
    <n v="3648805.1999999988"/>
    <n v="390657.00000000006"/>
    <x v="2"/>
  </r>
  <r>
    <x v="377"/>
    <n v="2"/>
    <x v="7"/>
    <x v="25"/>
    <s v="LABOR"/>
    <s v="SERVICE TO RECEIVE AND DELIVER (RETURN TRIP) REPLACEMENT CAFÉ CHAIR"/>
    <s v="FABR"/>
    <s v="VEN"/>
    <x v="529"/>
    <x v="1"/>
    <x v="35"/>
    <n v="1"/>
    <n v="0"/>
    <n v="350"/>
    <s v="Kelly Caplan"/>
    <x v="2"/>
    <n v="350"/>
    <n v="12556381.180000002"/>
    <n v="1295291.8500000003"/>
    <x v="9"/>
  </r>
  <r>
    <x v="378"/>
    <n v="110"/>
    <x v="8"/>
    <x v="152"/>
    <s v="8-797-79366"/>
    <s v="8-797-79366"/>
    <s v="SHIP"/>
    <s v="SHIP"/>
    <x v="35"/>
    <x v="1"/>
    <x v="20"/>
    <n v="1"/>
    <n v="0"/>
    <n v="15.51"/>
    <s v="Nicole Lentini"/>
    <x v="4"/>
    <n v="15.51"/>
    <n v="16189252.849999992"/>
    <n v="5819423.2100000009"/>
    <x v="19"/>
  </r>
  <r>
    <x v="378"/>
    <n v="111"/>
    <x v="8"/>
    <x v="152"/>
    <s v="TRAVEL"/>
    <s v=""/>
    <s v="TRV"/>
    <s v="MISC"/>
    <x v="55"/>
    <x v="1"/>
    <x v="170"/>
    <n v="1"/>
    <n v="0"/>
    <n v="77.98"/>
    <s v="Nicole Lentini"/>
    <x v="0"/>
    <n v="77.98"/>
    <n v="16189252.849999992"/>
    <n v="5819423.2100000009"/>
    <x v="19"/>
  </r>
  <r>
    <x v="378"/>
    <n v="114"/>
    <x v="8"/>
    <x v="152"/>
    <s v="TRAVEL"/>
    <s v=""/>
    <s v="TRV"/>
    <s v="MISC"/>
    <x v="55"/>
    <x v="1"/>
    <x v="170"/>
    <n v="1"/>
    <n v="0"/>
    <n v="519.14"/>
    <s v="Nicole Lentini"/>
    <x v="0"/>
    <n v="519.14"/>
    <n v="16189252.849999992"/>
    <n v="5819423.2100000009"/>
    <x v="19"/>
  </r>
  <r>
    <x v="378"/>
    <n v="115"/>
    <x v="8"/>
    <x v="152"/>
    <s v="600187--------"/>
    <s v="Kvadrat / Balboa - 019_x000a_OPTION: :TO BE APPLIED TO- BA-01A &amp; BA-01B Custom Serpentin Banquette (1 set)_x000a_OPTION: :Jamie Stern_x000a_OPTION: :Amy_x000a_OPTION: :Orrick_x000a_OPTION: :Address TBD_x000a_OPTION: :COM TOTAL (For A and B, 1 set) = 45 + 37 = 82 Yards Total_x000a_OPTION: :148814-1"/>
    <s v="PRO"/>
    <s v="SPEC"/>
    <x v="530"/>
    <x v="1"/>
    <x v="8"/>
    <n v="21"/>
    <n v="0"/>
    <n v="1711.5"/>
    <s v="Nicole Lentini"/>
    <x v="3"/>
    <n v="1711.5"/>
    <n v="16189252.849999992"/>
    <n v="5819423.2100000009"/>
    <x v="19"/>
  </r>
  <r>
    <x v="378"/>
    <n v="116"/>
    <x v="8"/>
    <x v="152"/>
    <s v="3114-401------"/>
    <s v="Designtex / Nagano Crypton - Cloud 3114-401_x000a_OPTION: :TO BE APPLIED TO- BE-01 (4) Nor11 Studio Bench_x000a_OPTION: :TBD_x000a_OPTION: :Address TBD_x000a_OPTION: :#D125931**_x000a_OPTION: :COM- Yardage TBD * 4 = TBD"/>
    <s v="TXTL"/>
    <s v="SPEC"/>
    <x v="531"/>
    <x v="1"/>
    <x v="171"/>
    <n v="10"/>
    <n v="0"/>
    <n v="380"/>
    <s v="Nicole Lentini"/>
    <x v="3"/>
    <n v="380"/>
    <n v="16189252.849999992"/>
    <n v="5819423.2100000009"/>
    <x v="19"/>
  </r>
  <r>
    <x v="378"/>
    <n v="117"/>
    <x v="8"/>
    <x v="152"/>
    <s v="Shipping and Handling"/>
    <s v="Shipping and Handling"/>
    <s v="SHIP"/>
    <s v="SPEC"/>
    <x v="48"/>
    <x v="1"/>
    <x v="171"/>
    <n v="1"/>
    <n v="0"/>
    <n v="113.06"/>
    <s v="Nicole Lentini"/>
    <x v="3"/>
    <n v="113.06"/>
    <n v="16189252.849999992"/>
    <n v="5819423.2100000009"/>
    <x v="19"/>
  </r>
  <r>
    <x v="378"/>
    <n v="121"/>
    <x v="8"/>
    <x v="152"/>
    <s v="Warehouse Storage"/>
    <s v="May, 2025 (Billing Cycle: Apr 21 - May 20)"/>
    <s v="STORE"/>
    <s v="CUST"/>
    <x v="0"/>
    <x v="1"/>
    <x v="0"/>
    <n v="1"/>
    <n v="0"/>
    <n v="123.18"/>
    <s v="Nicole Lentini"/>
    <x v="1"/>
    <n v="123.18"/>
    <n v="16189252.849999992"/>
    <n v="5819423.2100000009"/>
    <x v="19"/>
  </r>
  <r>
    <x v="378"/>
    <n v="123"/>
    <x v="8"/>
    <x v="152"/>
    <s v="FYCS3W2518X--SY-VS-HSV-WOFC-BM-VGV-TBD-LB6-CC70m-H2B-LN-Q#"/>
    <s v="Pull-out Waste Bin Cabinet  24.8d x 18w - X= 24.8h with special bin mounting, position towards top and 1.5&quot; dia. trash medallion_x000a_OPTION: SY:Slats- Slatted Face(s)_x000a_OPTION: VS:Slat Direction- Vertical Slats_x000a_OPTION: HSV:Material- HALCON Standard Veneer_x000a_OPTION: WOFC:Species- White Oak, Flat Cut_x000a_OPTION: BM:Veneer Layup- Book Match_x000a_OPTION: VGV:Veneer Grain Direction- Vertical Grain Veneer_x000a_OPTION: TBD:White Oak Finish- Match Sample_x000a_OPTION: LB6:Finger Pull Finish- Deep Bronze_x000a_OPTION: CC70m:Drawer Finish- Designer White_x000a_OPTION: H2B:Waste Bin Option- Double Waste Bin_x000a_OPTION: LN:Standard Lock Finish- No Lock_x000a_OPTION: Q#:Ref Quote- 91966"/>
    <s v="PRO"/>
    <s v="SPEC"/>
    <x v="532"/>
    <x v="1"/>
    <x v="134"/>
    <n v="1"/>
    <n v="0"/>
    <n v="1193.4000000000001"/>
    <s v="Nicole Lentini"/>
    <x v="3"/>
    <n v="1193.4000000000001"/>
    <n v="16189252.849999992"/>
    <n v="5819423.2100000009"/>
    <x v="19"/>
  </r>
  <r>
    <x v="378"/>
    <n v="124"/>
    <x v="8"/>
    <x v="152"/>
    <s v="SHIPPING AND HANDLING"/>
    <s v="Shipping and handling"/>
    <s v="SHIP"/>
    <s v="SPEC"/>
    <x v="532"/>
    <x v="1"/>
    <x v="134"/>
    <n v="1"/>
    <n v="0"/>
    <n v="4223.5200000000004"/>
    <s v="Nicole Lentini"/>
    <x v="3"/>
    <n v="4223.5200000000004"/>
    <n v="16189252.849999992"/>
    <n v="5819423.2100000009"/>
    <x v="19"/>
  </r>
  <r>
    <x v="379"/>
    <n v="6"/>
    <x v="12"/>
    <x v="153"/>
    <s v="LABOR"/>
    <s v="labor to fix cabinet"/>
    <s v="PRO"/>
    <s v="CUST"/>
    <x v="533"/>
    <x v="0"/>
    <x v="35"/>
    <n v="1"/>
    <n v="0"/>
    <n v="180"/>
    <s v="Angela Farmer"/>
    <x v="1"/>
    <n v="180"/>
    <n v="6857499.3699999992"/>
    <n v="12992.65"/>
    <x v="14"/>
  </r>
  <r>
    <x v="380"/>
    <n v="5"/>
    <x v="9"/>
    <x v="13"/>
    <s v="PARKING"/>
    <s v=""/>
    <s v="TRV"/>
    <s v="MISC"/>
    <x v="89"/>
    <x v="0"/>
    <x v="28"/>
    <n v="1"/>
    <n v="0"/>
    <n v="30"/>
    <s v="Julia Torres"/>
    <x v="0"/>
    <n v="30"/>
    <n v="6933299.7099999748"/>
    <n v="5657234.7399999974"/>
    <x v="0"/>
  </r>
  <r>
    <x v="381"/>
    <n v="9"/>
    <x v="2"/>
    <x v="154"/>
    <s v="FREIGHT"/>
    <s v="Shipping and Handling"/>
    <s v="SHIP"/>
    <s v="SHIP"/>
    <x v="534"/>
    <x v="0"/>
    <x v="27"/>
    <n v="1"/>
    <n v="39.46"/>
    <n v="0"/>
    <s v="Marlene Dyson"/>
    <x v="4"/>
    <n v="-39.46"/>
    <n v="3648805.1999999988"/>
    <n v="43612.2"/>
    <x v="6"/>
  </r>
  <r>
    <x v="382"/>
    <n v="3"/>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383"/>
    <n v="18"/>
    <x v="7"/>
    <x v="155"/>
    <s v="KR6TB0127J---"/>
    <s v="FRTSET, LAT/BF/J/21X30_x000a_OPTION: :L_x000a_OPTION: :637D"/>
    <s v="PRO"/>
    <s v="SPEC"/>
    <x v="535"/>
    <x v="1"/>
    <x v="1"/>
    <n v="2"/>
    <n v="0"/>
    <n v="1310.08"/>
    <s v="Kelly Caplan"/>
    <x v="3"/>
    <n v="1310.08"/>
    <n v="12556381.180000002"/>
    <n v="361845.23"/>
    <x v="53"/>
  </r>
  <r>
    <x v="383"/>
    <n v="19"/>
    <x v="7"/>
    <x v="155"/>
    <s v="LABOR"/>
    <s v="RDI (2) replacement drawer fronts. To be consolidated with labor from quote 31981-001"/>
    <s v="FABR"/>
    <s v="SPEC"/>
    <x v="535"/>
    <x v="1"/>
    <x v="24"/>
    <n v="1"/>
    <n v="0"/>
    <n v="52.56"/>
    <s v="Kelly Caplan"/>
    <x v="3"/>
    <n v="52.56"/>
    <n v="12556381.180000002"/>
    <n v="361845.23"/>
    <x v="53"/>
  </r>
  <r>
    <x v="383"/>
    <n v="22"/>
    <x v="7"/>
    <x v="155"/>
    <s v="FEE.TARIFF.SURCHAR GE"/>
    <s v="FEE TARRIFF SURCHARGE"/>
    <s v="PRO"/>
    <s v="MISC"/>
    <x v="46"/>
    <x v="1"/>
    <x v="1"/>
    <n v="38.33"/>
    <n v="0"/>
    <n v="38.33"/>
    <s v="Kelly Caplan"/>
    <x v="0"/>
    <n v="38.33"/>
    <n v="12556381.180000002"/>
    <n v="361845.23"/>
    <x v="53"/>
  </r>
  <r>
    <x v="383"/>
    <n v="23"/>
    <x v="7"/>
    <x v="155"/>
    <s v="KR6TB0127J (Cost adjustment)"/>
    <s v="FRTSET,LAT\BF\J\21X30 523.1 X _x000a_757.3 X 23.8"/>
    <s v="PRO"/>
    <s v="SPEC"/>
    <x v="536"/>
    <x v="1"/>
    <x v="1"/>
    <n v="1"/>
    <n v="0"/>
    <n v="58.88"/>
    <s v="Kelly Caplan"/>
    <x v="3"/>
    <n v="58.88"/>
    <n v="12556381.180000002"/>
    <n v="361845.23"/>
    <x v="53"/>
  </r>
  <r>
    <x v="384"/>
    <n v="7"/>
    <x v="21"/>
    <x v="132"/>
    <s v="8-840-68281"/>
    <s v=""/>
    <s v="SHIP"/>
    <s v="SHIP"/>
    <x v="35"/>
    <x v="1"/>
    <x v="20"/>
    <n v="1"/>
    <n v="0"/>
    <n v="10"/>
    <s v="Nicole Lentini"/>
    <x v="4"/>
    <n v="10"/>
    <n v="325857.38"/>
    <n v="1840"/>
    <x v="30"/>
  </r>
  <r>
    <x v="385"/>
    <n v="3"/>
    <x v="23"/>
    <x v="18"/>
    <s v="FABRICATION"/>
    <s v="Return Punch Trip to RDI 1 Single Monitor arm for a dual monitor arm."/>
    <s v="FABR"/>
    <s v="SPEC"/>
    <x v="537"/>
    <x v="0"/>
    <x v="23"/>
    <n v="1"/>
    <n v="0"/>
    <n v="302.2"/>
    <s v="Haley Berger"/>
    <x v="3"/>
    <n v="302.2"/>
    <n v="2470160.9899999988"/>
    <n v="1120835.1299999999"/>
    <x v="12"/>
  </r>
  <r>
    <x v="385"/>
    <n v="4"/>
    <x v="23"/>
    <x v="18"/>
    <s v="FABRICATION"/>
    <s v="1 Replacement single MA_x000a_1 Tilt mount w/VESA plate - what you will do is keep the dual monitor arm with the crossbar which is an M8.1, remove the crossbar_x000a_and order a standard tilt mount w/VESA plate instead"/>
    <s v="FABR"/>
    <s v="SPEC"/>
    <x v="537"/>
    <x v="0"/>
    <x v="23"/>
    <n v="1"/>
    <n v="0"/>
    <n v="479.3"/>
    <s v="Haley Berger"/>
    <x v="3"/>
    <n v="479.3"/>
    <n v="2470160.9899999988"/>
    <n v="1120835.1299999999"/>
    <x v="12"/>
  </r>
  <r>
    <x v="386"/>
    <n v="9"/>
    <x v="10"/>
    <x v="102"/>
    <s v="Shelf"/>
    <s v="SHELF HPL: STANDARD NATURAL MAPLE WITH MAPLE PVC EDGE 28 1/8”W x 17 5/8”D"/>
    <s v="PRO"/>
    <s v="SPEC"/>
    <x v="538"/>
    <x v="0"/>
    <x v="83"/>
    <n v="6"/>
    <n v="0"/>
    <n v="-240"/>
    <s v="Angela Farmer"/>
    <x v="3"/>
    <n v="-240"/>
    <n v="863078.52000000025"/>
    <n v="14699.569999999998"/>
    <x v="23"/>
  </r>
  <r>
    <x v="387"/>
    <n v="38"/>
    <x v="2"/>
    <x v="2"/>
    <s v="DP8PC14LH--(CORE)-117T"/>
    <s v="Post Cover, Hi-Lo left hand, 14H, Horizon_x000a_OPTION: (CORE):Core Paints_x000a_OPTION: 117T:PAINT- Soft Grey (Textured) (Limited Availability)"/>
    <s v="PRO"/>
    <s v="SPEC"/>
    <x v="539"/>
    <x v="0"/>
    <x v="1"/>
    <n v="3"/>
    <n v="0"/>
    <n v="57.39"/>
    <s v="Marlene Dyson"/>
    <x v="3"/>
    <n v="57.39"/>
    <n v="3648805.1999999988"/>
    <n v="390657.00000000006"/>
    <x v="2"/>
  </r>
  <r>
    <x v="387"/>
    <n v="39"/>
    <x v="2"/>
    <x v="2"/>
    <s v="DP8PC07RH--(CORE)-117T"/>
    <s v="Post Cover, Hi-Lo right hand, 7H, Horizon_x000a_OPTION: (CORE):Core Paints_x000a_OPTION: 117T:PAINT- Soft Grey (Textured) (Limited Availability)"/>
    <s v="PRO"/>
    <s v="SPEC"/>
    <x v="539"/>
    <x v="0"/>
    <x v="1"/>
    <n v="3"/>
    <n v="0"/>
    <n v="50.64"/>
    <s v="Marlene Dyson"/>
    <x v="3"/>
    <n v="50.64"/>
    <n v="3648805.1999999988"/>
    <n v="390657.00000000006"/>
    <x v="2"/>
  </r>
  <r>
    <x v="387"/>
    <n v="40"/>
    <x v="2"/>
    <x v="2"/>
    <s v="DP8PC14RH--(CORE)-117T"/>
    <s v="Post Cover, Hi-Lo right hand, 14H, Horizon_x000a_OPTION: (CORE):Core Paints_x000a_OPTION: 117T:PAINT- Soft Grey (Textured) (Limited Availability)"/>
    <s v="PRO"/>
    <s v="SPEC"/>
    <x v="540"/>
    <x v="0"/>
    <x v="1"/>
    <n v="3"/>
    <n v="0"/>
    <n v="57.39"/>
    <s v="Marlene Dyson"/>
    <x v="3"/>
    <n v="57.39"/>
    <n v="3648805.1999999988"/>
    <n v="390657.00000000006"/>
    <x v="2"/>
  </r>
  <r>
    <x v="387"/>
    <n v="41"/>
    <x v="2"/>
    <x v="2"/>
    <s v="FABRICATION"/>
    <s v="Labor to RDI (6) Variable Height Covers"/>
    <s v="FABR"/>
    <s v="SPEC"/>
    <x v="541"/>
    <x v="0"/>
    <x v="23"/>
    <n v="1"/>
    <n v="0"/>
    <n v="270"/>
    <s v="Marlene Dyson"/>
    <x v="3"/>
    <n v="270"/>
    <n v="3648805.1999999988"/>
    <n v="390657.00000000006"/>
    <x v="2"/>
  </r>
  <r>
    <x v="388"/>
    <n v="27"/>
    <x v="8"/>
    <x v="152"/>
    <s v="STORAGE"/>
    <s v="June, 2025 (Billing Cycle: May 21 - Jun 20)"/>
    <s v="STORE"/>
    <s v="CUST"/>
    <x v="542"/>
    <x v="1"/>
    <x v="0"/>
    <n v="1"/>
    <n v="0"/>
    <n v="755.72"/>
    <s v="Nicole Lentini"/>
    <x v="1"/>
    <n v="755.72"/>
    <n v="16189252.849999992"/>
    <n v="5819423.2100000009"/>
    <x v="17"/>
  </r>
  <r>
    <x v="389"/>
    <n v="68"/>
    <x v="2"/>
    <x v="156"/>
    <s v="DP1SO5048--(W1619)-W16196"/>
    <s v="Fabric Tile, 48W, for 50H Panel_x000a_OPTION: (W1619):FABRIC- Broadcloth II (Gr10)_x000a_OPTION: W16196:COL- Silver"/>
    <s v="PRO"/>
    <s v="SPEC"/>
    <x v="543"/>
    <x v="0"/>
    <x v="1"/>
    <n v="10"/>
    <n v="0"/>
    <n v="1075.4000000000001"/>
    <s v="Marlene Dyson"/>
    <x v="3"/>
    <n v="1075.4000000000001"/>
    <n v="3648805.1999999988"/>
    <n v="139473.5"/>
    <x v="2"/>
  </r>
  <r>
    <x v="389"/>
    <n v="69"/>
    <x v="2"/>
    <x v="156"/>
    <s v="FEE.TARIFF.SURCHARGE"/>
    <s v="TARIFF CHARGES"/>
    <s v="SUR"/>
    <s v="SPEC"/>
    <x v="544"/>
    <x v="0"/>
    <x v="1"/>
    <n v="30.11"/>
    <n v="0"/>
    <n v="30.11"/>
    <s v="Marlene Dyson"/>
    <x v="3"/>
    <n v="30.11"/>
    <n v="3648805.1999999988"/>
    <n v="139473.5"/>
    <x v="2"/>
  </r>
  <r>
    <x v="390"/>
    <n v="3"/>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391"/>
    <n v="78"/>
    <x v="7"/>
    <x v="10"/>
    <s v="_FREIGHT"/>
    <s v="Freight for Bensen Collar Lounge Armchair and Montholon 2.5 Seater Sofa"/>
    <s v="SHIP"/>
    <s v="SHIP"/>
    <x v="545"/>
    <x v="1"/>
    <x v="64"/>
    <n v="1"/>
    <n v="0"/>
    <n v="-241.08"/>
    <s v="Kelly Caplan"/>
    <x v="4"/>
    <n v="-241.08"/>
    <n v="12556381.180000002"/>
    <n v="1836995.6099999999"/>
    <x v="49"/>
  </r>
  <r>
    <x v="391"/>
    <n v="79"/>
    <x v="7"/>
    <x v="10"/>
    <s v="HELVETIA P715 PECAN"/>
    <s v="Helvetia P715 Pecan"/>
    <s v="TXTL"/>
    <s v="CUST"/>
    <x v="546"/>
    <x v="1"/>
    <x v="172"/>
    <n v="27.25"/>
    <n v="0"/>
    <n v="134.88999999999999"/>
    <s v="Kelly Caplan"/>
    <x v="1"/>
    <n v="134.88999999999999"/>
    <n v="12556381.180000002"/>
    <n v="1836995.6099999999"/>
    <x v="49"/>
  </r>
  <r>
    <x v="391"/>
    <n v="80"/>
    <x v="7"/>
    <x v="10"/>
    <s v="SAHCO KEIGA-182"/>
    <s v="COM for Andreu World Oru Lounge Chair CH-12"/>
    <s v="PRO"/>
    <s v="SPEC"/>
    <x v="128"/>
    <x v="1"/>
    <x v="8"/>
    <n v="3.5"/>
    <n v="0"/>
    <n v="301"/>
    <s v="Kelly Caplan"/>
    <x v="3"/>
    <n v="301"/>
    <n v="12556381.180000002"/>
    <n v="1836995.6099999999"/>
    <x v="49"/>
  </r>
  <r>
    <x v="391"/>
    <n v="81"/>
    <x v="7"/>
    <x v="10"/>
    <s v="COM FREIGHT"/>
    <s v="COM FREIGHT PLACHOLDER TO ANDREU WORLD"/>
    <s v="SHIP"/>
    <s v="SPEC"/>
    <x v="128"/>
    <x v="1"/>
    <x v="8"/>
    <n v="1"/>
    <n v="0"/>
    <n v="108.1"/>
    <s v="Kelly Caplan"/>
    <x v="3"/>
    <n v="108.1"/>
    <n v="12556381.180000002"/>
    <n v="1836995.6099999999"/>
    <x v="49"/>
  </r>
  <r>
    <x v="391"/>
    <n v="81"/>
    <x v="7"/>
    <x v="10"/>
    <s v="COM FREIGHT"/>
    <s v="COM FREIGHT PLACHOLDER TO ANDREU WORLD"/>
    <s v="SHIP"/>
    <s v="SHIP"/>
    <x v="547"/>
    <x v="1"/>
    <x v="8"/>
    <n v="1"/>
    <n v="0"/>
    <n v="108.1"/>
    <s v="Kelly Caplan"/>
    <x v="4"/>
    <n v="108.1"/>
    <n v="12556381.180000002"/>
    <n v="1836995.6099999999"/>
    <x v="49"/>
  </r>
  <r>
    <x v="391"/>
    <n v="82"/>
    <x v="7"/>
    <x v="10"/>
    <s v="CHUNKY 3551-033 FOREST"/>
    <s v="COM Bernhardt Chunky 3551-033 Forest"/>
    <s v="TXTL"/>
    <s v="VEN"/>
    <x v="548"/>
    <x v="1"/>
    <x v="98"/>
    <n v="5"/>
    <n v="0"/>
    <n v="365"/>
    <s v="Kelly Caplan"/>
    <x v="2"/>
    <n v="365"/>
    <n v="12556381.180000002"/>
    <n v="1836995.6099999999"/>
    <x v="49"/>
  </r>
  <r>
    <x v="391"/>
    <n v="83"/>
    <x v="7"/>
    <x v="10"/>
    <s v="4084-07"/>
    <s v="COM Back upholstery LUUM - Fleece Balsam _x000a__x000a_Shipping to Status Wood"/>
    <s v="TXTL"/>
    <s v="CUST"/>
    <x v="549"/>
    <x v="1"/>
    <x v="173"/>
    <n v="1"/>
    <n v="0"/>
    <n v="106"/>
    <s v="Kelly Caplan"/>
    <x v="1"/>
    <n v="106"/>
    <n v="12556381.180000002"/>
    <n v="1836995.6099999999"/>
    <x v="49"/>
  </r>
  <r>
    <x v="391"/>
    <n v="84"/>
    <x v="7"/>
    <x v="10"/>
    <s v="Jade Quatrefoil Green"/>
    <s v="Jade Quatrefoil Green_x000a__x000a_Shipping to Status Wood"/>
    <s v="TXTL"/>
    <s v="SPEC"/>
    <x v="469"/>
    <x v="1"/>
    <x v="174"/>
    <n v="22"/>
    <n v="0"/>
    <n v="-211.2"/>
    <s v="Kelly Caplan"/>
    <x v="3"/>
    <n v="-211.2"/>
    <n v="12556381.180000002"/>
    <n v="1836995.6099999999"/>
    <x v="49"/>
  </r>
  <r>
    <x v="391"/>
    <n v="88"/>
    <x v="7"/>
    <x v="10"/>
    <s v="FREIGHT"/>
    <s v="Freight"/>
    <s v="PRO"/>
    <s v="SHIP"/>
    <x v="550"/>
    <x v="1"/>
    <x v="174"/>
    <n v="1"/>
    <n v="0"/>
    <n v="505"/>
    <s v="Kelly Caplan"/>
    <x v="4"/>
    <n v="505"/>
    <n v="12556381.180000002"/>
    <n v="1836995.6099999999"/>
    <x v="49"/>
  </r>
  <r>
    <x v="391"/>
    <n v="89"/>
    <x v="7"/>
    <x v="10"/>
    <s v="HELVETIA H780 SEPIA"/>
    <s v="Helvetia H780 Sepia"/>
    <s v="TXTL"/>
    <s v="SPEC"/>
    <x v="551"/>
    <x v="1"/>
    <x v="172"/>
    <n v="11.5"/>
    <n v="0"/>
    <n v="56.93"/>
    <s v="Kelly Caplan"/>
    <x v="3"/>
    <n v="56.93"/>
    <n v="12556381.180000002"/>
    <n v="1836995.6099999999"/>
    <x v="49"/>
  </r>
  <r>
    <x v="392"/>
    <n v="6"/>
    <x v="9"/>
    <x v="100"/>
    <s v="INSTALLATION 2"/>
    <s v="Stair Carry"/>
    <s v="FABR"/>
    <s v="CUST"/>
    <x v="335"/>
    <x v="0"/>
    <x v="2"/>
    <n v="1"/>
    <n v="0"/>
    <n v="50"/>
    <s v="Shanna Dollarhide"/>
    <x v="1"/>
    <n v="50"/>
    <n v="6933299.7099999748"/>
    <n v="503207.78999999916"/>
    <x v="0"/>
  </r>
  <r>
    <x v="393"/>
    <n v="5"/>
    <x v="23"/>
    <x v="157"/>
    <s v="CHANGE ORDER"/>
    <s v="CHANGE ORDER TO DELIVER FURNITURE DIRECTLY TO CUSTOMER’S ADDRESS"/>
    <s v="SHIP"/>
    <s v="SPEC"/>
    <x v="552"/>
    <x v="0"/>
    <x v="60"/>
    <n v="1"/>
    <n v="0"/>
    <n v="349"/>
    <s v="Haley Berger"/>
    <x v="3"/>
    <n v="349"/>
    <n v="2470160.9899999988"/>
    <n v="2740.2"/>
    <x v="9"/>
  </r>
  <r>
    <x v="393"/>
    <n v="6"/>
    <x v="23"/>
    <x v="157"/>
    <s v="SHIPPINGANDHANDLING"/>
    <s v="SHIPPING AND HANDLING"/>
    <s v="SHIP"/>
    <s v="CUST"/>
    <x v="553"/>
    <x v="0"/>
    <x v="175"/>
    <n v="1"/>
    <n v="0"/>
    <n v="495"/>
    <s v="Haley Berger"/>
    <x v="1"/>
    <n v="495"/>
    <n v="2470160.9899999988"/>
    <n v="2740.2"/>
    <x v="9"/>
  </r>
  <r>
    <x v="394"/>
    <n v="19"/>
    <x v="23"/>
    <x v="99"/>
    <s v="TARIFF SURCHARGE"/>
    <s v="Tariff Surcharge"/>
    <s v="TAR"/>
    <s v="MISC"/>
    <x v="554"/>
    <x v="0"/>
    <x v="27"/>
    <n v="1"/>
    <n v="-948.08"/>
    <n v="0"/>
    <s v="Haley Berger"/>
    <x v="0"/>
    <n v="948.08"/>
    <n v="2470160.9899999988"/>
    <n v="273408.09999999998"/>
    <x v="12"/>
  </r>
  <r>
    <x v="395"/>
    <n v="1"/>
    <x v="22"/>
    <x v="137"/>
    <s v="2DSPM524BBFNL--(CORE)-612-SB-6J-KA"/>
    <s v="Series 2 Mobile Pedestal, Recessed Pull, 15Wx24D, Box/Box/File, Partial Extension Slides, No Handle, Locking_x000a_OPTION: (CORE):Smooth Core Paints_x000a_OPTION: 612:PAINT- Medium Metallic Grey_x000a_OPTION: SB:Full Extension Drawer Slides_x000a_OPTION: 6J:Divider in 1 box drawer, pencil tray in 1 box drawer, 2 file converters in file_x000a_OPTION: KA:LOCK- Keyed alike"/>
    <s v="PRO"/>
    <s v="CUST"/>
    <x v="555"/>
    <x v="2"/>
    <x v="1"/>
    <n v="1"/>
    <n v="0"/>
    <n v="240.3"/>
    <s v="Yuliya Molotilova"/>
    <x v="1"/>
    <n v="240.3"/>
    <n v="602214.32999999996"/>
    <n v="203166.24000000005"/>
    <x v="22"/>
  </r>
  <r>
    <x v="395"/>
    <n v="3"/>
    <x v="22"/>
    <x v="137"/>
    <s v="2DSPM524BBFNL--(CORE)-612-SB-6J-KA"/>
    <s v="Series 2 Mobile Pedestal, Recessed Pull, 15Wx24D, Box/Box/File, Partial Extension Slides, No Handle, Locking_x000a_OPTION: (CORE):Smooth Core Paints_x000a_OPTION: 612:PAINT- Medium Metallic Grey_x000a_OPTION: SB:Full Extension Drawer Slides_x000a_OPTION: 6J:Divider in 1 box drawer, pencil tray in 1 box drawer, 2 file converters in file_x000a_OPTION: KA:LOCK- Keyed alike"/>
    <s v="PRO"/>
    <s v="CUST"/>
    <x v="555"/>
    <x v="2"/>
    <x v="1"/>
    <n v="1"/>
    <n v="448.56"/>
    <n v="0"/>
    <s v="Yuliya Molotilova"/>
    <x v="1"/>
    <n v="-448.56"/>
    <n v="602214.32999999996"/>
    <n v="203166.24000000005"/>
    <x v="22"/>
  </r>
  <r>
    <x v="396"/>
    <n v="15"/>
    <x v="7"/>
    <x v="55"/>
    <s v="LABOR"/>
    <s v="Warehouse labor: pre- build HMI Headway table at SW whse and send KBMH dims and photo"/>
    <s v="FABR"/>
    <s v="MISC"/>
    <x v="556"/>
    <x v="1"/>
    <x v="0"/>
    <n v="1"/>
    <n v="0"/>
    <n v="200"/>
    <s v="Kelly Caplan"/>
    <x v="0"/>
    <n v="200"/>
    <n v="12556381.180000002"/>
    <n v="41273.199999999997"/>
    <x v="49"/>
  </r>
  <r>
    <x v="396"/>
    <n v="16"/>
    <x v="7"/>
    <x v="55"/>
    <s v="FREIGHT"/>
    <s v="Schoolhouse Somerset Pulls - Freight"/>
    <s v="SHIP"/>
    <s v="SHIP"/>
    <x v="557"/>
    <x v="1"/>
    <x v="176"/>
    <n v="1"/>
    <n v="0"/>
    <n v="21.75"/>
    <s v="Kelly Caplan"/>
    <x v="4"/>
    <n v="21.75"/>
    <n v="12556381.180000002"/>
    <n v="41273.199999999997"/>
    <x v="49"/>
  </r>
  <r>
    <x v="397"/>
    <n v="12"/>
    <x v="8"/>
    <x v="54"/>
    <s v="SURCHARGE--Q"/>
    <s v="SURCHARGE_x000a_OPTION: Q"/>
    <s v="SUR"/>
    <s v="CUST"/>
    <x v="558"/>
    <x v="1"/>
    <x v="165"/>
    <n v="1"/>
    <n v="0"/>
    <n v="254.61"/>
    <s v="Zairah Del Mundo"/>
    <x v="1"/>
    <n v="254.61"/>
    <n v="16189252.849999992"/>
    <n v="220420.1"/>
    <x v="12"/>
  </r>
  <r>
    <x v="398"/>
    <n v="2"/>
    <x v="7"/>
    <x v="158"/>
    <s v="CN122AWAA--XT-91-H9-3SY-09"/>
    <s v="@Wk Chr,Embody,Std-Ht,Fully Adj Arms_x000a_OPTION: XT:+titanium_x000a_OPTION: 91:+white (CP)_x000a_OPTION: H9:+2 1/2&quot; translucent caster, hard floors or carpet_x000a_OPTION: 3SY:+sync-Pr Cat 4_x000a_OPTION: 09:+sync dark mineral"/>
    <s v="PRO"/>
    <s v="CUST"/>
    <x v="559"/>
    <x v="1"/>
    <x v="25"/>
    <n v="1"/>
    <n v="0"/>
    <n v="747"/>
    <s v="Kelly Caplan"/>
    <x v="1"/>
    <n v="747"/>
    <n v="12556381.180000002"/>
    <n v="1384004.26"/>
    <x v="40"/>
  </r>
  <r>
    <x v="398"/>
    <n v="3"/>
    <x v="7"/>
    <x v="158"/>
    <s v="FREIGHT"/>
    <s v="FedEX to client site"/>
    <s v="SHIP"/>
    <s v="CUST"/>
    <x v="559"/>
    <x v="1"/>
    <x v="25"/>
    <n v="1"/>
    <n v="0"/>
    <n v="105"/>
    <s v="Kelly Caplan"/>
    <x v="1"/>
    <n v="105"/>
    <n v="12556381.180000002"/>
    <n v="1384004.26"/>
    <x v="40"/>
  </r>
  <r>
    <x v="399"/>
    <n v="11"/>
    <x v="6"/>
    <x v="29"/>
    <s v="Delivery Charge for Appointment"/>
    <s v="Charges for Delivery Appointment"/>
    <s v="PRO"/>
    <s v="SHIP"/>
    <x v="560"/>
    <x v="2"/>
    <x v="7"/>
    <n v="1"/>
    <n v="0"/>
    <n v="25"/>
    <s v="Yuliya Molotilova"/>
    <x v="4"/>
    <n v="25"/>
    <n v="837514.92000000027"/>
    <n v="2979.9800000000005"/>
    <x v="4"/>
  </r>
  <r>
    <x v="400"/>
    <n v="10"/>
    <x v="6"/>
    <x v="9"/>
    <s v="71-2474541"/>
    <s v="Faux Potted Quince Leaf Tree, 6', Green"/>
    <s v="PRO"/>
    <s v="VEN"/>
    <x v="561"/>
    <x v="2"/>
    <x v="81"/>
    <n v="2"/>
    <n v="0"/>
    <n v="526.4"/>
    <s v="Yuliya Molotilova"/>
    <x v="2"/>
    <n v="526.4"/>
    <n v="837514.92000000027"/>
    <n v="121573.87"/>
    <x v="4"/>
  </r>
  <r>
    <x v="400"/>
    <n v="11"/>
    <x v="6"/>
    <x v="9"/>
    <s v="71-231208"/>
    <s v="Curved Round Ficonstone Indoor/OUtdoor Panter, Medium, 15&quot;D x 17&quot;H, Textured Charcoal"/>
    <s v="PRO"/>
    <s v="VEN"/>
    <x v="561"/>
    <x v="2"/>
    <x v="81"/>
    <n v="2"/>
    <n v="0"/>
    <n v="238.4"/>
    <s v="Yuliya Molotilova"/>
    <x v="2"/>
    <n v="238.4"/>
    <n v="837514.92000000027"/>
    <n v="121573.87"/>
    <x v="4"/>
  </r>
  <r>
    <x v="400"/>
    <n v="12"/>
    <x v="6"/>
    <x v="9"/>
    <s v="SHIPPING"/>
    <s v="WEST ELM SHIPPING"/>
    <s v="SHIP"/>
    <s v="SPEC"/>
    <x v="562"/>
    <x v="2"/>
    <x v="81"/>
    <n v="1"/>
    <n v="0"/>
    <n v="29"/>
    <s v="Yuliya Molotilova"/>
    <x v="3"/>
    <n v="29"/>
    <n v="837514.92000000027"/>
    <n v="121573.87"/>
    <x v="4"/>
  </r>
  <r>
    <x v="400"/>
    <n v="14"/>
    <x v="6"/>
    <x v="9"/>
    <s v="SHIPPING"/>
    <s v="WEST ELM SHIPPING"/>
    <s v="SHIP"/>
    <s v="SPEC"/>
    <x v="562"/>
    <x v="2"/>
    <x v="81"/>
    <n v="1"/>
    <n v="0"/>
    <n v="164"/>
    <s v="Yuliya Molotilova"/>
    <x v="3"/>
    <n v="164"/>
    <n v="837514.92000000027"/>
    <n v="121573.87"/>
    <x v="4"/>
  </r>
  <r>
    <x v="400"/>
    <n v="15"/>
    <x v="6"/>
    <x v="9"/>
    <s v="SURCHARGE"/>
    <s v="SURCHARGE"/>
    <s v="SUR"/>
    <s v="SPEC"/>
    <x v="562"/>
    <x v="2"/>
    <x v="81"/>
    <n v="1"/>
    <n v="0"/>
    <n v="15"/>
    <s v="Yuliya Molotilova"/>
    <x v="3"/>
    <n v="15"/>
    <n v="837514.92000000027"/>
    <n v="121573.87"/>
    <x v="4"/>
  </r>
  <r>
    <x v="401"/>
    <n v="43"/>
    <x v="23"/>
    <x v="135"/>
    <s v="SHIPPINGANDHANDLING"/>
    <s v="GLOBAL INDUSTRIAL FREIGHT"/>
    <s v="SHIP"/>
    <s v="SHIP"/>
    <x v="563"/>
    <x v="0"/>
    <x v="51"/>
    <n v="1"/>
    <n v="0"/>
    <n v="119.99"/>
    <s v="Haley Berger"/>
    <x v="4"/>
    <n v="119.99"/>
    <n v="2470160.9899999988"/>
    <n v="87542.890000000014"/>
    <x v="9"/>
  </r>
  <r>
    <x v="401"/>
    <n v="48"/>
    <x v="23"/>
    <x v="135"/>
    <s v="SHIPPINGANDHANDLING"/>
    <s v="GLOBAL INDUSTRIAL FREIGHT"/>
    <s v="SHIP"/>
    <s v="SHIP"/>
    <x v="563"/>
    <x v="0"/>
    <x v="51"/>
    <n v="1"/>
    <n v="0"/>
    <n v="-119.99"/>
    <s v="Haley Berger"/>
    <x v="4"/>
    <n v="-119.99"/>
    <n v="2470160.9899999988"/>
    <n v="87542.890000000014"/>
    <x v="9"/>
  </r>
  <r>
    <x v="401"/>
    <n v="53"/>
    <x v="23"/>
    <x v="135"/>
    <s v="SERVICES"/>
    <s v="Additional cost to deliver and install late arriving product, regular busienss_x000a_hours"/>
    <s v="FABR"/>
    <s v="SPEC"/>
    <x v="564"/>
    <x v="0"/>
    <x v="9"/>
    <n v="1"/>
    <n v="0"/>
    <n v="250"/>
    <s v="Haley Berger"/>
    <x v="3"/>
    <n v="250"/>
    <n v="2470160.9899999988"/>
    <n v="87542.890000000014"/>
    <x v="9"/>
  </r>
  <r>
    <x v="401"/>
    <n v="65"/>
    <x v="23"/>
    <x v="135"/>
    <s v="MOCK-UP"/>
    <s v="Labor and materials to fabricate custom screen for rolling shelf/cart - 60&quot;W x 60&quot;H_x000a_adhesive-backed velcro along_x000a_flat panel style - same construction_x000a_fabric: Carnegie Dive 4"/>
    <s v="PRO"/>
    <s v="VEN"/>
    <x v="565"/>
    <x v="0"/>
    <x v="163"/>
    <n v="1"/>
    <n v="0"/>
    <n v="495"/>
    <s v="Haley Berger"/>
    <x v="2"/>
    <n v="495"/>
    <n v="2470160.9899999988"/>
    <n v="87542.890000000014"/>
    <x v="9"/>
  </r>
  <r>
    <x v="401"/>
    <n v="66"/>
    <x v="23"/>
    <x v="135"/>
    <s v="SHIPPINGANDHANDLING"/>
    <s v="FABRIC FREIGHT TO KAYCHESTERFIELD"/>
    <s v="SHIP"/>
    <s v="VEN"/>
    <x v="565"/>
    <x v="0"/>
    <x v="163"/>
    <n v="1"/>
    <n v="0"/>
    <n v="150"/>
    <s v="Haley Berger"/>
    <x v="2"/>
    <n v="150"/>
    <n v="2470160.9899999988"/>
    <n v="87542.890000000014"/>
    <x v="9"/>
  </r>
  <r>
    <x v="402"/>
    <n v="15"/>
    <x v="12"/>
    <x v="98"/>
    <s v="Tariff"/>
    <s v="Tariff"/>
    <s v="TAR"/>
    <s v="MISC"/>
    <x v="566"/>
    <x v="0"/>
    <x v="107"/>
    <n v="1"/>
    <n v="0"/>
    <n v="355.2"/>
    <s v="Angela Farmer"/>
    <x v="0"/>
    <n v="355.2"/>
    <n v="6857499.3699999992"/>
    <n v="880678.87999999989"/>
    <x v="14"/>
  </r>
  <r>
    <x v="403"/>
    <n v="20"/>
    <x v="2"/>
    <x v="83"/>
    <s v="HOME DEPOT"/>
    <s v=""/>
    <s v="PRO"/>
    <s v="MISC"/>
    <x v="91"/>
    <x v="0"/>
    <x v="43"/>
    <n v="1"/>
    <n v="0"/>
    <n v="25.84"/>
    <s v="Marlene Dyson"/>
    <x v="0"/>
    <n v="25.84"/>
    <n v="3648805.1999999988"/>
    <n v="16921.77"/>
    <x v="2"/>
  </r>
  <r>
    <x v="404"/>
    <n v="29"/>
    <x v="1"/>
    <x v="134"/>
    <s v="CHANGE ORDER FOR LABOR SCOPE"/>
    <s v="CHANGE ORDER FOR LABOR SCOPE"/>
    <s v="FABR"/>
    <s v="SPEC"/>
    <x v="567"/>
    <x v="1"/>
    <x v="2"/>
    <n v="1"/>
    <n v="0"/>
    <n v="1505"/>
    <s v="Haley Berger"/>
    <x v="3"/>
    <n v="1505"/>
    <n v="5820005.6000000006"/>
    <n v="83941.079999999987"/>
    <x v="9"/>
  </r>
  <r>
    <x v="404"/>
    <n v="30"/>
    <x v="1"/>
    <x v="134"/>
    <s v="CUSTOM LAMINATE--"/>
    <s v="LELAND CUSTOM LAMINATE FEE FOR FAST TABLES_x000a_OPTION: :#Q16376-02"/>
    <s v="PRO"/>
    <s v="SPEC"/>
    <x v="568"/>
    <x v="1"/>
    <x v="177"/>
    <n v="1"/>
    <n v="-320.51"/>
    <n v="0"/>
    <s v="Haley Berger"/>
    <x v="3"/>
    <n v="320.51"/>
    <n v="5820005.6000000006"/>
    <n v="83941.079999999987"/>
    <x v="9"/>
  </r>
  <r>
    <x v="404"/>
    <n v="30"/>
    <x v="1"/>
    <x v="134"/>
    <s v="CUSTOM LAMINATE--"/>
    <s v="LELAND CUSTOM LAMINATE FEE FOR FAST TABLES_x000a_OPTION: :#Q16376-02"/>
    <s v="PRO"/>
    <s v="CUST"/>
    <x v="569"/>
    <x v="1"/>
    <x v="177"/>
    <n v="1"/>
    <n v="-320.51"/>
    <n v="0"/>
    <s v="Haley Berger"/>
    <x v="1"/>
    <n v="320.51"/>
    <n v="5820005.6000000006"/>
    <n v="83941.079999999987"/>
    <x v="9"/>
  </r>
  <r>
    <x v="404"/>
    <n v="31"/>
    <x v="1"/>
    <x v="134"/>
    <s v="PER MATT AND LORRAINE"/>
    <s v=""/>
    <s v="LABOR"/>
    <s v="CUST"/>
    <x v="418"/>
    <x v="1"/>
    <x v="143"/>
    <n v="1"/>
    <n v="-4970.63"/>
    <n v="0"/>
    <s v="Haley Berger"/>
    <x v="1"/>
    <n v="4970.63"/>
    <n v="5820005.6000000006"/>
    <n v="83941.079999999987"/>
    <x v="9"/>
  </r>
  <r>
    <x v="405"/>
    <n v="3"/>
    <x v="24"/>
    <x v="159"/>
    <s v="LABOR"/>
    <s v="Additional cost for OT"/>
    <s v="FABR"/>
    <s v="SPEC"/>
    <x v="570"/>
    <x v="0"/>
    <x v="61"/>
    <n v="1"/>
    <n v="0"/>
    <n v="800"/>
    <s v="Haley Berger"/>
    <x v="3"/>
    <n v="800"/>
    <n v="243546.67999999996"/>
    <n v="8009.3899999999994"/>
    <x v="54"/>
  </r>
  <r>
    <x v="406"/>
    <n v="7"/>
    <x v="9"/>
    <x v="100"/>
    <s v="INSTALLATION 2"/>
    <s v="To deliver and install in your home two items (adds 2 weeks to delivery, Customer Service agent will call to schedule installation)"/>
    <s v="FABR"/>
    <s v="MISC"/>
    <x v="3"/>
    <x v="0"/>
    <x v="14"/>
    <n v="1"/>
    <n v="0"/>
    <n v="200"/>
    <s v="Shanna Dollarhide"/>
    <x v="0"/>
    <n v="200"/>
    <n v="6933299.7099999748"/>
    <n v="503207.78999999916"/>
    <x v="0"/>
  </r>
  <r>
    <x v="407"/>
    <n v="3"/>
    <x v="7"/>
    <x v="38"/>
    <s v="2-361-51662"/>
    <s v=""/>
    <s v="SHIP"/>
    <s v="SHIP"/>
    <x v="35"/>
    <x v="1"/>
    <x v="20"/>
    <n v="1"/>
    <n v="0"/>
    <n v="10"/>
    <s v="Kelly Caplan"/>
    <x v="4"/>
    <n v="10"/>
    <n v="12556381.180000002"/>
    <n v="86826"/>
    <x v="15"/>
  </r>
  <r>
    <x v="408"/>
    <n v="59"/>
    <x v="7"/>
    <x v="155"/>
    <s v="DISCOUNT"/>
    <s v="2% Discount"/>
    <s v="PRO"/>
    <s v="VEN"/>
    <x v="571"/>
    <x v="1"/>
    <x v="83"/>
    <n v="1"/>
    <n v="0"/>
    <n v="-315"/>
    <s v="Kelly Caplan"/>
    <x v="2"/>
    <n v="-315"/>
    <n v="12556381.180000002"/>
    <n v="361845.23"/>
    <x v="7"/>
  </r>
  <r>
    <x v="408"/>
    <n v="60"/>
    <x v="7"/>
    <x v="155"/>
    <s v="SERVICE CALL"/>
    <s v="Service Call: Jaime to go to CZI to troubleshoot reception desk"/>
    <s v="LABOR"/>
    <s v="CUST"/>
    <x v="572"/>
    <x v="1"/>
    <x v="0"/>
    <n v="1"/>
    <n v="0"/>
    <n v="790"/>
    <s v="Kelly Caplan"/>
    <x v="1"/>
    <n v="790"/>
    <n v="12556381.180000002"/>
    <n v="361845.23"/>
    <x v="7"/>
  </r>
  <r>
    <x v="408"/>
    <n v="73"/>
    <x v="7"/>
    <x v="155"/>
    <s v="KHABLB--KBB"/>
    <s v="k. bench height adjustable table, Linking Bridge_x000a_OPTION: KBB:PAINT- k. bench Black"/>
    <s v="PRO"/>
    <s v="SPEC"/>
    <x v="573"/>
    <x v="1"/>
    <x v="1"/>
    <n v="5"/>
    <n v="0"/>
    <n v="136.25"/>
    <s v="Kelly Caplan"/>
    <x v="3"/>
    <n v="136.25"/>
    <n v="12556381.180000002"/>
    <n v="361845.23"/>
    <x v="7"/>
  </r>
  <r>
    <x v="408"/>
    <n v="74"/>
    <x v="7"/>
    <x v="155"/>
    <s v="KHABLB--KBB"/>
    <s v="k. bench height adjustable table, Linking Bridge_x000a_OPTION: KBB:PAINT- k. bench Black"/>
    <s v="PRO"/>
    <s v="SPEC"/>
    <x v="573"/>
    <x v="1"/>
    <x v="1"/>
    <n v="5"/>
    <n v="0"/>
    <n v="136.25"/>
    <s v="Kelly Caplan"/>
    <x v="3"/>
    <n v="136.25"/>
    <n v="12556381.180000002"/>
    <n v="361845.23"/>
    <x v="7"/>
  </r>
  <r>
    <x v="408"/>
    <n v="75"/>
    <x v="7"/>
    <x v="155"/>
    <s v="SURCHARGE"/>
    <s v="Surcharge"/>
    <s v="SUR"/>
    <s v="SPEC"/>
    <x v="574"/>
    <x v="1"/>
    <x v="1"/>
    <n v="7.63"/>
    <n v="0"/>
    <n v="7.63"/>
    <s v="Kelly Caplan"/>
    <x v="3"/>
    <n v="7.63"/>
    <n v="12556381.180000002"/>
    <n v="361845.23"/>
    <x v="7"/>
  </r>
  <r>
    <x v="408"/>
    <n v="77"/>
    <x v="7"/>
    <x v="155"/>
    <s v="CHANGE ORDER"/>
    <s v="Change order to move 3 clusters on the second floor to line up with existing ones. Mover 2 clusters on the third floor to line up with the existing ones. Total of 5.75 hours"/>
    <s v="LABOR"/>
    <s v="CUST"/>
    <x v="575"/>
    <x v="1"/>
    <x v="0"/>
    <n v="1"/>
    <n v="0"/>
    <n v="569.25"/>
    <s v="Kelly Caplan"/>
    <x v="1"/>
    <n v="569.25"/>
    <n v="12556381.180000002"/>
    <n v="361845.23"/>
    <x v="7"/>
  </r>
  <r>
    <x v="408"/>
    <n v="81"/>
    <x v="7"/>
    <x v="155"/>
    <s v="LABOR"/>
    <s v="10 6&quot; Connector bridges - to be attached from edge of worksurface to the credenza_x000a__x000a_RDI during NBH"/>
    <s v="FABR"/>
    <s v="SPEC"/>
    <x v="576"/>
    <x v="1"/>
    <x v="0"/>
    <n v="1"/>
    <n v="0"/>
    <n v="1450"/>
    <s v="Kelly Caplan"/>
    <x v="3"/>
    <n v="1450"/>
    <n v="12556381.180000002"/>
    <n v="361845.23"/>
    <x v="7"/>
  </r>
  <r>
    <x v="408"/>
    <n v="83"/>
    <x v="7"/>
    <x v="155"/>
    <s v="VARIANCE"/>
    <s v="Job cost that exceeded available contingency on line 55"/>
    <s v="FABR"/>
    <s v="SPEC"/>
    <x v="577"/>
    <x v="1"/>
    <x v="0"/>
    <n v="1"/>
    <n v="0"/>
    <n v="144.66"/>
    <s v="Kelly Caplan"/>
    <x v="3"/>
    <n v="144.66"/>
    <n v="12556381.180000002"/>
    <n v="361845.23"/>
    <x v="7"/>
  </r>
  <r>
    <x v="409"/>
    <n v="10"/>
    <x v="1"/>
    <x v="160"/>
    <s v="VARIANCE"/>
    <s v="PRODUCT VARIANCE"/>
    <s v="PRO"/>
    <s v="SPEC"/>
    <x v="578"/>
    <x v="1"/>
    <x v="1"/>
    <n v="1"/>
    <n v="0"/>
    <n v="2.4"/>
    <s v="Kelly Caplan"/>
    <x v="3"/>
    <n v="2.4"/>
    <n v="5820005.6000000006"/>
    <n v="420"/>
    <x v="51"/>
  </r>
  <r>
    <x v="409"/>
    <n v="11"/>
    <x v="1"/>
    <x v="160"/>
    <s v="KR1AG4057LK0"/>
    <s v="GENERATION LH ARMPAD HGT ONLY ARM ASSY DARK"/>
    <s v="PRO"/>
    <s v="SPEC"/>
    <x v="128"/>
    <x v="1"/>
    <x v="1"/>
    <n v="2"/>
    <n v="0"/>
    <n v="91.2"/>
    <s v="Kelly Caplan"/>
    <x v="3"/>
    <n v="91.2"/>
    <n v="5820005.6000000006"/>
    <n v="420"/>
    <x v="51"/>
  </r>
  <r>
    <x v="409"/>
    <n v="12"/>
    <x v="1"/>
    <x v="160"/>
    <s v="KR1AG4057RK0"/>
    <s v="GENERATION RH ARMPAD HGT ONLY ARM ASSY DARK"/>
    <s v="PRO"/>
    <s v="SPEC"/>
    <x v="128"/>
    <x v="1"/>
    <x v="1"/>
    <n v="2"/>
    <n v="0"/>
    <n v="91.2"/>
    <s v="Kelly Caplan"/>
    <x v="3"/>
    <n v="91.2"/>
    <n v="5820005.6000000006"/>
    <n v="420"/>
    <x v="51"/>
  </r>
  <r>
    <x v="409"/>
    <n v="13"/>
    <x v="1"/>
    <x v="160"/>
    <s v="VARIANCE"/>
    <s v="Variance for lines 11 &amp; 12"/>
    <s v="PRO"/>
    <s v="SPEC"/>
    <x v="488"/>
    <x v="1"/>
    <x v="1"/>
    <n v="1"/>
    <n v="0"/>
    <n v="4.8"/>
    <s v="Kelly Caplan"/>
    <x v="3"/>
    <n v="4.8"/>
    <n v="5820005.6000000006"/>
    <n v="420"/>
    <x v="51"/>
  </r>
  <r>
    <x v="409"/>
    <n v="14"/>
    <x v="1"/>
    <x v="160"/>
    <s v="VARIANCE"/>
    <s v="Adjusted to match ack"/>
    <s v="SUR"/>
    <s v="SPEC"/>
    <x v="488"/>
    <x v="1"/>
    <x v="1"/>
    <n v="1"/>
    <n v="0"/>
    <n v="9.17"/>
    <s v="Kelly Caplan"/>
    <x v="3"/>
    <n v="9.17"/>
    <n v="5820005.6000000006"/>
    <n v="420"/>
    <x v="51"/>
  </r>
  <r>
    <x v="410"/>
    <n v="28"/>
    <x v="7"/>
    <x v="161"/>
    <s v="FREIGHT"/>
    <s v="DPG Shipping and Handling"/>
    <s v="SHIP"/>
    <s v="SHIP"/>
    <x v="579"/>
    <x v="1"/>
    <x v="90"/>
    <n v="1"/>
    <n v="0"/>
    <n v="706.46"/>
    <s v="Kelly Caplan"/>
    <x v="4"/>
    <n v="706.46"/>
    <n v="12556381.180000002"/>
    <n v="506927.78"/>
    <x v="40"/>
  </r>
  <r>
    <x v="411"/>
    <n v="5"/>
    <x v="23"/>
    <x v="31"/>
    <s v="SKQ4842--111"/>
    <s v="Huddle PDU: 4 Power Outlets, 72in. Circuit Breaker Cord, Hardwired - PVC Free_x000a_OPTION: 111:PAINT- Jet Black"/>
    <s v="PRO"/>
    <s v="MISC"/>
    <x v="580"/>
    <x v="0"/>
    <x v="1"/>
    <n v="1"/>
    <n v="-205"/>
    <n v="0"/>
    <s v="Zairah Del Mundo"/>
    <x v="0"/>
    <n v="205"/>
    <n v="2470160.9899999988"/>
    <n v="1553653.15"/>
    <x v="12"/>
  </r>
  <r>
    <x v="411"/>
    <n v="6"/>
    <x v="23"/>
    <x v="31"/>
    <s v="Price Adjustment"/>
    <s v="Price adjustment to match original proposal to client"/>
    <s v="PRO"/>
    <s v="SPEC"/>
    <x v="581"/>
    <x v="0"/>
    <x v="1"/>
    <n v="1"/>
    <n v="-0.04"/>
    <n v="0"/>
    <s v="Zairah Del Mundo"/>
    <x v="3"/>
    <n v="0.04"/>
    <n v="2470160.9899999988"/>
    <n v="1553653.15"/>
    <x v="12"/>
  </r>
  <r>
    <x v="411"/>
    <n v="7"/>
    <x v="23"/>
    <x v="31"/>
    <s v="Price adjustment"/>
    <s v="Price adjustment to match original proposal to client"/>
    <s v="PRO"/>
    <s v="SPEC"/>
    <x v="582"/>
    <x v="0"/>
    <x v="1"/>
    <n v="1"/>
    <n v="-0.44"/>
    <n v="0"/>
    <s v="Zairah Del Mundo"/>
    <x v="3"/>
    <n v="0.44"/>
    <n v="2470160.9899999988"/>
    <n v="1553653.15"/>
    <x v="12"/>
  </r>
  <r>
    <x v="412"/>
    <n v="22"/>
    <x v="9"/>
    <x v="13"/>
    <s v="PCS90/USB-90MU"/>
    <s v="2Pwr, DualChgUSB, Unld, Bla"/>
    <s v="PRO"/>
    <s v="MISC"/>
    <x v="583"/>
    <x v="0"/>
    <x v="62"/>
    <n v="11"/>
    <n v="0"/>
    <n v="4055.7"/>
    <s v="Julia Torres"/>
    <x v="0"/>
    <n v="4055.7"/>
    <n v="6933299.7099999748"/>
    <n v="5657234.7399999974"/>
    <x v="0"/>
  </r>
  <r>
    <x v="412"/>
    <n v="23"/>
    <x v="9"/>
    <x v="13"/>
    <s v="SHIPPING"/>
    <s v="SHIPPING"/>
    <s v="SHIP"/>
    <s v="MISC"/>
    <x v="583"/>
    <x v="0"/>
    <x v="62"/>
    <n v="1"/>
    <n v="0"/>
    <n v="537.91999999999996"/>
    <s v="Julia Torres"/>
    <x v="0"/>
    <n v="537.91999999999996"/>
    <n v="6933299.7099999748"/>
    <n v="5657234.7399999974"/>
    <x v="0"/>
  </r>
  <r>
    <x v="413"/>
    <n v="1"/>
    <x v="8"/>
    <x v="31"/>
    <s v="UTPLS72"/>
    <s v="Linkable Power Starter, 72W"/>
    <s v="PRO"/>
    <s v="CUST"/>
    <x v="584"/>
    <x v="0"/>
    <x v="1"/>
    <n v="5"/>
    <n v="0"/>
    <n v="1018.4"/>
    <s v=""/>
    <x v="1"/>
    <n v="1018.4"/>
    <n v="16189252.849999992"/>
    <n v="1553653.15"/>
    <x v="12"/>
  </r>
  <r>
    <x v="413"/>
    <n v="2"/>
    <x v="8"/>
    <x v="31"/>
    <s v="SHIPPINGANDHANDLING"/>
    <s v="SHIPPINGANDHANDLING"/>
    <s v="SHIP"/>
    <s v="CUST"/>
    <x v="85"/>
    <x v="0"/>
    <x v="1"/>
    <n v="1"/>
    <n v="0"/>
    <n v="207.9"/>
    <s v="Zairah Del Mundo"/>
    <x v="1"/>
    <n v="207.9"/>
    <n v="16189252.849999992"/>
    <n v="1553653.15"/>
    <x v="12"/>
  </r>
  <r>
    <x v="414"/>
    <n v="31"/>
    <x v="8"/>
    <x v="152"/>
    <s v="Change Order"/>
    <s v="Mic Locations 20” and 22.5”"/>
    <s v="PRO"/>
    <s v="SPEC"/>
    <x v="585"/>
    <x v="1"/>
    <x v="134"/>
    <n v="1"/>
    <n v="0"/>
    <n v="125"/>
    <s v="Nicole Lentini"/>
    <x v="3"/>
    <n v="125"/>
    <n v="16189252.849999992"/>
    <n v="5819423.2100000009"/>
    <x v="19"/>
  </r>
  <r>
    <x v="415"/>
    <n v="7"/>
    <x v="10"/>
    <x v="162"/>
    <s v="CREDIT NOTE"/>
    <s v="Credit Note for TVR 935967"/>
    <s v="PRO"/>
    <s v="VEN"/>
    <x v="586"/>
    <x v="0"/>
    <x v="105"/>
    <n v="1"/>
    <n v="0"/>
    <n v="-32.4"/>
    <s v="Angela Farmer"/>
    <x v="2"/>
    <n v="-32.4"/>
    <n v="863078.52000000025"/>
    <n v="6492.6"/>
    <x v="10"/>
  </r>
  <r>
    <x v="416"/>
    <n v="11"/>
    <x v="2"/>
    <x v="60"/>
    <s v="SHIPPPING&amp;HANDLING"/>
    <s v="FREIGHT CHARGES"/>
    <s v="SHIP"/>
    <s v="SHIP"/>
    <x v="587"/>
    <x v="0"/>
    <x v="3"/>
    <n v="1"/>
    <n v="120"/>
    <n v="0"/>
    <s v="Marlene Dyson"/>
    <x v="4"/>
    <n v="-120"/>
    <n v="3648805.1999999988"/>
    <n v="27568.690000000002"/>
    <x v="2"/>
  </r>
  <r>
    <x v="417"/>
    <n v="6"/>
    <x v="9"/>
    <x v="100"/>
    <s v="INSTALLATION 2"/>
    <s v="Stair Carry"/>
    <s v="FABR"/>
    <s v="CUST"/>
    <x v="335"/>
    <x v="0"/>
    <x v="2"/>
    <n v="1"/>
    <n v="0"/>
    <n v="50"/>
    <s v="Shanna Dollarhide"/>
    <x v="1"/>
    <n v="50"/>
    <n v="6933299.7099999748"/>
    <n v="503207.78999999916"/>
    <x v="0"/>
  </r>
  <r>
    <x v="418"/>
    <n v="7"/>
    <x v="9"/>
    <x v="100"/>
    <s v="SHIPPING"/>
    <s v=""/>
    <s v="SHIP"/>
    <s v="MISC"/>
    <x v="588"/>
    <x v="0"/>
    <x v="135"/>
    <n v="1"/>
    <n v="0"/>
    <n v="213.9"/>
    <s v="Shanna Dollarhide"/>
    <x v="0"/>
    <n v="213.9"/>
    <n v="6933299.7099999748"/>
    <n v="503207.78999999916"/>
    <x v="0"/>
  </r>
  <r>
    <x v="419"/>
    <n v="91"/>
    <x v="8"/>
    <x v="101"/>
    <s v="Trade Credit"/>
    <s v="Trade25 Discount"/>
    <s v="PRO"/>
    <s v="VEN"/>
    <x v="589"/>
    <x v="1"/>
    <x v="178"/>
    <n v="1"/>
    <n v="0"/>
    <n v="-70.88"/>
    <s v="Nicole Lentini"/>
    <x v="2"/>
    <n v="-70.88"/>
    <n v="16189252.849999992"/>
    <n v="-202960.04000000004"/>
    <x v="55"/>
  </r>
  <r>
    <x v="419"/>
    <n v="119"/>
    <x v="8"/>
    <x v="101"/>
    <s v="Shipping and Handling"/>
    <s v="Shipping and handling"/>
    <s v="PRO"/>
    <s v="SHIP"/>
    <x v="590"/>
    <x v="1"/>
    <x v="179"/>
    <n v="1"/>
    <n v="-150"/>
    <n v="0"/>
    <s v="Nicole Lentini"/>
    <x v="4"/>
    <n v="150"/>
    <n v="16189252.849999992"/>
    <n v="-202960.04000000004"/>
    <x v="55"/>
  </r>
  <r>
    <x v="420"/>
    <n v="1"/>
    <x v="8"/>
    <x v="31"/>
    <s v="UTPLS72"/>
    <s v="Linkable Power Starter, 72W"/>
    <s v="PRO"/>
    <s v="CUST"/>
    <x v="584"/>
    <x v="0"/>
    <x v="1"/>
    <n v="1"/>
    <n v="0"/>
    <n v="203.68"/>
    <s v="Zairah Del Mundo"/>
    <x v="1"/>
    <n v="203.68"/>
    <n v="16189252.849999992"/>
    <n v="1553653.15"/>
    <x v="12"/>
  </r>
  <r>
    <x v="421"/>
    <n v="38"/>
    <x v="3"/>
    <x v="163"/>
    <s v="Silicone Stove Gap Cover X-Protector – 50” x 2&quot;"/>
    <s v="Silicone Stove Gap Cover X-Protector – 50” x 2&quot; Guard Between Stove and Counter – Self-Adhesive Premium Counter Gap Filler – Heat Resistant Oven Counter Gap Protector – Silicone Stove Top Spill Guard"/>
    <s v="PRO"/>
    <s v="MISC"/>
    <x v="591"/>
    <x v="2"/>
    <x v="73"/>
    <n v="1"/>
    <n v="0"/>
    <n v="15.07"/>
    <s v="Yuliya Molotilova"/>
    <x v="0"/>
    <n v="15.07"/>
    <n v="3543294.73"/>
    <n v="15224.95"/>
    <x v="4"/>
  </r>
  <r>
    <x v="421"/>
    <n v="39"/>
    <x v="3"/>
    <x v="163"/>
    <s v="HOME DEPOT"/>
    <s v=""/>
    <s v="PRO"/>
    <s v="MISC"/>
    <x v="91"/>
    <x v="2"/>
    <x v="58"/>
    <n v="1"/>
    <n v="0"/>
    <n v="32.200000000000003"/>
    <s v="Yuliya Molotilova"/>
    <x v="0"/>
    <n v="32.200000000000003"/>
    <n v="3543294.73"/>
    <n v="15224.95"/>
    <x v="4"/>
  </r>
  <r>
    <x v="422"/>
    <n v="34"/>
    <x v="9"/>
    <x v="13"/>
    <s v="PARKING"/>
    <s v=""/>
    <s v="TRV"/>
    <s v="MISC"/>
    <x v="89"/>
    <x v="0"/>
    <x v="162"/>
    <n v="1"/>
    <n v="0"/>
    <n v="31.73"/>
    <s v="Julia Torres"/>
    <x v="0"/>
    <n v="31.73"/>
    <n v="6933299.7099999748"/>
    <n v="5657234.7399999974"/>
    <x v="0"/>
  </r>
  <r>
    <x v="423"/>
    <n v="80"/>
    <x v="12"/>
    <x v="73"/>
    <s v="FREIGHT"/>
    <s v="Hat Freight"/>
    <s v="SHIP"/>
    <s v="VEN"/>
    <x v="592"/>
    <x v="2"/>
    <x v="27"/>
    <n v="1"/>
    <n v="805"/>
    <n v="0"/>
    <s v="Yuliya Molotilova"/>
    <x v="2"/>
    <n v="-805"/>
    <n v="6857499.3699999992"/>
    <n v="353676.06"/>
    <x v="4"/>
  </r>
  <r>
    <x v="423"/>
    <n v="94"/>
    <x v="12"/>
    <x v="73"/>
    <s v="DELIVERY-CHARGES"/>
    <s v="Charges for Delivery Appointment"/>
    <s v="SHIP"/>
    <s v="SPEC"/>
    <x v="593"/>
    <x v="2"/>
    <x v="7"/>
    <n v="1"/>
    <n v="0"/>
    <n v="25"/>
    <s v="Yuliya Molotilova"/>
    <x v="3"/>
    <n v="25"/>
    <n v="6857499.3699999992"/>
    <n v="353676.06"/>
    <x v="4"/>
  </r>
  <r>
    <x v="423"/>
    <n v="106"/>
    <x v="12"/>
    <x v="73"/>
    <s v="TARIFF"/>
    <s v="Surcharge - HAT Tariff"/>
    <s v="SUR"/>
    <s v="VEN"/>
    <x v="594"/>
    <x v="2"/>
    <x v="27"/>
    <n v="1"/>
    <n v="0"/>
    <n v="62.44"/>
    <s v="Yuliya Molotilova"/>
    <x v="2"/>
    <n v="62.44"/>
    <n v="6857499.3699999992"/>
    <n v="353676.06"/>
    <x v="4"/>
  </r>
  <r>
    <x v="423"/>
    <n v="109"/>
    <x v="12"/>
    <x v="73"/>
    <s v="FIFA-5348-N--MET-SV-SV"/>
    <s v="53&quot;x 48&quot; Non Powered Frame A_x000a_OPTION: MET:BASE- Metal Base_x000a_OPTION: SV:BASE- Silver_x000a_OPTION: SV:FIN- Silver"/>
    <s v="PRO"/>
    <s v="SPEC"/>
    <x v="595"/>
    <x v="2"/>
    <x v="7"/>
    <n v="3"/>
    <n v="0"/>
    <n v="316.14"/>
    <s v="Yuliya Molotilova"/>
    <x v="3"/>
    <n v="316.14"/>
    <n v="6857499.3699999992"/>
    <n v="353676.06"/>
    <x v="4"/>
  </r>
  <r>
    <x v="423"/>
    <n v="110"/>
    <x v="12"/>
    <x v="73"/>
    <s v="Shipping"/>
    <s v="Transportation Surcharge"/>
    <s v="SHIP"/>
    <s v="SPEC"/>
    <x v="595"/>
    <x v="2"/>
    <x v="7"/>
    <n v="1"/>
    <n v="0"/>
    <n v="18.96"/>
    <s v="Yuliya Molotilova"/>
    <x v="3"/>
    <n v="18.96"/>
    <n v="6857499.3699999992"/>
    <n v="353676.06"/>
    <x v="4"/>
  </r>
  <r>
    <x v="424"/>
    <n v="3"/>
    <x v="9"/>
    <x v="100"/>
    <s v="INSTALLATION 1"/>
    <s v="Stair carry"/>
    <s v="FABR"/>
    <s v="CUST"/>
    <x v="335"/>
    <x v="0"/>
    <x v="2"/>
    <n v="1"/>
    <n v="0"/>
    <n v="50"/>
    <s v="Shanna Dollarhide"/>
    <x v="1"/>
    <n v="50"/>
    <n v="6933299.7099999748"/>
    <n v="503207.78999999916"/>
    <x v="0"/>
  </r>
  <r>
    <x v="425"/>
    <n v="6"/>
    <x v="9"/>
    <x v="100"/>
    <s v="INSTALLATION 2"/>
    <s v="Stair Carry"/>
    <s v="FABR"/>
    <s v="CUST"/>
    <x v="335"/>
    <x v="0"/>
    <x v="9"/>
    <n v="1"/>
    <n v="0"/>
    <n v="41"/>
    <s v="Shanna Dollarhide"/>
    <x v="1"/>
    <n v="41"/>
    <n v="6933299.7099999748"/>
    <n v="503207.78999999916"/>
    <x v="0"/>
  </r>
  <r>
    <x v="426"/>
    <n v="7"/>
    <x v="9"/>
    <x v="100"/>
    <s v="INSTALLATION 2"/>
    <s v="Stair Carry"/>
    <s v="FABR"/>
    <s v="CUST"/>
    <x v="335"/>
    <x v="0"/>
    <x v="180"/>
    <n v="1"/>
    <n v="0"/>
    <n v="64"/>
    <s v="Shanna Dollarhide"/>
    <x v="1"/>
    <n v="64"/>
    <n v="6933299.7099999748"/>
    <n v="503207.78999999916"/>
    <x v="0"/>
  </r>
  <r>
    <x v="427"/>
    <n v="3"/>
    <x v="12"/>
    <x v="164"/>
    <s v="31056_US"/>
    <s v="Landscape Right/Left Double Seat Cushion Cover_x000a_Cover in Taupe Fabric"/>
    <s v="PRO"/>
    <s v="SPEC"/>
    <x v="596"/>
    <x v="0"/>
    <x v="181"/>
    <n v="1"/>
    <n v="0"/>
    <n v="410"/>
    <s v="Angela Farmer"/>
    <x v="3"/>
    <n v="410"/>
    <n v="6857499.3699999992"/>
    <n v="5139"/>
    <x v="14"/>
  </r>
  <r>
    <x v="427"/>
    <n v="4"/>
    <x v="12"/>
    <x v="164"/>
    <s v="Freight"/>
    <s v="Freight"/>
    <s v="SHIP"/>
    <s v="SPEC"/>
    <x v="596"/>
    <x v="0"/>
    <x v="181"/>
    <n v="1"/>
    <n v="0"/>
    <n v="70"/>
    <s v="Angela Farmer"/>
    <x v="3"/>
    <n v="70"/>
    <n v="6857499.3699999992"/>
    <n v="5139"/>
    <x v="14"/>
  </r>
  <r>
    <x v="427"/>
    <n v="5"/>
    <x v="12"/>
    <x v="164"/>
    <s v="31056_US"/>
    <s v="Landscape Right/Left Double Seat Cushion Cover_x000a_Cover in Taupe Fabric"/>
    <s v="PRO"/>
    <s v="SPEC"/>
    <x v="596"/>
    <x v="0"/>
    <x v="181"/>
    <n v="1"/>
    <n v="0"/>
    <n v="-410"/>
    <s v="Angela Farmer"/>
    <x v="3"/>
    <n v="-410"/>
    <n v="6857499.3699999992"/>
    <n v="5139"/>
    <x v="14"/>
  </r>
  <r>
    <x v="427"/>
    <n v="6"/>
    <x v="12"/>
    <x v="164"/>
    <s v="Freight"/>
    <s v="Freight"/>
    <s v="SHIP"/>
    <s v="SPEC"/>
    <x v="596"/>
    <x v="0"/>
    <x v="181"/>
    <n v="1"/>
    <n v="0"/>
    <n v="-70"/>
    <s v="Angela Farmer"/>
    <x v="3"/>
    <n v="-70"/>
    <n v="6857499.3699999992"/>
    <n v="5139"/>
    <x v="14"/>
  </r>
  <r>
    <x v="427"/>
    <n v="7"/>
    <x v="12"/>
    <x v="164"/>
    <s v="31056_US"/>
    <s v="Landscape Right/Left Double Seat &amp; Back_x000a_Cushions_x000a_Cover in Taupe Fabric"/>
    <s v="PRO"/>
    <s v="SPEC"/>
    <x v="596"/>
    <x v="0"/>
    <x v="181"/>
    <n v="1"/>
    <n v="0"/>
    <n v="660"/>
    <s v="Angela Farmer"/>
    <x v="3"/>
    <n v="660"/>
    <n v="6857499.3699999992"/>
    <n v="5139"/>
    <x v="14"/>
  </r>
  <r>
    <x v="427"/>
    <n v="7"/>
    <x v="12"/>
    <x v="164"/>
    <s v="31056_US"/>
    <s v="Landscape Right/Left Double Seat &amp; Back_x000a_Cushions_x000a_Cover in Taupe Fabric"/>
    <s v="PRO"/>
    <s v="CUST"/>
    <x v="597"/>
    <x v="0"/>
    <x v="181"/>
    <n v="1"/>
    <n v="0"/>
    <n v="660"/>
    <s v="Angela Farmer"/>
    <x v="1"/>
    <n v="660"/>
    <n v="6857499.3699999992"/>
    <n v="5139"/>
    <x v="14"/>
  </r>
  <r>
    <x v="427"/>
    <n v="8"/>
    <x v="12"/>
    <x v="164"/>
    <s v="Freight"/>
    <s v="Freight"/>
    <s v="SHIP"/>
    <s v="SPEC"/>
    <x v="596"/>
    <x v="0"/>
    <x v="181"/>
    <n v="1"/>
    <n v="0"/>
    <n v="110"/>
    <s v="Angela Farmer"/>
    <x v="3"/>
    <n v="110"/>
    <n v="6857499.3699999992"/>
    <n v="5139"/>
    <x v="14"/>
  </r>
  <r>
    <x v="428"/>
    <n v="35"/>
    <x v="12"/>
    <x v="114"/>
    <s v="LABOR"/>
    <s v="Extra Labor to cost and time to super secure the pod."/>
    <s v="FABR"/>
    <s v="CUST"/>
    <x v="598"/>
    <x v="0"/>
    <x v="35"/>
    <n v="1"/>
    <n v="0"/>
    <n v="180"/>
    <s v="Angela Farmer"/>
    <x v="1"/>
    <n v="180"/>
    <n v="6857499.3699999992"/>
    <n v="120872.78000000001"/>
    <x v="56"/>
  </r>
  <r>
    <x v="428"/>
    <n v="37"/>
    <x v="12"/>
    <x v="114"/>
    <s v="LABOR"/>
    <s v="for Pod Removal Change order"/>
    <s v="FABR"/>
    <s v="CUST"/>
    <x v="598"/>
    <x v="0"/>
    <x v="35"/>
    <n v="1"/>
    <n v="0"/>
    <n v="150"/>
    <s v="Angela Farmer"/>
    <x v="1"/>
    <n v="150"/>
    <n v="6857499.3699999992"/>
    <n v="120872.78000000001"/>
    <x v="56"/>
  </r>
  <r>
    <x v="429"/>
    <n v="4"/>
    <x v="8"/>
    <x v="136"/>
    <s v="8-797-79366"/>
    <s v=""/>
    <s v="SHIP"/>
    <s v="SHIP"/>
    <x v="35"/>
    <x v="1"/>
    <x v="20"/>
    <n v="1"/>
    <n v="0"/>
    <n v="67.87"/>
    <s v="Nicole Lentini"/>
    <x v="4"/>
    <n v="67.87"/>
    <n v="16189252.849999992"/>
    <n v="2597395.3999999994"/>
    <x v="16"/>
  </r>
  <r>
    <x v="430"/>
    <n v="181"/>
    <x v="0"/>
    <x v="52"/>
    <s v="PUNCH TRIP"/>
    <s v=""/>
    <s v="LABOR"/>
    <s v="MISC"/>
    <x v="599"/>
    <x v="2"/>
    <x v="182"/>
    <n v="1"/>
    <n v="0"/>
    <n v="1275"/>
    <s v="Rayna Legowik"/>
    <x v="0"/>
    <n v="1275"/>
    <n v="1674828.1300000001"/>
    <n v="1451274.5200000003"/>
    <x v="22"/>
  </r>
  <r>
    <x v="430"/>
    <n v="182"/>
    <x v="0"/>
    <x v="52"/>
    <s v="HOME DEPOT AND LOWES"/>
    <s v=""/>
    <s v="PRO"/>
    <s v="MISC"/>
    <x v="91"/>
    <x v="2"/>
    <x v="58"/>
    <n v="1"/>
    <n v="0"/>
    <n v="60.18"/>
    <s v="Rayna Legowik"/>
    <x v="0"/>
    <n v="60.18"/>
    <n v="1674828.1300000001"/>
    <n v="1451274.5200000003"/>
    <x v="22"/>
  </r>
  <r>
    <x v="430"/>
    <n v="183"/>
    <x v="0"/>
    <x v="52"/>
    <s v="Travel"/>
    <s v=""/>
    <s v="TRV"/>
    <s v="MISC"/>
    <x v="55"/>
    <x v="2"/>
    <x v="58"/>
    <n v="1"/>
    <n v="0"/>
    <n v="1079.7"/>
    <s v="Rayna Legowik"/>
    <x v="0"/>
    <n v="1079.7"/>
    <n v="1674828.1300000001"/>
    <n v="1451274.5200000003"/>
    <x v="22"/>
  </r>
  <r>
    <x v="431"/>
    <n v="204"/>
    <x v="0"/>
    <x v="52"/>
    <s v="CMT--06"/>
    <s v="Pocket Standard, 38&quot;W x 5&quot;D_x000a_OPTION: 06:Grey_x000a__x000a_DEMO SHIPPED TO CHEN"/>
    <s v="PRO"/>
    <s v="CUST"/>
    <x v="600"/>
    <x v="2"/>
    <x v="27"/>
    <n v="1"/>
    <n v="0"/>
    <n v="61.5"/>
    <s v=""/>
    <x v="1"/>
    <n v="61.5"/>
    <n v="1674828.1300000001"/>
    <n v="1451274.5200000003"/>
    <x v="22"/>
  </r>
  <r>
    <x v="431"/>
    <n v="205"/>
    <x v="0"/>
    <x v="52"/>
    <s v="FREIGHT"/>
    <s v="DEMO SHIPPED TO CHEN"/>
    <s v="SHIP"/>
    <s v="CUST"/>
    <x v="601"/>
    <x v="2"/>
    <x v="27"/>
    <n v="1"/>
    <n v="0"/>
    <n v="20"/>
    <s v=""/>
    <x v="1"/>
    <n v="20"/>
    <n v="1674828.1300000001"/>
    <n v="1451274.5200000003"/>
    <x v="22"/>
  </r>
  <r>
    <x v="431"/>
    <n v="206"/>
    <x v="0"/>
    <x v="52"/>
    <s v="TARIFF--"/>
    <s v="6% Accessories_x000a__x000a_DEMO SHIPPED TO CHEN"/>
    <s v="TAR"/>
    <s v="CUST"/>
    <x v="601"/>
    <x v="2"/>
    <x v="27"/>
    <n v="1"/>
    <n v="0"/>
    <n v="3.69"/>
    <s v=""/>
    <x v="1"/>
    <n v="3.69"/>
    <n v="1674828.1300000001"/>
    <n v="1451274.5200000003"/>
    <x v="22"/>
  </r>
  <r>
    <x v="432"/>
    <n v="3"/>
    <x v="0"/>
    <x v="165"/>
    <s v="TRAVEL"/>
    <s v=""/>
    <s v="TRV"/>
    <s v="MISC"/>
    <x v="55"/>
    <x v="0"/>
    <x v="46"/>
    <n v="1"/>
    <n v="0"/>
    <n v="1407.29"/>
    <s v="Haley Berger"/>
    <x v="0"/>
    <n v="1407.29"/>
    <n v="1674828.1300000001"/>
    <n v="367421.76"/>
    <x v="9"/>
  </r>
  <r>
    <x v="432"/>
    <n v="4"/>
    <x v="0"/>
    <x v="165"/>
    <s v="TRAVEL"/>
    <s v=""/>
    <s v="TRV"/>
    <s v="MISC"/>
    <x v="55"/>
    <x v="0"/>
    <x v="46"/>
    <n v="1"/>
    <n v="0"/>
    <n v="1770.94"/>
    <s v="Haley Berger"/>
    <x v="0"/>
    <n v="1770.94"/>
    <n v="1674828.1300000001"/>
    <n v="367421.76"/>
    <x v="9"/>
  </r>
  <r>
    <x v="432"/>
    <n v="5"/>
    <x v="0"/>
    <x v="165"/>
    <s v="CARINA AND JASON TRAVEL"/>
    <s v=""/>
    <s v="TRV"/>
    <s v="MISC"/>
    <x v="602"/>
    <x v="0"/>
    <x v="71"/>
    <n v="1"/>
    <n v="0"/>
    <n v="769.55"/>
    <s v="Haley Berger"/>
    <x v="0"/>
    <n v="769.55"/>
    <n v="1674828.1300000001"/>
    <n v="367421.76"/>
    <x v="9"/>
  </r>
  <r>
    <x v="433"/>
    <n v="9"/>
    <x v="1"/>
    <x v="134"/>
    <s v="PER MATT AND LORRAINE"/>
    <s v=""/>
    <s v="LABOR"/>
    <s v="CUST"/>
    <x v="418"/>
    <x v="1"/>
    <x v="143"/>
    <n v="1"/>
    <n v="-676.85"/>
    <n v="0"/>
    <s v="Haley Berger"/>
    <x v="1"/>
    <n v="676.85"/>
    <n v="5820005.6000000006"/>
    <n v="83941.079999999987"/>
    <x v="9"/>
  </r>
  <r>
    <x v="434"/>
    <n v="11"/>
    <x v="9"/>
    <x v="13"/>
    <s v="8-804-38796"/>
    <s v=""/>
    <s v="SHIP"/>
    <s v="SHIP"/>
    <x v="35"/>
    <x v="0"/>
    <x v="20"/>
    <n v="1"/>
    <n v="0"/>
    <n v="77.239999999999995"/>
    <s v="Julia Torres"/>
    <x v="4"/>
    <n v="77.239999999999995"/>
    <n v="6933299.7099999748"/>
    <n v="5657234.7399999974"/>
    <x v="0"/>
  </r>
  <r>
    <x v="434"/>
    <n v="12"/>
    <x v="9"/>
    <x v="13"/>
    <s v="8-811-96618"/>
    <s v=""/>
    <s v="SHIP"/>
    <s v="SHIP"/>
    <x v="35"/>
    <x v="0"/>
    <x v="20"/>
    <n v="1"/>
    <n v="0"/>
    <n v="227.97"/>
    <s v="Julia Torres"/>
    <x v="4"/>
    <n v="227.97"/>
    <n v="6933299.7099999748"/>
    <n v="5657234.7399999974"/>
    <x v="0"/>
  </r>
  <r>
    <x v="434"/>
    <n v="13"/>
    <x v="9"/>
    <x v="13"/>
    <s v="ACE HARDWARE"/>
    <s v=""/>
    <s v="PRO"/>
    <s v="MISC"/>
    <x v="91"/>
    <x v="0"/>
    <x v="46"/>
    <n v="1"/>
    <n v="0"/>
    <n v="27.48"/>
    <s v="Julia Torres"/>
    <x v="0"/>
    <n v="27.48"/>
    <n v="6933299.7099999748"/>
    <n v="5657234.7399999974"/>
    <x v="0"/>
  </r>
  <r>
    <x v="434"/>
    <n v="14"/>
    <x v="9"/>
    <x v="13"/>
    <s v="TRAVEL"/>
    <s v=""/>
    <s v="TRV"/>
    <s v="MISC"/>
    <x v="55"/>
    <x v="0"/>
    <x v="28"/>
    <n v="1"/>
    <n v="0"/>
    <n v="378.62"/>
    <s v="Julia Torres"/>
    <x v="0"/>
    <n v="378.62"/>
    <n v="6933299.7099999748"/>
    <n v="5657234.7399999974"/>
    <x v="0"/>
  </r>
  <r>
    <x v="434"/>
    <n v="15"/>
    <x v="9"/>
    <x v="13"/>
    <s v="MARK AND NORMA TRAVEL"/>
    <s v=""/>
    <s v="TRV"/>
    <s v="MISC"/>
    <x v="55"/>
    <x v="0"/>
    <x v="71"/>
    <n v="1"/>
    <n v="0"/>
    <n v="9250.35"/>
    <s v="Julia Torres"/>
    <x v="0"/>
    <n v="9250.35"/>
    <n v="6933299.7099999748"/>
    <n v="5657234.7399999974"/>
    <x v="0"/>
  </r>
  <r>
    <x v="434"/>
    <n v="16"/>
    <x v="9"/>
    <x v="13"/>
    <s v="TRAVEL"/>
    <s v=""/>
    <s v="TRV"/>
    <s v="MISC"/>
    <x v="55"/>
    <x v="0"/>
    <x v="183"/>
    <n v="1"/>
    <n v="0"/>
    <n v="328.82"/>
    <s v="Julia Torres"/>
    <x v="0"/>
    <n v="328.82"/>
    <n v="6933299.7099999748"/>
    <n v="5657234.7399999974"/>
    <x v="0"/>
  </r>
  <r>
    <x v="434"/>
    <n v="17"/>
    <x v="9"/>
    <x v="13"/>
    <s v="HOME DEPOT AND HARBOR FREIGHT"/>
    <s v="HOME DEPOT AND HARBOR FREIGHT"/>
    <s v="PRO"/>
    <s v="MISC"/>
    <x v="91"/>
    <x v="0"/>
    <x v="28"/>
    <n v="1"/>
    <n v="0"/>
    <n v="89.2"/>
    <s v="Julia Torres"/>
    <x v="0"/>
    <n v="89.2"/>
    <n v="6933299.7099999748"/>
    <n v="5657234.7399999974"/>
    <x v="0"/>
  </r>
  <r>
    <x v="434"/>
    <n v="18"/>
    <x v="9"/>
    <x v="13"/>
    <s v="TRAVEL"/>
    <s v=""/>
    <s v="TRV"/>
    <s v="MISC"/>
    <x v="55"/>
    <x v="0"/>
    <x v="28"/>
    <n v="1"/>
    <n v="0"/>
    <n v="867.57"/>
    <s v="Julia Torres"/>
    <x v="0"/>
    <n v="867.57"/>
    <n v="6933299.7099999748"/>
    <n v="5657234.7399999974"/>
    <x v="0"/>
  </r>
  <r>
    <x v="435"/>
    <n v="6"/>
    <x v="9"/>
    <x v="100"/>
    <s v="AER1A13DW--AJ-BK-BLX-BK-BB-BK-231-05"/>
    <s v="+Work Chair,New Aeron,A Size,Low-Hgt Range Adj,Tlt Lim and Seat Angle,Fully Adj Arms,Non-Uphst Armpads_x000a_OPTION: AJ:+adjustable lumbar support_x000a_OPTION: BK:+black_x000a_OPTION: BLX:+onyx ultra matte_x000a_OPTION: BK:+black_x000a_OPTION: BB:+2 1/2&quot; hard caster, black yoke, carpet only_x000a_OPTION: BK:+black_x000a_OPTION: 231:+8Z Pellicle-Pr Cat 1_x000a_OPTION: 05:+8Z Pellicle black"/>
    <s v="PRO"/>
    <s v="MISC"/>
    <x v="603"/>
    <x v="0"/>
    <x v="25"/>
    <n v="1"/>
    <n v="0"/>
    <n v="984.8"/>
    <s v="Shanna Dollarhide"/>
    <x v="0"/>
    <n v="984.8"/>
    <n v="6933299.7099999748"/>
    <n v="503207.78999999916"/>
    <x v="0"/>
  </r>
  <r>
    <x v="435"/>
    <n v="7"/>
    <x v="9"/>
    <x v="100"/>
    <s v="Tariff"/>
    <s v="Tariff Placeholder"/>
    <s v="SUR"/>
    <s v="MISC"/>
    <x v="603"/>
    <x v="0"/>
    <x v="25"/>
    <n v="1"/>
    <n v="0"/>
    <n v="37.42"/>
    <s v="Shanna Dollarhide"/>
    <x v="0"/>
    <n v="37.42"/>
    <n v="6933299.7099999748"/>
    <n v="503207.78999999916"/>
    <x v="0"/>
  </r>
  <r>
    <x v="436"/>
    <n v="17"/>
    <x v="6"/>
    <x v="57"/>
    <s v="FABRIC"/>
    <s v="Canter EPU, Quary  Ship To: Knoll Lubin Building/COM 1235 Water Street Gate 1 East Greenville, PA 18041"/>
    <s v="TXTL"/>
    <s v="SPEC"/>
    <x v="604"/>
    <x v="2"/>
    <x v="10"/>
    <n v="14"/>
    <n v="0"/>
    <n v="693"/>
    <s v="Yuliya Molotilova"/>
    <x v="3"/>
    <n v="693"/>
    <n v="837514.92000000027"/>
    <n v="51898.33"/>
    <x v="5"/>
  </r>
  <r>
    <x v="436"/>
    <n v="18"/>
    <x v="6"/>
    <x v="57"/>
    <s v="FABRIC"/>
    <s v="Hashtag 3662-802 Pewter  Knoll Lubin Building/COM 1235 Water Street Gate 1 East Greenville, PA 18041"/>
    <s v="TXTL"/>
    <s v="SPEC"/>
    <x v="604"/>
    <x v="2"/>
    <x v="171"/>
    <n v="18"/>
    <n v="0"/>
    <n v="774"/>
    <s v="Yuliya Molotilova"/>
    <x v="3"/>
    <n v="774"/>
    <n v="837514.92000000027"/>
    <n v="51898.33"/>
    <x v="5"/>
  </r>
  <r>
    <x v="436"/>
    <n v="19"/>
    <x v="6"/>
    <x v="57"/>
    <s v="SHIPPING"/>
    <s v="Momentum Shipping"/>
    <s v="SHIP"/>
    <s v="SPEC"/>
    <x v="604"/>
    <x v="2"/>
    <x v="10"/>
    <n v="1"/>
    <n v="0"/>
    <n v="75.62"/>
    <s v="Yuliya Molotilova"/>
    <x v="3"/>
    <n v="75.62"/>
    <n v="837514.92000000027"/>
    <n v="51898.33"/>
    <x v="5"/>
  </r>
  <r>
    <x v="436"/>
    <n v="20"/>
    <x v="6"/>
    <x v="57"/>
    <s v="SHIPPING"/>
    <s v="Designtex Shipping"/>
    <s v="SHIP"/>
    <s v="SPEC"/>
    <x v="604"/>
    <x v="2"/>
    <x v="171"/>
    <n v="1"/>
    <n v="0"/>
    <n v="29.3"/>
    <s v="Yuliya Molotilova"/>
    <x v="3"/>
    <n v="29.3"/>
    <n v="837514.92000000027"/>
    <n v="51898.33"/>
    <x v="5"/>
  </r>
  <r>
    <x v="436"/>
    <n v="20"/>
    <x v="6"/>
    <x v="57"/>
    <s v="SHIPPING"/>
    <s v="Designtex Shipping"/>
    <s v="SHIP"/>
    <s v="SHIP"/>
    <x v="605"/>
    <x v="2"/>
    <x v="171"/>
    <n v="1"/>
    <n v="0"/>
    <n v="29.3"/>
    <s v="Yuliya Molotilova"/>
    <x v="4"/>
    <n v="29.3"/>
    <n v="837514.92000000027"/>
    <n v="51898.33"/>
    <x v="5"/>
  </r>
  <r>
    <x v="436"/>
    <n v="21"/>
    <x v="6"/>
    <x v="57"/>
    <s v="SURCHARGE"/>
    <s v="Designtex surcharge due to tariff  Cost per yard"/>
    <s v="SUR"/>
    <s v="SPEC"/>
    <x v="604"/>
    <x v="2"/>
    <x v="171"/>
    <n v="18"/>
    <n v="0"/>
    <n v="25.2"/>
    <s v="Yuliya Molotilova"/>
    <x v="3"/>
    <n v="25.2"/>
    <n v="837514.92000000027"/>
    <n v="51898.33"/>
    <x v="5"/>
  </r>
  <r>
    <x v="436"/>
    <n v="22"/>
    <x v="6"/>
    <x v="57"/>
    <s v="DT1BTL--(CORE)-G1T"/>
    <s v="T-Base, Large, for use with 36&quot; and 48&quot; deep tops_x000a_OPTION: (CORE):Core Paints_x000a_OPTION: G1T:PAINT- Graphite (Textured) (CP)"/>
    <s v="PRO"/>
    <s v="VEN"/>
    <x v="606"/>
    <x v="2"/>
    <x v="1"/>
    <n v="1"/>
    <n v="0"/>
    <n v="332.8"/>
    <s v="Yuliya Molotilova"/>
    <x v="2"/>
    <n v="332.8"/>
    <n v="837514.92000000027"/>
    <n v="51898.33"/>
    <x v="5"/>
  </r>
  <r>
    <x v="436"/>
    <n v="22"/>
    <x v="6"/>
    <x v="57"/>
    <s v="DT1BTL--(CORE)-G1T"/>
    <s v="T-Base, Large, for use with 36&quot; and 48&quot; deep tops_x000a_OPTION: (CORE):Core Paints_x000a_OPTION: G1T:PAINT- Graphite (Textured) (CP)"/>
    <s v="PRO"/>
    <s v="CUST"/>
    <x v="607"/>
    <x v="2"/>
    <x v="1"/>
    <n v="1"/>
    <n v="0"/>
    <n v="332.8"/>
    <s v="Yuliya Molotilova"/>
    <x v="1"/>
    <n v="332.8"/>
    <n v="837514.92000000027"/>
    <n v="51898.33"/>
    <x v="5"/>
  </r>
  <r>
    <x v="436"/>
    <n v="23"/>
    <x v="6"/>
    <x v="57"/>
    <s v="SUPPORTS (SA924261)"/>
    <s v="Wall and Leg Support for Vary Easy Peninsula Surface  Wall Rail/H-Leg"/>
    <s v="PRO"/>
    <s v="CUST"/>
    <x v="607"/>
    <x v="2"/>
    <x v="25"/>
    <n v="1"/>
    <n v="0"/>
    <n v="-400"/>
    <s v="Yuliya Molotilova"/>
    <x v="1"/>
    <n v="-400"/>
    <n v="837514.92000000027"/>
    <n v="51898.33"/>
    <x v="5"/>
  </r>
  <r>
    <x v="436"/>
    <n v="25"/>
    <x v="6"/>
    <x v="57"/>
    <s v="SHMCE"/>
    <s v="Shipping and Handling MCE"/>
    <s v="SHIP"/>
    <s v="SHIP"/>
    <x v="194"/>
    <x v="2"/>
    <x v="1"/>
    <n v="1"/>
    <n v="0"/>
    <n v="153.41"/>
    <s v="Yuliya Molotilova"/>
    <x v="4"/>
    <n v="153.41"/>
    <n v="837514.92000000027"/>
    <n v="51898.33"/>
    <x v="5"/>
  </r>
  <r>
    <x v="437"/>
    <n v="5"/>
    <x v="12"/>
    <x v="114"/>
    <s v="SHIPPINGANDHANDLING"/>
    <s v="Freight"/>
    <s v="SHIP"/>
    <s v="SHIP"/>
    <x v="93"/>
    <x v="0"/>
    <x v="105"/>
    <n v="1"/>
    <n v="0"/>
    <n v="66.09"/>
    <s v="Angela Farmer"/>
    <x v="4"/>
    <n v="66.09"/>
    <n v="6857499.3699999992"/>
    <n v="120872.78000000001"/>
    <x v="57"/>
  </r>
  <r>
    <x v="438"/>
    <n v="34"/>
    <x v="12"/>
    <x v="111"/>
    <s v="TARIFF"/>
    <s v="Gus Modern Tariff Surcharge 33% - This surcharge may or may not apply. If KBMH is charged, we will charge Hitachi Energy. If not, we will void this line item. Gus Modern has said there MIGHT be a 33% tariff depending on the current tariff on products from China upon order placement."/>
    <s v="SUR"/>
    <s v="MISC"/>
    <x v="608"/>
    <x v="0"/>
    <x v="184"/>
    <n v="1"/>
    <n v="980.76"/>
    <n v="0"/>
    <s v="Angela Farmer"/>
    <x v="0"/>
    <n v="-980.76"/>
    <n v="6857499.3699999992"/>
    <n v="240655.54000000004"/>
    <x v="14"/>
  </r>
  <r>
    <x v="438"/>
    <n v="47"/>
    <x v="12"/>
    <x v="111"/>
    <s v="SHIPPINGANDHANDLING---"/>
    <s v="West Elm Freight_x000a_OPTION: -:REF QUOTE- 00296701"/>
    <s v="SUR"/>
    <s v="SPEC"/>
    <x v="609"/>
    <x v="0"/>
    <x v="81"/>
    <n v="1"/>
    <n v="0"/>
    <n v="5"/>
    <s v="Angela Farmer"/>
    <x v="3"/>
    <n v="5"/>
    <n v="6857499.3699999992"/>
    <n v="240655.54000000004"/>
    <x v="14"/>
  </r>
  <r>
    <x v="438"/>
    <n v="51"/>
    <x v="12"/>
    <x v="111"/>
    <s v="TARIFF"/>
    <s v="MillerKnoll Tariff Surcharge - 3.8%"/>
    <s v="SUR"/>
    <s v="SPEC"/>
    <x v="128"/>
    <x v="0"/>
    <x v="25"/>
    <n v="1"/>
    <n v="0"/>
    <n v="-32.659999999999997"/>
    <s v="Angela Farmer"/>
    <x v="3"/>
    <n v="-32.659999999999997"/>
    <n v="6857499.3699999992"/>
    <n v="240655.54000000004"/>
    <x v="14"/>
  </r>
  <r>
    <x v="439"/>
    <n v="10"/>
    <x v="6"/>
    <x v="166"/>
    <s v="Will Call"/>
    <s v="CIW to will call (20) Sit on it Parallon flip top tables 24x60, (40) Sit on it Mika training chairs, (5) stacking carts, and (6) stools from JEI in Sacramento and deliver then install at Rubicon._x000a__x000a_Site Location: 555 Capitol Mall Ste 200, Sacramento, CA 95814_x000a__x000a_Will Call - JEI-Sacramento"/>
    <s v="FABR"/>
    <s v="MISC"/>
    <x v="610"/>
    <x v="2"/>
    <x v="17"/>
    <n v="1"/>
    <n v="0"/>
    <n v="1996.8"/>
    <s v="Yuliya Molotilova"/>
    <x v="0"/>
    <n v="1996.8"/>
    <n v="837514.92000000027"/>
    <n v="29416.12"/>
    <x v="5"/>
  </r>
  <r>
    <x v="439"/>
    <n v="11"/>
    <x v="6"/>
    <x v="166"/>
    <s v="LABOR"/>
    <s v="REVISED 5/29/25_x000a_Pricing to reflect receiving and will call only"/>
    <s v="FABR"/>
    <s v="VEN"/>
    <x v="611"/>
    <x v="2"/>
    <x v="4"/>
    <n v="1"/>
    <n v="0"/>
    <n v="-1630.26"/>
    <s v="Yuliya Molotilova"/>
    <x v="2"/>
    <n v="-1630.26"/>
    <n v="837514.92000000027"/>
    <n v="29416.12"/>
    <x v="5"/>
  </r>
  <r>
    <x v="440"/>
    <n v="8"/>
    <x v="23"/>
    <x v="18"/>
    <s v="SHIPPINGANDHANDLING"/>
    <s v="SHIPPINGANDHANDLING"/>
    <s v="SHIP"/>
    <s v="SHIP"/>
    <x v="612"/>
    <x v="0"/>
    <x v="106"/>
    <n v="1"/>
    <n v="0"/>
    <n v="66.16"/>
    <s v="Haley Berger"/>
    <x v="4"/>
    <n v="66.16"/>
    <n v="2470160.9899999988"/>
    <n v="1120835.1299999999"/>
    <x v="12"/>
  </r>
  <r>
    <x v="441"/>
    <n v="13"/>
    <x v="8"/>
    <x v="167"/>
    <s v="Tariff Surcharge"/>
    <s v="Tariff Surcharge"/>
    <s v="TAR"/>
    <s v="SPEC"/>
    <x v="45"/>
    <x v="1"/>
    <x v="79"/>
    <n v="1"/>
    <n v="1240"/>
    <n v="0"/>
    <s v="Nicole Lentini"/>
    <x v="3"/>
    <n v="-1240"/>
    <n v="16189252.849999992"/>
    <n v="91711.37"/>
    <x v="37"/>
  </r>
  <r>
    <x v="442"/>
    <n v="397"/>
    <x v="12"/>
    <x v="62"/>
    <s v="KR1AG4057LK0"/>
    <s v="GENERATION LH ARMPAD HGT ONLY- KR1AG4057LK0"/>
    <s v="PRO"/>
    <s v="MISC"/>
    <x v="613"/>
    <x v="0"/>
    <x v="1"/>
    <n v="1"/>
    <n v="0"/>
    <n v="34.200000000000003"/>
    <s v="Angela Farmer"/>
    <x v="0"/>
    <n v="34.200000000000003"/>
    <n v="6857499.3699999992"/>
    <n v="2172652.02"/>
    <x v="14"/>
  </r>
  <r>
    <x v="442"/>
    <n v="398"/>
    <x v="12"/>
    <x v="62"/>
    <s v="FEE.TARIFF.SURCHAR GE"/>
    <s v="FEE TARRIFF SURCHARGE"/>
    <s v="SUR"/>
    <s v="MISC"/>
    <x v="613"/>
    <x v="0"/>
    <x v="1"/>
    <n v="1.68"/>
    <n v="0"/>
    <n v="1.68"/>
    <s v="Angela Farmer"/>
    <x v="0"/>
    <n v="1.68"/>
    <n v="6857499.3699999992"/>
    <n v="2172652.02"/>
    <x v="14"/>
  </r>
  <r>
    <x v="443"/>
    <n v="9"/>
    <x v="7"/>
    <x v="155"/>
    <s v="SHMU"/>
    <s v="Shipping and Handling"/>
    <s v="PRO"/>
    <s v="SHIP"/>
    <x v="48"/>
    <x v="1"/>
    <x v="1"/>
    <n v="446"/>
    <n v="0"/>
    <n v="446"/>
    <s v="Kelly Caplan"/>
    <x v="4"/>
    <n v="446"/>
    <n v="12556381.180000002"/>
    <n v="361845.23"/>
    <x v="15"/>
  </r>
  <r>
    <x v="444"/>
    <n v="14"/>
    <x v="9"/>
    <x v="13"/>
    <s v="SHIPPING"/>
    <s v="Shipping Charge"/>
    <s v="SHIP"/>
    <s v="SPEC"/>
    <x v="614"/>
    <x v="0"/>
    <x v="113"/>
    <n v="1"/>
    <n v="0"/>
    <n v="503.58"/>
    <s v="Julia Torres"/>
    <x v="3"/>
    <n v="503.58"/>
    <n v="6933299.7099999748"/>
    <n v="5657234.7399999974"/>
    <x v="25"/>
  </r>
  <r>
    <x v="445"/>
    <n v="9"/>
    <x v="2"/>
    <x v="17"/>
    <s v="WAREHOUSE STORAGE"/>
    <s v="Storage Dates: 05/13/25 to 06/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445"/>
    <n v="10"/>
    <x v="2"/>
    <x v="17"/>
    <s v="WAREHOUSE STORAGE"/>
    <s v="Storage Dates: 05/22/25 to 06/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FABR"/>
    <s v="CUST"/>
    <x v="332"/>
    <x v="0"/>
    <x v="4"/>
    <n v="1"/>
    <n v="0"/>
    <n v="76"/>
    <s v="Marlene Dyson"/>
    <x v="1"/>
    <n v="76"/>
    <n v="3648805.1999999988"/>
    <n v="23189.56"/>
    <x v="6"/>
  </r>
  <r>
    <x v="445"/>
    <n v="11"/>
    <x v="2"/>
    <x v="17"/>
    <s v="WAREHOUSE STORAGE"/>
    <s v="Storage Dates: 06/13/25 to 07/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445"/>
    <n v="12"/>
    <x v="2"/>
    <x v="17"/>
    <s v="WAREHOUSE STORAGE"/>
    <s v="Storage Dates: 06/22/25 to 07/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FABR"/>
    <s v="CUST"/>
    <x v="332"/>
    <x v="0"/>
    <x v="4"/>
    <n v="1"/>
    <n v="0"/>
    <n v="76"/>
    <s v="Marlene Dyson"/>
    <x v="1"/>
    <n v="76"/>
    <n v="3648805.1999999988"/>
    <n v="23189.56"/>
    <x v="6"/>
  </r>
  <r>
    <x v="445"/>
    <n v="13"/>
    <x v="2"/>
    <x v="17"/>
    <s v="WAREHOUSE STORAGE"/>
    <s v="Storage Dates: 07/13/25 to 08/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445"/>
    <n v="19"/>
    <x v="2"/>
    <x v="17"/>
    <s v="WAREHOUSE STORAGE"/>
    <s v="Storage Dates: 07/22/25 to 08/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FABR"/>
    <s v="CUST"/>
    <x v="332"/>
    <x v="0"/>
    <x v="4"/>
    <n v="1"/>
    <n v="0"/>
    <n v="76"/>
    <s v="Marlene Dyson"/>
    <x v="1"/>
    <n v="76"/>
    <n v="3648805.1999999988"/>
    <n v="23189.56"/>
    <x v="6"/>
  </r>
  <r>
    <x v="446"/>
    <n v="2"/>
    <x v="13"/>
    <x v="39"/>
    <s v="Labor"/>
    <s v="Install_x000a_1 Schiavello screen replacement_x000a_1 stop cap for a Knoll task chair_x000a_Make sure peds are placed at POD locations._x000a__x000a_Split cost with CI (original total 670.00)"/>
    <s v="LABOR"/>
    <s v="VEN"/>
    <x v="615"/>
    <x v="0"/>
    <x v="182"/>
    <n v="1"/>
    <n v="0"/>
    <n v="335"/>
    <s v="Haley Berger"/>
    <x v="2"/>
    <n v="335"/>
    <n v="3665991.9400000004"/>
    <n v="3210790.8800000004"/>
    <x v="20"/>
  </r>
  <r>
    <x v="447"/>
    <n v="10"/>
    <x v="9"/>
    <x v="13"/>
    <s v="TRAVEL"/>
    <s v=""/>
    <s v="TRV"/>
    <s v="MISC"/>
    <x v="55"/>
    <x v="0"/>
    <x v="183"/>
    <n v="1"/>
    <n v="0"/>
    <n v="74.59"/>
    <s v="Julia Torres"/>
    <x v="0"/>
    <n v="74.59"/>
    <n v="6933299.7099999748"/>
    <n v="5657234.7399999974"/>
    <x v="0"/>
  </r>
  <r>
    <x v="448"/>
    <n v="1"/>
    <x v="8"/>
    <x v="48"/>
    <s v="T and M Labor"/>
    <s v="Punch trip 3/14/2025_x000a__x000a_Deliver and place (8) Bernhardt café chairs_x000a_- Deliver and place remaining accessories. Placement deck attached (items in this trip are bubbled_x000a_in blue)_x000a_- Install light switches and cords for Offices 277 and 268 (Wendy to bring parts to site)_x000a_- Workstation 322D – drawer was not installed properly, the drawer pulls too far out and falls off_x000a_the rails. Halcon advised this is an install issue and no parts are missing._x000a_- Café square stone table – client reported yesterday that when they were moving the table on_x000a_site, the stone became separated from the subtop. Please assess the issue, take photos, and repair if_x000a_possible. If unable to repair, please connect with the client to make sure it is placed somewhere safe_x000a_until we can return to repair."/>
    <s v="FABR"/>
    <s v="MISC"/>
    <x v="616"/>
    <x v="1"/>
    <x v="0"/>
    <n v="1"/>
    <n v="0"/>
    <n v="1920"/>
    <s v="Nicole Lentini"/>
    <x v="0"/>
    <n v="1920"/>
    <n v="16189252.849999992"/>
    <n v="660925.23"/>
    <x v="58"/>
  </r>
  <r>
    <x v="449"/>
    <n v="5"/>
    <x v="3"/>
    <x v="168"/>
    <s v="HOME DEPOT"/>
    <s v=""/>
    <s v="PRO"/>
    <s v="MISC"/>
    <x v="91"/>
    <x v="2"/>
    <x v="30"/>
    <n v="1"/>
    <n v="0"/>
    <n v="11.4"/>
    <s v="Marlene Dyson"/>
    <x v="0"/>
    <n v="11.4"/>
    <n v="3543294.73"/>
    <n v="56534.02"/>
    <x v="5"/>
  </r>
  <r>
    <x v="450"/>
    <n v="20"/>
    <x v="8"/>
    <x v="101"/>
    <s v="Minimum Order Charge"/>
    <s v="Charge"/>
    <s v="PRO"/>
    <s v="SPEC"/>
    <x v="585"/>
    <x v="1"/>
    <x v="79"/>
    <n v="1"/>
    <n v="0"/>
    <n v="20"/>
    <s v="Nicole Lentini"/>
    <x v="3"/>
    <n v="20"/>
    <n v="16189252.849999992"/>
    <n v="-202960.04000000004"/>
    <x v="16"/>
  </r>
  <r>
    <x v="450"/>
    <n v="23"/>
    <x v="8"/>
    <x v="101"/>
    <s v="HAT2-MID-S WH"/>
    <s v="Mid HAT - White"/>
    <s v="PRO"/>
    <s v="CUST"/>
    <x v="101"/>
    <x v="1"/>
    <x v="27"/>
    <n v="1"/>
    <n v="0"/>
    <n v="310.2"/>
    <s v="Nicole Lentini"/>
    <x v="1"/>
    <n v="310.2"/>
    <n v="16189252.849999992"/>
    <n v="-202960.04000000004"/>
    <x v="16"/>
  </r>
  <r>
    <x v="450"/>
    <n v="24"/>
    <x v="8"/>
    <x v="101"/>
    <s v="WS-3048 DW"/>
    <s v="Worksurface_x000a_OPTION: :Size- 48&quot;W x 30&quot;D"/>
    <s v="PRO"/>
    <s v="CUST"/>
    <x v="101"/>
    <x v="1"/>
    <x v="27"/>
    <n v="1"/>
    <n v="0"/>
    <n v="104.1"/>
    <s v="Nicole Lentini"/>
    <x v="1"/>
    <n v="104.1"/>
    <n v="16189252.849999992"/>
    <n v="-202960.04000000004"/>
    <x v="16"/>
  </r>
  <r>
    <x v="450"/>
    <n v="25"/>
    <x v="8"/>
    <x v="101"/>
    <s v="PWR-ACC-STRP-WH"/>
    <s v="Reya Power Strip w/Hardwired Surface Module_x000a_OPTION: :Finish- White"/>
    <s v="PRO"/>
    <s v="CUST"/>
    <x v="101"/>
    <x v="1"/>
    <x v="27"/>
    <n v="1"/>
    <n v="0"/>
    <n v="150"/>
    <s v="Nicole Lentini"/>
    <x v="1"/>
    <n v="150"/>
    <n v="16189252.849999992"/>
    <n v="-202960.04000000004"/>
    <x v="16"/>
  </r>
  <r>
    <x v="450"/>
    <n v="26"/>
    <x v="8"/>
    <x v="101"/>
    <s v="TARIFF"/>
    <s v="Tariff Surcharge"/>
    <s v="PRO"/>
    <s v="CUST"/>
    <x v="101"/>
    <x v="1"/>
    <x v="27"/>
    <n v="1"/>
    <n v="0"/>
    <n v="23.5"/>
    <s v="Nicole Lentini"/>
    <x v="1"/>
    <n v="23.5"/>
    <n v="16189252.849999992"/>
    <n v="-202960.04000000004"/>
    <x v="16"/>
  </r>
  <r>
    <x v="451"/>
    <n v="12"/>
    <x v="22"/>
    <x v="169"/>
    <s v="HOTLINE FEE"/>
    <s v=""/>
    <s v="SHIP"/>
    <s v="MISC"/>
    <x v="617"/>
    <x v="2"/>
    <x v="1"/>
    <n v="1"/>
    <n v="0"/>
    <n v="15"/>
    <s v="Yuliya Molotilova"/>
    <x v="0"/>
    <n v="15"/>
    <n v="602214.32999999996"/>
    <n v="236200.91"/>
    <x v="22"/>
  </r>
  <r>
    <x v="452"/>
    <n v="9"/>
    <x v="7"/>
    <x v="161"/>
    <s v="FABRIC CHANGE ORDER"/>
    <s v="FABRIC CHANGE ORDER"/>
    <s v="PRO"/>
    <s v="SPEC"/>
    <x v="618"/>
    <x v="1"/>
    <x v="57"/>
    <n v="1"/>
    <n v="0"/>
    <n v="567"/>
    <s v="Haley Berger"/>
    <x v="3"/>
    <n v="567"/>
    <n v="12556381.180000002"/>
    <n v="506927.78"/>
    <x v="9"/>
  </r>
  <r>
    <x v="453"/>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454"/>
    <n v="27"/>
    <x v="12"/>
    <x v="170"/>
    <s v="SL9644RECS--"/>
    <s v="96” Rectangular Conference Table w/ Slab Base. 1-3/8in Top._x000a_OPTION: :Finish- Autumn Walnut"/>
    <s v="PRO"/>
    <s v="VEN"/>
    <x v="619"/>
    <x v="0"/>
    <x v="94"/>
    <n v="1"/>
    <n v="0"/>
    <n v="351"/>
    <s v="Angela Farmer"/>
    <x v="2"/>
    <n v="351"/>
    <n v="6857499.3699999992"/>
    <n v="68797.919999999998"/>
    <x v="14"/>
  </r>
  <r>
    <x v="454"/>
    <n v="28"/>
    <x v="12"/>
    <x v="170"/>
    <s v="SURCHARGE"/>
    <s v="Surcharge"/>
    <s v="SUR"/>
    <s v="VEN"/>
    <x v="619"/>
    <x v="0"/>
    <x v="94"/>
    <n v="1"/>
    <n v="0"/>
    <n v="63.18"/>
    <s v="Angela Farmer"/>
    <x v="2"/>
    <n v="63.18"/>
    <n v="6857499.3699999992"/>
    <n v="68797.919999999998"/>
    <x v="14"/>
  </r>
  <r>
    <x v="455"/>
    <n v="7"/>
    <x v="10"/>
    <x v="171"/>
    <s v="SHIPPINGANDHANDLING"/>
    <s v="Freight"/>
    <s v="SHIP"/>
    <s v="SHIP"/>
    <x v="620"/>
    <x v="0"/>
    <x v="105"/>
    <n v="1"/>
    <n v="0"/>
    <n v="95"/>
    <s v="Angela Farmer"/>
    <x v="4"/>
    <n v="95"/>
    <n v="863078.52000000025"/>
    <n v="3114.43"/>
    <x v="10"/>
  </r>
  <r>
    <x v="456"/>
    <n v="11"/>
    <x v="23"/>
    <x v="18"/>
    <s v="Cutting Charge"/>
    <s v="Cutting Charge"/>
    <s v="TXTL"/>
    <s v="SPEC"/>
    <x v="621"/>
    <x v="0"/>
    <x v="144"/>
    <n v="1"/>
    <n v="0"/>
    <n v="7.5"/>
    <s v="Haley Berger"/>
    <x v="3"/>
    <n v="7.5"/>
    <n v="2470160.9899999988"/>
    <n v="1120835.1299999999"/>
    <x v="12"/>
  </r>
  <r>
    <x v="457"/>
    <n v="9"/>
    <x v="7"/>
    <x v="161"/>
    <s v="F212ACD11XFSSNSC"/>
    <s v="Freedom Task Chair with Headrest, Armrest/Armpad: - Standard Duron Arms with Textile, Frame Color: - Polished aluminum with Graphite Trim, Textile: - Coda 2, Color: 0116, Box Stitching: - No Stitching (Not_x000a_Applicable), Seat Type: - Standard Foam Seat Pan, Cylinder Height: - Standard cylinder 5&quot;, Casters: - Soft Casters for Hard Surfaces, Fire Proofing: - None-Standard Plastics &amp; Foams, Base Upgrade: - Standard Matching Base,_x000a_Shipping: - Individually Boxed"/>
    <s v="PRO"/>
    <s v="CUST"/>
    <x v="622"/>
    <x v="1"/>
    <x v="106"/>
    <n v="1"/>
    <n v="0"/>
    <n v="970.45"/>
    <s v="Haley Berger"/>
    <x v="1"/>
    <n v="970.45"/>
    <n v="12556381.180000002"/>
    <n v="506927.78"/>
    <x v="9"/>
  </r>
  <r>
    <x v="457"/>
    <n v="10"/>
    <x v="7"/>
    <x v="161"/>
    <s v="FREIGHT"/>
    <s v="FREIGHT SURCHARGE"/>
    <s v="SHIP"/>
    <s v="CUST"/>
    <x v="622"/>
    <x v="1"/>
    <x v="106"/>
    <n v="1"/>
    <n v="0"/>
    <n v="38.82"/>
    <s v="Haley Berger"/>
    <x v="1"/>
    <n v="38.82"/>
    <n v="12556381.180000002"/>
    <n v="506927.78"/>
    <x v="9"/>
  </r>
  <r>
    <x v="457"/>
    <n v="11"/>
    <x v="7"/>
    <x v="161"/>
    <s v="FREIGHT UPGRADE"/>
    <s v="ANDREU WORLD FREIGHT UPGRADE TO AIR"/>
    <s v="SHIP"/>
    <s v="SHIP"/>
    <x v="623"/>
    <x v="1"/>
    <x v="39"/>
    <n v="1"/>
    <n v="0"/>
    <n v="2200"/>
    <s v="Haley Berger"/>
    <x v="4"/>
    <n v="2200"/>
    <n v="12556381.180000002"/>
    <n v="506927.78"/>
    <x v="9"/>
  </r>
  <r>
    <x v="457"/>
    <n v="12"/>
    <x v="7"/>
    <x v="161"/>
    <s v="CANCELATION FEE"/>
    <s v="REDUCED QTY ON LINE 3 FROM 11 TO 9"/>
    <s v="FEE"/>
    <s v="CUST"/>
    <x v="624"/>
    <x v="1"/>
    <x v="39"/>
    <n v="1"/>
    <n v="0"/>
    <n v="102"/>
    <s v="Haley Berger"/>
    <x v="1"/>
    <n v="102"/>
    <n v="12556381.180000002"/>
    <n v="506927.78"/>
    <x v="9"/>
  </r>
  <r>
    <x v="458"/>
    <n v="9"/>
    <x v="8"/>
    <x v="31"/>
    <s v="MILEAGE"/>
    <s v=""/>
    <s v="TRV"/>
    <s v="MISC"/>
    <x v="26"/>
    <x v="1"/>
    <x v="54"/>
    <n v="1"/>
    <n v="0"/>
    <n v="71.010000000000005"/>
    <s v="Zairah Del Mundo"/>
    <x v="0"/>
    <n v="71.010000000000005"/>
    <n v="16189252.849999992"/>
    <n v="1553653.15"/>
    <x v="16"/>
  </r>
  <r>
    <x v="459"/>
    <n v="7"/>
    <x v="9"/>
    <x v="100"/>
    <s v="INSTALLATION 2"/>
    <s v="stair carry"/>
    <s v="FABR"/>
    <s v="CUST"/>
    <x v="335"/>
    <x v="0"/>
    <x v="2"/>
    <n v="1"/>
    <n v="0"/>
    <n v="50"/>
    <s v="Shanna Dollarhide"/>
    <x v="1"/>
    <n v="50"/>
    <n v="6933299.7099999748"/>
    <n v="503207.78999999916"/>
    <x v="0"/>
  </r>
  <r>
    <x v="460"/>
    <n v="13"/>
    <x v="8"/>
    <x v="77"/>
    <s v="CBD Fee"/>
    <s v="48 hours"/>
    <s v="FEE"/>
    <s v="SPEC"/>
    <x v="585"/>
    <x v="1"/>
    <x v="185"/>
    <n v="1"/>
    <n v="0"/>
    <n v="65"/>
    <s v="Nicole Lentini"/>
    <x v="3"/>
    <n v="65"/>
    <n v="16189252.849999992"/>
    <n v="411515.55"/>
    <x v="16"/>
  </r>
  <r>
    <x v="461"/>
    <n v="16"/>
    <x v="18"/>
    <x v="172"/>
    <s v="Tariff"/>
    <s v="Tariff Surcharge"/>
    <s v="FEE"/>
    <s v="SPEC"/>
    <x v="625"/>
    <x v="1"/>
    <x v="27"/>
    <n v="1"/>
    <n v="0"/>
    <n v="305.82"/>
    <s v="Nicole Lentini"/>
    <x v="3"/>
    <n v="305.82"/>
    <n v="960059.98"/>
    <n v="259480.13999999996"/>
    <x v="18"/>
  </r>
  <r>
    <x v="462"/>
    <n v="13"/>
    <x v="8"/>
    <x v="173"/>
    <s v="FEDEX"/>
    <s v=""/>
    <s v="SHIP"/>
    <s v="SHIP"/>
    <x v="35"/>
    <x v="1"/>
    <x v="20"/>
    <n v="1"/>
    <n v="0"/>
    <n v="46.97"/>
    <s v="Nicole Lentini"/>
    <x v="4"/>
    <n v="46.97"/>
    <n v="16189252.849999992"/>
    <n v="1167547.9500000002"/>
    <x v="11"/>
  </r>
  <r>
    <x v="463"/>
    <n v="5"/>
    <x v="6"/>
    <x v="174"/>
    <s v="CO - LABOR/Delivery"/>
    <s v="Labor to Deliver to different address_x000a_Sacramento County Airport Fire Station 97_x000a_10321 Truemper Way_x000a_Mather, CA 95655"/>
    <s v="FABR"/>
    <s v="SPEC"/>
    <x v="626"/>
    <x v="2"/>
    <x v="69"/>
    <n v="1"/>
    <n v="0"/>
    <n v="50"/>
    <s v="Yuliya Molotilova"/>
    <x v="3"/>
    <n v="50"/>
    <n v="837514.92000000027"/>
    <n v="217629.76999999993"/>
    <x v="4"/>
  </r>
  <r>
    <x v="464"/>
    <n v="44"/>
    <x v="21"/>
    <x v="125"/>
    <s v="Surcharge"/>
    <s v="Tarif Surcharge Placeholder"/>
    <s v="PRO"/>
    <s v="SPEC"/>
    <x v="48"/>
    <x v="1"/>
    <x v="1"/>
    <n v="312.88"/>
    <n v="0"/>
    <n v="312.88"/>
    <s v="Nicole Lentini"/>
    <x v="3"/>
    <n v="312.88"/>
    <n v="325857.38"/>
    <n v="244374.52000000005"/>
    <x v="16"/>
  </r>
  <r>
    <x v="464"/>
    <n v="46"/>
    <x v="21"/>
    <x v="125"/>
    <s v="Demo Delivery"/>
    <s v="Demo chair delivery and pick up"/>
    <s v="FABR"/>
    <s v="MISC"/>
    <x v="627"/>
    <x v="1"/>
    <x v="74"/>
    <n v="1"/>
    <n v="0"/>
    <n v="250"/>
    <s v="Nicole Lentini"/>
    <x v="0"/>
    <n v="250"/>
    <n v="325857.38"/>
    <n v="244374.52000000005"/>
    <x v="16"/>
  </r>
  <r>
    <x v="465"/>
    <n v="8"/>
    <x v="7"/>
    <x v="32"/>
    <s v="SHIPPING AND HANDLING"/>
    <s v="Shipping and Handling"/>
    <s v="SHIP"/>
    <s v="SPEC"/>
    <x v="628"/>
    <x v="1"/>
    <x v="53"/>
    <n v="1"/>
    <n v="0"/>
    <n v="473.2"/>
    <s v="Nicole Lentini"/>
    <x v="3"/>
    <n v="473.2"/>
    <n v="12556381.180000002"/>
    <n v="557019.4"/>
    <x v="19"/>
  </r>
  <r>
    <x v="466"/>
    <n v="6"/>
    <x v="23"/>
    <x v="18"/>
    <s v="SHIPPING&amp;HANDLING"/>
    <s v="FREIGHT CHARGES Adjustment"/>
    <s v="SHIP"/>
    <s v="SPEC"/>
    <x v="629"/>
    <x v="0"/>
    <x v="108"/>
    <n v="1"/>
    <n v="0"/>
    <n v="52.77"/>
    <s v="Haley Berger"/>
    <x v="3"/>
    <n v="52.77"/>
    <n v="2470160.9899999988"/>
    <n v="1120835.1299999999"/>
    <x v="12"/>
  </r>
  <r>
    <x v="466"/>
    <n v="6"/>
    <x v="23"/>
    <x v="18"/>
    <s v="SHIPPING&amp;HANDLING"/>
    <s v="FREIGHT CHARGES Adjustment"/>
    <s v="SHIP"/>
    <s v="SHIP"/>
    <x v="612"/>
    <x v="0"/>
    <x v="108"/>
    <n v="1"/>
    <n v="0"/>
    <n v="52.77"/>
    <s v="Haley Berger"/>
    <x v="4"/>
    <n v="52.77"/>
    <n v="2470160.9899999988"/>
    <n v="1120835.1299999999"/>
    <x v="12"/>
  </r>
  <r>
    <x v="467"/>
    <n v="6"/>
    <x v="9"/>
    <x v="100"/>
    <s v="INSTALLATION 1"/>
    <s v="stair carry"/>
    <s v="FABR"/>
    <s v="CUST"/>
    <x v="335"/>
    <x v="0"/>
    <x v="9"/>
    <n v="1"/>
    <n v="0"/>
    <n v="54"/>
    <s v="Shanna Dollarhide"/>
    <x v="1"/>
    <n v="54"/>
    <n v="6933299.7099999748"/>
    <n v="503207.78999999916"/>
    <x v="0"/>
  </r>
  <r>
    <x v="468"/>
    <n v="7"/>
    <x v="1"/>
    <x v="22"/>
    <s v="SHIPPING"/>
    <s v="Freight"/>
    <s v="SHIP"/>
    <s v="SHIP"/>
    <x v="630"/>
    <x v="1"/>
    <x v="175"/>
    <n v="1"/>
    <n v="0"/>
    <n v="195"/>
    <s v="Julia Torres"/>
    <x v="4"/>
    <n v="195"/>
    <n v="5820005.6000000006"/>
    <n v="133136.14000000001"/>
    <x v="1"/>
  </r>
  <r>
    <x v="469"/>
    <n v="8"/>
    <x v="8"/>
    <x v="136"/>
    <s v="SPECIAL TFT-14454-V-RCV---05--MT-~--A44--05--MT"/>
    <s v="Two4Six Meeting, Rectangle Conference Table, *138&quot;L x 54&quot;W x 29.5&quot;H, Veneer Top with Hardwood Edge, Veneer Racetrack Base_x000a_OPTION: :**SPC. SIZE- 138&quot;L, (2) PIECE TOP_x000a_OPTION: :_x000a_OPTION: -05:VENEER- Dune Flat Cut Oak_x000a_OPTION: -MT:SHEEN- Matte (recommended)_x000a_OPTION: ~:No Grommet Option (spec power separate)_x000a_OPTION: -A44:METAL- Black Powder Coat_x000a_OPTION: -05:BASE VENEER- Dune Flat Cut Oak_x000a_OPTION: -MT:SHEEN- Matte (recommended)"/>
    <s v="PRO"/>
    <s v="MISC"/>
    <x v="631"/>
    <x v="1"/>
    <x v="186"/>
    <n v="1"/>
    <n v="8240.6299999999992"/>
    <n v="0"/>
    <s v="Nicole Lentini"/>
    <x v="0"/>
    <n v="-8240.6299999999992"/>
    <n v="16189252.849999992"/>
    <n v="2597395.3999999994"/>
    <x v="16"/>
  </r>
  <r>
    <x v="469"/>
    <n v="128"/>
    <x v="8"/>
    <x v="136"/>
    <s v="FREIGHT"/>
    <s v="Crosby St Studio Freight"/>
    <s v="SHIP"/>
    <s v="SHIP"/>
    <x v="632"/>
    <x v="1"/>
    <x v="179"/>
    <n v="1"/>
    <n v="0"/>
    <n v="-2053"/>
    <s v="Nicole Lentini"/>
    <x v="4"/>
    <n v="-2053"/>
    <n v="16189252.849999992"/>
    <n v="2597395.3999999994"/>
    <x v="16"/>
  </r>
  <r>
    <x v="469"/>
    <n v="129"/>
    <x v="8"/>
    <x v="136"/>
    <s v="PARKING"/>
    <s v=""/>
    <s v="TRV"/>
    <s v="MISC"/>
    <x v="89"/>
    <x v="1"/>
    <x v="85"/>
    <n v="1"/>
    <n v="0"/>
    <n v="39"/>
    <s v="Nicole Lentini"/>
    <x v="0"/>
    <n v="39"/>
    <n v="16189252.849999992"/>
    <n v="2597395.3999999994"/>
    <x v="16"/>
  </r>
  <r>
    <x v="469"/>
    <n v="132"/>
    <x v="8"/>
    <x v="136"/>
    <s v="466337--003-`"/>
    <s v="Maharam Mode Yardage_x000a_OPTION: 003:Ominous_x000a_OPTION: `:Lining for Alta Food &amp; Beverage Treatment Prep"/>
    <s v="TXTL"/>
    <s v="SPEC"/>
    <x v="633"/>
    <x v="1"/>
    <x v="21"/>
    <n v="1"/>
    <n v="0"/>
    <n v="-615.37"/>
    <s v="Nicole Lentini"/>
    <x v="3"/>
    <n v="-615.37"/>
    <n v="16189252.849999992"/>
    <n v="2597395.3999999994"/>
    <x v="16"/>
  </r>
  <r>
    <x v="469"/>
    <n v="149"/>
    <x v="8"/>
    <x v="136"/>
    <s v="Surcharge"/>
    <s v="Surcharge"/>
    <s v="SUR"/>
    <s v="SPEC"/>
    <x v="634"/>
    <x v="1"/>
    <x v="25"/>
    <n v="82.1"/>
    <n v="0"/>
    <n v="82.1"/>
    <s v="Nicole Lentini"/>
    <x v="3"/>
    <n v="82.1"/>
    <n v="16189252.849999992"/>
    <n v="2597395.3999999994"/>
    <x v="16"/>
  </r>
  <r>
    <x v="469"/>
    <n v="186"/>
    <x v="8"/>
    <x v="136"/>
    <s v="CUSTOMPART.PLANT.5"/>
    <s v="Four Sachet 4-Leg Base Felt Glides - SA-2007_x000a_Sachet Barstool"/>
    <s v="PRO"/>
    <s v="MISC"/>
    <x v="635"/>
    <x v="1"/>
    <x v="93"/>
    <n v="16"/>
    <n v="0"/>
    <n v="201.6"/>
    <s v="Nicole Lentini"/>
    <x v="0"/>
    <n v="201.6"/>
    <n v="16189252.849999992"/>
    <n v="2597395.3999999994"/>
    <x v="16"/>
  </r>
  <r>
    <x v="469"/>
    <n v="187"/>
    <x v="8"/>
    <x v="136"/>
    <s v="10125039"/>
    <s v="Felt Glides for Solo Chairs ACK 125422 Consulta: 10125039"/>
    <s v="PRO"/>
    <s v="MISC"/>
    <x v="636"/>
    <x v="1"/>
    <x v="39"/>
    <n v="16"/>
    <n v="0"/>
    <n v="100.8"/>
    <s v="Nicole Lentini"/>
    <x v="0"/>
    <n v="100.8"/>
    <n v="16189252.849999992"/>
    <n v="2597395.3999999994"/>
    <x v="16"/>
  </r>
  <r>
    <x v="469"/>
    <n v="188"/>
    <x v="8"/>
    <x v="136"/>
    <s v="FREIGHT"/>
    <s v="Andreu World Freight"/>
    <s v="SHIP"/>
    <s v="MISC"/>
    <x v="636"/>
    <x v="1"/>
    <x v="39"/>
    <n v="1"/>
    <n v="0"/>
    <n v="400"/>
    <s v="Nicole Lentini"/>
    <x v="0"/>
    <n v="400"/>
    <n v="16189252.849999992"/>
    <n v="2597395.3999999994"/>
    <x v="16"/>
  </r>
  <r>
    <x v="470"/>
    <n v="11"/>
    <x v="8"/>
    <x v="77"/>
    <s v="Credit"/>
    <s v="Difference from line 3- grey box tray's"/>
    <s v="PRO"/>
    <s v="VEN"/>
    <x v="637"/>
    <x v="1"/>
    <x v="187"/>
    <n v="1"/>
    <n v="0"/>
    <n v="-261.98"/>
    <s v="Nicole Lentini"/>
    <x v="2"/>
    <n v="-261.98"/>
    <n v="16189252.849999992"/>
    <n v="411515.55"/>
    <x v="16"/>
  </r>
  <r>
    <x v="471"/>
    <n v="9"/>
    <x v="9"/>
    <x v="13"/>
    <s v="EXPENSE REPORT"/>
    <s v=""/>
    <s v="PRO"/>
    <s v="MISC"/>
    <x v="638"/>
    <x v="0"/>
    <x v="183"/>
    <n v="1"/>
    <n v="0"/>
    <n v="687.27"/>
    <s v="Julia Torres"/>
    <x v="0"/>
    <n v="687.27"/>
    <n v="6933299.7099999748"/>
    <n v="5657234.7399999974"/>
    <x v="0"/>
  </r>
  <r>
    <x v="471"/>
    <n v="10"/>
    <x v="9"/>
    <x v="13"/>
    <s v="EXPENSE REPORT"/>
    <s v=""/>
    <s v="TRV"/>
    <s v="MISC"/>
    <x v="638"/>
    <x v="0"/>
    <x v="183"/>
    <n v="1"/>
    <n v="0"/>
    <n v="60.93"/>
    <s v="Julia Torres"/>
    <x v="0"/>
    <n v="60.93"/>
    <n v="6933299.7099999748"/>
    <n v="5657234.7399999974"/>
    <x v="0"/>
  </r>
  <r>
    <x v="472"/>
    <n v="20"/>
    <x v="18"/>
    <x v="172"/>
    <s v="Credit from Line 4"/>
    <s v="Credit line"/>
    <s v="PRO"/>
    <s v="SPEC"/>
    <x v="639"/>
    <x v="1"/>
    <x v="179"/>
    <n v="1"/>
    <n v="0"/>
    <n v="14999"/>
    <s v="Nicole Lentini"/>
    <x v="3"/>
    <n v="14999"/>
    <n v="960059.98"/>
    <n v="259480.13999999996"/>
    <x v="18"/>
  </r>
  <r>
    <x v="472"/>
    <n v="22"/>
    <x v="18"/>
    <x v="172"/>
    <s v="H-7057BL"/>
    <s v="HON Ignition 2.0 Executive Chair"/>
    <s v="PRO"/>
    <s v="SPEC"/>
    <x v="640"/>
    <x v="1"/>
    <x v="73"/>
    <n v="1"/>
    <n v="0"/>
    <n v="361.24"/>
    <s v="Nicole Lentini"/>
    <x v="3"/>
    <n v="361.24"/>
    <n v="960059.98"/>
    <n v="259480.13999999996"/>
    <x v="18"/>
  </r>
  <r>
    <x v="472"/>
    <n v="22"/>
    <x v="18"/>
    <x v="172"/>
    <s v="H-7057BL"/>
    <s v="HON Ignition 2.0 Executive Chair"/>
    <s v="PRO"/>
    <s v="VEN"/>
    <x v="641"/>
    <x v="1"/>
    <x v="73"/>
    <n v="1"/>
    <n v="0"/>
    <n v="361.24"/>
    <s v="Nicole Lentini"/>
    <x v="2"/>
    <n v="361.24"/>
    <n v="960059.98"/>
    <n v="259480.13999999996"/>
    <x v="18"/>
  </r>
  <r>
    <x v="472"/>
    <n v="23"/>
    <x v="18"/>
    <x v="172"/>
    <s v="H-7057BL--"/>
    <s v="HON Ignition 2.0 Executive Chair_x000a_OPTION: :Finish-Black"/>
    <s v="PRO"/>
    <s v="SPEC"/>
    <x v="640"/>
    <x v="1"/>
    <x v="73"/>
    <n v="1"/>
    <n v="0"/>
    <n v="-418"/>
    <s v="Nicole Lentini"/>
    <x v="3"/>
    <n v="-418"/>
    <n v="960059.98"/>
    <n v="259480.13999999996"/>
    <x v="18"/>
  </r>
  <r>
    <x v="472"/>
    <n v="23"/>
    <x v="18"/>
    <x v="172"/>
    <s v="H-7057BL--"/>
    <s v="HON Ignition 2.0 Executive Chair_x000a_OPTION: :Finish-Black"/>
    <s v="PRO"/>
    <s v="VEN"/>
    <x v="642"/>
    <x v="1"/>
    <x v="73"/>
    <n v="1"/>
    <n v="0"/>
    <n v="-418"/>
    <s v="Nicole Lentini"/>
    <x v="2"/>
    <n v="-418"/>
    <n v="960059.98"/>
    <n v="259480.13999999996"/>
    <x v="18"/>
  </r>
  <r>
    <x v="472"/>
    <n v="26"/>
    <x v="18"/>
    <x v="172"/>
    <s v="HAT PUNCH"/>
    <s v="Dismantle, replace and reinstall new hat parts"/>
    <s v="FABR"/>
    <s v="MISC"/>
    <x v="3"/>
    <x v="1"/>
    <x v="151"/>
    <n v="1"/>
    <n v="0"/>
    <n v="420"/>
    <s v="Nicole Lentini"/>
    <x v="0"/>
    <n v="420"/>
    <n v="960059.98"/>
    <n v="259480.13999999996"/>
    <x v="18"/>
  </r>
  <r>
    <x v="472"/>
    <n v="28"/>
    <x v="18"/>
    <x v="172"/>
    <s v="Labor"/>
    <s v="Second Replacment Hat Leg"/>
    <s v="FABR"/>
    <s v="CUST"/>
    <x v="440"/>
    <x v="1"/>
    <x v="151"/>
    <n v="1"/>
    <n v="0"/>
    <n v="420"/>
    <s v="Nicole Lentini"/>
    <x v="1"/>
    <n v="420"/>
    <n v="960059.98"/>
    <n v="259480.13999999996"/>
    <x v="18"/>
  </r>
  <r>
    <x v="472"/>
    <n v="29"/>
    <x v="18"/>
    <x v="172"/>
    <s v="Labor"/>
    <s v="Second Replacment Hat Leg_x000a__x000a_Hat to send credit memo"/>
    <s v="FABR"/>
    <s v="CUST"/>
    <x v="440"/>
    <x v="1"/>
    <x v="151"/>
    <n v="1"/>
    <n v="0"/>
    <n v="-420"/>
    <s v="Nicole Lentini"/>
    <x v="1"/>
    <n v="-420"/>
    <n v="960059.98"/>
    <n v="259480.13999999996"/>
    <x v="18"/>
  </r>
  <r>
    <x v="473"/>
    <n v="10"/>
    <x v="1"/>
    <x v="175"/>
    <s v="Tariff Fee"/>
    <s v="Tariff Fee"/>
    <s v="PRO"/>
    <s v="SPEC"/>
    <x v="643"/>
    <x v="2"/>
    <x v="5"/>
    <n v="1"/>
    <n v="0"/>
    <n v="12.25"/>
    <s v="Yuliya Molotilova"/>
    <x v="3"/>
    <n v="12.25"/>
    <n v="5820005.6000000006"/>
    <n v="10326.290000000001"/>
    <x v="5"/>
  </r>
  <r>
    <x v="473"/>
    <n v="13"/>
    <x v="1"/>
    <x v="175"/>
    <s v="BENTO BOX"/>
    <s v="BENTO BOX Dimensions: 10.875&quot;W x 7.875&quot;D x 6&quot;H Surface Cutout Dimension: 11.0625&quot; x 8.0625&quot;(w/r 0.5&quot; corner) Bento Configuration 1: (2) Power, (1) USB A+C 20watts, (1) Open Port* Finish: Metal; Midnight Matte Infeed: 72&quot;L Softwired to furniture system Amps: 15 amps *Data tree provided with Open Port selection; Cat5, Cat6, RJ-11, RJ-45, HDMI, VGA"/>
    <s v="PRO"/>
    <s v="SPEC"/>
    <x v="644"/>
    <x v="2"/>
    <x v="188"/>
    <n v="2"/>
    <n v="0"/>
    <n v="838"/>
    <s v="Yuliya Molotilova"/>
    <x v="3"/>
    <n v="838"/>
    <n v="5820005.6000000006"/>
    <n v="10326.290000000001"/>
    <x v="5"/>
  </r>
  <r>
    <x v="473"/>
    <n v="14"/>
    <x v="1"/>
    <x v="175"/>
    <s v="SHIPPING"/>
    <s v="Shipping"/>
    <s v="SHIP"/>
    <s v="SPEC"/>
    <x v="644"/>
    <x v="2"/>
    <x v="188"/>
    <n v="1"/>
    <n v="0"/>
    <n v="125.7"/>
    <s v="Yuliya Molotilova"/>
    <x v="3"/>
    <n v="125.7"/>
    <n v="5820005.6000000006"/>
    <n v="10326.290000000001"/>
    <x v="5"/>
  </r>
  <r>
    <x v="474"/>
    <n v="29"/>
    <x v="3"/>
    <x v="4"/>
    <s v="Tariff Fee"/>
    <s v="Tariff Fee"/>
    <s v="TAR"/>
    <s v="SPEC"/>
    <x v="645"/>
    <x v="2"/>
    <x v="5"/>
    <n v="1"/>
    <n v="0"/>
    <n v="18.91"/>
    <s v="Yuliya Molotilova"/>
    <x v="3"/>
    <n v="18.91"/>
    <n v="3543294.73"/>
    <n v="330607.65000000002"/>
    <x v="4"/>
  </r>
  <r>
    <x v="474"/>
    <n v="29"/>
    <x v="3"/>
    <x v="4"/>
    <s v="Tariff Fee"/>
    <s v="Tariff Fee"/>
    <s v="TAR"/>
    <s v="MISC"/>
    <x v="646"/>
    <x v="2"/>
    <x v="5"/>
    <n v="1"/>
    <n v="0"/>
    <n v="18.91"/>
    <s v="Yuliya Molotilova"/>
    <x v="0"/>
    <n v="18.91"/>
    <n v="3543294.73"/>
    <n v="330607.65000000002"/>
    <x v="4"/>
  </r>
  <r>
    <x v="474"/>
    <n v="30"/>
    <x v="3"/>
    <x v="4"/>
    <s v="SEC-CLAMP-GW"/>
    <s v="Seclusion hand clamp, white powder coat"/>
    <s v="PRO"/>
    <s v="SPEC"/>
    <x v="647"/>
    <x v="2"/>
    <x v="5"/>
    <n v="5"/>
    <n v="-794.05"/>
    <n v="0"/>
    <s v="Yuliya Molotilova"/>
    <x v="3"/>
    <n v="794.05"/>
    <n v="3543294.73"/>
    <n v="330607.65000000002"/>
    <x v="4"/>
  </r>
  <r>
    <x v="475"/>
    <n v="225"/>
    <x v="1"/>
    <x v="61"/>
    <s v="TARIFF SURCHARGE"/>
    <s v="Tariff Surcharge"/>
    <s v="PRO"/>
    <s v="SPEC"/>
    <x v="648"/>
    <x v="1"/>
    <x v="27"/>
    <n v="1"/>
    <n v="0"/>
    <n v="48.63"/>
    <s v="Julia Torres"/>
    <x v="3"/>
    <n v="48.63"/>
    <n v="5820005.6000000006"/>
    <n v="4669331.2300000004"/>
    <x v="1"/>
  </r>
  <r>
    <x v="476"/>
    <n v="179"/>
    <x v="1"/>
    <x v="61"/>
    <s v="TARIFF SURCHARGE"/>
    <s v="Tariff Surcharge"/>
    <s v="PRO"/>
    <s v="SPEC"/>
    <x v="648"/>
    <x v="1"/>
    <x v="27"/>
    <n v="1"/>
    <n v="0"/>
    <n v="48.63"/>
    <s v="Julia Torres"/>
    <x v="3"/>
    <n v="48.63"/>
    <n v="5820005.6000000006"/>
    <n v="4669331.2300000004"/>
    <x v="1"/>
  </r>
  <r>
    <x v="477"/>
    <n v="160"/>
    <x v="1"/>
    <x v="61"/>
    <s v="Tariff Surcharge"/>
    <s v="Surcharge"/>
    <s v="PRO"/>
    <s v="SPEC"/>
    <x v="648"/>
    <x v="1"/>
    <x v="27"/>
    <n v="1"/>
    <n v="0"/>
    <n v="145.88"/>
    <s v="Julia Torres"/>
    <x v="3"/>
    <n v="145.88"/>
    <n v="5820005.6000000006"/>
    <n v="4669331.2300000004"/>
    <x v="1"/>
  </r>
  <r>
    <x v="478"/>
    <n v="288"/>
    <x v="1"/>
    <x v="61"/>
    <s v="Tariff Surcharge"/>
    <s v="Surcharge"/>
    <s v="PRO"/>
    <s v="SPEC"/>
    <x v="648"/>
    <x v="1"/>
    <x v="27"/>
    <n v="1"/>
    <n v="0"/>
    <n v="291.75"/>
    <s v="Julia Torres"/>
    <x v="3"/>
    <n v="291.75"/>
    <n v="5820005.6000000006"/>
    <n v="4669331.2300000004"/>
    <x v="1"/>
  </r>
  <r>
    <x v="479"/>
    <n v="7"/>
    <x v="27"/>
    <x v="176"/>
    <s v="Tariff Surcharge"/>
    <s v="Surcharge"/>
    <s v="SUR"/>
    <s v="SPEC"/>
    <x v="649"/>
    <x v="1"/>
    <x v="189"/>
    <n v="1"/>
    <n v="0"/>
    <n v="128.31"/>
    <s v=""/>
    <x v="3"/>
    <n v="128.31"/>
    <n v="288491.56"/>
    <n v="273448.88"/>
    <x v="59"/>
  </r>
  <r>
    <x v="480"/>
    <n v="40"/>
    <x v="8"/>
    <x v="54"/>
    <s v="SHIPPING&amp;HANDLING--"/>
    <s v="FREIGHT FOR PRINTWORKS_x000a_OPTION: :REF QUOTE- CART PDF-20250228"/>
    <s v="SHIP"/>
    <s v="SHIP"/>
    <x v="612"/>
    <x v="1"/>
    <x v="190"/>
    <n v="1"/>
    <n v="9.1999999999999993"/>
    <n v="0"/>
    <s v="Zairah Del Mundo"/>
    <x v="4"/>
    <n v="-9.1999999999999993"/>
    <n v="16189252.849999992"/>
    <n v="220420.1"/>
    <x v="12"/>
  </r>
  <r>
    <x v="480"/>
    <n v="43"/>
    <x v="8"/>
    <x v="54"/>
    <s v="SURCHARGE--Q#"/>
    <s v="SURCHARGE_x000a_OPTION: Q#:D128516"/>
    <s v="SUR"/>
    <s v="SPEC"/>
    <x v="650"/>
    <x v="1"/>
    <x v="90"/>
    <n v="1"/>
    <n v="0"/>
    <n v="104.38"/>
    <s v="Zairah Del Mundo"/>
    <x v="3"/>
    <n v="104.38"/>
    <n v="16189252.849999992"/>
    <n v="220420.1"/>
    <x v="12"/>
  </r>
  <r>
    <x v="480"/>
    <n v="44"/>
    <x v="8"/>
    <x v="54"/>
    <s v="Tariff Recovery Charge"/>
    <s v="Tariff Recovery Charge"/>
    <s v="SUR"/>
    <s v="SPEC"/>
    <x v="651"/>
    <x v="1"/>
    <x v="171"/>
    <n v="1"/>
    <n v="0"/>
    <n v="10.08"/>
    <s v="Zairah Del Mundo"/>
    <x v="3"/>
    <n v="10.08"/>
    <n v="16189252.849999992"/>
    <n v="220420.1"/>
    <x v="12"/>
  </r>
  <r>
    <x v="481"/>
    <n v="2"/>
    <x v="1"/>
    <x v="61"/>
    <s v="KR1AB0009BSF39--BSF39-NB"/>
    <s v="LIFE CHAIR REPLACEMENT BACK_x000a_OPTION: BSF39:PLATINUM_x000a_OPTION: NB:BACK - NO BACK TOPPER"/>
    <s v="PRO"/>
    <s v="SPEC"/>
    <x v="652"/>
    <x v="1"/>
    <x v="1"/>
    <n v="2"/>
    <n v="0"/>
    <n v="484.8"/>
    <s v="Haley Berger"/>
    <x v="3"/>
    <n v="484.8"/>
    <n v="5820005.6000000006"/>
    <n v="4669331.2300000004"/>
    <x v="31"/>
  </r>
  <r>
    <x v="482"/>
    <n v="30"/>
    <x v="3"/>
    <x v="177"/>
    <s v="SURCHARGE"/>
    <s v="Tariff Surcharge"/>
    <s v="SUR"/>
    <s v="MISC"/>
    <x v="653"/>
    <x v="2"/>
    <x v="27"/>
    <n v="1"/>
    <n v="0"/>
    <n v="638.82000000000005"/>
    <s v="Yuliya Molotilova"/>
    <x v="0"/>
    <n v="638.82000000000005"/>
    <n v="3543294.73"/>
    <n v="225382.76"/>
    <x v="36"/>
  </r>
  <r>
    <x v="483"/>
    <n v="2"/>
    <x v="6"/>
    <x v="104"/>
    <s v="WAREHOUSE STORAGE"/>
    <s v="Storage Dates: 03/26/25 to 04/25/25_x000a_ILW RCVD 2/10/25_x000a_Collins RCVD 2/24/25_x000a_Arcadia RCVD 2/24/25_x000a_Hollman RCVD 2/24/25"/>
    <s v="STORE"/>
    <s v="CUST"/>
    <x v="654"/>
    <x v="2"/>
    <x v="4"/>
    <n v="1"/>
    <n v="457"/>
    <n v="0"/>
    <s v="Yuliya Molotilova"/>
    <x v="1"/>
    <n v="-457"/>
    <n v="837514.92000000027"/>
    <n v="31388.949999999997"/>
    <x v="36"/>
  </r>
  <r>
    <x v="483"/>
    <n v="2"/>
    <x v="6"/>
    <x v="104"/>
    <s v="WAREHOUSE STORAGE"/>
    <s v="Storage Dates: 03/26/25 to 04/25/25_x000a_ILW RCVD 2/10/25_x000a_Collins RCVD 2/24/25_x000a_Arcadia RCVD 2/24/25_x000a_Hollman RCVD 2/24/25"/>
    <s v="STORE"/>
    <s v="SHIP"/>
    <x v="655"/>
    <x v="2"/>
    <x v="4"/>
    <n v="1"/>
    <n v="457"/>
    <n v="0"/>
    <s v="Yuliya Molotilova"/>
    <x v="4"/>
    <n v="-457"/>
    <n v="837514.92000000027"/>
    <n v="31388.949999999997"/>
    <x v="36"/>
  </r>
  <r>
    <x v="483"/>
    <n v="3"/>
    <x v="6"/>
    <x v="104"/>
    <s v="WAREHOUSE STORAGE"/>
    <s v="Storage Dates: 04/06/25 to 05/05/25_x000a_Safco RCVD 2/28/25_x000a_BluDot RCVD 3/3/25_x000a_SOI RCVD 3/5/25_x000a_9to5 RCVD 3/3/25_x000a_JSI RCVD 3/7/25_x000a_Fellowes RCVD 3/7/25"/>
    <s v="STORE"/>
    <s v="CUST"/>
    <x v="656"/>
    <x v="2"/>
    <x v="4"/>
    <n v="1"/>
    <n v="603"/>
    <n v="0"/>
    <s v="Yuliya Molotilova"/>
    <x v="1"/>
    <n v="-603"/>
    <n v="837514.92000000027"/>
    <n v="31388.949999999997"/>
    <x v="36"/>
  </r>
  <r>
    <x v="483"/>
    <n v="3"/>
    <x v="6"/>
    <x v="104"/>
    <s v="WAREHOUSE STORAGE"/>
    <s v="Storage Dates: 04/06/25 to 05/05/25_x000a_Safco RCVD 2/28/25_x000a_BluDot RCVD 3/3/25_x000a_SOI RCVD 3/5/25_x000a_9to5 RCVD 3/3/25_x000a_JSI RCVD 3/7/25_x000a_Fellowes RCVD 3/7/25"/>
    <s v="STORE"/>
    <s v="SHIP"/>
    <x v="655"/>
    <x v="2"/>
    <x v="4"/>
    <n v="1"/>
    <n v="603"/>
    <n v="0"/>
    <s v="Yuliya Molotilova"/>
    <x v="4"/>
    <n v="-603"/>
    <n v="837514.92000000027"/>
    <n v="31388.949999999997"/>
    <x v="36"/>
  </r>
  <r>
    <x v="483"/>
    <n v="4"/>
    <x v="6"/>
    <x v="104"/>
    <s v="WAREHOUSE STORAGE"/>
    <s v="Storage Dates: 04/16/25 to 05/15/25_x000a_STANCE RCVD 03/12/25_x000a_SOI RCVS 03/13/25_x000a_KWALU RCVD 03/14/25"/>
    <s v="STORE"/>
    <s v="CUST"/>
    <x v="656"/>
    <x v="2"/>
    <x v="4"/>
    <n v="1"/>
    <n v="1900"/>
    <n v="0"/>
    <s v="Yuliya Molotilova"/>
    <x v="1"/>
    <n v="-1900"/>
    <n v="837514.92000000027"/>
    <n v="31388.949999999997"/>
    <x v="36"/>
  </r>
  <r>
    <x v="483"/>
    <n v="4"/>
    <x v="6"/>
    <x v="104"/>
    <s v="WAREHOUSE STORAGE"/>
    <s v="Storage Dates: 04/16/25 to 05/15/25_x000a_STANCE RCVD 03/12/25_x000a_SOI RCVS 03/13/25_x000a_KWALU RCVD 03/14/25"/>
    <s v="STORE"/>
    <s v="SHIP"/>
    <x v="655"/>
    <x v="2"/>
    <x v="4"/>
    <n v="1"/>
    <n v="1900"/>
    <n v="0"/>
    <s v="Yuliya Molotilova"/>
    <x v="4"/>
    <n v="-1900"/>
    <n v="837514.92000000027"/>
    <n v="31388.949999999997"/>
    <x v="36"/>
  </r>
  <r>
    <x v="483"/>
    <n v="5"/>
    <x v="6"/>
    <x v="104"/>
    <s v="WAREHOUSE STORAGE"/>
    <s v="Storage Dates: 04/26/25 to 05/25/25_x000a_ILW RCVD 2/10/25_x000a_Collins RCVD 2/24/25_x000a_Arcadia RCVD 2/24/25_x000a_Hollman RCVD 2/24/25"/>
    <s v="STORE"/>
    <s v="CUST"/>
    <x v="654"/>
    <x v="2"/>
    <x v="4"/>
    <n v="1"/>
    <n v="457"/>
    <n v="0"/>
    <s v="Yuliya Molotilova"/>
    <x v="1"/>
    <n v="-457"/>
    <n v="837514.92000000027"/>
    <n v="31388.949999999997"/>
    <x v="36"/>
  </r>
  <r>
    <x v="483"/>
    <n v="5"/>
    <x v="6"/>
    <x v="104"/>
    <s v="WAREHOUSE STORAGE"/>
    <s v="Storage Dates: 04/26/25 to 05/25/25_x000a_ILW RCVD 2/10/25_x000a_Collins RCVD 2/24/25_x000a_Arcadia RCVD 2/24/25_x000a_Hollman RCVD 2/24/25"/>
    <s v="STORE"/>
    <s v="SHIP"/>
    <x v="655"/>
    <x v="2"/>
    <x v="4"/>
    <n v="1"/>
    <n v="457"/>
    <n v="0"/>
    <s v="Yuliya Molotilova"/>
    <x v="4"/>
    <n v="-457"/>
    <n v="837514.92000000027"/>
    <n v="31388.949999999997"/>
    <x v="36"/>
  </r>
  <r>
    <x v="483"/>
    <n v="6"/>
    <x v="6"/>
    <x v="104"/>
    <s v="WAREHOUSE STORAGE"/>
    <s v="Storage Dates: 05/06/25 - 06/05/25_x000a_Safco RCVD 2/28/25_x000a_BluDot RCVD 3/3/25_x000a_SOI RCVD 3/5/25_x000a_9to5 RCVD 3/3/25_x000a_JSI RCVD 3/7/25_x000a_Fellowes RCVD 3/7/25"/>
    <s v="STORE"/>
    <s v="CUST"/>
    <x v="654"/>
    <x v="2"/>
    <x v="4"/>
    <n v="1"/>
    <n v="603"/>
    <n v="0"/>
    <s v="Yuliya Molotilova"/>
    <x v="1"/>
    <n v="-603"/>
    <n v="837514.92000000027"/>
    <n v="31388.949999999997"/>
    <x v="36"/>
  </r>
  <r>
    <x v="483"/>
    <n v="6"/>
    <x v="6"/>
    <x v="104"/>
    <s v="WAREHOUSE STORAGE"/>
    <s v="Storage Dates: 05/06/25 - 06/05/25_x000a_Safco RCVD 2/28/25_x000a_BluDot RCVD 3/3/25_x000a_SOI RCVD 3/5/25_x000a_9to5 RCVD 3/3/25_x000a_JSI RCVD 3/7/25_x000a_Fellowes RCVD 3/7/25"/>
    <s v="STORE"/>
    <s v="SHIP"/>
    <x v="655"/>
    <x v="2"/>
    <x v="4"/>
    <n v="1"/>
    <n v="603"/>
    <n v="0"/>
    <s v="Yuliya Molotilova"/>
    <x v="4"/>
    <n v="-603"/>
    <n v="837514.92000000027"/>
    <n v="31388.949999999997"/>
    <x v="36"/>
  </r>
  <r>
    <x v="483"/>
    <n v="7"/>
    <x v="6"/>
    <x v="104"/>
    <s v="WAREHOUSE STORAGE"/>
    <s v="Storage Dates: 05/16/25 to 06/15/25_x000a_STANCE RCVD 03/12/25_x000a_SOI RCVS 03/13/25_x000a_KWALU RCVD 03/14/25"/>
    <s v="STORE"/>
    <s v="CUST"/>
    <x v="656"/>
    <x v="2"/>
    <x v="4"/>
    <n v="1"/>
    <n v="1900"/>
    <n v="0"/>
    <s v="Yuliya Molotilova"/>
    <x v="1"/>
    <n v="-1900"/>
    <n v="837514.92000000027"/>
    <n v="31388.949999999997"/>
    <x v="36"/>
  </r>
  <r>
    <x v="483"/>
    <n v="8"/>
    <x v="6"/>
    <x v="104"/>
    <s v="WAREHOUSE STORAGE"/>
    <s v="Storage Dates: 05/28/25 to 06/27/25_x000a_ILW RCVD 2/10/25_x000a_Collins RCVD 2/24/25_x000a_Arcadia RCVD 2/24/25_x000a_Hollman RCVD 2/24/25"/>
    <s v="STORE"/>
    <s v="CUST"/>
    <x v="654"/>
    <x v="2"/>
    <x v="4"/>
    <n v="1"/>
    <n v="457"/>
    <n v="0"/>
    <s v="Yuliya Molotilova"/>
    <x v="1"/>
    <n v="-457"/>
    <n v="837514.92000000027"/>
    <n v="31388.949999999997"/>
    <x v="36"/>
  </r>
  <r>
    <x v="484"/>
    <n v="2"/>
    <x v="10"/>
    <x v="178"/>
    <s v="Tariff"/>
    <s v="Tariff Placeholder"/>
    <s v="SUR"/>
    <s v="CUST"/>
    <x v="657"/>
    <x v="0"/>
    <x v="27"/>
    <n v="1"/>
    <n v="0"/>
    <n v="14.54"/>
    <s v="Angela Farmer"/>
    <x v="1"/>
    <n v="14.54"/>
    <n v="863078.52000000025"/>
    <n v="791.42000000000007"/>
    <x v="10"/>
  </r>
  <r>
    <x v="485"/>
    <n v="26"/>
    <x v="2"/>
    <x v="179"/>
    <s v="Shipping and Handling"/>
    <s v="HAT Shipping and handling"/>
    <s v="SHIP"/>
    <s v="SHIP"/>
    <x v="658"/>
    <x v="0"/>
    <x v="27"/>
    <n v="1"/>
    <n v="0"/>
    <n v="227.63"/>
    <s v="Marlene Dyson"/>
    <x v="4"/>
    <n v="227.63"/>
    <n v="3648805.1999999988"/>
    <n v="20422.699999999997"/>
    <x v="6"/>
  </r>
  <r>
    <x v="485"/>
    <n v="28"/>
    <x v="2"/>
    <x v="179"/>
    <s v="Shipping and Handling"/>
    <s v="HAT Shipping and handling   -- To be credited per Juan in Customer Service."/>
    <s v="SHIP"/>
    <s v="SHIP"/>
    <x v="658"/>
    <x v="0"/>
    <x v="27"/>
    <n v="1"/>
    <n v="0"/>
    <n v="-227.63"/>
    <s v="Marlene Dyson"/>
    <x v="4"/>
    <n v="-227.63"/>
    <n v="3648805.1999999988"/>
    <n v="20422.699999999997"/>
    <x v="6"/>
  </r>
  <r>
    <x v="486"/>
    <n v="1"/>
    <x v="23"/>
    <x v="99"/>
    <s v="SIT-U1560-T01"/>
    <s v="SEAT REPLACEMENT"/>
    <s v="PRO"/>
    <s v="SPEC"/>
    <x v="659"/>
    <x v="0"/>
    <x v="79"/>
    <n v="26"/>
    <n v="0"/>
    <n v="903.5"/>
    <s v="Haley Berger"/>
    <x v="3"/>
    <n v="903.5"/>
    <n v="2470160.9899999988"/>
    <n v="273408.09999999998"/>
    <x v="12"/>
  </r>
  <r>
    <x v="486"/>
    <n v="3"/>
    <x v="23"/>
    <x v="99"/>
    <s v="Tariff"/>
    <s v="Tariff Placeholder"/>
    <s v="TAR"/>
    <s v="CUST"/>
    <x v="660"/>
    <x v="0"/>
    <x v="79"/>
    <n v="1"/>
    <n v="0"/>
    <n v="27.11"/>
    <s v="Haley Berger"/>
    <x v="1"/>
    <n v="27.11"/>
    <n v="2470160.9899999988"/>
    <n v="273408.09999999998"/>
    <x v="12"/>
  </r>
  <r>
    <x v="486"/>
    <n v="4"/>
    <x v="23"/>
    <x v="99"/>
    <s v="LABOR"/>
    <s v="return trip to swap the seat cushions"/>
    <s v="PRO"/>
    <s v="SPEC"/>
    <x v="659"/>
    <x v="0"/>
    <x v="109"/>
    <n v="1"/>
    <n v="0"/>
    <n v="1510"/>
    <s v="Haley Berger"/>
    <x v="3"/>
    <n v="1510"/>
    <n v="2470160.9899999988"/>
    <n v="273408.09999999998"/>
    <x v="12"/>
  </r>
  <r>
    <x v="487"/>
    <n v="24"/>
    <x v="2"/>
    <x v="2"/>
    <s v="FABRICATION"/>
    <s v="Receive, Deliver, Install, Normal Business Hours, Prevailing Wage"/>
    <s v="FABR"/>
    <s v="MISC"/>
    <x v="661"/>
    <x v="0"/>
    <x v="23"/>
    <n v="1"/>
    <n v="0"/>
    <n v="2837.44"/>
    <s v="Marlene Dyson"/>
    <x v="0"/>
    <n v="2837.44"/>
    <n v="3648805.1999999988"/>
    <n v="390657.00000000006"/>
    <x v="2"/>
  </r>
  <r>
    <x v="487"/>
    <n v="32"/>
    <x v="2"/>
    <x v="2"/>
    <s v="MILEAGE"/>
    <s v="mileage"/>
    <s v="TRV"/>
    <s v="SPEC"/>
    <x v="662"/>
    <x v="0"/>
    <x v="12"/>
    <n v="1"/>
    <n v="0"/>
    <n v="-27.39"/>
    <s v="Marlene Dyson"/>
    <x v="3"/>
    <n v="-27.39"/>
    <n v="3648805.1999999988"/>
    <n v="390657.00000000006"/>
    <x v="2"/>
  </r>
  <r>
    <x v="488"/>
    <n v="12"/>
    <x v="8"/>
    <x v="118"/>
    <s v="TARRIFF SURCHARGE"/>
    <s v="Tarriff"/>
    <s v="TAR"/>
    <s v="SPEC"/>
    <x v="585"/>
    <x v="1"/>
    <x v="64"/>
    <n v="1"/>
    <n v="0"/>
    <n v="57.89"/>
    <s v="Nicole Lentini"/>
    <x v="3"/>
    <n v="57.89"/>
    <n v="16189252.849999992"/>
    <n v="15400.74"/>
    <x v="39"/>
  </r>
  <r>
    <x v="489"/>
    <n v="3"/>
    <x v="7"/>
    <x v="10"/>
    <s v="ACCESS PANEL"/>
    <s v="Access Panel 24”W x 19-1/2”H x 3/4”Thick Access Panel - Painted Color To Match Order KBMH1664-167. - To Be Installed On Existing Workstations."/>
    <s v="PRO"/>
    <s v="CUST"/>
    <x v="663"/>
    <x v="1"/>
    <x v="191"/>
    <n v="2"/>
    <n v="0"/>
    <n v="328.5"/>
    <s v="Kelly Caplan"/>
    <x v="1"/>
    <n v="328.5"/>
    <n v="12556381.180000002"/>
    <n v="1836995.6099999999"/>
    <x v="49"/>
  </r>
  <r>
    <x v="489"/>
    <n v="4"/>
    <x v="7"/>
    <x v="10"/>
    <s v="LABOR"/>
    <s v="DFM delivery and installation during regular business hours.   INSTALLATION ADDRESS:  2882 Sand Hill Road  Menlo Park, CA"/>
    <s v="FABR"/>
    <s v="CUST"/>
    <x v="663"/>
    <x v="1"/>
    <x v="191"/>
    <n v="1"/>
    <n v="0"/>
    <n v="325"/>
    <s v="Kelly Caplan"/>
    <x v="1"/>
    <n v="325"/>
    <n v="12556381.180000002"/>
    <n v="1836995.6099999999"/>
    <x v="49"/>
  </r>
  <r>
    <x v="490"/>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491"/>
    <n v="11"/>
    <x v="9"/>
    <x v="100"/>
    <s v="INTUITUS004"/>
    <s v="ADJUSTABLE-HEIGHT DESK 60x30 EXTENDED"/>
    <s v="PRO"/>
    <s v="CUST"/>
    <x v="664"/>
    <x v="0"/>
    <x v="179"/>
    <n v="1"/>
    <n v="-614.25"/>
    <n v="0"/>
    <s v="Shanna Dollarhide"/>
    <x v="1"/>
    <n v="614.25"/>
    <n v="6933299.7099999748"/>
    <n v="503207.78999999916"/>
    <x v="0"/>
  </r>
  <r>
    <x v="492"/>
    <n v="8"/>
    <x v="23"/>
    <x v="180"/>
    <s v="8-862-39830"/>
    <s v=""/>
    <s v="SHIP"/>
    <s v="SHIP"/>
    <x v="35"/>
    <x v="2"/>
    <x v="20"/>
    <n v="1"/>
    <n v="0"/>
    <n v="12.6"/>
    <s v="Yuliya Molotilova"/>
    <x v="4"/>
    <n v="12.6"/>
    <n v="2470160.9899999988"/>
    <n v="10994.96"/>
    <x v="5"/>
  </r>
  <r>
    <x v="493"/>
    <n v="30"/>
    <x v="8"/>
    <x v="101"/>
    <s v="Frame"/>
    <s v="Art Size: 39 1/2&quot; x 39 1/2&quot;_x000a_Outside Frame Size: 41 1/8&quot; x 41 1/8&quot;_x000a_Style: Durham, in Sand_x000a_Cover: Clear Acrylic_x000a_Backing: Acid Free Foamcore_x000a_Hardware: Included"/>
    <s v="PRO"/>
    <s v="VEN"/>
    <x v="665"/>
    <x v="1"/>
    <x v="192"/>
    <n v="1"/>
    <n v="0"/>
    <n v="172.57"/>
    <s v="Nicole Lentini"/>
    <x v="2"/>
    <n v="172.57"/>
    <n v="16189252.849999992"/>
    <n v="-202960.04000000004"/>
    <x v="30"/>
  </r>
  <r>
    <x v="493"/>
    <n v="31"/>
    <x v="8"/>
    <x v="101"/>
    <s v="FRAME"/>
    <s v="100 x 100 cm Solid Oak Frame"/>
    <s v="PRO"/>
    <s v="VEN"/>
    <x v="666"/>
    <x v="1"/>
    <x v="193"/>
    <n v="1"/>
    <n v="0"/>
    <n v="-250"/>
    <s v="Nicole Lentini"/>
    <x v="2"/>
    <n v="-250"/>
    <n v="16189252.849999992"/>
    <n v="-202960.04000000004"/>
    <x v="30"/>
  </r>
  <r>
    <x v="493"/>
    <n v="34"/>
    <x v="8"/>
    <x v="101"/>
    <s v="FRAME"/>
    <s v="100 x 100 cm Solid Oak Frame-credit"/>
    <s v="PRO"/>
    <s v="VEN"/>
    <x v="666"/>
    <x v="1"/>
    <x v="193"/>
    <n v="1"/>
    <n v="-250"/>
    <n v="0"/>
    <s v="Nicole Lentini"/>
    <x v="2"/>
    <n v="250"/>
    <n v="16189252.849999992"/>
    <n v="-202960.04000000004"/>
    <x v="30"/>
  </r>
  <r>
    <x v="493"/>
    <n v="39"/>
    <x v="8"/>
    <x v="101"/>
    <s v="Credit for Tariff"/>
    <s v="Credit"/>
    <s v="PRO"/>
    <s v="MISC"/>
    <x v="667"/>
    <x v="1"/>
    <x v="32"/>
    <n v="1"/>
    <n v="-935.07"/>
    <n v="0"/>
    <s v="Nicole Lentini"/>
    <x v="0"/>
    <n v="935.07"/>
    <n v="16189252.849999992"/>
    <n v="-202960.04000000004"/>
    <x v="30"/>
  </r>
  <r>
    <x v="493"/>
    <n v="40"/>
    <x v="8"/>
    <x v="101"/>
    <s v="FRAME"/>
    <s v="100 x 100 cm Solid Oak Frame-credit"/>
    <s v="PRO"/>
    <s v="VEN"/>
    <x v="666"/>
    <x v="1"/>
    <x v="193"/>
    <n v="1"/>
    <n v="250"/>
    <n v="0"/>
    <s v="Nicole Lentini"/>
    <x v="2"/>
    <n v="-250"/>
    <n v="16189252.849999992"/>
    <n v="-202960.04000000004"/>
    <x v="30"/>
  </r>
  <r>
    <x v="493"/>
    <n v="41"/>
    <x v="8"/>
    <x v="101"/>
    <s v="NEOCLASSICIII"/>
    <s v="Neoclassic III Art Print by Norm Architects 70 x 100 cm 28 x 39in"/>
    <s v="PRO"/>
    <s v="CUST"/>
    <x v="668"/>
    <x v="1"/>
    <x v="193"/>
    <n v="1"/>
    <n v="-157"/>
    <n v="0"/>
    <s v="Nicole Lentini"/>
    <x v="1"/>
    <n v="157"/>
    <n v="16189252.849999992"/>
    <n v="-202960.04000000004"/>
    <x v="30"/>
  </r>
  <r>
    <x v="493"/>
    <n v="42"/>
    <x v="8"/>
    <x v="101"/>
    <s v="FRAME"/>
    <s v="100 x 100 cm Solid Oak Frame-credit"/>
    <s v="PRO"/>
    <s v="CUST"/>
    <x v="668"/>
    <x v="1"/>
    <x v="193"/>
    <n v="1"/>
    <n v="-250"/>
    <n v="0"/>
    <s v="Nicole Lentini"/>
    <x v="1"/>
    <n v="250"/>
    <n v="16189252.849999992"/>
    <n v="-202960.04000000004"/>
    <x v="30"/>
  </r>
  <r>
    <x v="493"/>
    <n v="42"/>
    <x v="8"/>
    <x v="101"/>
    <s v="FRAME"/>
    <s v="100 x 100 cm Solid Oak Frame-credit"/>
    <s v="PRO"/>
    <s v="VEN"/>
    <x v="666"/>
    <x v="1"/>
    <x v="193"/>
    <n v="1"/>
    <n v="-250"/>
    <n v="0"/>
    <s v="Nicole Lentini"/>
    <x v="2"/>
    <n v="250"/>
    <n v="16189252.849999992"/>
    <n v="-202960.04000000004"/>
    <x v="30"/>
  </r>
  <r>
    <x v="494"/>
    <n v="97"/>
    <x v="7"/>
    <x v="158"/>
    <s v="CUSTOM"/>
    <s v="Custom seat height Reduce the height by 5 cm to achieve SH 63 cm (243?4 inches)"/>
    <s v="PRO"/>
    <s v="SPEC"/>
    <x v="488"/>
    <x v="1"/>
    <x v="194"/>
    <n v="21"/>
    <n v="3465.84"/>
    <n v="0"/>
    <s v="Kelly Caplan"/>
    <x v="3"/>
    <n v="-3465.84"/>
    <n v="12556381.180000002"/>
    <n v="1384004.26"/>
    <x v="40"/>
  </r>
  <r>
    <x v="494"/>
    <n v="99"/>
    <x v="7"/>
    <x v="158"/>
    <s v="CUSTOM"/>
    <s v="Custom seat height Reduce the height by 5 cm to achieve SH 63 cm (243?4 inches)"/>
    <s v="PRO"/>
    <s v="SPEC"/>
    <x v="488"/>
    <x v="1"/>
    <x v="194"/>
    <n v="27"/>
    <n v="4456.08"/>
    <n v="0"/>
    <s v="Kelly Caplan"/>
    <x v="3"/>
    <n v="-4456.08"/>
    <n v="12556381.180000002"/>
    <n v="1384004.26"/>
    <x v="40"/>
  </r>
  <r>
    <x v="494"/>
    <n v="104"/>
    <x v="7"/>
    <x v="158"/>
    <s v="CUSTOM"/>
    <s v="Custom seat height Reduce the height by 5 cm to achieve SH 63 cm (243?4 inches)"/>
    <s v="PRO"/>
    <s v="SPEC"/>
    <x v="488"/>
    <x v="1"/>
    <x v="194"/>
    <n v="28"/>
    <n v="4621.12"/>
    <n v="0"/>
    <s v="Kelly Caplan"/>
    <x v="3"/>
    <n v="-4621.12"/>
    <n v="12556381.180000002"/>
    <n v="1384004.26"/>
    <x v="40"/>
  </r>
  <r>
    <x v="494"/>
    <n v="133"/>
    <x v="7"/>
    <x v="158"/>
    <s v="FG144.0860M06"/>
    <s v="+Pwr Entry, Internal Direct Connect - Floor,8-wire, 4-circuit, shared neutral,60&quot; w,mid,6' l"/>
    <s v="PRO"/>
    <s v="CUST"/>
    <x v="669"/>
    <x v="1"/>
    <x v="25"/>
    <n v="6"/>
    <n v="0"/>
    <n v="564.48"/>
    <s v="Kelly Caplan"/>
    <x v="1"/>
    <n v="564.48"/>
    <n v="12556381.180000002"/>
    <n v="1384004.26"/>
    <x v="40"/>
  </r>
  <r>
    <x v="494"/>
    <n v="134"/>
    <x v="7"/>
    <x v="158"/>
    <s v="FREIGHT"/>
    <s v="Freight to ship power whips"/>
    <s v="SHIP"/>
    <s v="SHIP"/>
    <x v="670"/>
    <x v="1"/>
    <x v="25"/>
    <n v="1"/>
    <n v="0"/>
    <n v="133"/>
    <s v="Kelly Caplan"/>
    <x v="4"/>
    <n v="133"/>
    <n v="12556381.180000002"/>
    <n v="1384004.26"/>
    <x v="40"/>
  </r>
  <r>
    <x v="495"/>
    <n v="5"/>
    <x v="23"/>
    <x v="181"/>
    <s v="FREIGHT"/>
    <s v="FREIGHT TO 94043"/>
    <s v="SHIP"/>
    <s v="SHIP"/>
    <x v="671"/>
    <x v="0"/>
    <x v="68"/>
    <n v="1"/>
    <n v="0"/>
    <n v="-295.8"/>
    <s v="Angela Farmer"/>
    <x v="4"/>
    <n v="-295.8"/>
    <n v="2470160.9899999988"/>
    <n v="3900"/>
    <x v="56"/>
  </r>
  <r>
    <x v="495"/>
    <n v="6"/>
    <x v="23"/>
    <x v="181"/>
    <s v="BE05930-72"/>
    <s v="IQ 2.0 CONTROL BOX W/ 72&quot; CORD"/>
    <s v="PRO"/>
    <s v="SPEC"/>
    <x v="672"/>
    <x v="0"/>
    <x v="68"/>
    <n v="20"/>
    <n v="0"/>
    <n v="840"/>
    <s v="Angela Farmer"/>
    <x v="3"/>
    <n v="840"/>
    <n v="2470160.9899999988"/>
    <n v="3900"/>
    <x v="56"/>
  </r>
  <r>
    <x v="496"/>
    <n v="2"/>
    <x v="7"/>
    <x v="182"/>
    <s v="Chair Demo"/>
    <s v="Delivery scheduled for 4/16 between 10 and2 and the pick up scheduled for 4/23 between 11 and 3._x000a__x000a_Verus, Setu"/>
    <s v="FABR"/>
    <s v="CUST"/>
    <x v="673"/>
    <x v="1"/>
    <x v="74"/>
    <n v="1"/>
    <n v="0"/>
    <n v="250"/>
    <s v="Nicole Lentini"/>
    <x v="1"/>
    <n v="250"/>
    <n v="12556381.180000002"/>
    <n v="38823"/>
    <x v="18"/>
  </r>
  <r>
    <x v="497"/>
    <n v="23"/>
    <x v="6"/>
    <x v="57"/>
    <s v="PARKING"/>
    <s v=""/>
    <s v="TRV"/>
    <s v="MISC"/>
    <x v="89"/>
    <x v="2"/>
    <x v="58"/>
    <n v="1"/>
    <n v="0"/>
    <n v="24"/>
    <s v="Yuliya Molotilova"/>
    <x v="0"/>
    <n v="24"/>
    <n v="837514.92000000027"/>
    <n v="51898.33"/>
    <x v="5"/>
  </r>
  <r>
    <x v="498"/>
    <n v="4"/>
    <x v="9"/>
    <x v="13"/>
    <s v="SKQ15304-------------"/>
    <s v="SPINE EXTENDER KIT_x000a_OPTION: :Standard Product Reference-AX1SX39AC118118118_x000a_OPTION: :Standard Product Reference--AX1SX39AC118118118_x000a_OPTION: :Deviation--Height, Depth, Application_x000a_OPTION: :Acknowledgement Line 1-**-EXTENDER,SPINE 3 1/2&quot; CURRENTS_x000a_OPTION: :Acknowledgement Line 2-**-FENCE TO GALLERY/118_x000a_OPTION: :Knoll Conversion-QF61954FAX1-Previously engineered QF61954FAX1_x000a_OPTION: :Height-21-21&quot;H Spine Spacer/Extender_x000a_OPTION: :Depth-3.5-3.5&quot;D_x000a_OPTION: :Application-**-For use on end of fence APF1860 with leg AX1LEG6 and crown APTH60 (high flat crown).  Special gallery panel to be attached to the end of spacer/extender._x000a_OPTION: :Top Cap Finish-118-Bright White_x000a_OPTION: :Paint Finish-118-Bright White_x000a_OPTION: :Trim Finish-118-Bright White"/>
    <s v="PRO"/>
    <s v="CUST"/>
    <x v="674"/>
    <x v="0"/>
    <x v="1"/>
    <n v="18"/>
    <n v="7176.06"/>
    <n v="0"/>
    <s v="Julia Torres"/>
    <x v="1"/>
    <n v="-7176.06"/>
    <n v="6933299.7099999748"/>
    <n v="5657234.7399999974"/>
    <x v="0"/>
  </r>
  <r>
    <x v="498"/>
    <n v="16"/>
    <x v="9"/>
    <x v="13"/>
    <s v="SKQ15304"/>
    <s v="SPINE EXTENDER KIT"/>
    <s v="PRO"/>
    <s v="CUST"/>
    <x v="674"/>
    <x v="0"/>
    <x v="1"/>
    <n v="18"/>
    <n v="-7176.06"/>
    <n v="0"/>
    <s v="Julia Torres"/>
    <x v="1"/>
    <n v="7176.06"/>
    <n v="6933299.7099999748"/>
    <n v="5657234.7399999974"/>
    <x v="0"/>
  </r>
  <r>
    <x v="499"/>
    <n v="467"/>
    <x v="13"/>
    <x v="39"/>
    <s v="Labor"/>
    <s v="Receive new product at warehouse. Strip, prep and load for delivery_x000a_Warehouseman - Straight Time_x000a_Distribute (46) tops to each office. At the end of install, collect all of the original tops and prep for removal ._x000a_(2) Teamsters - Overtime_x000a_Remove existing tops in each office and install new tops._x000a_(1) Carpenter -Foreman Straight Time_x000a_(4) Carpenters - Straight Time_x000a_Project Manager Supervision - Straight Time_x000a_Cost to dispose of old desk tops at warehouse + disposal truck fee"/>
    <s v="FABR"/>
    <s v="SPEC"/>
    <x v="675"/>
    <x v="0"/>
    <x v="166"/>
    <n v="1"/>
    <n v="0"/>
    <n v="9799.8700000000008"/>
    <s v="Haley Berger"/>
    <x v="3"/>
    <n v="9799.8700000000008"/>
    <n v="3665991.9400000004"/>
    <n v="3210790.8800000004"/>
    <x v="20"/>
  </r>
  <r>
    <x v="500"/>
    <n v="20"/>
    <x v="18"/>
    <x v="172"/>
    <s v="Field Verification"/>
    <s v="Field Verification"/>
    <s v="FABR"/>
    <s v="SPEC"/>
    <x v="676"/>
    <x v="1"/>
    <x v="151"/>
    <n v="1"/>
    <n v="0"/>
    <n v="560"/>
    <s v="Nicole Lentini"/>
    <x v="3"/>
    <n v="560"/>
    <n v="960059.98"/>
    <n v="259480.13999999996"/>
    <x v="18"/>
  </r>
  <r>
    <x v="500"/>
    <n v="21"/>
    <x v="18"/>
    <x v="172"/>
    <s v="Surcharge"/>
    <s v="Surcharge"/>
    <s v="SUR"/>
    <s v="SPEC"/>
    <x v="48"/>
    <x v="1"/>
    <x v="1"/>
    <n v="1"/>
    <n v="0"/>
    <n v="106.55"/>
    <s v="Nicole Lentini"/>
    <x v="3"/>
    <n v="106.55"/>
    <n v="960059.98"/>
    <n v="259480.13999999996"/>
    <x v="18"/>
  </r>
  <r>
    <x v="500"/>
    <n v="22"/>
    <x v="18"/>
    <x v="172"/>
    <s v="Field Verification-Credit"/>
    <s v="Field Verification"/>
    <s v="FABR"/>
    <s v="SPEC"/>
    <x v="676"/>
    <x v="1"/>
    <x v="151"/>
    <n v="1"/>
    <n v="0"/>
    <n v="-560"/>
    <s v="Nicole Lentini"/>
    <x v="3"/>
    <n v="-560"/>
    <n v="960059.98"/>
    <n v="259480.13999999996"/>
    <x v="18"/>
  </r>
  <r>
    <x v="500"/>
    <n v="22"/>
    <x v="18"/>
    <x v="172"/>
    <s v="Field Verification-Credit"/>
    <s v="Field Verification"/>
    <s v="FABR"/>
    <s v="VEN"/>
    <x v="677"/>
    <x v="1"/>
    <x v="151"/>
    <n v="1"/>
    <n v="0"/>
    <n v="-560"/>
    <s v="Nicole Lentini"/>
    <x v="2"/>
    <n v="-560"/>
    <n v="960059.98"/>
    <n v="259480.13999999996"/>
    <x v="18"/>
  </r>
  <r>
    <x v="500"/>
    <n v="23"/>
    <x v="18"/>
    <x v="172"/>
    <s v="Tariff Surcharge"/>
    <s v="Tariff Surcharge 1% of net (1 %)"/>
    <s v="TAR"/>
    <s v="SPEC"/>
    <x v="48"/>
    <x v="1"/>
    <x v="164"/>
    <n v="1"/>
    <n v="0"/>
    <n v="93.24"/>
    <s v="Nicole Lentini"/>
    <x v="3"/>
    <n v="93.24"/>
    <n v="960059.98"/>
    <n v="259480.13999999996"/>
    <x v="18"/>
  </r>
  <r>
    <x v="500"/>
    <n v="24"/>
    <x v="18"/>
    <x v="172"/>
    <s v="Freight"/>
    <s v="Stylex Zone 1 Freight - 4% of net total, $250 min (4 %)"/>
    <s v="SHIP"/>
    <s v="SHIP"/>
    <x v="48"/>
    <x v="1"/>
    <x v="164"/>
    <n v="1"/>
    <n v="0"/>
    <n v="376.66"/>
    <s v="Nicole Lentini"/>
    <x v="4"/>
    <n v="376.66"/>
    <n v="960059.98"/>
    <n v="259480.13999999996"/>
    <x v="18"/>
  </r>
  <r>
    <x v="501"/>
    <n v="20"/>
    <x v="12"/>
    <x v="113"/>
    <s v="8-855-51411"/>
    <s v=""/>
    <s v="SHIP"/>
    <s v="SHIP"/>
    <x v="35"/>
    <x v="2"/>
    <x v="20"/>
    <n v="1"/>
    <n v="0"/>
    <n v="10"/>
    <s v="Yuliya Molotilova"/>
    <x v="4"/>
    <n v="10"/>
    <n v="6857499.3699999992"/>
    <n v="0"/>
    <x v="4"/>
  </r>
  <r>
    <x v="501"/>
    <n v="21"/>
    <x v="12"/>
    <x v="113"/>
    <s v="8-913-06453"/>
    <s v="8-913-06453"/>
    <s v="SHIP"/>
    <s v="SHIP"/>
    <x v="35"/>
    <x v="2"/>
    <x v="20"/>
    <n v="1"/>
    <n v="0"/>
    <n v="10"/>
    <s v="Yuliya Molotilova"/>
    <x v="4"/>
    <n v="10"/>
    <n v="6857499.3699999992"/>
    <n v="0"/>
    <x v="4"/>
  </r>
  <r>
    <x v="502"/>
    <n v="8"/>
    <x v="10"/>
    <x v="183"/>
    <s v="Surcharge"/>
    <s v="Surcharge Placeholder"/>
    <s v="SUR"/>
    <s v="CUST"/>
    <x v="678"/>
    <x v="0"/>
    <x v="1"/>
    <n v="1"/>
    <n v="-466.11"/>
    <n v="0"/>
    <s v=""/>
    <x v="1"/>
    <n v="466.11"/>
    <n v="863078.52000000025"/>
    <n v="33072.21"/>
    <x v="10"/>
  </r>
  <r>
    <x v="503"/>
    <n v="17"/>
    <x v="7"/>
    <x v="10"/>
    <s v="232092---301"/>
    <s v="+Lock Plug and Key,Black UM Series_x000a_OPTION: 301:+key number 301"/>
    <s v="PRO"/>
    <s v="SPEC"/>
    <x v="48"/>
    <x v="1"/>
    <x v="25"/>
    <n v="1"/>
    <n v="10"/>
    <n v="0"/>
    <s v="Kelly Caplan"/>
    <x v="3"/>
    <n v="-10"/>
    <n v="12556381.180000002"/>
    <n v="1836995.6099999999"/>
    <x v="7"/>
  </r>
  <r>
    <x v="503"/>
    <n v="18"/>
    <x v="7"/>
    <x v="10"/>
    <s v="232092---302"/>
    <s v="+Lock Plug and Key,Black UM Series_x000a_OPTION: 302:+key number 302"/>
    <s v="PRO"/>
    <s v="SPEC"/>
    <x v="48"/>
    <x v="1"/>
    <x v="25"/>
    <n v="1"/>
    <n v="10"/>
    <n v="0"/>
    <s v="Kelly Caplan"/>
    <x v="3"/>
    <n v="-10"/>
    <n v="12556381.180000002"/>
    <n v="1836995.6099999999"/>
    <x v="7"/>
  </r>
  <r>
    <x v="503"/>
    <n v="19"/>
    <x v="7"/>
    <x v="10"/>
    <s v="232092---303"/>
    <s v="+Lock Plug and Key,Black UM Series_x000a_OPTION: 303:+key number 303"/>
    <s v="PRO"/>
    <s v="SPEC"/>
    <x v="48"/>
    <x v="1"/>
    <x v="25"/>
    <n v="1"/>
    <n v="10"/>
    <n v="0"/>
    <s v="Kelly Caplan"/>
    <x v="3"/>
    <n v="-10"/>
    <n v="12556381.180000002"/>
    <n v="1836995.6099999999"/>
    <x v="7"/>
  </r>
  <r>
    <x v="503"/>
    <n v="20"/>
    <x v="7"/>
    <x v="10"/>
    <s v="232092---304"/>
    <s v="+Lock Plug and Key,Black UM Series_x000a_OPTION: 304:+key number 304"/>
    <s v="PRO"/>
    <s v="SPEC"/>
    <x v="48"/>
    <x v="1"/>
    <x v="25"/>
    <n v="1"/>
    <n v="10"/>
    <n v="0"/>
    <s v="Kelly Caplan"/>
    <x v="3"/>
    <n v="-10"/>
    <n v="12556381.180000002"/>
    <n v="1836995.6099999999"/>
    <x v="7"/>
  </r>
  <r>
    <x v="503"/>
    <n v="21"/>
    <x v="7"/>
    <x v="10"/>
    <s v="232092---305"/>
    <s v="+Lock Plug and Key,Black UM Series_x000a_OPTION: 305:+key number 305"/>
    <s v="PRO"/>
    <s v="SPEC"/>
    <x v="48"/>
    <x v="1"/>
    <x v="25"/>
    <n v="1"/>
    <n v="10"/>
    <n v="0"/>
    <s v="Kelly Caplan"/>
    <x v="3"/>
    <n v="-10"/>
    <n v="12556381.180000002"/>
    <n v="1836995.6099999999"/>
    <x v="7"/>
  </r>
  <r>
    <x v="503"/>
    <n v="22"/>
    <x v="7"/>
    <x v="10"/>
    <s v="232092---306"/>
    <s v="+Lock Plug and Key,Black UM Series_x000a_OPTION: 306:+key number 306"/>
    <s v="PRO"/>
    <s v="SPEC"/>
    <x v="48"/>
    <x v="1"/>
    <x v="25"/>
    <n v="1"/>
    <n v="10"/>
    <n v="0"/>
    <s v="Kelly Caplan"/>
    <x v="3"/>
    <n v="-10"/>
    <n v="12556381.180000002"/>
    <n v="1836995.6099999999"/>
    <x v="7"/>
  </r>
  <r>
    <x v="503"/>
    <n v="23"/>
    <x v="7"/>
    <x v="10"/>
    <s v="232092---307"/>
    <s v="+Lock Plug and Key,Black UM Series_x000a_OPTION: 307:+key number 307"/>
    <s v="PRO"/>
    <s v="SPEC"/>
    <x v="48"/>
    <x v="1"/>
    <x v="25"/>
    <n v="1"/>
    <n v="10"/>
    <n v="0"/>
    <s v="Kelly Caplan"/>
    <x v="3"/>
    <n v="-10"/>
    <n v="12556381.180000002"/>
    <n v="1836995.6099999999"/>
    <x v="7"/>
  </r>
  <r>
    <x v="503"/>
    <n v="24"/>
    <x v="7"/>
    <x v="10"/>
    <s v="232092---308"/>
    <s v="+Lock Plug and Key,Black UM Series_x000a_OPTION: 308:+key number 308"/>
    <s v="PRO"/>
    <s v="SPEC"/>
    <x v="48"/>
    <x v="1"/>
    <x v="25"/>
    <n v="1"/>
    <n v="10"/>
    <n v="0"/>
    <s v="Kelly Caplan"/>
    <x v="3"/>
    <n v="-10"/>
    <n v="12556381.180000002"/>
    <n v="1836995.6099999999"/>
    <x v="7"/>
  </r>
  <r>
    <x v="503"/>
    <n v="25"/>
    <x v="7"/>
    <x v="10"/>
    <s v="232092---309"/>
    <s v="+Lock Plug and Key,Black UM Series_x000a_OPTION: 309:+key number 309"/>
    <s v="PRO"/>
    <s v="SPEC"/>
    <x v="48"/>
    <x v="1"/>
    <x v="25"/>
    <n v="1"/>
    <n v="10"/>
    <n v="0"/>
    <s v="Kelly Caplan"/>
    <x v="3"/>
    <n v="-10"/>
    <n v="12556381.180000002"/>
    <n v="1836995.6099999999"/>
    <x v="7"/>
  </r>
  <r>
    <x v="503"/>
    <n v="26"/>
    <x v="7"/>
    <x v="10"/>
    <s v="232092---310"/>
    <s v="+Lock Plug and Key,Black UM Series_x000a_OPTION: 310:+key number 310"/>
    <s v="PRO"/>
    <s v="SPEC"/>
    <x v="48"/>
    <x v="1"/>
    <x v="25"/>
    <n v="1"/>
    <n v="10"/>
    <n v="0"/>
    <s v="Kelly Caplan"/>
    <x v="3"/>
    <n v="-10"/>
    <n v="12556381.180000002"/>
    <n v="1836995.6099999999"/>
    <x v="7"/>
  </r>
  <r>
    <x v="503"/>
    <n v="27"/>
    <x v="7"/>
    <x v="10"/>
    <s v="232092---311"/>
    <s v="+Lock Plug and Key,Black UM Series_x000a_OPTION: 311:+key number 311"/>
    <s v="PRO"/>
    <s v="SPEC"/>
    <x v="48"/>
    <x v="1"/>
    <x v="25"/>
    <n v="1"/>
    <n v="10"/>
    <n v="0"/>
    <s v="Kelly Caplan"/>
    <x v="3"/>
    <n v="-10"/>
    <n v="12556381.180000002"/>
    <n v="1836995.6099999999"/>
    <x v="7"/>
  </r>
  <r>
    <x v="503"/>
    <n v="28"/>
    <x v="7"/>
    <x v="10"/>
    <s v="232092---312"/>
    <s v="+Lock Plug and Key,Black UM Series_x000a_OPTION: 312:+key number 312"/>
    <s v="PRO"/>
    <s v="SPEC"/>
    <x v="48"/>
    <x v="1"/>
    <x v="25"/>
    <n v="1"/>
    <n v="10"/>
    <n v="0"/>
    <s v="Kelly Caplan"/>
    <x v="3"/>
    <n v="-10"/>
    <n v="12556381.180000002"/>
    <n v="1836995.6099999999"/>
    <x v="7"/>
  </r>
  <r>
    <x v="503"/>
    <n v="29"/>
    <x v="7"/>
    <x v="10"/>
    <s v="232092---313"/>
    <s v="+Lock Plug and Key,Black UM Series_x000a_OPTION: 313:+key number 313"/>
    <s v="PRO"/>
    <s v="SPEC"/>
    <x v="48"/>
    <x v="1"/>
    <x v="25"/>
    <n v="1"/>
    <n v="10"/>
    <n v="0"/>
    <s v="Kelly Caplan"/>
    <x v="3"/>
    <n v="-10"/>
    <n v="12556381.180000002"/>
    <n v="1836995.6099999999"/>
    <x v="7"/>
  </r>
  <r>
    <x v="503"/>
    <n v="30"/>
    <x v="7"/>
    <x v="10"/>
    <s v="232092---314"/>
    <s v="+Lock Plug and Key,Black UM Series_x000a_OPTION: 314:+key number 314"/>
    <s v="PRO"/>
    <s v="SPEC"/>
    <x v="48"/>
    <x v="1"/>
    <x v="25"/>
    <n v="1"/>
    <n v="10"/>
    <n v="0"/>
    <s v="Kelly Caplan"/>
    <x v="3"/>
    <n v="-10"/>
    <n v="12556381.180000002"/>
    <n v="1836995.6099999999"/>
    <x v="7"/>
  </r>
  <r>
    <x v="503"/>
    <n v="31"/>
    <x v="7"/>
    <x v="10"/>
    <s v="232092---315"/>
    <s v="+Lock Plug and Key,Black UM Series_x000a_OPTION: 315:+key number 315"/>
    <s v="PRO"/>
    <s v="SPEC"/>
    <x v="48"/>
    <x v="1"/>
    <x v="25"/>
    <n v="1"/>
    <n v="10"/>
    <n v="0"/>
    <s v="Kelly Caplan"/>
    <x v="3"/>
    <n v="-10"/>
    <n v="12556381.180000002"/>
    <n v="1836995.6099999999"/>
    <x v="7"/>
  </r>
  <r>
    <x v="503"/>
    <n v="32"/>
    <x v="7"/>
    <x v="10"/>
    <s v="232092---316"/>
    <s v="+Lock Plug and Key,Black UM Series_x000a_OPTION: 316:+key number 316"/>
    <s v="PRO"/>
    <s v="SPEC"/>
    <x v="48"/>
    <x v="1"/>
    <x v="25"/>
    <n v="1"/>
    <n v="10"/>
    <n v="0"/>
    <s v="Kelly Caplan"/>
    <x v="3"/>
    <n v="-10"/>
    <n v="12556381.180000002"/>
    <n v="1836995.6099999999"/>
    <x v="7"/>
  </r>
  <r>
    <x v="503"/>
    <n v="33"/>
    <x v="7"/>
    <x v="10"/>
    <s v="232092---317"/>
    <s v="+Lock Plug and Key,Black UM Series_x000a_OPTION: 317:+key number 317"/>
    <s v="PRO"/>
    <s v="SPEC"/>
    <x v="48"/>
    <x v="1"/>
    <x v="25"/>
    <n v="1"/>
    <n v="10"/>
    <n v="0"/>
    <s v="Kelly Caplan"/>
    <x v="3"/>
    <n v="-10"/>
    <n v="12556381.180000002"/>
    <n v="1836995.6099999999"/>
    <x v="7"/>
  </r>
  <r>
    <x v="503"/>
    <n v="34"/>
    <x v="7"/>
    <x v="10"/>
    <s v="232092---318"/>
    <s v="+Lock Plug and Key,Black UM Series_x000a_OPTION: 318:+key number 318"/>
    <s v="PRO"/>
    <s v="SPEC"/>
    <x v="48"/>
    <x v="1"/>
    <x v="25"/>
    <n v="1"/>
    <n v="10"/>
    <n v="0"/>
    <s v="Kelly Caplan"/>
    <x v="3"/>
    <n v="-10"/>
    <n v="12556381.180000002"/>
    <n v="1836995.6099999999"/>
    <x v="7"/>
  </r>
  <r>
    <x v="503"/>
    <n v="35"/>
    <x v="7"/>
    <x v="10"/>
    <s v="232092---319"/>
    <s v="+Lock Plug and Key,Black UM Series_x000a_OPTION: 319:+key number 319"/>
    <s v="PRO"/>
    <s v="SPEC"/>
    <x v="48"/>
    <x v="1"/>
    <x v="25"/>
    <n v="1"/>
    <n v="10"/>
    <n v="0"/>
    <s v="Kelly Caplan"/>
    <x v="3"/>
    <n v="-10"/>
    <n v="12556381.180000002"/>
    <n v="1836995.6099999999"/>
    <x v="7"/>
  </r>
  <r>
    <x v="503"/>
    <n v="36"/>
    <x v="7"/>
    <x v="10"/>
    <s v="232092---320"/>
    <s v="+Lock Plug and Key,Black UM Series_x000a_OPTION: 320:+key number 320"/>
    <s v="PRO"/>
    <s v="SPEC"/>
    <x v="48"/>
    <x v="1"/>
    <x v="25"/>
    <n v="1"/>
    <n v="10"/>
    <n v="0"/>
    <s v="Kelly Caplan"/>
    <x v="3"/>
    <n v="-10"/>
    <n v="12556381.180000002"/>
    <n v="1836995.6099999999"/>
    <x v="7"/>
  </r>
  <r>
    <x v="503"/>
    <n v="37"/>
    <x v="7"/>
    <x v="10"/>
    <s v="232092---321"/>
    <s v="+Lock Plug and Key,Black UM Series_x000a_OPTION: 321:+key number 321"/>
    <s v="PRO"/>
    <s v="SPEC"/>
    <x v="48"/>
    <x v="1"/>
    <x v="25"/>
    <n v="1"/>
    <n v="10"/>
    <n v="0"/>
    <s v="Kelly Caplan"/>
    <x v="3"/>
    <n v="-10"/>
    <n v="12556381.180000002"/>
    <n v="1836995.6099999999"/>
    <x v="7"/>
  </r>
  <r>
    <x v="503"/>
    <n v="38"/>
    <x v="7"/>
    <x v="10"/>
    <s v="232092---322"/>
    <s v="+Lock Plug and Key,Black UM Series_x000a_OPTION: 322:+key number 322"/>
    <s v="PRO"/>
    <s v="SPEC"/>
    <x v="48"/>
    <x v="1"/>
    <x v="25"/>
    <n v="1"/>
    <n v="10"/>
    <n v="0"/>
    <s v="Kelly Caplan"/>
    <x v="3"/>
    <n v="-10"/>
    <n v="12556381.180000002"/>
    <n v="1836995.6099999999"/>
    <x v="7"/>
  </r>
  <r>
    <x v="503"/>
    <n v="39"/>
    <x v="7"/>
    <x v="10"/>
    <s v="232092---323"/>
    <s v="+Lock Plug and Key,Black UM Series_x000a_OPTION: 323:+key number 323"/>
    <s v="PRO"/>
    <s v="SPEC"/>
    <x v="48"/>
    <x v="1"/>
    <x v="25"/>
    <n v="1"/>
    <n v="10"/>
    <n v="0"/>
    <s v="Kelly Caplan"/>
    <x v="3"/>
    <n v="-10"/>
    <n v="12556381.180000002"/>
    <n v="1836995.6099999999"/>
    <x v="7"/>
  </r>
  <r>
    <x v="503"/>
    <n v="40"/>
    <x v="7"/>
    <x v="10"/>
    <s v="232092---324"/>
    <s v="+Lock Plug and Key,Black UM Series_x000a_OPTION: 324:+key number 324"/>
    <s v="PRO"/>
    <s v="SPEC"/>
    <x v="48"/>
    <x v="1"/>
    <x v="25"/>
    <n v="1"/>
    <n v="10"/>
    <n v="0"/>
    <s v="Kelly Caplan"/>
    <x v="3"/>
    <n v="-10"/>
    <n v="12556381.180000002"/>
    <n v="1836995.6099999999"/>
    <x v="7"/>
  </r>
  <r>
    <x v="503"/>
    <n v="41"/>
    <x v="7"/>
    <x v="10"/>
    <s v="232092---325"/>
    <s v="+Lock Plug and Key,Black UM Series_x000a_OPTION: 325:+key number 325"/>
    <s v="PRO"/>
    <s v="SPEC"/>
    <x v="48"/>
    <x v="1"/>
    <x v="25"/>
    <n v="1"/>
    <n v="10"/>
    <n v="0"/>
    <s v="Kelly Caplan"/>
    <x v="3"/>
    <n v="-10"/>
    <n v="12556381.180000002"/>
    <n v="1836995.6099999999"/>
    <x v="7"/>
  </r>
  <r>
    <x v="503"/>
    <n v="42"/>
    <x v="7"/>
    <x v="10"/>
    <s v="232092---326"/>
    <s v="+Lock Plug and Key,Black UM Series_x000a_OPTION: 326:+key number 326"/>
    <s v="PRO"/>
    <s v="SPEC"/>
    <x v="48"/>
    <x v="1"/>
    <x v="25"/>
    <n v="1"/>
    <n v="10"/>
    <n v="0"/>
    <s v="Kelly Caplan"/>
    <x v="3"/>
    <n v="-10"/>
    <n v="12556381.180000002"/>
    <n v="1836995.6099999999"/>
    <x v="7"/>
  </r>
  <r>
    <x v="503"/>
    <n v="43"/>
    <x v="7"/>
    <x v="10"/>
    <s v="232092---327"/>
    <s v="+Lock Plug and Key,Black UM Series_x000a_OPTION: 327:+key number 327"/>
    <s v="PRO"/>
    <s v="SPEC"/>
    <x v="48"/>
    <x v="1"/>
    <x v="25"/>
    <n v="1"/>
    <n v="10"/>
    <n v="0"/>
    <s v="Kelly Caplan"/>
    <x v="3"/>
    <n v="-10"/>
    <n v="12556381.180000002"/>
    <n v="1836995.6099999999"/>
    <x v="7"/>
  </r>
  <r>
    <x v="503"/>
    <n v="44"/>
    <x v="7"/>
    <x v="10"/>
    <s v="232092---328"/>
    <s v="+Lock Plug and Key,Black UM Series_x000a_OPTION: 328:+key number 328"/>
    <s v="PRO"/>
    <s v="SPEC"/>
    <x v="48"/>
    <x v="1"/>
    <x v="25"/>
    <n v="1"/>
    <n v="10"/>
    <n v="0"/>
    <s v="Kelly Caplan"/>
    <x v="3"/>
    <n v="-10"/>
    <n v="12556381.180000002"/>
    <n v="1836995.6099999999"/>
    <x v="7"/>
  </r>
  <r>
    <x v="503"/>
    <n v="45"/>
    <x v="7"/>
    <x v="10"/>
    <s v="232092---329"/>
    <s v="+Lock Plug and Key,Black UM Series_x000a_OPTION: 329:+key number 329"/>
    <s v="PRO"/>
    <s v="SPEC"/>
    <x v="48"/>
    <x v="1"/>
    <x v="25"/>
    <n v="1"/>
    <n v="10"/>
    <n v="0"/>
    <s v="Kelly Caplan"/>
    <x v="3"/>
    <n v="-10"/>
    <n v="12556381.180000002"/>
    <n v="1836995.6099999999"/>
    <x v="7"/>
  </r>
  <r>
    <x v="503"/>
    <n v="46"/>
    <x v="7"/>
    <x v="10"/>
    <s v="232092---330"/>
    <s v="+Lock Plug and Key,Black UM Series_x000a_OPTION: 330:+key number 330"/>
    <s v="PRO"/>
    <s v="SPEC"/>
    <x v="48"/>
    <x v="1"/>
    <x v="25"/>
    <n v="1"/>
    <n v="10"/>
    <n v="0"/>
    <s v="Kelly Caplan"/>
    <x v="3"/>
    <n v="-10"/>
    <n v="12556381.180000002"/>
    <n v="1836995.6099999999"/>
    <x v="7"/>
  </r>
  <r>
    <x v="503"/>
    <n v="47"/>
    <x v="7"/>
    <x v="10"/>
    <s v="232092---331"/>
    <s v="+Lock Plug and Key,Black UM Series_x000a_OPTION: 331:+key number 331"/>
    <s v="PRO"/>
    <s v="SPEC"/>
    <x v="48"/>
    <x v="1"/>
    <x v="25"/>
    <n v="1"/>
    <n v="10"/>
    <n v="0"/>
    <s v="Kelly Caplan"/>
    <x v="3"/>
    <n v="-10"/>
    <n v="12556381.180000002"/>
    <n v="1836995.6099999999"/>
    <x v="7"/>
  </r>
  <r>
    <x v="503"/>
    <n v="48"/>
    <x v="7"/>
    <x v="10"/>
    <s v="232092---332"/>
    <s v="+Lock Plug and Key,Black UM Series_x000a_OPTION: 332:+key number 332"/>
    <s v="PRO"/>
    <s v="SPEC"/>
    <x v="48"/>
    <x v="1"/>
    <x v="25"/>
    <n v="1"/>
    <n v="10"/>
    <n v="0"/>
    <s v="Kelly Caplan"/>
    <x v="3"/>
    <n v="-10"/>
    <n v="12556381.180000002"/>
    <n v="1836995.6099999999"/>
    <x v="7"/>
  </r>
  <r>
    <x v="503"/>
    <n v="49"/>
    <x v="7"/>
    <x v="10"/>
    <s v="232092---333"/>
    <s v="+Lock Plug and Key,Black UM Series_x000a_OPTION: 333:+key number 333"/>
    <s v="PRO"/>
    <s v="SPEC"/>
    <x v="48"/>
    <x v="1"/>
    <x v="25"/>
    <n v="1"/>
    <n v="10"/>
    <n v="0"/>
    <s v="Kelly Caplan"/>
    <x v="3"/>
    <n v="-10"/>
    <n v="12556381.180000002"/>
    <n v="1836995.6099999999"/>
    <x v="7"/>
  </r>
  <r>
    <x v="503"/>
    <n v="50"/>
    <x v="7"/>
    <x v="10"/>
    <s v="232092---334"/>
    <s v="+Lock Plug and Key,Black UM Series_x000a_OPTION: 334:+key number 334"/>
    <s v="PRO"/>
    <s v="SPEC"/>
    <x v="48"/>
    <x v="1"/>
    <x v="25"/>
    <n v="1"/>
    <n v="10"/>
    <n v="0"/>
    <s v="Kelly Caplan"/>
    <x v="3"/>
    <n v="-10"/>
    <n v="12556381.180000002"/>
    <n v="1836995.6099999999"/>
    <x v="7"/>
  </r>
  <r>
    <x v="503"/>
    <n v="52"/>
    <x v="7"/>
    <x v="10"/>
    <s v="232092---301"/>
    <s v="+Lock Plug and Key,Black UM Series_x000a_OPTION: 301:+key number 301"/>
    <s v="PRO"/>
    <s v="SPEC"/>
    <x v="48"/>
    <x v="1"/>
    <x v="25"/>
    <n v="1"/>
    <n v="-10"/>
    <n v="0"/>
    <s v="Kelly Caplan"/>
    <x v="3"/>
    <n v="10"/>
    <n v="12556381.180000002"/>
    <n v="1836995.6099999999"/>
    <x v="7"/>
  </r>
  <r>
    <x v="503"/>
    <n v="53"/>
    <x v="7"/>
    <x v="10"/>
    <s v="232092---302"/>
    <s v="+Lock Plug and Key,Black UM Series_x000a_OPTION: 302:+key number 302"/>
    <s v="PRO"/>
    <s v="SPEC"/>
    <x v="48"/>
    <x v="1"/>
    <x v="25"/>
    <n v="1"/>
    <n v="-10"/>
    <n v="0"/>
    <s v="Kelly Caplan"/>
    <x v="3"/>
    <n v="10"/>
    <n v="12556381.180000002"/>
    <n v="1836995.6099999999"/>
    <x v="7"/>
  </r>
  <r>
    <x v="503"/>
    <n v="54"/>
    <x v="7"/>
    <x v="10"/>
    <s v="232092---303"/>
    <s v="+Lock Plug and Key,Black UM Series_x000a_OPTION: 303:+key number 303"/>
    <s v="PRO"/>
    <s v="SPEC"/>
    <x v="48"/>
    <x v="1"/>
    <x v="25"/>
    <n v="1"/>
    <n v="-10"/>
    <n v="0"/>
    <s v="Kelly Caplan"/>
    <x v="3"/>
    <n v="10"/>
    <n v="12556381.180000002"/>
    <n v="1836995.6099999999"/>
    <x v="7"/>
  </r>
  <r>
    <x v="503"/>
    <n v="55"/>
    <x v="7"/>
    <x v="10"/>
    <s v="232092---304"/>
    <s v="+Lock Plug and Key,Black UM Series_x000a_OPTION: 304:+key number 304"/>
    <s v="PRO"/>
    <s v="SPEC"/>
    <x v="48"/>
    <x v="1"/>
    <x v="25"/>
    <n v="1"/>
    <n v="-10"/>
    <n v="0"/>
    <s v="Kelly Caplan"/>
    <x v="3"/>
    <n v="10"/>
    <n v="12556381.180000002"/>
    <n v="1836995.6099999999"/>
    <x v="7"/>
  </r>
  <r>
    <x v="503"/>
    <n v="56"/>
    <x v="7"/>
    <x v="10"/>
    <s v="232092---305"/>
    <s v="+Lock Plug and Key,Black UM Series_x000a_OPTION: 305:+key number 305"/>
    <s v="PRO"/>
    <s v="SPEC"/>
    <x v="48"/>
    <x v="1"/>
    <x v="25"/>
    <n v="1"/>
    <n v="-10"/>
    <n v="0"/>
    <s v="Kelly Caplan"/>
    <x v="3"/>
    <n v="10"/>
    <n v="12556381.180000002"/>
    <n v="1836995.6099999999"/>
    <x v="7"/>
  </r>
  <r>
    <x v="503"/>
    <n v="57"/>
    <x v="7"/>
    <x v="10"/>
    <s v="232092---306"/>
    <s v="+Lock Plug and Key,Black UM Series_x000a_OPTION: 306:+key number 306"/>
    <s v="PRO"/>
    <s v="SPEC"/>
    <x v="48"/>
    <x v="1"/>
    <x v="25"/>
    <n v="1"/>
    <n v="-10"/>
    <n v="0"/>
    <s v="Kelly Caplan"/>
    <x v="3"/>
    <n v="10"/>
    <n v="12556381.180000002"/>
    <n v="1836995.6099999999"/>
    <x v="7"/>
  </r>
  <r>
    <x v="503"/>
    <n v="58"/>
    <x v="7"/>
    <x v="10"/>
    <s v="232092---307"/>
    <s v="+Lock Plug and Key,Black UM Series_x000a_OPTION: 307:+key number 307"/>
    <s v="PRO"/>
    <s v="SPEC"/>
    <x v="48"/>
    <x v="1"/>
    <x v="25"/>
    <n v="1"/>
    <n v="-10"/>
    <n v="0"/>
    <s v="Kelly Caplan"/>
    <x v="3"/>
    <n v="10"/>
    <n v="12556381.180000002"/>
    <n v="1836995.6099999999"/>
    <x v="7"/>
  </r>
  <r>
    <x v="503"/>
    <n v="59"/>
    <x v="7"/>
    <x v="10"/>
    <s v="232092---308"/>
    <s v="+Lock Plug and Key,Black UM Series_x000a_OPTION: 308:+key number 308"/>
    <s v="PRO"/>
    <s v="SPEC"/>
    <x v="48"/>
    <x v="1"/>
    <x v="25"/>
    <n v="1"/>
    <n v="-10"/>
    <n v="0"/>
    <s v="Kelly Caplan"/>
    <x v="3"/>
    <n v="10"/>
    <n v="12556381.180000002"/>
    <n v="1836995.6099999999"/>
    <x v="7"/>
  </r>
  <r>
    <x v="503"/>
    <n v="60"/>
    <x v="7"/>
    <x v="10"/>
    <s v="232092---309"/>
    <s v="+Lock Plug and Key,Black UM Series_x000a_OPTION: 309:+key number 309"/>
    <s v="PRO"/>
    <s v="SPEC"/>
    <x v="48"/>
    <x v="1"/>
    <x v="25"/>
    <n v="1"/>
    <n v="-10"/>
    <n v="0"/>
    <s v="Kelly Caplan"/>
    <x v="3"/>
    <n v="10"/>
    <n v="12556381.180000002"/>
    <n v="1836995.6099999999"/>
    <x v="7"/>
  </r>
  <r>
    <x v="503"/>
    <n v="61"/>
    <x v="7"/>
    <x v="10"/>
    <s v="232092---310"/>
    <s v="+Lock Plug and Key,Black UM Series_x000a_OPTION: 310:+key number 310"/>
    <s v="PRO"/>
    <s v="SPEC"/>
    <x v="48"/>
    <x v="1"/>
    <x v="25"/>
    <n v="1"/>
    <n v="-10"/>
    <n v="0"/>
    <s v="Kelly Caplan"/>
    <x v="3"/>
    <n v="10"/>
    <n v="12556381.180000002"/>
    <n v="1836995.6099999999"/>
    <x v="7"/>
  </r>
  <r>
    <x v="503"/>
    <n v="62"/>
    <x v="7"/>
    <x v="10"/>
    <s v="232092---311"/>
    <s v="+Lock Plug and Key,Black UM Series_x000a_OPTION: 311:+key number 311"/>
    <s v="PRO"/>
    <s v="SPEC"/>
    <x v="48"/>
    <x v="1"/>
    <x v="25"/>
    <n v="1"/>
    <n v="-10"/>
    <n v="0"/>
    <s v="Kelly Caplan"/>
    <x v="3"/>
    <n v="10"/>
    <n v="12556381.180000002"/>
    <n v="1836995.6099999999"/>
    <x v="7"/>
  </r>
  <r>
    <x v="503"/>
    <n v="63"/>
    <x v="7"/>
    <x v="10"/>
    <s v="232092---312"/>
    <s v="+Lock Plug and Key,Black UM Series_x000a_OPTION: 312:+key number 312"/>
    <s v="PRO"/>
    <s v="SPEC"/>
    <x v="48"/>
    <x v="1"/>
    <x v="25"/>
    <n v="1"/>
    <n v="-10"/>
    <n v="0"/>
    <s v="Kelly Caplan"/>
    <x v="3"/>
    <n v="10"/>
    <n v="12556381.180000002"/>
    <n v="1836995.6099999999"/>
    <x v="7"/>
  </r>
  <r>
    <x v="503"/>
    <n v="64"/>
    <x v="7"/>
    <x v="10"/>
    <s v="232092---313"/>
    <s v="+Lock Plug and Key,Black UM Series_x000a_OPTION: 313:+key number 313"/>
    <s v="PRO"/>
    <s v="SPEC"/>
    <x v="48"/>
    <x v="1"/>
    <x v="25"/>
    <n v="1"/>
    <n v="-10"/>
    <n v="0"/>
    <s v="Kelly Caplan"/>
    <x v="3"/>
    <n v="10"/>
    <n v="12556381.180000002"/>
    <n v="1836995.6099999999"/>
    <x v="7"/>
  </r>
  <r>
    <x v="503"/>
    <n v="65"/>
    <x v="7"/>
    <x v="10"/>
    <s v="232092---314"/>
    <s v="+Lock Plug and Key,Black UM Series_x000a_OPTION: 314:+key number 314"/>
    <s v="PRO"/>
    <s v="SPEC"/>
    <x v="48"/>
    <x v="1"/>
    <x v="25"/>
    <n v="1"/>
    <n v="-10"/>
    <n v="0"/>
    <s v="Kelly Caplan"/>
    <x v="3"/>
    <n v="10"/>
    <n v="12556381.180000002"/>
    <n v="1836995.6099999999"/>
    <x v="7"/>
  </r>
  <r>
    <x v="503"/>
    <n v="66"/>
    <x v="7"/>
    <x v="10"/>
    <s v="232092---315"/>
    <s v="+Lock Plug and Key,Black UM Series_x000a_OPTION: 315:+key number 315"/>
    <s v="PRO"/>
    <s v="SPEC"/>
    <x v="48"/>
    <x v="1"/>
    <x v="25"/>
    <n v="1"/>
    <n v="-10"/>
    <n v="0"/>
    <s v="Kelly Caplan"/>
    <x v="3"/>
    <n v="10"/>
    <n v="12556381.180000002"/>
    <n v="1836995.6099999999"/>
    <x v="7"/>
  </r>
  <r>
    <x v="503"/>
    <n v="67"/>
    <x v="7"/>
    <x v="10"/>
    <s v="232092---316"/>
    <s v="+Lock Plug and Key,Black UM Series_x000a_OPTION: 316:+key number 316"/>
    <s v="PRO"/>
    <s v="SPEC"/>
    <x v="48"/>
    <x v="1"/>
    <x v="25"/>
    <n v="1"/>
    <n v="-10"/>
    <n v="0"/>
    <s v="Kelly Caplan"/>
    <x v="3"/>
    <n v="10"/>
    <n v="12556381.180000002"/>
    <n v="1836995.6099999999"/>
    <x v="7"/>
  </r>
  <r>
    <x v="503"/>
    <n v="68"/>
    <x v="7"/>
    <x v="10"/>
    <s v="232092---317"/>
    <s v="+Lock Plug and Key,Black UM Series_x000a_OPTION: 317:+key number 317"/>
    <s v="PRO"/>
    <s v="SPEC"/>
    <x v="48"/>
    <x v="1"/>
    <x v="25"/>
    <n v="1"/>
    <n v="-10"/>
    <n v="0"/>
    <s v="Kelly Caplan"/>
    <x v="3"/>
    <n v="10"/>
    <n v="12556381.180000002"/>
    <n v="1836995.6099999999"/>
    <x v="7"/>
  </r>
  <r>
    <x v="503"/>
    <n v="69"/>
    <x v="7"/>
    <x v="10"/>
    <s v="232092---318"/>
    <s v="+Lock Plug and Key,Black UM Series_x000a_OPTION: 318:+key number 318"/>
    <s v="PRO"/>
    <s v="SPEC"/>
    <x v="48"/>
    <x v="1"/>
    <x v="25"/>
    <n v="1"/>
    <n v="-10"/>
    <n v="0"/>
    <s v="Kelly Caplan"/>
    <x v="3"/>
    <n v="10"/>
    <n v="12556381.180000002"/>
    <n v="1836995.6099999999"/>
    <x v="7"/>
  </r>
  <r>
    <x v="503"/>
    <n v="70"/>
    <x v="7"/>
    <x v="10"/>
    <s v="232092---319"/>
    <s v="+Lock Plug and Key,Black UM Series_x000a_OPTION: 319:+key number 319"/>
    <s v="PRO"/>
    <s v="SPEC"/>
    <x v="48"/>
    <x v="1"/>
    <x v="25"/>
    <n v="1"/>
    <n v="-10"/>
    <n v="0"/>
    <s v="Kelly Caplan"/>
    <x v="3"/>
    <n v="10"/>
    <n v="12556381.180000002"/>
    <n v="1836995.6099999999"/>
    <x v="7"/>
  </r>
  <r>
    <x v="503"/>
    <n v="71"/>
    <x v="7"/>
    <x v="10"/>
    <s v="232092---321"/>
    <s v="+Lock Plug and Key,Black UM Series_x000a_OPTION: 321:+key number 321"/>
    <s v="PRO"/>
    <s v="SPEC"/>
    <x v="48"/>
    <x v="1"/>
    <x v="25"/>
    <n v="1"/>
    <n v="-10"/>
    <n v="0"/>
    <s v="Kelly Caplan"/>
    <x v="3"/>
    <n v="10"/>
    <n v="12556381.180000002"/>
    <n v="1836995.6099999999"/>
    <x v="7"/>
  </r>
  <r>
    <x v="503"/>
    <n v="72"/>
    <x v="7"/>
    <x v="10"/>
    <s v="232092---322"/>
    <s v="+Lock Plug and Key,Black UM Series_x000a_OPTION: 322:+key number 322"/>
    <s v="PRO"/>
    <s v="SPEC"/>
    <x v="48"/>
    <x v="1"/>
    <x v="25"/>
    <n v="1"/>
    <n v="-10"/>
    <n v="0"/>
    <s v="Kelly Caplan"/>
    <x v="3"/>
    <n v="10"/>
    <n v="12556381.180000002"/>
    <n v="1836995.6099999999"/>
    <x v="7"/>
  </r>
  <r>
    <x v="503"/>
    <n v="73"/>
    <x v="7"/>
    <x v="10"/>
    <s v="232092---320"/>
    <s v="+Lock Plug and Key,Black UM Series_x000a_OPTION: 320:+key number 320"/>
    <s v="PRO"/>
    <s v="SPEC"/>
    <x v="48"/>
    <x v="1"/>
    <x v="25"/>
    <n v="1"/>
    <n v="-10"/>
    <n v="0"/>
    <s v="Kelly Caplan"/>
    <x v="3"/>
    <n v="10"/>
    <n v="12556381.180000002"/>
    <n v="1836995.6099999999"/>
    <x v="7"/>
  </r>
  <r>
    <x v="503"/>
    <n v="74"/>
    <x v="7"/>
    <x v="10"/>
    <s v="232092---323"/>
    <s v="+Lock Plug and Key,Black UM Series_x000a_OPTION: 323:+key number 323"/>
    <s v="PRO"/>
    <s v="SPEC"/>
    <x v="48"/>
    <x v="1"/>
    <x v="25"/>
    <n v="1"/>
    <n v="-10"/>
    <n v="0"/>
    <s v="Kelly Caplan"/>
    <x v="3"/>
    <n v="10"/>
    <n v="12556381.180000002"/>
    <n v="1836995.6099999999"/>
    <x v="7"/>
  </r>
  <r>
    <x v="503"/>
    <n v="75"/>
    <x v="7"/>
    <x v="10"/>
    <s v="232092---324"/>
    <s v="+Lock Plug and Key,Black UM Series_x000a_OPTION: 324:+key number 324"/>
    <s v="PRO"/>
    <s v="SPEC"/>
    <x v="48"/>
    <x v="1"/>
    <x v="25"/>
    <n v="1"/>
    <n v="-10"/>
    <n v="0"/>
    <s v="Kelly Caplan"/>
    <x v="3"/>
    <n v="10"/>
    <n v="12556381.180000002"/>
    <n v="1836995.6099999999"/>
    <x v="7"/>
  </r>
  <r>
    <x v="503"/>
    <n v="76"/>
    <x v="7"/>
    <x v="10"/>
    <s v="232092---325"/>
    <s v="+Lock Plug and Key,Black UM Series_x000a_OPTION: 325:+key number 325"/>
    <s v="PRO"/>
    <s v="SPEC"/>
    <x v="48"/>
    <x v="1"/>
    <x v="25"/>
    <n v="1"/>
    <n v="-10"/>
    <n v="0"/>
    <s v="Kelly Caplan"/>
    <x v="3"/>
    <n v="10"/>
    <n v="12556381.180000002"/>
    <n v="1836995.6099999999"/>
    <x v="7"/>
  </r>
  <r>
    <x v="503"/>
    <n v="77"/>
    <x v="7"/>
    <x v="10"/>
    <s v="232092---326"/>
    <s v="+Lock Plug and Key,Black UM Series_x000a_OPTION: 326:+key number 326"/>
    <s v="PRO"/>
    <s v="SPEC"/>
    <x v="48"/>
    <x v="1"/>
    <x v="25"/>
    <n v="1"/>
    <n v="-10"/>
    <n v="0"/>
    <s v="Kelly Caplan"/>
    <x v="3"/>
    <n v="10"/>
    <n v="12556381.180000002"/>
    <n v="1836995.6099999999"/>
    <x v="7"/>
  </r>
  <r>
    <x v="503"/>
    <n v="78"/>
    <x v="7"/>
    <x v="10"/>
    <s v="232092---327"/>
    <s v="+Lock Plug and Key,Black UM Series_x000a_OPTION: 327:+key number 327"/>
    <s v="PRO"/>
    <s v="SPEC"/>
    <x v="48"/>
    <x v="1"/>
    <x v="25"/>
    <n v="1"/>
    <n v="-10"/>
    <n v="0"/>
    <s v="Kelly Caplan"/>
    <x v="3"/>
    <n v="10"/>
    <n v="12556381.180000002"/>
    <n v="1836995.6099999999"/>
    <x v="7"/>
  </r>
  <r>
    <x v="503"/>
    <n v="79"/>
    <x v="7"/>
    <x v="10"/>
    <s v="232092---328"/>
    <s v="+Lock Plug and Key,Black UM Series_x000a_OPTION: 328:+key number 328"/>
    <s v="PRO"/>
    <s v="SPEC"/>
    <x v="48"/>
    <x v="1"/>
    <x v="25"/>
    <n v="1"/>
    <n v="-10"/>
    <n v="0"/>
    <s v="Kelly Caplan"/>
    <x v="3"/>
    <n v="10"/>
    <n v="12556381.180000002"/>
    <n v="1836995.6099999999"/>
    <x v="7"/>
  </r>
  <r>
    <x v="503"/>
    <n v="80"/>
    <x v="7"/>
    <x v="10"/>
    <s v="232092---329"/>
    <s v="+Lock Plug and Key,Black UM Series_x000a_OPTION: 329:+key number 329"/>
    <s v="PRO"/>
    <s v="SPEC"/>
    <x v="48"/>
    <x v="1"/>
    <x v="25"/>
    <n v="1"/>
    <n v="-10"/>
    <n v="0"/>
    <s v="Kelly Caplan"/>
    <x v="3"/>
    <n v="10"/>
    <n v="12556381.180000002"/>
    <n v="1836995.6099999999"/>
    <x v="7"/>
  </r>
  <r>
    <x v="503"/>
    <n v="81"/>
    <x v="7"/>
    <x v="10"/>
    <s v="232092---330"/>
    <s v="+Lock Plug and Key,Black UM Series_x000a_OPTION: 330:+key number 330"/>
    <s v="PRO"/>
    <s v="SPEC"/>
    <x v="48"/>
    <x v="1"/>
    <x v="25"/>
    <n v="1"/>
    <n v="-10"/>
    <n v="0"/>
    <s v="Kelly Caplan"/>
    <x v="3"/>
    <n v="10"/>
    <n v="12556381.180000002"/>
    <n v="1836995.6099999999"/>
    <x v="7"/>
  </r>
  <r>
    <x v="503"/>
    <n v="82"/>
    <x v="7"/>
    <x v="10"/>
    <s v="232092---331"/>
    <s v="+Lock Plug and Key,Black UM Series_x000a_OPTION: 331:+key number 331"/>
    <s v="PRO"/>
    <s v="SPEC"/>
    <x v="48"/>
    <x v="1"/>
    <x v="25"/>
    <n v="1"/>
    <n v="-10"/>
    <n v="0"/>
    <s v="Kelly Caplan"/>
    <x v="3"/>
    <n v="10"/>
    <n v="12556381.180000002"/>
    <n v="1836995.6099999999"/>
    <x v="7"/>
  </r>
  <r>
    <x v="503"/>
    <n v="83"/>
    <x v="7"/>
    <x v="10"/>
    <s v="232092---332"/>
    <s v="+Lock Plug and Key,Black UM Series_x000a_OPTION: 332:+key number 332"/>
    <s v="PRO"/>
    <s v="SPEC"/>
    <x v="48"/>
    <x v="1"/>
    <x v="25"/>
    <n v="1"/>
    <n v="-10"/>
    <n v="0"/>
    <s v="Kelly Caplan"/>
    <x v="3"/>
    <n v="10"/>
    <n v="12556381.180000002"/>
    <n v="1836995.6099999999"/>
    <x v="7"/>
  </r>
  <r>
    <x v="503"/>
    <n v="84"/>
    <x v="7"/>
    <x v="10"/>
    <s v="232092---333"/>
    <s v="+Lock Plug and Key,Black UM Series_x000a_OPTION: 333:+key number 333"/>
    <s v="PRO"/>
    <s v="SPEC"/>
    <x v="48"/>
    <x v="1"/>
    <x v="25"/>
    <n v="1"/>
    <n v="-10"/>
    <n v="0"/>
    <s v="Kelly Caplan"/>
    <x v="3"/>
    <n v="10"/>
    <n v="12556381.180000002"/>
    <n v="1836995.6099999999"/>
    <x v="7"/>
  </r>
  <r>
    <x v="503"/>
    <n v="85"/>
    <x v="7"/>
    <x v="10"/>
    <s v="232092---334"/>
    <s v="+Lock Plug and Key,Black UM Series_x000a_OPTION: 334:+key number 334"/>
    <s v="PRO"/>
    <s v="SPEC"/>
    <x v="48"/>
    <x v="1"/>
    <x v="25"/>
    <n v="1"/>
    <n v="-10"/>
    <n v="0"/>
    <s v="Kelly Caplan"/>
    <x v="3"/>
    <n v="10"/>
    <n v="12556381.180000002"/>
    <n v="1836995.6099999999"/>
    <x v="7"/>
  </r>
  <r>
    <x v="504"/>
    <n v="45"/>
    <x v="8"/>
    <x v="152"/>
    <s v="ADS2047092"/>
    <s v="Colby LED Desk Lamp By Adesso"/>
    <s v="PRO"/>
    <s v="CUST"/>
    <x v="101"/>
    <x v="1"/>
    <x v="195"/>
    <n v="1"/>
    <n v="0"/>
    <n v="73.64"/>
    <s v="Nicole Lentini"/>
    <x v="1"/>
    <n v="73.64"/>
    <n v="16189252.849999992"/>
    <n v="5819423.2100000009"/>
    <x v="19"/>
  </r>
  <r>
    <x v="504"/>
    <n v="47"/>
    <x v="8"/>
    <x v="152"/>
    <s v="AM1WB-36--WE3-?-CHR"/>
    <s v="MP Desk Table, Round, 1.25H Wood Top, 36x36x28.75H_x000a_OPTION: WE3:ET=Eased (No Overhang)_x000a_OPTION: ?:------ UNSELECTED ------_x000a_OPTION: CHR:BF=Chrome"/>
    <s v="PRO"/>
    <s v="SPEC"/>
    <x v="679"/>
    <x v="1"/>
    <x v="113"/>
    <n v="1"/>
    <n v="0"/>
    <n v="5235.62"/>
    <s v="Nicole Lentini"/>
    <x v="3"/>
    <n v="5235.62"/>
    <n v="16189252.849999992"/>
    <n v="5819423.2100000009"/>
    <x v="19"/>
  </r>
  <r>
    <x v="504"/>
    <n v="48"/>
    <x v="8"/>
    <x v="152"/>
    <s v="AM1WB-30--WE3-?-CHR"/>
    <s v="MP Desk Table, Round, 1.25H Wood Top, 30x30x28.75H_x000a_OPTION: WE3:ET=Eased (No Overhang)_x000a_OPTION: ?:------ UNSELECTED ------_x000a_OPTION: CHR:BF=Chrome"/>
    <s v="PRO"/>
    <s v="SPEC"/>
    <x v="679"/>
    <x v="1"/>
    <x v="113"/>
    <n v="1"/>
    <n v="0"/>
    <n v="727.38"/>
    <s v="Nicole Lentini"/>
    <x v="3"/>
    <n v="727.38"/>
    <n v="16189252.849999992"/>
    <n v="5819423.2100000009"/>
    <x v="19"/>
  </r>
  <r>
    <x v="505"/>
    <n v="24"/>
    <x v="26"/>
    <x v="184"/>
    <s v="Delivery Charge for Appointment"/>
    <s v="Charges for delivery appointment"/>
    <s v="SHIP"/>
    <s v="SPEC"/>
    <x v="680"/>
    <x v="2"/>
    <x v="7"/>
    <n v="1"/>
    <n v="0"/>
    <n v="25"/>
    <s v="Yuliya Molotilova"/>
    <x v="3"/>
    <n v="25"/>
    <n v="17764.57"/>
    <n v="7391.64"/>
    <x v="4"/>
  </r>
  <r>
    <x v="505"/>
    <n v="29"/>
    <x v="26"/>
    <x v="184"/>
    <s v="PM"/>
    <s v="Project Management"/>
    <s v="PM-TAX"/>
    <s v="VEN"/>
    <x v="681"/>
    <x v="2"/>
    <x v="11"/>
    <n v="1"/>
    <n v="0"/>
    <n v="75"/>
    <s v="Yuliya Molotilova"/>
    <x v="2"/>
    <n v="75"/>
    <n v="17764.57"/>
    <n v="7391.64"/>
    <x v="4"/>
  </r>
  <r>
    <x v="506"/>
    <n v="1"/>
    <x v="2"/>
    <x v="70"/>
    <s v="FABRICATION"/>
    <s v="Return Trip -- RDI Ubraces on tables and remove umbrella stands."/>
    <s v="FABR"/>
    <s v="MISC"/>
    <x v="185"/>
    <x v="0"/>
    <x v="4"/>
    <n v="1"/>
    <n v="1376.92"/>
    <n v="0"/>
    <s v="Marlene Dyson"/>
    <x v="0"/>
    <n v="-1376.92"/>
    <n v="3648805.1999999988"/>
    <n v="1376.92"/>
    <x v="28"/>
  </r>
  <r>
    <x v="507"/>
    <n v="41"/>
    <x v="7"/>
    <x v="91"/>
    <s v="SHMU"/>
    <s v="Shipping Fee"/>
    <s v="SHIP"/>
    <s v="SHIP"/>
    <x v="682"/>
    <x v="1"/>
    <x v="1"/>
    <n v="6723"/>
    <n v="0"/>
    <n v="6723"/>
    <s v="Kelly Caplan"/>
    <x v="4"/>
    <n v="6723"/>
    <n v="12556381.180000002"/>
    <n v="1177000.1299999999"/>
    <x v="15"/>
  </r>
  <r>
    <x v="508"/>
    <n v="2"/>
    <x v="6"/>
    <x v="174"/>
    <s v="TARIFF"/>
    <s v="4.5%"/>
    <s v="TAR"/>
    <s v="SPEC"/>
    <x v="683"/>
    <x v="2"/>
    <x v="196"/>
    <n v="1"/>
    <n v="0"/>
    <n v="24.14"/>
    <s v="Yuliya Molotilova"/>
    <x v="3"/>
    <n v="24.14"/>
    <n v="837514.92000000027"/>
    <n v="217629.76999999993"/>
    <x v="4"/>
  </r>
  <r>
    <x v="508"/>
    <n v="2"/>
    <x v="6"/>
    <x v="174"/>
    <s v="TARIFF"/>
    <s v="4.5%"/>
    <s v="TAR"/>
    <s v="VEN"/>
    <x v="684"/>
    <x v="2"/>
    <x v="196"/>
    <n v="1"/>
    <n v="0"/>
    <n v="24.14"/>
    <s v="Yuliya Molotilova"/>
    <x v="2"/>
    <n v="24.14"/>
    <n v="837514.92000000027"/>
    <n v="217629.76999999993"/>
    <x v="4"/>
  </r>
  <r>
    <x v="508"/>
    <n v="5"/>
    <x v="6"/>
    <x v="174"/>
    <s v="SHIPPING"/>
    <s v="Commercial Shipping Fee"/>
    <s v="SHIP"/>
    <s v="SPEC"/>
    <x v="683"/>
    <x v="2"/>
    <x v="196"/>
    <n v="1"/>
    <n v="0"/>
    <n v="175"/>
    <s v="Yuliya Molotilova"/>
    <x v="3"/>
    <n v="175"/>
    <n v="837514.92000000027"/>
    <n v="217629.76999999993"/>
    <x v="4"/>
  </r>
  <r>
    <x v="508"/>
    <n v="5"/>
    <x v="6"/>
    <x v="174"/>
    <s v="SHIPPING"/>
    <s v="Commercial Shipping Fee"/>
    <s v="SHIP"/>
    <s v="VEN"/>
    <x v="684"/>
    <x v="2"/>
    <x v="196"/>
    <n v="1"/>
    <n v="0"/>
    <n v="175"/>
    <s v="Yuliya Molotilova"/>
    <x v="2"/>
    <n v="175"/>
    <n v="837514.92000000027"/>
    <n v="217629.76999999993"/>
    <x v="4"/>
  </r>
  <r>
    <x v="508"/>
    <n v="6"/>
    <x v="6"/>
    <x v="174"/>
    <s v="Product - Additional Cost"/>
    <s v="Addition Cost for the Product T32M-CK-24 KIT--MEM-K11H"/>
    <s v="PRO"/>
    <s v="VEN"/>
    <x v="684"/>
    <x v="2"/>
    <x v="196"/>
    <n v="1"/>
    <n v="0"/>
    <n v="35"/>
    <s v="Yuliya Molotilova"/>
    <x v="2"/>
    <n v="35"/>
    <n v="837514.92000000027"/>
    <n v="217629.76999999993"/>
    <x v="4"/>
  </r>
  <r>
    <x v="508"/>
    <n v="7"/>
    <x v="6"/>
    <x v="174"/>
    <s v="TARIFF - Additional Cost"/>
    <s v="Additional Cost"/>
    <s v="TAR"/>
    <s v="SPEC"/>
    <x v="683"/>
    <x v="2"/>
    <x v="196"/>
    <n v="1"/>
    <n v="0"/>
    <n v="1.58"/>
    <s v="Yuliya Molotilova"/>
    <x v="3"/>
    <n v="1.58"/>
    <n v="837514.92000000027"/>
    <n v="217629.76999999993"/>
    <x v="4"/>
  </r>
  <r>
    <x v="508"/>
    <n v="7"/>
    <x v="6"/>
    <x v="174"/>
    <s v="TARIFF - Additional Cost"/>
    <s v="Additional Cost"/>
    <s v="TAR"/>
    <s v="VEN"/>
    <x v="684"/>
    <x v="2"/>
    <x v="196"/>
    <n v="1"/>
    <n v="0"/>
    <n v="1.58"/>
    <s v="Yuliya Molotilova"/>
    <x v="2"/>
    <n v="1.58"/>
    <n v="837514.92000000027"/>
    <n v="217629.76999999993"/>
    <x v="4"/>
  </r>
  <r>
    <x v="509"/>
    <n v="4"/>
    <x v="8"/>
    <x v="118"/>
    <s v="Punch Labor"/>
    <s v="Punch labor for add on"/>
    <s v="FABR"/>
    <s v="CUST"/>
    <x v="685"/>
    <x v="1"/>
    <x v="0"/>
    <n v="1"/>
    <n v="0"/>
    <n v="85"/>
    <s v="Nicole Lentini"/>
    <x v="1"/>
    <n v="85"/>
    <n v="16189252.849999992"/>
    <n v="15400.74"/>
    <x v="39"/>
  </r>
  <r>
    <x v="510"/>
    <n v="66"/>
    <x v="7"/>
    <x v="144"/>
    <s v="CURRENCY CONVERSION"/>
    <s v="Shipping and Handling"/>
    <s v="PRO"/>
    <s v="MISC"/>
    <x v="686"/>
    <x v="1"/>
    <x v="197"/>
    <n v="1"/>
    <n v="0"/>
    <n v="479.41"/>
    <s v="Kelly Caplan"/>
    <x v="0"/>
    <n v="479.41"/>
    <n v="12556381.180000002"/>
    <n v="289458.43"/>
    <x v="15"/>
  </r>
  <r>
    <x v="511"/>
    <n v="33"/>
    <x v="12"/>
    <x v="185"/>
    <s v="SHIPPINGANDHANDLING"/>
    <s v="SHIPPINGANDHANDLING"/>
    <s v="SHIP"/>
    <s v="SHIP"/>
    <x v="687"/>
    <x v="0"/>
    <x v="105"/>
    <n v="1"/>
    <n v="0"/>
    <n v="95"/>
    <s v="Angela Farmer"/>
    <x v="4"/>
    <n v="95"/>
    <n v="6857499.3699999992"/>
    <n v="27667"/>
    <x v="14"/>
  </r>
  <r>
    <x v="512"/>
    <n v="8"/>
    <x v="9"/>
    <x v="100"/>
    <s v="INSTALLATION 2"/>
    <s v="Stair Carry"/>
    <s v="FABR"/>
    <s v="CUST"/>
    <x v="335"/>
    <x v="0"/>
    <x v="9"/>
    <n v="1"/>
    <n v="0"/>
    <n v="45"/>
    <s v="Shanna Dollarhide"/>
    <x v="1"/>
    <n v="45"/>
    <n v="6933299.7099999748"/>
    <n v="503207.78999999916"/>
    <x v="0"/>
  </r>
  <r>
    <x v="513"/>
    <n v="43"/>
    <x v="2"/>
    <x v="107"/>
    <s v="SHIPPING AND HANDLING"/>
    <s v="Workrite Shipping and Handling"/>
    <s v="SHIP"/>
    <s v="SHIP"/>
    <x v="688"/>
    <x v="0"/>
    <x v="3"/>
    <n v="1"/>
    <n v="0"/>
    <n v="133.35"/>
    <s v="Marlene Dyson"/>
    <x v="4"/>
    <n v="133.35"/>
    <n v="3648805.1999999988"/>
    <n v="517230.16999999993"/>
    <x v="6"/>
  </r>
  <r>
    <x v="514"/>
    <n v="14"/>
    <x v="23"/>
    <x v="165"/>
    <s v="Labor"/>
    <s v="SERVICE TO PULL SCREENS FROM INTUIT INVENTORY AND DROP OFF TO CASEY/JOHN"/>
    <s v="FABR"/>
    <s v="MISC"/>
    <x v="689"/>
    <x v="0"/>
    <x v="2"/>
    <n v="1"/>
    <n v="0"/>
    <n v="252"/>
    <s v="Haley Berger"/>
    <x v="0"/>
    <n v="252"/>
    <n v="2470160.9899999988"/>
    <n v="367421.76"/>
    <x v="60"/>
  </r>
  <r>
    <x v="515"/>
    <n v="66"/>
    <x v="23"/>
    <x v="18"/>
    <s v="SHMU"/>
    <s v="FREIGHT CHARGES"/>
    <s v="SHIP"/>
    <s v="SHIP"/>
    <x v="612"/>
    <x v="0"/>
    <x v="1"/>
    <n v="147"/>
    <n v="0"/>
    <n v="147"/>
    <s v="Haley Berger"/>
    <x v="4"/>
    <n v="147"/>
    <n v="2470160.9899999988"/>
    <n v="1120835.1299999999"/>
    <x v="12"/>
  </r>
  <r>
    <x v="515"/>
    <n v="75"/>
    <x v="23"/>
    <x v="18"/>
    <s v="CREDIT--260"/>
    <s v="Goodwill credit_x000a_OPTION: 260:+key number 260"/>
    <s v="PRO"/>
    <s v="VEN"/>
    <x v="690"/>
    <x v="0"/>
    <x v="25"/>
    <n v="1"/>
    <n v="0"/>
    <n v="-587.54999999999995"/>
    <s v="Haley Berger"/>
    <x v="2"/>
    <n v="-587.54999999999995"/>
    <n v="2470160.9899999988"/>
    <n v="1120835.1299999999"/>
    <x v="12"/>
  </r>
  <r>
    <x v="515"/>
    <n v="77"/>
    <x v="23"/>
    <x v="18"/>
    <s v="8-913-06453"/>
    <s v="8-913-06453"/>
    <s v="SHIP"/>
    <s v="SHIP"/>
    <x v="35"/>
    <x v="0"/>
    <x v="20"/>
    <n v="1"/>
    <n v="0"/>
    <n v="34.130000000000003"/>
    <s v="Haley Berger"/>
    <x v="4"/>
    <n v="34.130000000000003"/>
    <n v="2470160.9899999988"/>
    <n v="1120835.1299999999"/>
    <x v="12"/>
  </r>
  <r>
    <x v="516"/>
    <n v="9"/>
    <x v="9"/>
    <x v="100"/>
    <s v="INSTALLATION 2"/>
    <s v="Stair Carry"/>
    <s v="FABR"/>
    <s v="CUST"/>
    <x v="335"/>
    <x v="0"/>
    <x v="9"/>
    <n v="1"/>
    <n v="0"/>
    <n v="50"/>
    <s v="Shanna Dollarhide"/>
    <x v="1"/>
    <n v="50"/>
    <n v="6933299.7099999748"/>
    <n v="503207.78999999916"/>
    <x v="0"/>
  </r>
  <r>
    <x v="517"/>
    <n v="1"/>
    <x v="12"/>
    <x v="186"/>
    <s v="PUNCH TRIP"/>
    <s v="PUNCH TRIP"/>
    <s v="FABR"/>
    <s v="CUST"/>
    <x v="691"/>
    <x v="0"/>
    <x v="35"/>
    <n v="1"/>
    <n v="0"/>
    <n v="650"/>
    <s v="Angela Farmer"/>
    <x v="1"/>
    <n v="650"/>
    <n v="6857499.3699999992"/>
    <n v="431.38"/>
    <x v="23"/>
  </r>
  <r>
    <x v="518"/>
    <n v="2"/>
    <x v="8"/>
    <x v="136"/>
    <s v="8-862-39830"/>
    <s v="fedex"/>
    <s v="SHIP"/>
    <s v="SHIP"/>
    <x v="692"/>
    <x v="1"/>
    <x v="20"/>
    <n v="1"/>
    <n v="0"/>
    <n v="12.6"/>
    <s v="Nicole Lentini"/>
    <x v="4"/>
    <n v="12.6"/>
    <n v="16189252.849999992"/>
    <n v="2597395.3999999994"/>
    <x v="16"/>
  </r>
  <r>
    <x v="518"/>
    <n v="124"/>
    <x v="8"/>
    <x v="136"/>
    <s v="DU4B.EC--G1"/>
    <s v="+End Caps - Enhanced Cable Trough,back to back,end cap - 2 per box 2/Pkg_x000a_OPTION: G1:+graphite (CP)"/>
    <s v="PRO"/>
    <s v="MISC"/>
    <x v="693"/>
    <x v="1"/>
    <x v="25"/>
    <n v="1"/>
    <n v="0"/>
    <n v="52.8"/>
    <s v="Nicole Lentini"/>
    <x v="0"/>
    <n v="52.8"/>
    <n v="16189252.849999992"/>
    <n v="2597395.3999999994"/>
    <x v="16"/>
  </r>
  <r>
    <x v="518"/>
    <n v="125"/>
    <x v="8"/>
    <x v="136"/>
    <s v="DU9R.6029L--140-140-G1"/>
    <s v="+Gallery Pnl,end of run gallery pnl,60&quot; w - front edge to front edge for 30&quot; d back to back,29&quot; tall,high-pressure lam top/thermoplastic edge_x000a_OPTION: 140:+warm ash (CP)_x000a_OPTION: 140:+warm ash (CP)_x000a_OPTION: G1:+graphite (CP)"/>
    <s v="PRO"/>
    <s v="MISC"/>
    <x v="693"/>
    <x v="1"/>
    <x v="25"/>
    <n v="2"/>
    <n v="0"/>
    <n v="402.4"/>
    <s v="Nicole Lentini"/>
    <x v="0"/>
    <n v="402.4"/>
    <n v="16189252.849999992"/>
    <n v="2597395.3999999994"/>
    <x v="16"/>
  </r>
  <r>
    <x v="518"/>
    <n v="126"/>
    <x v="8"/>
    <x v="136"/>
    <s v="DU1351.06C"/>
    <s v="+Connect-Power Entry, 4-Circuit,6' l,3/8&quot; flex metallic conduit"/>
    <s v="PRO"/>
    <s v="MISC"/>
    <x v="693"/>
    <x v="1"/>
    <x v="25"/>
    <n v="1"/>
    <n v="0"/>
    <n v="64.599999999999994"/>
    <s v="Nicole Lentini"/>
    <x v="0"/>
    <n v="64.599999999999994"/>
    <n v="16189252.849999992"/>
    <n v="2597395.3999999994"/>
    <x v="16"/>
  </r>
  <r>
    <x v="518"/>
    <n v="127"/>
    <x v="8"/>
    <x v="136"/>
    <s v="MRFN121AWAFG1--G1-BK-G1-AJ-G1-8M-17-1A7-03-SC8"/>
    <s v="+Mirra 2 Wk Chair, Refresh,standard-height range,std tilt,fully adj arms,nonuphst armpads,FlexFront adj seat depth,Butterfly suspension back,graphite (CP)_x000a_OPTION: G1:+graphite (CP)_x000a_OPTION: BK:+black_x000a_OPTION: G1:+graphite (CP)_x000a_OPTION: AJ:+adjustable lumbar support_x000a_OPTION: G1:+graphite (CP)_x000a_OPTION: 8M:+latitude-Pr Cat 3_x000a_OPTION: 17:+latitude  black_x000a_OPTION: 1A7:+aireweave-Pr Cat 1_x000a_OPTION: 03:+aireweave  2 graphite_x000a_OPTION: SC8:+2 1/2&quot; caster, black yoke, hard floors or carpet with quiet roll technology"/>
    <s v="PRO"/>
    <s v="MISC"/>
    <x v="693"/>
    <x v="1"/>
    <x v="25"/>
    <n v="2"/>
    <n v="0"/>
    <n v="1266.8399999999999"/>
    <s v="Nicole Lentini"/>
    <x v="0"/>
    <n v="1266.8399999999999"/>
    <n v="16189252.849999992"/>
    <n v="2597395.3999999994"/>
    <x v="16"/>
  </r>
  <r>
    <x v="518"/>
    <n v="128"/>
    <x v="8"/>
    <x v="136"/>
    <s v="DU11B.--1HS-05"/>
    <s v="+External Cable Manager,h density trough att_x000a_OPTION: 1HS:+hush-Pr Cat 4_x000a_OPTION: 05:+hush charcoal"/>
    <s v="PRO"/>
    <s v="MISC"/>
    <x v="693"/>
    <x v="1"/>
    <x v="25"/>
    <n v="2"/>
    <n v="0"/>
    <n v="118.8"/>
    <s v="Nicole Lentini"/>
    <x v="0"/>
    <n v="118.8"/>
    <n v="16189252.849999992"/>
    <n v="2597395.3999999994"/>
    <x v="16"/>
  </r>
  <r>
    <x v="518"/>
    <n v="128"/>
    <x v="8"/>
    <x v="136"/>
    <s v="DU11B.--1HS-05"/>
    <s v="+External Cable Manager,h density trough att_x000a_OPTION: 1HS:+hush-Pr Cat 4_x000a_OPTION: 05:+hush charcoal"/>
    <s v="PRO"/>
    <s v="SPEC"/>
    <x v="48"/>
    <x v="1"/>
    <x v="25"/>
    <n v="2"/>
    <n v="0"/>
    <n v="118.8"/>
    <s v="Nicole Lentini"/>
    <x v="3"/>
    <n v="118.8"/>
    <n v="16189252.849999992"/>
    <n v="2597395.3999999994"/>
    <x v="16"/>
  </r>
  <r>
    <x v="518"/>
    <n v="130"/>
    <x v="8"/>
    <x v="136"/>
    <s v="WA2FB1602"/>
    <s v="Front to Back Filing Bar, Version 2, for 16&quot; deep Anchor units, 2 pieces"/>
    <s v="PRO"/>
    <s v="SPEC"/>
    <x v="48"/>
    <x v="1"/>
    <x v="1"/>
    <n v="2"/>
    <n v="0"/>
    <n v="31.98"/>
    <s v="Nicole Lentini"/>
    <x v="3"/>
    <n v="31.98"/>
    <n v="16189252.849999992"/>
    <n v="2597395.3999999994"/>
    <x v="16"/>
  </r>
  <r>
    <x v="518"/>
    <n v="130"/>
    <x v="8"/>
    <x v="136"/>
    <s v="WA2FB1602"/>
    <s v="Front to Back Filing Bar, Version 2, for 16&quot; deep Anchor units, 2 pieces"/>
    <s v="PRO"/>
    <s v="MISC"/>
    <x v="693"/>
    <x v="1"/>
    <x v="1"/>
    <n v="2"/>
    <n v="0"/>
    <n v="31.98"/>
    <s v="Nicole Lentini"/>
    <x v="0"/>
    <n v="31.98"/>
    <n v="16189252.849999992"/>
    <n v="2597395.3999999994"/>
    <x v="16"/>
  </r>
  <r>
    <x v="518"/>
    <n v="131"/>
    <x v="8"/>
    <x v="136"/>
    <s v="WC223016O12B18LL--140-140-140-T-G1-B-(KEYALIKE)-(LOCK1)"/>
    <s v="Credenza 22H 30W 16D, Open 12 - Box/File 18, laminate, locking_x000a_OPTION: 140:CASE- Warm Ash (CP)_x000a_OPTION: 140:FRONT- Warm Ash (CP)_x000a_OPTION: 140:TOP- Warm Ash (CP)_x000a_OPTION: T:PULL STYLE- Finger Pull_x000a_OPTION: G1:PULL- Graphite (smooth) (CP)_x000a_OPTION: B:LOCK- Black_x000a_OPTION: (KEYALIKE):LOCK- Keyed Alike_x000a_OPTION: (LOCK1):Specify lock core &amp; key separately"/>
    <s v="PRO"/>
    <s v="MISC"/>
    <x v="693"/>
    <x v="1"/>
    <x v="1"/>
    <n v="2"/>
    <n v="0"/>
    <n v="1343.56"/>
    <s v="Nicole Lentini"/>
    <x v="0"/>
    <n v="1343.56"/>
    <n v="16189252.849999992"/>
    <n v="2597395.3999999994"/>
    <x v="16"/>
  </r>
  <r>
    <x v="518"/>
    <n v="131"/>
    <x v="8"/>
    <x v="136"/>
    <s v="WC223016O12B18LL--140-140-140-T-G1-B-(KEYALIKE)-(LOCK1)"/>
    <s v="Credenza 22H 30W 16D, Open 12 - Box/File 18, laminate, locking_x000a_OPTION: 140:CASE- Warm Ash (CP)_x000a_OPTION: 140:FRONT- Warm Ash (CP)_x000a_OPTION: 140:TOP- Warm Ash (CP)_x000a_OPTION: T:PULL STYLE- Finger Pull_x000a_OPTION: G1:PULL- Graphite (smooth) (CP)_x000a_OPTION: B:LOCK- Black_x000a_OPTION: (KEYALIKE):LOCK- Keyed Alike_x000a_OPTION: (LOCK1):Specify lock core &amp; key separately"/>
    <s v="PRO"/>
    <s v="SPEC"/>
    <x v="48"/>
    <x v="1"/>
    <x v="1"/>
    <n v="2"/>
    <n v="0"/>
    <n v="1343.56"/>
    <s v="Nicole Lentini"/>
    <x v="3"/>
    <n v="1343.56"/>
    <n v="16189252.849999992"/>
    <n v="2597395.3999999994"/>
    <x v="16"/>
  </r>
  <r>
    <x v="518"/>
    <n v="132"/>
    <x v="8"/>
    <x v="136"/>
    <s v="WCWKIT01"/>
    <s v="Counterweight Kit 01"/>
    <s v="PRO"/>
    <s v="SPEC"/>
    <x v="48"/>
    <x v="1"/>
    <x v="1"/>
    <n v="2"/>
    <n v="0"/>
    <n v="63.18"/>
    <s v="Nicole Lentini"/>
    <x v="3"/>
    <n v="63.18"/>
    <n v="16189252.849999992"/>
    <n v="2597395.3999999994"/>
    <x v="16"/>
  </r>
  <r>
    <x v="518"/>
    <n v="132"/>
    <x v="8"/>
    <x v="136"/>
    <s v="WCWKIT01"/>
    <s v="Counterweight Kit 01"/>
    <s v="PRO"/>
    <s v="MISC"/>
    <x v="693"/>
    <x v="1"/>
    <x v="1"/>
    <n v="2"/>
    <n v="0"/>
    <n v="63.18"/>
    <s v="Nicole Lentini"/>
    <x v="0"/>
    <n v="63.18"/>
    <n v="16189252.849999992"/>
    <n v="2597395.3999999994"/>
    <x v="16"/>
  </r>
  <r>
    <x v="518"/>
    <n v="133"/>
    <x v="8"/>
    <x v="136"/>
    <s v="DU2AS.3060LDD--ECT-SRM-PHD-NNN-140-140-G1"/>
    <s v="+Renew Link Back-to-Back Rect Ht Adj Bench,sq-edge,30&quot; d (29&quot; surf size),60&quot; w (59&quot; surf size),high-pressure lam top/thermoplastic edge,electric ext range,electric ext range_x000a_OPTION: ECT:+enhanced cable trough w/covers - data/power routing and cord management_x000a_OPTION: SRM:+digital read out with memory_x000a_OPTION: PHD:+high density cable trough_x000a_OPTION: NNN:+no cutout_x000a_OPTION: 140:+warm ash (CP)_x000a_OPTION: 140:+warm ash (CP)_x000a_OPTION: G1:+graphite (CP)"/>
    <s v="PRO"/>
    <s v="MISC"/>
    <x v="693"/>
    <x v="1"/>
    <x v="25"/>
    <n v="1"/>
    <n v="0"/>
    <n v="2756.6"/>
    <s v="Nicole Lentini"/>
    <x v="0"/>
    <n v="2756.6"/>
    <n v="16189252.849999992"/>
    <n v="2597395.3999999994"/>
    <x v="16"/>
  </r>
  <r>
    <x v="518"/>
    <n v="134"/>
    <x v="8"/>
    <x v="136"/>
    <s v="DU4B.CP--G1"/>
    <s v="+Connecting Plate - Enhanced Cable Trough,back to back,connecting plate (between tables) 1x box_x000a_OPTION: G1:+graphite (CP)"/>
    <s v="PRO"/>
    <s v="MISC"/>
    <x v="693"/>
    <x v="1"/>
    <x v="25"/>
    <n v="1"/>
    <n v="0"/>
    <n v="59.2"/>
    <s v="Nicole Lentini"/>
    <x v="0"/>
    <n v="59.2"/>
    <n v="16189252.849999992"/>
    <n v="2597395.3999999994"/>
    <x v="16"/>
  </r>
  <r>
    <x v="518"/>
    <n v="135"/>
    <x v="8"/>
    <x v="136"/>
    <s v="DU4B.EC--G1"/>
    <s v="+End Caps - Enhanced Cable Trough,back to back,end cap - 2 per box 2/Pkg_x000a_OPTION: G1:+graphite (CP)"/>
    <s v="PRO"/>
    <s v="MISC"/>
    <x v="693"/>
    <x v="1"/>
    <x v="25"/>
    <n v="1"/>
    <n v="0"/>
    <n v="52.8"/>
    <s v="Nicole Lentini"/>
    <x v="0"/>
    <n v="52.8"/>
    <n v="16189252.849999992"/>
    <n v="2597395.3999999994"/>
    <x v="16"/>
  </r>
  <r>
    <x v="518"/>
    <n v="138"/>
    <x v="8"/>
    <x v="136"/>
    <s v="DU1355.152"/>
    <s v="+Connect-Duplex Receptacle, 4-Circuit,15 amp,circ II"/>
    <s v="PRO"/>
    <s v="MISC"/>
    <x v="693"/>
    <x v="1"/>
    <x v="25"/>
    <n v="1"/>
    <n v="0"/>
    <n v="10.6"/>
    <s v="Nicole Lentini"/>
    <x v="0"/>
    <n v="10.6"/>
    <n v="16189252.849999992"/>
    <n v="2597395.3999999994"/>
    <x v="16"/>
  </r>
  <r>
    <x v="518"/>
    <n v="139"/>
    <x v="8"/>
    <x v="136"/>
    <s v="DU1355.153"/>
    <s v="+Connect-Duplex Receptacle, 4-Circuit,15 amp,circ III"/>
    <s v="PRO"/>
    <s v="MISC"/>
    <x v="693"/>
    <x v="1"/>
    <x v="25"/>
    <n v="1"/>
    <n v="0"/>
    <n v="10.6"/>
    <s v="Nicole Lentini"/>
    <x v="0"/>
    <n v="10.6"/>
    <n v="16189252.849999992"/>
    <n v="2597395.3999999994"/>
    <x v="16"/>
  </r>
  <r>
    <x v="518"/>
    <n v="140"/>
    <x v="8"/>
    <x v="136"/>
    <s v="DU1355.154"/>
    <s v="+Connect-Duplex Receptacle, 4-Circuit,15 amp,circ IV"/>
    <s v="PRO"/>
    <s v="MISC"/>
    <x v="693"/>
    <x v="1"/>
    <x v="25"/>
    <n v="1"/>
    <n v="0"/>
    <n v="10.6"/>
    <s v="Nicole Lentini"/>
    <x v="0"/>
    <n v="10.6"/>
    <n v="16189252.849999992"/>
    <n v="2597395.3999999994"/>
    <x v="16"/>
  </r>
  <r>
    <x v="518"/>
    <n v="141"/>
    <x v="8"/>
    <x v="136"/>
    <s v="DU1358.DBB"/>
    <s v="+Connect-Junction Block, 4-Circuit,dbl back-to-back junct block,short 90° att to underside of surf"/>
    <s v="PRO"/>
    <s v="MISC"/>
    <x v="693"/>
    <x v="1"/>
    <x v="25"/>
    <n v="1"/>
    <n v="0"/>
    <n v="33.6"/>
    <s v="Nicole Lentini"/>
    <x v="0"/>
    <n v="33.6"/>
    <n v="16189252.849999992"/>
    <n v="2597395.3999999994"/>
    <x v="16"/>
  </r>
  <r>
    <x v="518"/>
    <n v="142"/>
    <x v="8"/>
    <x v="136"/>
    <s v="DU8E.BB60R--NNN-ZMA-08"/>
    <s v="+Screen, Trough Mtd,flat edge fabric screen,back to back,60&quot; w,tackable fabric, horiz_x000a_OPTION: NNN:+none_x000a_OPTION: ZMA:+metaphor-Pr Cat 2_x000a_OPTION: 08:+metaphor electricity"/>
    <s v="PRO"/>
    <s v="MISC"/>
    <x v="693"/>
    <x v="1"/>
    <x v="25"/>
    <n v="1"/>
    <n v="0"/>
    <n v="342.6"/>
    <s v="Nicole Lentini"/>
    <x v="0"/>
    <n v="342.6"/>
    <n v="16189252.849999992"/>
    <n v="2597395.3999999994"/>
    <x v="16"/>
  </r>
  <r>
    <x v="518"/>
    <n v="143"/>
    <x v="8"/>
    <x v="136"/>
    <s v="2799355--`-`-`-`-`-`-`-`"/>
    <s v="PL-US4100BV-1508BB-X$0300000-0B0-C0 PULSE- 4 GANG_x000a_OPTION: `:PULSE_x000a_OPTION: `:1 x NEMA TR SOCKET_x000a_OPTION: `:1 x TUF-R 30W USB C+C_x000a_OPTION: `:1 x 70W PSU CANNISTER_x000a_OPTION: `:1 x TUF-R HP 72W USB A+C_x000a_OPTION: `:120&quot; CORD TO NEMA 5-15 PLUG_x000a_OPTION: `:BLACK/BLACK_x000a_OPTION: `:INCLUDES CLAMP BRACKETS"/>
    <s v="PRO"/>
    <s v="MISC"/>
    <x v="693"/>
    <x v="1"/>
    <x v="198"/>
    <n v="2"/>
    <n v="0"/>
    <n v="444.34"/>
    <s v="Nicole Lentini"/>
    <x v="0"/>
    <n v="444.34"/>
    <n v="16189252.849999992"/>
    <n v="2597395.3999999994"/>
    <x v="16"/>
  </r>
  <r>
    <x v="518"/>
    <n v="144"/>
    <x v="8"/>
    <x v="136"/>
    <s v="DU1351.06C"/>
    <s v="+Connect-Power Entry, 4-Circuit,6' l,3/8&quot; flex metallic conduit"/>
    <s v="PRO"/>
    <s v="MISC"/>
    <x v="693"/>
    <x v="1"/>
    <x v="25"/>
    <n v="1"/>
    <n v="0"/>
    <n v="64.599999999999994"/>
    <s v="Nicole Lentini"/>
    <x v="0"/>
    <n v="64.599999999999994"/>
    <n v="16189252.849999992"/>
    <n v="2597395.3999999994"/>
    <x v="16"/>
  </r>
  <r>
    <x v="518"/>
    <n v="145"/>
    <x v="8"/>
    <x v="136"/>
    <s v="PWR-STRP--BK"/>
    <s v="Reya Power Strip, 6 receptacles_x000a_OPTION: BK:Black"/>
    <s v="PRO"/>
    <s v="MISC"/>
    <x v="693"/>
    <x v="1"/>
    <x v="27"/>
    <n v="2"/>
    <n v="0"/>
    <n v="81.599999999999994"/>
    <s v="Nicole Lentini"/>
    <x v="0"/>
    <n v="81.599999999999994"/>
    <n v="16189252.849999992"/>
    <n v="2597395.3999999994"/>
    <x v="16"/>
  </r>
  <r>
    <x v="518"/>
    <n v="145"/>
    <x v="8"/>
    <x v="136"/>
    <s v="PWR-STRP--BK"/>
    <s v="Reya Power Strip, 6 receptacles_x000a_OPTION: BK:Black"/>
    <s v="PRO"/>
    <s v="SPEC"/>
    <x v="48"/>
    <x v="1"/>
    <x v="27"/>
    <n v="2"/>
    <n v="0"/>
    <n v="81.599999999999994"/>
    <s v="Nicole Lentini"/>
    <x v="3"/>
    <n v="81.599999999999994"/>
    <n v="16189252.849999992"/>
    <n v="2597395.3999999994"/>
    <x v="16"/>
  </r>
  <r>
    <x v="518"/>
    <n v="146"/>
    <x v="8"/>
    <x v="136"/>
    <s v="TARIFF"/>
    <s v="Surchage - MillerKnoll Product"/>
    <s v="PRO"/>
    <s v="SPEC"/>
    <x v="48"/>
    <x v="1"/>
    <x v="1"/>
    <n v="1"/>
    <n v="0"/>
    <n v="40.28"/>
    <s v="Nicole Lentini"/>
    <x v="3"/>
    <n v="40.28"/>
    <n v="16189252.849999992"/>
    <n v="2597395.3999999994"/>
    <x v="16"/>
  </r>
  <r>
    <x v="518"/>
    <n v="146"/>
    <x v="8"/>
    <x v="136"/>
    <s v="TARIFF"/>
    <s v="Surchage - MillerKnoll Product"/>
    <s v="PRO"/>
    <s v="MISC"/>
    <x v="693"/>
    <x v="1"/>
    <x v="1"/>
    <n v="1"/>
    <n v="0"/>
    <n v="40.28"/>
    <s v="Nicole Lentini"/>
    <x v="0"/>
    <n v="40.28"/>
    <n v="16189252.849999992"/>
    <n v="2597395.3999999994"/>
    <x v="16"/>
  </r>
  <r>
    <x v="519"/>
    <n v="71"/>
    <x v="12"/>
    <x v="93"/>
    <s v="SHMU"/>
    <s v="10% of Net - Muuto"/>
    <s v="SHIP"/>
    <s v="VEN"/>
    <x v="694"/>
    <x v="2"/>
    <x v="1"/>
    <n v="111"/>
    <n v="0"/>
    <n v="111"/>
    <s v="Yuliya Molotilova"/>
    <x v="2"/>
    <n v="111"/>
    <n v="6857499.3699999992"/>
    <n v="886877.06"/>
    <x v="4"/>
  </r>
  <r>
    <x v="520"/>
    <n v="7"/>
    <x v="9"/>
    <x v="13"/>
    <s v="ACE HARDWARE"/>
    <s v=""/>
    <s v="PRO"/>
    <s v="MISC"/>
    <x v="91"/>
    <x v="0"/>
    <x v="199"/>
    <n v="1"/>
    <n v="0"/>
    <n v="17.440000000000001"/>
    <s v="Julia Torres"/>
    <x v="0"/>
    <n v="17.440000000000001"/>
    <n v="6933299.7099999748"/>
    <n v="5657234.7399999974"/>
    <x v="0"/>
  </r>
  <r>
    <x v="521"/>
    <n v="6"/>
    <x v="2"/>
    <x v="2"/>
    <s v="HARDWARE"/>
    <s v=""/>
    <s v="PRO"/>
    <s v="MISC"/>
    <x v="91"/>
    <x v="0"/>
    <x v="43"/>
    <n v="1"/>
    <n v="0"/>
    <n v="76.540000000000006"/>
    <s v="Marlene Dyson"/>
    <x v="0"/>
    <n v="76.540000000000006"/>
    <n v="3648805.1999999988"/>
    <n v="390657.00000000006"/>
    <x v="2"/>
  </r>
  <r>
    <x v="522"/>
    <n v="4"/>
    <x v="7"/>
    <x v="55"/>
    <s v="LABOR CHANGE ORDER VARIANCE"/>
    <s v="VARIANCE"/>
    <s v="FABR"/>
    <s v="SPEC"/>
    <x v="695"/>
    <x v="1"/>
    <x v="0"/>
    <n v="1"/>
    <n v="0"/>
    <n v="85"/>
    <s v="Kelly Caplan"/>
    <x v="3"/>
    <n v="85"/>
    <n v="12556381.180000002"/>
    <n v="41273.199999999997"/>
    <x v="7"/>
  </r>
  <r>
    <x v="522"/>
    <n v="5"/>
    <x v="7"/>
    <x v="55"/>
    <s v="LABOR CHANGE ORDER VARIANCE"/>
    <s v="VARIANCE"/>
    <s v="FABR"/>
    <s v="SPEC"/>
    <x v="695"/>
    <x v="1"/>
    <x v="0"/>
    <n v="1"/>
    <n v="0"/>
    <n v="55"/>
    <s v="Kelly Caplan"/>
    <x v="3"/>
    <n v="55"/>
    <n v="12556381.180000002"/>
    <n v="41273.199999999997"/>
    <x v="7"/>
  </r>
  <r>
    <x v="523"/>
    <n v="10"/>
    <x v="2"/>
    <x v="154"/>
    <s v="SURCHARGE"/>
    <s v="Surcharge due to Tariffs - Stylex"/>
    <s v="SUR"/>
    <s v="SPEC"/>
    <x v="696"/>
    <x v="0"/>
    <x v="164"/>
    <n v="1"/>
    <n v="449.22"/>
    <n v="0"/>
    <s v="Marlene Dyson"/>
    <x v="3"/>
    <n v="-449.22"/>
    <n v="3648805.1999999988"/>
    <n v="43612.2"/>
    <x v="6"/>
  </r>
  <r>
    <x v="524"/>
    <n v="43"/>
    <x v="7"/>
    <x v="149"/>
    <s v="RPWHDHTBP78H14RR--(W2061)-W20617RR"/>
    <s v="Tackboard, Wall Hung, Progressive 1-1/2D, 78W, 29-3/8H, Railroaded_x000a_OPTION: (W2061):FABRIC- Messa (Gr10)_x000a_OPTION: W20617RR:COL- Mica"/>
    <s v="PRO"/>
    <s v="SPEC"/>
    <x v="697"/>
    <x v="1"/>
    <x v="1"/>
    <n v="9"/>
    <n v="0"/>
    <n v="2150.73"/>
    <s v="Kelly Caplan"/>
    <x v="3"/>
    <n v="2150.73"/>
    <n v="12556381.180000002"/>
    <n v="203833.10000000003"/>
    <x v="40"/>
  </r>
  <r>
    <x v="524"/>
    <n v="44"/>
    <x v="7"/>
    <x v="149"/>
    <s v="RWHDHTB78H2RR--(W1619)-W16196RR"/>
    <s v="Tackboard, Wall Hung, 78W, H2 height, 29-3/4H, 1D Railroaded_x000a_OPTION: (W1619):FABRIC- Broadcloth II (Gr10)_x000a_OPTION: W16196RR:COL- Silver"/>
    <s v="PRO"/>
    <s v="SPEC"/>
    <x v="698"/>
    <x v="1"/>
    <x v="1"/>
    <n v="9"/>
    <n v="0"/>
    <n v="-1624.95"/>
    <s v="Kelly Caplan"/>
    <x v="3"/>
    <n v="-1624.95"/>
    <n v="12556381.180000002"/>
    <n v="203833.10000000003"/>
    <x v="40"/>
  </r>
  <r>
    <x v="524"/>
    <n v="46"/>
    <x v="7"/>
    <x v="149"/>
    <s v="KHABCMP"/>
    <s v="k. bench height adjustable table, Communication Mounting Plate, Black"/>
    <s v="PRO"/>
    <s v="CUST"/>
    <x v="699"/>
    <x v="1"/>
    <x v="1"/>
    <n v="8"/>
    <n v="0"/>
    <n v="88.32"/>
    <s v="Kelly Caplan"/>
    <x v="1"/>
    <n v="88.32"/>
    <n v="12556381.180000002"/>
    <n v="203833.10000000003"/>
    <x v="40"/>
  </r>
  <r>
    <x v="524"/>
    <n v="47"/>
    <x v="7"/>
    <x v="149"/>
    <s v="Surcharge"/>
    <s v="Surcharge"/>
    <s v="SUR"/>
    <s v="CUST"/>
    <x v="699"/>
    <x v="1"/>
    <x v="1"/>
    <n v="1"/>
    <n v="0"/>
    <n v="2.4700000000000002"/>
    <s v="Kelly Caplan"/>
    <x v="1"/>
    <n v="2.4700000000000002"/>
    <n v="12556381.180000002"/>
    <n v="203833.10000000003"/>
    <x v="40"/>
  </r>
  <r>
    <x v="525"/>
    <n v="68"/>
    <x v="18"/>
    <x v="187"/>
    <s v="FABRICATION"/>
    <s v="Punch Trip #1,No Print Line"/>
    <s v="FABR"/>
    <s v="MISC"/>
    <x v="700"/>
    <x v="0"/>
    <x v="35"/>
    <n v="1"/>
    <n v="0"/>
    <n v="1100"/>
    <s v="Angela Farmer"/>
    <x v="0"/>
    <n v="1100"/>
    <n v="960059.98"/>
    <n v="462067.37"/>
    <x v="20"/>
  </r>
  <r>
    <x v="526"/>
    <n v="13"/>
    <x v="9"/>
    <x v="13"/>
    <s v="SURCHARGE--"/>
    <s v="SURCHARGE_x000a_OPTION: :MUUTO TARIFF SURCHARGE"/>
    <s v="SUR"/>
    <s v="SPEC"/>
    <x v="208"/>
    <x v="0"/>
    <x v="1"/>
    <n v="109.8"/>
    <n v="0"/>
    <n v="109.8"/>
    <s v="Julia Torres"/>
    <x v="3"/>
    <n v="109.8"/>
    <n v="6933299.7099999748"/>
    <n v="5657234.7399999974"/>
    <x v="25"/>
  </r>
  <r>
    <x v="527"/>
    <n v="18"/>
    <x v="8"/>
    <x v="152"/>
    <s v="Tariff Surcharge"/>
    <s v="Tariff Surcharge"/>
    <s v="SUR"/>
    <s v="SPEC"/>
    <x v="48"/>
    <x v="1"/>
    <x v="1"/>
    <n v="183.47"/>
    <n v="0"/>
    <n v="183.47"/>
    <s v="Nicole Lentini"/>
    <x v="3"/>
    <n v="183.47"/>
    <n v="16189252.849999992"/>
    <n v="5819423.2100000009"/>
    <x v="61"/>
  </r>
  <r>
    <x v="528"/>
    <n v="24"/>
    <x v="12"/>
    <x v="188"/>
    <s v="SHIPPINGANDHANDLING"/>
    <s v="ULINE FREIGHT"/>
    <s v="SHIP"/>
    <s v="CUST"/>
    <x v="701"/>
    <x v="0"/>
    <x v="108"/>
    <n v="1"/>
    <n v="0"/>
    <n v="65.540000000000006"/>
    <s v="Angela Farmer"/>
    <x v="1"/>
    <n v="65.540000000000006"/>
    <n v="6857499.3699999992"/>
    <n v="28751.48"/>
    <x v="14"/>
  </r>
  <r>
    <x v="528"/>
    <n v="26"/>
    <x v="12"/>
    <x v="188"/>
    <s v="FABRICATION"/>
    <s v="Labor to receive, deliver, and install (1) conference tables and (4) grommet holes"/>
    <s v="FABR"/>
    <s v="SPEC"/>
    <x v="702"/>
    <x v="0"/>
    <x v="200"/>
    <n v="1"/>
    <n v="0"/>
    <n v="635"/>
    <s v="Angela Farmer"/>
    <x v="3"/>
    <n v="635"/>
    <n v="6857499.3699999992"/>
    <n v="28751.48"/>
    <x v="14"/>
  </r>
  <r>
    <x v="529"/>
    <n v="25"/>
    <x v="10"/>
    <x v="129"/>
    <s v="SERVICES"/>
    <s v="Additional Notes:_x000a_Price to Pull Electrical Permit_x000a_316492-QT004"/>
    <s v="FABR"/>
    <s v="CUST"/>
    <x v="703"/>
    <x v="0"/>
    <x v="0"/>
    <n v="1"/>
    <n v="0"/>
    <n v="625"/>
    <s v="Angela Farmer"/>
    <x v="1"/>
    <n v="625"/>
    <n v="863078.52000000025"/>
    <n v="486042.22000000003"/>
    <x v="56"/>
  </r>
  <r>
    <x v="530"/>
    <n v="14"/>
    <x v="10"/>
    <x v="14"/>
    <s v="AUSTOR 318 Pieces Black Rubber Feet Bumper"/>
    <s v="AUSTOR 318 Pieces Black Rubber Feet Bumper Pads Self Stick Noise Dampening Bumper Feet for Doors, Cabinets, Drawers, Glass, Electrical Appliances_x000a__x000a_Color: Black_x000a_Brand AUSTOR_x000a_Material Rubber_x000a_Color Black_x000a_Surface Recommendation Hardwood_x000a_Shape Square_x000a__x000a_https://www.amazon.com/AUSTOR-Pieces-Black-Rubber-Bumper/dp/B07CNQC695/ref=sr_1_16?crid=1KLBB00RLGSB9&amp;dib=eyJ2IjoiMSJ9.g-Ysl3qzyc7a30ViPmDgYtGFN2aR5Q0-IjaI_TgJ_1Pa2_s1x7fjnPzMJ2-xkssfHA_eEG6Zu3hGAB-zMwX1wIlPvQ1X2nu9d3bPsMq-PEhkv20PoinIse0p9iwK1rC7-0Fe-QPWrUmIoj2iqr1jsZ7AL1R_XTTScJKCRj2YbxeqcOCOenR1MR-2tx_fn6TCrTTkcr86y6tabAZJlpnm7thXDL7hJgFGEdpTXoJpt2v26CIYKx_gVbyBmlJgz93ycK7vXXjBBfXlFxe_uWAI5EDydkI1g9RwdDni6AE2x9s.hLLW99ALfb7hCD09gqw4ajtRb46w3nbTaV_3LM0NRGI&amp;dib_tag=se&amp;keywords=black%2Bcabinet%2Bbumpers%2Bvarious%2Bwidths&amp;qid=1753299704&amp;sprefix=black%2Bcabinet%2Bbumpers%2Bvarious%2Bwidths%2Caps%2C128&amp;sr=8-16&amp;th=1"/>
    <s v="PRO"/>
    <s v="MISC"/>
    <x v="704"/>
    <x v="0"/>
    <x v="73"/>
    <n v="1"/>
    <n v="0"/>
    <n v="8"/>
    <s v="Haley Berger"/>
    <x v="0"/>
    <n v="8"/>
    <n v="863078.52000000025"/>
    <n v="195054.24"/>
    <x v="29"/>
  </r>
  <r>
    <x v="531"/>
    <n v="4"/>
    <x v="6"/>
    <x v="189"/>
    <s v="FEE"/>
    <s v="AIS Small order fee"/>
    <s v="FEE"/>
    <s v="VEN"/>
    <x v="705"/>
    <x v="2"/>
    <x v="102"/>
    <n v="1"/>
    <n v="133.33000000000001"/>
    <n v="0"/>
    <s v="Yuliya Molotilova"/>
    <x v="2"/>
    <n v="-133.33000000000001"/>
    <n v="837514.92000000027"/>
    <n v="15301.5"/>
    <x v="5"/>
  </r>
  <r>
    <x v="531"/>
    <n v="5"/>
    <x v="6"/>
    <x v="189"/>
    <s v="SURCHARGE"/>
    <s v="AIS Surcharge due to tariff"/>
    <s v="SUR"/>
    <s v="VEN"/>
    <x v="706"/>
    <x v="2"/>
    <x v="102"/>
    <n v="1"/>
    <n v="316.69"/>
    <n v="0"/>
    <s v="Yuliya Molotilova"/>
    <x v="2"/>
    <n v="-316.69"/>
    <n v="837514.92000000027"/>
    <n v="15301.5"/>
    <x v="5"/>
  </r>
  <r>
    <x v="531"/>
    <n v="9"/>
    <x v="6"/>
    <x v="189"/>
    <s v="Miscellaneous Charge"/>
    <s v="Miscellaneous Charge"/>
    <s v="SHIP"/>
    <s v="SPEC"/>
    <x v="707"/>
    <x v="2"/>
    <x v="171"/>
    <n v="18"/>
    <n v="0"/>
    <n v="1313.1"/>
    <s v="Yuliya Molotilova"/>
    <x v="3"/>
    <n v="1313.1"/>
    <n v="837514.92000000027"/>
    <n v="15301.5"/>
    <x v="5"/>
  </r>
  <r>
    <x v="532"/>
    <n v="13"/>
    <x v="8"/>
    <x v="48"/>
    <s v="0551VP611709-------------Q#"/>
    <s v="SPINNEYBECK / VELLUTO PELLE - VP0551_x000a_OPTION: -:TO BE APPLIED TO- M75 CHAIR_x000a_OPTION: -:UPH COL- 31.5 SQ. FT * 4 = 126 SQ. FT._x000a_OPTION: :ARM CAP COL- 2.25 SQ. FT * 4 = 9 ~ 135 SQ. FT._x000a_OPTION: -:SHIP TO ADDRESS- DAVIS FURNITURE | 2401 COLLEGE DRIVE HIGH POINT, NC 27260_x000a_OPTION: -:ATTN- VICKIE WHETZEL_x000a_OPTION: -:NOTE- INCLUDE DEALER'S NAME, PO# AND DAVIS ACK#_x000a_OPTION: Q#:REF QUOTE- 1251004559 | 04.10.2025"/>
    <s v="TXTL"/>
    <s v="SPEC"/>
    <x v="708"/>
    <x v="1"/>
    <x v="201"/>
    <n v="1"/>
    <n v="0"/>
    <n v="870.4"/>
    <s v="Nicole Lentini"/>
    <x v="3"/>
    <n v="870.4"/>
    <n v="16189252.849999992"/>
    <n v="660925.23"/>
    <x v="62"/>
  </r>
  <r>
    <x v="533"/>
    <n v="5"/>
    <x v="8"/>
    <x v="53"/>
    <s v="Fees"/>
    <s v="Banking Fees"/>
    <s v="FEE"/>
    <s v="MISC"/>
    <x v="709"/>
    <x v="1"/>
    <x v="202"/>
    <n v="1"/>
    <n v="0"/>
    <n v="15.72"/>
    <s v="Nicole Lentini"/>
    <x v="0"/>
    <n v="15.72"/>
    <n v="16189252.849999992"/>
    <n v="525135.15999999992"/>
    <x v="37"/>
  </r>
  <r>
    <x v="534"/>
    <n v="16"/>
    <x v="23"/>
    <x v="18"/>
    <s v="1B2JK7---229"/>
    <s v="+Lock Plug and Key, Chrome UM Sr_x000a_OPTION: 229:+key number 229"/>
    <s v="PRO"/>
    <s v="SPEC"/>
    <x v="710"/>
    <x v="0"/>
    <x v="25"/>
    <n v="2"/>
    <n v="43.26"/>
    <n v="0"/>
    <s v="Haley Berger"/>
    <x v="3"/>
    <n v="-43.26"/>
    <n v="2470160.9899999988"/>
    <n v="1120835.1299999999"/>
    <x v="12"/>
  </r>
  <r>
    <x v="534"/>
    <n v="20"/>
    <x v="23"/>
    <x v="18"/>
    <s v="1B2JK7---230"/>
    <s v="+Lock Plug and Key, Chrome UM Sr_x000a_OPTION: 230:+key number 230"/>
    <s v="PRO"/>
    <s v="SPEC"/>
    <x v="710"/>
    <x v="0"/>
    <x v="25"/>
    <n v="3"/>
    <n v="64.89"/>
    <n v="0"/>
    <s v="Haley Berger"/>
    <x v="3"/>
    <n v="-64.89"/>
    <n v="2470160.9899999988"/>
    <n v="1120835.1299999999"/>
    <x v="12"/>
  </r>
  <r>
    <x v="534"/>
    <n v="25"/>
    <x v="23"/>
    <x v="18"/>
    <s v="1B2JK7---231"/>
    <s v="+Lock Plug and Key, Chrome UM Sr_x000a_OPTION: 231:+key number 231"/>
    <s v="PRO"/>
    <s v="SPEC"/>
    <x v="710"/>
    <x v="0"/>
    <x v="25"/>
    <n v="4"/>
    <n v="86.52"/>
    <n v="0"/>
    <s v="Haley Berger"/>
    <x v="3"/>
    <n v="-86.52"/>
    <n v="2470160.9899999988"/>
    <n v="1120835.1299999999"/>
    <x v="12"/>
  </r>
  <r>
    <x v="534"/>
    <n v="35"/>
    <x v="23"/>
    <x v="18"/>
    <s v="1B2JK7---233"/>
    <s v="+Lock Plug and Key, Chrome UM Sr_x000a_OPTION: 233:+key number 233"/>
    <s v="PRO"/>
    <s v="SPEC"/>
    <x v="710"/>
    <x v="0"/>
    <x v="25"/>
    <n v="6"/>
    <n v="129.78"/>
    <n v="0"/>
    <s v="Haley Berger"/>
    <x v="3"/>
    <n v="-129.78"/>
    <n v="2470160.9899999988"/>
    <n v="1120835.1299999999"/>
    <x v="12"/>
  </r>
  <r>
    <x v="534"/>
    <n v="147"/>
    <x v="23"/>
    <x v="18"/>
    <s v="SHIPPING"/>
    <s v="SHIPPING"/>
    <s v="SHIP"/>
    <s v="SPEC"/>
    <x v="183"/>
    <x v="0"/>
    <x v="6"/>
    <n v="1"/>
    <n v="0"/>
    <n v="719"/>
    <s v="Haley Berger"/>
    <x v="3"/>
    <n v="719"/>
    <n v="2470160.9899999988"/>
    <n v="1120835.1299999999"/>
    <x v="12"/>
  </r>
  <r>
    <x v="534"/>
    <n v="150"/>
    <x v="23"/>
    <x v="18"/>
    <s v="GALLERY"/>
    <s v="42&quot;H C 14'3&quot;L X 1.25&quot;T THREE PIECE GALLERY PANEL INCLUDES PANEL TO PANEL CONNECTION"/>
    <s v="PRO"/>
    <s v="VEN"/>
    <x v="711"/>
    <x v="0"/>
    <x v="83"/>
    <n v="4"/>
    <n v="0"/>
    <n v="3960"/>
    <s v="Haley Berger"/>
    <x v="2"/>
    <n v="3960"/>
    <n v="2470160.9899999988"/>
    <n v="1120835.1299999999"/>
    <x v="12"/>
  </r>
  <r>
    <x v="535"/>
    <n v="2"/>
    <x v="8"/>
    <x v="31"/>
    <s v="WH Storage"/>
    <s v="April, 2025 (Billing Cycle: Mar 21 - Apr 20)"/>
    <s v="STORE"/>
    <s v="CUST"/>
    <x v="299"/>
    <x v="0"/>
    <x v="0"/>
    <n v="1"/>
    <n v="0"/>
    <n v="95.6"/>
    <s v="Nicole Lentini"/>
    <x v="1"/>
    <n v="95.6"/>
    <n v="16189252.849999992"/>
    <n v="1553653.15"/>
    <x v="16"/>
  </r>
  <r>
    <x v="535"/>
    <n v="3"/>
    <x v="8"/>
    <x v="31"/>
    <s v="WH Storage"/>
    <s v="May, 2025 (Billing Cycle: Apr 21 - May 20))"/>
    <s v="STORE"/>
    <s v="CUST"/>
    <x v="299"/>
    <x v="0"/>
    <x v="0"/>
    <n v="1"/>
    <n v="0"/>
    <n v="95"/>
    <s v="Nicole Lentini"/>
    <x v="1"/>
    <n v="95"/>
    <n v="16189252.849999992"/>
    <n v="1553653.15"/>
    <x v="16"/>
  </r>
  <r>
    <x v="535"/>
    <n v="4"/>
    <x v="8"/>
    <x v="31"/>
    <s v="WH Storage"/>
    <s v="May, 2025 (Billing Cycle: Apr 21 - May 20)"/>
    <s v="STORE"/>
    <s v="CUST"/>
    <x v="299"/>
    <x v="0"/>
    <x v="0"/>
    <n v="1"/>
    <n v="0"/>
    <n v="100"/>
    <s v="Nicole Lentini"/>
    <x v="1"/>
    <n v="100"/>
    <n v="16189252.849999992"/>
    <n v="1553653.15"/>
    <x v="16"/>
  </r>
  <r>
    <x v="536"/>
    <n v="8"/>
    <x v="9"/>
    <x v="13"/>
    <s v="STORAGE"/>
    <s v="Storage costs for May 2025"/>
    <s v="STORE"/>
    <s v="CUST"/>
    <x v="105"/>
    <x v="0"/>
    <x v="2"/>
    <n v="1"/>
    <n v="0"/>
    <n v="44"/>
    <s v="Julia Torres"/>
    <x v="1"/>
    <n v="44"/>
    <n v="6933299.7099999748"/>
    <n v="5657234.7399999974"/>
    <x v="0"/>
  </r>
  <r>
    <x v="537"/>
    <n v="8"/>
    <x v="6"/>
    <x v="174"/>
    <s v="FREIGHT"/>
    <s v="Shipping Charges"/>
    <s v="PRO"/>
    <s v="SPEC"/>
    <x v="712"/>
    <x v="2"/>
    <x v="203"/>
    <n v="1"/>
    <n v="0"/>
    <n v="620.16"/>
    <s v="Yuliya Molotilova"/>
    <x v="3"/>
    <n v="620.16"/>
    <n v="837514.92000000027"/>
    <n v="217629.76999999993"/>
    <x v="4"/>
  </r>
  <r>
    <x v="538"/>
    <n v="37"/>
    <x v="7"/>
    <x v="190"/>
    <s v="FEE.TARIFF.SURCHARGE"/>
    <s v="Miller Knoll Tariff Surcharge"/>
    <s v="SUR"/>
    <s v="SPEC"/>
    <x v="713"/>
    <x v="1"/>
    <x v="1"/>
    <n v="677.15"/>
    <n v="0"/>
    <n v="677.15"/>
    <s v="Kelly Caplan"/>
    <x v="3"/>
    <n v="677.15"/>
    <n v="12556381.180000002"/>
    <n v="196001"/>
    <x v="63"/>
  </r>
  <r>
    <x v="539"/>
    <n v="2"/>
    <x v="1"/>
    <x v="61"/>
    <s v="STORAGE"/>
    <s v="March 2025_x000a__x000a_Items:_x000a_Avey Bar stools Black PKG 2"/>
    <s v="STORE"/>
    <s v="MISC"/>
    <x v="714"/>
    <x v="1"/>
    <x v="0"/>
    <n v="1"/>
    <n v="0"/>
    <n v="20"/>
    <s v="Haley Berger"/>
    <x v="0"/>
    <n v="20"/>
    <n v="5820005.6000000006"/>
    <n v="4669331.2300000004"/>
    <x v="31"/>
  </r>
  <r>
    <x v="539"/>
    <n v="3"/>
    <x v="1"/>
    <x v="61"/>
    <s v="STORAGE"/>
    <s v="April 2025_x000a__x000a_Items:_x000a_Avey Bar stools Black PKG 2"/>
    <s v="STORE"/>
    <s v="MISC"/>
    <x v="714"/>
    <x v="1"/>
    <x v="0"/>
    <n v="1"/>
    <n v="0"/>
    <n v="20"/>
    <s v="Haley Berger"/>
    <x v="0"/>
    <n v="20"/>
    <n v="5820005.6000000006"/>
    <n v="4669331.2300000004"/>
    <x v="31"/>
  </r>
  <r>
    <x v="540"/>
    <n v="1"/>
    <x v="2"/>
    <x v="2"/>
    <s v="753--AWE-~-(K2020)-K202010"/>
    <s v="Ludwig Mies Van der Rohe Krefeld Sofa, 82Wx27Dx30H_x000a_OPTION: AWE:LEG: Wenge_x000a_OPTION: ~:OPT: Standard_x000a_OPTION: (K2020):TEX: Summit (B)_x000a_OPTION: K202010:COL: Boulder"/>
    <s v="PRO"/>
    <s v="SPEC"/>
    <x v="715"/>
    <x v="0"/>
    <x v="1"/>
    <n v="1"/>
    <n v="1443.1"/>
    <n v="0"/>
    <s v="Marlene Dyson"/>
    <x v="3"/>
    <n v="-1443.1"/>
    <n v="3648805.1999999988"/>
    <n v="390657.00000000006"/>
    <x v="3"/>
  </r>
  <r>
    <x v="541"/>
    <n v="61"/>
    <x v="24"/>
    <x v="191"/>
    <s v="ACRYLIC BACKING--Q#"/>
    <s v="CODA2.0962 ACRYLIC BACKING_x000a_OPTION: Q#:REF QUOTE- 67891"/>
    <s v="PRO"/>
    <s v="SPEC"/>
    <x v="48"/>
    <x v="1"/>
    <x v="93"/>
    <n v="1"/>
    <n v="517"/>
    <n v="0"/>
    <s v="Nicole Lentini"/>
    <x v="3"/>
    <n v="-517"/>
    <n v="243546.67999999996"/>
    <n v="681.72"/>
    <x v="16"/>
  </r>
  <r>
    <x v="542"/>
    <n v="36"/>
    <x v="9"/>
    <x v="13"/>
    <s v="SHIPPING--"/>
    <s v="Delivery &amp; Shipping_x000a_OPTION: :EXPORMIM - FREIGHT CHARGE"/>
    <s v="SHIP"/>
    <s v="SHIP"/>
    <x v="716"/>
    <x v="0"/>
    <x v="204"/>
    <n v="1"/>
    <n v="1558.25"/>
    <n v="0"/>
    <s v="Julia Torres"/>
    <x v="4"/>
    <n v="-1558.25"/>
    <n v="6933299.7099999748"/>
    <n v="5657234.7399999974"/>
    <x v="25"/>
  </r>
  <r>
    <x v="542"/>
    <n v="60"/>
    <x v="9"/>
    <x v="13"/>
    <s v="FEE.TARIFF.SURCHARGE--"/>
    <s v="MUUTO - SURCHARGE_x000a_OPTION: :MUUTO - SURCHARGE"/>
    <s v="SUR"/>
    <s v="SPEC"/>
    <x v="208"/>
    <x v="0"/>
    <x v="1"/>
    <n v="123.37"/>
    <n v="0"/>
    <n v="123.37"/>
    <s v="Julia Torres"/>
    <x v="3"/>
    <n v="123.37"/>
    <n v="6933299.7099999748"/>
    <n v="5657234.7399999974"/>
    <x v="25"/>
  </r>
  <r>
    <x v="543"/>
    <n v="115"/>
    <x v="0"/>
    <x v="52"/>
    <s v="SHIPPING &amp; HANDLING"/>
    <s v=""/>
    <s v="SHIP"/>
    <s v="SHIP"/>
    <x v="717"/>
    <x v="2"/>
    <x v="62"/>
    <n v="1"/>
    <n v="0"/>
    <n v="20.34"/>
    <s v="Rayna Legowik"/>
    <x v="4"/>
    <n v="20.34"/>
    <n v="1674828.1300000001"/>
    <n v="1451274.5200000003"/>
    <x v="22"/>
  </r>
  <r>
    <x v="544"/>
    <n v="1"/>
    <x v="7"/>
    <x v="115"/>
    <s v="SA923257--21-T-24-19-SD-R-KA-A-L-VTG-LBU-NH"/>
    <s v="Wall Mounted Drawer Cases_x000a_OPTION: 21:21&quot; high_x000a_OPTION: T:true_x000a_OPTION: 24:24&quot; wide_x000a_OPTION: 19:19&quot; deep_x000a_OPTION: SD:individual drawer fronts, 3 small drawers_x000a_OPTION: R:right finished end_x000a_OPTION: KA:keyed lock, keyed alike, with locks on every drawer. Will have full depth dividers between each drawer for locking and security_x000a_OPTION: A:arc pull_x000a_OPTION: L:thermally - fused laminate_x000a_OPTION: VTG:vertical grain_x000a_OPTION: LBU:medium matte walnut (CP)_x000a_OPTION: NH:brushed nickel"/>
    <s v="PRO"/>
    <s v="SPEC"/>
    <x v="718"/>
    <x v="1"/>
    <x v="25"/>
    <n v="6"/>
    <n v="0"/>
    <n v="4271.3999999999996"/>
    <s v="Haley Berger"/>
    <x v="3"/>
    <n v="4271.3999999999996"/>
    <n v="12556381.180000002"/>
    <n v="2265721.1399999997"/>
    <x v="31"/>
  </r>
  <r>
    <x v="544"/>
    <n v="2"/>
    <x v="7"/>
    <x v="115"/>
    <s v="SA923850--T-34-36-24-DR-KA-A-L-VTG-8Q-NH"/>
    <s v="To-The-Floor Drawer Cases_x000a_OPTION: T:true_x000a_OPTION: 34:34&quot; high_x000a_OPTION: 36:36&quot; wide_x000a_OPTION: 24:24&quot; deep_x000a_OPTION: DR:double doors with drawer and shelf, standard drawer slides_x000a_OPTION: KA:keyed lock, keyed alike on both drawer and door. Will have full depth divider between drawer and door for locking and security_x000a_OPTION: A:arc pull_x000a_OPTION: L:thermally - fused laminate_x000a_OPTION: VTG:vertical grain_x000a_OPTION: 8Q:folkstone grey (CP)_x000a_OPTION: NH:brushed nickel"/>
    <s v="PRO"/>
    <s v="SPEC"/>
    <x v="719"/>
    <x v="1"/>
    <x v="25"/>
    <n v="1"/>
    <n v="0"/>
    <n v="805"/>
    <s v="Haley Berger"/>
    <x v="3"/>
    <n v="805"/>
    <n v="12556381.180000002"/>
    <n v="2265721.1399999997"/>
    <x v="31"/>
  </r>
  <r>
    <x v="544"/>
    <n v="3"/>
    <x v="7"/>
    <x v="115"/>
    <s v="SA923902--T-34-18-24-**-**-**-**-KA-A-**-L-VTG-LBA-NH"/>
    <s v="To-The-Floor Drawer Cases_x000a_OPTION: T:true_x000a_OPTION: 34:34&quot; high_x000a_OPTION: 18:18&quot; wide_x000a_OPTION: 24:24&quot; deep_x000a_OPTION: **:To have a single bin style drawer like from the L2ER.R. See dwg._x000a_OPTION: **:pull out bin to be nominal width, 11&quot; high and 16&quot; deep internal clearance for customer supplier receptacle_x000a_OPTION: **:Interior drawer components to be 91 white LPL finish._x000a_OPTION: **:None_x000a_OPTION: KA:keyed lock, keyed alike_x000a_OPTION: A:arc pull_x000a_OPTION: **:Pull to be located in same location as CH220 top box drawer pull location_x000a_OPTION: L:thermally - fused laminate_x000a_OPTION: VTG:vertical grain_x000a_OPTION: LBA:clear on ash (CP)_x000a_OPTION: NH:brushed nickel"/>
    <s v="PRO"/>
    <s v="SPEC"/>
    <x v="720"/>
    <x v="1"/>
    <x v="25"/>
    <n v="1"/>
    <n v="0"/>
    <n v="853.3"/>
    <s v="Haley Berger"/>
    <x v="3"/>
    <n v="853.3"/>
    <n v="12556381.180000002"/>
    <n v="2265721.1399999997"/>
    <x v="31"/>
  </r>
  <r>
    <x v="544"/>
    <n v="4"/>
    <x v="7"/>
    <x v="115"/>
    <s v="CH240.2436STDL--HRG-8Q"/>
    <s v="Mora ADA Sink Enclosure, Standard, LPL 24D 36W_x000a_OPTION: HRG:horizontal grain_x000a_OPTION: 8Q:folkstone grey (CP)"/>
    <s v="PRO"/>
    <s v="SPEC"/>
    <x v="721"/>
    <x v="1"/>
    <x v="25"/>
    <n v="1"/>
    <n v="0"/>
    <n v="488.95"/>
    <s v="Haley Berger"/>
    <x v="3"/>
    <n v="488.95"/>
    <n v="12556381.180000002"/>
    <n v="2265721.1399999997"/>
    <x v="31"/>
  </r>
  <r>
    <x v="544"/>
    <n v="5"/>
    <x v="7"/>
    <x v="115"/>
    <s v="CH310.231813SSLKANL--VTG-8Q-NN"/>
    <s v="+Sloped Top OH Stg,23&quot; h,18&quot; w,13&quot; d,single dr,standalone,lf,keyed lock, keyed alike,no pull,thermally - fused lam_x000a_OPTION: VTG:+vertical grain_x000a_OPTION: 8Q:+folkstone grey_x000a_OPTION: NN:+no pull finish"/>
    <s v="PRO"/>
    <s v="SPEC"/>
    <x v="722"/>
    <x v="1"/>
    <x v="25"/>
    <n v="1"/>
    <n v="0"/>
    <n v="329.7"/>
    <s v="Haley Berger"/>
    <x v="3"/>
    <n v="329.7"/>
    <n v="12556381.180000002"/>
    <n v="2265721.1399999997"/>
    <x v="31"/>
  </r>
  <r>
    <x v="544"/>
    <n v="6"/>
    <x v="7"/>
    <x v="115"/>
    <s v="CH315.3613L--VTG-8Q"/>
    <s v="+Mora Sloped Top Panel 36W 13D LPL_x000a_OPTION: VTG:+vertical grain_x000a_OPTION: 8Q:+folkstone grey"/>
    <s v="PRO"/>
    <s v="SPEC"/>
    <x v="722"/>
    <x v="1"/>
    <x v="25"/>
    <n v="1"/>
    <n v="0"/>
    <n v="73.5"/>
    <s v="Haley Berger"/>
    <x v="3"/>
    <n v="73.5"/>
    <n v="12556381.180000002"/>
    <n v="2265721.1399999997"/>
    <x v="31"/>
  </r>
  <r>
    <x v="544"/>
    <n v="7"/>
    <x v="7"/>
    <x v="115"/>
    <s v="SA937473"/>
    <s v="Sloped Top Overhead Storage_x000a_OPTION: :Standard Product Reference-CH310.231813CSLNLNLVTG8QNN8Q_x000a_OPTION: :Standard Product Reference--CH310.231813CSLNLNLVTG8QNN8Q_x000a_OPTION: :Deviation--Storage Options - Lock Option_x000a_OPTION: :Height-23-23&quot; high_x000a_OPTION: :Width-18-18&quot; wide_x000a_OPTION: :Depth-13-13&quot; deep_x000a_OPTION: :Storage Options-C-paper towel/glove holder combo cabinet with all (3) glove grommets to be medium size only. No large or small grommet._x000a_OPTION: :Location in Run-S-standalone_x000a_OPTION: :Door Hinge Location-L-left_x000a_OPTION: :Lock Option-KA-keyed lock, keyed alike_x000a_OPTION: :Pull Type-N-no pull_x000a_OPTION: :Surface Material-L-thermally - fused laminate_x000a_OPTION: :Grain Direction-VTG-vertical grain_x000a_OPTION: :Finish-8Q-folkstone grey (CP)_x000a_OPTION: :Pull Finish-NN-no pull finish_x000a_OPTION: :Grommet Finish-8Q-folkstone grey (CP)_x000a_OPTION: :NOTE-**-With the paper towel dispenser design the interior is not secure."/>
    <s v="PRO"/>
    <s v="SPEC"/>
    <x v="722"/>
    <x v="1"/>
    <x v="25"/>
    <n v="1"/>
    <n v="0"/>
    <n v="473.9"/>
    <s v="Haley Berger"/>
    <x v="3"/>
    <n v="473.9"/>
    <n v="12556381.180000002"/>
    <n v="2265721.1399999997"/>
    <x v="31"/>
  </r>
  <r>
    <x v="544"/>
    <n v="8"/>
    <x v="7"/>
    <x v="115"/>
    <s v="SA937474"/>
    <s v="To-The-Floor Drawer Cases_x000a_OPTION: :Standard Product Reference-CH220.341824SSLKAALVTGLBUNH_x000a_OPTION: :Standard Product Reference--CH220.341824SSLKAALVTGLBUNH_x000a_OPTION: :Deviation--Lock Option_x000a_OPTION: :Height-34-34&quot; high_x000a_OPTION: :Width-18-18&quot; wide_x000a_OPTION: :Depth-24-24&quot; deep_x000a_OPTION: :Storage Options-SS-door and small drawer with shelf, standard drawer slides_x000a_OPTION: :Door Hinge Location-L-left_x000a_OPTION: :Lock Option-KA-keyed lock, keyed alike on both drawer and door. Will have full depth divider between drawer and doors for locking and security_x000a_OPTION: :Pull Type-A-arc pull_x000a_OPTION: :Case/Front/Side Material-L-thermally - fused laminate_x000a_OPTION: :Grain Direction-VTG-vertical grain_x000a_OPTION: :Finish-LBU-medium matte walnut (CP)_x000a_OPTION: :Pull Finish-NH-brushed nickel"/>
    <s v="PRO"/>
    <s v="SPEC"/>
    <x v="723"/>
    <x v="1"/>
    <x v="25"/>
    <n v="1"/>
    <n v="0"/>
    <n v="750.05"/>
    <s v="Haley Berger"/>
    <x v="3"/>
    <n v="750.05"/>
    <n v="12556381.180000002"/>
    <n v="2265721.1399999997"/>
    <x v="31"/>
  </r>
  <r>
    <x v="544"/>
    <n v="12"/>
    <x v="7"/>
    <x v="115"/>
    <s v="SA938495"/>
    <s v="Vary Easy To-The-Floor Door Towers_x000a_OPTION: :Standard Product Reference-CH405V.182474HSRNLAL8Q8Q8Q8QNH_x000a_OPTION: :Standard Product Reference--CH405V.182474HSRNLAL8Q8Q8Q8QNH_x000a_OPTION: :Deviation--Height (off finished floor) - Shelf Adjustment_x000a_OPTION: :Width-18-18&quot; wide_x000a_OPTION: :Depth-24-24&quot; deep_x000a_OPTION: :Height (off finished floor)-**-84&quot; high exact (including plinth)_x000a_OPTION: :Storage Options-H-shelves_x000a_OPTION: :Shelf Adjustment-**-To have fully indexed end panels with standard shelf spacing above and below fixed shelf_x000a_OPTION: :Location in Run and Features-S-standalone, left handed_x000a_OPTION: :Door Hinge Location-R-right hinged_x000a_OPTION: :Lock Option-NL-no lock_x000a_OPTION: :Pull Type-A-arc pull_x000a_OPTION: :Surface Material-L-thermally - fused laminate_x000a_OPTION: :Case Finish-8Q-folkstone grey (CP)_x000a_OPTION: :Case Edge Finish-8Q-folkstone grey (CP)_x000a_OPTION: :Front Finish-8Q-folkstone grey (CP)_x000a_OPTION: :Front Edge Finish-8Q-folkstone grey (CP)_x000a_OPTION: :Pull Finish-NH-brushed nickel"/>
    <s v="PRO"/>
    <s v="SPEC"/>
    <x v="724"/>
    <x v="1"/>
    <x v="25"/>
    <n v="1"/>
    <n v="0"/>
    <n v="1065.75"/>
    <s v="Haley Berger"/>
    <x v="3"/>
    <n v="1065.75"/>
    <n v="12556381.180000002"/>
    <n v="2265721.1399999997"/>
    <x v="31"/>
  </r>
  <r>
    <x v="544"/>
    <n v="13"/>
    <x v="7"/>
    <x v="115"/>
    <s v="SA938495"/>
    <s v="OPTION: :Standard Product Reference-CH405V.182474HSRNLAL8Q8Q8Q8QNH_x000a_OPTION: :Standard Product Reference--CH405V.182474HSRNLAL8Q8Q8Q8QNH_x000a_OPTION: :Deviation--Height (off finished floor) - Shelf Adjustment_x000a_OPTION: :Width-18-18&quot; wide_x000a_OPTION: :Depth-24-24&quot; deep_x000a_OPTION: :Height (off finished floor)-**-84&quot; high exact (including plinth)_x000a_OPTION: :Storage Options-H-shelves_x000a_OPTION: :Shelf Adjustment-**-To have fully indexed end panels with standard shelf spacing above and below fixed shelf_x000a_OPTION: :Location in Run and Features-S-standalone, left handed_x000a_OPTION: :Door Hinge Location-R-right hinged_x000a_OPTION: :Lock Option-NL-no lock_x000a_OPTION: :Pull Type-A-arc pull_x000a_OPTION: :Surface Material-L-thermally - fused laminate_x000a_OPTION: :Case Finish-8Q-folkstone grey (CP)_x000a_OPTION: :Case Edge Finish-8Q-folkstone grey (CP)_x000a_OPTION: :Front Finish-8Q-folkstone grey (CP)_x000a_OPTION: :Front Edge Finish-8Q-folkstone grey (CP)_x000a_OPTION: :Pull Finish-NH-brushed nickel"/>
    <s v="PRO"/>
    <s v="SPEC"/>
    <x v="724"/>
    <x v="1"/>
    <x v="25"/>
    <n v="1"/>
    <n v="0"/>
    <n v="1065.75"/>
    <s v="Haley Berger"/>
    <x v="3"/>
    <n v="1065.75"/>
    <n v="12556381.180000002"/>
    <n v="2265721.1399999997"/>
    <x v="31"/>
  </r>
  <r>
    <x v="544"/>
    <n v="14"/>
    <x v="7"/>
    <x v="115"/>
    <s v="Punch Labor (Task 4a)"/>
    <s v="RDI – Base Cabinet 24”D x 36”W MC-02_x000a_Remove the existing base cabinet on site and dispose of it."/>
    <s v="FABR"/>
    <s v="SPEC"/>
    <x v="725"/>
    <x v="1"/>
    <x v="76"/>
    <n v="1"/>
    <n v="0"/>
    <n v="975"/>
    <s v="Haley Berger"/>
    <x v="3"/>
    <n v="975"/>
    <n v="12556381.180000002"/>
    <n v="2265721.1399999997"/>
    <x v="31"/>
  </r>
  <r>
    <x v="544"/>
    <n v="15"/>
    <x v="7"/>
    <x v="115"/>
    <s v="Punch Labor (Task 29)"/>
    <s v="RDI 18”x 84” cabinet with door - MC-06 (F5)_x000a_Remove the existing 18”x 84” cabinet on site and dispose of it."/>
    <s v="FABR"/>
    <s v="SPEC"/>
    <x v="725"/>
    <x v="1"/>
    <x v="76"/>
    <n v="1"/>
    <n v="0"/>
    <n v="906"/>
    <s v="Haley Berger"/>
    <x v="3"/>
    <n v="906"/>
    <n v="12556381.180000002"/>
    <n v="2265721.1399999997"/>
    <x v="31"/>
  </r>
  <r>
    <x v="544"/>
    <n v="16"/>
    <x v="7"/>
    <x v="115"/>
    <s v="Punch Labor (Task 1)"/>
    <s v="RD (install is in original LQ) qty 8 - three high wall hanging cabinets. MC-33_x000a_Remove the existing two high cabinets on site and dispose of them."/>
    <s v="FABR"/>
    <s v="SPEC"/>
    <x v="725"/>
    <x v="1"/>
    <x v="76"/>
    <n v="1"/>
    <n v="0"/>
    <n v="1068"/>
    <s v="Haley Berger"/>
    <x v="3"/>
    <n v="1068"/>
    <n v="12556381.180000002"/>
    <n v="2265721.1399999997"/>
    <x v="31"/>
  </r>
  <r>
    <x v="544"/>
    <n v="17"/>
    <x v="7"/>
    <x v="115"/>
    <s v="Punch Labor (Task 13)"/>
    <s v="RDI – Base Cabinet 18”x24” MC-41_x000a_Remove the existing base cabinet from the site and dispose of it."/>
    <s v="FABR"/>
    <s v="SPEC"/>
    <x v="725"/>
    <x v="1"/>
    <x v="76"/>
    <n v="1"/>
    <n v="0"/>
    <n v="615"/>
    <s v="Haley Berger"/>
    <x v="3"/>
    <n v="615"/>
    <n v="12556381.180000002"/>
    <n v="2265721.1399999997"/>
    <x v="31"/>
  </r>
  <r>
    <x v="544"/>
    <n v="18"/>
    <x v="7"/>
    <x v="115"/>
    <s v="Punch Labor (Task 29)"/>
    <s v="RDI 18”x 84” cabinet with door - MC-06_x000a_Remove the existing 18”x 84” cabinet on site and dispose of it."/>
    <s v="FABR"/>
    <s v="SPEC"/>
    <x v="725"/>
    <x v="1"/>
    <x v="76"/>
    <n v="1"/>
    <n v="0"/>
    <n v="906"/>
    <s v="Haley Berger"/>
    <x v="3"/>
    <n v="906"/>
    <n v="12556381.180000002"/>
    <n v="2265721.1399999997"/>
    <x v="31"/>
  </r>
  <r>
    <x v="544"/>
    <n v="19"/>
    <x v="7"/>
    <x v="115"/>
    <s v="SA923256"/>
    <s v="HPL Work Surface_x000a_OPTION: :Standard Product Reference-CH620.2454ZZ9WRPLBA_x000a_OPTION: :Standard Product Reference--CH620.2454ZZ9WRPLBA_x000a_OPTION: :Deviation--Edge Finish_x000a_OPTION: :Edge-V-vinyl edge_x000a_OPTION: :Depth-24-24&quot; deep_x000a_OPTION: :Width-54-54&quot; wide_x000a_OPTION: :Finish-ZZ-open line high-pressure laminate (nonstandard)_x000a_OPTION: :Open Line Laminate Entry-9WRP-crisp linen, fine velvet texture_x000a_OPTION: :Edge Finish-**-Matching thermoplastic edge Rehau CP60411 (matches discontinued LBM)"/>
    <s v="PRO"/>
    <s v="SPEC"/>
    <x v="726"/>
    <x v="1"/>
    <x v="25"/>
    <n v="1"/>
    <n v="0"/>
    <n v="276.14999999999998"/>
    <s v="Haley Berger"/>
    <x v="3"/>
    <n v="276.14999999999998"/>
    <n v="12556381.180000002"/>
    <n v="2265721.1399999997"/>
    <x v="31"/>
  </r>
  <r>
    <x v="544"/>
    <n v="20"/>
    <x v="7"/>
    <x v="115"/>
    <s v="SA923318"/>
    <s v="Straight Filler_x000a_OPTION: :Standard Product Reference-CH430.74TLVTG8Q_x000a_OPTION: :Modified Product Reference--CH430.**TLVTG8Q_x000a_OPTION: :Deviation--Height_x000a_OPTION: :Height-**-84&quot; high. Will be used next to 84&quot; exact height tower special SA923313. Will span from the floor includind the plinth to top of unit._x000a_OPTION: :Material-L-thermally - fused laminate_x000a_OPTION: :Grain Direction-VTG-vertical grain_x000a_OPTION: :Finish-8Q-folkstone grey (CP)"/>
    <s v="PRO"/>
    <s v="SPEC"/>
    <x v="727"/>
    <x v="1"/>
    <x v="25"/>
    <n v="1"/>
    <n v="0"/>
    <n v="152.6"/>
    <s v="Haley Berger"/>
    <x v="3"/>
    <n v="152.6"/>
    <n v="12556381.180000002"/>
    <n v="2265721.1399999997"/>
    <x v="31"/>
  </r>
  <r>
    <x v="544"/>
    <n v="21"/>
    <x v="7"/>
    <x v="115"/>
    <s v="SA923313"/>
    <s v="Vary Easy To-The-Floor Door Towers_x000a_OPTION: :Standard Product Reference-CH405V.182474HSLNLNL8Q8Q8Q8QNN_x000a_OPTION: :Modified Product Reference--CH405V.1824**HS*NLNL8Q8Q8Q8QNN_x000a_OPTION: :Deviation--Depth - Height (off finished floor) - Shelf Adjustment - Door Hinge Location_x000a_OPTION: :Released for Production-T-True_x000a_OPTION: :Width-18-18&quot; wide_x000a_OPTION: :Depth-24-24&quot; deep, case depth to be increased to match overall standard depth with doors._x000a_OPTION: :Height (off finished floor)-**-84&quot; high exact (including plinth)_x000a_OPTION: :Storage Options-H-shelves_x000a_OPTION: :Shelf Adjustment-**-To have fully indexed end panels with standard shelf spacing above and below fixed shelf_x000a_OPTION: :Location in Run and Features-S-standalone, left handed_x000a_OPTION: :Door Hinge Location-**-No door and no holes or hardware for door_x000a_OPTION: :Lock Option-NL-no lock_x000a_OPTION: :Pull Type-N-no pull_x000a_OPTION: :Surface Material-L-thermally - fused laminate_x000a_OPTION: :Case Finish-8Q-folkstone grey (CP)_x000a_OPTION: :Case Edge Finish-8Q-folkstone grey (CP)_x000a_OPTION: :Front Finish-8Q-folkstone grey (CP)_x000a_OPTION: :Front Edge Finish-8Q-folkstone grey (CP)_x000a_OPTION: :Pull Finish-NN-none"/>
    <s v="PRO"/>
    <s v="SPEC"/>
    <x v="727"/>
    <x v="1"/>
    <x v="25"/>
    <n v="5"/>
    <n v="0"/>
    <n v="4830"/>
    <s v="Haley Berger"/>
    <x v="3"/>
    <n v="4830"/>
    <n v="12556381.180000002"/>
    <n v="2265721.1399999997"/>
    <x v="31"/>
  </r>
  <r>
    <x v="544"/>
    <n v="22"/>
    <x v="7"/>
    <x v="115"/>
    <s v="SA940120"/>
    <s v="Wall Mounted Drawer Cases_x000a_OPTION: :Standard Product Reference-CH200.2419SDLKAALVTGLBUNH_x000a_OPTION: :Standard Product Reference--CH200.2419SDLKAALVTGLBUNH_x000a_OPTION: :Deviation--Lock Option_x000a_OPTION: :Height-21-21&quot; high_x000a_OPTION: :Width-24-24&quot; wide_x000a_OPTION: :Depth-19-19&quot; deep_x000a_OPTION: :Storage Options-SD-individual drawer fronts, 3 small drawers, standard drawer slides_x000a_OPTION: :Location in Run (for back-notching)-L-left finished end_x000a_OPTION: :Lock Option-KA-keyed lock, keyed alike, with locks on every drawer. Will have full depth dividers between each drawer for locking and security_x000a_OPTION: :Pull Type-A-arc pull_x000a_OPTION: :Case/Front/Side Material-L-thermally - fused laminate_x000a_OPTION: :Grain Direction-VTG-vertical grain_x000a_OPTION: :Finish-LBU-medium matte walnut (CP)_x000a_OPTION: :Pull Finish-NH-brushed nickel"/>
    <s v="PRO"/>
    <s v="SPEC"/>
    <x v="728"/>
    <x v="1"/>
    <x v="25"/>
    <n v="6"/>
    <n v="0"/>
    <n v="4613.7"/>
    <s v="Haley Berger"/>
    <x v="3"/>
    <n v="4613.7"/>
    <n v="12556381.180000002"/>
    <n v="2265721.1399999997"/>
    <x v="31"/>
  </r>
  <r>
    <x v="544"/>
    <n v="23"/>
    <x v="7"/>
    <x v="115"/>
    <s v="CH607.247230L4--N-ANC-CQ-REN"/>
    <s v="Corian Work Surface with ADA Sink_x000a_OPTION: N:no overflow_x000a_OPTION: ANC:antarctica_x000a_OPTION: CQ:glacier white_x000a_OPTION: REN:both edges finished"/>
    <s v="PRO"/>
    <s v="SPEC"/>
    <x v="729"/>
    <x v="1"/>
    <x v="25"/>
    <n v="2"/>
    <n v="0"/>
    <n v="2654.4"/>
    <s v="Haley Berger"/>
    <x v="3"/>
    <n v="2654.4"/>
    <n v="12556381.180000002"/>
    <n v="2265721.1399999997"/>
    <x v="31"/>
  </r>
  <r>
    <x v="544"/>
    <n v="24"/>
    <x v="7"/>
    <x v="115"/>
    <s v="SA923913"/>
    <s v="Overhead Storage_x000a_OPTION: :Standard Product Reference-CH300.193013DSSKAALVTGLBUNH_x000a_OPTION: :Modified Product Reference--CH300.**3013DSSKAALVTGLBUNH_x000a_OPTION: :Deviation--Height - Pull Orientation_x000a_OPTION: :Released for Production-T-True_x000a_OPTION: :Height-**-13&quot; High exact_x000a_OPTION: :Width-30-30&quot; wide_x000a_OPTION: :Depth-13-13&quot; deep_x000a_OPTION: :Storage Options-D-double door_x000a_OPTION: :Location in Run-S-standalone_x000a_OPTION: :Door Hinge Location-S-default_x000a_OPTION: :Lock Option-KA-keyed lock, keyed alike_x000a_OPTION: :Pull Type-A-arc pull_x000a_OPTION: :Pull Orientation-**-Pull to be drilled for vertical orientation. Will be located the same distance from the bottom corner of the door as the CH210 is from top corner._x000a_OPTION: :Surface Material-L-thermally - fused laminate_x000a_OPTION: :Grain Direction-VTG-vertical grain_x000a_OPTION: :Finish-LBU-medium matte walnut (CP)_x000a_OPTION: :Pull Finish-NH-brushed nickel"/>
    <s v="PRO"/>
    <s v="SPEC"/>
    <x v="730"/>
    <x v="1"/>
    <x v="25"/>
    <n v="2"/>
    <n v="0"/>
    <n v="833"/>
    <s v="Haley Berger"/>
    <x v="3"/>
    <n v="833"/>
    <n v="12556381.180000002"/>
    <n v="2265721.1399999997"/>
    <x v="31"/>
  </r>
  <r>
    <x v="544"/>
    <n v="25"/>
    <x v="7"/>
    <x v="115"/>
    <s v="SA923868"/>
    <s v="To-The-Floor Drawer Cases_x000a_OPTION: :Standard Product Reference-CH220.341824SSLKAALVTG8QNH_x000a_OPTION: :Modified Product Reference--CH220.341824***KAALVTG8QNH_x000a_OPTION: :Deviation--Storage Options - Storage Options Continued - Drawer Finish - Door Hinge Location - Pull Location_x000a_OPTION: :Released for Production-T-True_x000a_OPTION: :Height-34-34&quot; high_x000a_OPTION: :Width-18-18&quot; wide_x000a_OPTION: :Depth-24-24&quot; deep_x000a_OPTION: :Storage Options-**-To have a single bin style drawer like from the L2ER.R. See dwg._x000a_OPTION: :Storage Options Continued-**-pull out bin to be nominal width, 11&quot; high and 16&quot; deep internal clearance for customer supplier receptacle_x000a_OPTION: :Drawer Finish-**-Interior drawer components to be 91 white LPL finish._x000a_OPTION: :Door Hinge Location-**-None_x000a_OPTION: :Lock Option-KA-keyed lock, keyed alike_x000a_OPTION: :Pull Type-A-arc pull_x000a_OPTION: :Pull Location-**-Pull to be located in same location as CH220 top box drawer pull location_x000a_OPTION: :Case/Front/Side Material-L-thermally - fused laminate_x000a_OPTION: :Grain Direction-VTG-vertical grain_x000a_OPTION: :Finish-8Q-folkstone grey (CP)_x000a_OPTION: :Pull Finish-NH-brushed nickel"/>
    <s v="PRO"/>
    <s v="SPEC"/>
    <x v="731"/>
    <x v="1"/>
    <x v="25"/>
    <n v="1"/>
    <n v="0"/>
    <n v="853.3"/>
    <s v="Haley Berger"/>
    <x v="3"/>
    <n v="853.3"/>
    <n v="12556381.180000002"/>
    <n v="2265721.1399999997"/>
    <x v="31"/>
  </r>
  <r>
    <x v="544"/>
    <n v="26"/>
    <x v="7"/>
    <x v="115"/>
    <s v="CH607.245436L4--N-ANC-CQ-REB"/>
    <s v="Corian Work Surface with ADA Sink, 24&quot; deep, 54&quot; wide, 36&quot; ADA sink enclosure on left, 4&quot; high integrated_x000a_OPTION: N:no overflow_x000a_OPTION: ANC:antarctica_x000a_OPTION: CQ:glacier white_x000a_OPTION: REB:both edges raw for seaming"/>
    <s v="PRO"/>
    <s v="SPEC"/>
    <x v="732"/>
    <x v="1"/>
    <x v="25"/>
    <n v="1"/>
    <n v="0"/>
    <n v="1253.3499999999999"/>
    <s v="Haley Berger"/>
    <x v="3"/>
    <n v="1253.3499999999999"/>
    <n v="12556381.180000002"/>
    <n v="2265721.1399999997"/>
    <x v="31"/>
  </r>
  <r>
    <x v="544"/>
    <n v="27"/>
    <x v="7"/>
    <x v="115"/>
    <s v="COST ADJUSTMENT"/>
    <s v="COST ADJUSTMENT"/>
    <s v="PRO"/>
    <s v="SPEC"/>
    <x v="727"/>
    <x v="1"/>
    <x v="25"/>
    <n v="1"/>
    <n v="0"/>
    <n v="-196"/>
    <s v="Haley Berger"/>
    <x v="3"/>
    <n v="-196"/>
    <n v="12556381.180000002"/>
    <n v="2265721.1399999997"/>
    <x v="31"/>
  </r>
  <r>
    <x v="544"/>
    <n v="28"/>
    <x v="7"/>
    <x v="115"/>
    <s v="Punch Labor"/>
    <s v="Receive 2 sinks @ AIS warehouse_x000a_Separate mobilization to deliver product to site during normal business hours._x000a_Delivery and installation covered under main quote."/>
    <s v="FABR"/>
    <s v="SPEC"/>
    <x v="725"/>
    <x v="1"/>
    <x v="76"/>
    <n v="1"/>
    <n v="0"/>
    <n v="795"/>
    <s v="Haley Berger"/>
    <x v="3"/>
    <n v="795"/>
    <n v="12556381.180000002"/>
    <n v="2265721.1399999997"/>
    <x v="31"/>
  </r>
  <r>
    <x v="545"/>
    <n v="9"/>
    <x v="8"/>
    <x v="152"/>
    <s v="S&amp;H difference"/>
    <s v="S&amp;H difference"/>
    <s v="SHIP"/>
    <s v="SHIP"/>
    <x v="506"/>
    <x v="1"/>
    <x v="39"/>
    <n v="1"/>
    <n v="0"/>
    <n v="36.4"/>
    <s v="Nicole Lentini"/>
    <x v="4"/>
    <n v="36.4"/>
    <n v="16189252.849999992"/>
    <n v="5819423.2100000009"/>
    <x v="61"/>
  </r>
  <r>
    <x v="546"/>
    <n v="9"/>
    <x v="2"/>
    <x v="192"/>
    <s v="NCPA Dealer Fee"/>
    <s v="NCPA Dealer Fee"/>
    <s v="FEE"/>
    <s v="CUST"/>
    <x v="733"/>
    <x v="0"/>
    <x v="205"/>
    <n v="1"/>
    <n v="0"/>
    <n v="41.55"/>
    <s v="Marlene Dyson"/>
    <x v="1"/>
    <n v="41.55"/>
    <n v="3648805.1999999988"/>
    <n v="15017.74"/>
    <x v="6"/>
  </r>
  <r>
    <x v="547"/>
    <n v="2"/>
    <x v="6"/>
    <x v="174"/>
    <s v="SURCHARGE"/>
    <s v="3% surcharge due to Tariffs"/>
    <s v="SUR"/>
    <s v="CUST"/>
    <x v="734"/>
    <x v="2"/>
    <x v="79"/>
    <n v="1"/>
    <n v="0"/>
    <n v="268.38"/>
    <s v="Yuliya Molotilova"/>
    <x v="1"/>
    <n v="268.38"/>
    <n v="837514.92000000027"/>
    <n v="217629.76999999993"/>
    <x v="4"/>
  </r>
  <r>
    <x v="548"/>
    <n v="1"/>
    <x v="1"/>
    <x v="145"/>
    <s v="DEMODELIVERY"/>
    <s v="QTY 1 of each: _x000a_MK0016 Lino Task _x000a_MK0013 Cosm Mid Back Task _x000a_MK0022 Aeron B Task  _x000a__x000a_Address: 2475 Hanover Street, Palo Alto, CA 94304  _x000a__x000a_Contact: Kelly Clingman (650) 251-5208"/>
    <s v="FABR"/>
    <s v="CUST"/>
    <x v="735"/>
    <x v="1"/>
    <x v="74"/>
    <n v="1"/>
    <n v="0"/>
    <n v="250"/>
    <s v="Kelly Caplan"/>
    <x v="1"/>
    <n v="250"/>
    <n v="5820005.6000000006"/>
    <n v="2960145.7199999993"/>
    <x v="64"/>
  </r>
  <r>
    <x v="549"/>
    <n v="9"/>
    <x v="7"/>
    <x v="161"/>
    <s v="Price Adjustment"/>
    <s v="Price Adjustment"/>
    <s v="PRO"/>
    <s v="SPEC"/>
    <x v="736"/>
    <x v="1"/>
    <x v="206"/>
    <n v="1"/>
    <n v="0"/>
    <n v="-112.8"/>
    <s v="Haley Berger"/>
    <x v="3"/>
    <n v="-112.8"/>
    <n v="12556381.180000002"/>
    <n v="506927.78"/>
    <x v="9"/>
  </r>
  <r>
    <x v="549"/>
    <n v="10"/>
    <x v="7"/>
    <x v="161"/>
    <s v="Price Adjustment"/>
    <s v="Price Adjustment"/>
    <s v="SHIP"/>
    <s v="SPEC"/>
    <x v="736"/>
    <x v="1"/>
    <x v="207"/>
    <n v="1"/>
    <n v="0"/>
    <n v="-200.01"/>
    <s v="Haley Berger"/>
    <x v="3"/>
    <n v="-200.01"/>
    <n v="12556381.180000002"/>
    <n v="506927.78"/>
    <x v="9"/>
  </r>
  <r>
    <x v="550"/>
    <n v="13"/>
    <x v="14"/>
    <x v="193"/>
    <s v="PDQCUSP_EP25_48832_1N0--LPL-T502"/>
    <s v="D6 x H35 Custom back side filler_x000a_OPTION: LPL:Body_Mat - LPL_x000a_OPTION: T502:Body_Finish - Bright white"/>
    <s v="PRO"/>
    <s v="SPEC"/>
    <x v="737"/>
    <x v="2"/>
    <x v="29"/>
    <n v="2"/>
    <n v="0"/>
    <n v="288.39999999999998"/>
    <s v="Yuliya Molotilova"/>
    <x v="3"/>
    <n v="288.39999999999998"/>
    <n v="10419.64"/>
    <n v="10419.64"/>
    <x v="33"/>
  </r>
  <r>
    <x v="550"/>
    <n v="14"/>
    <x v="14"/>
    <x v="193"/>
    <s v="WAREHOUSE STORAGE"/>
    <s v="Date Received:06/20/2025_x000a_Manufacturer: Knoll"/>
    <s v="STORE"/>
    <s v="MISC"/>
    <x v="0"/>
    <x v="2"/>
    <x v="4"/>
    <n v="1"/>
    <n v="0"/>
    <n v="15"/>
    <s v="Yuliya Molotilova"/>
    <x v="0"/>
    <n v="15"/>
    <n v="10419.64"/>
    <n v="10419.64"/>
    <x v="33"/>
  </r>
  <r>
    <x v="551"/>
    <n v="8"/>
    <x v="23"/>
    <x v="99"/>
    <s v="Labor"/>
    <s v="Labor to pick up 4 Hay Stools and bring them to the correct site location"/>
    <s v="FABR"/>
    <s v="VEN"/>
    <x v="738"/>
    <x v="0"/>
    <x v="35"/>
    <n v="1"/>
    <n v="0"/>
    <n v="180"/>
    <s v="Haley Berger"/>
    <x v="2"/>
    <n v="180"/>
    <n v="2470160.9899999988"/>
    <n v="273408.09999999998"/>
    <x v="12"/>
  </r>
  <r>
    <x v="552"/>
    <n v="6"/>
    <x v="7"/>
    <x v="115"/>
    <s v="Credit"/>
    <s v="Credit for incorrect inital cost charge"/>
    <s v="PRO"/>
    <s v="VEN"/>
    <x v="739"/>
    <x v="1"/>
    <x v="208"/>
    <n v="1"/>
    <n v="0"/>
    <n v="-14158.84"/>
    <s v="Haley Berger"/>
    <x v="2"/>
    <n v="-14158.84"/>
    <n v="12556381.180000002"/>
    <n v="2265721.1399999997"/>
    <x v="31"/>
  </r>
  <r>
    <x v="552"/>
    <n v="7"/>
    <x v="7"/>
    <x v="115"/>
    <s v="Total cost after adjustment"/>
    <s v="Total cost after adjustment"/>
    <s v="PRO"/>
    <s v="VEN"/>
    <x v="739"/>
    <x v="1"/>
    <x v="208"/>
    <n v="1"/>
    <n v="0"/>
    <n v="17062.96"/>
    <s v="Haley Berger"/>
    <x v="2"/>
    <n v="17062.96"/>
    <n v="12556381.180000002"/>
    <n v="2265721.1399999997"/>
    <x v="31"/>
  </r>
  <r>
    <x v="552"/>
    <n v="8"/>
    <x v="7"/>
    <x v="115"/>
    <s v="ZUNZ6920XL"/>
    <s v="CCY LF 0.5 GN SNSR FCT W/ BATRY CP"/>
    <s v="PRO"/>
    <s v="VEN"/>
    <x v="739"/>
    <x v="1"/>
    <x v="208"/>
    <n v="32"/>
    <n v="0"/>
    <n v="-12665.6"/>
    <s v="Haley Berger"/>
    <x v="2"/>
    <n v="-12665.6"/>
    <n v="12556381.180000002"/>
    <n v="2265721.1399999997"/>
    <x v="31"/>
  </r>
  <r>
    <x v="552"/>
    <n v="9"/>
    <x v="7"/>
    <x v="115"/>
    <s v="DELIVERY"/>
    <s v="DELIVERY"/>
    <s v="SHIP"/>
    <s v="VEN"/>
    <x v="739"/>
    <x v="1"/>
    <x v="208"/>
    <n v="1"/>
    <n v="0"/>
    <n v="-385"/>
    <s v="Haley Berger"/>
    <x v="2"/>
    <n v="-385"/>
    <n v="12556381.180000002"/>
    <n v="2265721.1399999997"/>
    <x v="31"/>
  </r>
  <r>
    <x v="552"/>
    <n v="10"/>
    <x v="7"/>
    <x v="115"/>
    <s v="ZG66700"/>
    <s v="CCY 1.5GPM VR FEM *LAMINA FLOW AER"/>
    <s v="PRO"/>
    <s v="VEN"/>
    <x v="739"/>
    <x v="1"/>
    <x v="208"/>
    <n v="6"/>
    <n v="0"/>
    <n v="-175.02"/>
    <s v="Haley Berger"/>
    <x v="2"/>
    <n v="-175.02"/>
    <n v="12556381.180000002"/>
    <n v="2265721.1399999997"/>
    <x v="31"/>
  </r>
  <r>
    <x v="552"/>
    <n v="11"/>
    <x v="7"/>
    <x v="115"/>
    <s v="Total incorrect cost"/>
    <s v="Totoal incorrect cost - was charged first but then credited back"/>
    <s v="PRO"/>
    <s v="VEN"/>
    <x v="739"/>
    <x v="1"/>
    <x v="208"/>
    <n v="1"/>
    <n v="0"/>
    <n v="14158.84"/>
    <s v="Haley Berger"/>
    <x v="2"/>
    <n v="14158.84"/>
    <n v="12556381.180000002"/>
    <n v="2265721.1399999997"/>
    <x v="31"/>
  </r>
  <r>
    <x v="553"/>
    <n v="9"/>
    <x v="1"/>
    <x v="61"/>
    <s v="CUSTOM CHARGE"/>
    <s v="Custom Edge Finish-Matching Pecan Walnut 6996-58_x000a_SIDEMARK:Printed pattern match on Solid_x000a_Edge Band, Not covered by Warranty."/>
    <s v="PRO"/>
    <s v="SPEC"/>
    <x v="469"/>
    <x v="1"/>
    <x v="177"/>
    <n v="1"/>
    <n v="297"/>
    <n v="0"/>
    <s v="Julia Torres"/>
    <x v="3"/>
    <n v="-297"/>
    <n v="5820005.6000000006"/>
    <n v="4669331.2300000004"/>
    <x v="1"/>
  </r>
  <r>
    <x v="553"/>
    <n v="45"/>
    <x v="1"/>
    <x v="61"/>
    <s v="8-883-57464"/>
    <s v="FedEx"/>
    <s v="SHIP"/>
    <s v="SHIP"/>
    <x v="35"/>
    <x v="1"/>
    <x v="20"/>
    <n v="1"/>
    <n v="0"/>
    <n v="69.84"/>
    <s v="Julia Torres"/>
    <x v="4"/>
    <n v="69.84"/>
    <n v="5820005.6000000006"/>
    <n v="4669331.2300000004"/>
    <x v="1"/>
  </r>
  <r>
    <x v="554"/>
    <n v="8"/>
    <x v="3"/>
    <x v="4"/>
    <s v="FREIGHT"/>
    <s v="FREIGHT_x000a_OPTION: :Ship To-_x000a_OPTION: :Global COM Fabric_x000a_OPTION: :596 Supertest Rd._x000a_OPTION: :Downsview ON M3J 2M6_x000a_OPTION: :Canada"/>
    <s v="SHIP"/>
    <s v="SPEC"/>
    <x v="740"/>
    <x v="2"/>
    <x v="209"/>
    <n v="1"/>
    <n v="0"/>
    <n v="165"/>
    <s v="Yuliya Molotilova"/>
    <x v="3"/>
    <n v="165"/>
    <n v="3543294.73"/>
    <n v="330607.65000000002"/>
    <x v="4"/>
  </r>
  <r>
    <x v="555"/>
    <n v="4"/>
    <x v="18"/>
    <x v="172"/>
    <s v="SURCHARGE"/>
    <s v="MillerKnoll Surcharge"/>
    <s v="PRO"/>
    <s v="SPEC"/>
    <x v="48"/>
    <x v="1"/>
    <x v="1"/>
    <n v="1"/>
    <n v="721"/>
    <n v="0"/>
    <s v="Nicole Lentini"/>
    <x v="3"/>
    <n v="-721"/>
    <n v="960059.98"/>
    <n v="259480.13999999996"/>
    <x v="18"/>
  </r>
  <r>
    <x v="556"/>
    <n v="152"/>
    <x v="8"/>
    <x v="173"/>
    <s v="SHIPPING"/>
    <s v="Design Public Freight-credit memo"/>
    <s v="SHIP"/>
    <s v="SPEC"/>
    <x v="48"/>
    <x v="1"/>
    <x v="90"/>
    <n v="1"/>
    <n v="0"/>
    <n v="-116.09"/>
    <s v="Nicole Lentini"/>
    <x v="3"/>
    <n v="-116.09"/>
    <n v="16189252.849999992"/>
    <n v="1167547.9500000002"/>
    <x v="11"/>
  </r>
  <r>
    <x v="556"/>
    <n v="152"/>
    <x v="8"/>
    <x v="173"/>
    <s v="SHIPPING"/>
    <s v="Design Public Freight-credit memo"/>
    <s v="SHIP"/>
    <s v="SHIP"/>
    <x v="741"/>
    <x v="1"/>
    <x v="90"/>
    <n v="1"/>
    <n v="0"/>
    <n v="-116.09"/>
    <s v="Nicole Lentini"/>
    <x v="4"/>
    <n v="-116.09"/>
    <n v="16189252.849999992"/>
    <n v="1167547.9500000002"/>
    <x v="11"/>
  </r>
  <r>
    <x v="556"/>
    <n v="153"/>
    <x v="8"/>
    <x v="173"/>
    <s v="Credit Memo"/>
    <s v="credit memo"/>
    <s v="PRO"/>
    <s v="SHIP"/>
    <x v="741"/>
    <x v="1"/>
    <x v="90"/>
    <n v="1"/>
    <n v="0"/>
    <n v="-45.73"/>
    <s v="Nicole Lentini"/>
    <x v="4"/>
    <n v="-45.73"/>
    <n v="16189252.849999992"/>
    <n v="1167547.9500000002"/>
    <x v="11"/>
  </r>
  <r>
    <x v="556"/>
    <n v="153"/>
    <x v="8"/>
    <x v="173"/>
    <s v="Credit Memo"/>
    <s v="credit memo"/>
    <s v="PRO"/>
    <s v="SPEC"/>
    <x v="48"/>
    <x v="1"/>
    <x v="90"/>
    <n v="1"/>
    <n v="0"/>
    <n v="-45.73"/>
    <s v="Nicole Lentini"/>
    <x v="3"/>
    <n v="-45.73"/>
    <n v="16189252.849999992"/>
    <n v="1167547.9500000002"/>
    <x v="11"/>
  </r>
  <r>
    <x v="556"/>
    <n v="154"/>
    <x v="8"/>
    <x v="173"/>
    <s v="cancellation Fee"/>
    <s v="Andreu World Freight"/>
    <s v="FEE"/>
    <s v="SHIP"/>
    <x v="48"/>
    <x v="1"/>
    <x v="39"/>
    <n v="1"/>
    <n v="0"/>
    <n v="1056.6500000000001"/>
    <s v="Nicole Lentini"/>
    <x v="4"/>
    <n v="1056.6500000000001"/>
    <n v="16189252.849999992"/>
    <n v="1167547.9500000002"/>
    <x v="11"/>
  </r>
  <r>
    <x v="557"/>
    <n v="37"/>
    <x v="7"/>
    <x v="32"/>
    <s v="SHIPPING AND HANDLING"/>
    <s v="Shipping and Handling"/>
    <s v="SHIP"/>
    <s v="SPEC"/>
    <x v="585"/>
    <x v="1"/>
    <x v="90"/>
    <n v="1"/>
    <n v="0"/>
    <n v="35.64"/>
    <s v="Nicole Lentini"/>
    <x v="3"/>
    <n v="35.64"/>
    <n v="12556381.180000002"/>
    <n v="557019.4"/>
    <x v="37"/>
  </r>
  <r>
    <x v="558"/>
    <n v="481"/>
    <x v="7"/>
    <x v="115"/>
    <s v="66-B-1--G1-MA1-(MELD)-WATERFALL-*****-*****"/>
    <s v="66-B-1  Iso Back Panel, Lounge_x000a_OPTION: G1:GRD- Upholstery Grade 1_x000a_OPTION: MA1:Maharam Grade 1_x000a_OPTION: (MELD):PATTERN- Meld_x000a_OPTION: WATERFALL:FULL PANEL_x000a_OPTION: *****:TONE- Single-Tone_x000a_OPTION: *****:Options Complete"/>
    <s v="PRO"/>
    <s v="SPEC"/>
    <x v="742"/>
    <x v="1"/>
    <x v="116"/>
    <n v="1"/>
    <n v="0"/>
    <n v="390.74"/>
    <s v="Angela Farmer"/>
    <x v="3"/>
    <n v="390.74"/>
    <n v="12556381.180000002"/>
    <n v="2265721.1399999997"/>
    <x v="20"/>
  </r>
  <r>
    <x v="558"/>
    <n v="482"/>
    <x v="7"/>
    <x v="115"/>
    <s v="6610--G1-MA1-(MESSENGER)-CAPRI-*****-PFM03-0705-*****"/>
    <s v="6610  Iso Lounge_x000a_OPTION: G1:GRD- Upholstery Grade 1_x000a_OPTION: MA1:Maharam Grade 1_x000a_OPTION: (MESSENGER):PATTERN- Messenger_x000a_OPTION: CAPRI:FULL UNIT_x000a_OPTION: *****:TONE- Single-Tone_x000a_OPTION: PFM03:Leg Finish- Premium_x000a_OPTION: 0705:Metal Finish- #0705 Matte Cotton_x000a_OPTION: *****:Options Complete"/>
    <s v="PRO"/>
    <s v="SPEC"/>
    <x v="743"/>
    <x v="1"/>
    <x v="116"/>
    <n v="1"/>
    <n v="0"/>
    <n v="1250.8699999999999"/>
    <s v="Angela Farmer"/>
    <x v="3"/>
    <n v="1250.8699999999999"/>
    <n v="12556381.180000002"/>
    <n v="2265721.1399999997"/>
    <x v="20"/>
  </r>
  <r>
    <x v="558"/>
    <n v="485"/>
    <x v="7"/>
    <x v="115"/>
    <s v="66-B-2--G1-MA1-(MELD)-GLOSS-*****-*****"/>
    <s v="66-B-2 Iso Back Panel, Lounge_x000a_OPTION: G1:GRD- Upholstery Grade 1_x000a_OPTION: MA1:Maharam Grade 1_x000a_OPTION: (MELD):PATTERN- Meld_x000a_OPTION: GLOSS:GLOSS_x000a_OPTION: *****:TONE- Single-Tone_x000a_OPTION: *****:Options Complete"/>
    <s v="PRO"/>
    <s v="SPEC"/>
    <x v="744"/>
    <x v="1"/>
    <x v="116"/>
    <n v="1"/>
    <n v="0"/>
    <n v="675.45"/>
    <s v="Angela Farmer"/>
    <x v="3"/>
    <n v="675.45"/>
    <n v="12556381.180000002"/>
    <n v="2265721.1399999997"/>
    <x v="20"/>
  </r>
  <r>
    <x v="558"/>
    <n v="486"/>
    <x v="7"/>
    <x v="115"/>
    <s v="6620--G1-MA1-(MELD)-ISLE-*****-PFM03-0705-*****"/>
    <s v="6620  Iso Lounge_x000a_OPTION: G1:GRD- Upholstery Grade 1_x000a_OPTION: MA1:Maharam Grade 1_x000a_OPTION: (MELD):PATTERN- Meld_x000a_OPTION: ISLE:ISLE_x000a_OPTION: *****:TONE- Single-Tone_x000a_OPTION: PFM03:Leg Finish- Premium_x000a_OPTION: 0705:Metal Finish- #0705 Matte Cotton_x000a_OPTION: *****:Options Complete"/>
    <s v="PRO"/>
    <s v="SPEC"/>
    <x v="745"/>
    <x v="1"/>
    <x v="116"/>
    <n v="1"/>
    <n v="0"/>
    <n v="1919.05"/>
    <s v="Angela Farmer"/>
    <x v="3"/>
    <n v="1919.05"/>
    <n v="12556381.180000002"/>
    <n v="2265721.1399999997"/>
    <x v="20"/>
  </r>
  <r>
    <x v="558"/>
    <n v="487"/>
    <x v="7"/>
    <x v="115"/>
    <s v="66-B-2--G1-MA1-(MELD)-GLOSS-*****-*****"/>
    <s v="66-B-2  Iso Back Panel, Lounge_x000a_OPTION: G1:GRD- Upholstery Grade 1_x000a_OPTION: MA1:Maharam Grade 1_x000a_OPTION: (MELD):PATTERN- Meld_x000a_OPTION: GLOSS:GLOSS_x000a_OPTION: *****:TONE- Single-Tone_x000a_OPTION: *****:Options Complete"/>
    <s v="PRO"/>
    <s v="SPEC"/>
    <x v="744"/>
    <x v="1"/>
    <x v="116"/>
    <n v="1"/>
    <n v="0"/>
    <n v="675.45"/>
    <s v="Angela Farmer"/>
    <x v="3"/>
    <n v="675.45"/>
    <n v="12556381.180000002"/>
    <n v="2265721.1399999997"/>
    <x v="20"/>
  </r>
  <r>
    <x v="558"/>
    <n v="488"/>
    <x v="7"/>
    <x v="115"/>
    <s v="6620--G1-MA1-(MELD)-ISLE-*****-PFM03-0705-*****"/>
    <s v="6210  Iso Lounge_x000a_OPTION: G1:GRD- Upholstery Grade 1_x000a_OPTION: MA1:Maharam Grade 1_x000a_OPTION: (MELD):PATTERN- Meld_x000a_OPTION: ISLE:ISLE_x000a_OPTION: *****:TONE- Single-Tone_x000a_OPTION: PFM03:Leg Finish- Premium_x000a_OPTION: 0705:Metal Finish- #0705 Matte Cotton_x000a_OPTION: *****:Options Complete"/>
    <s v="PRO"/>
    <s v="SPEC"/>
    <x v="745"/>
    <x v="1"/>
    <x v="116"/>
    <n v="1"/>
    <n v="0"/>
    <n v="1919.05"/>
    <s v="Angela Farmer"/>
    <x v="3"/>
    <n v="1919.05"/>
    <n v="12556381.180000002"/>
    <n v="2265721.1399999997"/>
    <x v="20"/>
  </r>
  <r>
    <x v="558"/>
    <n v="489"/>
    <x v="7"/>
    <x v="115"/>
    <s v="66-B-2--G1-MA1-(MELD)-GLOSS-*****-*****"/>
    <s v="66-B-2  Iso Back Panel, Lounge_x000a_OPTION: G1:GRD- Upholstery Grade 1_x000a_OPTION: MA1:Maharam Grade 1_x000a_OPTION: (MELD):PATTERN- Meld_x000a_OPTION: GLOSS:GLOSS_x000a_OPTION: *****:TONE- Single-Tone_x000a_OPTION: *****:Options Complete"/>
    <s v="PRO"/>
    <s v="SPEC"/>
    <x v="744"/>
    <x v="1"/>
    <x v="116"/>
    <n v="1"/>
    <n v="0"/>
    <n v="675.45"/>
    <s v="Angela Farmer"/>
    <x v="3"/>
    <n v="675.45"/>
    <n v="12556381.180000002"/>
    <n v="2265721.1399999997"/>
    <x v="20"/>
  </r>
  <r>
    <x v="558"/>
    <n v="490"/>
    <x v="7"/>
    <x v="115"/>
    <s v="6620--G1-MA1-(MELD)-ISLE-*****-PFM03-0705-*****"/>
    <s v="6620  Iso Lounge_x000a_OPTION: G1:GRD- Upholstery Grade 1_x000a_OPTION: MA1:Maharam Grade 1_x000a_OPTION: (MELD):PATTERN- Meld_x000a_OPTION: ISLE:ISLE_x000a_OPTION: *****:TONE- Single-Tone_x000a_OPTION: PFM03:Leg Finish- Premium_x000a_OPTION: 0705:Metal Finish- #0705 Matte Cotton_x000a_OPTION: *****:Options Complete"/>
    <s v="PRO"/>
    <s v="SPEC"/>
    <x v="745"/>
    <x v="1"/>
    <x v="116"/>
    <n v="1"/>
    <n v="0"/>
    <n v="1919.05"/>
    <s v="Angela Farmer"/>
    <x v="3"/>
    <n v="1919.05"/>
    <n v="12556381.180000002"/>
    <n v="2265721.1399999997"/>
    <x v="20"/>
  </r>
  <r>
    <x v="559"/>
    <n v="21"/>
    <x v="6"/>
    <x v="194"/>
    <s v="Will Call"/>
    <s v="Will Call"/>
    <s v="SHIP"/>
    <s v="VEN"/>
    <x v="746"/>
    <x v="2"/>
    <x v="103"/>
    <n v="1"/>
    <n v="0"/>
    <n v="-94.95"/>
    <s v="Yuliya Molotilova"/>
    <x v="2"/>
    <n v="-94.95"/>
    <n v="837514.92000000027"/>
    <n v="9983.9500000000007"/>
    <x v="36"/>
  </r>
  <r>
    <x v="560"/>
    <n v="13"/>
    <x v="7"/>
    <x v="115"/>
    <s v="SA923831--V-24-30-ZZ-9WRP-**"/>
    <s v="HPL Work Surface_x000a_OPTION: V:vinyl edge_x000a_OPTION: 24:24&quot; deep_x000a_OPTION: 30:30&quot; wide_x000a_OPTION: ZZ:open line high-pressure laminate (nonstandard)_x000a_OPTION: 9WRP:crisp linen, fine velvet texture_x000a_OPTION: **:Matching thermoplastic edge Rehau CP60411 (matches discontinued LBM)"/>
    <s v="PRO"/>
    <s v="SPEC"/>
    <x v="747"/>
    <x v="1"/>
    <x v="25"/>
    <n v="1"/>
    <n v="-232.26"/>
    <n v="0"/>
    <s v="Haley Berger"/>
    <x v="3"/>
    <n v="232.26"/>
    <n v="12556381.180000002"/>
    <n v="2265721.1399999997"/>
    <x v="31"/>
  </r>
  <r>
    <x v="560"/>
    <n v="14"/>
    <x v="7"/>
    <x v="115"/>
    <s v="SA923840--V-24-72-ZZ-9WRP-**"/>
    <s v="HPL Work Surface_x000a_OPTION: V:vinyl edge_x000a_OPTION: 24:24&quot; deep_x000a_OPTION: 72:72&quot; wide_x000a_OPTION: ZZ:open line high-pressure laminate (nonstandard)_x000a_OPTION: 9WRP:crisp linen, fine velvet texture_x000a_OPTION: **:Matching thermoplastic edge Rehau CP60411 (matches discontinued LBM)"/>
    <s v="PRO"/>
    <s v="SPEC"/>
    <x v="747"/>
    <x v="1"/>
    <x v="25"/>
    <n v="1"/>
    <n v="-344.01"/>
    <n v="0"/>
    <s v="Haley Berger"/>
    <x v="3"/>
    <n v="344.01"/>
    <n v="12556381.180000002"/>
    <n v="2265721.1399999997"/>
    <x v="31"/>
  </r>
  <r>
    <x v="561"/>
    <n v="29"/>
    <x v="7"/>
    <x v="38"/>
    <s v="LABOR"/>
    <s v="Return trip on OT"/>
    <s v="FABR"/>
    <s v="CUST"/>
    <x v="748"/>
    <x v="1"/>
    <x v="210"/>
    <n v="1"/>
    <n v="0"/>
    <n v="150"/>
    <s v="Kelly Caplan"/>
    <x v="1"/>
    <n v="150"/>
    <n v="12556381.180000002"/>
    <n v="86826"/>
    <x v="15"/>
  </r>
  <r>
    <x v="561"/>
    <n v="33"/>
    <x v="7"/>
    <x v="38"/>
    <s v="8-891-27947"/>
    <s v=""/>
    <s v="SHIP"/>
    <s v="SHIP"/>
    <x v="35"/>
    <x v="1"/>
    <x v="20"/>
    <n v="1"/>
    <n v="0"/>
    <n v="10"/>
    <s v="Kelly Caplan"/>
    <x v="4"/>
    <n v="10"/>
    <n v="12556381.180000002"/>
    <n v="86826"/>
    <x v="15"/>
  </r>
  <r>
    <x v="562"/>
    <n v="32"/>
    <x v="8"/>
    <x v="31"/>
    <s v="SHIPPING"/>
    <s v="MUUTO - FREIGHT"/>
    <s v="SHIP"/>
    <s v="SHIP"/>
    <x v="612"/>
    <x v="1"/>
    <x v="1"/>
    <n v="769"/>
    <n v="0"/>
    <n v="769"/>
    <s v="Zairah Del Mundo"/>
    <x v="4"/>
    <n v="769"/>
    <n v="16189252.849999992"/>
    <n v="1553653.15"/>
    <x v="16"/>
  </r>
  <r>
    <x v="562"/>
    <n v="33"/>
    <x v="8"/>
    <x v="31"/>
    <s v="SURCHARGE"/>
    <s v="SURCHARGE"/>
    <s v="SUR"/>
    <s v="CUST"/>
    <x v="749"/>
    <x v="1"/>
    <x v="90"/>
    <n v="1"/>
    <n v="0"/>
    <n v="153.11000000000001"/>
    <s v="Zairah Del Mundo"/>
    <x v="1"/>
    <n v="153.11000000000001"/>
    <n v="16189252.849999992"/>
    <n v="1553653.15"/>
    <x v="16"/>
  </r>
  <r>
    <x v="563"/>
    <n v="14"/>
    <x v="12"/>
    <x v="188"/>
    <s v="minimum chaurge"/>
    <s v="Minimum_x000a_Order_x000a_Charge"/>
    <s v="PRO"/>
    <s v="SPEC"/>
    <x v="128"/>
    <x v="0"/>
    <x v="79"/>
    <n v="1"/>
    <n v="0"/>
    <n v="80"/>
    <s v="Angela Farmer"/>
    <x v="3"/>
    <n v="80"/>
    <n v="6857499.3699999992"/>
    <n v="28751.48"/>
    <x v="14"/>
  </r>
  <r>
    <x v="563"/>
    <n v="15"/>
    <x v="12"/>
    <x v="188"/>
    <s v="FABRICATION"/>
    <s v="Labor to receive, deliver, and install (1) additional conference table and (4) additional chairs. Work to be performed during normal business hours in same trip to site as order 92498. Labor for 48x120 Tables already captured on order 92498."/>
    <s v="FABR"/>
    <s v="VEN"/>
    <x v="750"/>
    <x v="0"/>
    <x v="200"/>
    <n v="1"/>
    <n v="0"/>
    <n v="-280"/>
    <s v="Angela Farmer"/>
    <x v="2"/>
    <n v="-280"/>
    <n v="6857499.3699999992"/>
    <n v="28751.48"/>
    <x v="14"/>
  </r>
  <r>
    <x v="563"/>
    <n v="16"/>
    <x v="12"/>
    <x v="188"/>
    <s v="FABRICATION"/>
    <s v="labor to receive, open and stage 34 task chairs po#92848-96576"/>
    <s v="FABR"/>
    <s v="VEN"/>
    <x v="751"/>
    <x v="0"/>
    <x v="200"/>
    <n v="1"/>
    <n v="0"/>
    <n v="510"/>
    <s v="Angela Farmer"/>
    <x v="2"/>
    <n v="510"/>
    <n v="6857499.3699999992"/>
    <n v="28751.48"/>
    <x v="14"/>
  </r>
  <r>
    <x v="564"/>
    <n v="9"/>
    <x v="12"/>
    <x v="188"/>
    <s v="SHIPPINGANDHANDLING"/>
    <s v="drop ship fee"/>
    <s v="PRO"/>
    <s v="SHIP"/>
    <x v="752"/>
    <x v="0"/>
    <x v="103"/>
    <n v="1"/>
    <n v="0"/>
    <n v="125"/>
    <s v="Angela Farmer"/>
    <x v="4"/>
    <n v="125"/>
    <n v="6857499.3699999992"/>
    <n v="28751.48"/>
    <x v="14"/>
  </r>
  <r>
    <x v="565"/>
    <n v="6"/>
    <x v="28"/>
    <x v="195"/>
    <s v="8-891-27947"/>
    <s v=""/>
    <s v="SHIP"/>
    <s v="SHIP"/>
    <x v="35"/>
    <x v="1"/>
    <x v="20"/>
    <n v="1"/>
    <n v="0"/>
    <n v="10"/>
    <s v="Kelly Caplan"/>
    <x v="4"/>
    <n v="10"/>
    <e v="#N/A"/>
    <n v="4493"/>
    <x v="65"/>
  </r>
  <r>
    <x v="566"/>
    <n v="221"/>
    <x v="1"/>
    <x v="61"/>
    <s v="TARIFF SURCHARGE"/>
    <s v="TARIFF SURCHARGE_x000a_OPTION: :ILW_x000a_OPTION: :1487 Berger Drive San Jose, CA 95112"/>
    <s v="SUR"/>
    <s v="SPEC"/>
    <x v="753"/>
    <x v="1"/>
    <x v="211"/>
    <n v="1"/>
    <n v="0"/>
    <n v="13.86"/>
    <s v="Julia Torres"/>
    <x v="3"/>
    <n v="13.86"/>
    <n v="5820005.6000000006"/>
    <n v="4669331.2300000004"/>
    <x v="1"/>
  </r>
  <r>
    <x v="567"/>
    <n v="32"/>
    <x v="1"/>
    <x v="61"/>
    <s v="SHIPPINGANDHANDLING"/>
    <s v="Shipping and Handling"/>
    <s v="SHIP"/>
    <s v="SPEC"/>
    <x v="754"/>
    <x v="1"/>
    <x v="90"/>
    <n v="1"/>
    <n v="0"/>
    <n v="512.30999999999995"/>
    <s v="Julia Torres"/>
    <x v="3"/>
    <n v="512.30999999999995"/>
    <n v="5820005.6000000006"/>
    <n v="4669331.2300000004"/>
    <x v="1"/>
  </r>
  <r>
    <x v="568"/>
    <n v="59"/>
    <x v="7"/>
    <x v="25"/>
    <s v="SHMU"/>
    <s v="Shipping Fee"/>
    <s v="SHIP"/>
    <s v="SPEC"/>
    <x v="48"/>
    <x v="1"/>
    <x v="1"/>
    <n v="1776"/>
    <n v="0"/>
    <n v="1776"/>
    <s v="Kelly Caplan"/>
    <x v="3"/>
    <n v="1776"/>
    <n v="12556381.180000002"/>
    <n v="1295291.8500000003"/>
    <x v="9"/>
  </r>
  <r>
    <x v="569"/>
    <n v="28"/>
    <x v="8"/>
    <x v="152"/>
    <s v="KNOLL TARIFF.SURCHARGE"/>
    <s v="Fee Tariff Surcharge"/>
    <s v="SUR"/>
    <s v="SPEC"/>
    <x v="48"/>
    <x v="1"/>
    <x v="1"/>
    <n v="200.61"/>
    <n v="0"/>
    <n v="200.61"/>
    <s v="Nicole Lentini"/>
    <x v="3"/>
    <n v="200.61"/>
    <n v="16189252.849999992"/>
    <n v="5819423.2100000009"/>
    <x v="61"/>
  </r>
  <r>
    <x v="570"/>
    <n v="22"/>
    <x v="9"/>
    <x v="13"/>
    <s v="SHIPPING--"/>
    <s v="Delivery &amp; Shipping"/>
    <s v="PRO"/>
    <s v="SPEC"/>
    <x v="755"/>
    <x v="0"/>
    <x v="179"/>
    <n v="1"/>
    <n v="3820"/>
    <n v="0"/>
    <s v="Julia Torres"/>
    <x v="3"/>
    <n v="-3820"/>
    <n v="6933299.7099999748"/>
    <n v="5657234.7399999974"/>
    <x v="0"/>
  </r>
  <r>
    <x v="570"/>
    <n v="24"/>
    <x v="9"/>
    <x v="13"/>
    <s v="SHIPPING--"/>
    <s v="Delivery &amp; Shipping"/>
    <s v="PRO"/>
    <s v="SPEC"/>
    <x v="755"/>
    <x v="0"/>
    <x v="179"/>
    <n v="1"/>
    <n v="-3820"/>
    <n v="0"/>
    <s v="Julia Torres"/>
    <x v="3"/>
    <n v="3820"/>
    <n v="6933299.7099999748"/>
    <n v="5657234.7399999974"/>
    <x v="0"/>
  </r>
  <r>
    <x v="570"/>
    <n v="25"/>
    <x v="9"/>
    <x v="13"/>
    <s v="FEE.TARIFF.SURCHARGE"/>
    <s v="MILLER - SURCHARGE"/>
    <s v="SUR"/>
    <s v="CUST"/>
    <x v="756"/>
    <x v="0"/>
    <x v="25"/>
    <n v="1"/>
    <n v="-869.51"/>
    <n v="0"/>
    <s v="Julia Torres"/>
    <x v="1"/>
    <n v="869.51"/>
    <n v="6933299.7099999748"/>
    <n v="5657234.7399999974"/>
    <x v="0"/>
  </r>
  <r>
    <x v="570"/>
    <n v="26"/>
    <x v="9"/>
    <x v="13"/>
    <s v="FEE.TARIFF.SURCHARGE"/>
    <s v="KNOLL - SURCHARGE"/>
    <s v="SUR"/>
    <s v="CUST"/>
    <x v="756"/>
    <x v="0"/>
    <x v="1"/>
    <n v="1"/>
    <n v="-82.93"/>
    <n v="0"/>
    <s v="Julia Torres"/>
    <x v="1"/>
    <n v="82.93"/>
    <n v="6933299.7099999748"/>
    <n v="5657234.7399999974"/>
    <x v="0"/>
  </r>
  <r>
    <x v="571"/>
    <n v="9"/>
    <x v="9"/>
    <x v="100"/>
    <s v="INSTALLATION 2"/>
    <s v="To deliver and install in your home two items (adds 2 weeks to delivery, Customer Service agent will call to schedule installation)"/>
    <s v="PRO"/>
    <s v="CUST"/>
    <x v="335"/>
    <x v="0"/>
    <x v="212"/>
    <n v="1"/>
    <n v="0"/>
    <n v="175"/>
    <s v="Shanna Dollarhide"/>
    <x v="1"/>
    <n v="175"/>
    <n v="6933299.7099999748"/>
    <n v="503207.78999999916"/>
    <x v="0"/>
  </r>
  <r>
    <x v="572"/>
    <n v="66"/>
    <x v="2"/>
    <x v="81"/>
    <s v="FREIGHT"/>
    <s v="HAT Freight"/>
    <s v="SHIP"/>
    <s v="SHIP"/>
    <x v="757"/>
    <x v="0"/>
    <x v="27"/>
    <n v="1"/>
    <n v="750.3"/>
    <n v="0"/>
    <s v="Marlene Dyson"/>
    <x v="4"/>
    <n v="-750.3"/>
    <n v="3648805.1999999988"/>
    <n v="195231.08"/>
    <x v="6"/>
  </r>
  <r>
    <x v="572"/>
    <n v="87"/>
    <x v="2"/>
    <x v="81"/>
    <s v="FEE.TARIFF.SURCHARGE"/>
    <s v="FEE TARRIFF SURCHARGE"/>
    <s v="SUR"/>
    <s v="SPEC"/>
    <x v="758"/>
    <x v="0"/>
    <x v="1"/>
    <n v="33.380000000000003"/>
    <n v="0"/>
    <n v="33.380000000000003"/>
    <s v="Marlene Dyson"/>
    <x v="3"/>
    <n v="33.380000000000003"/>
    <n v="3648805.1999999988"/>
    <n v="195231.08"/>
    <x v="6"/>
  </r>
  <r>
    <x v="572"/>
    <n v="88"/>
    <x v="2"/>
    <x v="81"/>
    <s v="FEE.TARIFF.SURCHARGE"/>
    <s v="FEE TARRIFF SURCHARGE"/>
    <s v="SUR"/>
    <s v="SPEC"/>
    <x v="758"/>
    <x v="0"/>
    <x v="1"/>
    <n v="12"/>
    <n v="0"/>
    <n v="12"/>
    <s v="Marlene Dyson"/>
    <x v="3"/>
    <n v="12"/>
    <n v="3648805.1999999988"/>
    <n v="195231.08"/>
    <x v="6"/>
  </r>
  <r>
    <x v="572"/>
    <n v="89"/>
    <x v="2"/>
    <x v="81"/>
    <s v="FEE.TARIFF.SURCHARGE"/>
    <s v="FEE TARRIFF SURCHARGE"/>
    <s v="SUR"/>
    <s v="SPEC"/>
    <x v="758"/>
    <x v="0"/>
    <x v="1"/>
    <n v="32.99"/>
    <n v="0"/>
    <n v="32.99"/>
    <s v="Marlene Dyson"/>
    <x v="3"/>
    <n v="32.99"/>
    <n v="3648805.1999999988"/>
    <n v="195231.08"/>
    <x v="6"/>
  </r>
  <r>
    <x v="572"/>
    <n v="90"/>
    <x v="2"/>
    <x v="81"/>
    <s v="Muuto Shipping and Handling"/>
    <s v="Muuto Shipping and Handling"/>
    <s v="SHIP"/>
    <s v="SPEC"/>
    <x v="759"/>
    <x v="0"/>
    <x v="1"/>
    <n v="80"/>
    <n v="0"/>
    <n v="80"/>
    <s v="Marlene Dyson"/>
    <x v="3"/>
    <n v="80"/>
    <n v="3648805.1999999988"/>
    <n v="195231.08"/>
    <x v="6"/>
  </r>
  <r>
    <x v="572"/>
    <n v="92"/>
    <x v="2"/>
    <x v="81"/>
    <s v="TARIFF SURCHARGE"/>
    <s v="ERG Tariff Surcharge"/>
    <s v="SUR"/>
    <s v="SPEC"/>
    <x v="760"/>
    <x v="0"/>
    <x v="175"/>
    <n v="1"/>
    <n v="0"/>
    <n v="38.340000000000003"/>
    <s v="Marlene Dyson"/>
    <x v="3"/>
    <n v="38.340000000000003"/>
    <n v="3648805.1999999988"/>
    <n v="195231.08"/>
    <x v="6"/>
  </r>
  <r>
    <x v="573"/>
    <n v="5"/>
    <x v="13"/>
    <x v="39"/>
    <s v="KR6TR4060"/>
    <s v="Lock Asm."/>
    <s v="PRO"/>
    <s v="VEN"/>
    <x v="761"/>
    <x v="0"/>
    <x v="1"/>
    <n v="1"/>
    <n v="0"/>
    <n v="11.25"/>
    <s v="Haley Berger"/>
    <x v="2"/>
    <n v="11.25"/>
    <n v="3665991.9400000004"/>
    <n v="3210790.8800000004"/>
    <x v="20"/>
  </r>
  <r>
    <x v="574"/>
    <n v="41"/>
    <x v="8"/>
    <x v="31"/>
    <s v="DISCOUNT----Q#"/>
    <s v="DISCOUNT lines 2 &amp; 8_x000a_OPTION: -:SIZE- 18inW x 18inD_x000a_OPTION: Q#:REF QUOTE- 5.28.2025"/>
    <s v="PRO"/>
    <s v="SPEC"/>
    <x v="762"/>
    <x v="1"/>
    <x v="73"/>
    <n v="1"/>
    <n v="0"/>
    <n v="-20.69"/>
    <s v="Zairah Del Mundo"/>
    <x v="3"/>
    <n v="-20.69"/>
    <n v="16189252.849999992"/>
    <n v="1553653.15"/>
    <x v="16"/>
  </r>
  <r>
    <x v="574"/>
    <n v="42"/>
    <x v="8"/>
    <x v="31"/>
    <s v="DISCOUNT----Q#"/>
    <s v="DISCOUNT_x000a_OPTION: -:SIZE- 18inW x 18inD_x000a_OPTION: Q#:REF QUOTE- 5.28.2025"/>
    <s v="PRO"/>
    <s v="SPEC"/>
    <x v="762"/>
    <x v="1"/>
    <x v="73"/>
    <n v="1"/>
    <n v="0"/>
    <n v="-11.69"/>
    <s v="Zairah Del Mundo"/>
    <x v="3"/>
    <n v="-11.69"/>
    <n v="16189252.849999992"/>
    <n v="1553653.15"/>
    <x v="16"/>
  </r>
  <r>
    <x v="574"/>
    <n v="43"/>
    <x v="8"/>
    <x v="31"/>
    <s v="DISCOUNT--Q#"/>
    <s v="DISCOUNT_x000a_OPTION: Q#:REF QUOTE- CART 5.27.2025"/>
    <s v="PRO"/>
    <s v="SPEC"/>
    <x v="763"/>
    <x v="1"/>
    <x v="213"/>
    <n v="1"/>
    <n v="0"/>
    <n v="-106.7"/>
    <s v="Zairah Del Mundo"/>
    <x v="3"/>
    <n v="-106.7"/>
    <n v="16189252.849999992"/>
    <n v="1553653.15"/>
    <x v="16"/>
  </r>
  <r>
    <x v="575"/>
    <n v="1"/>
    <x v="8"/>
    <x v="196"/>
    <s v="LABOR"/>
    <s v="Drop Off and pick up (5) chairs for demo/ sit test"/>
    <s v="FABR"/>
    <s v="CUST"/>
    <x v="764"/>
    <x v="1"/>
    <x v="74"/>
    <n v="1"/>
    <n v="0"/>
    <n v="330"/>
    <s v="Nicole Lentini"/>
    <x v="1"/>
    <n v="330"/>
    <n v="16189252.849999992"/>
    <n v="0"/>
    <x v="66"/>
  </r>
  <r>
    <x v="576"/>
    <n v="61"/>
    <x v="8"/>
    <x v="152"/>
    <s v="439190"/>
    <s v="Black Polystone Textured Cutout Teardrop Abstract Decorative Sculpture with Block Base"/>
    <s v="PRO"/>
    <s v="SPEC"/>
    <x v="48"/>
    <x v="1"/>
    <x v="214"/>
    <n v="1"/>
    <n v="0"/>
    <n v="50.61"/>
    <s v="Nicole Lentini"/>
    <x v="3"/>
    <n v="50.61"/>
    <n v="16189252.849999992"/>
    <n v="5819423.2100000009"/>
    <x v="61"/>
  </r>
  <r>
    <x v="576"/>
    <n v="62"/>
    <x v="8"/>
    <x v="152"/>
    <s v="FER-1104264377"/>
    <s v="Water Swirl Round Vase Smoked Grey_x000a__x000a_Small - 4.25&quot;H"/>
    <s v="PRO"/>
    <s v="SPEC"/>
    <x v="48"/>
    <x v="1"/>
    <x v="81"/>
    <n v="1"/>
    <n v="0"/>
    <n v="17.600000000000001"/>
    <s v="Nicole Lentini"/>
    <x v="3"/>
    <n v="17.600000000000001"/>
    <n v="16189252.849999992"/>
    <n v="5819423.2100000009"/>
    <x v="61"/>
  </r>
  <r>
    <x v="576"/>
    <n v="82"/>
    <x v="8"/>
    <x v="152"/>
    <s v="FREIGHT"/>
    <s v="Shipping"/>
    <s v="SHIP"/>
    <s v="MISC"/>
    <x v="765"/>
    <x v="1"/>
    <x v="215"/>
    <n v="1"/>
    <n v="0"/>
    <n v="15.5"/>
    <s v="Nicole Lentini"/>
    <x v="0"/>
    <n v="15.5"/>
    <n v="16189252.849999992"/>
    <n v="5819423.2100000009"/>
    <x v="61"/>
  </r>
  <r>
    <x v="576"/>
    <n v="82"/>
    <x v="8"/>
    <x v="152"/>
    <s v="FREIGHT"/>
    <s v="Shipping"/>
    <s v="SHIP"/>
    <s v="SHIP"/>
    <x v="48"/>
    <x v="1"/>
    <x v="215"/>
    <n v="1"/>
    <n v="0"/>
    <n v="15.5"/>
    <s v="Nicole Lentini"/>
    <x v="4"/>
    <n v="15.5"/>
    <n v="16189252.849999992"/>
    <n v="5819423.2100000009"/>
    <x v="61"/>
  </r>
  <r>
    <x v="577"/>
    <n v="21"/>
    <x v="1"/>
    <x v="61"/>
    <s v="SHIPPINGANDHANDLING"/>
    <s v="Freight for Stylex"/>
    <s v="SHIP"/>
    <s v="SPEC"/>
    <x v="469"/>
    <x v="1"/>
    <x v="164"/>
    <n v="1"/>
    <n v="0"/>
    <n v="2195.66"/>
    <s v="Julia Torres"/>
    <x v="3"/>
    <n v="2195.66"/>
    <n v="5820005.6000000006"/>
    <n v="4669331.2300000004"/>
    <x v="1"/>
  </r>
  <r>
    <x v="578"/>
    <n v="2"/>
    <x v="9"/>
    <x v="13"/>
    <s v="FABRICATION"/>
    <s v="Will call from San Jose's showroom, then deliver to site and place at Intuit in San Francisco during normal business_x000a_hours:_x000a_(4) task chairs"/>
    <s v="FABR"/>
    <s v="CUST"/>
    <x v="766"/>
    <x v="0"/>
    <x v="2"/>
    <n v="1"/>
    <n v="0"/>
    <n v="560"/>
    <s v="Julia Torres"/>
    <x v="1"/>
    <n v="560"/>
    <n v="6933299.7099999748"/>
    <n v="5657234.7399999974"/>
    <x v="0"/>
  </r>
  <r>
    <x v="579"/>
    <n v="8"/>
    <x v="9"/>
    <x v="13"/>
    <s v="FEE.TARIFF.SURCHARGE"/>
    <s v="Fee Tariff Surcharge"/>
    <s v="SUR"/>
    <s v="CUST"/>
    <x v="767"/>
    <x v="0"/>
    <x v="25"/>
    <n v="1"/>
    <n v="0"/>
    <n v="468.43"/>
    <s v="Julia Torres"/>
    <x v="1"/>
    <n v="468.43"/>
    <n v="6933299.7099999748"/>
    <n v="5657234.7399999974"/>
    <x v="25"/>
  </r>
  <r>
    <x v="580"/>
    <n v="6"/>
    <x v="8"/>
    <x v="173"/>
    <s v="BE05930-72"/>
    <s v="IQ 2.0 Control Box 72&quot; Cord"/>
    <s v="PRO"/>
    <s v="VEN"/>
    <x v="768"/>
    <x v="1"/>
    <x v="68"/>
    <n v="5"/>
    <n v="0"/>
    <n v="210"/>
    <s v="Nicole Lentini"/>
    <x v="2"/>
    <n v="210"/>
    <n v="16189252.849999992"/>
    <n v="1167547.9500000002"/>
    <x v="67"/>
  </r>
  <r>
    <x v="580"/>
    <n v="7"/>
    <x v="8"/>
    <x v="173"/>
    <s v="FREIGHT"/>
    <s v="Byrne Freight UPS 3-Day"/>
    <s v="SHIP"/>
    <s v="SPEC"/>
    <x v="128"/>
    <x v="1"/>
    <x v="68"/>
    <n v="1"/>
    <n v="0"/>
    <n v="302.64"/>
    <s v="Nicole Lentini"/>
    <x v="3"/>
    <n v="302.64"/>
    <n v="16189252.849999992"/>
    <n v="1167547.9500000002"/>
    <x v="67"/>
  </r>
  <r>
    <x v="581"/>
    <n v="82"/>
    <x v="8"/>
    <x v="173"/>
    <s v="FEE.TARIFF.SURCHARGE"/>
    <s v="Fee Tariff Surcharge"/>
    <s v="SUR"/>
    <s v="MISC"/>
    <x v="48"/>
    <x v="1"/>
    <x v="1"/>
    <n v="573.67999999999995"/>
    <n v="0"/>
    <n v="573.67999999999995"/>
    <s v="Nicole Lentini"/>
    <x v="0"/>
    <n v="573.67999999999995"/>
    <n v="16189252.849999992"/>
    <n v="1167547.9500000002"/>
    <x v="11"/>
  </r>
  <r>
    <x v="582"/>
    <n v="22"/>
    <x v="8"/>
    <x v="173"/>
    <s v="8-913-06453"/>
    <s v="8-913-06453"/>
    <s v="SHIP"/>
    <s v="SHIP"/>
    <x v="35"/>
    <x v="1"/>
    <x v="20"/>
    <n v="1"/>
    <n v="0"/>
    <n v="61.6"/>
    <s v="Nicole Lentini"/>
    <x v="4"/>
    <n v="61.6"/>
    <n v="16189252.849999992"/>
    <n v="1167547.9500000002"/>
    <x v="11"/>
  </r>
  <r>
    <x v="582"/>
    <n v="23"/>
    <x v="8"/>
    <x v="173"/>
    <s v="SHIPPING CHARGE"/>
    <s v="SHIPPING CHARGE"/>
    <s v="SHIP"/>
    <s v="SPEC"/>
    <x v="769"/>
    <x v="1"/>
    <x v="113"/>
    <n v="1"/>
    <n v="0"/>
    <n v="4276.8"/>
    <s v="Nicole Lentini"/>
    <x v="3"/>
    <n v="4276.8"/>
    <n v="16189252.849999992"/>
    <n v="1167547.9500000002"/>
    <x v="11"/>
  </r>
  <r>
    <x v="583"/>
    <n v="43"/>
    <x v="23"/>
    <x v="99"/>
    <s v="SHIPPINGANDHANDLING"/>
    <s v="SIMPLE HUMAN FREIGHT"/>
    <s v="SHIP"/>
    <s v="SHIP"/>
    <x v="612"/>
    <x v="0"/>
    <x v="216"/>
    <n v="1"/>
    <n v="12"/>
    <n v="0"/>
    <s v="Haley Berger"/>
    <x v="4"/>
    <n v="-12"/>
    <n v="2470160.9899999988"/>
    <n v="273408.09999999998"/>
    <x v="12"/>
  </r>
  <r>
    <x v="584"/>
    <n v="16"/>
    <x v="13"/>
    <x v="39"/>
    <s v="SHIPPING--QUOTE"/>
    <s v="SHIPPING_x000a_OPTION: QUOTE:S04962215"/>
    <s v="SHIP"/>
    <s v="SHIP"/>
    <x v="770"/>
    <x v="0"/>
    <x v="53"/>
    <n v="1"/>
    <n v="0"/>
    <n v="207.16"/>
    <s v="Haley Berger"/>
    <x v="4"/>
    <n v="207.16"/>
    <n v="3665991.9400000004"/>
    <n v="3210790.8800000004"/>
    <x v="20"/>
  </r>
  <r>
    <x v="585"/>
    <n v="6"/>
    <x v="9"/>
    <x v="13"/>
    <s v="PUNCH TRIP"/>
    <s v="PUNCH TRIP"/>
    <s v="FABR"/>
    <s v="SPEC"/>
    <x v="771"/>
    <x v="0"/>
    <x v="2"/>
    <n v="1"/>
    <n v="0"/>
    <n v="3045"/>
    <s v="Julia Torres"/>
    <x v="3"/>
    <n v="3045"/>
    <n v="6933299.7099999748"/>
    <n v="5657234.7399999974"/>
    <x v="0"/>
  </r>
  <r>
    <x v="586"/>
    <n v="27"/>
    <x v="1"/>
    <x v="94"/>
    <s v="SHIPPING AND HANDLING"/>
    <s v="Shipping"/>
    <s v="SHIP"/>
    <s v="SPEC"/>
    <x v="128"/>
    <x v="1"/>
    <x v="217"/>
    <n v="1"/>
    <n v="0"/>
    <n v="17"/>
    <s v="Nicole Lentini"/>
    <x v="3"/>
    <n v="17"/>
    <n v="5820005.6000000006"/>
    <n v="268870.17000000004"/>
    <x v="34"/>
  </r>
  <r>
    <x v="586"/>
    <n v="29"/>
    <x v="1"/>
    <x v="94"/>
    <s v="FEE.TARIFF.SURCHARGE"/>
    <s v="FEE TARRIFF SURCHARGE"/>
    <s v="TAR"/>
    <s v="SPEC"/>
    <x v="407"/>
    <x v="1"/>
    <x v="1"/>
    <n v="1"/>
    <n v="0"/>
    <n v="1.37"/>
    <s v="Nicole Lentini"/>
    <x v="3"/>
    <n v="1.37"/>
    <n v="5820005.6000000006"/>
    <n v="268870.17000000004"/>
    <x v="34"/>
  </r>
  <r>
    <x v="587"/>
    <n v="11"/>
    <x v="9"/>
    <x v="13"/>
    <s v="SHIPPING"/>
    <s v="Shipping"/>
    <s v="PRO"/>
    <s v="SHIP"/>
    <x v="513"/>
    <x v="0"/>
    <x v="27"/>
    <n v="1"/>
    <n v="0"/>
    <n v="20"/>
    <s v="Julia Torres"/>
    <x v="4"/>
    <n v="20"/>
    <n v="6933299.7099999748"/>
    <n v="5657234.7399999974"/>
    <x v="25"/>
  </r>
  <r>
    <x v="588"/>
    <n v="1"/>
    <x v="2"/>
    <x v="2"/>
    <s v="FABRICATION"/>
    <s v="Receive deliver replacement Cabinet and overhead parts, deliver to site and install parts to correct issues with the Series 2 cabinets and overhead."/>
    <s v="FABR"/>
    <s v="VEN"/>
    <x v="772"/>
    <x v="0"/>
    <x v="2"/>
    <n v="1"/>
    <n v="452.49"/>
    <n v="0"/>
    <s v="Marlene Dyson"/>
    <x v="2"/>
    <n v="-452.49"/>
    <n v="3648805.1999999988"/>
    <n v="390657.00000000006"/>
    <x v="2"/>
  </r>
  <r>
    <x v="589"/>
    <n v="120"/>
    <x v="21"/>
    <x v="125"/>
    <s v="Shipping &amp; Handling"/>
    <s v="Shipping &amp; Handling"/>
    <s v="SHIP"/>
    <s v="SHIP"/>
    <x v="773"/>
    <x v="1"/>
    <x v="218"/>
    <n v="1"/>
    <n v="0"/>
    <n v="30"/>
    <s v="Nicole Lentini"/>
    <x v="4"/>
    <n v="30"/>
    <n v="325857.38"/>
    <n v="244374.52000000005"/>
    <x v="30"/>
  </r>
  <r>
    <x v="589"/>
    <n v="123"/>
    <x v="21"/>
    <x v="125"/>
    <s v="SHIPPINGANDHANDLING"/>
    <s v="SHIPPINGANDHANDLING"/>
    <s v="SHIP"/>
    <s v="SHIP"/>
    <x v="774"/>
    <x v="1"/>
    <x v="219"/>
    <n v="1"/>
    <n v="0"/>
    <n v="69.22"/>
    <s v="Nicole Lentini"/>
    <x v="4"/>
    <n v="69.22"/>
    <n v="325857.38"/>
    <n v="244374.52000000005"/>
    <x v="30"/>
  </r>
  <r>
    <x v="589"/>
    <n v="128"/>
    <x v="21"/>
    <x v="125"/>
    <s v="SHIPPING AN DHANDLING"/>
    <s v="SHIPPING AND HANDLING"/>
    <s v="SHIP"/>
    <s v="SHIP"/>
    <x v="775"/>
    <x v="1"/>
    <x v="220"/>
    <n v="1"/>
    <n v="0"/>
    <n v="16.54"/>
    <s v="Nicole Lentini"/>
    <x v="4"/>
    <n v="16.54"/>
    <n v="325857.38"/>
    <n v="244374.52000000005"/>
    <x v="30"/>
  </r>
  <r>
    <x v="589"/>
    <n v="129"/>
    <x v="21"/>
    <x v="125"/>
    <s v="Shipping &amp; Handling"/>
    <s v="Shipping &amp; Handling"/>
    <s v="SHIP"/>
    <s v="SHIP"/>
    <x v="775"/>
    <x v="1"/>
    <x v="221"/>
    <n v="1"/>
    <n v="0"/>
    <n v="22.95"/>
    <s v="Nicole Lentini"/>
    <x v="4"/>
    <n v="22.95"/>
    <n v="325857.38"/>
    <n v="244374.52000000005"/>
    <x v="30"/>
  </r>
  <r>
    <x v="589"/>
    <n v="132"/>
    <x v="21"/>
    <x v="125"/>
    <s v="Shipping"/>
    <s v="Shipping"/>
    <s v="SHIP"/>
    <s v="SHIP"/>
    <x v="775"/>
    <x v="1"/>
    <x v="222"/>
    <n v="1"/>
    <n v="0"/>
    <n v="22.93"/>
    <s v="Nicole Lentini"/>
    <x v="4"/>
    <n v="22.93"/>
    <n v="325857.38"/>
    <n v="244374.52000000005"/>
    <x v="30"/>
  </r>
  <r>
    <x v="589"/>
    <n v="135"/>
    <x v="21"/>
    <x v="125"/>
    <s v="SHIPPINGANDHANDLING"/>
    <s v="SHIPPINGANDHANDLING"/>
    <s v="SHIP"/>
    <s v="SHIP"/>
    <x v="775"/>
    <x v="1"/>
    <x v="53"/>
    <n v="1"/>
    <n v="0"/>
    <n v="20.16"/>
    <s v="Nicole Lentini"/>
    <x v="4"/>
    <n v="20.16"/>
    <n v="325857.38"/>
    <n v="244374.52000000005"/>
    <x v="30"/>
  </r>
  <r>
    <x v="589"/>
    <n v="136"/>
    <x v="21"/>
    <x v="125"/>
    <s v="SHIPPINGANDHANDLING"/>
    <s v="SHIPPINGANDHANDLING"/>
    <s v="SHIP"/>
    <s v="SHIP"/>
    <x v="775"/>
    <x v="1"/>
    <x v="223"/>
    <n v="1"/>
    <n v="0"/>
    <n v="337.05"/>
    <s v="Nicole Lentini"/>
    <x v="4"/>
    <n v="337.05"/>
    <n v="325857.38"/>
    <n v="244374.52000000005"/>
    <x v="30"/>
  </r>
  <r>
    <x v="589"/>
    <n v="137"/>
    <x v="21"/>
    <x v="125"/>
    <s v="SHIPPINGANDHANDLING"/>
    <s v="SHIPPINGANDHANDLING"/>
    <s v="SHIP"/>
    <s v="SHIP"/>
    <x v="775"/>
    <x v="1"/>
    <x v="82"/>
    <n v="1"/>
    <n v="0"/>
    <n v="24"/>
    <s v="Nicole Lentini"/>
    <x v="4"/>
    <n v="24"/>
    <n v="325857.38"/>
    <n v="244374.52000000005"/>
    <x v="30"/>
  </r>
  <r>
    <x v="589"/>
    <n v="138"/>
    <x v="21"/>
    <x v="125"/>
    <s v="SHIPPINGANDHANDLING"/>
    <s v="SHIPPINGANDHANDLING"/>
    <s v="SHIP"/>
    <s v="SHIP"/>
    <x v="775"/>
    <x v="1"/>
    <x v="224"/>
    <n v="1"/>
    <n v="0"/>
    <n v="29"/>
    <s v="Nicole Lentini"/>
    <x v="4"/>
    <n v="29"/>
    <n v="325857.38"/>
    <n v="244374.52000000005"/>
    <x v="30"/>
  </r>
  <r>
    <x v="589"/>
    <n v="138"/>
    <x v="21"/>
    <x v="125"/>
    <s v="SHIPPINGANDHANDLING"/>
    <s v="SHIPPINGANDHANDLING"/>
    <s v="SHIP"/>
    <s v="SPEC"/>
    <x v="776"/>
    <x v="1"/>
    <x v="224"/>
    <n v="1"/>
    <n v="0"/>
    <n v="29"/>
    <s v="Nicole Lentini"/>
    <x v="3"/>
    <n v="29"/>
    <n v="325857.38"/>
    <n v="244374.52000000005"/>
    <x v="30"/>
  </r>
  <r>
    <x v="589"/>
    <n v="139"/>
    <x v="21"/>
    <x v="125"/>
    <s v="SHIPPINGANDHANDLING"/>
    <s v="SHIPPINGANDHANDLING"/>
    <s v="SHIP"/>
    <s v="SHIP"/>
    <x v="775"/>
    <x v="1"/>
    <x v="225"/>
    <n v="1"/>
    <n v="0"/>
    <n v="6.77"/>
    <s v="Nicole Lentini"/>
    <x v="4"/>
    <n v="6.77"/>
    <n v="325857.38"/>
    <n v="244374.52000000005"/>
    <x v="30"/>
  </r>
  <r>
    <x v="589"/>
    <n v="144"/>
    <x v="21"/>
    <x v="125"/>
    <s v="SHIPPINGANDHANDLING"/>
    <s v="SHIPPINGANDHANDLING"/>
    <s v="SHIP"/>
    <s v="SHIP"/>
    <x v="775"/>
    <x v="1"/>
    <x v="226"/>
    <n v="1"/>
    <n v="0"/>
    <n v="26.91"/>
    <s v="Nicole Lentini"/>
    <x v="4"/>
    <n v="26.91"/>
    <n v="325857.38"/>
    <n v="244374.52000000005"/>
    <x v="30"/>
  </r>
  <r>
    <x v="589"/>
    <n v="145"/>
    <x v="21"/>
    <x v="125"/>
    <s v="SHIPPINGANDHANDLING"/>
    <s v="SHIPPINGANDHANDLING"/>
    <s v="SHIP"/>
    <s v="SHIP"/>
    <x v="775"/>
    <x v="1"/>
    <x v="227"/>
    <n v="1"/>
    <n v="0"/>
    <n v="16"/>
    <s v="Nicole Lentini"/>
    <x v="4"/>
    <n v="16"/>
    <n v="325857.38"/>
    <n v="244374.52000000005"/>
    <x v="30"/>
  </r>
  <r>
    <x v="589"/>
    <n v="146"/>
    <x v="21"/>
    <x v="125"/>
    <s v="SHIPPINGANDHANDLING"/>
    <s v="SHIPPINGANDHANDLING"/>
    <s v="SHIP"/>
    <s v="SHIP"/>
    <x v="775"/>
    <x v="1"/>
    <x v="228"/>
    <n v="1"/>
    <n v="0"/>
    <n v="19"/>
    <s v="Nicole Lentini"/>
    <x v="4"/>
    <n v="19"/>
    <n v="325857.38"/>
    <n v="244374.52000000005"/>
    <x v="30"/>
  </r>
  <r>
    <x v="589"/>
    <n v="147"/>
    <x v="21"/>
    <x v="125"/>
    <s v="SHIPPINGANDHANDLING"/>
    <s v="SHIPPINGANDHANDLING"/>
    <s v="SHIP"/>
    <s v="SHIP"/>
    <x v="775"/>
    <x v="1"/>
    <x v="81"/>
    <n v="1"/>
    <n v="0"/>
    <n v="386.12"/>
    <s v="Nicole Lentini"/>
    <x v="4"/>
    <n v="386.12"/>
    <n v="325857.38"/>
    <n v="244374.52000000005"/>
    <x v="30"/>
  </r>
  <r>
    <x v="589"/>
    <n v="147"/>
    <x v="21"/>
    <x v="125"/>
    <s v="SHIPPINGANDHANDLING"/>
    <s v="SHIPPINGANDHANDLING"/>
    <s v="SHIP"/>
    <s v="SPEC"/>
    <x v="736"/>
    <x v="1"/>
    <x v="81"/>
    <n v="1"/>
    <n v="0"/>
    <n v="386.12"/>
    <s v="Nicole Lentini"/>
    <x v="3"/>
    <n v="386.12"/>
    <n v="325857.38"/>
    <n v="244374.52000000005"/>
    <x v="30"/>
  </r>
  <r>
    <x v="589"/>
    <n v="148"/>
    <x v="21"/>
    <x v="125"/>
    <s v="SHIPPINGANDHANDLING"/>
    <s v="SHIPPINGANDHANDLING"/>
    <s v="SHIP"/>
    <s v="SHIP"/>
    <x v="775"/>
    <x v="1"/>
    <x v="190"/>
    <n v="1"/>
    <n v="0"/>
    <n v="8"/>
    <s v="Nicole Lentini"/>
    <x v="4"/>
    <n v="8"/>
    <n v="325857.38"/>
    <n v="244374.52000000005"/>
    <x v="30"/>
  </r>
  <r>
    <x v="589"/>
    <n v="151"/>
    <x v="21"/>
    <x v="125"/>
    <s v="AMAZON.COM"/>
    <s v="Flight: The Complete History of Aviation"/>
    <s v="PRO"/>
    <s v="SPEC"/>
    <x v="777"/>
    <x v="1"/>
    <x v="73"/>
    <n v="1"/>
    <n v="0"/>
    <n v="75.81"/>
    <s v="Nicole Lentini"/>
    <x v="3"/>
    <n v="75.81"/>
    <n v="325857.38"/>
    <n v="244374.52000000005"/>
    <x v="30"/>
  </r>
  <r>
    <x v="589"/>
    <n v="152"/>
    <x v="21"/>
    <x v="125"/>
    <s v="SHIPPINGANDHANDLING"/>
    <s v="SHIPPINGANDHANDLING"/>
    <s v="SHIP"/>
    <s v="SHIP"/>
    <x v="775"/>
    <x v="1"/>
    <x v="73"/>
    <n v="1"/>
    <n v="0"/>
    <n v="7.98"/>
    <s v="Nicole Lentini"/>
    <x v="4"/>
    <n v="7.98"/>
    <n v="325857.38"/>
    <n v="244374.52000000005"/>
    <x v="30"/>
  </r>
  <r>
    <x v="589"/>
    <n v="153"/>
    <x v="21"/>
    <x v="125"/>
    <s v="SHIPPINGANDHANDLING"/>
    <s v="SHIPPINGANDHANDLING"/>
    <s v="SHIP"/>
    <s v="SHIP"/>
    <x v="775"/>
    <x v="1"/>
    <x v="229"/>
    <n v="1"/>
    <n v="0"/>
    <n v="216.44"/>
    <s v="Nicole Lentini"/>
    <x v="4"/>
    <n v="216.44"/>
    <n v="325857.38"/>
    <n v="244374.52000000005"/>
    <x v="30"/>
  </r>
  <r>
    <x v="589"/>
    <n v="154"/>
    <x v="21"/>
    <x v="125"/>
    <s v="SHIPPINGANDHANDLING"/>
    <s v="SHIPPINGANDHANDLING"/>
    <s v="SHIP"/>
    <s v="SHIP"/>
    <x v="775"/>
    <x v="1"/>
    <x v="38"/>
    <n v="1"/>
    <n v="0"/>
    <n v="203.84"/>
    <s v="Nicole Lentini"/>
    <x v="4"/>
    <n v="203.84"/>
    <n v="325857.38"/>
    <n v="244374.52000000005"/>
    <x v="30"/>
  </r>
  <r>
    <x v="590"/>
    <n v="3"/>
    <x v="1"/>
    <x v="197"/>
    <s v="T&amp;M"/>
    <s v="Labor cost for 1 installer for 4 hours on T&amp;M to fix a broken sliding door"/>
    <s v="FABR"/>
    <s v="CUST"/>
    <x v="778"/>
    <x v="1"/>
    <x v="0"/>
    <n v="1"/>
    <n v="0"/>
    <n v="520"/>
    <s v="Haley Berger"/>
    <x v="1"/>
    <n v="520"/>
    <n v="5820005.6000000006"/>
    <n v="658"/>
    <x v="29"/>
  </r>
  <r>
    <x v="591"/>
    <n v="6"/>
    <x v="9"/>
    <x v="13"/>
    <s v="SERVICE"/>
    <s v="SERVICE TO RECEIVE, DELIVER AND DROP OFF WITH CUSTOMER REPLACEMENT PIXEL PARTS_x000a_*_x000a_NO INSTALLATION SVCS REQUIRED PER CUSTOMER"/>
    <s v="FABR"/>
    <s v="CUST"/>
    <x v="779"/>
    <x v="0"/>
    <x v="9"/>
    <n v="1"/>
    <n v="274.52"/>
    <n v="0"/>
    <s v="Julia Torres"/>
    <x v="1"/>
    <n v="-274.52"/>
    <n v="6933299.7099999748"/>
    <n v="5657234.7399999974"/>
    <x v="25"/>
  </r>
  <r>
    <x v="592"/>
    <n v="26"/>
    <x v="8"/>
    <x v="173"/>
    <s v="Surcharge"/>
    <s v="Surcharge"/>
    <s v="SUR"/>
    <s v="SPEC"/>
    <x v="48"/>
    <x v="1"/>
    <x v="1"/>
    <n v="19.77"/>
    <n v="0"/>
    <n v="19.77"/>
    <s v="Nicole Lentini"/>
    <x v="3"/>
    <n v="19.77"/>
    <n v="16189252.849999992"/>
    <n v="1167547.9500000002"/>
    <x v="11"/>
  </r>
  <r>
    <x v="592"/>
    <n v="28"/>
    <x v="8"/>
    <x v="173"/>
    <s v="Surcharge"/>
    <s v="Surcharge"/>
    <s v="SUR"/>
    <s v="SPEC"/>
    <x v="780"/>
    <x v="1"/>
    <x v="90"/>
    <n v="1"/>
    <n v="0"/>
    <n v="61.05"/>
    <s v="Nicole Lentini"/>
    <x v="3"/>
    <n v="61.05"/>
    <n v="16189252.849999992"/>
    <n v="1167547.9500000002"/>
    <x v="11"/>
  </r>
  <r>
    <x v="593"/>
    <n v="6"/>
    <x v="2"/>
    <x v="198"/>
    <s v="SHIPPING AND HANDLING"/>
    <s v="Workrite Shipping and Handling"/>
    <s v="SHIP"/>
    <s v="SPEC"/>
    <x v="781"/>
    <x v="0"/>
    <x v="3"/>
    <n v="1"/>
    <n v="0"/>
    <n v="89.6"/>
    <s v="Marlene Dyson"/>
    <x v="3"/>
    <n v="89.6"/>
    <n v="3648805.1999999988"/>
    <n v="1999.52"/>
    <x v="28"/>
  </r>
  <r>
    <x v="594"/>
    <n v="4"/>
    <x v="23"/>
    <x v="199"/>
    <s v="Adjustment"/>
    <s v="Price Adjustment to remove Order Management"/>
    <s v="LABOR"/>
    <s v="MISC"/>
    <x v="782"/>
    <x v="0"/>
    <x v="61"/>
    <n v="1"/>
    <n v="-500"/>
    <n v="0"/>
    <s v="Haley Berger"/>
    <x v="0"/>
    <n v="500"/>
    <n v="2470160.9899999988"/>
    <n v="4760"/>
    <x v="68"/>
  </r>
  <r>
    <x v="595"/>
    <n v="10"/>
    <x v="23"/>
    <x v="18"/>
    <s v="1B2JK7---424"/>
    <s v="+Lock Plug and Key, Chrome UM Sr_x000a_OPTION: 424:+key number 424"/>
    <s v="PRO"/>
    <s v="SPEC"/>
    <x v="277"/>
    <x v="0"/>
    <x v="25"/>
    <n v="5"/>
    <n v="109.35"/>
    <n v="0"/>
    <s v="Haley Berger"/>
    <x v="3"/>
    <n v="-109.35"/>
    <n v="2470160.9899999988"/>
    <n v="1120835.1299999999"/>
    <x v="12"/>
  </r>
  <r>
    <x v="595"/>
    <n v="11"/>
    <x v="23"/>
    <x v="18"/>
    <s v="232228"/>
    <s v="+Lock Ch Pull Key"/>
    <s v="PRO"/>
    <s v="SPEC"/>
    <x v="277"/>
    <x v="0"/>
    <x v="25"/>
    <n v="1"/>
    <n v="10.67"/>
    <n v="0"/>
    <s v="Haley Berger"/>
    <x v="3"/>
    <n v="-10.67"/>
    <n v="2470160.9899999988"/>
    <n v="1120835.1299999999"/>
    <x v="12"/>
  </r>
  <r>
    <x v="596"/>
    <n v="1"/>
    <x v="6"/>
    <x v="174"/>
    <s v="CREDIT FOR ORDER #92351"/>
    <s v="Received invoice from Element w/o discount. Heartwood to cover this as it was a Heartwood error in quoting. Invoice was sent to Jason Lauro."/>
    <s v="PRO"/>
    <s v="VEN"/>
    <x v="783"/>
    <x v="2"/>
    <x v="230"/>
    <n v="1"/>
    <n v="211.58"/>
    <n v="0"/>
    <s v="Yuliya Molotilova"/>
    <x v="2"/>
    <n v="-211.58"/>
    <n v="837514.92000000027"/>
    <n v="217629.76999999993"/>
    <x v="3"/>
  </r>
  <r>
    <x v="597"/>
    <n v="1"/>
    <x v="2"/>
    <x v="2"/>
    <s v="KR5119B84H02"/>
    <s v="Clamping Kit, D2 Stacker"/>
    <s v="PRO"/>
    <s v="VEN"/>
    <x v="784"/>
    <x v="0"/>
    <x v="1"/>
    <n v="1"/>
    <n v="31.15"/>
    <n v="0"/>
    <s v="Marlene Dyson"/>
    <x v="2"/>
    <n v="-31.15"/>
    <n v="3648805.1999999988"/>
    <n v="390657.00000000006"/>
    <x v="2"/>
  </r>
  <r>
    <x v="598"/>
    <n v="94"/>
    <x v="1"/>
    <x v="61"/>
    <s v="29.099.042"/>
    <s v="ESSENCE HAZE"/>
    <s v="TXTL"/>
    <s v="SPEC"/>
    <x v="785"/>
    <x v="1"/>
    <x v="231"/>
    <n v="14"/>
    <n v="0"/>
    <n v="735"/>
    <s v="Julia Torres"/>
    <x v="3"/>
    <n v="735"/>
    <n v="5820005.6000000006"/>
    <n v="4669331.2300000004"/>
    <x v="1"/>
  </r>
  <r>
    <x v="598"/>
    <n v="95"/>
    <x v="1"/>
    <x v="61"/>
    <s v="SURCHARGE"/>
    <s v="SURCHARGE"/>
    <s v="SUR"/>
    <s v="SPEC"/>
    <x v="785"/>
    <x v="1"/>
    <x v="231"/>
    <n v="1"/>
    <n v="0"/>
    <n v="18.22"/>
    <s v="Julia Torres"/>
    <x v="3"/>
    <n v="18.22"/>
    <n v="5820005.6000000006"/>
    <n v="4669331.2300000004"/>
    <x v="1"/>
  </r>
  <r>
    <x v="599"/>
    <n v="31"/>
    <x v="9"/>
    <x v="13"/>
    <s v="ISBN-10: 3836541025"/>
    <s v="20th Century Photography"/>
    <s v="PRO"/>
    <s v="SPEC"/>
    <x v="786"/>
    <x v="0"/>
    <x v="73"/>
    <n v="1"/>
    <n v="0"/>
    <n v="4.25"/>
    <s v="Julia Torres"/>
    <x v="3"/>
    <n v="4.25"/>
    <n v="6933299.7099999748"/>
    <n v="5657234.7399999974"/>
    <x v="60"/>
  </r>
  <r>
    <x v="599"/>
    <n v="32"/>
    <x v="9"/>
    <x v="13"/>
    <s v="ISBN-10: 1419733338"/>
    <s v="Architectural Digest at 100: A Century of Style"/>
    <s v="PRO"/>
    <s v="SPEC"/>
    <x v="786"/>
    <x v="0"/>
    <x v="73"/>
    <n v="1"/>
    <n v="0"/>
    <n v="-2.3199999999999998"/>
    <s v="Julia Torres"/>
    <x v="3"/>
    <n v="-2.3199999999999998"/>
    <n v="6933299.7099999748"/>
    <n v="5657234.7399999974"/>
    <x v="60"/>
  </r>
  <r>
    <x v="599"/>
    <n v="39"/>
    <x v="9"/>
    <x v="13"/>
    <s v="SHIPPPING AND HANLING--"/>
    <s v="CB2 Shipping and Handling_x000a_OPTION: :70108456_x000a__x000a_Cost Only Line"/>
    <s v="SHIP"/>
    <s v="SPEC"/>
    <x v="787"/>
    <x v="0"/>
    <x v="38"/>
    <n v="1"/>
    <n v="0"/>
    <n v="18.32"/>
    <s v="Julia Torres"/>
    <x v="3"/>
    <n v="18.32"/>
    <n v="6933299.7099999748"/>
    <n v="5657234.7399999974"/>
    <x v="60"/>
  </r>
  <r>
    <x v="600"/>
    <n v="2"/>
    <x v="9"/>
    <x v="13"/>
    <s v="STORAGE"/>
    <s v="Monthly Storage for June 2025"/>
    <s v="STORE"/>
    <s v="CUST"/>
    <x v="788"/>
    <x v="0"/>
    <x v="2"/>
    <n v="1"/>
    <n v="0"/>
    <n v="176"/>
    <s v="Julia Torres"/>
    <x v="1"/>
    <n v="176"/>
    <n v="6933299.7099999748"/>
    <n v="5657234.7399999974"/>
    <x v="0"/>
  </r>
  <r>
    <x v="601"/>
    <n v="38"/>
    <x v="7"/>
    <x v="155"/>
    <s v="SURCHARGE"/>
    <s v="Tariff surcharge"/>
    <s v="SUR"/>
    <s v="SPEC"/>
    <x v="128"/>
    <x v="1"/>
    <x v="1"/>
    <n v="1"/>
    <n v="477"/>
    <n v="0"/>
    <s v="Kelly Caplan"/>
    <x v="3"/>
    <n v="-477"/>
    <n v="12556381.180000002"/>
    <n v="361845.23"/>
    <x v="53"/>
  </r>
  <r>
    <x v="601"/>
    <n v="45"/>
    <x v="7"/>
    <x v="155"/>
    <s v="SURCHARGE"/>
    <s v="Tariff surcharge"/>
    <s v="SUR"/>
    <s v="SPEC"/>
    <x v="128"/>
    <x v="1"/>
    <x v="1"/>
    <n v="615.97"/>
    <n v="0"/>
    <n v="615.97"/>
    <s v="Kelly Caplan"/>
    <x v="3"/>
    <n v="615.97"/>
    <n v="12556381.180000002"/>
    <n v="361845.23"/>
    <x v="53"/>
  </r>
  <r>
    <x v="602"/>
    <n v="46"/>
    <x v="9"/>
    <x v="13"/>
    <s v="FABRICATION"/>
    <s v="Receive, deliver and install during normal business hours"/>
    <s v="FABR"/>
    <s v="CUST"/>
    <x v="766"/>
    <x v="0"/>
    <x v="2"/>
    <n v="1"/>
    <n v="0"/>
    <n v="-9250"/>
    <s v="Julia Torres"/>
    <x v="1"/>
    <n v="-9250"/>
    <n v="6933299.7099999748"/>
    <n v="5657234.7399999974"/>
    <x v="0"/>
  </r>
  <r>
    <x v="602"/>
    <n v="47"/>
    <x v="9"/>
    <x v="13"/>
    <s v="FABRICATION"/>
    <s v="Receive, deliver and install during normal business hours"/>
    <s v="SHIP"/>
    <s v="CUST"/>
    <x v="766"/>
    <x v="0"/>
    <x v="232"/>
    <n v="1"/>
    <n v="0"/>
    <n v="9250"/>
    <s v="Julia Torres"/>
    <x v="1"/>
    <n v="9250"/>
    <n v="6933299.7099999748"/>
    <n v="5657234.7399999974"/>
    <x v="0"/>
  </r>
  <r>
    <x v="602"/>
    <n v="48"/>
    <x v="9"/>
    <x v="13"/>
    <s v="SHIPPING--"/>
    <s v="Delivery &amp; Shipping_x000a_OPTION: :MAIDEN HOME - FREIGHT CHARGE"/>
    <s v="SHIP"/>
    <s v="SHIP"/>
    <x v="789"/>
    <x v="0"/>
    <x v="233"/>
    <n v="1"/>
    <n v="0"/>
    <n v="422.4"/>
    <s v="Julia Torres"/>
    <x v="4"/>
    <n v="422.4"/>
    <n v="6933299.7099999748"/>
    <n v="5657234.7399999974"/>
    <x v="0"/>
  </r>
  <r>
    <x v="602"/>
    <n v="49"/>
    <x v="9"/>
    <x v="13"/>
    <s v="SHIPPING--"/>
    <s v="Delivery &amp; Shipping_x000a_OPTION: :HEM - FREIGHT CHARGE"/>
    <s v="PRO"/>
    <s v="SPEC"/>
    <x v="790"/>
    <x v="0"/>
    <x v="147"/>
    <n v="1"/>
    <n v="0"/>
    <n v="-616.24"/>
    <s v="Julia Torres"/>
    <x v="3"/>
    <n v="-616.24"/>
    <n v="6933299.7099999748"/>
    <n v="5657234.7399999974"/>
    <x v="0"/>
  </r>
  <r>
    <x v="602"/>
    <n v="50"/>
    <x v="9"/>
    <x v="13"/>
    <s v="SHIPPING---"/>
    <s v="Delivery &amp; Shipping_x000a_OPTION: :DESIGN BY THEM - FREIGHT CHARGE_x000a_OPTION: :"/>
    <s v="PRO"/>
    <s v="SPEC"/>
    <x v="791"/>
    <x v="0"/>
    <x v="234"/>
    <n v="1"/>
    <n v="0"/>
    <n v="-1697"/>
    <s v="Julia Torres"/>
    <x v="3"/>
    <n v="-1697"/>
    <n v="6933299.7099999748"/>
    <n v="5657234.7399999974"/>
    <x v="0"/>
  </r>
  <r>
    <x v="602"/>
    <n v="51"/>
    <x v="9"/>
    <x v="13"/>
    <s v="AIR FREIGHT"/>
    <s v="AIR FREIGHT"/>
    <s v="SHIP"/>
    <s v="SHIP"/>
    <x v="792"/>
    <x v="0"/>
    <x v="204"/>
    <n v="1"/>
    <n v="0"/>
    <n v="2145"/>
    <s v="Julia Torres"/>
    <x v="4"/>
    <n v="2145"/>
    <n v="6933299.7099999748"/>
    <n v="5657234.7399999974"/>
    <x v="0"/>
  </r>
  <r>
    <x v="603"/>
    <n v="1"/>
    <x v="2"/>
    <x v="2"/>
    <s v="KR5282D80M018Q"/>
    <s v="SLIDING DOOR TOP BRACKET - FOLKSTONE GREY"/>
    <s v="PRO"/>
    <s v="CUST"/>
    <x v="793"/>
    <x v="0"/>
    <x v="1"/>
    <n v="2"/>
    <n v="24.24"/>
    <n v="0"/>
    <s v="Marlene Dyson"/>
    <x v="1"/>
    <n v="-24.24"/>
    <n v="3648805.1999999988"/>
    <n v="390657.00000000006"/>
    <x v="2"/>
  </r>
  <r>
    <x v="603"/>
    <n v="2"/>
    <x v="2"/>
    <x v="2"/>
    <s v="KR5282D81M018Q"/>
    <s v="SLIDING DOOR BOTTOM BRACKET - FOLKSTONE GREY"/>
    <s v="PRO"/>
    <s v="CUST"/>
    <x v="793"/>
    <x v="0"/>
    <x v="1"/>
    <n v="2"/>
    <n v="24.24"/>
    <n v="0"/>
    <s v="Marlene Dyson"/>
    <x v="1"/>
    <n v="-24.24"/>
    <n v="3648805.1999999988"/>
    <n v="390657.00000000006"/>
    <x v="2"/>
  </r>
  <r>
    <x v="603"/>
    <n v="3"/>
    <x v="2"/>
    <x v="2"/>
    <s v="KR5132B21G018Q"/>
    <s v="SLIDING DOOR DOOR HANDLE - FOLKSTONE GREY"/>
    <s v="PRO"/>
    <s v="CUST"/>
    <x v="793"/>
    <x v="0"/>
    <x v="1"/>
    <n v="2"/>
    <n v="138.46"/>
    <n v="0"/>
    <s v="Marlene Dyson"/>
    <x v="1"/>
    <n v="-138.46"/>
    <n v="3648805.1999999988"/>
    <n v="390657.00000000006"/>
    <x v="2"/>
  </r>
  <r>
    <x v="604"/>
    <n v="48"/>
    <x v="8"/>
    <x v="136"/>
    <s v="CAMIRA CUT"/>
    <s v="Camira Cut Fee"/>
    <s v="TXTL"/>
    <s v="VEN"/>
    <x v="794"/>
    <x v="1"/>
    <x v="144"/>
    <n v="1"/>
    <n v="10"/>
    <n v="0"/>
    <s v="Nicole Lentini"/>
    <x v="2"/>
    <n v="-10"/>
    <n v="16189252.849999992"/>
    <n v="2597395.3999999994"/>
    <x v="16"/>
  </r>
  <r>
    <x v="605"/>
    <n v="4"/>
    <x v="7"/>
    <x v="161"/>
    <s v="1009-RDXA"/>
    <s v="Custom Niblick Rectangular Dining Table Approx. 48&quot;W x 36&quot;D x 29.5&quot;H Metal Pedestal Base in Cement Powder Coat Finish Tabletop in Optional Corian Concrete 90° Block Edge Detail"/>
    <s v="PRO"/>
    <s v="SPEC"/>
    <x v="795"/>
    <x v="1"/>
    <x v="57"/>
    <n v="1"/>
    <n v="0"/>
    <n v="2008.03"/>
    <s v="Kelly Caplan"/>
    <x v="3"/>
    <n v="2008.03"/>
    <n v="12556381.180000002"/>
    <n v="506927.78"/>
    <x v="40"/>
  </r>
  <r>
    <x v="605"/>
    <n v="5"/>
    <x v="7"/>
    <x v="161"/>
    <s v="FREIGHT"/>
    <s v="Martin Brattrud Freight"/>
    <s v="SHIP"/>
    <s v="SPEC"/>
    <x v="795"/>
    <x v="1"/>
    <x v="57"/>
    <n v="1"/>
    <n v="0"/>
    <n v="250"/>
    <s v="Kelly Caplan"/>
    <x v="3"/>
    <n v="250"/>
    <n v="12556381.180000002"/>
    <n v="506927.78"/>
    <x v="40"/>
  </r>
  <r>
    <x v="606"/>
    <n v="13"/>
    <x v="12"/>
    <x v="170"/>
    <s v="SLCWT"/>
    <s v="Counterweight for use with  SL3622LF"/>
    <s v="PRO"/>
    <s v="SPEC"/>
    <x v="54"/>
    <x v="0"/>
    <x v="94"/>
    <n v="2"/>
    <n v="0"/>
    <n v="43.92"/>
    <s v="Angela Farmer"/>
    <x v="3"/>
    <n v="43.92"/>
    <n v="6857499.3699999992"/>
    <n v="68797.919999999998"/>
    <x v="14"/>
  </r>
  <r>
    <x v="607"/>
    <n v="1"/>
    <x v="9"/>
    <x v="13"/>
    <s v="KR3AB408500--613"/>
    <s v="Attachement bracket for Fence Screen - 1 kit per screen._x000a_OPTION: 613:FINISH-SILVER"/>
    <s v="PRO"/>
    <s v="CUST"/>
    <x v="796"/>
    <x v="0"/>
    <x v="1"/>
    <n v="14"/>
    <n v="0"/>
    <n v="667.8"/>
    <s v="Julia Torres"/>
    <x v="1"/>
    <n v="667.8"/>
    <n v="6933299.7099999748"/>
    <n v="5657234.7399999974"/>
    <x v="25"/>
  </r>
  <r>
    <x v="608"/>
    <n v="1"/>
    <x v="6"/>
    <x v="200"/>
    <s v="LABOR"/>
    <s v="To replace AIS base at Westervelt_x000a__x000a_Original AIS Ack. #958171_x000a_NonBill AIS Ack. #1118716_x000a_Original KBMH Order #78010"/>
    <s v="LABOR"/>
    <s v="VEN"/>
    <x v="797"/>
    <x v="2"/>
    <x v="4"/>
    <n v="1"/>
    <n v="225"/>
    <n v="0"/>
    <s v="Yuliya Molotilova"/>
    <x v="2"/>
    <n v="-225"/>
    <n v="837514.92000000027"/>
    <n v="450"/>
    <x v="22"/>
  </r>
  <r>
    <x v="609"/>
    <n v="2"/>
    <x v="23"/>
    <x v="18"/>
    <s v="Labor"/>
    <s v="1 seat hardware replacement stage prodcut for will call"/>
    <s v="FABR"/>
    <s v="VEN"/>
    <x v="36"/>
    <x v="0"/>
    <x v="0"/>
    <n v="1"/>
    <n v="120"/>
    <n v="0"/>
    <s v="Haley Berger"/>
    <x v="2"/>
    <n v="-120"/>
    <n v="2470160.9899999988"/>
    <n v="1120835.1299999999"/>
    <x v="12"/>
  </r>
  <r>
    <x v="610"/>
    <n v="3"/>
    <x v="8"/>
    <x v="201"/>
    <s v="Sit Test Delivery + Pick Up"/>
    <s v="Labor to deliver _x000a_Kvadrat Vidar WNG chair by Mazo"/>
    <s v="FABR"/>
    <s v="CUST"/>
    <x v="798"/>
    <x v="0"/>
    <x v="101"/>
    <n v="1"/>
    <n v="0"/>
    <n v="200"/>
    <s v="Zairah Del Mundo"/>
    <x v="1"/>
    <n v="200"/>
    <n v="16189252.849999992"/>
    <n v="0"/>
    <x v="30"/>
  </r>
  <r>
    <x v="0"/>
    <n v="291"/>
    <x v="0"/>
    <x v="0"/>
    <s v="WAREHOUSE STORAGE"/>
    <s v="Warehouse Storage Aug_x000a__x000a__x000a_For fibre chairs, stools &amp; side chairs"/>
    <s v="STORE"/>
    <s v="MISC"/>
    <x v="0"/>
    <x v="0"/>
    <x v="0"/>
    <n v="1"/>
    <n v="0"/>
    <n v="289.8"/>
    <s v="Shanna Dollarhide"/>
    <x v="0"/>
    <n v="289.8"/>
    <n v="1674828.1300000001"/>
    <n v="0"/>
    <x v="0"/>
  </r>
  <r>
    <x v="611"/>
    <n v="9"/>
    <x v="8"/>
    <x v="152"/>
    <s v="Storage"/>
    <s v="July, 2025 (Billing Cycle: Jun 21 - Jul 20)"/>
    <s v="STORE"/>
    <s v="CUST"/>
    <x v="101"/>
    <x v="1"/>
    <x v="0"/>
    <n v="1"/>
    <n v="0"/>
    <n v="20"/>
    <s v="Kim Hernandez"/>
    <x v="1"/>
    <n v="20"/>
    <n v="16189252.849999992"/>
    <n v="5819423.2100000009"/>
    <x v="69"/>
  </r>
  <r>
    <x v="5"/>
    <n v="253"/>
    <x v="3"/>
    <x v="4"/>
    <s v="SURCHARGE"/>
    <s v="Surcharge"/>
    <s v="SUR"/>
    <s v="SPEC"/>
    <x v="799"/>
    <x v="2"/>
    <x v="235"/>
    <n v="1"/>
    <n v="0"/>
    <n v="100.84"/>
    <s v="Yuliya Molotilova"/>
    <x v="3"/>
    <n v="100.84"/>
    <n v="3543294.73"/>
    <n v="330607.65000000002"/>
    <x v="4"/>
  </r>
  <r>
    <x v="27"/>
    <n v="20"/>
    <x v="1"/>
    <x v="24"/>
    <s v="LABOR"/>
    <s v="Receive (1) task chair at Service West, deliver and install on routed delivery"/>
    <s v="FABR"/>
    <s v="VEN"/>
    <x v="800"/>
    <x v="1"/>
    <x v="0"/>
    <n v="1"/>
    <n v="0"/>
    <n v="230"/>
    <s v="Kelly Caplan"/>
    <x v="2"/>
    <n v="230"/>
    <n v="5820005.6000000006"/>
    <n v="452.56"/>
    <x v="7"/>
  </r>
  <r>
    <x v="612"/>
    <n v="13"/>
    <x v="19"/>
    <x v="74"/>
    <s v="STORAGE"/>
    <s v="July, 2025 (Billing Cycle: Jun 21 - Jul 20)"/>
    <s v="STORE"/>
    <s v="CUST"/>
    <x v="101"/>
    <x v="1"/>
    <x v="0"/>
    <n v="1"/>
    <n v="0"/>
    <n v="20"/>
    <s v="Nicole Lentini"/>
    <x v="1"/>
    <n v="20"/>
    <e v="#N/A"/>
    <n v="57503.369999999995"/>
    <x v="37"/>
  </r>
  <r>
    <x v="44"/>
    <n v="52"/>
    <x v="7"/>
    <x v="32"/>
    <s v="Heritage Rug"/>
    <s v="Sisal Heritage Taupe Area Rug 10'x14'"/>
    <s v="PRO"/>
    <s v="CUST"/>
    <x v="75"/>
    <x v="1"/>
    <x v="38"/>
    <n v="1"/>
    <n v="0"/>
    <n v="550"/>
    <s v="Nicole Lentini"/>
    <x v="1"/>
    <n v="550"/>
    <n v="12556381.180000002"/>
    <n v="557019.4"/>
    <x v="19"/>
  </r>
  <r>
    <x v="44"/>
    <n v="53"/>
    <x v="7"/>
    <x v="32"/>
    <s v="CAMILSON Easy Jute Rug 9x12"/>
    <s v="Indoor Outdoor Natural Color Fiber Area Rugs for Living Room Patio and Kitchen Rug, Sisal Boho Woven Design, Easy-Cleaning, Washable Outside Carpet Alfombras (9 x 12)"/>
    <s v="PRO"/>
    <s v="CUST"/>
    <x v="801"/>
    <x v="1"/>
    <x v="73"/>
    <n v="1"/>
    <n v="0"/>
    <n v="219"/>
    <s v="Nicole Lentini"/>
    <x v="1"/>
    <n v="219"/>
    <n v="12556381.180000002"/>
    <n v="557019.4"/>
    <x v="19"/>
  </r>
  <r>
    <x v="44"/>
    <n v="54"/>
    <x v="7"/>
    <x v="32"/>
    <s v="Heritage Rug"/>
    <s v="Sisal Heritage Taupe Area Rug 10'x14'"/>
    <s v="PRO"/>
    <s v="CUST"/>
    <x v="75"/>
    <x v="1"/>
    <x v="38"/>
    <n v="1"/>
    <n v="0"/>
    <n v="249.2"/>
    <s v="Nicole Lentini"/>
    <x v="1"/>
    <n v="249.2"/>
    <n v="12556381.180000002"/>
    <n v="557019.4"/>
    <x v="19"/>
  </r>
  <r>
    <x v="44"/>
    <n v="55"/>
    <x v="7"/>
    <x v="32"/>
    <s v="Shipping and handling"/>
    <s v="Shipping and handling"/>
    <s v="SHIP"/>
    <s v="CUST"/>
    <x v="75"/>
    <x v="1"/>
    <x v="38"/>
    <n v="1"/>
    <n v="0"/>
    <n v="159"/>
    <s v="Nicole Lentini"/>
    <x v="1"/>
    <n v="159"/>
    <n v="12556381.180000002"/>
    <n v="557019.4"/>
    <x v="19"/>
  </r>
  <r>
    <x v="613"/>
    <n v="48"/>
    <x v="13"/>
    <x v="39"/>
    <s v="KR6TR41189"/>
    <s v="BRKT,MULTI CLIP"/>
    <s v="PRO"/>
    <s v="MISC"/>
    <x v="47"/>
    <x v="0"/>
    <x v="1"/>
    <n v="23"/>
    <n v="0"/>
    <n v="46.92"/>
    <s v="Haley Berger"/>
    <x v="0"/>
    <n v="46.92"/>
    <n v="3665991.9400000004"/>
    <n v="3210790.8800000004"/>
    <x v="20"/>
  </r>
  <r>
    <x v="613"/>
    <n v="49"/>
    <x v="13"/>
    <x v="39"/>
    <s v="SURCHARGE"/>
    <s v="SURCHARGE"/>
    <s v="SUR"/>
    <s v="MISC"/>
    <x v="802"/>
    <x v="0"/>
    <x v="1"/>
    <n v="2.2999999999999998"/>
    <n v="0"/>
    <n v="2.2999999999999998"/>
    <s v="Haley Berger"/>
    <x v="0"/>
    <n v="2.2999999999999998"/>
    <n v="3665991.9400000004"/>
    <n v="3210790.8800000004"/>
    <x v="20"/>
  </r>
  <r>
    <x v="613"/>
    <n v="50"/>
    <x v="13"/>
    <x v="39"/>
    <s v="8-971-01102"/>
    <s v="8-971-01102"/>
    <s v="SHIP"/>
    <s v="SHIP"/>
    <x v="803"/>
    <x v="0"/>
    <x v="20"/>
    <n v="1"/>
    <n v="0"/>
    <n v="37.450000000000003"/>
    <s v="Haley Berger"/>
    <x v="4"/>
    <n v="37.450000000000003"/>
    <n v="3665991.9400000004"/>
    <n v="3210790.8800000004"/>
    <x v="20"/>
  </r>
  <r>
    <x v="89"/>
    <n v="524"/>
    <x v="6"/>
    <x v="57"/>
    <s v="LABOR"/>
    <s v="Punch items attempted stair carry"/>
    <s v="FABR"/>
    <s v="SPEC"/>
    <x v="804"/>
    <x v="2"/>
    <x v="17"/>
    <n v="1"/>
    <n v="0"/>
    <n v="1300"/>
    <s v="Yuliya Molotilova"/>
    <x v="3"/>
    <n v="1300"/>
    <n v="837514.92000000027"/>
    <n v="51898.33"/>
    <x v="5"/>
  </r>
  <r>
    <x v="89"/>
    <n v="525"/>
    <x v="6"/>
    <x v="57"/>
    <s v="LABOR"/>
    <s v="CIW will break down existing table, relocate, set back up_x000a_All work will occur during normal hours at prevailing wage"/>
    <s v="PRO"/>
    <s v="VEN"/>
    <x v="805"/>
    <x v="2"/>
    <x v="17"/>
    <n v="1"/>
    <n v="0"/>
    <n v="1707.5"/>
    <s v="Yuliya Molotilova"/>
    <x v="2"/>
    <n v="1707.5"/>
    <n v="837514.92000000027"/>
    <n v="51898.33"/>
    <x v="5"/>
  </r>
  <r>
    <x v="89"/>
    <n v="526"/>
    <x v="6"/>
    <x v="57"/>
    <s v="LABOR"/>
    <s v="CIW will pull, deliver, install conference table from inventory_x000a_All work will occur during normal hours at prevailing wage"/>
    <s v="PRO"/>
    <s v="SPEC"/>
    <x v="806"/>
    <x v="2"/>
    <x v="17"/>
    <n v="1"/>
    <n v="0"/>
    <n v="1600"/>
    <s v="Yuliya Molotilova"/>
    <x v="3"/>
    <n v="1600"/>
    <n v="837514.92000000027"/>
    <n v="51898.33"/>
    <x v="5"/>
  </r>
  <r>
    <x v="95"/>
    <n v="441"/>
    <x v="1"/>
    <x v="61"/>
    <s v="FABRICATION"/>
    <s v="Reconfigure Files on site._x000a_• 26 Meridian Lateral Files to reconfigure by reducing and adding drawer modules. All product is on site._x000a__x000a_Modify Dividends Frame to fit in Area 2._x000a_• 1 Cut panel frame to fit on site. See Area 2 on plans._x000a_• 1 KD and reinstall panel._x000a__x000a_Additional Notes:_x000a_Based on:_x000a_- WORK PERFORMED BEFORE 7/1/2026_x000a_- Receive new product at Service West, deliver and install._x000a_- All work will be performed during regular business hours."/>
    <s v="FABR"/>
    <s v="SPEC"/>
    <x v="807"/>
    <x v="1"/>
    <x v="0"/>
    <n v="1"/>
    <n v="0"/>
    <n v="2955"/>
    <s v="Julia Torres"/>
    <x v="3"/>
    <n v="2955"/>
    <n v="5820005.6000000006"/>
    <n v="4669331.2300000004"/>
    <x v="1"/>
  </r>
  <r>
    <x v="97"/>
    <n v="12"/>
    <x v="9"/>
    <x v="13"/>
    <s v="8-954-98293"/>
    <s v="8-647-14882"/>
    <s v="SHIP"/>
    <s v="SHIP"/>
    <x v="35"/>
    <x v="0"/>
    <x v="20"/>
    <n v="1"/>
    <n v="0"/>
    <n v="54.25"/>
    <s v="Julia Torres"/>
    <x v="4"/>
    <n v="54.25"/>
    <n v="6933299.7099999748"/>
    <n v="5657234.7399999974"/>
    <x v="0"/>
  </r>
  <r>
    <x v="614"/>
    <n v="5"/>
    <x v="15"/>
    <x v="43"/>
    <s v="LABOR - TRIP 2"/>
    <s v="Trip 2"/>
    <s v="LABOR"/>
    <s v="MISC"/>
    <x v="808"/>
    <x v="1"/>
    <x v="236"/>
    <n v="1"/>
    <n v="0"/>
    <n v="175"/>
    <s v="Chryslyn Perkins"/>
    <x v="0"/>
    <n v="175"/>
    <n v="17992.599999999999"/>
    <n v="9499.6"/>
    <x v="70"/>
  </r>
  <r>
    <x v="140"/>
    <n v="139"/>
    <x v="2"/>
    <x v="86"/>
    <s v="FABRICATION"/>
    <s v="Receive 1 replacement NaughtOne sofa, deliver to site and place. Pickup the incorrect sofa to be returned to CIW warehouse to be prepared for shipment back to MFG._x000a_Normal business hours, prevailing wage rates"/>
    <s v="FABR"/>
    <s v="CUST"/>
    <x v="809"/>
    <x v="0"/>
    <x v="17"/>
    <n v="1"/>
    <n v="0"/>
    <n v="416"/>
    <s v="Marlene Dyson"/>
    <x v="1"/>
    <n v="416"/>
    <n v="3648805.1999999988"/>
    <n v="154982.34"/>
    <x v="2"/>
  </r>
  <r>
    <x v="141"/>
    <n v="44"/>
    <x v="10"/>
    <x v="14"/>
    <s v="LABOR"/>
    <s v="#KBM49388CO1 - ESUHSD Foothill HS Return Trip"/>
    <s v="FABR"/>
    <s v="CUST"/>
    <x v="810"/>
    <x v="0"/>
    <x v="23"/>
    <n v="1"/>
    <n v="0"/>
    <n v="450"/>
    <s v="Angela Farmer"/>
    <x v="1"/>
    <n v="450"/>
    <n v="863078.52000000025"/>
    <n v="195054.24"/>
    <x v="32"/>
  </r>
  <r>
    <x v="143"/>
    <n v="320"/>
    <x v="7"/>
    <x v="32"/>
    <s v="AMAZON PRODUCTS"/>
    <s v="ENERGETIC SMARTER LIGHTING A21 LED Bulb 150 Watt Equivalent, Super Bright Light Bulb, Soft White 2700K, Non-Dimmable, 2300lm, Brightest LED Bulbs, UL Listed, 2-Pack"/>
    <s v="PRO"/>
    <s v="MISC"/>
    <x v="811"/>
    <x v="1"/>
    <x v="73"/>
    <n v="1"/>
    <n v="0"/>
    <n v="14.99"/>
    <s v="Nicole Lentini"/>
    <x v="0"/>
    <n v="14.99"/>
    <n v="12556381.180000002"/>
    <n v="557019.4"/>
    <x v="19"/>
  </r>
  <r>
    <x v="143"/>
    <n v="321"/>
    <x v="7"/>
    <x v="32"/>
    <s v="25W T6 lights"/>
    <s v="6 Pack T10 Tubular Light Bulbs, 25W Bulb, Clear Incandescent, E26 Medium Base, Warm White, Dimmable Vintage Tubular Style Showcase Bulb"/>
    <s v="PRO"/>
    <s v="MISC"/>
    <x v="812"/>
    <x v="1"/>
    <x v="73"/>
    <n v="1"/>
    <n v="0"/>
    <n v="15.99"/>
    <s v="Nicole Lentini"/>
    <x v="0"/>
    <n v="15.99"/>
    <n v="12556381.180000002"/>
    <n v="557019.4"/>
    <x v="19"/>
  </r>
  <r>
    <x v="143"/>
    <n v="322"/>
    <x v="7"/>
    <x v="32"/>
    <s v="Labor"/>
    <s v="AMS Labor: Deliver and install sand in (3) Tables that are onsite during next punch trip. Labor to be executed during NBH's"/>
    <s v="FABR"/>
    <s v="MISC"/>
    <x v="813"/>
    <x v="1"/>
    <x v="2"/>
    <n v="1"/>
    <n v="0"/>
    <n v="358"/>
    <s v="Nicole Lentini"/>
    <x v="0"/>
    <n v="358"/>
    <n v="12556381.180000002"/>
    <n v="557019.4"/>
    <x v="19"/>
  </r>
  <r>
    <x v="143"/>
    <n v="323"/>
    <x v="7"/>
    <x v="32"/>
    <s v="Labor Adjust for 79098-002"/>
    <s v="79098-002 - Levis - 1155 Battery SF K20_x000a__x000a_89148-89508"/>
    <s v="FABR"/>
    <s v="MISC"/>
    <x v="3"/>
    <x v="1"/>
    <x v="2"/>
    <n v="1"/>
    <n v="0"/>
    <n v="1337.1"/>
    <s v="Nicole Lentini"/>
    <x v="0"/>
    <n v="1337.1"/>
    <n v="12556381.180000002"/>
    <n v="557019.4"/>
    <x v="19"/>
  </r>
  <r>
    <x v="143"/>
    <n v="324"/>
    <x v="7"/>
    <x v="32"/>
    <s v="SW70---"/>
    <s v="SWEENEY CHAIR, 27.75L X 34.50D X 35.50H_x000a_OPTION: :OAK LEG LACQUER RAW_x000a_OPTION: :JARDAN LENNON KHAKI"/>
    <s v="PRO"/>
    <s v="SPEC"/>
    <x v="814"/>
    <x v="1"/>
    <x v="237"/>
    <n v="1"/>
    <n v="0"/>
    <n v="4178.8"/>
    <s v="Nicole Lentini"/>
    <x v="3"/>
    <n v="4178.8"/>
    <n v="12556381.180000002"/>
    <n v="557019.4"/>
    <x v="19"/>
  </r>
  <r>
    <x v="143"/>
    <n v="325"/>
    <x v="7"/>
    <x v="32"/>
    <s v="SHIPPINGANDHANDLING"/>
    <s v="JARDAN FREIGHT"/>
    <s v="SHIP"/>
    <s v="SPEC"/>
    <x v="814"/>
    <x v="1"/>
    <x v="237"/>
    <n v="1"/>
    <n v="0"/>
    <n v="459.67"/>
    <s v="Nicole Lentini"/>
    <x v="3"/>
    <n v="459.67"/>
    <n v="12556381.180000002"/>
    <n v="557019.4"/>
    <x v="19"/>
  </r>
  <r>
    <x v="143"/>
    <n v="327"/>
    <x v="7"/>
    <x v="32"/>
    <s v="Leather Vital"/>
    <s v="Leather Master Leather Vital Softener Revitalizer 250ml_x000a_Car Seat Interior, Repair, Protect, Condition, Polish, Detailing Accessories, Cleaner Kit"/>
    <s v="PRO"/>
    <s v="MISC"/>
    <x v="815"/>
    <x v="1"/>
    <x v="73"/>
    <n v="1"/>
    <n v="0"/>
    <n v="18.89"/>
    <s v="Nicole Lentini"/>
    <x v="0"/>
    <n v="18.89"/>
    <n v="12556381.180000002"/>
    <n v="557019.4"/>
    <x v="19"/>
  </r>
  <r>
    <x v="143"/>
    <n v="328"/>
    <x v="7"/>
    <x v="32"/>
    <s v="Labor"/>
    <s v="Price to receive @ AMS, deliver to site &amp; install during normal business hours:_x000a_(31) flip-top table bases for existing training tables on site_x000a_Includes removal &amp; disposal of the existing fixed bases._x000a_Does not include any cuts, permits, or stair carry."/>
    <s v="FABR"/>
    <s v="CUST"/>
    <x v="816"/>
    <x v="1"/>
    <x v="2"/>
    <n v="1"/>
    <n v="0"/>
    <n v="2560"/>
    <s v="Nicole Lentini"/>
    <x v="1"/>
    <n v="2560"/>
    <n v="12556381.180000002"/>
    <n v="557019.4"/>
    <x v="19"/>
  </r>
  <r>
    <x v="163"/>
    <n v="72"/>
    <x v="2"/>
    <x v="2"/>
    <s v="FABRICATION"/>
    <s v=""/>
    <s v="FABR"/>
    <s v="MISC"/>
    <x v="3"/>
    <x v="0"/>
    <x v="2"/>
    <n v="1"/>
    <n v="0"/>
    <n v="520"/>
    <s v="Marlene Dyson"/>
    <x v="0"/>
    <n v="520"/>
    <n v="3648805.1999999988"/>
    <n v="390657.00000000006"/>
    <x v="2"/>
  </r>
  <r>
    <x v="165"/>
    <n v="38"/>
    <x v="1"/>
    <x v="94"/>
    <s v="Labor"/>
    <s v="Quote Includes_x000a_• 1 Return Trip Charge - (2) Installers to Deliver + Install Shelving Rakks_x000a_Additional Notes:_x000a_Price for above return trip during NBH._x000a_Original WO # 313425."/>
    <s v="FABR"/>
    <s v="CUST"/>
    <x v="817"/>
    <x v="1"/>
    <x v="0"/>
    <n v="1"/>
    <n v="0"/>
    <n v="1035"/>
    <s v="Nicole Lentini"/>
    <x v="1"/>
    <n v="1035"/>
    <n v="5820005.6000000006"/>
    <n v="268870.17000000004"/>
    <x v="34"/>
  </r>
  <r>
    <x v="167"/>
    <n v="67"/>
    <x v="0"/>
    <x v="52"/>
    <s v="PUNCH TRIP"/>
    <s v=""/>
    <s v="FABR"/>
    <s v="SPEC"/>
    <x v="818"/>
    <x v="2"/>
    <x v="35"/>
    <n v="1"/>
    <n v="0"/>
    <n v="525"/>
    <s v="Yuliya Molotilova"/>
    <x v="3"/>
    <n v="525"/>
    <n v="1674828.1300000001"/>
    <n v="1451274.5200000003"/>
    <x v="22"/>
  </r>
  <r>
    <x v="168"/>
    <n v="39"/>
    <x v="6"/>
    <x v="9"/>
    <s v="DESIGN"/>
    <s v="Technical Design, Specification, Install Drawings."/>
    <s v="DSGN"/>
    <s v="MISC"/>
    <x v="25"/>
    <x v="2"/>
    <x v="18"/>
    <n v="0.5"/>
    <n v="0"/>
    <n v="37.5"/>
    <s v="Yuliya Molotilova"/>
    <x v="0"/>
    <n v="37.5"/>
    <n v="837514.92000000027"/>
    <n v="121573.87"/>
    <x v="4"/>
  </r>
  <r>
    <x v="174"/>
    <n v="190"/>
    <x v="12"/>
    <x v="98"/>
    <s v="LABOR"/>
    <s v="Labor for punch  services caused by design error"/>
    <s v="FABR"/>
    <s v="SPEC"/>
    <x v="819"/>
    <x v="0"/>
    <x v="35"/>
    <n v="1"/>
    <n v="0"/>
    <n v="2595"/>
    <s v="Angela Farmer"/>
    <x v="3"/>
    <n v="2595"/>
    <n v="6857499.3699999992"/>
    <n v="880678.87999999989"/>
    <x v="14"/>
  </r>
  <r>
    <x v="180"/>
    <n v="134"/>
    <x v="8"/>
    <x v="101"/>
    <s v="Warehouse Storage"/>
    <s v="July, 2025 (Billing Cycle: Jun 21 - Jul 20)"/>
    <s v="STORE"/>
    <s v="CUST"/>
    <x v="820"/>
    <x v="1"/>
    <x v="0"/>
    <n v="1"/>
    <n v="0"/>
    <n v="50.45"/>
    <s v="Nicole Lentini"/>
    <x v="1"/>
    <n v="50.45"/>
    <n v="16189252.849999992"/>
    <n v="-202960.04000000004"/>
    <x v="16"/>
  </r>
  <r>
    <x v="190"/>
    <n v="74"/>
    <x v="8"/>
    <x v="53"/>
    <s v="Warehouse Storage I July"/>
    <s v="July, 2025 (Billing Cycle: Jun 21 - Jul 20)"/>
    <s v="STORE"/>
    <s v="CUST"/>
    <x v="0"/>
    <x v="1"/>
    <x v="0"/>
    <n v="1"/>
    <n v="0"/>
    <n v="217.5"/>
    <s v="Nicole Lentini"/>
    <x v="1"/>
    <n v="217.5"/>
    <n v="16189252.849999992"/>
    <n v="525135.15999999992"/>
    <x v="37"/>
  </r>
  <r>
    <x v="196"/>
    <n v="119"/>
    <x v="2"/>
    <x v="107"/>
    <s v="WAREHOUSE STORAGE"/>
    <s v="Storage Dates: 08/10/25 to 09/09/25_x000a_Order: KBMH233394R1 - SJSU - PWA1 - RDI (8) Workstations &amp; Storage *QTE* PO# 89700 - 92305_x000a_Receiving# KBMH233394R1.01_x000a_(8) Cartons_x000a_Date Received:03/03/2025_x000a_Customer PO #: 89700 - 92305_x000a_Manufacturer: Kimball_x000a_Product PO#: 89700-92302_x000a_Product Received: (8) Power Strips_x000a_Receiving# KBMH233394R1.02_x000a_(1) Pallet Positions_x000a_Date Received:03/10/2025_x000a_Customer PO #: 89700 - 92305_x000a_Manufacturer: Workrite_x000a_Product PO#: 89700-92304_x000a_Product Received: (16) monitor arms, (8) height adj bases_x000a_Receiving# KBMH233394R1.04_x000a_(16) Pallet Positions_x000a_Date Received:05/09/2025_x000a_Customer PO #: 89700 - 92305_x000a_Manufacturer: Knoll_x000a_Product PO#: 89700-92303_x000a_Product Received: Misc. Product"/>
    <s v="STORE"/>
    <s v="CUST"/>
    <x v="306"/>
    <x v="0"/>
    <x v="4"/>
    <n v="1"/>
    <n v="0"/>
    <n v="661"/>
    <s v="Marlene Dyson"/>
    <x v="1"/>
    <n v="661"/>
    <n v="3648805.1999999988"/>
    <n v="517230.16999999993"/>
    <x v="6"/>
  </r>
  <r>
    <x v="196"/>
    <n v="120"/>
    <x v="2"/>
    <x v="107"/>
    <s v="WAREHOUSE STORAGE"/>
    <s v="Storage Dates: 08/26/25 to 09/25/25_x000a_Order: KBMH233394R1 - SJSU - PWA1 - RDI (8) Workstations &amp; Storage *QTE* PO# 89700 - 92305_x000a_Receiving# KBMH233394R1.03_x000a_(8) Pallet Positions_x000a_Date Received:03/27/2025_x000a_Customer PO #: 89700 - 92305_x000a_Manufacturer: Knoll_x000a_Product PO#: 89700-92303_x000a_Product Received: (8) Pedestals, (8) Lateral Files, (3) Tall Cabinets"/>
    <s v="STORE"/>
    <s v="CUST"/>
    <x v="307"/>
    <x v="0"/>
    <x v="4"/>
    <n v="1"/>
    <n v="0"/>
    <n v="304"/>
    <s v="Marlene Dyson"/>
    <x v="1"/>
    <n v="304"/>
    <n v="3648805.1999999988"/>
    <n v="517230.16999999993"/>
    <x v="6"/>
  </r>
  <r>
    <x v="204"/>
    <n v="105"/>
    <x v="12"/>
    <x v="113"/>
    <s v="CREDIT FOR CUSTOM BANQUETTE"/>
    <s v="Custom Banquette Credit"/>
    <s v="PRO"/>
    <s v="SPEC"/>
    <x v="821"/>
    <x v="2"/>
    <x v="83"/>
    <n v="1"/>
    <n v="-900"/>
    <n v="0"/>
    <s v="Yuliya Molotilova"/>
    <x v="3"/>
    <n v="900"/>
    <n v="6857499.3699999992"/>
    <n v="0"/>
    <x v="4"/>
  </r>
  <r>
    <x v="615"/>
    <n v="65"/>
    <x v="2"/>
    <x v="46"/>
    <s v="SURCHARGE - additional"/>
    <s v="Material Surcharge for products containing USB circuit boards_x000a_additional charges"/>
    <s v="SUR"/>
    <s v="SPEC"/>
    <x v="822"/>
    <x v="0"/>
    <x v="5"/>
    <n v="1"/>
    <n v="0"/>
    <n v="86.8"/>
    <s v="Marlene Dyson"/>
    <x v="3"/>
    <n v="86.8"/>
    <n v="3648805.1999999988"/>
    <n v="399849.05"/>
    <x v="6"/>
  </r>
  <r>
    <x v="615"/>
    <n v="67"/>
    <x v="2"/>
    <x v="46"/>
    <s v="Model# 800280 -- UPC Code # 887480002805"/>
    <s v="Everbilt_x000a_3/8 in.-16 x 4 in. Zinc Plated Carriage Bolt (25-Pack)"/>
    <s v="PRO"/>
    <s v="SPEC"/>
    <x v="823"/>
    <x v="0"/>
    <x v="238"/>
    <n v="16"/>
    <n v="0"/>
    <n v="325.60000000000002"/>
    <s v="Marlene Dyson"/>
    <x v="3"/>
    <n v="325.60000000000002"/>
    <n v="3648805.1999999988"/>
    <n v="399849.05"/>
    <x v="6"/>
  </r>
  <r>
    <x v="616"/>
    <n v="69"/>
    <x v="23"/>
    <x v="202"/>
    <s v="FABRICATION"/>
    <s v="Change Order for Stair Carry_x000a_Man hours to stair carry all product for SVM Reno ABS Quote 99932"/>
    <s v="FABR"/>
    <s v="SPEC"/>
    <x v="824"/>
    <x v="0"/>
    <x v="9"/>
    <n v="1"/>
    <n v="0"/>
    <n v="1350"/>
    <s v="Haley Berger"/>
    <x v="3"/>
    <n v="1350"/>
    <n v="2470160.9899999988"/>
    <n v="244492.77000000002"/>
    <x v="12"/>
  </r>
  <r>
    <x v="617"/>
    <n v="44"/>
    <x v="1"/>
    <x v="61"/>
    <s v="PARKING"/>
    <s v=""/>
    <s v="TRV"/>
    <s v="MISC"/>
    <x v="89"/>
    <x v="1"/>
    <x v="239"/>
    <n v="1"/>
    <n v="0"/>
    <n v="24.93"/>
    <s v="Julia Torres"/>
    <x v="0"/>
    <n v="24.93"/>
    <n v="5820005.6000000006"/>
    <n v="4669331.2300000004"/>
    <x v="1"/>
  </r>
  <r>
    <x v="241"/>
    <n v="36"/>
    <x v="1"/>
    <x v="61"/>
    <s v="STORAGE"/>
    <s v="CRI2- Annecillary Labor_x000a_STORAGE_x000a_6/30/25_x000a_June storage charges"/>
    <s v="STORE"/>
    <s v="MISC"/>
    <x v="0"/>
    <x v="1"/>
    <x v="74"/>
    <n v="1"/>
    <n v="0"/>
    <n v="75"/>
    <s v="Julia Torres"/>
    <x v="0"/>
    <n v="75"/>
    <n v="5820005.6000000006"/>
    <n v="4669331.2300000004"/>
    <x v="42"/>
  </r>
  <r>
    <x v="254"/>
    <n v="38"/>
    <x v="10"/>
    <x v="129"/>
    <s v="SHIPPINGANDHANDLING"/>
    <s v="SHIPPING &amp; HANDLING"/>
    <s v="PRO"/>
    <s v="CUST"/>
    <x v="176"/>
    <x v="0"/>
    <x v="136"/>
    <n v="1"/>
    <n v="0"/>
    <n v="115"/>
    <s v="Haley Berger"/>
    <x v="1"/>
    <n v="115"/>
    <n v="863078.52000000025"/>
    <n v="486042.22000000003"/>
    <x v="44"/>
  </r>
  <r>
    <x v="254"/>
    <n v="38"/>
    <x v="10"/>
    <x v="129"/>
    <s v="SHIPPINGANDHANDLING"/>
    <s v="SHIPPING &amp; HANDLING"/>
    <s v="PRO"/>
    <s v="SHIP"/>
    <x v="194"/>
    <x v="0"/>
    <x v="136"/>
    <n v="1"/>
    <n v="0"/>
    <n v="115"/>
    <s v="Haley Berger"/>
    <x v="4"/>
    <n v="115"/>
    <n v="863078.52000000025"/>
    <n v="486042.22000000003"/>
    <x v="44"/>
  </r>
  <r>
    <x v="254"/>
    <n v="39"/>
    <x v="10"/>
    <x v="129"/>
    <s v="WAPI72"/>
    <s v="WAPI-- WATSON 20 AMP POWER RACEWAY_x000a_INFEED: HARDWIRE, 72&quot; WHIP"/>
    <s v="PRO"/>
    <s v="CUST"/>
    <x v="176"/>
    <x v="0"/>
    <x v="136"/>
    <n v="1"/>
    <n v="0"/>
    <n v="224.4"/>
    <s v="Haley Berger"/>
    <x v="1"/>
    <n v="224.4"/>
    <n v="863078.52000000025"/>
    <n v="486042.22000000003"/>
    <x v="44"/>
  </r>
  <r>
    <x v="254"/>
    <n v="39"/>
    <x v="10"/>
    <x v="129"/>
    <s v="WAPI72"/>
    <s v="WAPI-- WATSON 20 AMP POWER RACEWAY_x000a_INFEED: HARDWIRE, 72&quot; WHIP"/>
    <s v="PRO"/>
    <s v="MISC"/>
    <x v="47"/>
    <x v="0"/>
    <x v="136"/>
    <n v="1"/>
    <n v="0"/>
    <n v="224.4"/>
    <s v="Haley Berger"/>
    <x v="0"/>
    <n v="224.4"/>
    <n v="863078.52000000025"/>
    <n v="486042.22000000003"/>
    <x v="44"/>
  </r>
  <r>
    <x v="266"/>
    <n v="68"/>
    <x v="2"/>
    <x v="2"/>
    <s v="FABRICATION - FCO"/>
    <s v="Office Rodriguez/Dang] 2x large cabinets need to be stair carried to 4th floor;"/>
    <s v="FABR"/>
    <s v="CUST"/>
    <x v="825"/>
    <x v="0"/>
    <x v="2"/>
    <n v="1"/>
    <n v="0"/>
    <n v="208"/>
    <s v="Marlene Dyson"/>
    <x v="1"/>
    <n v="208"/>
    <n v="3648805.1999999988"/>
    <n v="390657.00000000006"/>
    <x v="2"/>
  </r>
  <r>
    <x v="618"/>
    <n v="3"/>
    <x v="1"/>
    <x v="15"/>
    <s v="Quarterly Subscription"/>
    <s v="Quarterly Subscription 8/1-10/31"/>
    <s v="PRO"/>
    <s v="CUST"/>
    <x v="826"/>
    <x v="1"/>
    <x v="16"/>
    <n v="1"/>
    <n v="0"/>
    <n v="101.23"/>
    <s v="Nicole Lentini"/>
    <x v="1"/>
    <n v="101.23"/>
    <n v="5820005.6000000006"/>
    <n v="137921.68000000002"/>
    <x v="67"/>
  </r>
  <r>
    <x v="268"/>
    <n v="153"/>
    <x v="7"/>
    <x v="91"/>
    <s v="FREIGHT"/>
    <s v="AIR FREIGHT"/>
    <s v="SHIP"/>
    <s v="SHIP"/>
    <x v="827"/>
    <x v="1"/>
    <x v="139"/>
    <n v="1"/>
    <n v="0"/>
    <n v="382"/>
    <s v="Kelly Caplan"/>
    <x v="4"/>
    <n v="382"/>
    <n v="12556381.180000002"/>
    <n v="1177000.1299999999"/>
    <x v="15"/>
  </r>
  <r>
    <x v="279"/>
    <n v="22"/>
    <x v="1"/>
    <x v="126"/>
    <s v="Return Trip"/>
    <s v="Receive, deliver and install/swap out during normal business hours (1) Antenna clamp- mounted side screen, (1) Knoll Telescope_x000a_power box with cord and (1) Knoll Telescope Switch."/>
    <s v="FABR"/>
    <s v="SPEC"/>
    <x v="828"/>
    <x v="1"/>
    <x v="61"/>
    <n v="1"/>
    <n v="0"/>
    <n v="250"/>
    <s v="Haley Berger"/>
    <x v="3"/>
    <n v="250"/>
    <n v="5820005.6000000006"/>
    <n v="78177.729999999981"/>
    <x v="31"/>
  </r>
  <r>
    <x v="619"/>
    <n v="37"/>
    <x v="1"/>
    <x v="94"/>
    <s v="Storage"/>
    <s v="July, 2025 (Billing Cycle: Jun 21 - Jul 20)"/>
    <s v="STORE"/>
    <s v="CUST"/>
    <x v="101"/>
    <x v="1"/>
    <x v="0"/>
    <n v="1"/>
    <n v="0"/>
    <n v="31.5"/>
    <s v="Nicole Lentini"/>
    <x v="1"/>
    <n v="31.5"/>
    <n v="5820005.6000000006"/>
    <n v="268870.17000000004"/>
    <x v="34"/>
  </r>
  <r>
    <x v="620"/>
    <n v="11"/>
    <x v="6"/>
    <x v="9"/>
    <s v="DESIGN"/>
    <s v="Technical Design, Specification, Inventory adjustments, Install Drawings."/>
    <s v="DSGN"/>
    <s v="MISC"/>
    <x v="25"/>
    <x v="2"/>
    <x v="18"/>
    <n v="8"/>
    <n v="0"/>
    <n v="-600"/>
    <s v="Yuliya Molotilova"/>
    <x v="0"/>
    <n v="-600"/>
    <n v="837514.92000000027"/>
    <n v="121573.87"/>
    <x v="4"/>
  </r>
  <r>
    <x v="620"/>
    <n v="12"/>
    <x v="6"/>
    <x v="9"/>
    <s v="PM"/>
    <s v="Project Management"/>
    <s v="PM-TAX"/>
    <s v="MISC"/>
    <x v="25"/>
    <x v="2"/>
    <x v="11"/>
    <n v="1.5"/>
    <n v="0"/>
    <n v="112.5"/>
    <s v="Yuliya Molotilova"/>
    <x v="0"/>
    <n v="112.5"/>
    <n v="837514.92000000027"/>
    <n v="121573.87"/>
    <x v="4"/>
  </r>
  <r>
    <x v="293"/>
    <n v="12"/>
    <x v="23"/>
    <x v="18"/>
    <s v="FABRICATION"/>
    <s v="Receive, deliver and install the following punch to Littler in Las Vegas,_x000a_regular busienss hours:_x000a_(3) replacement Guitar Pick table spanner_x000a_(1) replacement chair cushion_x000a_Remove and dispose existing alike"/>
    <s v="FABR"/>
    <s v="VEN"/>
    <x v="829"/>
    <x v="0"/>
    <x v="9"/>
    <n v="1"/>
    <n v="0"/>
    <n v="225"/>
    <s v="Haley Berger"/>
    <x v="2"/>
    <n v="225"/>
    <n v="2470160.9899999988"/>
    <n v="1120835.1299999999"/>
    <x v="12"/>
  </r>
  <r>
    <x v="621"/>
    <n v="13"/>
    <x v="9"/>
    <x v="13"/>
    <s v="HARDWARE"/>
    <s v=""/>
    <s v="PRO"/>
    <s v="MISC"/>
    <x v="91"/>
    <x v="0"/>
    <x v="46"/>
    <n v="1"/>
    <n v="0"/>
    <n v="118.44"/>
    <s v="Julia Torres"/>
    <x v="0"/>
    <n v="118.44"/>
    <n v="6933299.7099999748"/>
    <n v="5657234.7399999974"/>
    <x v="25"/>
  </r>
  <r>
    <x v="621"/>
    <n v="14"/>
    <x v="9"/>
    <x v="13"/>
    <s v="travel"/>
    <s v=""/>
    <s v="TRV"/>
    <s v="MISC"/>
    <x v="91"/>
    <x v="0"/>
    <x v="46"/>
    <n v="1"/>
    <n v="0"/>
    <n v="12.85"/>
    <s v="Julia Torres"/>
    <x v="0"/>
    <n v="12.85"/>
    <n v="6933299.7099999748"/>
    <n v="5657234.7399999974"/>
    <x v="25"/>
  </r>
  <r>
    <x v="311"/>
    <n v="15"/>
    <x v="9"/>
    <x v="13"/>
    <s v="FABRICATION"/>
    <s v="Receive, Deliver, and install per attached BOM &amp; drawings_x000a_o (28) Modesty panels_x000a_o (3) New Spines &amp; reconfigure per area breakdown below_x000a_o New mail room product Mailroom product _x000a_o (2) desk mounted PET privacy surround for technobar_x000a_o (3) new locker bank(2 highx5 wide with a planter top)"/>
    <s v="FABR"/>
    <s v="MISC"/>
    <x v="830"/>
    <x v="0"/>
    <x v="2"/>
    <n v="1"/>
    <n v="0"/>
    <n v="-3423"/>
    <s v="Julia Torres"/>
    <x v="0"/>
    <n v="-3423"/>
    <n v="6933299.7099999748"/>
    <n v="5657234.7399999974"/>
    <x v="48"/>
  </r>
  <r>
    <x v="331"/>
    <n v="42"/>
    <x v="21"/>
    <x v="125"/>
    <s v="Veken 10x14 Ft Rug Pad Gripper"/>
    <s v="Veken 10x14 Ft Rug Pad Gripper for Hardwood Floors, Non Slip Rug Pads for Area Rugs, Thick Rug Grippers for Tile Floors, Under Carpet Anti Skid Mat, Keep Your Rugs Safe and in Place"/>
    <s v="PRO"/>
    <s v="CUST"/>
    <x v="101"/>
    <x v="1"/>
    <x v="73"/>
    <n v="3"/>
    <n v="0"/>
    <n v="149.94"/>
    <s v="Nicole Lentini"/>
    <x v="1"/>
    <n v="149.94"/>
    <n v="325857.38"/>
    <n v="244374.52000000005"/>
    <x v="35"/>
  </r>
  <r>
    <x v="333"/>
    <n v="73"/>
    <x v="7"/>
    <x v="10"/>
    <s v="8-906-10759"/>
    <s v=""/>
    <s v="SHIP"/>
    <s v="SHIP"/>
    <x v="35"/>
    <x v="1"/>
    <x v="20"/>
    <n v="1"/>
    <n v="0"/>
    <n v="74.59"/>
    <s v="Kelly Caplan"/>
    <x v="4"/>
    <n v="74.59"/>
    <n v="12556381.180000002"/>
    <n v="1836995.6099999999"/>
    <x v="7"/>
  </r>
  <r>
    <x v="333"/>
    <n v="74"/>
    <x v="7"/>
    <x v="10"/>
    <s v="241670"/>
    <s v="c7 2 1/2&quot; caster, black yoke, hard floors or carpet"/>
    <s v="PRO"/>
    <s v="SPEC"/>
    <x v="477"/>
    <x v="1"/>
    <x v="25"/>
    <n v="1"/>
    <n v="0"/>
    <n v="5.48"/>
    <s v="Kelly Caplan"/>
    <x v="3"/>
    <n v="5.48"/>
    <n v="12556381.180000002"/>
    <n v="1836995.6099999999"/>
    <x v="7"/>
  </r>
  <r>
    <x v="343"/>
    <n v="494"/>
    <x v="8"/>
    <x v="145"/>
    <s v="TARIFF SURCHARGE"/>
    <s v="FEE TARRIFF SURCHARGE"/>
    <s v="PRO"/>
    <s v="SPEC"/>
    <x v="831"/>
    <x v="1"/>
    <x v="1"/>
    <n v="394.47"/>
    <n v="0"/>
    <n v="394.47"/>
    <s v="Julia Torres"/>
    <x v="3"/>
    <n v="394.47"/>
    <n v="16189252.849999992"/>
    <n v="2960145.7199999993"/>
    <x v="16"/>
  </r>
  <r>
    <x v="343"/>
    <n v="495"/>
    <x v="8"/>
    <x v="145"/>
    <s v="VAT"/>
    <s v="VAT 25%"/>
    <s v="PRO"/>
    <s v="SPEC"/>
    <x v="832"/>
    <x v="1"/>
    <x v="8"/>
    <n v="1"/>
    <n v="0"/>
    <n v="156.63999999999999"/>
    <s v="Julia Torres"/>
    <x v="3"/>
    <n v="156.63999999999999"/>
    <n v="16189252.849999992"/>
    <n v="2960145.7199999993"/>
    <x v="16"/>
  </r>
  <r>
    <x v="343"/>
    <n v="496"/>
    <x v="8"/>
    <x v="145"/>
    <s v="Tax"/>
    <s v="Taxes"/>
    <s v="PRO"/>
    <s v="SPEC"/>
    <x v="833"/>
    <x v="1"/>
    <x v="240"/>
    <n v="1"/>
    <n v="0"/>
    <n v="5.38"/>
    <s v="Julia Torres"/>
    <x v="3"/>
    <n v="5.38"/>
    <n v="16189252.849999992"/>
    <n v="2960145.7199999993"/>
    <x v="16"/>
  </r>
  <r>
    <x v="343"/>
    <n v="497"/>
    <x v="8"/>
    <x v="145"/>
    <s v="Tax"/>
    <s v="Taxes_x000a_Credit Line"/>
    <s v="PRO"/>
    <s v="SPEC"/>
    <x v="833"/>
    <x v="1"/>
    <x v="240"/>
    <n v="1"/>
    <n v="0"/>
    <n v="-5.38"/>
    <s v="Julia Torres"/>
    <x v="3"/>
    <n v="-5.38"/>
    <n v="16189252.849999992"/>
    <n v="2960145.7199999993"/>
    <x v="16"/>
  </r>
  <r>
    <x v="343"/>
    <n v="498"/>
    <x v="8"/>
    <x v="145"/>
    <s v="8-954-98293"/>
    <s v=""/>
    <s v="SHIP"/>
    <s v="SHIP"/>
    <x v="35"/>
    <x v="1"/>
    <x v="20"/>
    <n v="1"/>
    <n v="0"/>
    <n v="10.95"/>
    <s v="Julia Torres"/>
    <x v="4"/>
    <n v="10.95"/>
    <n v="16189252.849999992"/>
    <n v="2960145.7199999993"/>
    <x v="16"/>
  </r>
  <r>
    <x v="345"/>
    <n v="7"/>
    <x v="13"/>
    <x v="147"/>
    <s v="SF-3001-162"/>
    <s v="Fusion Dining Side Armless Chair_x000a_Raw Aluminum Frame._x000a_Synthetic Sling Fabric._x000a_Width: 19&quot; | Depth: 24&quot; | Height: 34&quot;_x000a_Seat Width: 17&quot; | Seat Depth: 18&quot; | Seat Height: 18&quot;_x000a_Weight: 8 lbs. | Stackability: 6_x000a_Sling Seat Yardage: 1 | Sling Back Yardage: 1_x000a_Seat Cushion Thickness: 2&quot; | Seat Cushion Yardage: 1_x000a_Sling Seat: Straw Mat Blue 997301_x000a_Sling Back: Straw Mat Blue 997301_x000a_Powder Coat: TBD"/>
    <s v="PRO"/>
    <s v="MISC"/>
    <x v="834"/>
    <x v="1"/>
    <x v="158"/>
    <n v="4"/>
    <n v="0"/>
    <n v="-932.8"/>
    <s v="Kelly Caplan"/>
    <x v="0"/>
    <n v="-932.8"/>
    <n v="3665991.9400000004"/>
    <n v="2007"/>
    <x v="51"/>
  </r>
  <r>
    <x v="345"/>
    <n v="11"/>
    <x v="13"/>
    <x v="147"/>
    <s v="SF-3001-162 VARIANCE"/>
    <s v="Fusion Dining Side Armless Chair_x000a_Raw Aluminum Frame._x000a_Synthetic Sling Fabric._x000a_Width: 19&quot; | Depth: 24&quot; | Height: 34&quot;_x000a_Seat Width: 17&quot; | Seat Depth: 18&quot; | Seat Height: 18&quot;_x000a_Weight: 8 lbs. | Stackability: 6_x000a_Sling Seat Yardage: 1 | Sling Back Yardage: 1_x000a_Seat Cushion Thickness: 2&quot; | Seat Cushion Yardage: 1_x000a_Sling Seat: Straw Mat Blue 997301_x000a_Sling Back: Straw Mat Blue 997301_x000a_Powder Coat: TBD"/>
    <s v="PRO"/>
    <s v="SPEC"/>
    <x v="488"/>
    <x v="1"/>
    <x v="158"/>
    <n v="4"/>
    <n v="0"/>
    <n v="-0.8"/>
    <s v="Kelly Caplan"/>
    <x v="3"/>
    <n v="-0.8"/>
    <n v="3665991.9400000004"/>
    <n v="2007"/>
    <x v="51"/>
  </r>
  <r>
    <x v="359"/>
    <n v="59"/>
    <x v="7"/>
    <x v="25"/>
    <s v="Invoice"/>
    <s v="141-657742 Pedrali"/>
    <s v="TAR"/>
    <s v="MISC"/>
    <x v="46"/>
    <x v="1"/>
    <x v="32"/>
    <n v="1"/>
    <n v="0"/>
    <n v="389.84"/>
    <s v="Kelly Caplan"/>
    <x v="0"/>
    <n v="389.84"/>
    <n v="12556381.180000002"/>
    <n v="1295291.8500000003"/>
    <x v="9"/>
  </r>
  <r>
    <x v="361"/>
    <n v="33"/>
    <x v="7"/>
    <x v="25"/>
    <s v="Surcharge"/>
    <s v="Surcharge"/>
    <s v="SUR"/>
    <s v="MISC"/>
    <x v="835"/>
    <x v="1"/>
    <x v="107"/>
    <n v="1"/>
    <n v="0"/>
    <n v="454.56"/>
    <s v="Kelly Caplan"/>
    <x v="0"/>
    <n v="454.56"/>
    <n v="12556381.180000002"/>
    <n v="1295291.8500000003"/>
    <x v="9"/>
  </r>
  <r>
    <x v="361"/>
    <n v="34"/>
    <x v="7"/>
    <x v="25"/>
    <s v="Invoice"/>
    <s v="141-657742 Pedrali"/>
    <s v="TAR"/>
    <s v="MISC"/>
    <x v="46"/>
    <x v="1"/>
    <x v="32"/>
    <n v="1"/>
    <n v="0"/>
    <n v="389.83"/>
    <s v="Kelly Caplan"/>
    <x v="0"/>
    <n v="389.83"/>
    <n v="12556381.180000002"/>
    <n v="1295291.8500000003"/>
    <x v="9"/>
  </r>
  <r>
    <x v="369"/>
    <n v="47"/>
    <x v="8"/>
    <x v="54"/>
    <s v="Tariff"/>
    <s v="Tariff"/>
    <s v="SUR"/>
    <s v="SPEC"/>
    <x v="836"/>
    <x v="1"/>
    <x v="165"/>
    <n v="1"/>
    <n v="0"/>
    <n v="2326.0500000000002"/>
    <s v="Zairah Del Mundo"/>
    <x v="3"/>
    <n v="2326.0500000000002"/>
    <n v="16189252.849999992"/>
    <n v="220420.1"/>
    <x v="12"/>
  </r>
  <r>
    <x v="369"/>
    <n v="48"/>
    <x v="8"/>
    <x v="54"/>
    <s v="Tariff"/>
    <s v="Tariff"/>
    <s v="SUR"/>
    <s v="SPEC"/>
    <x v="836"/>
    <x v="1"/>
    <x v="165"/>
    <n v="1"/>
    <n v="0"/>
    <n v="1550.7"/>
    <s v="Zairah Del Mundo"/>
    <x v="3"/>
    <n v="1550.7"/>
    <n v="16189252.849999992"/>
    <n v="220420.1"/>
    <x v="12"/>
  </r>
  <r>
    <x v="369"/>
    <n v="49"/>
    <x v="8"/>
    <x v="54"/>
    <s v="Tariff"/>
    <s v="Tariff"/>
    <s v="SUR"/>
    <s v="SPEC"/>
    <x v="837"/>
    <x v="1"/>
    <x v="165"/>
    <n v="1"/>
    <n v="4191.08"/>
    <n v="0"/>
    <s v="Zairah Del Mundo"/>
    <x v="3"/>
    <n v="-4191.08"/>
    <n v="16189252.849999992"/>
    <n v="220420.1"/>
    <x v="12"/>
  </r>
  <r>
    <x v="622"/>
    <n v="59"/>
    <x v="8"/>
    <x v="152"/>
    <s v="3M 8671 Polyurethane Protective Tape - 1&quot; x 36 yds"/>
    <s v="Model no. S-20341_x000a_1: x 36 _x000a_Mil 14 _x000a_Rolls case 9 _x000a__x000a__x000a__x000a_Airline industry-grade tape protects metal edges from chips and corrosion._x000a_Use on aircraft wings, helicopter rotors and automobile bumpers._x000a_Outstanding UV, tear and puncture resistance._x000a_Handles temperatures up to 200°F._x000a_Paintable. Transparent polyurethane backing with acrylic adhesive and paper liner."/>
    <s v="PRO"/>
    <s v="SPEC"/>
    <x v="585"/>
    <x v="1"/>
    <x v="108"/>
    <n v="1"/>
    <n v="0"/>
    <n v="256"/>
    <s v="Nicole Lentini"/>
    <x v="3"/>
    <n v="256"/>
    <n v="16189252.849999992"/>
    <n v="5819423.2100000009"/>
    <x v="19"/>
  </r>
  <r>
    <x v="622"/>
    <n v="60"/>
    <x v="8"/>
    <x v="152"/>
    <s v="SHIPPING AND HANDLING"/>
    <s v="Shipping"/>
    <s v="SHIP"/>
    <s v="SHIP"/>
    <x v="194"/>
    <x v="1"/>
    <x v="108"/>
    <n v="1"/>
    <n v="0"/>
    <n v="19.079999999999998"/>
    <s v="Nicole Lentini"/>
    <x v="4"/>
    <n v="19.079999999999998"/>
    <n v="16189252.849999992"/>
    <n v="5819423.2100000009"/>
    <x v="19"/>
  </r>
  <r>
    <x v="623"/>
    <n v="15"/>
    <x v="8"/>
    <x v="48"/>
    <s v="Warehouse Storage I July  Inventory"/>
    <s v="July, 2025 _x000a__x000a_Double to Single Office Conversions"/>
    <s v="STORE"/>
    <s v="MISC"/>
    <x v="838"/>
    <x v="1"/>
    <x v="0"/>
    <n v="1"/>
    <n v="0"/>
    <n v="62.05"/>
    <s v="Nicole Lentini"/>
    <x v="0"/>
    <n v="62.05"/>
    <n v="16189252.849999992"/>
    <n v="660925.23"/>
    <x v="17"/>
  </r>
  <r>
    <x v="623"/>
    <n v="16"/>
    <x v="8"/>
    <x v="48"/>
    <s v="Warehouse Storage I July  Inventory"/>
    <s v="July, 2025 _x000a__x000a_Davis Polk Double to Single Office Conversions"/>
    <s v="STORE"/>
    <s v="MISC"/>
    <x v="838"/>
    <x v="1"/>
    <x v="0"/>
    <n v="1"/>
    <n v="88.64"/>
    <n v="0"/>
    <s v="Nicole Lentini"/>
    <x v="0"/>
    <n v="-88.64"/>
    <n v="16189252.849999992"/>
    <n v="660925.23"/>
    <x v="17"/>
  </r>
  <r>
    <x v="388"/>
    <n v="28"/>
    <x v="8"/>
    <x v="152"/>
    <s v="STORAGE"/>
    <s v="July, 2025 (Billing Cycle: Jun 21 - Jul 20)"/>
    <s v="STORE"/>
    <s v="CUST"/>
    <x v="542"/>
    <x v="1"/>
    <x v="0"/>
    <n v="1"/>
    <n v="0"/>
    <n v="425.08"/>
    <s v="Nicole Lentini"/>
    <x v="1"/>
    <n v="425.08"/>
    <n v="16189252.849999992"/>
    <n v="5819423.2100000009"/>
    <x v="17"/>
  </r>
  <r>
    <x v="391"/>
    <n v="96"/>
    <x v="7"/>
    <x v="10"/>
    <s v="Mileage"/>
    <s v="Mileage"/>
    <s v="TRV"/>
    <s v="MISC"/>
    <x v="26"/>
    <x v="1"/>
    <x v="12"/>
    <n v="1"/>
    <n v="0"/>
    <n v="91.42"/>
    <s v="Kelly Caplan"/>
    <x v="0"/>
    <n v="91.42"/>
    <n v="12556381.180000002"/>
    <n v="1836995.6099999999"/>
    <x v="49"/>
  </r>
  <r>
    <x v="397"/>
    <n v="13"/>
    <x v="8"/>
    <x v="54"/>
    <s v="SURCHARGE--Q"/>
    <s v="SURCHARGE_x000a_OPTION: Q"/>
    <s v="SUR"/>
    <s v="CUST"/>
    <x v="558"/>
    <x v="1"/>
    <x v="165"/>
    <n v="1"/>
    <n v="0"/>
    <n v="198.72"/>
    <s v="Zairah Del Mundo"/>
    <x v="1"/>
    <n v="198.72"/>
    <n v="16189252.849999992"/>
    <n v="220420.1"/>
    <x v="12"/>
  </r>
  <r>
    <x v="397"/>
    <n v="13"/>
    <x v="8"/>
    <x v="54"/>
    <s v="SURCHARGE--Q"/>
    <s v="SURCHARGE_x000a_OPTION: Q"/>
    <s v="SUR"/>
    <s v="SPEC"/>
    <x v="839"/>
    <x v="1"/>
    <x v="165"/>
    <n v="1"/>
    <n v="0"/>
    <n v="198.72"/>
    <s v="Zairah Del Mundo"/>
    <x v="3"/>
    <n v="198.72"/>
    <n v="16189252.849999992"/>
    <n v="220420.1"/>
    <x v="12"/>
  </r>
  <r>
    <x v="397"/>
    <n v="14"/>
    <x v="8"/>
    <x v="54"/>
    <s v="SHIPPING&amp;HANDLING"/>
    <s v="FREIGHT FOR MOROSO"/>
    <s v="SHIP"/>
    <s v="SHIP"/>
    <x v="612"/>
    <x v="1"/>
    <x v="165"/>
    <n v="1"/>
    <n v="0"/>
    <n v="560"/>
    <s v="Zairah Del Mundo"/>
    <x v="4"/>
    <n v="560"/>
    <n v="16189252.849999992"/>
    <n v="220420.1"/>
    <x v="12"/>
  </r>
  <r>
    <x v="397"/>
    <n v="15"/>
    <x v="8"/>
    <x v="54"/>
    <s v="SURCHARGE--Q"/>
    <s v="SURCHARGE_x000a_OPTION: Q"/>
    <s v="SUR"/>
    <s v="CUST"/>
    <x v="558"/>
    <x v="1"/>
    <x v="165"/>
    <n v="1"/>
    <n v="0"/>
    <n v="132.47999999999999"/>
    <s v="Zairah Del Mundo"/>
    <x v="1"/>
    <n v="132.47999999999999"/>
    <n v="16189252.849999992"/>
    <n v="220420.1"/>
    <x v="12"/>
  </r>
  <r>
    <x v="397"/>
    <n v="15"/>
    <x v="8"/>
    <x v="54"/>
    <s v="SURCHARGE--Q"/>
    <s v="SURCHARGE_x000a_OPTION: Q"/>
    <s v="SUR"/>
    <s v="SPEC"/>
    <x v="839"/>
    <x v="1"/>
    <x v="165"/>
    <n v="1"/>
    <n v="0"/>
    <n v="132.47999999999999"/>
    <s v="Zairah Del Mundo"/>
    <x v="3"/>
    <n v="132.47999999999999"/>
    <n v="16189252.849999992"/>
    <n v="220420.1"/>
    <x v="12"/>
  </r>
  <r>
    <x v="397"/>
    <n v="16"/>
    <x v="8"/>
    <x v="54"/>
    <s v="SURCHARGE--Q"/>
    <s v="SURCHARGE_x000a_OPTION: Q"/>
    <s v="SUR"/>
    <s v="CUST"/>
    <x v="558"/>
    <x v="1"/>
    <x v="165"/>
    <n v="1"/>
    <n v="358.05"/>
    <n v="0"/>
    <s v="Zairah Del Mundo"/>
    <x v="1"/>
    <n v="-358.05"/>
    <n v="16189252.849999992"/>
    <n v="220420.1"/>
    <x v="12"/>
  </r>
  <r>
    <x v="624"/>
    <n v="4"/>
    <x v="7"/>
    <x v="38"/>
    <s v="LABOR - TRIP 1"/>
    <s v="Facillion to go to a local hardware store and procure a flat bracket. Go to client site to secure and stabilize the wobbly end panel of the reception desk. Scope to be completed during a single trip during normal business hours."/>
    <s v="FABR"/>
    <s v="MISC"/>
    <x v="840"/>
    <x v="1"/>
    <x v="210"/>
    <n v="1"/>
    <n v="-417"/>
    <n v="0"/>
    <s v="Kelly Caplan"/>
    <x v="0"/>
    <n v="417"/>
    <n v="12556381.180000002"/>
    <n v="86826"/>
    <x v="15"/>
  </r>
  <r>
    <x v="625"/>
    <n v="19"/>
    <x v="7"/>
    <x v="161"/>
    <s v="Leather Overage"/>
    <s v="OVERAGE FOR CUSTOM JAMIE STERN LEATHER TO_x000a_MATCH MAHARAM HUE SORGHUM"/>
    <s v="PRO"/>
    <s v="SPEC"/>
    <x v="841"/>
    <x v="1"/>
    <x v="241"/>
    <n v="1"/>
    <n v="0"/>
    <n v="231.2"/>
    <s v="Kelly Caplan"/>
    <x v="3"/>
    <n v="231.2"/>
    <n v="12556381.180000002"/>
    <n v="506927.78"/>
    <x v="40"/>
  </r>
  <r>
    <x v="625"/>
    <n v="20"/>
    <x v="7"/>
    <x v="161"/>
    <s v="RETURN TRIP"/>
    <s v="Return trip to measure"/>
    <s v="LABOR"/>
    <s v="CUST"/>
    <x v="842"/>
    <x v="1"/>
    <x v="241"/>
    <n v="1"/>
    <n v="0"/>
    <n v="750"/>
    <s v="Kelly Caplan"/>
    <x v="1"/>
    <n v="750"/>
    <n v="12556381.180000002"/>
    <n v="506927.78"/>
    <x v="40"/>
  </r>
  <r>
    <x v="423"/>
    <n v="114"/>
    <x v="12"/>
    <x v="73"/>
    <s v="Punch Trip"/>
    <s v="Return Trip to install the below items_x000a_(1) L Gallery Panel_x000a_(5) Modesty Panels_x000a_(2) Dapper &amp; Owen Chairs_x000a_(1) Occasional Table"/>
    <s v="FABR"/>
    <s v="VEN"/>
    <x v="843"/>
    <x v="2"/>
    <x v="66"/>
    <n v="1"/>
    <n v="0"/>
    <n v="1165.5"/>
    <s v="Yuliya Molotilova"/>
    <x v="2"/>
    <n v="1165.5"/>
    <n v="6857499.3699999992"/>
    <n v="353676.06"/>
    <x v="4"/>
  </r>
  <r>
    <x v="626"/>
    <n v="48"/>
    <x v="9"/>
    <x v="13"/>
    <s v="SURCHARGE"/>
    <s v="SURCHARGE"/>
    <s v="SUR"/>
    <s v="MISC"/>
    <x v="802"/>
    <x v="0"/>
    <x v="1"/>
    <n v="1"/>
    <n v="0"/>
    <n v="13.28"/>
    <s v="Julia Torres"/>
    <x v="0"/>
    <n v="13.28"/>
    <n v="6933299.7099999748"/>
    <n v="5657234.7399999974"/>
    <x v="25"/>
  </r>
  <r>
    <x v="435"/>
    <n v="10"/>
    <x v="9"/>
    <x v="100"/>
    <s v="INSTALLATION 2"/>
    <s v="To deliver and install in your home two items (adds 2 weeks to delivery, Customer Service agent will call to schedule installation)"/>
    <s v="FABR"/>
    <s v="MISC"/>
    <x v="844"/>
    <x v="0"/>
    <x v="2"/>
    <n v="1"/>
    <n v="0"/>
    <n v="250"/>
    <s v="Shanna Dollarhide"/>
    <x v="0"/>
    <n v="250"/>
    <n v="6933299.7099999748"/>
    <n v="503207.78999999916"/>
    <x v="0"/>
  </r>
  <r>
    <x v="436"/>
    <n v="27"/>
    <x v="6"/>
    <x v="57"/>
    <s v="LABOR"/>
    <s v="CIW to return to site at Office of Legislative Counsel to deliver &amp; install the table in room 904, deliver &amp; install Qty 3 - K.Benches per the drawing provided, and cut and dispose of the Qty 1 - 96”x60” Table. All work is quoted to be done during NBH at prevailing wage."/>
    <s v="FABR"/>
    <s v="VEN"/>
    <x v="845"/>
    <x v="2"/>
    <x v="17"/>
    <n v="1"/>
    <n v="0"/>
    <n v="1248"/>
    <s v="Yuliya Molotilova"/>
    <x v="2"/>
    <n v="1248"/>
    <n v="837514.92000000027"/>
    <n v="51898.33"/>
    <x v="5"/>
  </r>
  <r>
    <x v="627"/>
    <n v="3"/>
    <x v="2"/>
    <x v="2"/>
    <s v="FABRICATION"/>
    <s v="Receive @ AMS warehouse during NBH's, deliver to site during NBH hours in full load trips (No partial delivery) and install all_x000a_during NBH's as follows: To be scheduled as a routed delivery/install._x000a_* 1- 36&quot;x28&quot; Marker tile_x000a_* 1 storage Tower &amp; Dispose of damaged unit"/>
    <s v="FABR"/>
    <s v="VEN"/>
    <x v="846"/>
    <x v="0"/>
    <x v="2"/>
    <n v="1"/>
    <n v="0"/>
    <n v="-192"/>
    <s v="Marlene Dyson"/>
    <x v="2"/>
    <n v="-192"/>
    <n v="3648805.1999999988"/>
    <n v="390657.00000000006"/>
    <x v="2"/>
  </r>
  <r>
    <x v="445"/>
    <n v="20"/>
    <x v="2"/>
    <x v="17"/>
    <s v="WAREHOUSE STORAGE"/>
    <s v="Storage Dates: 08/13/25 to 9/12/25_x000a_Order: KBMH232322 - Los Altos Library - PWA1 - RDI (2) Tables w/ Power Boxes &amp; Wire Management *QTE* PO# 89964-90459_x000a_Receiving# KBMH232322.01_x000a_(2) Cartons_x000a_Date Received:01/13/2025_x000a_Customer PO #: 89964-90459_x000a_Manufacturer: Group Dekko_x000a_Product PO#: 89964-90457_x000a_Product Received: (2) Power Slip Boxes_x000a_Receiving# KBMH232322.02_x000a_(1) Carton_x000a_Date Received:01/14/2025_x000a_Customer PO #: 89964-90459_x000a_Manufacturer: Group Dekko_x000a_Product PO#: 89964-90457_x000a_Product Received: (2) Snake Cable Managers"/>
    <s v="STORE"/>
    <s v="CUST"/>
    <x v="331"/>
    <x v="0"/>
    <x v="4"/>
    <n v="1"/>
    <n v="0"/>
    <n v="30"/>
    <s v="Marlene Dyson"/>
    <x v="1"/>
    <n v="30"/>
    <n v="3648805.1999999988"/>
    <n v="23189.56"/>
    <x v="6"/>
  </r>
  <r>
    <x v="445"/>
    <n v="21"/>
    <x v="2"/>
    <x v="17"/>
    <s v="WAREHOUSE STORAGE"/>
    <s v="Storage Dates: 08/22/25 to 09/21/25_x000a_Order: KBMH232322 - Los Altos Library - PWA1 - RDI (2) Tables w/ Power Boxes &amp; Wire Management *QTE* PO# 89964-90459_x000a_Receiving# KBMH232322.03_x000a_(1) Pallet Position_x000a_Date Received:01/23/2025_x000a_Customer PO #: 89964-90459_x000a_Manufacturer: Herman Miller_x000a_Product PO#: 89964-90458_x000a_Product Received: Misc. Product_x000a_Receiving# KBMH232322.04_x000a_(1) Pallet Position_x000a_Date Received:01/23/2025_x000a_Customer PO #: 89964-90459_x000a_Manufacturer: Herman Miller_x000a_Product PO#: 89964-90458_x000a_Product Received: (2) Work Surfaces Tops"/>
    <s v="FABR"/>
    <s v="CUST"/>
    <x v="332"/>
    <x v="0"/>
    <x v="4"/>
    <n v="1"/>
    <n v="0"/>
    <n v="76"/>
    <s v="Marlene Dyson"/>
    <x v="1"/>
    <n v="76"/>
    <n v="3648805.1999999988"/>
    <n v="23189.56"/>
    <x v="6"/>
  </r>
  <r>
    <x v="628"/>
    <n v="5"/>
    <x v="10"/>
    <x v="129"/>
    <s v="LABOR"/>
    <s v="Labor to install(28) Dual Monitor Arms."/>
    <s v="FABR"/>
    <s v="CUST"/>
    <x v="847"/>
    <x v="0"/>
    <x v="23"/>
    <n v="1"/>
    <n v="0"/>
    <n v="350"/>
    <s v="Angela Farmer"/>
    <x v="1"/>
    <n v="350"/>
    <n v="863078.52000000025"/>
    <n v="486042.22000000003"/>
    <x v="56"/>
  </r>
  <r>
    <x v="629"/>
    <n v="26"/>
    <x v="1"/>
    <x v="22"/>
    <s v="SURCHARGE"/>
    <s v="HAT Tariff Surcharge"/>
    <s v="SUR"/>
    <s v="MISC"/>
    <x v="802"/>
    <x v="1"/>
    <x v="27"/>
    <n v="1"/>
    <n v="0"/>
    <n v="11.75"/>
    <s v="Julia Torres"/>
    <x v="0"/>
    <n v="11.75"/>
    <n v="5820005.6000000006"/>
    <n v="133136.14000000001"/>
    <x v="1"/>
  </r>
  <r>
    <x v="469"/>
    <n v="192"/>
    <x v="8"/>
    <x v="136"/>
    <s v="Felt Saddle Glides"/>
    <s v="Felt Saddle Glides for Skid &amp; Sled Base Chairs (To fit tubes 16mm to 17mm Diameter, Pack of 48) Natural Wool Felt Tubular Wire Frame Chair Feet by Keay Vital Parts - Made in Germany"/>
    <s v="PRO"/>
    <s v="CUST"/>
    <x v="848"/>
    <x v="1"/>
    <x v="73"/>
    <n v="1"/>
    <n v="0"/>
    <n v="129.97"/>
    <s v="Nicole Lentini"/>
    <x v="1"/>
    <n v="129.97"/>
    <n v="16189252.849999992"/>
    <n v="2597395.3999999994"/>
    <x v="16"/>
  </r>
  <r>
    <x v="469"/>
    <n v="192"/>
    <x v="8"/>
    <x v="136"/>
    <s v="Felt Saddle Glides"/>
    <s v="Felt Saddle Glides for Skid &amp; Sled Base Chairs (To fit tubes 16mm to 17mm Diameter, Pack of 48) Natural Wool Felt Tubular Wire Frame Chair Feet by Keay Vital Parts - Made in Germany"/>
    <s v="PRO"/>
    <s v="SPEC"/>
    <x v="48"/>
    <x v="1"/>
    <x v="73"/>
    <n v="1"/>
    <n v="0"/>
    <n v="129.97"/>
    <s v="Nicole Lentini"/>
    <x v="3"/>
    <n v="129.97"/>
    <n v="16189252.849999992"/>
    <n v="2597395.3999999994"/>
    <x v="16"/>
  </r>
  <r>
    <x v="630"/>
    <n v="6"/>
    <x v="8"/>
    <x v="203"/>
    <s v="Labor + Delivery"/>
    <s v="Receive, deliver and install (2) tops. _x000a_Dispose of incorrect top"/>
    <s v="FABR"/>
    <s v="CUST"/>
    <x v="849"/>
    <x v="1"/>
    <x v="70"/>
    <n v="1"/>
    <n v="0"/>
    <n v="240"/>
    <s v="Nicole Lentini"/>
    <x v="1"/>
    <n v="240"/>
    <n v="16189252.849999992"/>
    <n v="1435"/>
    <x v="59"/>
  </r>
  <r>
    <x v="630"/>
    <n v="7"/>
    <x v="8"/>
    <x v="203"/>
    <s v="YTH6627V--(V1)-Y881-Y881-91T"/>
    <s v="Antenna Big Table Top, with Hinged Access, 66W 27D 1-1/4H, veneer_x000a_OPTION: (V1):V1 Techwood Veneer_x000a_OPTION: Y881:V1- Light Walnut QCSM (CORE)_x000a_OPTION: Y881:EDGE- Light Walnut QCSM_x000a_OPTION: 91T:PAINT- White (CP)"/>
    <s v="PRO"/>
    <s v="CUST"/>
    <x v="849"/>
    <x v="1"/>
    <x v="1"/>
    <n v="2"/>
    <n v="0"/>
    <n v="904.8"/>
    <s v="Nicole Lentini"/>
    <x v="1"/>
    <n v="904.8"/>
    <n v="16189252.849999992"/>
    <n v="1435"/>
    <x v="59"/>
  </r>
  <r>
    <x v="630"/>
    <n v="8"/>
    <x v="8"/>
    <x v="203"/>
    <s v="YTH6627V--(V1)-Y881-Y881-91T"/>
    <s v="Antenna Big Table Top, with Hinged Access, 66W 27D 1-1/4H, veneer_x000a_OPTION: (V1):V1 Techwood Veneer_x000a_OPTION: Y881:V1- Light Walnut QCSM (CORE)_x000a_OPTION: Y881:EDGE- Light Walnut QCSM_x000a_OPTION: 91T:PAINT- White (CP)"/>
    <s v="PRO"/>
    <s v="CUST"/>
    <x v="849"/>
    <x v="1"/>
    <x v="1"/>
    <n v="1"/>
    <n v="0"/>
    <n v="-436.8"/>
    <s v="Nicole Lentini"/>
    <x v="1"/>
    <n v="-436.8"/>
    <n v="16189252.849999992"/>
    <n v="1435"/>
    <x v="59"/>
  </r>
  <r>
    <x v="630"/>
    <n v="9"/>
    <x v="8"/>
    <x v="203"/>
    <s v="Surcharge"/>
    <s v="surcharge"/>
    <s v="TAR"/>
    <s v="CUST"/>
    <x v="101"/>
    <x v="1"/>
    <x v="1"/>
    <n v="1"/>
    <n v="0"/>
    <n v="22.93"/>
    <s v="Nicole Lentini"/>
    <x v="1"/>
    <n v="22.93"/>
    <n v="16189252.849999992"/>
    <n v="1435"/>
    <x v="59"/>
  </r>
  <r>
    <x v="631"/>
    <n v="8"/>
    <x v="9"/>
    <x v="100"/>
    <s v="INSTALLATION 2"/>
    <s v="To deliver and install in your home two items (adds 2 weeks to delivery, Customer Service agent will call to schedule installation)"/>
    <s v="FABR"/>
    <s v="CUST"/>
    <x v="850"/>
    <x v="0"/>
    <x v="2"/>
    <n v="1"/>
    <n v="0"/>
    <n v="100"/>
    <s v="Shanna Dollarhide"/>
    <x v="1"/>
    <n v="100"/>
    <n v="6933299.7099999748"/>
    <n v="503207.78999999916"/>
    <x v="0"/>
  </r>
  <r>
    <x v="632"/>
    <n v="89"/>
    <x v="1"/>
    <x v="61"/>
    <s v="VPMC1518--~-(K1523)-K152318"/>
    <s v="Quoin Mobile Pedestal Cushion, 15Wx18.75D_x000a_OPTION: ~:UPH: Standard_x000a_OPTION: (K1523):FABRIC: Hourglass (A)_x000a_OPTION: K152318:COL: Aegean"/>
    <s v="PRO"/>
    <s v="SPEC"/>
    <x v="851"/>
    <x v="1"/>
    <x v="1"/>
    <n v="16"/>
    <n v="0"/>
    <n v="1071.8399999999999"/>
    <s v="Julia Torres"/>
    <x v="3"/>
    <n v="1071.8399999999999"/>
    <n v="5820005.6000000006"/>
    <n v="4669331.2300000004"/>
    <x v="1"/>
  </r>
  <r>
    <x v="632"/>
    <n v="90"/>
    <x v="1"/>
    <x v="61"/>
    <s v="VPMC1518--~-(K1523)-K152318"/>
    <s v="Quoin Mobile Pedestal Cushion, 15Wx18.75D_x000a_OPTION: ~:UPH: Standard_x000a_OPTION: (K1523):FABRIC: Hourglass (A)_x000a_OPTION: K152318:COL: Aegean"/>
    <s v="PRO"/>
    <s v="SPEC"/>
    <x v="851"/>
    <x v="1"/>
    <x v="1"/>
    <n v="10"/>
    <n v="0"/>
    <n v="669.9"/>
    <s v="Julia Torres"/>
    <x v="3"/>
    <n v="669.9"/>
    <n v="5820005.6000000006"/>
    <n v="4669331.2300000004"/>
    <x v="1"/>
  </r>
  <r>
    <x v="632"/>
    <n v="91"/>
    <x v="1"/>
    <x v="61"/>
    <s v="VPMC1518--~-(K1523)-K152318"/>
    <s v="Quoin Mobile Pedestal Cushion, 15Wx18.75D_x000a_OPTION: ~:UPH: Standard_x000a_OPTION: (K1523):FABRIC: Hourglass (A)_x000a_OPTION: K152318:COL: Aegean"/>
    <s v="PRO"/>
    <s v="SPEC"/>
    <x v="851"/>
    <x v="1"/>
    <x v="1"/>
    <n v="10"/>
    <n v="0"/>
    <n v="669.9"/>
    <s v="Julia Torres"/>
    <x v="3"/>
    <n v="669.9"/>
    <n v="5820005.6000000006"/>
    <n v="4669331.2300000004"/>
    <x v="1"/>
  </r>
  <r>
    <x v="632"/>
    <n v="92"/>
    <x v="1"/>
    <x v="61"/>
    <s v="VPMC1518--~-(K1523)-K152318"/>
    <s v="Quoin Mobile Pedestal Cushion, 15Wx18.75D_x000a_OPTION: ~:UPH: Standard_x000a_OPTION: (K1523):FABRIC: Hourglass (A)_x000a_OPTION: K152318:COL: Aegean"/>
    <s v="PRO"/>
    <s v="SPEC"/>
    <x v="851"/>
    <x v="1"/>
    <x v="1"/>
    <n v="4"/>
    <n v="0"/>
    <n v="267.95999999999998"/>
    <s v="Julia Torres"/>
    <x v="3"/>
    <n v="267.95999999999998"/>
    <n v="5820005.6000000006"/>
    <n v="4669331.2300000004"/>
    <x v="1"/>
  </r>
  <r>
    <x v="632"/>
    <n v="93"/>
    <x v="1"/>
    <x v="61"/>
    <s v="VPMC1518--~-(K1523)-K152318"/>
    <s v="Quoin Mobile Pedestal Cushion, 15Wx18.75D_x000a_OPTION: ~:UPH: Standard_x000a_OPTION: (K1523):FABRIC: Hourglass (A)_x000a_OPTION: K152318:COL: Aegean"/>
    <s v="PRO"/>
    <s v="SPEC"/>
    <x v="851"/>
    <x v="1"/>
    <x v="1"/>
    <n v="8"/>
    <n v="0"/>
    <n v="535.91999999999996"/>
    <s v="Julia Torres"/>
    <x v="3"/>
    <n v="535.91999999999996"/>
    <n v="5820005.6000000006"/>
    <n v="4669331.2300000004"/>
    <x v="1"/>
  </r>
  <r>
    <x v="633"/>
    <n v="13"/>
    <x v="1"/>
    <x v="61"/>
    <s v="LABOR"/>
    <s v="Labor to Will Call and Deliver to Site (12) ILW tops"/>
    <s v="FABR"/>
    <s v="CUST"/>
    <x v="852"/>
    <x v="1"/>
    <x v="35"/>
    <n v="1"/>
    <n v="0"/>
    <n v="450"/>
    <s v="Julia Torres"/>
    <x v="1"/>
    <n v="450"/>
    <n v="5820005.6000000006"/>
    <n v="4669331.2300000004"/>
    <x v="1"/>
  </r>
  <r>
    <x v="482"/>
    <n v="32"/>
    <x v="3"/>
    <x v="177"/>
    <s v="MILEAGE"/>
    <s v=""/>
    <s v="TRV"/>
    <s v="MISC"/>
    <x v="26"/>
    <x v="2"/>
    <x v="239"/>
    <n v="1"/>
    <n v="0"/>
    <n v="28"/>
    <s v="Yuliya Molotilova"/>
    <x v="0"/>
    <n v="28"/>
    <n v="3543294.73"/>
    <n v="225382.76"/>
    <x v="36"/>
  </r>
  <r>
    <x v="482"/>
    <n v="33"/>
    <x v="3"/>
    <x v="177"/>
    <s v="Blank covers"/>
    <s v="Faceplate covers white"/>
    <s v="PRO"/>
    <s v="CUST"/>
    <x v="853"/>
    <x v="2"/>
    <x v="27"/>
    <n v="100"/>
    <n v="0"/>
    <n v="100"/>
    <s v="Yuliya Molotilova"/>
    <x v="1"/>
    <n v="100"/>
    <n v="3543294.73"/>
    <n v="225382.76"/>
    <x v="36"/>
  </r>
  <r>
    <x v="634"/>
    <n v="30"/>
    <x v="2"/>
    <x v="2"/>
    <s v="FABRICATION - Change Order"/>
    <s v="7/16 Change Order_x000a_Labor (1) man @ 1.5hours 2 Tackboard to accommodate for data outlet - PW_x000a_Also labor to cut down (3) stiffer bars to fit under the tops. total .45 -Stnd_x000a_total hours 2.15"/>
    <s v="FABR"/>
    <s v="SPEC"/>
    <x v="854"/>
    <x v="0"/>
    <x v="23"/>
    <n v="1"/>
    <n v="0"/>
    <n v="435.65"/>
    <s v="Marlene Dyson"/>
    <x v="3"/>
    <n v="435.65"/>
    <n v="3648805.1999999988"/>
    <n v="390657.00000000006"/>
    <x v="2"/>
  </r>
  <r>
    <x v="634"/>
    <n v="33"/>
    <x v="2"/>
    <x v="2"/>
    <s v="FABRICATION - Change Order"/>
    <s v="7/16 Change Order_x000a_Labor (1) man @ 1.5hours 2 Tackboard to accommodate for data outlet - PW_x000a_Also labor to cut down (3) stiffer bars to fit under the tops. total .45 -Stnd_x000a_total hours 2.15"/>
    <s v="FABR"/>
    <s v="SPEC"/>
    <x v="854"/>
    <x v="0"/>
    <x v="23"/>
    <n v="1"/>
    <n v="0"/>
    <n v="-116.9"/>
    <s v="Marlene Dyson"/>
    <x v="3"/>
    <n v="-116.9"/>
    <n v="3648805.1999999988"/>
    <n v="390657.00000000006"/>
    <x v="2"/>
  </r>
  <r>
    <x v="635"/>
    <n v="13"/>
    <x v="2"/>
    <x v="204"/>
    <s v="FABRICATION"/>
    <s v="Receive (2) replacement Workrite bases (in BLACK), deliver to site and exchange out with the Silver ones.  return the Silver ones to the warehouse and stage for pickup  by Alex Hautau from Workrite ._x000a_NBH"/>
    <s v="FABR"/>
    <s v="SPEC"/>
    <x v="855"/>
    <x v="0"/>
    <x v="91"/>
    <n v="1"/>
    <n v="0"/>
    <n v="485"/>
    <s v="Marlene Dyson"/>
    <x v="3"/>
    <n v="485"/>
    <n v="3648805.1999999988"/>
    <n v="8059.2899999999991"/>
    <x v="2"/>
  </r>
  <r>
    <x v="636"/>
    <n v="22"/>
    <x v="1"/>
    <x v="61"/>
    <s v="True Up"/>
    <s v="True Up"/>
    <s v="DSGN"/>
    <s v="SPEC"/>
    <x v="726"/>
    <x v="1"/>
    <x v="18"/>
    <n v="1.8332999999999999"/>
    <n v="0"/>
    <n v="-137.5"/>
    <s v="Haley Berger"/>
    <x v="3"/>
    <n v="-137.5"/>
    <n v="5820005.6000000006"/>
    <n v="4669331.2300000004"/>
    <x v="31"/>
  </r>
  <r>
    <x v="494"/>
    <n v="135"/>
    <x v="7"/>
    <x v="158"/>
    <s v="ERP FEE"/>
    <s v="ERP Fee for (6) Power Entries"/>
    <s v="PRO"/>
    <s v="CUST"/>
    <x v="856"/>
    <x v="1"/>
    <x v="25"/>
    <n v="1"/>
    <n v="0"/>
    <n v="100"/>
    <s v="Kelly Caplan"/>
    <x v="1"/>
    <n v="100"/>
    <n v="12556381.180000002"/>
    <n v="1384004.26"/>
    <x v="40"/>
  </r>
  <r>
    <x v="494"/>
    <n v="136"/>
    <x v="7"/>
    <x v="158"/>
    <s v="SURCHARGE"/>
    <s v="Surcharge for the (6) Power Entries"/>
    <s v="SUR"/>
    <s v="CUST"/>
    <x v="856"/>
    <x v="1"/>
    <x v="25"/>
    <n v="1"/>
    <n v="0"/>
    <n v="28.96"/>
    <s v="Kelly Caplan"/>
    <x v="1"/>
    <n v="28.96"/>
    <n v="12556381.180000002"/>
    <n v="1384004.26"/>
    <x v="40"/>
  </r>
  <r>
    <x v="494"/>
    <n v="139"/>
    <x v="7"/>
    <x v="158"/>
    <s v="FREIGHT"/>
    <s v="FedEX Ground Delivery"/>
    <s v="SHIP"/>
    <s v="SHIP"/>
    <x v="857"/>
    <x v="1"/>
    <x v="53"/>
    <n v="1"/>
    <n v="0"/>
    <n v="14.7"/>
    <s v="Kelly Caplan"/>
    <x v="4"/>
    <n v="14.7"/>
    <n v="12556381.180000002"/>
    <n v="1384004.26"/>
    <x v="40"/>
  </r>
  <r>
    <x v="499"/>
    <n v="468"/>
    <x v="13"/>
    <x v="39"/>
    <s v="KR5442110--REF QUOTE"/>
    <s v="CABINET LEVELLER 5/16 - 18 X 3&quot; long_x000a_OPTION: REF QUOTE:MillerKnoll Email_08.05.2025"/>
    <s v="PRO"/>
    <s v="SPEC"/>
    <x v="858"/>
    <x v="0"/>
    <x v="1"/>
    <n v="80"/>
    <n v="0"/>
    <n v="115.2"/>
    <s v="Haley Berger"/>
    <x v="3"/>
    <n v="115.2"/>
    <n v="3665991.9400000004"/>
    <n v="3210790.8800000004"/>
    <x v="20"/>
  </r>
  <r>
    <x v="504"/>
    <n v="50"/>
    <x v="8"/>
    <x v="152"/>
    <s v="8-906-10759"/>
    <s v=""/>
    <s v="SHIP"/>
    <s v="SHIP"/>
    <x v="35"/>
    <x v="1"/>
    <x v="20"/>
    <n v="1"/>
    <n v="0"/>
    <n v="63.59"/>
    <s v="Nicole Lentini"/>
    <x v="4"/>
    <n v="63.59"/>
    <n v="16189252.849999992"/>
    <n v="5819423.2100000009"/>
    <x v="19"/>
  </r>
  <r>
    <x v="637"/>
    <n v="5"/>
    <x v="23"/>
    <x v="205"/>
    <s v="Fees"/>
    <s v="Ariba billing fees"/>
    <s v="FEE"/>
    <s v="MISC"/>
    <x v="81"/>
    <x v="0"/>
    <x v="16"/>
    <n v="1"/>
    <n v="0"/>
    <n v="20.47"/>
    <s v="Angela Farmer"/>
    <x v="0"/>
    <n v="20.47"/>
    <n v="2470160.9899999988"/>
    <n v="25895.010000000002"/>
    <x v="56"/>
  </r>
  <r>
    <x v="510"/>
    <n v="70"/>
    <x v="7"/>
    <x v="144"/>
    <s v="LABOR"/>
    <s v="Field Cuts (4) Grommets cuts to occur onsite at the same time as installation"/>
    <s v="FABR"/>
    <s v="SPEC"/>
    <x v="859"/>
    <x v="1"/>
    <x v="0"/>
    <n v="1"/>
    <n v="0"/>
    <n v="780"/>
    <s v="Kelly Caplan"/>
    <x v="3"/>
    <n v="780"/>
    <n v="12556381.180000002"/>
    <n v="289458.43"/>
    <x v="15"/>
  </r>
  <r>
    <x v="638"/>
    <n v="33"/>
    <x v="22"/>
    <x v="137"/>
    <s v="ARIBA CHARGES"/>
    <s v=""/>
    <s v="PRO"/>
    <s v="MISC"/>
    <x v="81"/>
    <x v="2"/>
    <x v="16"/>
    <n v="1"/>
    <n v="0"/>
    <n v="155.16"/>
    <s v="Yuliya Molotilova"/>
    <x v="0"/>
    <n v="155.16"/>
    <n v="602214.32999999996"/>
    <n v="203166.24000000005"/>
    <x v="22"/>
  </r>
  <r>
    <x v="513"/>
    <n v="45"/>
    <x v="2"/>
    <x v="107"/>
    <s v="HOME DEPOT"/>
    <s v=""/>
    <s v="PRO"/>
    <s v="MISC"/>
    <x v="91"/>
    <x v="0"/>
    <x v="43"/>
    <n v="1"/>
    <n v="0"/>
    <n v="33.19"/>
    <s v="Marlene Dyson"/>
    <x v="0"/>
    <n v="33.19"/>
    <n v="3648805.1999999988"/>
    <n v="517230.16999999993"/>
    <x v="6"/>
  </r>
  <r>
    <x v="639"/>
    <n v="7"/>
    <x v="9"/>
    <x v="100"/>
    <s v="INSTALLATION 1"/>
    <s v="To deliver and install in your home a single item (adds 2 weeks to delivery, Customer Service agent will call to schedule installation)"/>
    <s v="FABR"/>
    <s v="MISC"/>
    <x v="844"/>
    <x v="0"/>
    <x v="2"/>
    <n v="1"/>
    <n v="0"/>
    <n v="250"/>
    <s v="Shanna Dollarhide"/>
    <x v="0"/>
    <n v="250"/>
    <n v="6933299.7099999748"/>
    <n v="503207.78999999916"/>
    <x v="0"/>
  </r>
  <r>
    <x v="640"/>
    <n v="8"/>
    <x v="8"/>
    <x v="54"/>
    <s v="Tariff"/>
    <s v="Tariff"/>
    <s v="SUR"/>
    <s v="SPEC"/>
    <x v="860"/>
    <x v="1"/>
    <x v="165"/>
    <n v="1"/>
    <n v="0"/>
    <n v="336.83"/>
    <s v="Zairah Del Mundo"/>
    <x v="3"/>
    <n v="336.83"/>
    <n v="16189252.849999992"/>
    <n v="220420.1"/>
    <x v="12"/>
  </r>
  <r>
    <x v="640"/>
    <n v="9"/>
    <x v="8"/>
    <x v="54"/>
    <s v="Tariff"/>
    <s v="Tariff"/>
    <s v="SUR"/>
    <s v="SPEC"/>
    <x v="860"/>
    <x v="1"/>
    <x v="165"/>
    <n v="1"/>
    <n v="0"/>
    <n v="224.55"/>
    <s v="Zairah Del Mundo"/>
    <x v="3"/>
    <n v="224.55"/>
    <n v="16189252.849999992"/>
    <n v="220420.1"/>
    <x v="12"/>
  </r>
  <r>
    <x v="640"/>
    <n v="10"/>
    <x v="8"/>
    <x v="54"/>
    <s v="Tariff"/>
    <s v="Tariff"/>
    <s v="SUR"/>
    <s v="SPEC"/>
    <x v="861"/>
    <x v="1"/>
    <x v="165"/>
    <n v="1"/>
    <n v="606.9"/>
    <n v="0"/>
    <s v="Zairah Del Mundo"/>
    <x v="3"/>
    <n v="-606.9"/>
    <n v="16189252.849999992"/>
    <n v="220420.1"/>
    <x v="12"/>
  </r>
  <r>
    <x v="529"/>
    <n v="26"/>
    <x v="10"/>
    <x v="129"/>
    <s v="STORAGE"/>
    <s v="Storage_x000a_July, 2025 (Billing Cycle: Jun 21 - Jul 20)"/>
    <s v="STORE"/>
    <s v="CUST"/>
    <x v="862"/>
    <x v="0"/>
    <x v="0"/>
    <n v="1"/>
    <n v="0"/>
    <n v="164.85"/>
    <s v="Angela Farmer"/>
    <x v="1"/>
    <n v="164.85"/>
    <n v="863078.52000000025"/>
    <n v="486042.22000000003"/>
    <x v="56"/>
  </r>
  <r>
    <x v="529"/>
    <n v="27"/>
    <x v="10"/>
    <x v="129"/>
    <s v="BE42082-3-180"/>
    <s v="180 inches"/>
    <s v="PRO"/>
    <s v="CUST"/>
    <x v="54"/>
    <x v="0"/>
    <x v="68"/>
    <n v="1"/>
    <n v="0"/>
    <n v="66.67"/>
    <s v="Angela Farmer"/>
    <x v="1"/>
    <n v="66.67"/>
    <n v="863078.52000000025"/>
    <n v="486042.22000000003"/>
    <x v="56"/>
  </r>
  <r>
    <x v="529"/>
    <n v="28"/>
    <x v="10"/>
    <x v="129"/>
    <s v="FREIGHT"/>
    <s v="UPS Ground Shipping"/>
    <s v="SHIP"/>
    <s v="CUST"/>
    <x v="54"/>
    <x v="0"/>
    <x v="68"/>
    <n v="1"/>
    <n v="0"/>
    <n v="35.1"/>
    <s v="Angela Farmer"/>
    <x v="1"/>
    <n v="35.1"/>
    <n v="863078.52000000025"/>
    <n v="486042.22000000003"/>
    <x v="56"/>
  </r>
  <r>
    <x v="641"/>
    <n v="5"/>
    <x v="1"/>
    <x v="61"/>
    <s v="SHIPPING"/>
    <s v="SHIPPING"/>
    <s v="SHIP"/>
    <s v="SHIP"/>
    <x v="863"/>
    <x v="1"/>
    <x v="140"/>
    <n v="1"/>
    <n v="0"/>
    <n v="335"/>
    <s v="Julia Torres"/>
    <x v="4"/>
    <n v="335"/>
    <n v="5820005.6000000006"/>
    <n v="4669331.2300000004"/>
    <x v="1"/>
  </r>
  <r>
    <x v="642"/>
    <n v="49"/>
    <x v="3"/>
    <x v="206"/>
    <s v="FICL.24--"/>
    <s v="Cantilevers - 24&quot; (PAIR)_x000a_OPTION: :PAINT- CLOUD WHITE"/>
    <s v="PRO"/>
    <s v="SPEC"/>
    <x v="864"/>
    <x v="2"/>
    <x v="7"/>
    <n v="6"/>
    <n v="0"/>
    <n v="146.16"/>
    <s v="Yuliya Molotilova"/>
    <x v="3"/>
    <n v="146.16"/>
    <n v="3543294.73"/>
    <n v="0"/>
    <x v="71"/>
  </r>
  <r>
    <x v="643"/>
    <n v="8"/>
    <x v="7"/>
    <x v="32"/>
    <s v="Surcharge"/>
    <s v="Surcharge"/>
    <s v="SUR"/>
    <s v="SPEC"/>
    <x v="865"/>
    <x v="1"/>
    <x v="25"/>
    <n v="1"/>
    <n v="0"/>
    <n v="695.5"/>
    <s v="Nicole Lentini"/>
    <x v="3"/>
    <n v="695.5"/>
    <n v="12556381.180000002"/>
    <n v="557019.4"/>
    <x v="43"/>
  </r>
  <r>
    <x v="644"/>
    <n v="8"/>
    <x v="9"/>
    <x v="13"/>
    <s v="JULY 2025 - General Inventory"/>
    <s v="Storage for JULY 2025"/>
    <s v="STORE"/>
    <s v="CUST"/>
    <x v="866"/>
    <x v="0"/>
    <x v="2"/>
    <n v="1"/>
    <n v="0"/>
    <n v="-88"/>
    <s v="Julia Torres"/>
    <x v="1"/>
    <n v="-88"/>
    <n v="6933299.7099999748"/>
    <n v="5657234.7399999974"/>
    <x v="0"/>
  </r>
  <r>
    <x v="644"/>
    <n v="9"/>
    <x v="9"/>
    <x v="13"/>
    <s v="JULY 2025 - SF10 Inventory"/>
    <s v="JULY 2025 Storage for SFO10 INVENTORY"/>
    <s v="STORE"/>
    <s v="CUST"/>
    <x v="866"/>
    <x v="0"/>
    <x v="2"/>
    <n v="1"/>
    <n v="0"/>
    <n v="44"/>
    <s v="Julia Torres"/>
    <x v="1"/>
    <n v="44"/>
    <n v="6933299.7099999748"/>
    <n v="5657234.7399999974"/>
    <x v="0"/>
  </r>
  <r>
    <x v="644"/>
    <n v="10"/>
    <x v="9"/>
    <x v="13"/>
    <s v="JULY 2025 - MTV Monitor Arms Inventory"/>
    <s v="MTV MONITOR ARMS STORAGE FEES - JULY 2025"/>
    <s v="STORE"/>
    <s v="CUST"/>
    <x v="866"/>
    <x v="0"/>
    <x v="2"/>
    <n v="1"/>
    <n v="0"/>
    <n v="-38"/>
    <s v="Julia Torres"/>
    <x v="1"/>
    <n v="-38"/>
    <n v="6933299.7099999748"/>
    <n v="5657234.7399999974"/>
    <x v="0"/>
  </r>
  <r>
    <x v="644"/>
    <n v="11"/>
    <x v="9"/>
    <x v="13"/>
    <s v="STORAGE"/>
    <s v="Storage Costs for August 2025_x000a_89515-89301 &amp; 90649-93206"/>
    <s v="FABR"/>
    <s v="CUST"/>
    <x v="867"/>
    <x v="0"/>
    <x v="2"/>
    <n v="1"/>
    <n v="0"/>
    <n v="44"/>
    <s v="Julia Torres"/>
    <x v="1"/>
    <n v="44"/>
    <n v="6933299.7099999748"/>
    <n v="5657234.7399999974"/>
    <x v="0"/>
  </r>
  <r>
    <x v="544"/>
    <n v="29"/>
    <x v="7"/>
    <x v="115"/>
    <s v="Punch Labor"/>
    <s v="(1) Cut for Power/Cable Access, 623"/>
    <s v="FABR"/>
    <s v="SPEC"/>
    <x v="725"/>
    <x v="1"/>
    <x v="76"/>
    <n v="1"/>
    <n v="0"/>
    <n v="195"/>
    <s v="Haley Berger"/>
    <x v="3"/>
    <n v="195"/>
    <n v="12556381.180000002"/>
    <n v="2265721.1399999997"/>
    <x v="31"/>
  </r>
  <r>
    <x v="544"/>
    <n v="30"/>
    <x v="7"/>
    <x v="115"/>
    <s v="Punch Labor"/>
    <s v="Cut (4) surfaces, 260A, 455, 555, 770"/>
    <s v="FABR"/>
    <s v="SPEC"/>
    <x v="725"/>
    <x v="1"/>
    <x v="76"/>
    <n v="1"/>
    <n v="0"/>
    <n v="1161"/>
    <s v="Haley Berger"/>
    <x v="3"/>
    <n v="1161"/>
    <n v="12556381.180000002"/>
    <n v="2265721.1399999997"/>
    <x v="31"/>
  </r>
  <r>
    <x v="544"/>
    <n v="31"/>
    <x v="7"/>
    <x v="115"/>
    <s v="Punch Labor"/>
    <s v="KD, rebuild to meet ADA requirements, Requires modifications 260B"/>
    <s v="FABR"/>
    <s v="SPEC"/>
    <x v="725"/>
    <x v="1"/>
    <x v="76"/>
    <n v="1"/>
    <n v="0"/>
    <n v="854"/>
    <s v="Haley Berger"/>
    <x v="3"/>
    <n v="854"/>
    <n v="12556381.180000002"/>
    <n v="2265721.1399999997"/>
    <x v="31"/>
  </r>
  <r>
    <x v="544"/>
    <n v="32"/>
    <x v="7"/>
    <x v="115"/>
    <s v="Punch Labor"/>
    <s v="KD, rebuild to meet ADA requirements, Requires modifications, 260D"/>
    <s v="FABR"/>
    <s v="SPEC"/>
    <x v="725"/>
    <x v="1"/>
    <x v="76"/>
    <n v="1"/>
    <n v="0"/>
    <n v="854"/>
    <s v="Haley Berger"/>
    <x v="3"/>
    <n v="854"/>
    <n v="12556381.180000002"/>
    <n v="2265721.1399999997"/>
    <x v="31"/>
  </r>
  <r>
    <x v="544"/>
    <n v="33"/>
    <x v="7"/>
    <x v="115"/>
    <s v="CH315.5413L--VTG-LBU"/>
    <s v="Sloped Top Panel, 54&quot; wide, 13&quot; deep, thermally - fused laminate_x000a_OPTION: VTG:vertical grain_x000a_OPTION: LBU:medium matte walnut (CP)"/>
    <s v="PRO"/>
    <s v="SPEC"/>
    <x v="868"/>
    <x v="1"/>
    <x v="25"/>
    <n v="1"/>
    <n v="0"/>
    <n v="100.1"/>
    <s v="Haley Berger"/>
    <x v="3"/>
    <n v="100.1"/>
    <n v="12556381.180000002"/>
    <n v="2265721.1399999997"/>
    <x v="31"/>
  </r>
  <r>
    <x v="645"/>
    <n v="9"/>
    <x v="9"/>
    <x v="13"/>
    <s v="CREDIT CARD FEE"/>
    <s v="CREDIT CARD FEE"/>
    <s v="PRO"/>
    <s v="CUST"/>
    <x v="869"/>
    <x v="0"/>
    <x v="242"/>
    <n v="1"/>
    <n v="0"/>
    <n v="249.88"/>
    <s v="Julia Torres"/>
    <x v="1"/>
    <n v="249.88"/>
    <n v="6933299.7099999748"/>
    <n v="5657234.7399999974"/>
    <x v="25"/>
  </r>
  <r>
    <x v="557"/>
    <n v="46"/>
    <x v="7"/>
    <x v="32"/>
    <s v="4515935"/>
    <s v="Antique Terracotta Planter 18&quot;D x 17&quot;H  Terracotta"/>
    <s v="PRO"/>
    <s v="SPEC"/>
    <x v="128"/>
    <x v="1"/>
    <x v="224"/>
    <n v="3"/>
    <n v="0"/>
    <n v="837.6"/>
    <s v="Nicole Lentini"/>
    <x v="3"/>
    <n v="837.6"/>
    <n v="12556381.180000002"/>
    <n v="557019.4"/>
    <x v="37"/>
  </r>
  <r>
    <x v="557"/>
    <n v="47"/>
    <x v="7"/>
    <x v="32"/>
    <s v="4930394"/>
    <s v="Antique Terracotta Planter 15&quot;D x 14-1/4&quot;H  Terracotta"/>
    <s v="PRO"/>
    <s v="SPEC"/>
    <x v="128"/>
    <x v="1"/>
    <x v="224"/>
    <n v="1"/>
    <n v="0"/>
    <n v="159.19999999999999"/>
    <s v="Nicole Lentini"/>
    <x v="3"/>
    <n v="159.19999999999999"/>
    <n v="12556381.180000002"/>
    <n v="557019.4"/>
    <x v="37"/>
  </r>
  <r>
    <x v="557"/>
    <n v="48"/>
    <x v="7"/>
    <x v="32"/>
    <s v="SHIPPING AND HANDLING"/>
    <s v="Antique Terracotta Planter - shippping and handling"/>
    <s v="SHIP"/>
    <s v="SPEC"/>
    <x v="128"/>
    <x v="1"/>
    <x v="224"/>
    <n v="1"/>
    <n v="0"/>
    <n v="183"/>
    <s v="Nicole Lentini"/>
    <x v="3"/>
    <n v="183"/>
    <n v="12556381.180000002"/>
    <n v="557019.4"/>
    <x v="37"/>
  </r>
  <r>
    <x v="559"/>
    <n v="23"/>
    <x v="6"/>
    <x v="194"/>
    <s v="DESIGN"/>
    <s v="DESIGN True Up"/>
    <s v="DSGN"/>
    <s v="MISC"/>
    <x v="870"/>
    <x v="2"/>
    <x v="18"/>
    <n v="1"/>
    <n v="0"/>
    <n v="-75"/>
    <s v="Yuliya Molotilova"/>
    <x v="0"/>
    <n v="-75"/>
    <n v="837514.92000000027"/>
    <n v="9983.9500000000007"/>
    <x v="36"/>
  </r>
  <r>
    <x v="646"/>
    <n v="21"/>
    <x v="2"/>
    <x v="46"/>
    <s v="DP8VPA5025--8QT"/>
    <s v="Two Way Post Assembly &quot;L&quot;, 50H, Horizon, metal flat, Full View_x000a_OPTION: 8QT:PAINT- Folkstone Grey (Textured) (CP)"/>
    <s v="PRO"/>
    <s v="SPEC"/>
    <x v="871"/>
    <x v="0"/>
    <x v="1"/>
    <n v="1"/>
    <n v="0"/>
    <n v="72.349999999999994"/>
    <s v="Marlene Dyson"/>
    <x v="3"/>
    <n v="72.349999999999994"/>
    <n v="3648805.1999999988"/>
    <n v="399849.05"/>
    <x v="6"/>
  </r>
  <r>
    <x v="646"/>
    <n v="22"/>
    <x v="2"/>
    <x v="46"/>
    <s v="DB1C24R--8QT"/>
    <s v="Cantilever Bracket, Right, 24&quot;D, Single Pack_x000a_OPTION: 8QT:PAINT- Folkstone Grey (Textured) (CP)"/>
    <s v="PRO"/>
    <s v="SPEC"/>
    <x v="871"/>
    <x v="0"/>
    <x v="1"/>
    <n v="1"/>
    <n v="0"/>
    <n v="29.15"/>
    <s v="Marlene Dyson"/>
    <x v="3"/>
    <n v="29.15"/>
    <n v="3648805.1999999988"/>
    <n v="399849.05"/>
    <x v="6"/>
  </r>
  <r>
    <x v="646"/>
    <n v="23"/>
    <x v="2"/>
    <x v="46"/>
    <s v="WAREHOUSE STORAGE"/>
    <s v="Warehouse storage 8/23/25 thru 9/23/25_x000a_(returned products pending redelivery and install)_x000a_Returned from order: KBMH236639 - COSCz - PWA2 - Reconfigure (1) Workstation *QTE* PO# 92805 - 96593"/>
    <s v="STORE"/>
    <s v="SPEC"/>
    <x v="872"/>
    <x v="0"/>
    <x v="4"/>
    <n v="1"/>
    <n v="0"/>
    <n v="38"/>
    <s v="Marlene Dyson"/>
    <x v="3"/>
    <n v="38"/>
    <n v="3648805.1999999988"/>
    <n v="399849.05"/>
    <x v="6"/>
  </r>
  <r>
    <x v="566"/>
    <n v="222"/>
    <x v="1"/>
    <x v="61"/>
    <s v="HARDWARE"/>
    <s v=""/>
    <s v="PRO"/>
    <s v="MISC"/>
    <x v="873"/>
    <x v="1"/>
    <x v="117"/>
    <n v="1"/>
    <n v="0"/>
    <n v="271.2"/>
    <s v="Julia Torres"/>
    <x v="0"/>
    <n v="271.2"/>
    <n v="5820005.6000000006"/>
    <n v="4669331.2300000004"/>
    <x v="1"/>
  </r>
  <r>
    <x v="572"/>
    <n v="100"/>
    <x v="2"/>
    <x v="81"/>
    <s v="502536"/>
    <s v="Global Industrial&amp;#153; Wood Deck, 60&quot;W X 24&quot;D X 5/8&quot; Thick"/>
    <s v="PRO"/>
    <s v="SPEC"/>
    <x v="874"/>
    <x v="0"/>
    <x v="51"/>
    <n v="20"/>
    <n v="0"/>
    <n v="365"/>
    <s v="Marlene Dyson"/>
    <x v="3"/>
    <n v="365"/>
    <n v="3648805.1999999988"/>
    <n v="195231.08"/>
    <x v="6"/>
  </r>
  <r>
    <x v="572"/>
    <n v="101"/>
    <x v="2"/>
    <x v="81"/>
    <s v="FREIGHT"/>
    <s v="Freight"/>
    <s v="SHIP"/>
    <s v="SPEC"/>
    <x v="875"/>
    <x v="0"/>
    <x v="51"/>
    <n v="1"/>
    <n v="0"/>
    <n v="39.99"/>
    <s v="Marlene Dyson"/>
    <x v="3"/>
    <n v="39.99"/>
    <n v="3648805.1999999988"/>
    <n v="195231.08"/>
    <x v="6"/>
  </r>
  <r>
    <x v="572"/>
    <n v="103"/>
    <x v="2"/>
    <x v="81"/>
    <s v="6608834-1PK-01"/>
    <s v="3 STAGE COLUMN AS4 1 PACK"/>
    <s v="PRO"/>
    <s v="SPEC"/>
    <x v="876"/>
    <x v="0"/>
    <x v="3"/>
    <n v="2"/>
    <n v="0"/>
    <n v="293.77999999999997"/>
    <s v="Marlene Dyson"/>
    <x v="3"/>
    <n v="293.77999999999997"/>
    <n v="3648805.1999999988"/>
    <n v="195231.08"/>
    <x v="6"/>
  </r>
  <r>
    <x v="572"/>
    <n v="104"/>
    <x v="2"/>
    <x v="81"/>
    <s v="6608821-ACS-AS4-UL"/>
    <s v="3 STAGE 3 LEG CONTROL BOX AS4 UL"/>
    <s v="PRO"/>
    <s v="SPEC"/>
    <x v="876"/>
    <x v="0"/>
    <x v="3"/>
    <n v="2"/>
    <n v="0"/>
    <n v="219.78"/>
    <s v="Marlene Dyson"/>
    <x v="3"/>
    <n v="219.78"/>
    <n v="3648805.1999999988"/>
    <n v="195231.08"/>
    <x v="6"/>
  </r>
  <r>
    <x v="572"/>
    <n v="105"/>
    <x v="2"/>
    <x v="81"/>
    <s v="6608823"/>
    <s v="MOTOR CABLE EXTENSION AS4"/>
    <s v="PRO"/>
    <s v="SPEC"/>
    <x v="876"/>
    <x v="0"/>
    <x v="3"/>
    <n v="2"/>
    <n v="0"/>
    <n v="20.72"/>
    <s v="Marlene Dyson"/>
    <x v="3"/>
    <n v="20.72"/>
    <n v="3648805.1999999988"/>
    <n v="195231.08"/>
    <x v="6"/>
  </r>
  <r>
    <x v="572"/>
    <n v="106"/>
    <x v="2"/>
    <x v="81"/>
    <s v="3308682"/>
    <s v="GLIDE FOR CORNER LEG"/>
    <s v="PRO"/>
    <s v="SPEC"/>
    <x v="876"/>
    <x v="0"/>
    <x v="3"/>
    <n v="2"/>
    <n v="0"/>
    <n v="1.48"/>
    <s v="Marlene Dyson"/>
    <x v="3"/>
    <n v="1.48"/>
    <n v="3648805.1999999988"/>
    <n v="195231.08"/>
    <x v="6"/>
  </r>
  <r>
    <x v="572"/>
    <n v="107"/>
    <x v="2"/>
    <x v="81"/>
    <s v="FF-ST-C42-72-S"/>
    <s v="Floating Stretcher Bracket"/>
    <s v="PRO"/>
    <s v="SPEC"/>
    <x v="876"/>
    <x v="0"/>
    <x v="3"/>
    <n v="2"/>
    <n v="0"/>
    <n v="62.16"/>
    <s v="Marlene Dyson"/>
    <x v="3"/>
    <n v="62.16"/>
    <n v="3648805.1999999988"/>
    <n v="195231.08"/>
    <x v="6"/>
  </r>
  <r>
    <x v="572"/>
    <n v="108"/>
    <x v="2"/>
    <x v="81"/>
    <s v="FF-MBKT-SH-S"/>
    <s v="Motor Short Bracket"/>
    <s v="PRO"/>
    <s v="SPEC"/>
    <x v="876"/>
    <x v="0"/>
    <x v="3"/>
    <n v="2"/>
    <n v="0"/>
    <n v="13.32"/>
    <s v="Marlene Dyson"/>
    <x v="3"/>
    <n v="13.32"/>
    <n v="3648805.1999999988"/>
    <n v="195231.08"/>
    <x v="6"/>
  </r>
  <r>
    <x v="572"/>
    <n v="109"/>
    <x v="2"/>
    <x v="81"/>
    <s v="CNRBRKT-S"/>
    <s v="Motor Corner End Bracket"/>
    <s v="PRO"/>
    <s v="SPEC"/>
    <x v="876"/>
    <x v="0"/>
    <x v="3"/>
    <n v="2"/>
    <n v="0"/>
    <n v="20.72"/>
    <s v="Marlene Dyson"/>
    <x v="3"/>
    <n v="20.72"/>
    <n v="3648805.1999999988"/>
    <n v="195231.08"/>
    <x v="6"/>
  </r>
  <r>
    <x v="572"/>
    <n v="110"/>
    <x v="2"/>
    <x v="81"/>
    <s v="Shipping and Handling"/>
    <s v="Shipping and Handling"/>
    <s v="SHIP"/>
    <s v="SPEC"/>
    <x v="876"/>
    <x v="0"/>
    <x v="3"/>
    <n v="1"/>
    <n v="0"/>
    <n v="106.5"/>
    <s v="Marlene Dyson"/>
    <x v="3"/>
    <n v="106.5"/>
    <n v="3648805.1999999988"/>
    <n v="195231.08"/>
    <x v="6"/>
  </r>
  <r>
    <x v="572"/>
    <n v="113"/>
    <x v="2"/>
    <x v="81"/>
    <s v="TBT2--"/>
    <s v="Parallon Flip-Top T Base_x000a_OPTION: :BLACK_x000a_NOTE:_x000a_REFERENCE IN PURCHASE ORDER:_x000a_OPTION: :ORDER # 3115895_x000a_OPTION: :LINE # 5_x000a_OPTION: :MODEL # 3272.TBT2.TZ3054.TE5.BF03.LS19"/>
    <s v="PRO"/>
    <s v="VEN"/>
    <x v="877"/>
    <x v="0"/>
    <x v="105"/>
    <n v="1"/>
    <n v="0"/>
    <n v="331.6"/>
    <s v="Marlene Dyson"/>
    <x v="2"/>
    <n v="331.6"/>
    <n v="3648805.1999999988"/>
    <n v="195231.08"/>
    <x v="6"/>
  </r>
  <r>
    <x v="572"/>
    <n v="116"/>
    <x v="2"/>
    <x v="81"/>
    <s v="Tariff Surcharge"/>
    <s v="Tariff Surcharge"/>
    <s v="SUR"/>
    <s v="MISC"/>
    <x v="46"/>
    <x v="0"/>
    <x v="105"/>
    <n v="1"/>
    <n v="0"/>
    <n v="8.2899999999999991"/>
    <s v="Marlene Dyson"/>
    <x v="0"/>
    <n v="8.2899999999999991"/>
    <n v="3648805.1999999988"/>
    <n v="195231.08"/>
    <x v="6"/>
  </r>
  <r>
    <x v="573"/>
    <n v="6"/>
    <x v="13"/>
    <x v="39"/>
    <s v="FABRICATION"/>
    <s v="Labor to receive, deliver, remove core with broken key and replace with new core and housing. Normal business hours."/>
    <s v="FABR"/>
    <s v="VEN"/>
    <x v="878"/>
    <x v="0"/>
    <x v="243"/>
    <n v="1"/>
    <n v="0"/>
    <n v="237"/>
    <s v="Haley Berger"/>
    <x v="2"/>
    <n v="237"/>
    <n v="3665991.9400000004"/>
    <n v="3210790.8800000004"/>
    <x v="20"/>
  </r>
  <r>
    <x v="647"/>
    <n v="46"/>
    <x v="1"/>
    <x v="61"/>
    <s v="SURCHARGE"/>
    <s v="SURCHARGE"/>
    <s v="SUR"/>
    <s v="SPEC"/>
    <x v="879"/>
    <x v="1"/>
    <x v="90"/>
    <n v="1"/>
    <n v="0"/>
    <n v="624.11"/>
    <s v="Haley Berger"/>
    <x v="3"/>
    <n v="624.11"/>
    <n v="5820005.6000000006"/>
    <n v="4669331.2300000004"/>
    <x v="31"/>
  </r>
  <r>
    <x v="576"/>
    <n v="83"/>
    <x v="8"/>
    <x v="152"/>
    <s v="FREIGHT"/>
    <s v="Shipping"/>
    <s v="SHIP"/>
    <s v="MISC"/>
    <x v="765"/>
    <x v="1"/>
    <x v="215"/>
    <n v="1"/>
    <n v="0"/>
    <n v="15.5"/>
    <s v="Nicole Lentini"/>
    <x v="0"/>
    <n v="15.5"/>
    <n v="16189252.849999992"/>
    <n v="5819423.2100000009"/>
    <x v="61"/>
  </r>
  <r>
    <x v="576"/>
    <n v="83"/>
    <x v="8"/>
    <x v="152"/>
    <s v="FREIGHT"/>
    <s v="Shipping"/>
    <s v="SHIP"/>
    <s v="SHIP"/>
    <x v="48"/>
    <x v="1"/>
    <x v="215"/>
    <n v="1"/>
    <n v="0"/>
    <n v="15.5"/>
    <s v="Nicole Lentini"/>
    <x v="4"/>
    <n v="15.5"/>
    <n v="16189252.849999992"/>
    <n v="5819423.2100000009"/>
    <x v="61"/>
  </r>
  <r>
    <x v="576"/>
    <n v="83"/>
    <x v="8"/>
    <x v="152"/>
    <s v="FREIGHT"/>
    <s v="Shipping"/>
    <s v="SHIP"/>
    <s v="VEN"/>
    <x v="880"/>
    <x v="1"/>
    <x v="215"/>
    <n v="1"/>
    <n v="0"/>
    <n v="15.5"/>
    <s v="Nicole Lentini"/>
    <x v="2"/>
    <n v="15.5"/>
    <n v="16189252.849999992"/>
    <n v="5819423.2100000009"/>
    <x v="61"/>
  </r>
  <r>
    <x v="578"/>
    <n v="4"/>
    <x v="9"/>
    <x v="13"/>
    <s v="8-954-98293"/>
    <s v="FexdEx"/>
    <s v="SHIP"/>
    <s v="SHIP"/>
    <x v="35"/>
    <x v="0"/>
    <x v="20"/>
    <n v="1"/>
    <n v="0"/>
    <n v="46.5"/>
    <s v="Julia Torres"/>
    <x v="4"/>
    <n v="46.5"/>
    <n v="6933299.7099999748"/>
    <n v="5657234.7399999974"/>
    <x v="0"/>
  </r>
  <r>
    <x v="648"/>
    <n v="20"/>
    <x v="3"/>
    <x v="207"/>
    <s v="WILL CALL CHARGES"/>
    <s v=""/>
    <s v="FABR"/>
    <s v="VEN"/>
    <x v="881"/>
    <x v="2"/>
    <x v="17"/>
    <n v="1"/>
    <n v="0"/>
    <n v="124.8"/>
    <s v="Yuliya Molotilova"/>
    <x v="2"/>
    <n v="124.8"/>
    <n v="3543294.73"/>
    <n v="37838.55999999999"/>
    <x v="5"/>
  </r>
  <r>
    <x v="649"/>
    <n v="10"/>
    <x v="7"/>
    <x v="161"/>
    <s v="8-961-93475"/>
    <s v="FedEx"/>
    <s v="SHIP"/>
    <s v="SHIP"/>
    <x v="35"/>
    <x v="1"/>
    <x v="20"/>
    <n v="1"/>
    <n v="0"/>
    <n v="109.02"/>
    <s v="Haley Berger"/>
    <x v="4"/>
    <n v="109.02"/>
    <n v="12556381.180000002"/>
    <n v="506927.78"/>
    <x v="9"/>
  </r>
  <r>
    <x v="650"/>
    <n v="18"/>
    <x v="2"/>
    <x v="208"/>
    <s v="Shipping and Handling"/>
    <s v="Shipping and Handling"/>
    <s v="SHIP"/>
    <s v="SPEC"/>
    <x v="882"/>
    <x v="0"/>
    <x v="62"/>
    <n v="1"/>
    <n v="0"/>
    <n v="20.399999999999999"/>
    <s v="Marlene Dyson"/>
    <x v="3"/>
    <n v="20.399999999999999"/>
    <n v="3648805.1999999988"/>
    <n v="19682.5"/>
    <x v="6"/>
  </r>
  <r>
    <x v="651"/>
    <n v="15"/>
    <x v="2"/>
    <x v="2"/>
    <s v="FABRICATION"/>
    <s v="Return trip to relocate pictures rails installed in wrong location._x000a_Completed 7/29/25"/>
    <s v="FABR"/>
    <s v="MISC"/>
    <x v="883"/>
    <x v="0"/>
    <x v="23"/>
    <n v="1"/>
    <n v="0"/>
    <n v="260"/>
    <s v="Marlene Dyson"/>
    <x v="0"/>
    <n v="260"/>
    <n v="3648805.1999999988"/>
    <n v="390657.00000000006"/>
    <x v="2"/>
  </r>
  <r>
    <x v="652"/>
    <n v="6"/>
    <x v="9"/>
    <x v="100"/>
    <s v="INSTALLATION 1"/>
    <s v="To deliver and install in your home a single item (adds 2 weeks to delivery, Customer Service agent will call to schedule installation)"/>
    <s v="FABR"/>
    <s v="CUST"/>
    <x v="884"/>
    <x v="0"/>
    <x v="2"/>
    <n v="1"/>
    <n v="-440"/>
    <n v="0"/>
    <s v="Shanna Dollarhide"/>
    <x v="1"/>
    <n v="440"/>
    <n v="6933299.7099999748"/>
    <n v="503207.78999999916"/>
    <x v="0"/>
  </r>
  <r>
    <x v="653"/>
    <n v="13"/>
    <x v="18"/>
    <x v="209"/>
    <s v="FREIGHT"/>
    <s v="MUUTO FREIGHT"/>
    <s v="SHIP"/>
    <s v="SPEC"/>
    <x v="885"/>
    <x v="0"/>
    <x v="1"/>
    <n v="1"/>
    <n v="0"/>
    <n v="114"/>
    <s v="Angela Farmer"/>
    <x v="3"/>
    <n v="114"/>
    <n v="960059.98"/>
    <n v="0"/>
    <x v="56"/>
  </r>
  <r>
    <x v="589"/>
    <n v="157"/>
    <x v="21"/>
    <x v="125"/>
    <s v="Ready America 33111 Museum Gel, Clear"/>
    <s v="Pattern Name: Museum Gel_x000a__x000a_Craft, Denture_x000a__x000a_2 sets of 2"/>
    <s v="PRO"/>
    <s v="CUST"/>
    <x v="101"/>
    <x v="1"/>
    <x v="73"/>
    <n v="2"/>
    <n v="0"/>
    <n v="19"/>
    <s v="Nicole Lentini"/>
    <x v="1"/>
    <n v="19"/>
    <n v="325857.38"/>
    <n v="244374.52000000005"/>
    <x v="30"/>
  </r>
  <r>
    <x v="589"/>
    <n v="159"/>
    <x v="21"/>
    <x v="125"/>
    <s v="HAIRBENDER"/>
    <s v="Stumptown Coffee Roasters, Medium Roast Whole Bean Coffee - Hair Bender 12 Ounce Bag with Flavor Notes of Citrus and Dark Chocolate"/>
    <s v="PRO"/>
    <s v="SPEC"/>
    <x v="886"/>
    <x v="1"/>
    <x v="73"/>
    <n v="16"/>
    <n v="0"/>
    <n v="255.84"/>
    <s v="Nicole Lentini"/>
    <x v="3"/>
    <n v="255.84"/>
    <n v="325857.38"/>
    <n v="244374.52000000005"/>
    <x v="30"/>
  </r>
  <r>
    <x v="589"/>
    <n v="161"/>
    <x v="21"/>
    <x v="125"/>
    <s v="Recycled Bulb Vase-Large"/>
    <s v="Material:_x000a_Recycled glass_x000a__x000a_Dimensions:_x000a_Large 5&quot;D x 14.5&quot;H"/>
    <s v="PRO"/>
    <s v="CUST"/>
    <x v="101"/>
    <x v="1"/>
    <x v="244"/>
    <n v="1"/>
    <n v="0"/>
    <n v="52"/>
    <s v="Nicole Lentini"/>
    <x v="1"/>
    <n v="52"/>
    <n v="325857.38"/>
    <n v="244374.52000000005"/>
    <x v="30"/>
  </r>
  <r>
    <x v="589"/>
    <n v="166"/>
    <x v="21"/>
    <x v="125"/>
    <s v="71-6150075"/>
    <s v="Molly M Within Leather Coasters - Set of 4"/>
    <s v="PRO"/>
    <s v="CUST"/>
    <x v="101"/>
    <x v="1"/>
    <x v="81"/>
    <n v="2"/>
    <n v="0"/>
    <n v="100"/>
    <s v="Nicole Lentini"/>
    <x v="1"/>
    <n v="100"/>
    <n v="325857.38"/>
    <n v="244374.52000000005"/>
    <x v="30"/>
  </r>
  <r>
    <x v="589"/>
    <n v="167"/>
    <x v="21"/>
    <x v="125"/>
    <s v="SHIPPING AND HANDLING"/>
    <s v="Shipping"/>
    <s v="SHIP"/>
    <s v="SHIP"/>
    <x v="48"/>
    <x v="1"/>
    <x v="81"/>
    <n v="1"/>
    <n v="0"/>
    <n v="19"/>
    <s v="Nicole Lentini"/>
    <x v="4"/>
    <n v="19"/>
    <n v="325857.38"/>
    <n v="244374.52000000005"/>
    <x v="30"/>
  </r>
  <r>
    <x v="589"/>
    <n v="168"/>
    <x v="21"/>
    <x v="125"/>
    <s v="Seaplane"/>
    <s v="Origin: Spain_x000a_Maker: Mad Lab_x000a_Designer: Borja García_x000a_Material: Walnut Wood and Metal_x000a_Dimensions: 5.1&quot;w x 5&quot;d x 2&quot;h."/>
    <s v="PRO"/>
    <s v="CUST"/>
    <x v="887"/>
    <x v="1"/>
    <x v="245"/>
    <n v="1"/>
    <n v="0"/>
    <n v="56.4"/>
    <s v="Nicole Lentini"/>
    <x v="1"/>
    <n v="56.4"/>
    <n v="325857.38"/>
    <n v="244374.52000000005"/>
    <x v="30"/>
  </r>
  <r>
    <x v="589"/>
    <n v="169"/>
    <x v="21"/>
    <x v="125"/>
    <s v="SHIPPING AND HANDLING"/>
    <s v="shipping and handling"/>
    <s v="SHIP"/>
    <s v="CUST"/>
    <x v="887"/>
    <x v="1"/>
    <x v="245"/>
    <n v="1"/>
    <n v="0"/>
    <n v="10"/>
    <s v="Nicole Lentini"/>
    <x v="1"/>
    <n v="10"/>
    <n v="325857.38"/>
    <n v="244374.52000000005"/>
    <x v="30"/>
  </r>
  <r>
    <x v="654"/>
    <n v="11"/>
    <x v="9"/>
    <x v="100"/>
    <s v="INSTALLATION 2"/>
    <s v="To deliver and install in your home two items (adds 2 weeks to delivery, Customer Service agent will call to schedule installation)"/>
    <s v="FABR"/>
    <s v="CUST"/>
    <x v="335"/>
    <x v="0"/>
    <x v="2"/>
    <n v="1"/>
    <n v="0"/>
    <n v="50"/>
    <s v="Shanna Dollarhide"/>
    <x v="1"/>
    <n v="50"/>
    <n v="6933299.7099999748"/>
    <n v="503207.78999999916"/>
    <x v="0"/>
  </r>
  <r>
    <x v="655"/>
    <n v="21"/>
    <x v="6"/>
    <x v="210"/>
    <s v="EMBROIDERY TEST SWATCH"/>
    <s v="KIT-MPC_x000a_EMBROIDERY TEST SWATCH_x000a_Upholstery_x000a_0.55 QUICK SHIP IN STOCK BACK UPHOLSTERY - SPRADLING _x000a_WHISPER BLACK"/>
    <s v="PRO"/>
    <s v="SPEC"/>
    <x v="888"/>
    <x v="2"/>
    <x v="111"/>
    <n v="1"/>
    <n v="0"/>
    <n v="32.799999999999997"/>
    <s v="Yuliya Molotilova"/>
    <x v="3"/>
    <n v="32.799999999999997"/>
    <n v="837514.92000000027"/>
    <n v="102200.28"/>
    <x v="36"/>
  </r>
  <r>
    <x v="655"/>
    <n v="22"/>
    <x v="6"/>
    <x v="210"/>
    <s v="SURCHARGE"/>
    <s v="TARIFF SURCHARGE FEE 5 PERCENT"/>
    <s v="SUR"/>
    <s v="SPEC"/>
    <x v="888"/>
    <x v="2"/>
    <x v="111"/>
    <n v="1"/>
    <n v="0"/>
    <n v="1.64"/>
    <s v="Yuliya Molotilova"/>
    <x v="3"/>
    <n v="1.64"/>
    <n v="837514.92000000027"/>
    <n v="102200.28"/>
    <x v="36"/>
  </r>
  <r>
    <x v="656"/>
    <n v="22"/>
    <x v="6"/>
    <x v="210"/>
    <s v="Contract Discount"/>
    <s v="Contract Discount"/>
    <s v="PRO"/>
    <s v="VEN"/>
    <x v="889"/>
    <x v="2"/>
    <x v="111"/>
    <n v="1"/>
    <n v="0"/>
    <n v="-917.85"/>
    <s v="Yuliya Molotilova"/>
    <x v="2"/>
    <n v="-917.85"/>
    <n v="837514.92000000027"/>
    <n v="102200.28"/>
    <x v="36"/>
  </r>
  <r>
    <x v="657"/>
    <n v="7"/>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658"/>
    <n v="19"/>
    <x v="13"/>
    <x v="39"/>
    <s v="VARIANCE"/>
    <s v=""/>
    <s v="VAR"/>
    <s v="MISC"/>
    <x v="890"/>
    <x v="0"/>
    <x v="246"/>
    <n v="1"/>
    <n v="0"/>
    <n v="66.790000000000006"/>
    <s v="Haley Berger"/>
    <x v="0"/>
    <n v="66.790000000000006"/>
    <n v="3665991.9400000004"/>
    <n v="3210790.8800000004"/>
    <x v="20"/>
  </r>
  <r>
    <x v="659"/>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660"/>
    <n v="8"/>
    <x v="9"/>
    <x v="13"/>
    <s v="FABRICATION"/>
    <s v="To receive, deliver and install on a routed day with a window of delivery.  Normal business hours"/>
    <s v="FABR"/>
    <s v="SPEC"/>
    <x v="891"/>
    <x v="0"/>
    <x v="2"/>
    <n v="1"/>
    <n v="0"/>
    <n v="-90"/>
    <s v="Julia Torres"/>
    <x v="3"/>
    <n v="-90"/>
    <n v="6933299.7099999748"/>
    <n v="5657234.7399999974"/>
    <x v="0"/>
  </r>
  <r>
    <x v="661"/>
    <n v="11"/>
    <x v="9"/>
    <x v="13"/>
    <s v="July 2025 - MTV22 Inventory"/>
    <s v="Monthly storage for July 2025"/>
    <s v="STORE"/>
    <s v="SPEC"/>
    <x v="892"/>
    <x v="0"/>
    <x v="2"/>
    <n v="1"/>
    <n v="0"/>
    <n v="-1970.1"/>
    <s v="Julia Torres"/>
    <x v="3"/>
    <n v="-1970.1"/>
    <n v="6933299.7099999748"/>
    <n v="5657234.7399999974"/>
    <x v="0"/>
  </r>
  <r>
    <x v="662"/>
    <n v="11"/>
    <x v="9"/>
    <x v="13"/>
    <s v="SDG Long Term Inventory"/>
    <s v="Storage charges for the Month of August 2025"/>
    <s v="STORE"/>
    <s v="CUST"/>
    <x v="893"/>
    <x v="0"/>
    <x v="9"/>
    <n v="1"/>
    <n v="0"/>
    <n v="3500"/>
    <s v="Julia Torres"/>
    <x v="1"/>
    <n v="3500"/>
    <n v="6933299.7099999748"/>
    <n v="5657234.7399999974"/>
    <x v="0"/>
  </r>
  <r>
    <x v="663"/>
    <n v="6"/>
    <x v="10"/>
    <x v="129"/>
    <s v="MOVE LABOR"/>
    <s v="Thursday 7/24/25:  _x000a_Provide 4 Men and a truck to clean out Palo Alto building per customer direction. Full day's work to be conducted during Normal Business Hours"/>
    <s v="LABOR"/>
    <s v="MISC"/>
    <x v="894"/>
    <x v="0"/>
    <x v="23"/>
    <n v="1"/>
    <n v="0"/>
    <n v="-674.85"/>
    <s v="Angela Farmer"/>
    <x v="0"/>
    <n v="-674.85"/>
    <n v="863078.52000000025"/>
    <n v="486042.22000000003"/>
    <x v="56"/>
  </r>
  <r>
    <x v="663"/>
    <n v="7"/>
    <x v="10"/>
    <x v="129"/>
    <s v="FABRICATION"/>
    <s v="Monitor arm installation"/>
    <s v="LABOR"/>
    <s v="MISC"/>
    <x v="894"/>
    <x v="0"/>
    <x v="23"/>
    <n v="1"/>
    <n v="0"/>
    <n v="350"/>
    <s v="Angela Farmer"/>
    <x v="0"/>
    <n v="350"/>
    <n v="863078.52000000025"/>
    <n v="486042.22000000003"/>
    <x v="56"/>
  </r>
  <r>
    <x v="664"/>
    <n v="4"/>
    <x v="7"/>
    <x v="55"/>
    <s v="LABOR"/>
    <s v="Service West to receive, deliver, and install (1) lock core replacement and dispose of (1) damaged core onsite.  Change Key and Master Key to be left with client at the end of the scope of work. _x000a__x000a_This scope of work to be completed at the same time Jim's desk swap out is occurring which is tentatively scheduled for Saturday, July 12th."/>
    <s v="FABR"/>
    <s v="CUST"/>
    <x v="895"/>
    <x v="1"/>
    <x v="0"/>
    <n v="1"/>
    <n v="0"/>
    <n v="15"/>
    <s v="Kelly Caplan"/>
    <x v="1"/>
    <n v="15"/>
    <n v="12556381.180000002"/>
    <n v="41273.199999999997"/>
    <x v="49"/>
  </r>
  <r>
    <x v="665"/>
    <n v="6"/>
    <x v="23"/>
    <x v="211"/>
    <s v="LABOR"/>
    <s v="Remove 35 cubicles that have already been KD and dispose"/>
    <s v="FABR"/>
    <s v="SPEC"/>
    <x v="896"/>
    <x v="0"/>
    <x v="66"/>
    <n v="1"/>
    <n v="0"/>
    <n v="2998.25"/>
    <s v="Yuliya Molotilova"/>
    <x v="3"/>
    <n v="2998.25"/>
    <n v="2470160.9899999988"/>
    <n v="23092.31"/>
    <x v="5"/>
  </r>
  <r>
    <x v="665"/>
    <n v="7"/>
    <x v="23"/>
    <x v="211"/>
    <s v="LABOR"/>
    <s v="Change order to do the following during NBH._x000a_(35) Remove and dispose chairs_x000a_(1) Remove &amp; dispose wall mounted OF &amp; tackboard_x000a_(1) Remove &amp; dispose misc. trash_x000a_(1) Remove &amp; dispose wall mounted tackboard_x000a_(1) Remove &amp; dispose 4 hi lateral file"/>
    <s v="FABR"/>
    <s v="SPEC"/>
    <x v="896"/>
    <x v="0"/>
    <x v="66"/>
    <n v="1"/>
    <n v="0"/>
    <n v="1100.5"/>
    <s v="Yuliya Molotilova"/>
    <x v="3"/>
    <n v="1100.5"/>
    <n v="2470160.9899999988"/>
    <n v="23092.31"/>
    <x v="5"/>
  </r>
  <r>
    <x v="666"/>
    <n v="7"/>
    <x v="18"/>
    <x v="187"/>
    <s v="Tariff"/>
    <s v="Tariff Placeholder"/>
    <s v="SUR"/>
    <s v="CUST"/>
    <x v="176"/>
    <x v="0"/>
    <x v="1"/>
    <n v="1"/>
    <n v="0"/>
    <n v="37.130000000000003"/>
    <s v="Angela Farmer"/>
    <x v="1"/>
    <n v="37.130000000000003"/>
    <n v="960059.98"/>
    <n v="462067.37"/>
    <x v="20"/>
  </r>
  <r>
    <x v="667"/>
    <n v="71"/>
    <x v="9"/>
    <x v="13"/>
    <s v="SHIPPING"/>
    <s v="Shipping to get fabric shipped sooner"/>
    <s v="TXTL"/>
    <s v="SHIP"/>
    <x v="897"/>
    <x v="0"/>
    <x v="144"/>
    <n v="1"/>
    <n v="0"/>
    <n v="63.98"/>
    <s v="Julia Torres"/>
    <x v="4"/>
    <n v="63.98"/>
    <n v="6933299.7099999748"/>
    <n v="5657234.7399999974"/>
    <x v="72"/>
  </r>
  <r>
    <x v="667"/>
    <n v="72"/>
    <x v="9"/>
    <x v="13"/>
    <s v="SURCHARGE--"/>
    <s v="SURCHARGE_x000a_OPTION: :FINNISH DESIGN  - TARIFF SURCHARGE_x000a__x000a_Credit Line"/>
    <s v="SUR"/>
    <s v="SPEC"/>
    <x v="898"/>
    <x v="0"/>
    <x v="227"/>
    <n v="1"/>
    <n v="0"/>
    <n v="-283.38"/>
    <s v="Julia Torres"/>
    <x v="3"/>
    <n v="-283.38"/>
    <n v="6933299.7099999748"/>
    <n v="5657234.7399999974"/>
    <x v="72"/>
  </r>
  <r>
    <x v="599"/>
    <n v="41"/>
    <x v="9"/>
    <x v="13"/>
    <s v="CUBBU-3---"/>
    <s v="Cubow Single Seat - Fixed_x000a_OPTION: :00003347_x000a_OPTION: :34.2&quot;W x 30.3&quot;D x 27.6&quot;H (SH- 17&quot;)"/>
    <s v="PRO"/>
    <s v="MISC"/>
    <x v="899"/>
    <x v="0"/>
    <x v="64"/>
    <n v="2"/>
    <n v="0"/>
    <n v="-1393.6"/>
    <s v="Julia Torres"/>
    <x v="0"/>
    <n v="-1393.6"/>
    <n v="6933299.7099999748"/>
    <n v="5657234.7399999974"/>
    <x v="60"/>
  </r>
  <r>
    <x v="599"/>
    <n v="42"/>
    <x v="9"/>
    <x v="13"/>
    <s v="CUBSO-3---"/>
    <s v="Cubow Sofa - Fixed_x000a_OPTION: :00003347_x000a_OPTION: :74.8&quot;W x 30.3&quot;D x 27.6&quot;H (SH- 20&quot;)"/>
    <s v="PRO"/>
    <s v="MISC"/>
    <x v="899"/>
    <x v="0"/>
    <x v="64"/>
    <n v="1"/>
    <n v="0"/>
    <n v="-122.2"/>
    <s v="Julia Torres"/>
    <x v="0"/>
    <n v="-122.2"/>
    <n v="6933299.7099999748"/>
    <n v="5657234.7399999974"/>
    <x v="60"/>
  </r>
  <r>
    <x v="599"/>
    <n v="44"/>
    <x v="9"/>
    <x v="13"/>
    <s v="SHIPPING"/>
    <s v="SHIPPING"/>
    <s v="SHIP"/>
    <s v="SHIP"/>
    <x v="900"/>
    <x v="0"/>
    <x v="64"/>
    <n v="1"/>
    <n v="0"/>
    <n v="817.76"/>
    <s v="Julia Torres"/>
    <x v="4"/>
    <n v="817.76"/>
    <n v="6933299.7099999748"/>
    <n v="5657234.7399999974"/>
    <x v="60"/>
  </r>
  <r>
    <x v="599"/>
    <n v="46"/>
    <x v="9"/>
    <x v="13"/>
    <s v="CUBSO-3---"/>
    <s v="Cubow Sofa - Fixed_x000a_OPTION: :00003347_x000a_OPTION: :74.8&quot;W x 30.3&quot;D x 27.6&quot;H (SH- 20&quot;)"/>
    <s v="PRO"/>
    <s v="MISC"/>
    <x v="899"/>
    <x v="0"/>
    <x v="64"/>
    <n v="1"/>
    <n v="0"/>
    <n v="1103.7"/>
    <s v="Julia Torres"/>
    <x v="0"/>
    <n v="1103.7"/>
    <n v="6933299.7099999748"/>
    <n v="5657234.7399999974"/>
    <x v="60"/>
  </r>
  <r>
    <x v="668"/>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669"/>
    <n v="4"/>
    <x v="9"/>
    <x v="100"/>
    <s v="INSTALLATION 1"/>
    <s v="To deliver and install in your home a single item (adds 2 weeks to delivery, Customer Service agent will call to schedule installation)"/>
    <s v="FABR"/>
    <s v="CUST"/>
    <x v="335"/>
    <x v="0"/>
    <x v="2"/>
    <n v="1"/>
    <n v="0"/>
    <n v="50"/>
    <s v="Shanna Dollarhide"/>
    <x v="1"/>
    <n v="50"/>
    <n v="6933299.7099999748"/>
    <n v="503207.78999999916"/>
    <x v="0"/>
  </r>
  <r>
    <x v="670"/>
    <n v="4"/>
    <x v="9"/>
    <x v="100"/>
    <s v="INSTALLATION 1"/>
    <s v="To deliver and install in your home a single item (adds 2 weeks to delivery, Customer Service agent will call to schedule installation)"/>
    <s v="FABR"/>
    <s v="CUST"/>
    <x v="901"/>
    <x v="0"/>
    <x v="9"/>
    <n v="1"/>
    <n v="0"/>
    <n v="150"/>
    <s v="Shanna Dollarhide"/>
    <x v="1"/>
    <n v="150"/>
    <n v="6933299.7099999748"/>
    <n v="503207.78999999916"/>
    <x v="0"/>
  </r>
  <r>
    <x v="602"/>
    <n v="52"/>
    <x v="9"/>
    <x v="13"/>
    <s v="LDS22-----"/>
    <s v="Uph: Camira, Synergy LDS22 Frame (with Food &amp; Beverage treatment)_x000a_OPTION: :Ship to- Maiden Home_x000a_OPTION: :Attn- COM Dept. _x000a_OPTION: :Address- The zip code to ship the COM material is 28645._x000a_OPTION: :(Full address will be provided at order placement time)"/>
    <s v="TXTL"/>
    <s v="CUST"/>
    <x v="902"/>
    <x v="0"/>
    <x v="144"/>
    <n v="5"/>
    <n v="0"/>
    <n v="290"/>
    <s v="Julia Torres"/>
    <x v="1"/>
    <n v="290"/>
    <n v="6933299.7099999748"/>
    <n v="5657234.7399999974"/>
    <x v="0"/>
  </r>
  <r>
    <x v="602"/>
    <n v="53"/>
    <x v="9"/>
    <x v="13"/>
    <s v="ALTA"/>
    <s v="ALTA FOOD AND BEVERAGE TREATMENT"/>
    <s v="TXTL"/>
    <s v="CUST"/>
    <x v="902"/>
    <x v="0"/>
    <x v="144"/>
    <n v="1"/>
    <n v="0"/>
    <n v="200"/>
    <s v="Julia Torres"/>
    <x v="1"/>
    <n v="200"/>
    <n v="6933299.7099999748"/>
    <n v="5657234.7399999974"/>
    <x v="0"/>
  </r>
  <r>
    <x v="602"/>
    <n v="54"/>
    <x v="9"/>
    <x v="13"/>
    <s v="UPCHARGE"/>
    <s v="CUT FEE FOR UNDER 30 YARDS"/>
    <s v="TXTL"/>
    <s v="CUST"/>
    <x v="902"/>
    <x v="0"/>
    <x v="144"/>
    <n v="1"/>
    <n v="0"/>
    <n v="7.5"/>
    <s v="Julia Torres"/>
    <x v="1"/>
    <n v="7.5"/>
    <n v="6933299.7099999748"/>
    <n v="5657234.7399999974"/>
    <x v="0"/>
  </r>
  <r>
    <x v="602"/>
    <n v="55"/>
    <x v="9"/>
    <x v="13"/>
    <s v="SHIPPING--"/>
    <s v="Delivery &amp; Shipping_x000a_OPTION: :CAMIRA - FREIGHT CHARGE"/>
    <s v="SHIP"/>
    <s v="CUST"/>
    <x v="902"/>
    <x v="0"/>
    <x v="144"/>
    <n v="1"/>
    <n v="0"/>
    <n v="60"/>
    <s v="Julia Torres"/>
    <x v="1"/>
    <n v="60"/>
    <n v="6933299.7099999748"/>
    <n v="5657234.7399999974"/>
    <x v="0"/>
  </r>
  <r>
    <x v="604"/>
    <n v="112"/>
    <x v="8"/>
    <x v="136"/>
    <s v="Cancellation Fee"/>
    <s v="93549-97840"/>
    <s v="FEE"/>
    <s v="MISC"/>
    <x v="903"/>
    <x v="1"/>
    <x v="1"/>
    <n v="1"/>
    <n v="0"/>
    <n v="443.7"/>
    <s v="Nicole Lentini"/>
    <x v="0"/>
    <n v="443.7"/>
    <n v="16189252.849999992"/>
    <n v="2597395.3999999994"/>
    <x v="16"/>
  </r>
  <r>
    <x v="606"/>
    <n v="14"/>
    <x v="12"/>
    <x v="170"/>
    <s v="SURCHARGE"/>
    <s v="Global Tariff Surcharge - 18%"/>
    <s v="SUR"/>
    <s v="SPEC"/>
    <x v="904"/>
    <x v="0"/>
    <x v="94"/>
    <n v="1"/>
    <n v="0"/>
    <n v="7.91"/>
    <s v="Angela Farmer"/>
    <x v="3"/>
    <n v="7.91"/>
    <n v="6857499.3699999992"/>
    <n v="68797.919999999998"/>
    <x v="14"/>
  </r>
  <r>
    <x v="671"/>
    <n v="8"/>
    <x v="9"/>
    <x v="13"/>
    <s v="Travel Expenses"/>
    <s v="travel"/>
    <s v="TRV"/>
    <s v="MISC"/>
    <x v="905"/>
    <x v="0"/>
    <x v="44"/>
    <n v="1"/>
    <n v="0"/>
    <n v="1076.31"/>
    <s v="Julia Torres"/>
    <x v="0"/>
    <n v="1076.31"/>
    <n v="6933299.7099999748"/>
    <n v="5657234.7399999974"/>
    <x v="0"/>
  </r>
  <r>
    <x v="672"/>
    <n v="5"/>
    <x v="12"/>
    <x v="93"/>
    <s v="LABOR"/>
    <s v="Return Trip Fee to deliver BO Chairs"/>
    <s v="FABR"/>
    <s v="SPEC"/>
    <x v="906"/>
    <x v="2"/>
    <x v="9"/>
    <n v="1"/>
    <n v="0"/>
    <n v="225"/>
    <s v="Yuliya Molotilova"/>
    <x v="3"/>
    <n v="225"/>
    <n v="6857499.3699999992"/>
    <n v="886877.06"/>
    <x v="4"/>
  </r>
  <r>
    <x v="673"/>
    <n v="102"/>
    <x v="7"/>
    <x v="91"/>
    <s v="Variance"/>
    <s v="S&amp;H"/>
    <s v="VAR"/>
    <s v="SHIP"/>
    <x v="48"/>
    <x v="1"/>
    <x v="53"/>
    <n v="1"/>
    <n v="0"/>
    <n v="-166.48"/>
    <s v="Kelly Caplan"/>
    <x v="4"/>
    <n v="-166.48"/>
    <n v="12556381.180000002"/>
    <n v="1177000.1299999999"/>
    <x v="15"/>
  </r>
  <r>
    <x v="673"/>
    <n v="103"/>
    <x v="7"/>
    <x v="91"/>
    <s v="LIGHT BULB"/>
    <s v="LUXRITE A19 LED Light Bulb 60W Equivalent, 2700K Warm White Dimmable, 800 Lumens, Standard LED Bulb 9W, E26 Base, Energy Star, Enclosed Fixture Rated, Perfect for Lamps and Home Lighting (4 Pack)"/>
    <s v="PRO"/>
    <s v="CUST"/>
    <x v="907"/>
    <x v="1"/>
    <x v="73"/>
    <n v="1"/>
    <n v="0"/>
    <n v="12.48"/>
    <s v="Kelly Caplan"/>
    <x v="1"/>
    <n v="12.48"/>
    <n v="12556381.180000002"/>
    <n v="1177000.1299999999"/>
    <x v="15"/>
  </r>
  <r>
    <x v="673"/>
    <n v="103"/>
    <x v="7"/>
    <x v="91"/>
    <s v="LIGHT BULB"/>
    <s v="LUXRITE A19 LED Light Bulb 60W Equivalent, 2700K Warm White Dimmable, 800 Lumens, Standard LED Bulb 9W, E26 Base, Energy Star, Enclosed Fixture Rated, Perfect for Lamps and Home Lighting (4 Pack)"/>
    <s v="PRO"/>
    <s v="SPEC"/>
    <x v="48"/>
    <x v="1"/>
    <x v="73"/>
    <n v="1"/>
    <n v="0"/>
    <n v="12.48"/>
    <s v="Kelly Caplan"/>
    <x v="3"/>
    <n v="12.48"/>
    <n v="12556381.180000002"/>
    <n v="1177000.1299999999"/>
    <x v="15"/>
  </r>
  <r>
    <x v="674"/>
    <n v="40"/>
    <x v="1"/>
    <x v="212"/>
    <s v="SHMU"/>
    <s v="Muuto Shipping &amp; Handling"/>
    <s v="SHIP"/>
    <s v="SHIP"/>
    <x v="48"/>
    <x v="1"/>
    <x v="1"/>
    <n v="227"/>
    <n v="0"/>
    <n v="227"/>
    <s v="Kelly Caplan"/>
    <x v="4"/>
    <n v="227"/>
    <n v="5820005.6000000006"/>
    <n v="1482"/>
    <x v="73"/>
  </r>
  <r>
    <x v="675"/>
    <n v="7"/>
    <x v="22"/>
    <x v="137"/>
    <s v="CBD"/>
    <s v=""/>
    <s v="PRO"/>
    <s v="SPEC"/>
    <x v="908"/>
    <x v="2"/>
    <x v="247"/>
    <n v="1"/>
    <n v="0"/>
    <n v="30"/>
    <s v="Yuliya Molotilova"/>
    <x v="3"/>
    <n v="30"/>
    <n v="602214.32999999996"/>
    <n v="203166.24000000005"/>
    <x v="22"/>
  </r>
  <r>
    <x v="676"/>
    <n v="74"/>
    <x v="8"/>
    <x v="196"/>
    <s v="SHMU"/>
    <s v="MUUTO SHIPPING FEE"/>
    <s v="SHIP"/>
    <s v="SPEC"/>
    <x v="48"/>
    <x v="1"/>
    <x v="1"/>
    <n v="182"/>
    <n v="0"/>
    <n v="182"/>
    <s v="Kelly Caplan"/>
    <x v="3"/>
    <n v="182"/>
    <n v="16189252.849999992"/>
    <n v="0"/>
    <x v="61"/>
  </r>
  <r>
    <x v="676"/>
    <n v="76"/>
    <x v="8"/>
    <x v="196"/>
    <s v="CABLE CUSTOM SURCHARGE"/>
    <s v="CABLE CUSTOM SURCHARGE"/>
    <s v="PRO"/>
    <s v="SPEC"/>
    <x v="909"/>
    <x v="1"/>
    <x v="248"/>
    <n v="1"/>
    <n v="0"/>
    <n v="419.62"/>
    <s v="Kelly Caplan"/>
    <x v="3"/>
    <n v="419.62"/>
    <n v="16189252.849999992"/>
    <n v="0"/>
    <x v="61"/>
  </r>
  <r>
    <x v="677"/>
    <n v="10"/>
    <x v="8"/>
    <x v="53"/>
    <s v="Paymode Fees"/>
    <s v="Paymode"/>
    <s v="FEE"/>
    <s v="VEN"/>
    <x v="709"/>
    <x v="1"/>
    <x v="202"/>
    <n v="1"/>
    <n v="0"/>
    <n v="72.010000000000005"/>
    <s v="Nicole Lentini"/>
    <x v="2"/>
    <n v="72.010000000000005"/>
    <n v="16189252.849999992"/>
    <n v="525135.15999999992"/>
    <x v="37"/>
  </r>
  <r>
    <x v="678"/>
    <n v="9"/>
    <x v="8"/>
    <x v="152"/>
    <s v="SHIPPING AND HANDLING"/>
    <s v="shipping"/>
    <s v="SHIP"/>
    <s v="SPEC"/>
    <x v="585"/>
    <x v="1"/>
    <x v="68"/>
    <n v="1"/>
    <n v="0"/>
    <n v="50.83"/>
    <s v="Nicole Lentini"/>
    <x v="3"/>
    <n v="50.83"/>
    <n v="16189252.849999992"/>
    <n v="5819423.2100000009"/>
    <x v="61"/>
  </r>
  <r>
    <x v="679"/>
    <n v="6"/>
    <x v="9"/>
    <x v="13"/>
    <s v="SERVICE"/>
    <s v="Receive and rack the following for Intuit in San Diego:_x000a_(260) Dual monitor arms_x000a_(65) Single monitor arms"/>
    <s v="FABR"/>
    <s v="CUST"/>
    <x v="910"/>
    <x v="0"/>
    <x v="9"/>
    <n v="1"/>
    <n v="0"/>
    <n v="1300"/>
    <s v="Julia Torres"/>
    <x v="1"/>
    <n v="1300"/>
    <n v="6933299.7099999748"/>
    <n v="5657234.7399999974"/>
    <x v="0"/>
  </r>
  <r>
    <x v="680"/>
    <n v="260"/>
    <x v="8"/>
    <x v="196"/>
    <s v="FREIGHT"/>
    <s v="FREIGHT"/>
    <s v="SHIP"/>
    <s v="SHIP"/>
    <x v="911"/>
    <x v="1"/>
    <x v="21"/>
    <n v="1"/>
    <n v="0"/>
    <n v="763.85"/>
    <s v="Kelly Caplan"/>
    <x v="4"/>
    <n v="763.85"/>
    <n v="16189252.849999992"/>
    <n v="0"/>
    <x v="61"/>
  </r>
  <r>
    <x v="681"/>
    <n v="2"/>
    <x v="9"/>
    <x v="13"/>
    <s v="STORAGE"/>
    <s v="Monthly Storage for July 2025"/>
    <s v="STORE"/>
    <s v="CUST"/>
    <x v="788"/>
    <x v="0"/>
    <x v="2"/>
    <n v="1"/>
    <n v="0"/>
    <n v="176"/>
    <s v="Julia Torres"/>
    <x v="1"/>
    <n v="176"/>
    <n v="6933299.7099999748"/>
    <n v="5657234.7399999974"/>
    <x v="0"/>
  </r>
  <r>
    <x v="682"/>
    <n v="8"/>
    <x v="9"/>
    <x v="13"/>
    <s v="Tariff"/>
    <s v="Tariff Placeholder"/>
    <s v="SUR"/>
    <s v="SPEC"/>
    <x v="912"/>
    <x v="0"/>
    <x v="1"/>
    <n v="0.53"/>
    <n v="0"/>
    <n v="0.53"/>
    <s v="Julia Torres"/>
    <x v="3"/>
    <n v="0.53"/>
    <n v="6933299.7099999748"/>
    <n v="5657234.7399999974"/>
    <x v="25"/>
  </r>
  <r>
    <x v="683"/>
    <n v="2"/>
    <x v="5"/>
    <x v="207"/>
    <s v="SURCHARGE"/>
    <s v="SURCHARGE"/>
    <s v="SUR"/>
    <s v="VEN"/>
    <x v="913"/>
    <x v="2"/>
    <x v="105"/>
    <n v="1"/>
    <n v="8.77"/>
    <n v="0"/>
    <s v="Yuliya Molotilova"/>
    <x v="2"/>
    <n v="-8.77"/>
    <n v="2268228.14"/>
    <n v="37838.55999999999"/>
    <x v="5"/>
  </r>
  <r>
    <x v="684"/>
    <n v="1"/>
    <x v="1"/>
    <x v="61"/>
    <s v="DP1AU1436VG--UBKT-TEMP"/>
    <s v="Frameless Add Up, Glass, 14Hx36W, Full View_x000a_OPTION: UBKT:FRAME- Ultra Black (Textured) (CP)_x000a_OPTION: TEMP:GLASS- Clear Tempered"/>
    <s v="PRO"/>
    <s v="SPEC"/>
    <x v="914"/>
    <x v="1"/>
    <x v="1"/>
    <n v="4"/>
    <n v="0"/>
    <n v="802.56"/>
    <s v="Julia Torres"/>
    <x v="3"/>
    <n v="802.56"/>
    <n v="5820005.6000000006"/>
    <n v="4669331.2300000004"/>
    <x v="1"/>
  </r>
  <r>
    <x v="684"/>
    <n v="2"/>
    <x v="1"/>
    <x v="61"/>
    <s v="DPGPLNWH36L--(L)-125-H-125"/>
    <s v="Gallery Panel, Covered L, Worksurface Height, 36W, Left Hand_x000a_OPTION: (L):FINISH- Laminate_x000a_OPTION: 125:LAM- Natural Maple (CP)_x000a_OPTION: H:OPT- Horizontal Grain Direction_x000a_OPTION: 125:EDGE- Natural Maple (CP)"/>
    <s v="PRO"/>
    <s v="SPEC"/>
    <x v="914"/>
    <x v="1"/>
    <x v="1"/>
    <n v="1"/>
    <n v="0"/>
    <n v="175.56"/>
    <s v="Julia Torres"/>
    <x v="3"/>
    <n v="175.56"/>
    <n v="5820005.6000000006"/>
    <n v="4669331.2300000004"/>
    <x v="1"/>
  </r>
  <r>
    <x v="685"/>
    <n v="2"/>
    <x v="23"/>
    <x v="18"/>
    <s v="FABRICATION"/>
    <s v="Receive, deliver and install the following punch to Littler in Las Vegas,_x000a_regular busienss hours:_x000a_(3) replacement Guitar Pick table spanner_x000a_(1) replacement chair cushion_x000a_Remove and dispose existing alike"/>
    <s v="FABR"/>
    <s v="VEN"/>
    <x v="829"/>
    <x v="0"/>
    <x v="9"/>
    <n v="1"/>
    <n v="345"/>
    <n v="0"/>
    <s v="Haley Berger"/>
    <x v="2"/>
    <n v="-345"/>
    <n v="2470160.9899999988"/>
    <n v="1120835.1299999999"/>
    <x v="12"/>
  </r>
  <r>
    <x v="686"/>
    <n v="50"/>
    <x v="18"/>
    <x v="213"/>
    <s v="FedEx"/>
    <s v="8-961-93475"/>
    <s v="SHIP"/>
    <s v="SHIP"/>
    <x v="35"/>
    <x v="0"/>
    <x v="20"/>
    <n v="1"/>
    <n v="0"/>
    <n v="92.92"/>
    <s v="Angela Farmer"/>
    <x v="4"/>
    <n v="92.92"/>
    <n v="960059.98"/>
    <n v="0"/>
    <x v="56"/>
  </r>
  <r>
    <x v="687"/>
    <n v="4"/>
    <x v="6"/>
    <x v="90"/>
    <s v="FREIGHT"/>
    <s v="Freight"/>
    <s v="SHIP"/>
    <s v="VEN"/>
    <x v="915"/>
    <x v="2"/>
    <x v="102"/>
    <n v="1"/>
    <n v="0"/>
    <n v="27.42"/>
    <s v="Yuliya Molotilova"/>
    <x v="2"/>
    <n v="27.42"/>
    <n v="837514.92000000027"/>
    <n v="132966.12"/>
    <x v="5"/>
  </r>
  <r>
    <x v="688"/>
    <n v="41"/>
    <x v="18"/>
    <x v="213"/>
    <s v="FedEx"/>
    <s v="8-961-93475"/>
    <s v="SHIP"/>
    <s v="SHIP"/>
    <x v="35"/>
    <x v="0"/>
    <x v="20"/>
    <n v="1"/>
    <n v="0"/>
    <n v="92.92"/>
    <s v="Angela Farmer"/>
    <x v="4"/>
    <n v="92.92"/>
    <n v="960059.98"/>
    <n v="0"/>
    <x v="56"/>
  </r>
  <r>
    <x v="689"/>
    <n v="4"/>
    <x v="7"/>
    <x v="155"/>
    <s v="LABOR"/>
    <s v="To be consolidated with another trip to site. This line is to deduct and bring total to agreed upon amount."/>
    <s v="FABR"/>
    <s v="MISC"/>
    <x v="916"/>
    <x v="1"/>
    <x v="0"/>
    <n v="1"/>
    <n v="0"/>
    <n v="-570"/>
    <s v="Kelly Caplan"/>
    <x v="0"/>
    <n v="-570"/>
    <n v="12556381.180000002"/>
    <n v="361845.23"/>
    <x v="53"/>
  </r>
  <r>
    <x v="690"/>
    <n v="13"/>
    <x v="18"/>
    <x v="213"/>
    <s v="8-971-01102"/>
    <s v="8-971-01102"/>
    <s v="SHIP"/>
    <s v="SHIP"/>
    <x v="35"/>
    <x v="0"/>
    <x v="20"/>
    <n v="1"/>
    <n v="0"/>
    <n v="78.400000000000006"/>
    <s v="Angela Farmer"/>
    <x v="4"/>
    <n v="78.400000000000006"/>
    <n v="960059.98"/>
    <n v="0"/>
    <x v="56"/>
  </r>
  <r>
    <x v="690"/>
    <n v="14"/>
    <x v="18"/>
    <x v="213"/>
    <s v="8-971-01102"/>
    <s v="8-971-01102"/>
    <s v="SHIP"/>
    <s v="SHIP"/>
    <x v="35"/>
    <x v="0"/>
    <x v="20"/>
    <n v="1"/>
    <n v="0"/>
    <n v="84.81"/>
    <s v="Angela Farmer"/>
    <x v="4"/>
    <n v="84.81"/>
    <n v="960059.98"/>
    <n v="0"/>
    <x v="56"/>
  </r>
  <r>
    <x v="690"/>
    <n v="15"/>
    <x v="18"/>
    <x v="213"/>
    <s v="FEE--"/>
    <s v="CC fee"/>
    <s v="CCFEE"/>
    <s v="CUST"/>
    <x v="917"/>
    <x v="0"/>
    <x v="156"/>
    <n v="1"/>
    <n v="0"/>
    <n v="107.52"/>
    <s v="Angela Farmer"/>
    <x v="1"/>
    <n v="107.52"/>
    <n v="960059.98"/>
    <n v="0"/>
    <x v="56"/>
  </r>
  <r>
    <x v="691"/>
    <n v="1"/>
    <x v="7"/>
    <x v="149"/>
    <s v="KHABCMP"/>
    <s v="k. bench height adjustable table, Communication Mounting Plate, Black"/>
    <s v="PRO"/>
    <s v="CUST"/>
    <x v="918"/>
    <x v="1"/>
    <x v="1"/>
    <n v="6"/>
    <n v="0"/>
    <n v="66.239999999999995"/>
    <s v="Kelly Caplan"/>
    <x v="1"/>
    <n v="66.239999999999995"/>
    <n v="12556381.180000002"/>
    <n v="203833.10000000003"/>
    <x v="40"/>
  </r>
  <r>
    <x v="691"/>
    <n v="2"/>
    <x v="7"/>
    <x v="149"/>
    <s v="FEE.TARIFF.SURCHARGE"/>
    <s v="Fee Tariff Surcharge"/>
    <s v="SUR"/>
    <s v="CUST"/>
    <x v="918"/>
    <x v="1"/>
    <x v="1"/>
    <n v="1"/>
    <n v="0"/>
    <n v="3.25"/>
    <s v="Kelly Caplan"/>
    <x v="1"/>
    <n v="3.25"/>
    <n v="12556381.180000002"/>
    <n v="203833.10000000003"/>
    <x v="40"/>
  </r>
  <r>
    <x v="692"/>
    <n v="47"/>
    <x v="8"/>
    <x v="214"/>
    <s v="SHIPPING AND HANDLING"/>
    <s v="Shipping and Handling"/>
    <s v="SHIP"/>
    <s v="SPEC"/>
    <x v="919"/>
    <x v="1"/>
    <x v="249"/>
    <n v="1"/>
    <n v="0"/>
    <n v="98"/>
    <s v="Nicole Lentini"/>
    <x v="3"/>
    <n v="98"/>
    <n v="16189252.849999992"/>
    <n v="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4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Director">
  <location ref="A7:D37" firstHeaderRow="0" firstDataRow="1" firstDataCol="1" rowPageCount="4" colPageCount="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sd="0"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sd="0"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sd="0"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sd="0" x="461"/>
        <item x="465"/>
        <item x="469"/>
        <item x="470"/>
        <item x="471"/>
        <item sd="0"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sd="0" x="544"/>
        <item x="546"/>
        <item x="547"/>
        <item x="548"/>
        <item x="557"/>
        <item x="21"/>
        <item x="30"/>
        <item x="59"/>
        <item x="87"/>
        <item x="145"/>
        <item x="158"/>
        <item x="163"/>
        <item x="167"/>
        <item x="195"/>
        <item x="204"/>
        <item sd="0"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sd="0" x="552"/>
        <item x="553"/>
        <item x="554"/>
        <item x="556"/>
        <item sd="0"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Row" showAll="0" sortType="descending">
      <items count="38">
        <item sd="0" x="3"/>
        <item sd="0" x="21"/>
        <item sd="0" x="12"/>
        <item sd="0" m="1" x="32"/>
        <item sd="0" x="26"/>
        <item sd="0" x="28"/>
        <item sd="0" x="13"/>
        <item sd="0" m="1" x="36"/>
        <item sd="0" x="1"/>
        <item sd="0" x="23"/>
        <item sd="0" x="15"/>
        <item sd="0" x="14"/>
        <item sd="0" x="2"/>
        <item sd="0" x="25"/>
        <item sd="0" x="0"/>
        <item sd="0" x="17"/>
        <item sd="0" x="24"/>
        <item sd="0" x="20"/>
        <item sd="0" x="18"/>
        <item sd="0" x="9"/>
        <item sd="0" x="8"/>
        <item sd="0" x="7"/>
        <item sd="0" x="27"/>
        <item sd="0" x="22"/>
        <item sd="0" x="5"/>
        <item sd="0" x="6"/>
        <item sd="0" m="1" x="35"/>
        <item sd="0" m="1" x="34"/>
        <item sd="0" x="19"/>
        <item sd="0" m="1" x="29"/>
        <item sd="0" x="10"/>
        <item sd="0" x="4"/>
        <item sd="0" m="1" x="31"/>
        <item sd="0" x="11"/>
        <item sd="0" m="1" x="30"/>
        <item sd="0" m="1" x="33"/>
        <item sd="0" x="16"/>
        <item t="default" sd="0"/>
      </items>
      <autoSortScope>
        <pivotArea dataOnly="0" outline="0" fieldPosition="0">
          <references count="1">
            <reference field="4294967294" count="1" selected="0">
              <x v="0"/>
            </reference>
          </references>
        </pivotArea>
      </autoSortScope>
    </pivotField>
    <pivotField axis="axisRow" showAll="0">
      <items count="412">
        <item sd="0" x="52"/>
        <item sd="0" m="1" x="325"/>
        <item sd="0" m="1" x="307"/>
        <item sd="0" m="1" x="301"/>
        <item sd="0" m="1" x="320"/>
        <item sd="0" m="1" x="381"/>
        <item sd="0" x="25"/>
        <item sd="0" m="1" x="327"/>
        <item sd="0" m="1" x="379"/>
        <item sd="0" x="153"/>
        <item sd="0" m="1" x="284"/>
        <item sd="0" m="1" x="306"/>
        <item sd="0" m="1" x="305"/>
        <item sd="0" x="176"/>
        <item sd="0" m="1" x="370"/>
        <item sd="0" x="43"/>
        <item sd="0" x="20"/>
        <item sd="0" m="1" x="297"/>
        <item sd="0" m="1" x="311"/>
        <item sd="0" m="1" x="216"/>
        <item sd="0" m="1" x="255"/>
        <item sd="0" m="1" x="240"/>
        <item sd="0" m="1" x="382"/>
        <item sd="0" x="6"/>
        <item sd="0" m="1" x="226"/>
        <item sd="0" m="1" x="232"/>
        <item sd="0" x="60"/>
        <item sd="0" x="15"/>
        <item sd="0" m="1" x="237"/>
        <item sd="0" m="1" x="321"/>
        <item sd="0" m="1" x="319"/>
        <item sd="0" m="1" x="376"/>
        <item sd="0" m="1" x="243"/>
        <item sd="0" m="1" x="384"/>
        <item sd="0" x="2"/>
        <item sd="0" x="46"/>
        <item sd="0" m="1" x="261"/>
        <item sd="0" m="1" x="372"/>
        <item sd="0" x="72"/>
        <item sd="0" x="62"/>
        <item sd="0" x="48"/>
        <item sd="0" x="42"/>
        <item sd="0" x="138"/>
        <item sd="0" m="1" x="266"/>
        <item sd="0" m="1" x="217"/>
        <item sd="0" x="137"/>
        <item sd="0" x="14"/>
        <item sd="0" x="173"/>
        <item sd="0" m="1" x="265"/>
        <item sd="0" x="136"/>
        <item sd="0" m="1" x="375"/>
        <item sd="0" m="1" x="231"/>
        <item sd="0" x="1"/>
        <item sd="0" m="1" x="262"/>
        <item sd="0" m="1" x="254"/>
        <item sd="0" x="149"/>
        <item sd="0" m="1" x="269"/>
        <item sd="0" m="1" x="291"/>
        <item sd="0" x="135"/>
        <item sd="0" x="31"/>
        <item sd="0" x="91"/>
        <item sd="0" m="1" x="377"/>
        <item sd="0" m="1" x="310"/>
        <item sd="0" m="1" x="282"/>
        <item sd="0" x="114"/>
        <item sd="0" x="74"/>
        <item sd="0" m="1" x="366"/>
        <item sd="0" m="1" x="289"/>
        <item sd="0" m="1" x="326"/>
        <item sd="0" x="5"/>
        <item sd="0" m="1" x="253"/>
        <item sd="0" m="1" x="256"/>
        <item sd="0" m="1" x="242"/>
        <item sd="0" m="1" x="236"/>
        <item sd="0" x="13"/>
        <item sd="0" m="1" x="276"/>
        <item sd="0" m="1" x="238"/>
        <item sd="0" m="1" x="373"/>
        <item sd="0" m="1" x="218"/>
        <item sd="0" m="1" x="233"/>
        <item sd="0" x="197"/>
        <item sd="0" m="1" x="298"/>
        <item sd="0" m="1" x="406"/>
        <item sd="0" x="168"/>
        <item sd="0" m="1" x="308"/>
        <item sd="0" m="1" x="263"/>
        <item sd="0" m="1" x="410"/>
        <item sd="0" m="1" x="302"/>
        <item sd="0" x="18"/>
        <item sd="0" x="99"/>
        <item sd="0" m="1" x="223"/>
        <item sd="0" m="1" x="271"/>
        <item sd="0" m="1" x="239"/>
        <item sd="0" m="1" x="324"/>
        <item sd="0" m="1" x="317"/>
        <item sd="0" m="1" x="383"/>
        <item sd="0" m="1" x="304"/>
        <item sd="0" m="1" x="353"/>
        <item sd="0" m="1" x="294"/>
        <item sd="0" m="1" x="274"/>
        <item sd="0" m="1" x="314"/>
        <item sd="0" m="1" x="260"/>
        <item sd="0" m="1" x="285"/>
        <item sd="0" m="1" x="312"/>
        <item sd="0" x="0"/>
        <item sd="0" m="1" x="273"/>
        <item sd="0" x="65"/>
        <item sd="0" m="1" x="219"/>
        <item sd="0" m="1" x="257"/>
        <item sd="0" m="1" x="293"/>
        <item sd="0" x="152"/>
        <item sd="0" x="38"/>
        <item sd="0" m="1" x="225"/>
        <item sd="0" m="1" x="227"/>
        <item sd="0" m="1" x="241"/>
        <item sd="0" x="23"/>
        <item sd="0" m="1" x="258"/>
        <item sd="0" m="1" x="252"/>
        <item sd="0" m="1" x="309"/>
        <item sd="0" x="12"/>
        <item sd="0" m="1" x="230"/>
        <item sd="0" m="1" x="234"/>
        <item sd="0" m="1" x="245"/>
        <item sd="0" m="1" x="299"/>
        <item sd="0" m="1" x="221"/>
        <item sd="0" x="207"/>
        <item sd="0" m="1" x="348"/>
        <item sd="0" m="1" x="249"/>
        <item sd="0" m="1" x="250"/>
        <item sd="0" m="1" x="259"/>
        <item sd="0" m="1" x="248"/>
        <item sd="0" x="45"/>
        <item sd="0" x="107"/>
        <item sd="0" x="30"/>
        <item sd="0" m="1" x="277"/>
        <item sd="0" x="10"/>
        <item sd="0" x="143"/>
        <item sd="0" x="59"/>
        <item sd="0" m="1" x="270"/>
        <item sd="0" m="1" x="318"/>
        <item sd="0" x="22"/>
        <item sd="0" m="1" x="380"/>
        <item sd="0" x="40"/>
        <item sd="0" x="126"/>
        <item sd="0" x="61"/>
        <item sd="0" m="1" x="385"/>
        <item sd="0" x="78"/>
        <item sd="0" m="1" x="409"/>
        <item sd="0" m="1" x="369"/>
        <item sd="0" m="1" x="267"/>
        <item sd="0" m="1" x="303"/>
        <item sd="0" m="1" x="244"/>
        <item sd="0" m="1" x="220"/>
        <item sd="0" m="1" x="371"/>
        <item sd="0" x="9"/>
        <item sd="0" m="1" x="246"/>
        <item sd="0" m="1" x="222"/>
        <item sd="0" m="1" x="264"/>
        <item sd="0" m="1" x="229"/>
        <item sd="0" m="1" x="296"/>
        <item sd="0" m="1" x="283"/>
        <item sd="0" m="1" x="228"/>
        <item sd="0" m="1" x="251"/>
        <item sd="0" m="1" x="323"/>
        <item sd="0" m="1" x="374"/>
        <item sd="0" m="1" x="247"/>
        <item sd="0" x="4"/>
        <item sd="0" m="1" x="281"/>
        <item sd="0" m="1" x="300"/>
        <item sd="0" m="1" x="286"/>
        <item sd="0" x="39"/>
        <item sd="0" x="201"/>
        <item sd="0" m="1" x="367"/>
        <item sd="0" m="1" x="368"/>
        <item sd="0" m="1" x="378"/>
        <item sd="0" m="1" x="268"/>
        <item sd="0" m="1" x="272"/>
        <item sd="0" m="1" x="288"/>
        <item sd="0" m="1" x="290"/>
        <item sd="0" m="1" x="295"/>
        <item sd="0" m="1" x="313"/>
        <item sd="0" m="1" x="316"/>
        <item sd="0" m="1" x="328"/>
        <item sd="0" x="205"/>
        <item sd="0" m="1" x="333"/>
        <item sd="0" x="44"/>
        <item sd="0" m="1" x="332"/>
        <item sd="0" x="50"/>
        <item sd="0" x="27"/>
        <item sd="0" m="1" x="343"/>
        <item sd="0" m="1" x="344"/>
        <item sd="0" m="1" x="345"/>
        <item sd="0" m="1" x="346"/>
        <item sd="0" m="1" x="408"/>
        <item sd="0" x="82"/>
        <item sd="0" x="58"/>
        <item sd="0" m="1" x="386"/>
        <item sd="0" x="55"/>
        <item sd="0" m="1" x="387"/>
        <item sd="0" m="1" x="388"/>
        <item sd="0" x="81"/>
        <item sd="0" x="56"/>
        <item sd="0" m="1" x="389"/>
        <item sd="0" m="1" x="390"/>
        <item sd="0" x="155"/>
        <item sd="0" m="1" x="224"/>
        <item sd="0" x="164"/>
        <item sd="0" m="1" x="391"/>
        <item sd="0" m="1" x="392"/>
        <item sd="0" m="1" x="393"/>
        <item sd="0" m="1" x="394"/>
        <item sd="0" m="1" x="360"/>
        <item sd="0" m="1" x="395"/>
        <item sd="0" m="1" x="396"/>
        <item sd="0" m="1" x="397"/>
        <item sd="0" m="1" x="398"/>
        <item sd="0" m="1" x="399"/>
        <item sd="0" m="1" x="400"/>
        <item sd="0" m="1" x="401"/>
        <item sd="0" m="1" x="402"/>
        <item sd="0" m="1" x="403"/>
        <item sd="0" m="1" x="404"/>
        <item sd="0" x="183"/>
        <item sd="0" m="1" x="405"/>
        <item sd="0" x="66"/>
        <item sd="0" x="196"/>
        <item sd="0" x="178"/>
        <item sd="0" m="1" x="287"/>
        <item sd="0" m="1" x="407"/>
        <item sd="0" m="1" x="292"/>
        <item sd="0" x="144"/>
        <item sd="0" x="95"/>
        <item sd="0" x="169"/>
        <item sd="0" m="1" x="322"/>
        <item sd="0" x="32"/>
        <item sd="0" x="202"/>
        <item sd="0" m="1" x="335"/>
        <item sd="0" m="1" x="336"/>
        <item sd="0" x="47"/>
        <item sd="0" m="1" x="340"/>
        <item sd="0" m="1" x="341"/>
        <item sd="0" m="1" x="342"/>
        <item sd="0" x="69"/>
        <item sd="0" m="1" x="235"/>
        <item sd="0" x="7"/>
        <item sd="0" x="111"/>
        <item sd="0" x="37"/>
        <item sd="0" x="101"/>
        <item sd="0" x="35"/>
        <item sd="0" x="179"/>
        <item sd="0" m="1" x="280"/>
        <item sd="0" m="1" x="347"/>
        <item sd="0" x="119"/>
        <item sd="0" m="1" x="278"/>
        <item sd="0" x="124"/>
        <item sd="0" m="1" x="329"/>
        <item sd="0" m="1" x="330"/>
        <item sd="0" m="1" x="331"/>
        <item sd="0" m="1" x="334"/>
        <item sd="0" m="1" x="349"/>
        <item sd="0" m="1" x="351"/>
        <item sd="0" m="1" x="352"/>
        <item sd="0" x="68"/>
        <item sd="0" x="105"/>
        <item sd="0" x="122"/>
        <item sd="0" x="16"/>
        <item sd="0" x="19"/>
        <item sd="0" m="1" x="275"/>
        <item sd="0" m="1" x="315"/>
        <item sd="0" x="102"/>
        <item sd="0" m="1" x="337"/>
        <item sd="0" m="1" x="339"/>
        <item sd="0" x="49"/>
        <item sd="0" m="1" x="350"/>
        <item sd="0" x="125"/>
        <item sd="0" x="175"/>
        <item sd="0" x="71"/>
        <item sd="0" m="1" x="356"/>
        <item sd="0" x="79"/>
        <item sd="0" x="80"/>
        <item sd="0" x="87"/>
        <item sd="0" x="116"/>
        <item sd="0" x="26"/>
        <item sd="0" x="33"/>
        <item sd="0" x="115"/>
        <item sd="0" m="1" x="338"/>
        <item sd="0" x="63"/>
        <item sd="0" m="1" x="354"/>
        <item sd="0" m="1" x="355"/>
        <item sd="0" x="77"/>
        <item sd="0" m="1" x="357"/>
        <item sd="0" x="120"/>
        <item sd="0" x="88"/>
        <item sd="0" m="1" x="358"/>
        <item sd="0" m="1" x="359"/>
        <item sd="0" m="1" x="279"/>
        <item sd="0" x="117"/>
        <item sd="0" x="21"/>
        <item sd="0" x="28"/>
        <item sd="0" x="29"/>
        <item sd="0" x="161"/>
        <item sd="0" x="64"/>
        <item sd="0" x="70"/>
        <item sd="0" x="139"/>
        <item sd="0" m="1" x="361"/>
        <item sd="0" x="93"/>
        <item sd="0" m="1" x="362"/>
        <item sd="0" x="103"/>
        <item sd="0" x="90"/>
        <item sd="0" m="1" x="363"/>
        <item sd="0" x="127"/>
        <item sd="0" x="76"/>
        <item sd="0" m="1" x="364"/>
        <item sd="0" m="1" x="365"/>
        <item sd="0" m="1" x="215"/>
        <item sd="0" x="41"/>
        <item sd="0" x="57"/>
        <item sd="0" x="84"/>
        <item sd="0" x="85"/>
        <item sd="0" x="89"/>
        <item sd="0" x="92"/>
        <item sd="0" x="97"/>
        <item sd="0" x="106"/>
        <item sd="0" x="128"/>
        <item sd="0" x="73"/>
        <item x="130"/>
        <item sd="0" x="54"/>
        <item sd="0" x="3"/>
        <item sd="0" x="83"/>
        <item sd="0" x="96"/>
        <item sd="0" x="98"/>
        <item sd="0" x="110"/>
        <item sd="0" x="129"/>
        <item sd="0" x="131"/>
        <item sd="0" x="132"/>
        <item sd="0" x="142"/>
        <item sd="0" x="148"/>
        <item sd="0" x="104"/>
        <item sd="0" x="151"/>
        <item sd="0" x="158"/>
        <item x="75"/>
        <item x="108"/>
        <item sd="0" x="109"/>
        <item x="112"/>
        <item x="118"/>
        <item x="123"/>
        <item x="133"/>
        <item x="134"/>
        <item x="24"/>
        <item x="157"/>
        <item x="159"/>
        <item x="165"/>
        <item sd="0" x="172"/>
        <item x="182"/>
        <item x="174"/>
        <item x="186"/>
        <item x="34"/>
        <item x="36"/>
        <item x="51"/>
        <item x="53"/>
        <item x="67"/>
        <item x="86"/>
        <item x="121"/>
        <item x="147"/>
        <item x="100"/>
        <item x="162"/>
        <item x="166"/>
        <item x="180"/>
        <item x="113"/>
        <item x="184"/>
        <item x="192"/>
        <item x="145"/>
        <item x="146"/>
        <item x="156"/>
        <item x="167"/>
        <item x="177"/>
        <item x="181"/>
        <item x="185"/>
        <item x="188"/>
        <item x="189"/>
        <item x="193"/>
        <item x="194"/>
        <item x="195"/>
        <item x="198"/>
        <item x="8"/>
        <item x="11"/>
        <item x="17"/>
        <item x="94"/>
        <item x="140"/>
        <item x="141"/>
        <item x="150"/>
        <item x="154"/>
        <item x="160"/>
        <item x="163"/>
        <item x="170"/>
        <item x="171"/>
        <item x="187"/>
        <item x="190"/>
        <item x="191"/>
        <item x="199"/>
        <item x="200"/>
        <item x="203"/>
        <item x="204"/>
        <item x="206"/>
        <item x="208"/>
        <item x="209"/>
        <item x="210"/>
        <item x="211"/>
        <item x="212"/>
        <item x="213"/>
        <item x="214"/>
        <item t="default" sd="0"/>
      </items>
    </pivotField>
    <pivotField showAll="0"/>
    <pivotField showAll="0"/>
    <pivotField showAll="0"/>
    <pivotField showAll="0"/>
    <pivotField axis="axisRow" showAll="0">
      <items count="2187">
        <item x="45"/>
        <item m="1" x="1020"/>
        <item m="1" x="1423"/>
        <item m="1" x="1114"/>
        <item m="1" x="1343"/>
        <item m="1" x="926"/>
        <item m="1" x="1348"/>
        <item m="1" x="1219"/>
        <item m="1" x="937"/>
        <item m="1" x="1042"/>
        <item m="1" x="1052"/>
        <item m="1" x="1096"/>
        <item m="1" x="1188"/>
        <item m="1" x="1185"/>
        <item m="1" x="1326"/>
        <item m="1" x="936"/>
        <item m="1" x="1059"/>
        <item m="1" x="975"/>
        <item m="1" x="1299"/>
        <item x="23"/>
        <item m="1" x="945"/>
        <item m="1" x="946"/>
        <item m="1" x="962"/>
        <item m="1" x="1327"/>
        <item m="1" x="1135"/>
        <item m="1" x="976"/>
        <item m="1" x="1417"/>
        <item m="1" x="1053"/>
        <item m="1" x="1422"/>
        <item m="1" x="931"/>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m="1" x="1441"/>
        <item m="1" x="1100"/>
        <item m="1" x="1248"/>
        <item m="1" x="1316"/>
        <item m="1" x="1307"/>
        <item m="1" x="1980"/>
        <item m="1" x="1446"/>
        <item m="1" x="1060"/>
        <item m="1" x="1125"/>
        <item m="1" x="1492"/>
        <item m="1" x="1981"/>
        <item m="1" x="992"/>
        <item m="1" x="1200"/>
        <item m="1" x="1196"/>
        <item m="1" x="1344"/>
        <item m="1" x="980"/>
        <item m="1" x="2013"/>
        <item m="1" x="1006"/>
        <item m="1" x="1940"/>
        <item m="1" x="1966"/>
        <item x="831"/>
        <item x="185"/>
        <item m="1" x="1302"/>
        <item x="51"/>
        <item m="1" x="1430"/>
        <item m="1" x="1275"/>
        <item m="1" x="1243"/>
        <item m="1" x="1026"/>
        <item m="1" x="2015"/>
        <item m="1" x="964"/>
        <item m="1" x="1206"/>
        <item m="1" x="1480"/>
        <item m="1" x="1997"/>
        <item x="876"/>
        <item m="1" x="996"/>
        <item m="1" x="1046"/>
        <item m="1" x="1262"/>
        <item m="1" x="1229"/>
        <item m="1" x="1146"/>
        <item m="1" x="1136"/>
        <item m="1" x="1062"/>
        <item m="1" x="950"/>
        <item m="1" x="993"/>
        <item m="1" x="953"/>
        <item m="1" x="1308"/>
        <item m="1" x="982"/>
        <item x="64"/>
        <item m="1" x="943"/>
        <item m="1" x="1098"/>
        <item m="1" x="983"/>
        <item m="1" x="1527"/>
        <item m="1" x="935"/>
        <item m="1" x="1066"/>
        <item m="1" x="1095"/>
        <item m="1" x="1418"/>
        <item m="1" x="1368"/>
        <item m="1" x="1256"/>
        <item m="1" x="970"/>
        <item m="1" x="933"/>
        <item m="1" x="1324"/>
        <item m="1" x="995"/>
        <item x="176"/>
        <item m="1" x="979"/>
        <item m="1" x="1387"/>
        <item m="1" x="2006"/>
        <item m="1" x="1558"/>
        <item m="1" x="1933"/>
        <item m="1" x="1001"/>
        <item m="1" x="1142"/>
        <item m="1" x="1322"/>
        <item m="1" x="1083"/>
        <item m="1" x="988"/>
        <item m="1" x="1524"/>
        <item m="1" x="981"/>
        <item m="1" x="1183"/>
        <item m="1" x="1182"/>
        <item x="67"/>
        <item m="1" x="1228"/>
        <item m="1" x="1935"/>
        <item m="1" x="1168"/>
        <item m="1" x="1984"/>
        <item m="1" x="2184"/>
        <item m="1" x="1169"/>
        <item m="1" x="1023"/>
        <item m="1" x="1990"/>
        <item m="1" x="1231"/>
        <item m="1" x="1179"/>
        <item m="1" x="1999"/>
        <item m="1" x="1087"/>
        <item m="1" x="1077"/>
        <item m="1" x="1102"/>
        <item m="1" x="1242"/>
        <item m="1" x="1279"/>
        <item m="1" x="1967"/>
        <item m="1" x="1403"/>
        <item m="1" x="1204"/>
        <item m="1" x="1963"/>
        <item m="1" x="1950"/>
        <item x="686"/>
        <item m="1" x="1288"/>
        <item x="101"/>
        <item x="314"/>
        <item x="749"/>
        <item m="1" x="1050"/>
        <item x="132"/>
        <item m="1" x="1247"/>
        <item m="1" x="1205"/>
        <item m="1" x="1500"/>
        <item m="1" x="1119"/>
        <item m="1" x="1040"/>
        <item m="1" x="1954"/>
        <item m="1" x="1951"/>
        <item m="1" x="1942"/>
        <item m="1" x="1945"/>
        <item m="1" x="1283"/>
        <item m="1" x="1117"/>
        <item m="1" x="1141"/>
        <item m="1" x="1354"/>
        <item m="1" x="1407"/>
        <item m="1" x="1175"/>
        <item x="627"/>
        <item m="1" x="1236"/>
        <item x="267"/>
        <item m="1" x="947"/>
        <item m="1" x="949"/>
        <item m="1" x="1186"/>
        <item m="1" x="954"/>
        <item x="455"/>
        <item m="1" x="1305"/>
        <item m="1" x="1993"/>
        <item m="1" x="1995"/>
        <item m="1" x="1163"/>
        <item m="1" x="1164"/>
        <item m="1" x="1003"/>
        <item m="1" x="1094"/>
        <item m="1" x="1063"/>
        <item m="1" x="1165"/>
        <item m="1" x="1171"/>
        <item m="1" x="1132"/>
        <item m="1" x="1091"/>
        <item m="1" x="1090"/>
        <item m="1" x="1015"/>
        <item m="1" x="1207"/>
        <item m="1" x="1099"/>
        <item m="1" x="1519"/>
        <item m="1" x="1427"/>
        <item m="1" x="2018"/>
        <item m="1" x="1541"/>
        <item m="1" x="1107"/>
        <item m="1" x="1287"/>
        <item m="1" x="1329"/>
        <item m="1" x="1093"/>
        <item x="638"/>
        <item m="1" x="1216"/>
        <item m="1" x="1218"/>
        <item x="803"/>
        <item x="35"/>
        <item m="1" x="1017"/>
        <item m="1" x="1092"/>
        <item x="709"/>
        <item m="1" x="1151"/>
        <item m="1" x="1292"/>
        <item m="1" x="1032"/>
        <item m="1" x="1110"/>
        <item x="54"/>
        <item m="1" x="1389"/>
        <item x="194"/>
        <item m="1" x="1370"/>
        <item m="1" x="1153"/>
        <item m="1" x="1152"/>
        <item m="1" x="1271"/>
        <item x="91"/>
        <item m="1" x="1184"/>
        <item m="1" x="1319"/>
        <item m="1" x="956"/>
        <item x="50"/>
        <item m="1" x="1973"/>
        <item m="1" x="1465"/>
        <item m="1" x="1005"/>
        <item m="1" x="1406"/>
        <item m="1" x="1111"/>
        <item m="1" x="1384"/>
        <item m="1" x="1109"/>
        <item m="1" x="1252"/>
        <item m="1" x="1199"/>
        <item m="1" x="1198"/>
        <item m="1" x="1120"/>
        <item m="1" x="1191"/>
        <item m="1" x="1192"/>
        <item m="1" x="1074"/>
        <item m="1" x="1250"/>
        <item m="1" x="1342"/>
        <item m="1" x="2019"/>
        <item m="1" x="1978"/>
        <item m="1" x="1000"/>
        <item m="1" x="1115"/>
        <item m="1" x="1320"/>
        <item m="1" x="1946"/>
        <item m="1" x="1431"/>
        <item m="1" x="984"/>
        <item m="1" x="1952"/>
        <item m="1" x="1244"/>
        <item m="1" x="955"/>
        <item m="1" x="1314"/>
        <item m="1" x="1147"/>
        <item m="1" x="1167"/>
        <item m="1" x="1105"/>
        <item x="3"/>
        <item m="1" x="1466"/>
        <item m="1" x="1467"/>
        <item m="1" x="2005"/>
        <item m="1" x="985"/>
        <item m="1" x="1994"/>
        <item m="1" x="1072"/>
        <item m="1" x="1071"/>
        <item m="1" x="1123"/>
        <item m="1" x="944"/>
        <item m="1" x="1149"/>
        <item m="1" x="1233"/>
        <item m="1" x="1033"/>
        <item m="1" x="1034"/>
        <item m="1" x="1166"/>
        <item m="1" x="1085"/>
        <item m="1" x="1178"/>
        <item m="1" x="1351"/>
        <item m="1" x="1045"/>
        <item m="1" x="1215"/>
        <item m="1" x="1409"/>
        <item m="1" x="1238"/>
        <item m="1" x="1194"/>
        <item x="294"/>
        <item m="1" x="1300"/>
        <item m="1" x="1067"/>
        <item m="1" x="1202"/>
        <item m="1" x="1281"/>
        <item x="26"/>
        <item m="1" x="1266"/>
        <item m="1" x="1036"/>
        <item m="1" x="1008"/>
        <item m="1" x="1452"/>
        <item m="1" x="1245"/>
        <item m="1" x="1208"/>
        <item m="1" x="1512"/>
        <item m="1" x="1440"/>
        <item m="1" x="1513"/>
        <item m="1" x="1987"/>
        <item m="1" x="1986"/>
        <item m="1" x="1088"/>
        <item m="1" x="1943"/>
        <item m="1" x="1794"/>
        <item m="1" x="1421"/>
        <item m="1" x="2183"/>
        <item m="1" x="1317"/>
        <item m="1" x="1211"/>
        <item m="1" x="1278"/>
        <item m="1" x="1240"/>
        <item m="1" x="969"/>
        <item m="1" x="1383"/>
        <item m="1" x="1385"/>
        <item m="1" x="1313"/>
        <item m="1" x="1210"/>
        <item m="1" x="1258"/>
        <item m="1" x="1212"/>
        <item m="1" x="1315"/>
        <item m="1" x="1041"/>
        <item m="1" x="1113"/>
        <item m="1" x="1035"/>
        <item m="1" x="1124"/>
        <item m="1" x="1992"/>
        <item m="1" x="1976"/>
        <item m="1" x="1280"/>
        <item m="1" x="1189"/>
        <item m="1" x="997"/>
        <item m="1" x="2003"/>
        <item x="89"/>
        <item m="1" x="1049"/>
        <item m="1" x="1270"/>
        <item m="1" x="1511"/>
        <item m="1" x="1347"/>
        <item m="1" x="1979"/>
        <item m="1" x="960"/>
        <item m="1" x="1985"/>
        <item m="1" x="1170"/>
        <item m="1" x="1246"/>
        <item m="1" x="1988"/>
        <item m="1" x="1372"/>
        <item m="1" x="930"/>
        <item m="1" x="1058"/>
        <item m="1" x="2014"/>
        <item m="1" x="1475"/>
        <item m="1" x="1972"/>
        <item m="1" x="1371"/>
        <item m="1" x="1276"/>
        <item m="1" x="1143"/>
        <item x="47"/>
        <item m="1" x="1254"/>
        <item m="1" x="1934"/>
        <item m="1" x="1128"/>
        <item m="1" x="1130"/>
        <item m="1" x="951"/>
        <item m="1" x="1187"/>
        <item m="1" x="929"/>
        <item m="1" x="1137"/>
        <item m="1" x="1148"/>
        <item x="440"/>
        <item m="1" x="2000"/>
        <item m="1" x="1936"/>
        <item m="1" x="1291"/>
        <item m="1" x="1488"/>
        <item m="1" x="1484"/>
        <item m="1" x="1127"/>
        <item m="1" x="1116"/>
        <item m="1" x="1449"/>
        <item m="1" x="1133"/>
        <item m="1" x="1101"/>
        <item m="1" x="1408"/>
        <item m="1" x="1483"/>
        <item m="1" x="1134"/>
        <item m="1" x="1213"/>
        <item m="1" x="1195"/>
        <item m="1" x="1201"/>
        <item m="1" x="1253"/>
        <item m="1" x="1420"/>
        <item m="1" x="1007"/>
        <item m="1" x="1249"/>
        <item m="1" x="1960"/>
        <item m="1" x="1991"/>
        <item m="1" x="1214"/>
        <item m="1" x="1286"/>
        <item m="1" x="1989"/>
        <item m="1" x="1367"/>
        <item m="1" x="1424"/>
        <item m="1" x="1536"/>
        <item m="1" x="967"/>
        <item m="1" x="1400"/>
        <item m="1" x="1401"/>
        <item m="1" x="1197"/>
        <item m="1" x="934"/>
        <item m="1" x="1044"/>
        <item m="1" x="2185"/>
        <item m="1" x="1947"/>
        <item m="1" x="1010"/>
        <item x="93"/>
        <item m="1" x="1374"/>
        <item m="1" x="1330"/>
        <item m="1" x="1522"/>
        <item m="1" x="1277"/>
        <item x="421"/>
        <item m="1" x="1047"/>
        <item m="1" x="986"/>
        <item m="1" x="1086"/>
        <item m="1" x="1209"/>
        <item m="1" x="971"/>
        <item m="1" x="1073"/>
        <item m="1" x="1181"/>
        <item m="1" x="987"/>
        <item m="1" x="1118"/>
        <item x="585"/>
        <item x="128"/>
        <item m="1" x="1518"/>
        <item m="1" x="1402"/>
        <item m="1" x="1070"/>
        <item m="1" x="961"/>
        <item m="1" x="1332"/>
        <item m="1" x="1306"/>
        <item x="335"/>
        <item x="0"/>
        <item m="1" x="1221"/>
        <item m="1" x="1004"/>
        <item m="1" x="1097"/>
        <item x="802"/>
        <item m="1" x="1537"/>
        <item m="1" x="1068"/>
        <item m="1" x="2004"/>
        <item m="1" x="1027"/>
        <item m="1" x="1217"/>
        <item m="1" x="1075"/>
        <item m="1" x="1025"/>
        <item m="1" x="928"/>
        <item m="1" x="1260"/>
        <item m="1" x="1009"/>
        <item m="1" x="1108"/>
        <item m="1" x="1055"/>
        <item m="1" x="1084"/>
        <item m="1" x="966"/>
        <item m="1" x="1964"/>
        <item m="1" x="925"/>
        <item m="1" x="1363"/>
        <item m="1" x="1082"/>
        <item m="1" x="2012"/>
        <item m="1" x="1996"/>
        <item m="1" x="972"/>
        <item m="1" x="1959"/>
        <item m="1" x="1064"/>
        <item m="1" x="1998"/>
        <item m="1" x="1983"/>
        <item m="1" x="1177"/>
        <item m="1" x="1941"/>
        <item m="1" x="1180"/>
        <item x="55"/>
        <item x="905"/>
        <item x="870"/>
        <item x="25"/>
        <item m="1" x="1939"/>
        <item m="1" x="1953"/>
        <item m="1" x="1021"/>
        <item m="1" x="1419"/>
        <item m="1" x="1037"/>
        <item m="1" x="1432"/>
        <item m="1" x="1486"/>
        <item m="1" x="1264"/>
        <item m="1" x="1129"/>
        <item m="1" x="1487"/>
        <item m="1" x="999"/>
        <item m="1" x="1106"/>
        <item m="1" x="1251"/>
        <item m="1" x="1301"/>
        <item m="1" x="948"/>
        <item m="1" x="1948"/>
        <item m="1" x="994"/>
        <item m="1" x="1386"/>
        <item m="1" x="1982"/>
        <item m="1" x="1122"/>
        <item m="1" x="1150"/>
        <item m="1" x="1325"/>
        <item m="1" x="1112"/>
        <item m="1" x="1284"/>
        <item m="1" x="1495"/>
        <item m="1" x="1230"/>
        <item m="1" x="1373"/>
        <item m="1" x="1464"/>
        <item m="1" x="1065"/>
        <item m="1" x="1261"/>
        <item m="1" x="1069"/>
        <item m="1" x="1241"/>
        <item m="1" x="1061"/>
        <item m="1" x="1131"/>
        <item m="1" x="1357"/>
        <item m="1" x="1937"/>
        <item m="1" x="1977"/>
        <item m="1" x="939"/>
        <item m="1" x="957"/>
        <item m="1" x="968"/>
        <item m="1" x="990"/>
        <item m="1" x="998"/>
        <item m="1" x="1028"/>
        <item m="1" x="1126"/>
        <item m="1" x="1159"/>
        <item m="1" x="1172"/>
        <item m="1" x="1234"/>
        <item x="513"/>
        <item m="1" x="1310"/>
        <item m="1" x="1321"/>
        <item m="1" x="1333"/>
        <item m="1" x="1338"/>
        <item m="1" x="1339"/>
        <item m="1" x="1340"/>
        <item m="1" x="1360"/>
        <item m="1" x="1388"/>
        <item m="1" x="1404"/>
        <item m="1" x="1411"/>
        <item m="1" x="1415"/>
        <item m="1" x="1428"/>
        <item m="1" x="1435"/>
        <item m="1" x="1436"/>
        <item m="1" x="1442"/>
        <item m="1" x="1455"/>
        <item m="1" x="1469"/>
        <item m="1" x="1472"/>
        <item m="1" x="1470"/>
        <item m="1" x="1473"/>
        <item m="1" x="1474"/>
        <item m="1" x="2174"/>
        <item m="1" x="1496"/>
        <item m="1" x="1499"/>
        <item m="1" x="1521"/>
        <item m="1" x="1538"/>
        <item m="1" x="1546"/>
        <item m="1" x="1547"/>
        <item m="1" x="1548"/>
        <item m="1" x="1549"/>
        <item m="1" x="1553"/>
        <item m="1" x="1556"/>
        <item m="1" x="1557"/>
        <item m="1" x="1570"/>
        <item m="1" x="1571"/>
        <item m="1" x="1743"/>
        <item m="1" x="1576"/>
        <item m="1" x="1577"/>
        <item m="1" x="1583"/>
        <item x="85"/>
        <item m="1" x="1602"/>
        <item m="1" x="1173"/>
        <item m="1" x="1612"/>
        <item m="1" x="1615"/>
        <item m="1" x="1617"/>
        <item m="1" x="1624"/>
        <item m="1" x="1630"/>
        <item m="1" x="1637"/>
        <item m="1" x="1643"/>
        <item m="1" x="1656"/>
        <item m="1" x="1673"/>
        <item m="1" x="1675"/>
        <item m="1" x="1678"/>
        <item m="1" x="2177"/>
        <item m="1" x="1681"/>
        <item m="1" x="1688"/>
        <item m="1" x="1689"/>
        <item m="1" x="1690"/>
        <item m="1" x="1694"/>
        <item m="1" x="1696"/>
        <item m="1" x="1698"/>
        <item m="1" x="1700"/>
        <item m="1" x="1709"/>
        <item m="1" x="1713"/>
        <item x="833"/>
        <item m="1" x="1715"/>
        <item m="1" x="2178"/>
        <item m="1" x="2020"/>
        <item m="1" x="2021"/>
        <item m="1" x="2022"/>
        <item m="1" x="2023"/>
        <item m="1" x="2024"/>
        <item m="1" x="2025"/>
        <item m="1" x="1962"/>
        <item m="1" x="2026"/>
        <item m="1" x="2027"/>
        <item m="1" x="2028"/>
        <item m="1" x="2029"/>
        <item m="1" x="2030"/>
        <item m="1" x="2031"/>
        <item m="1" x="1965"/>
        <item m="1" x="2032"/>
        <item m="1" x="1970"/>
        <item m="1" x="2033"/>
        <item m="1" x="2034"/>
        <item m="1" x="2035"/>
        <item m="1" x="2036"/>
        <item m="1" x="2037"/>
        <item m="1" x="2038"/>
        <item m="1" x="2039"/>
        <item m="1" x="2040"/>
        <item m="1" x="2001"/>
        <item m="1" x="2041"/>
        <item m="1" x="2042"/>
        <item m="1" x="2007"/>
        <item m="1" x="2009"/>
        <item m="1" x="2008"/>
        <item m="1" x="2010"/>
        <item x="59"/>
        <item m="1" x="2043"/>
        <item m="1" x="2044"/>
        <item m="1" x="2045"/>
        <item m="1" x="2046"/>
        <item m="1" x="2047"/>
        <item m="1" x="2048"/>
        <item m="1" x="2049"/>
        <item m="1" x="2016"/>
        <item m="1" x="2050"/>
        <item m="1" x="2051"/>
        <item m="1" x="2052"/>
        <item m="1" x="2053"/>
        <item m="1" x="2054"/>
        <item m="1" x="2055"/>
        <item m="1" x="2056"/>
        <item m="1" x="2057"/>
        <item m="1" x="2058"/>
        <item m="1" x="2059"/>
        <item m="1" x="2060"/>
        <item m="1" x="942"/>
        <item m="1" x="2061"/>
        <item m="1" x="2062"/>
        <item m="1" x="2063"/>
        <item m="1" x="2064"/>
        <item m="1" x="2065"/>
        <item x="249"/>
        <item m="1" x="2066"/>
        <item m="1" x="2067"/>
        <item m="1" x="1852"/>
        <item m="1" x="2068"/>
        <item m="1" x="2069"/>
        <item m="1" x="2070"/>
        <item m="1" x="2071"/>
        <item m="1" x="2072"/>
        <item m="1" x="2073"/>
        <item m="1" x="2074"/>
        <item m="1" x="2075"/>
        <item m="1" x="973"/>
        <item m="1" x="974"/>
        <item m="1" x="2076"/>
        <item m="1" x="2077"/>
        <item m="1" x="2078"/>
        <item m="1" x="2079"/>
        <item m="1" x="2080"/>
        <item m="1" x="2081"/>
        <item m="1" x="2082"/>
        <item m="1" x="2083"/>
        <item m="1" x="2084"/>
        <item m="1" x="989"/>
        <item m="1" x="2085"/>
        <item m="1" x="2086"/>
        <item m="1" x="2087"/>
        <item m="1" x="2088"/>
        <item m="1" x="2089"/>
        <item m="1" x="2090"/>
        <item m="1" x="2091"/>
        <item m="1" x="2092"/>
        <item m="1" x="2093"/>
        <item m="1" x="2094"/>
        <item m="1" x="2095"/>
        <item m="1" x="2096"/>
        <item m="1" x="2097"/>
        <item m="1" x="2098"/>
        <item m="1" x="1011"/>
        <item m="1" x="2099"/>
        <item m="1" x="1018"/>
        <item m="1" x="1019"/>
        <item m="1" x="2100"/>
        <item x="890"/>
        <item m="1" x="1022"/>
        <item m="1" x="1024"/>
        <item m="1" x="2101"/>
        <item m="1" x="2102"/>
        <item m="1" x="2103"/>
        <item m="1" x="2104"/>
        <item m="1" x="2105"/>
        <item m="1" x="2106"/>
        <item m="1" x="2107"/>
        <item m="1" x="2108"/>
        <item m="1" x="1038"/>
        <item m="1" x="2109"/>
        <item m="1" x="2110"/>
        <item m="1" x="2111"/>
        <item m="1" x="2112"/>
        <item m="1" x="2113"/>
        <item m="1" x="2114"/>
        <item m="1" x="2115"/>
        <item m="1" x="2116"/>
        <item m="1" x="2117"/>
        <item m="1" x="2118"/>
        <item m="1" x="2119"/>
        <item m="1" x="2120"/>
        <item m="1" x="1051"/>
        <item m="1" x="2121"/>
        <item m="1" x="2122"/>
        <item m="1" x="2123"/>
        <item m="1" x="2124"/>
        <item m="1" x="2125"/>
        <item m="1" x="2126"/>
        <item m="1" x="2127"/>
        <item m="1" x="2128"/>
        <item m="1" x="2129"/>
        <item m="1" x="2130"/>
        <item m="1" x="1508"/>
        <item m="1" x="2131"/>
        <item m="1" x="2132"/>
        <item m="1" x="2133"/>
        <item x="844"/>
        <item m="1" x="2134"/>
        <item m="1" x="2135"/>
        <item m="1" x="2136"/>
        <item m="1" x="2137"/>
        <item m="1" x="1078"/>
        <item m="1" x="1079"/>
        <item m="1" x="1080"/>
        <item m="1" x="2138"/>
        <item m="1" x="2139"/>
        <item m="1" x="2140"/>
        <item m="1" x="2141"/>
        <item m="1" x="2142"/>
        <item m="1" x="2143"/>
        <item m="1" x="1103"/>
        <item m="1" x="1121"/>
        <item m="1" x="2144"/>
        <item m="1" x="2145"/>
        <item m="1" x="2146"/>
        <item m="1" x="2147"/>
        <item m="1" x="2148"/>
        <item m="1" x="2149"/>
        <item m="1" x="2150"/>
        <item m="1" x="2151"/>
        <item m="1" x="2152"/>
        <item m="1" x="2153"/>
        <item m="1" x="2154"/>
        <item m="1" x="2155"/>
        <item m="1" x="2156"/>
        <item m="1" x="1193"/>
        <item m="1" x="2157"/>
        <item m="1" x="2158"/>
        <item m="1" x="2159"/>
        <item m="1" x="2160"/>
        <item m="1" x="2161"/>
        <item m="1" x="2162"/>
        <item m="1" x="1226"/>
        <item m="1" x="1232"/>
        <item m="1" x="2163"/>
        <item m="1" x="2164"/>
        <item m="1" x="1237"/>
        <item m="1" x="1239"/>
        <item m="1" x="2165"/>
        <item m="1" x="1259"/>
        <item m="1" x="1265"/>
        <item m="1" x="1268"/>
        <item m="1" x="1269"/>
        <item m="1" x="1282"/>
        <item m="1" x="1285"/>
        <item m="1" x="1290"/>
        <item m="1" x="2166"/>
        <item m="1" x="2167"/>
        <item m="1" x="1293"/>
        <item m="1" x="2168"/>
        <item m="1" x="2169"/>
        <item m="1" x="1309"/>
        <item m="1" x="2170"/>
        <item m="1" x="2171"/>
        <item m="1" x="2172"/>
        <item m="1" x="1318"/>
        <item m="1" x="1335"/>
        <item m="1" x="1336"/>
        <item m="1" x="1337"/>
        <item m="1" x="1352"/>
        <item m="1" x="1355"/>
        <item m="1" x="1356"/>
        <item m="1" x="2173"/>
        <item m="1" x="1364"/>
        <item m="1" x="1365"/>
        <item m="1" x="1377"/>
        <item m="1" x="1399"/>
        <item m="1" x="1410"/>
        <item m="1" x="1416"/>
        <item m="1" x="1447"/>
        <item x="617"/>
        <item m="1" x="1457"/>
        <item m="1" x="1468"/>
        <item m="1" x="1471"/>
        <item m="1" x="1476"/>
        <item m="1" x="1477"/>
        <item m="1" x="1490"/>
        <item m="1" x="1491"/>
        <item m="1" x="1493"/>
        <item m="1" x="1501"/>
        <item m="1" x="1509"/>
        <item m="1" x="1510"/>
        <item m="1" x="1520"/>
        <item m="1" x="1542"/>
        <item m="1" x="1544"/>
        <item m="1" x="1551"/>
        <item m="1" x="1594"/>
        <item m="1" x="1599"/>
        <item m="1" x="1601"/>
        <item m="1" x="1605"/>
        <item m="1" x="1606"/>
        <item m="1" x="1611"/>
        <item m="1" x="1618"/>
        <item m="1" x="1628"/>
        <item m="1" x="1633"/>
        <item m="1" x="1635"/>
        <item m="1" x="1639"/>
        <item m="1" x="1642"/>
        <item m="1" x="1644"/>
        <item m="1" x="1645"/>
        <item m="1" x="2175"/>
        <item m="1" x="1650"/>
        <item m="1" x="2176"/>
        <item m="1" x="1672"/>
        <item m="1" x="1938"/>
        <item m="1" x="1955"/>
        <item m="1" x="1956"/>
        <item m="1" x="1957"/>
        <item m="1" x="1961"/>
        <item m="1" x="1969"/>
        <item m="1" x="1747"/>
        <item m="1" x="1748"/>
        <item m="1" x="1749"/>
        <item m="1" x="1975"/>
        <item m="1" x="2002"/>
        <item m="1" x="2011"/>
        <item m="1" x="1104"/>
        <item m="1" x="2017"/>
        <item m="1" x="940"/>
        <item m="1" x="941"/>
        <item m="1" x="952"/>
        <item m="1" x="963"/>
        <item m="1" x="991"/>
        <item m="1" x="1002"/>
        <item m="1" x="1039"/>
        <item m="1" x="1139"/>
        <item m="1" x="1140"/>
        <item m="1" x="1144"/>
        <item m="1" x="1145"/>
        <item m="1" x="1154"/>
        <item m="1" x="1156"/>
        <item m="1" x="1157"/>
        <item m="1" x="1272"/>
        <item m="1" x="1273"/>
        <item m="1" x="1274"/>
        <item m="1" x="1289"/>
        <item m="1" x="1294"/>
        <item m="1" x="1303"/>
        <item m="1" x="1334"/>
        <item m="1" x="1341"/>
        <item m="1" x="1346"/>
        <item m="1" x="1381"/>
        <item m="1" x="1390"/>
        <item m="1" x="1391"/>
        <item m="1" x="1393"/>
        <item m="1" x="1394"/>
        <item m="1" x="1397"/>
        <item m="1" x="1398"/>
        <item m="1" x="1405"/>
        <item m="1" x="1412"/>
        <item m="1" x="1413"/>
        <item m="1" x="1425"/>
        <item m="1" x="1437"/>
        <item m="1" x="1438"/>
        <item m="1" x="1444"/>
        <item m="1" x="1459"/>
        <item m="1" x="1460"/>
        <item m="1" x="1461"/>
        <item m="1" x="1489"/>
        <item m="1" x="1494"/>
        <item x="469"/>
        <item m="1" x="1515"/>
        <item m="1" x="1526"/>
        <item m="1" x="1528"/>
        <item m="1" x="1535"/>
        <item m="1" x="1540"/>
        <item m="1" x="1543"/>
        <item m="1" x="1545"/>
        <item m="1" x="1554"/>
        <item m="1" x="1567"/>
        <item m="1" x="1568"/>
        <item m="1" x="1573"/>
        <item m="1" x="1578"/>
        <item m="1" x="1584"/>
        <item m="1" x="2179"/>
        <item m="1" x="1590"/>
        <item x="112"/>
        <item m="1" x="1613"/>
        <item m="1" x="1629"/>
        <item m="1" x="1631"/>
        <item m="1" x="1636"/>
        <item m="1" x="1657"/>
        <item m="1" x="1680"/>
        <item m="1" x="1679"/>
        <item m="1" x="1685"/>
        <item m="1" x="1691"/>
        <item m="1" x="1692"/>
        <item m="1" x="1699"/>
        <item m="1" x="1701"/>
        <item m="1" x="1704"/>
        <item m="1" x="1706"/>
        <item m="1" x="1707"/>
        <item m="1" x="1721"/>
        <item m="1" x="1736"/>
        <item m="1" x="1741"/>
        <item m="1" x="1762"/>
        <item m="1" x="1768"/>
        <item m="1" x="1769"/>
        <item m="1" x="1776"/>
        <item m="1" x="1971"/>
        <item m="1" x="1014"/>
        <item m="1" x="1056"/>
        <item m="1" x="1081"/>
        <item m="1" x="1220"/>
        <item m="1" x="1225"/>
        <item m="1" x="1227"/>
        <item m="1" x="1235"/>
        <item m="1" x="1295"/>
        <item m="1" x="1304"/>
        <item m="1" x="1311"/>
        <item m="1" x="1312"/>
        <item m="1" x="1323"/>
        <item m="1" x="1349"/>
        <item m="1" x="1350"/>
        <item m="1" x="1358"/>
        <item m="1" x="1359"/>
        <item m="1" x="1366"/>
        <item m="1" x="1382"/>
        <item m="1" x="1392"/>
        <item m="1" x="1395"/>
        <item m="1" x="1396"/>
        <item m="1" x="1453"/>
        <item m="1" x="1462"/>
        <item m="1" x="1463"/>
        <item m="1" x="1481"/>
        <item m="1" x="1502"/>
        <item m="1" x="1504"/>
        <item m="1" x="1505"/>
        <item m="1" x="1517"/>
        <item m="1" x="1552"/>
        <item m="1" x="1564"/>
        <item m="1" x="1569"/>
        <item m="1" x="1574"/>
        <item m="1" x="1575"/>
        <item m="1" x="1586"/>
        <item m="1" x="1587"/>
        <item m="1" x="1591"/>
        <item m="1" x="1600"/>
        <item m="1" x="1609"/>
        <item m="1" x="1616"/>
        <item m="1" x="1622"/>
        <item m="1" x="1623"/>
        <item m="1" x="1668"/>
        <item m="1" x="1669"/>
        <item m="1" x="1683"/>
        <item m="1" x="1684"/>
        <item m="1" x="1695"/>
        <item m="1" x="2180"/>
        <item m="1" x="1702"/>
        <item m="1" x="1708"/>
        <item m="1" x="1710"/>
        <item m="1" x="1711"/>
        <item m="1" x="1717"/>
        <item m="1" x="1718"/>
        <item x="612"/>
        <item m="1" x="1723"/>
        <item m="1" x="1738"/>
        <item m="1" x="1742"/>
        <item m="1" x="1745"/>
        <item m="1" x="1746"/>
        <item x="183"/>
        <item m="1" x="1751"/>
        <item m="1" x="1754"/>
        <item m="1" x="1755"/>
        <item m="1" x="1756"/>
        <item m="1" x="1764"/>
        <item m="1" x="1765"/>
        <item m="1" x="1766"/>
        <item m="1" x="1774"/>
        <item m="1" x="1775"/>
        <item m="1" x="1777"/>
        <item m="1" x="1778"/>
        <item m="1" x="1781"/>
        <item m="1" x="1782"/>
        <item m="1" x="1783"/>
        <item m="1" x="1791"/>
        <item m="1" x="1792"/>
        <item m="1" x="1793"/>
        <item m="1" x="1796"/>
        <item m="1" x="1797"/>
        <item m="1" x="1798"/>
        <item m="1" x="1802"/>
        <item m="1" x="1803"/>
        <item m="1" x="1807"/>
        <item m="1" x="1809"/>
        <item m="1" x="1812"/>
        <item m="1" x="1813"/>
        <item m="1" x="1944"/>
        <item m="1" x="1012"/>
        <item m="1" x="1013"/>
        <item m="1" x="1029"/>
        <item m="1" x="1030"/>
        <item m="1" x="1076"/>
        <item m="1" x="1089"/>
        <item m="1" x="1190"/>
        <item m="1" x="1222"/>
        <item m="1" x="1223"/>
        <item m="1" x="1224"/>
        <item m="1" x="1255"/>
        <item m="1" x="1296"/>
        <item m="1" x="1297"/>
        <item m="1" x="1298"/>
        <item m="1" x="1375"/>
        <item m="1" x="1376"/>
        <item m="1" x="1378"/>
        <item m="1" x="1379"/>
        <item m="1" x="1380"/>
        <item m="1" x="1414"/>
        <item m="1" x="1433"/>
        <item m="1" x="1439"/>
        <item m="1" x="1445"/>
        <item m="1" x="1454"/>
        <item m="1" x="1458"/>
        <item m="1" x="2181"/>
        <item m="1" x="1479"/>
        <item x="72"/>
        <item m="1" x="1523"/>
        <item m="1" x="1525"/>
        <item m="1" x="1529"/>
        <item m="1" x="1530"/>
        <item m="1" x="1539"/>
        <item m="1" x="1555"/>
        <item m="1" x="1561"/>
        <item m="1" x="1572"/>
        <item m="1" x="1588"/>
        <item m="1" x="1589"/>
        <item m="1" x="1593"/>
        <item m="1" x="1595"/>
        <item m="1" x="1597"/>
        <item m="1" x="1596"/>
        <item m="1" x="1598"/>
        <item m="1" x="1604"/>
        <item m="1" x="1607"/>
        <item m="1" x="1608"/>
        <item m="1" x="1610"/>
        <item m="1" x="1620"/>
        <item m="1" x="1621"/>
        <item x="170"/>
        <item m="1" x="1632"/>
        <item m="1" x="1638"/>
        <item m="1" x="1646"/>
        <item m="1" x="1655"/>
        <item m="1" x="1658"/>
        <item m="1" x="1661"/>
        <item m="1" x="1666"/>
        <item m="1" x="1670"/>
        <item m="1" x="1671"/>
        <item m="1" x="1674"/>
        <item m="1" x="1677"/>
        <item m="1" x="1697"/>
        <item m="1" x="1703"/>
        <item m="1" x="1719"/>
        <item m="1" x="1720"/>
        <item m="1" x="1726"/>
        <item m="1" x="1727"/>
        <item m="1" x="1728"/>
        <item m="1" x="1729"/>
        <item m="1" x="1740"/>
        <item m="1" x="1744"/>
        <item m="1" x="1767"/>
        <item m="1" x="1770"/>
        <item m="1" x="1771"/>
        <item m="1" x="1773"/>
        <item m="1" x="1780"/>
        <item m="1" x="1785"/>
        <item m="1" x="1786"/>
        <item m="1" x="1787"/>
        <item m="1" x="1799"/>
        <item m="1" x="1800"/>
        <item m="1" x="1801"/>
        <item m="1" x="1804"/>
        <item m="1" x="1806"/>
        <item m="1" x="1808"/>
        <item m="1" x="1810"/>
        <item m="1" x="1814"/>
        <item m="1" x="1816"/>
        <item m="1" x="1817"/>
        <item m="1" x="1820"/>
        <item m="1" x="1822"/>
        <item m="1" x="1826"/>
        <item x="439"/>
        <item m="1" x="1827"/>
        <item m="1" x="2182"/>
        <item m="1" x="1750"/>
        <item m="1" x="1829"/>
        <item m="1" x="1830"/>
        <item m="1" x="1833"/>
        <item m="1" x="1478"/>
        <item m="1" x="1758"/>
        <item m="1" x="1832"/>
        <item m="1" x="932"/>
        <item m="1" x="958"/>
        <item m="1" x="959"/>
        <item m="1" x="965"/>
        <item m="1" x="1057"/>
        <item m="1" x="1158"/>
        <item m="1" x="1328"/>
        <item m="1" x="1331"/>
        <item m="1" x="1345"/>
        <item m="1" x="1362"/>
        <item m="1" x="1429"/>
        <item m="1" x="1443"/>
        <item m="1" x="1450"/>
        <item m="1" x="1482"/>
        <item m="1" x="1507"/>
        <item m="1" x="1531"/>
        <item m="1" x="1533"/>
        <item m="1" x="1532"/>
        <item m="1" x="1534"/>
        <item m="1" x="1550"/>
        <item m="1" x="1559"/>
        <item m="1" x="1560"/>
        <item m="1" x="1565"/>
        <item m="1" x="1566"/>
        <item m="1" x="1580"/>
        <item x="103"/>
        <item m="1" x="1581"/>
        <item m="1" x="1582"/>
        <item m="1" x="1585"/>
        <item m="1" x="1603"/>
        <item m="1" x="1625"/>
        <item m="1" x="1626"/>
        <item m="1" x="1627"/>
        <item m="1" x="1634"/>
        <item m="1" x="1659"/>
        <item m="1" x="1660"/>
        <item m="1" x="1662"/>
        <item m="1" x="1663"/>
        <item m="1" x="1664"/>
        <item m="1" x="1665"/>
        <item m="1" x="1667"/>
        <item m="1" x="1686"/>
        <item m="1" x="1687"/>
        <item m="1" x="1712"/>
        <item m="1" x="1714"/>
        <item m="1" x="1722"/>
        <item m="1" x="1724"/>
        <item m="1" x="1725"/>
        <item m="1" x="1730"/>
        <item m="1" x="1731"/>
        <item m="1" x="1732"/>
        <item m="1" x="1733"/>
        <item m="1" x="1734"/>
        <item m="1" x="1735"/>
        <item m="1" x="1739"/>
        <item m="1" x="1752"/>
        <item m="1" x="1761"/>
        <item m="1" x="1763"/>
        <item x="18"/>
        <item m="1" x="1772"/>
        <item m="1" x="1784"/>
        <item m="1" x="1788"/>
        <item m="1" x="1789"/>
        <item m="1" x="1795"/>
        <item m="1" x="1805"/>
        <item m="1" x="1811"/>
        <item m="1" x="1815"/>
        <item m="1" x="1818"/>
        <item m="1" x="1819"/>
        <item m="1" x="1821"/>
        <item m="1" x="1823"/>
        <item m="1" x="1824"/>
        <item m="1" x="1828"/>
        <item m="1" x="1835"/>
        <item m="1" x="1836"/>
        <item m="1" x="1837"/>
        <item m="1" x="1838"/>
        <item x="438"/>
        <item m="1" x="1839"/>
        <item m="1" x="1840"/>
        <item m="1" x="1841"/>
        <item m="1" x="1155"/>
        <item m="1" x="1361"/>
        <item m="1" x="1434"/>
        <item m="1" x="1485"/>
        <item m="1" x="1497"/>
        <item m="1" x="1498"/>
        <item m="1" x="1503"/>
        <item m="1" x="1506"/>
        <item m="1" x="1514"/>
        <item m="1" x="1562"/>
        <item m="1" x="1563"/>
        <item m="1" x="1579"/>
        <item m="1" x="1592"/>
        <item m="1" x="1614"/>
        <item m="1" x="1619"/>
        <item m="1" x="1640"/>
        <item m="1" x="1641"/>
        <item m="1" x="1647"/>
        <item m="1" x="1648"/>
        <item m="1" x="1649"/>
        <item m="1" x="1651"/>
        <item m="1" x="1652"/>
        <item m="1" x="1653"/>
        <item m="1" x="1654"/>
        <item m="1" x="1676"/>
        <item m="1" x="1682"/>
        <item m="1" x="1693"/>
        <item m="1" x="1705"/>
        <item m="1" x="1716"/>
        <item m="1" x="1737"/>
        <item m="1" x="1753"/>
        <item m="1" x="1757"/>
        <item m="1" x="1759"/>
        <item m="1" x="1760"/>
        <item m="1" x="1779"/>
        <item m="1" x="1790"/>
        <item m="1" x="1825"/>
        <item m="1" x="1831"/>
        <item m="1" x="1834"/>
        <item m="1" x="1842"/>
        <item m="1" x="1843"/>
        <item m="1" x="1844"/>
        <item m="1" x="1845"/>
        <item m="1" x="1846"/>
        <item x="57"/>
        <item m="1" x="1847"/>
        <item m="1" x="1848"/>
        <item m="1" x="1849"/>
        <item m="1" x="1850"/>
        <item m="1" x="1851"/>
        <item m="1" x="1853"/>
        <item m="1" x="1854"/>
        <item m="1" x="1855"/>
        <item m="1" x="1856"/>
        <item m="1" x="1857"/>
        <item m="1" x="1858"/>
        <item m="1" x="1859"/>
        <item m="1" x="1860"/>
        <item m="1" x="1861"/>
        <item m="1" x="1862"/>
        <item m="1" x="1863"/>
        <item m="1" x="1864"/>
        <item m="1" x="1865"/>
        <item x="143"/>
        <item x="144"/>
        <item m="1" x="1866"/>
        <item m="1" x="1867"/>
        <item m="1" x="1868"/>
        <item m="1" x="1869"/>
        <item m="1" x="1870"/>
        <item m="1" x="1871"/>
        <item m="1" x="1872"/>
        <item m="1" x="1873"/>
        <item m="1" x="1874"/>
        <item m="1" x="1875"/>
        <item m="1" x="1876"/>
        <item m="1" x="1877"/>
        <item m="1" x="1878"/>
        <item m="1" x="1879"/>
        <item m="1" x="1880"/>
        <item x="563"/>
        <item m="1" x="1881"/>
        <item m="1" x="1882"/>
        <item m="1" x="1883"/>
        <item x="296"/>
        <item x="19"/>
        <item m="1" x="1884"/>
        <item x="81"/>
        <item m="1" x="1885"/>
        <item m="1" x="1886"/>
        <item x="44"/>
        <item m="1" x="1887"/>
        <item x="56"/>
        <item m="1" x="1888"/>
        <item m="1" x="1889"/>
        <item m="1" x="1890"/>
        <item m="1" x="1891"/>
        <item m="1" x="1892"/>
        <item m="1" x="1893"/>
        <item m="1" x="1894"/>
        <item m="1" x="1895"/>
        <item m="1" x="1896"/>
        <item m="1" x="1897"/>
        <item m="1" x="1898"/>
        <item m="1" x="1899"/>
        <item m="1" x="1900"/>
        <item x="187"/>
        <item m="1" x="1901"/>
        <item x="205"/>
        <item m="1" x="1902"/>
        <item m="1" x="1903"/>
        <item m="1" x="1904"/>
        <item m="1" x="1905"/>
        <item x="239"/>
        <item m="1" x="1906"/>
        <item m="1" x="1907"/>
        <item m="1" x="1908"/>
        <item m="1" x="1909"/>
        <item m="1" x="1910"/>
        <item m="1" x="1911"/>
        <item m="1" x="1912"/>
        <item m="1" x="1913"/>
        <item m="1" x="1914"/>
        <item m="1" x="1915"/>
        <item m="1" x="1916"/>
        <item m="1" x="1917"/>
        <item m="1" x="1918"/>
        <item m="1" x="1919"/>
        <item m="1" x="1920"/>
        <item m="1" x="1921"/>
        <item m="1" x="1922"/>
        <item m="1" x="1923"/>
        <item x="437"/>
        <item m="1" x="1924"/>
        <item m="1" x="1925"/>
        <item m="1" x="1926"/>
        <item m="1" x="1927"/>
        <item m="1" x="1928"/>
        <item m="1" x="1929"/>
        <item m="1" x="1930"/>
        <item m="1" x="1931"/>
        <item m="1" x="1932"/>
        <item x="2"/>
        <item x="5"/>
        <item x="21"/>
        <item x="22"/>
        <item x="38"/>
        <item x="42"/>
        <item x="43"/>
        <item x="66"/>
        <item x="69"/>
        <item x="70"/>
        <item x="71"/>
        <item x="92"/>
        <item x="104"/>
        <item x="105"/>
        <item x="107"/>
        <item x="108"/>
        <item x="113"/>
        <item x="125"/>
        <item x="126"/>
        <item x="137"/>
        <item x="138"/>
        <item x="141"/>
        <item x="142"/>
        <item x="151"/>
        <item x="153"/>
        <item x="154"/>
        <item x="155"/>
        <item x="156"/>
        <item x="157"/>
        <item x="158"/>
        <item x="161"/>
        <item x="174"/>
        <item x="175"/>
        <item x="193"/>
        <item x="201"/>
        <item x="203"/>
        <item x="204"/>
        <item x="214"/>
        <item x="215"/>
        <item x="216"/>
        <item x="241"/>
        <item m="1" x="923"/>
        <item m="1" x="924"/>
        <item x="246"/>
        <item x="251"/>
        <item x="255"/>
        <item x="257"/>
        <item x="263"/>
        <item x="273"/>
        <item x="279"/>
        <item x="289"/>
        <item x="295"/>
        <item x="297"/>
        <item x="298"/>
        <item x="313"/>
        <item x="322"/>
        <item x="333"/>
        <item x="337"/>
        <item x="350"/>
        <item x="351"/>
        <item x="358"/>
        <item x="360"/>
        <item x="369"/>
        <item x="384"/>
        <item x="385"/>
        <item x="389"/>
        <item x="398"/>
        <item x="404"/>
        <item x="412"/>
        <item x="422"/>
        <item x="423"/>
        <item x="425"/>
        <item x="277"/>
        <item x="441"/>
        <item x="443"/>
        <item x="456"/>
        <item x="1"/>
        <item x="4"/>
        <item x="29"/>
        <item x="32"/>
        <item x="49"/>
        <item x="86"/>
        <item x="88"/>
        <item x="87"/>
        <item x="90"/>
        <item x="95"/>
        <item x="96"/>
        <item x="102"/>
        <item x="111"/>
        <item x="116"/>
        <item x="118"/>
        <item x="129"/>
        <item x="130"/>
        <item x="159"/>
        <item x="162"/>
        <item x="163"/>
        <item x="186"/>
        <item x="188"/>
        <item x="189"/>
        <item x="196"/>
        <item x="202"/>
        <item x="206"/>
        <item x="207"/>
        <item x="220"/>
        <item x="228"/>
        <item x="242"/>
        <item x="243"/>
        <item x="244"/>
        <item x="250"/>
        <item x="252"/>
        <item x="253"/>
        <item x="264"/>
        <item x="270"/>
        <item x="280"/>
        <item x="310"/>
        <item x="311"/>
        <item x="312"/>
        <item x="324"/>
        <item x="331"/>
        <item x="334"/>
        <item x="341"/>
        <item x="343"/>
        <item x="345"/>
        <item x="348"/>
        <item x="349"/>
        <item x="365"/>
        <item x="371"/>
        <item x="374"/>
        <item x="390"/>
        <item x="403"/>
        <item x="414"/>
        <item x="415"/>
        <item x="420"/>
        <item x="426"/>
        <item x="429"/>
        <item x="433"/>
        <item x="434"/>
        <item x="442"/>
        <item x="454"/>
        <item x="460"/>
        <item x="464"/>
        <item x="479"/>
        <item x="489"/>
        <item x="494"/>
        <item m="1" x="920"/>
        <item x="519"/>
        <item x="526"/>
        <item x="529"/>
        <item x="555"/>
        <item x="559"/>
        <item x="584"/>
        <item x="6"/>
        <item x="31"/>
        <item x="39"/>
        <item x="60"/>
        <item x="61"/>
        <item x="94"/>
        <item x="97"/>
        <item x="106"/>
        <item x="109"/>
        <item x="120"/>
        <item x="121"/>
        <item x="133"/>
        <item x="134"/>
        <item x="139"/>
        <item x="140"/>
        <item x="149"/>
        <item x="164"/>
        <item x="173"/>
        <item x="192"/>
        <item x="195"/>
        <item x="221"/>
        <item x="222"/>
        <item x="231"/>
        <item x="248"/>
        <item x="271"/>
        <item x="272"/>
        <item x="278"/>
        <item x="282"/>
        <item x="283"/>
        <item x="286"/>
        <item x="288"/>
        <item x="290"/>
        <item x="308"/>
        <item x="309"/>
        <item x="315"/>
        <item x="316"/>
        <item x="332"/>
        <item x="342"/>
        <item x="346"/>
        <item x="367"/>
        <item x="368"/>
        <item x="376"/>
        <item x="377"/>
        <item x="382"/>
        <item x="400"/>
        <item x="406"/>
        <item x="416"/>
        <item x="417"/>
        <item x="448"/>
        <item x="457"/>
        <item x="458"/>
        <item x="470"/>
        <item x="471"/>
        <item x="478"/>
        <item x="484"/>
        <item x="485"/>
        <item x="486"/>
        <item x="504"/>
        <item x="505"/>
        <item x="515"/>
        <item x="516"/>
        <item x="523"/>
        <item x="525"/>
        <item x="530"/>
        <item x="533"/>
        <item x="537"/>
        <item x="538"/>
        <item x="546"/>
        <item x="547"/>
        <item x="549"/>
        <item x="552"/>
        <item x="553"/>
        <item x="557"/>
        <item m="1" x="921"/>
        <item x="583"/>
        <item x="588"/>
        <item x="589"/>
        <item x="593"/>
        <item x="600"/>
        <item x="601"/>
        <item x="609"/>
        <item x="614"/>
        <item x="615"/>
        <item x="618"/>
        <item x="621"/>
        <item x="623"/>
        <item x="624"/>
        <item x="625"/>
        <item x="628"/>
        <item x="632"/>
        <item x="633"/>
        <item x="637"/>
        <item x="639"/>
        <item x="659"/>
        <item x="660"/>
        <item x="661"/>
        <item x="663"/>
        <item x="488"/>
        <item x="673"/>
        <item x="48"/>
        <item x="682"/>
        <item x="683"/>
        <item x="691"/>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axis="axisPage" showAll="0">
      <items count="4">
        <item x="2"/>
        <item x="1"/>
        <item x="0"/>
        <item t="default"/>
      </items>
    </pivotField>
    <pivotField axis="axisPage" showAll="0">
      <items count="256">
        <item x="79"/>
        <item x="119"/>
        <item x="9"/>
        <item x="23"/>
        <item x="66"/>
        <item x="102"/>
        <item x="2"/>
        <item x="60"/>
        <item x="73"/>
        <item x="160"/>
        <item x="39"/>
        <item x="74"/>
        <item x="117"/>
        <item x="16"/>
        <item x="148"/>
        <item x="12"/>
        <item x="86"/>
        <item x="56"/>
        <item x="132"/>
        <item x="118"/>
        <item m="1" x="250"/>
        <item x="29"/>
        <item x="68"/>
        <item x="144"/>
        <item x="127"/>
        <item x="130"/>
        <item x="50"/>
        <item x="91"/>
        <item x="115"/>
        <item x="187"/>
        <item x="47"/>
        <item x="17"/>
        <item x="44"/>
        <item x="182"/>
        <item x="45"/>
        <item x="33"/>
        <item x="122"/>
        <item x="53"/>
        <item x="191"/>
        <item x="62"/>
        <item x="5"/>
        <item x="58"/>
        <item x="175"/>
        <item x="196"/>
        <item x="65"/>
        <item x="31"/>
        <item x="92"/>
        <item x="150"/>
        <item x="20"/>
        <item x="55"/>
        <item x="135"/>
        <item x="7"/>
        <item x="96"/>
        <item x="156"/>
        <item x="113"/>
        <item m="1" x="254"/>
        <item x="178"/>
        <item x="27"/>
        <item x="64"/>
        <item x="172"/>
        <item m="1" x="252"/>
        <item x="25"/>
        <item x="140"/>
        <item x="106"/>
        <item x="83"/>
        <item x="107"/>
        <item x="4"/>
        <item x="46"/>
        <item x="13"/>
        <item x="85"/>
        <item x="11"/>
        <item x="125"/>
        <item x="114"/>
        <item x="48"/>
        <item x="1"/>
        <item x="142"/>
        <item m="1" x="251"/>
        <item x="8"/>
        <item x="87"/>
        <item x="32"/>
        <item x="173"/>
        <item x="21"/>
        <item x="70"/>
        <item x="28"/>
        <item x="57"/>
        <item x="159"/>
        <item x="35"/>
        <item x="26"/>
        <item x="10"/>
        <item x="185"/>
        <item x="15"/>
        <item x="183"/>
        <item x="88"/>
        <item x="146"/>
        <item x="109"/>
        <item x="41"/>
        <item x="43"/>
        <item x="24"/>
        <item x="103"/>
        <item x="52"/>
        <item x="137"/>
        <item x="82"/>
        <item x="37"/>
        <item x="30"/>
        <item x="71"/>
        <item m="1" x="253"/>
        <item x="0"/>
        <item x="121"/>
        <item x="61"/>
        <item x="105"/>
        <item x="36"/>
        <item x="154"/>
        <item x="22"/>
        <item x="179"/>
        <item x="170"/>
        <item x="151"/>
        <item x="49"/>
        <item x="104"/>
        <item x="108"/>
        <item x="128"/>
        <item x="111"/>
        <item x="194"/>
        <item x="136"/>
        <item x="54"/>
        <item x="81"/>
        <item x="180"/>
        <item x="3"/>
        <item x="6"/>
        <item x="18"/>
        <item x="19"/>
        <item x="40"/>
        <item x="59"/>
        <item x="89"/>
        <item x="76"/>
        <item x="94"/>
        <item x="120"/>
        <item x="126"/>
        <item x="129"/>
        <item x="131"/>
        <item x="134"/>
        <item x="138"/>
        <item x="139"/>
        <item x="145"/>
        <item x="155"/>
        <item x="158"/>
        <item x="165"/>
        <item x="171"/>
        <item x="174"/>
        <item x="14"/>
        <item x="181"/>
        <item x="192"/>
        <item x="193"/>
        <item x="197"/>
        <item x="203"/>
        <item x="204"/>
        <item x="205"/>
        <item x="90"/>
        <item x="34"/>
        <item x="42"/>
        <item x="93"/>
        <item x="100"/>
        <item x="116"/>
        <item x="152"/>
        <item x="157"/>
        <item x="161"/>
        <item x="69"/>
        <item x="188"/>
        <item x="195"/>
        <item x="198"/>
        <item x="199"/>
        <item x="201"/>
        <item x="206"/>
        <item x="207"/>
        <item x="208"/>
        <item x="209"/>
        <item x="213"/>
        <item x="214"/>
        <item x="216"/>
        <item x="38"/>
        <item x="51"/>
        <item x="63"/>
        <item x="67"/>
        <item x="72"/>
        <item x="75"/>
        <item x="77"/>
        <item x="78"/>
        <item x="80"/>
        <item x="84"/>
        <item x="95"/>
        <item x="97"/>
        <item x="98"/>
        <item x="99"/>
        <item x="101"/>
        <item x="110"/>
        <item x="112"/>
        <item x="123"/>
        <item x="124"/>
        <item x="133"/>
        <item x="141"/>
        <item x="143"/>
        <item x="147"/>
        <item x="149"/>
        <item x="153"/>
        <item x="162"/>
        <item x="163"/>
        <item x="164"/>
        <item x="166"/>
        <item x="167"/>
        <item x="168"/>
        <item x="169"/>
        <item x="176"/>
        <item x="177"/>
        <item x="184"/>
        <item x="186"/>
        <item x="189"/>
        <item x="190"/>
        <item x="200"/>
        <item x="202"/>
        <item x="210"/>
        <item x="211"/>
        <item x="212"/>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numFmtId="4" showAll="0"/>
    <pivotField numFmtId="4" showAll="0"/>
    <pivotField showAll="0"/>
    <pivotField axis="axisPage" showAll="0">
      <items count="7">
        <item x="1"/>
        <item x="0"/>
        <item x="4"/>
        <item x="3"/>
        <item m="1" x="5"/>
        <item x="2"/>
        <item t="default"/>
      </items>
    </pivotField>
    <pivotField dataField="1" numFmtId="4" showAll="0"/>
    <pivotField dataField="1" showAll="0"/>
    <pivotField numFmtId="4" showAll="0"/>
    <pivotField axis="axisPage" showAll="0">
      <items count="75">
        <item x="36"/>
        <item x="16"/>
        <item x="30"/>
        <item x="21"/>
        <item x="35"/>
        <item x="9"/>
        <item x="29"/>
        <item x="48"/>
        <item x="40"/>
        <item x="23"/>
        <item x="32"/>
        <item x="5"/>
        <item x="4"/>
        <item x="13"/>
        <item x="15"/>
        <item x="50"/>
        <item x="52"/>
        <item x="12"/>
        <item x="26"/>
        <item x="57"/>
        <item x="18"/>
        <item x="55"/>
        <item x="38"/>
        <item x="46"/>
        <item x="20"/>
        <item x="25"/>
        <item x="37"/>
        <item x="19"/>
        <item x="7"/>
        <item x="49"/>
        <item x="31"/>
        <item x="6"/>
        <item x="14"/>
        <item x="41"/>
        <item x="2"/>
        <item x="39"/>
        <item x="42"/>
        <item x="3"/>
        <item x="27"/>
        <item x="44"/>
        <item x="0"/>
        <item x="54"/>
        <item x="1"/>
        <item x="11"/>
        <item x="22"/>
        <item x="51"/>
        <item x="33"/>
        <item x="17"/>
        <item x="10"/>
        <item x="24"/>
        <item x="43"/>
        <item x="56"/>
        <item x="64"/>
        <item x="53"/>
        <item x="61"/>
        <item x="62"/>
        <item x="65"/>
        <item x="66"/>
        <item x="67"/>
        <item x="28"/>
        <item x="8"/>
        <item x="34"/>
        <item x="45"/>
        <item x="47"/>
        <item x="58"/>
        <item x="59"/>
        <item x="60"/>
        <item x="63"/>
        <item x="68"/>
        <item x="69"/>
        <item x="70"/>
        <item x="71"/>
        <item x="72"/>
        <item x="73"/>
        <item t="default"/>
      </items>
    </pivotField>
    <pivotField dataField="1" dragToRow="0" dragToCol="0" dragToPage="0" showAll="0" defaultSubtotal="0"/>
    <pivotField dragToRow="0" dragToCol="0" dragToPage="0" showAll="0" defaultSubtotal="0"/>
  </pivotFields>
  <rowFields count="4">
    <field x="2"/>
    <field x="3"/>
    <field x="0"/>
    <field x="8"/>
  </rowFields>
  <rowItems count="30">
    <i>
      <x v="21"/>
    </i>
    <i>
      <x v="20"/>
    </i>
    <i>
      <x v="19"/>
    </i>
    <i>
      <x v="8"/>
    </i>
    <i>
      <x v="12"/>
    </i>
    <i>
      <x v="25"/>
    </i>
    <i>
      <x v="9"/>
    </i>
    <i>
      <x v="2"/>
    </i>
    <i>
      <x v="18"/>
    </i>
    <i>
      <x v="14"/>
    </i>
    <i>
      <x v="36"/>
    </i>
    <i>
      <x v="30"/>
    </i>
    <i>
      <x v="6"/>
    </i>
    <i>
      <x v="24"/>
    </i>
    <i>
      <x v="1"/>
    </i>
    <i>
      <x v="16"/>
    </i>
    <i>
      <x/>
    </i>
    <i>
      <x v="17"/>
    </i>
    <i>
      <x v="13"/>
    </i>
    <i>
      <x v="15"/>
    </i>
    <i>
      <x v="23"/>
    </i>
    <i>
      <x v="11"/>
    </i>
    <i>
      <x v="4"/>
    </i>
    <i>
      <x v="10"/>
    </i>
    <i>
      <x v="31"/>
    </i>
    <i>
      <x v="22"/>
    </i>
    <i>
      <x v="28"/>
    </i>
    <i>
      <x v="33"/>
    </i>
    <i>
      <x v="5"/>
    </i>
    <i t="grand">
      <x/>
    </i>
  </rowItems>
  <colFields count="1">
    <field x="-2"/>
  </colFields>
  <colItems count="3">
    <i>
      <x/>
    </i>
    <i i="1">
      <x v="1"/>
    </i>
    <i i="2">
      <x v="2"/>
    </i>
  </colItems>
  <pageFields count="4">
    <pageField fld="19" hier="-1"/>
    <pageField fld="15" hier="-1"/>
    <pageField fld="9" hier="-1"/>
    <pageField fld="10" hier="-1"/>
  </pageFields>
  <dataFields count="3">
    <dataField name="Variance" fld="16" baseField="0" baseItem="0" numFmtId="44"/>
    <dataField name="Booked" fld="17" subtotal="max" baseField="0" baseItem="0" numFmtId="44"/>
    <dataField name="As a % of Booked" fld="20" baseField="0" baseItem="0" numFmtId="10"/>
  </dataFields>
  <formats count="7">
    <format dxfId="65">
      <pivotArea dataOnly="0" outline="0" axis="axisValues" fieldPosition="0"/>
    </format>
    <format dxfId="64">
      <pivotArea outline="0" fieldPosition="0">
        <references count="1">
          <reference field="4294967294" count="1">
            <x v="0"/>
          </reference>
        </references>
      </pivotArea>
    </format>
    <format dxfId="63">
      <pivotArea grandRow="1" outline="0" collapsedLevelsAreSubtotals="1" fieldPosition="0"/>
    </format>
    <format dxfId="62">
      <pivotArea outline="0" fieldPosition="0">
        <references count="1">
          <reference field="4294967294" count="1">
            <x v="1"/>
          </reference>
        </references>
      </pivotArea>
    </format>
    <format dxfId="61">
      <pivotArea outline="0" fieldPosition="0">
        <references count="1">
          <reference field="4294967294" count="1">
            <x v="2"/>
          </reference>
        </references>
      </pivotArea>
    </format>
    <format dxfId="60">
      <pivotArea field="2" type="button" dataOnly="0" labelOnly="1" outline="0" axis="axisRow" fieldPosition="0"/>
    </format>
    <format dxfId="59">
      <pivotArea dataOnly="0" labelOnly="1" outline="0" fieldPosition="0">
        <references count="1">
          <reference field="4294967294" count="3">
            <x v="0"/>
            <x v="1"/>
            <x v="2"/>
          </reference>
        </references>
      </pivotArea>
    </format>
  </formats>
  <chartFormats count="110">
    <chartFormat chart="0" format="30" series="1">
      <pivotArea type="data" outline="0" fieldPosition="0">
        <references count="1">
          <reference field="4294967294" count="1" selected="0">
            <x v="0"/>
          </reference>
        </references>
      </pivotArea>
    </chartFormat>
    <chartFormat chart="0" format="32">
      <pivotArea type="data" outline="0" fieldPosition="0">
        <references count="2">
          <reference field="4294967294" count="1" selected="0">
            <x v="0"/>
          </reference>
          <reference field="2" count="1" selected="0">
            <x v="19"/>
          </reference>
        </references>
      </pivotArea>
    </chartFormat>
    <chartFormat chart="0" format="33">
      <pivotArea type="data" outline="0" fieldPosition="0">
        <references count="2">
          <reference field="4294967294" count="1" selected="0">
            <x v="0"/>
          </reference>
          <reference field="2" count="1" selected="0">
            <x v="12"/>
          </reference>
        </references>
      </pivotArea>
    </chartFormat>
    <chartFormat chart="0" format="34">
      <pivotArea type="data" outline="0" fieldPosition="0">
        <references count="2">
          <reference field="4294967294" count="1" selected="0">
            <x v="0"/>
          </reference>
          <reference field="2" count="1" selected="0">
            <x v="33"/>
          </reference>
        </references>
      </pivotArea>
    </chartFormat>
    <chartFormat chart="0" format="35">
      <pivotArea type="data" outline="0" fieldPosition="0">
        <references count="2">
          <reference field="4294967294" count="1" selected="0">
            <x v="0"/>
          </reference>
          <reference field="2" count="1" selected="0">
            <x v="24"/>
          </reference>
        </references>
      </pivotArea>
    </chartFormat>
    <chartFormat chart="0" format="36">
      <pivotArea type="data" outline="0" fieldPosition="0">
        <references count="2">
          <reference field="4294967294" count="1" selected="0">
            <x v="0"/>
          </reference>
          <reference field="2" count="1" selected="0">
            <x v="16"/>
          </reference>
        </references>
      </pivotArea>
    </chartFormat>
    <chartFormat chart="0" format="37">
      <pivotArea type="data" outline="0" fieldPosition="0">
        <references count="2">
          <reference field="4294967294" count="1" selected="0">
            <x v="0"/>
          </reference>
          <reference field="2" count="1" selected="0">
            <x v="0"/>
          </reference>
        </references>
      </pivotArea>
    </chartFormat>
    <chartFormat chart="0" format="38">
      <pivotArea type="data" outline="0" fieldPosition="0">
        <references count="2">
          <reference field="4294967294" count="1" selected="0">
            <x v="0"/>
          </reference>
          <reference field="2" count="1" selected="0">
            <x v="2"/>
          </reference>
        </references>
      </pivotArea>
    </chartFormat>
    <chartFormat chart="0" format="39">
      <pivotArea type="data" outline="0" fieldPosition="0">
        <references count="2">
          <reference field="4294967294" count="1" selected="0">
            <x v="0"/>
          </reference>
          <reference field="2" count="1" selected="0">
            <x v="9"/>
          </reference>
        </references>
      </pivotArea>
    </chartFormat>
    <chartFormat chart="0" format="40">
      <pivotArea type="data" outline="0" fieldPosition="0">
        <references count="2">
          <reference field="4294967294" count="1" selected="0">
            <x v="0"/>
          </reference>
          <reference field="2" count="1" selected="0">
            <x v="21"/>
          </reference>
        </references>
      </pivotArea>
    </chartFormat>
    <chartFormat chart="0" format="41">
      <pivotArea type="data" outline="0" fieldPosition="0">
        <references count="2">
          <reference field="4294967294" count="1" selected="0">
            <x v="0"/>
          </reference>
          <reference field="2" count="1" selected="0">
            <x v="1"/>
          </reference>
        </references>
      </pivotArea>
    </chartFormat>
    <chartFormat chart="0" format="42">
      <pivotArea type="data" outline="0" fieldPosition="0">
        <references count="2">
          <reference field="4294967294" count="1" selected="0">
            <x v="0"/>
          </reference>
          <reference field="2" count="1" selected="0">
            <x v="8"/>
          </reference>
        </references>
      </pivotArea>
    </chartFormat>
    <chartFormat chart="0" format="43">
      <pivotArea type="data" outline="0" fieldPosition="0">
        <references count="2">
          <reference field="4294967294" count="1" selected="0">
            <x v="0"/>
          </reference>
          <reference field="2" count="1" selected="0">
            <x v="31"/>
          </reference>
        </references>
      </pivotArea>
    </chartFormat>
    <chartFormat chart="0" format="44">
      <pivotArea type="data" outline="0" fieldPosition="0">
        <references count="2">
          <reference field="4294967294" count="1" selected="0">
            <x v="0"/>
          </reference>
          <reference field="2" count="1" selected="0">
            <x v="3"/>
          </reference>
        </references>
      </pivotArea>
    </chartFormat>
    <chartFormat chart="0" format="45">
      <pivotArea type="data" outline="0" fieldPosition="0">
        <references count="2">
          <reference field="4294967294" count="1" selected="0">
            <x v="0"/>
          </reference>
          <reference field="2" count="1" selected="0">
            <x v="27"/>
          </reference>
        </references>
      </pivotArea>
    </chartFormat>
    <chartFormat chart="0" format="46">
      <pivotArea type="data" outline="0" fieldPosition="0">
        <references count="2">
          <reference field="4294967294" count="1" selected="0">
            <x v="0"/>
          </reference>
          <reference field="2" count="1" selected="0">
            <x v="10"/>
          </reference>
        </references>
      </pivotArea>
    </chartFormat>
    <chartFormat chart="0" format="47">
      <pivotArea type="data" outline="0" fieldPosition="0">
        <references count="2">
          <reference field="4294967294" count="1" selected="0">
            <x v="0"/>
          </reference>
          <reference field="2" count="1" selected="0">
            <x v="6"/>
          </reference>
        </references>
      </pivotArea>
    </chartFormat>
    <chartFormat chart="0" format="48">
      <pivotArea type="data" outline="0" fieldPosition="0">
        <references count="2">
          <reference field="4294967294" count="1" selected="0">
            <x v="0"/>
          </reference>
          <reference field="2" count="1" selected="0">
            <x v="30"/>
          </reference>
        </references>
      </pivotArea>
    </chartFormat>
    <chartFormat chart="0" format="49">
      <pivotArea type="data" outline="0" fieldPosition="0">
        <references count="2">
          <reference field="4294967294" count="1" selected="0">
            <x v="0"/>
          </reference>
          <reference field="2" count="1" selected="0">
            <x v="22"/>
          </reference>
        </references>
      </pivotArea>
    </chartFormat>
    <chartFormat chart="0" format="50">
      <pivotArea type="data" outline="0" fieldPosition="0">
        <references count="2">
          <reference field="4294967294" count="1" selected="0">
            <x v="0"/>
          </reference>
          <reference field="2" count="1" selected="0">
            <x v="14"/>
          </reference>
        </references>
      </pivotArea>
    </chartFormat>
    <chartFormat chart="0" format="51">
      <pivotArea type="data" outline="0" fieldPosition="0">
        <references count="2">
          <reference field="4294967294" count="1" selected="0">
            <x v="0"/>
          </reference>
          <reference field="2" count="1" selected="0">
            <x v="26"/>
          </reference>
        </references>
      </pivotArea>
    </chartFormat>
    <chartFormat chart="0" format="52">
      <pivotArea type="data" outline="0" fieldPosition="0">
        <references count="2">
          <reference field="4294967294" count="1" selected="0">
            <x v="0"/>
          </reference>
          <reference field="2" count="1" selected="0">
            <x v="7"/>
          </reference>
        </references>
      </pivotArea>
    </chartFormat>
    <chartFormat chart="0" format="53">
      <pivotArea type="data" outline="0" fieldPosition="0">
        <references count="2">
          <reference field="4294967294" count="1" selected="0">
            <x v="0"/>
          </reference>
          <reference field="2" count="1" selected="0">
            <x v="4"/>
          </reference>
        </references>
      </pivotArea>
    </chartFormat>
    <chartFormat chart="0" format="54">
      <pivotArea type="data" outline="0" fieldPosition="0">
        <references count="2">
          <reference field="4294967294" count="1" selected="0">
            <x v="0"/>
          </reference>
          <reference field="2" count="1" selected="0">
            <x v="29"/>
          </reference>
        </references>
      </pivotArea>
    </chartFormat>
    <chartFormat chart="0" format="55">
      <pivotArea type="data" outline="0" fieldPosition="0">
        <references count="2">
          <reference field="4294967294" count="1" selected="0">
            <x v="0"/>
          </reference>
          <reference field="2" count="1" selected="0">
            <x v="20"/>
          </reference>
        </references>
      </pivotArea>
    </chartFormat>
    <chartFormat chart="0" format="56">
      <pivotArea type="data" outline="0" fieldPosition="0">
        <references count="2">
          <reference field="4294967294" count="1" selected="0">
            <x v="0"/>
          </reference>
          <reference field="2" count="1" selected="0">
            <x v="32"/>
          </reference>
        </references>
      </pivotArea>
    </chartFormat>
    <chartFormat chart="0" format="57">
      <pivotArea type="data" outline="0" fieldPosition="0">
        <references count="2">
          <reference field="4294967294" count="1" selected="0">
            <x v="0"/>
          </reference>
          <reference field="2" count="1" selected="0">
            <x v="23"/>
          </reference>
        </references>
      </pivotArea>
    </chartFormat>
    <chartFormat chart="0" format="58">
      <pivotArea type="data" outline="0" fieldPosition="0">
        <references count="2">
          <reference field="4294967294" count="1" selected="0">
            <x v="0"/>
          </reference>
          <reference field="2" count="1" selected="0">
            <x v="25"/>
          </reference>
        </references>
      </pivotArea>
    </chartFormat>
    <chartFormat chart="0" format="59">
      <pivotArea type="data" outline="0" fieldPosition="0">
        <references count="2">
          <reference field="4294967294" count="1" selected="0">
            <x v="0"/>
          </reference>
          <reference field="2" count="1" selected="0">
            <x v="35"/>
          </reference>
        </references>
      </pivotArea>
    </chartFormat>
    <chartFormat chart="0" format="61">
      <pivotArea type="data" outline="0" fieldPosition="0">
        <references count="2">
          <reference field="4294967294" count="1" selected="0">
            <x v="0"/>
          </reference>
          <reference field="2" count="1" selected="0">
            <x v="17"/>
          </reference>
        </references>
      </pivotArea>
    </chartFormat>
    <chartFormat chart="0" format="62">
      <pivotArea type="data" outline="0" fieldPosition="0">
        <references count="2">
          <reference field="4294967294" count="1" selected="0">
            <x v="0"/>
          </reference>
          <reference field="2" count="1" selected="0">
            <x v="13"/>
          </reference>
        </references>
      </pivotArea>
    </chartFormat>
    <chartFormat chart="0" format="63">
      <pivotArea type="data" outline="0" fieldPosition="0">
        <references count="2">
          <reference field="4294967294" count="1" selected="0">
            <x v="0"/>
          </reference>
          <reference field="2" count="1" selected="0">
            <x v="18"/>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pivotArea type="data" outline="0" fieldPosition="0">
        <references count="2">
          <reference field="4294967294" count="1" selected="0">
            <x v="0"/>
          </reference>
          <reference field="2" count="1" selected="0">
            <x v="19"/>
          </reference>
        </references>
      </pivotArea>
    </chartFormat>
    <chartFormat chart="10" format="4">
      <pivotArea type="data" outline="0" fieldPosition="0">
        <references count="2">
          <reference field="4294967294" count="1" selected="0">
            <x v="0"/>
          </reference>
          <reference field="2" count="1" selected="0">
            <x v="25"/>
          </reference>
        </references>
      </pivotArea>
    </chartFormat>
    <chartFormat chart="10" format="5">
      <pivotArea type="data" outline="0" fieldPosition="0">
        <references count="2">
          <reference field="4294967294" count="1" selected="0">
            <x v="0"/>
          </reference>
          <reference field="2" count="1" selected="0">
            <x v="12"/>
          </reference>
        </references>
      </pivotArea>
    </chartFormat>
    <chartFormat chart="10" format="6">
      <pivotArea type="data" outline="0" fieldPosition="0">
        <references count="2">
          <reference field="4294967294" count="1" selected="0">
            <x v="0"/>
          </reference>
          <reference field="2" count="1" selected="0">
            <x v="20"/>
          </reference>
        </references>
      </pivotArea>
    </chartFormat>
    <chartFormat chart="10" format="7">
      <pivotArea type="data" outline="0" fieldPosition="0">
        <references count="2">
          <reference field="4294967294" count="1" selected="0">
            <x v="0"/>
          </reference>
          <reference field="2" count="1" selected="0">
            <x v="9"/>
          </reference>
        </references>
      </pivotArea>
    </chartFormat>
    <chartFormat chart="10" format="8">
      <pivotArea type="data" outline="0" fieldPosition="0">
        <references count="2">
          <reference field="4294967294" count="1" selected="0">
            <x v="0"/>
          </reference>
          <reference field="2" count="1" selected="0">
            <x v="8"/>
          </reference>
        </references>
      </pivotArea>
    </chartFormat>
    <chartFormat chart="10" format="9">
      <pivotArea type="data" outline="0" fieldPosition="0">
        <references count="2">
          <reference field="4294967294" count="1" selected="0">
            <x v="0"/>
          </reference>
          <reference field="2" count="1" selected="0">
            <x v="18"/>
          </reference>
        </references>
      </pivotArea>
    </chartFormat>
    <chartFormat chart="10" format="10">
      <pivotArea type="data" outline="0" fieldPosition="0">
        <references count="2">
          <reference field="4294967294" count="1" selected="0">
            <x v="0"/>
          </reference>
          <reference field="2" count="1" selected="0">
            <x v="36"/>
          </reference>
        </references>
      </pivotArea>
    </chartFormat>
    <chartFormat chart="10" format="11">
      <pivotArea type="data" outline="0" fieldPosition="0">
        <references count="2">
          <reference field="4294967294" count="1" selected="0">
            <x v="0"/>
          </reference>
          <reference field="2" count="1" selected="0">
            <x v="14"/>
          </reference>
        </references>
      </pivotArea>
    </chartFormat>
    <chartFormat chart="10" format="12">
      <pivotArea type="data" outline="0" fieldPosition="0">
        <references count="2">
          <reference field="4294967294" count="1" selected="0">
            <x v="0"/>
          </reference>
          <reference field="2" count="1" selected="0">
            <x v="2"/>
          </reference>
        </references>
      </pivotArea>
    </chartFormat>
    <chartFormat chart="10" format="13">
      <pivotArea type="data" outline="0" fieldPosition="0">
        <references count="2">
          <reference field="4294967294" count="1" selected="0">
            <x v="0"/>
          </reference>
          <reference field="2" count="1" selected="0">
            <x v="30"/>
          </reference>
        </references>
      </pivotArea>
    </chartFormat>
    <chartFormat chart="10" format="14">
      <pivotArea type="data" outline="0" fieldPosition="0">
        <references count="2">
          <reference field="4294967294" count="1" selected="0">
            <x v="0"/>
          </reference>
          <reference field="2" count="1" selected="0">
            <x v="16"/>
          </reference>
        </references>
      </pivotArea>
    </chartFormat>
    <chartFormat chart="10" format="15">
      <pivotArea type="data" outline="0" fieldPosition="0">
        <references count="2">
          <reference field="4294967294" count="1" selected="0">
            <x v="0"/>
          </reference>
          <reference field="2" count="1" selected="0">
            <x v="0"/>
          </reference>
        </references>
      </pivotArea>
    </chartFormat>
    <chartFormat chart="10" format="16">
      <pivotArea type="data" outline="0" fieldPosition="0">
        <references count="2">
          <reference field="4294967294" count="1" selected="0">
            <x v="0"/>
          </reference>
          <reference field="2" count="1" selected="0">
            <x v="17"/>
          </reference>
        </references>
      </pivotArea>
    </chartFormat>
    <chartFormat chart="10" format="17">
      <pivotArea type="data" outline="0" fieldPosition="0">
        <references count="2">
          <reference field="4294967294" count="1" selected="0">
            <x v="0"/>
          </reference>
          <reference field="2" count="1" selected="0">
            <x v="6"/>
          </reference>
        </references>
      </pivotArea>
    </chartFormat>
    <chartFormat chart="10" format="18">
      <pivotArea type="data" outline="0" fieldPosition="0">
        <references count="2">
          <reference field="4294967294" count="1" selected="0">
            <x v="0"/>
          </reference>
          <reference field="2" count="1" selected="0">
            <x v="24"/>
          </reference>
        </references>
      </pivotArea>
    </chartFormat>
    <chartFormat chart="10" format="19">
      <pivotArea type="data" outline="0" fieldPosition="0">
        <references count="2">
          <reference field="4294967294" count="1" selected="0">
            <x v="0"/>
          </reference>
          <reference field="2" count="1" selected="0">
            <x v="21"/>
          </reference>
        </references>
      </pivotArea>
    </chartFormat>
    <chartFormat chart="10" format="20">
      <pivotArea type="data" outline="0" fieldPosition="0">
        <references count="2">
          <reference field="4294967294" count="1" selected="0">
            <x v="0"/>
          </reference>
          <reference field="2" count="1" selected="0">
            <x v="13"/>
          </reference>
        </references>
      </pivotArea>
    </chartFormat>
    <chartFormat chart="10" format="21">
      <pivotArea type="data" outline="0" fieldPosition="0">
        <references count="2">
          <reference field="4294967294" count="1" selected="0">
            <x v="0"/>
          </reference>
          <reference field="2" count="1" selected="0">
            <x v="15"/>
          </reference>
        </references>
      </pivotArea>
    </chartFormat>
    <chartFormat chart="10" format="22">
      <pivotArea type="data" outline="0" fieldPosition="0">
        <references count="2">
          <reference field="4294967294" count="1" selected="0">
            <x v="0"/>
          </reference>
          <reference field="2" count="1" selected="0">
            <x v="1"/>
          </reference>
        </references>
      </pivotArea>
    </chartFormat>
    <chartFormat chart="10" format="23">
      <pivotArea type="data" outline="0" fieldPosition="0">
        <references count="2">
          <reference field="4294967294" count="1" selected="0">
            <x v="0"/>
          </reference>
          <reference field="2" count="1" selected="0">
            <x v="23"/>
          </reference>
        </references>
      </pivotArea>
    </chartFormat>
    <chartFormat chart="10" format="24">
      <pivotArea type="data" outline="0" fieldPosition="0">
        <references count="2">
          <reference field="4294967294" count="1" selected="0">
            <x v="0"/>
          </reference>
          <reference field="2" count="1" selected="0">
            <x v="29"/>
          </reference>
        </references>
      </pivotArea>
    </chartFormat>
    <chartFormat chart="10" format="25">
      <pivotArea type="data" outline="0" fieldPosition="0">
        <references count="2">
          <reference field="4294967294" count="1" selected="0">
            <x v="0"/>
          </reference>
          <reference field="2" count="1" selected="0">
            <x v="4"/>
          </reference>
        </references>
      </pivotArea>
    </chartFormat>
    <chartFormat chart="10" format="26">
      <pivotArea type="data" outline="0" fieldPosition="0">
        <references count="2">
          <reference field="4294967294" count="1" selected="0">
            <x v="0"/>
          </reference>
          <reference field="2" count="1" selected="0">
            <x v="10"/>
          </reference>
        </references>
      </pivotArea>
    </chartFormat>
    <chartFormat chart="10" format="27">
      <pivotArea type="data" outline="0" fieldPosition="0">
        <references count="2">
          <reference field="4294967294" count="1" selected="0">
            <x v="0"/>
          </reference>
          <reference field="2" count="1" selected="0">
            <x v="11"/>
          </reference>
        </references>
      </pivotArea>
    </chartFormat>
    <chartFormat chart="10" format="28">
      <pivotArea type="data" outline="0" fieldPosition="0">
        <references count="2">
          <reference field="4294967294" count="1" selected="0">
            <x v="1"/>
          </reference>
          <reference field="2" count="1" selected="0">
            <x v="19"/>
          </reference>
        </references>
      </pivotArea>
    </chartFormat>
    <chartFormat chart="10" format="29">
      <pivotArea type="data" outline="0" fieldPosition="0">
        <references count="2">
          <reference field="4294967294" count="1" selected="0">
            <x v="1"/>
          </reference>
          <reference field="2" count="1" selected="0">
            <x v="25"/>
          </reference>
        </references>
      </pivotArea>
    </chartFormat>
    <chartFormat chart="10" format="30">
      <pivotArea type="data" outline="0" fieldPosition="0">
        <references count="2">
          <reference field="4294967294" count="1" selected="0">
            <x v="1"/>
          </reference>
          <reference field="2" count="1" selected="0">
            <x v="12"/>
          </reference>
        </references>
      </pivotArea>
    </chartFormat>
    <chartFormat chart="10" format="31">
      <pivotArea type="data" outline="0" fieldPosition="0">
        <references count="2">
          <reference field="4294967294" count="1" selected="0">
            <x v="1"/>
          </reference>
          <reference field="2" count="1" selected="0">
            <x v="20"/>
          </reference>
        </references>
      </pivotArea>
    </chartFormat>
    <chartFormat chart="10" format="32">
      <pivotArea type="data" outline="0" fieldPosition="0">
        <references count="2">
          <reference field="4294967294" count="1" selected="0">
            <x v="1"/>
          </reference>
          <reference field="2" count="1" selected="0">
            <x v="9"/>
          </reference>
        </references>
      </pivotArea>
    </chartFormat>
    <chartFormat chart="10" format="33">
      <pivotArea type="data" outline="0" fieldPosition="0">
        <references count="2">
          <reference field="4294967294" count="1" selected="0">
            <x v="1"/>
          </reference>
          <reference field="2" count="1" selected="0">
            <x v="8"/>
          </reference>
        </references>
      </pivotArea>
    </chartFormat>
    <chartFormat chart="10" format="34">
      <pivotArea type="data" outline="0" fieldPosition="0">
        <references count="2">
          <reference field="4294967294" count="1" selected="0">
            <x v="1"/>
          </reference>
          <reference field="2" count="1" selected="0">
            <x v="18"/>
          </reference>
        </references>
      </pivotArea>
    </chartFormat>
    <chartFormat chart="10" format="35">
      <pivotArea type="data" outline="0" fieldPosition="0">
        <references count="2">
          <reference field="4294967294" count="1" selected="0">
            <x v="1"/>
          </reference>
          <reference field="2" count="1" selected="0">
            <x v="36"/>
          </reference>
        </references>
      </pivotArea>
    </chartFormat>
    <chartFormat chart="10" format="36">
      <pivotArea type="data" outline="0" fieldPosition="0">
        <references count="2">
          <reference field="4294967294" count="1" selected="0">
            <x v="1"/>
          </reference>
          <reference field="2" count="1" selected="0">
            <x v="14"/>
          </reference>
        </references>
      </pivotArea>
    </chartFormat>
    <chartFormat chart="10" format="37">
      <pivotArea type="data" outline="0" fieldPosition="0">
        <references count="2">
          <reference field="4294967294" count="1" selected="0">
            <x v="1"/>
          </reference>
          <reference field="2" count="1" selected="0">
            <x v="2"/>
          </reference>
        </references>
      </pivotArea>
    </chartFormat>
    <chartFormat chart="10" format="38">
      <pivotArea type="data" outline="0" fieldPosition="0">
        <references count="2">
          <reference field="4294967294" count="1" selected="0">
            <x v="1"/>
          </reference>
          <reference field="2" count="1" selected="0">
            <x v="30"/>
          </reference>
        </references>
      </pivotArea>
    </chartFormat>
    <chartFormat chart="10" format="39">
      <pivotArea type="data" outline="0" fieldPosition="0">
        <references count="2">
          <reference field="4294967294" count="1" selected="0">
            <x v="1"/>
          </reference>
          <reference field="2" count="1" selected="0">
            <x v="16"/>
          </reference>
        </references>
      </pivotArea>
    </chartFormat>
    <chartFormat chart="10" format="40">
      <pivotArea type="data" outline="0" fieldPosition="0">
        <references count="2">
          <reference field="4294967294" count="1" selected="0">
            <x v="1"/>
          </reference>
          <reference field="2" count="1" selected="0">
            <x v="0"/>
          </reference>
        </references>
      </pivotArea>
    </chartFormat>
    <chartFormat chart="10" format="41">
      <pivotArea type="data" outline="0" fieldPosition="0">
        <references count="2">
          <reference field="4294967294" count="1" selected="0">
            <x v="1"/>
          </reference>
          <reference field="2" count="1" selected="0">
            <x v="17"/>
          </reference>
        </references>
      </pivotArea>
    </chartFormat>
    <chartFormat chart="10" format="42">
      <pivotArea type="data" outline="0" fieldPosition="0">
        <references count="2">
          <reference field="4294967294" count="1" selected="0">
            <x v="1"/>
          </reference>
          <reference field="2" count="1" selected="0">
            <x v="6"/>
          </reference>
        </references>
      </pivotArea>
    </chartFormat>
    <chartFormat chart="10" format="43">
      <pivotArea type="data" outline="0" fieldPosition="0">
        <references count="2">
          <reference field="4294967294" count="1" selected="0">
            <x v="1"/>
          </reference>
          <reference field="2" count="1" selected="0">
            <x v="24"/>
          </reference>
        </references>
      </pivotArea>
    </chartFormat>
    <chartFormat chart="10" format="44">
      <pivotArea type="data" outline="0" fieldPosition="0">
        <references count="2">
          <reference field="4294967294" count="1" selected="0">
            <x v="1"/>
          </reference>
          <reference field="2" count="1" selected="0">
            <x v="21"/>
          </reference>
        </references>
      </pivotArea>
    </chartFormat>
    <chartFormat chart="10" format="45">
      <pivotArea type="data" outline="0" fieldPosition="0">
        <references count="2">
          <reference field="4294967294" count="1" selected="0">
            <x v="1"/>
          </reference>
          <reference field="2" count="1" selected="0">
            <x v="13"/>
          </reference>
        </references>
      </pivotArea>
    </chartFormat>
    <chartFormat chart="10" format="46">
      <pivotArea type="data" outline="0" fieldPosition="0">
        <references count="2">
          <reference field="4294967294" count="1" selected="0">
            <x v="1"/>
          </reference>
          <reference field="2" count="1" selected="0">
            <x v="15"/>
          </reference>
        </references>
      </pivotArea>
    </chartFormat>
    <chartFormat chart="10" format="47">
      <pivotArea type="data" outline="0" fieldPosition="0">
        <references count="2">
          <reference field="4294967294" count="1" selected="0">
            <x v="1"/>
          </reference>
          <reference field="2" count="1" selected="0">
            <x v="1"/>
          </reference>
        </references>
      </pivotArea>
    </chartFormat>
    <chartFormat chart="10" format="48">
      <pivotArea type="data" outline="0" fieldPosition="0">
        <references count="2">
          <reference field="4294967294" count="1" selected="0">
            <x v="1"/>
          </reference>
          <reference field="2" count="1" selected="0">
            <x v="23"/>
          </reference>
        </references>
      </pivotArea>
    </chartFormat>
    <chartFormat chart="10" format="49">
      <pivotArea type="data" outline="0" fieldPosition="0">
        <references count="2">
          <reference field="4294967294" count="1" selected="0">
            <x v="1"/>
          </reference>
          <reference field="2" count="1" selected="0">
            <x v="29"/>
          </reference>
        </references>
      </pivotArea>
    </chartFormat>
    <chartFormat chart="10" format="50">
      <pivotArea type="data" outline="0" fieldPosition="0">
        <references count="2">
          <reference field="4294967294" count="1" selected="0">
            <x v="1"/>
          </reference>
          <reference field="2" count="1" selected="0">
            <x v="4"/>
          </reference>
        </references>
      </pivotArea>
    </chartFormat>
    <chartFormat chart="10" format="51">
      <pivotArea type="data" outline="0" fieldPosition="0">
        <references count="2">
          <reference field="4294967294" count="1" selected="0">
            <x v="1"/>
          </reference>
          <reference field="2" count="1" selected="0">
            <x v="10"/>
          </reference>
        </references>
      </pivotArea>
    </chartFormat>
    <chartFormat chart="10" format="52">
      <pivotArea type="data" outline="0" fieldPosition="0">
        <references count="2">
          <reference field="4294967294" count="1" selected="0">
            <x v="1"/>
          </reference>
          <reference field="2" count="1" selected="0">
            <x v="11"/>
          </reference>
        </references>
      </pivotArea>
    </chartFormat>
    <chartFormat chart="10" format="53">
      <pivotArea type="data" outline="0" fieldPosition="0">
        <references count="2">
          <reference field="4294967294" count="1" selected="0">
            <x v="2"/>
          </reference>
          <reference field="2" count="1" selected="0">
            <x v="19"/>
          </reference>
        </references>
      </pivotArea>
    </chartFormat>
    <chartFormat chart="10" format="54">
      <pivotArea type="data" outline="0" fieldPosition="0">
        <references count="2">
          <reference field="4294967294" count="1" selected="0">
            <x v="2"/>
          </reference>
          <reference field="2" count="1" selected="0">
            <x v="25"/>
          </reference>
        </references>
      </pivotArea>
    </chartFormat>
    <chartFormat chart="10" format="55">
      <pivotArea type="data" outline="0" fieldPosition="0">
        <references count="2">
          <reference field="4294967294" count="1" selected="0">
            <x v="2"/>
          </reference>
          <reference field="2" count="1" selected="0">
            <x v="12"/>
          </reference>
        </references>
      </pivotArea>
    </chartFormat>
    <chartFormat chart="10" format="56">
      <pivotArea type="data" outline="0" fieldPosition="0">
        <references count="2">
          <reference field="4294967294" count="1" selected="0">
            <x v="2"/>
          </reference>
          <reference field="2" count="1" selected="0">
            <x v="20"/>
          </reference>
        </references>
      </pivotArea>
    </chartFormat>
    <chartFormat chart="10" format="57">
      <pivotArea type="data" outline="0" fieldPosition="0">
        <references count="2">
          <reference field="4294967294" count="1" selected="0">
            <x v="2"/>
          </reference>
          <reference field="2" count="1" selected="0">
            <x v="9"/>
          </reference>
        </references>
      </pivotArea>
    </chartFormat>
    <chartFormat chart="10" format="58">
      <pivotArea type="data" outline="0" fieldPosition="0">
        <references count="2">
          <reference field="4294967294" count="1" selected="0">
            <x v="2"/>
          </reference>
          <reference field="2" count="1" selected="0">
            <x v="8"/>
          </reference>
        </references>
      </pivotArea>
    </chartFormat>
    <chartFormat chart="10" format="59">
      <pivotArea type="data" outline="0" fieldPosition="0">
        <references count="2">
          <reference field="4294967294" count="1" selected="0">
            <x v="2"/>
          </reference>
          <reference field="2" count="1" selected="0">
            <x v="18"/>
          </reference>
        </references>
      </pivotArea>
    </chartFormat>
    <chartFormat chart="10" format="60">
      <pivotArea type="data" outline="0" fieldPosition="0">
        <references count="2">
          <reference field="4294967294" count="1" selected="0">
            <x v="2"/>
          </reference>
          <reference field="2" count="1" selected="0">
            <x v="36"/>
          </reference>
        </references>
      </pivotArea>
    </chartFormat>
    <chartFormat chart="10" format="61">
      <pivotArea type="data" outline="0" fieldPosition="0">
        <references count="2">
          <reference field="4294967294" count="1" selected="0">
            <x v="2"/>
          </reference>
          <reference field="2" count="1" selected="0">
            <x v="14"/>
          </reference>
        </references>
      </pivotArea>
    </chartFormat>
    <chartFormat chart="10" format="62">
      <pivotArea type="data" outline="0" fieldPosition="0">
        <references count="2">
          <reference field="4294967294" count="1" selected="0">
            <x v="2"/>
          </reference>
          <reference field="2" count="1" selected="0">
            <x v="2"/>
          </reference>
        </references>
      </pivotArea>
    </chartFormat>
    <chartFormat chart="10" format="63">
      <pivotArea type="data" outline="0" fieldPosition="0">
        <references count="2">
          <reference field="4294967294" count="1" selected="0">
            <x v="2"/>
          </reference>
          <reference field="2" count="1" selected="0">
            <x v="30"/>
          </reference>
        </references>
      </pivotArea>
    </chartFormat>
    <chartFormat chart="10" format="64">
      <pivotArea type="data" outline="0" fieldPosition="0">
        <references count="2">
          <reference field="4294967294" count="1" selected="0">
            <x v="2"/>
          </reference>
          <reference field="2" count="1" selected="0">
            <x v="16"/>
          </reference>
        </references>
      </pivotArea>
    </chartFormat>
    <chartFormat chart="10" format="65">
      <pivotArea type="data" outline="0" fieldPosition="0">
        <references count="2">
          <reference field="4294967294" count="1" selected="0">
            <x v="2"/>
          </reference>
          <reference field="2" count="1" selected="0">
            <x v="0"/>
          </reference>
        </references>
      </pivotArea>
    </chartFormat>
    <chartFormat chart="10" format="66">
      <pivotArea type="data" outline="0" fieldPosition="0">
        <references count="2">
          <reference field="4294967294" count="1" selected="0">
            <x v="2"/>
          </reference>
          <reference field="2" count="1" selected="0">
            <x v="17"/>
          </reference>
        </references>
      </pivotArea>
    </chartFormat>
    <chartFormat chart="10" format="67">
      <pivotArea type="data" outline="0" fieldPosition="0">
        <references count="2">
          <reference field="4294967294" count="1" selected="0">
            <x v="2"/>
          </reference>
          <reference field="2" count="1" selected="0">
            <x v="6"/>
          </reference>
        </references>
      </pivotArea>
    </chartFormat>
    <chartFormat chart="10" format="68">
      <pivotArea type="data" outline="0" fieldPosition="0">
        <references count="2">
          <reference field="4294967294" count="1" selected="0">
            <x v="2"/>
          </reference>
          <reference field="2" count="1" selected="0">
            <x v="24"/>
          </reference>
        </references>
      </pivotArea>
    </chartFormat>
    <chartFormat chart="10" format="69">
      <pivotArea type="data" outline="0" fieldPosition="0">
        <references count="2">
          <reference field="4294967294" count="1" selected="0">
            <x v="2"/>
          </reference>
          <reference field="2" count="1" selected="0">
            <x v="21"/>
          </reference>
        </references>
      </pivotArea>
    </chartFormat>
    <chartFormat chart="10" format="70">
      <pivotArea type="data" outline="0" fieldPosition="0">
        <references count="2">
          <reference field="4294967294" count="1" selected="0">
            <x v="2"/>
          </reference>
          <reference field="2" count="1" selected="0">
            <x v="13"/>
          </reference>
        </references>
      </pivotArea>
    </chartFormat>
    <chartFormat chart="10" format="71">
      <pivotArea type="data" outline="0" fieldPosition="0">
        <references count="2">
          <reference field="4294967294" count="1" selected="0">
            <x v="2"/>
          </reference>
          <reference field="2" count="1" selected="0">
            <x v="15"/>
          </reference>
        </references>
      </pivotArea>
    </chartFormat>
    <chartFormat chart="10" format="72">
      <pivotArea type="data" outline="0" fieldPosition="0">
        <references count="2">
          <reference field="4294967294" count="1" selected="0">
            <x v="2"/>
          </reference>
          <reference field="2" count="1" selected="0">
            <x v="1"/>
          </reference>
        </references>
      </pivotArea>
    </chartFormat>
    <chartFormat chart="10" format="73">
      <pivotArea type="data" outline="0" fieldPosition="0">
        <references count="2">
          <reference field="4294967294" count="1" selected="0">
            <x v="2"/>
          </reference>
          <reference field="2" count="1" selected="0">
            <x v="23"/>
          </reference>
        </references>
      </pivotArea>
    </chartFormat>
    <chartFormat chart="10" format="74">
      <pivotArea type="data" outline="0" fieldPosition="0">
        <references count="2">
          <reference field="4294967294" count="1" selected="0">
            <x v="2"/>
          </reference>
          <reference field="2" count="1" selected="0">
            <x v="29"/>
          </reference>
        </references>
      </pivotArea>
    </chartFormat>
    <chartFormat chart="10" format="75">
      <pivotArea type="data" outline="0" fieldPosition="0">
        <references count="2">
          <reference field="4294967294" count="1" selected="0">
            <x v="2"/>
          </reference>
          <reference field="2" count="1" selected="0">
            <x v="4"/>
          </reference>
        </references>
      </pivotArea>
    </chartFormat>
    <chartFormat chart="10" format="76">
      <pivotArea type="data" outline="0" fieldPosition="0">
        <references count="2">
          <reference field="4294967294" count="1" selected="0">
            <x v="2"/>
          </reference>
          <reference field="2" count="1" selected="0">
            <x v="10"/>
          </reference>
        </references>
      </pivotArea>
    </chartFormat>
    <chartFormat chart="10" format="77">
      <pivotArea type="data" outline="0" fieldPosition="0">
        <references count="2">
          <reference field="4294967294" count="1" selected="0">
            <x v="2"/>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4135CA-3485-6C46-9D52-6FADFD4A3A16}" name="PivotTable3" cacheId="4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AM">
  <location ref="A7:B98" firstHeaderRow="1" firstDataRow="1" firstDataCol="1" rowPageCount="4" colPageCount="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x="461"/>
        <item x="465"/>
        <item x="469"/>
        <item x="470"/>
        <item x="471"/>
        <item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x="544"/>
        <item x="546"/>
        <item x="547"/>
        <item x="548"/>
        <item x="557"/>
        <item x="21"/>
        <item x="30"/>
        <item x="59"/>
        <item x="87"/>
        <item x="145"/>
        <item x="158"/>
        <item x="163"/>
        <item x="167"/>
        <item x="195"/>
        <item x="204"/>
        <item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x="552"/>
        <item x="553"/>
        <item x="554"/>
        <item x="556"/>
        <item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Page" showAll="0" sortType="descending">
      <items count="38">
        <item sd="0" x="3"/>
        <item sd="0" x="21"/>
        <item sd="0" x="12"/>
        <item sd="0" m="1" x="32"/>
        <item sd="0" x="26"/>
        <item sd="0" x="13"/>
        <item sd="0" m="1" x="36"/>
        <item sd="0" x="1"/>
        <item sd="0" x="23"/>
        <item sd="0" x="15"/>
        <item sd="0" x="2"/>
        <item sd="0" x="0"/>
        <item sd="0" x="24"/>
        <item sd="0" x="9"/>
        <item sd="0" x="8"/>
        <item sd="0" x="7"/>
        <item sd="0" x="27"/>
        <item sd="0" x="22"/>
        <item sd="0" x="5"/>
        <item sd="0" x="6"/>
        <item sd="0" m="1" x="35"/>
        <item sd="0" m="1" x="34"/>
        <item sd="0" m="1" x="29"/>
        <item sd="0" x="10"/>
        <item sd="0" x="4"/>
        <item sd="0" m="1" x="31"/>
        <item sd="0" x="11"/>
        <item sd="0" m="1" x="33"/>
        <item sd="0" x="20"/>
        <item sd="0" x="25"/>
        <item sd="0" x="18"/>
        <item sd="0" m="1" x="30"/>
        <item sd="0" x="17"/>
        <item sd="0" x="16"/>
        <item sd="0" x="14"/>
        <item x="28"/>
        <item x="19"/>
        <item t="default" sd="0"/>
      </items>
      <autoSortScope>
        <pivotArea dataOnly="0" outline="0" fieldPosition="0">
          <references count="1">
            <reference field="4294967294" count="1" selected="0">
              <x v="0"/>
            </reference>
          </references>
        </pivotArea>
      </autoSortScope>
    </pivotField>
    <pivotField axis="axisRow" showAll="0">
      <items count="412">
        <item x="52"/>
        <item m="1" x="325"/>
        <item m="1" x="307"/>
        <item m="1" x="301"/>
        <item m="1" x="320"/>
        <item m="1" x="381"/>
        <item x="25"/>
        <item m="1" x="327"/>
        <item m="1" x="379"/>
        <item x="153"/>
        <item m="1" x="284"/>
        <item m="1" x="306"/>
        <item m="1" x="305"/>
        <item x="176"/>
        <item m="1" x="370"/>
        <item x="43"/>
        <item x="20"/>
        <item m="1" x="297"/>
        <item m="1" x="311"/>
        <item m="1" x="216"/>
        <item m="1" x="255"/>
        <item m="1" x="240"/>
        <item m="1" x="382"/>
        <item x="6"/>
        <item m="1" x="226"/>
        <item m="1" x="232"/>
        <item x="60"/>
        <item x="15"/>
        <item m="1" x="237"/>
        <item m="1" x="321"/>
        <item m="1" x="319"/>
        <item m="1" x="376"/>
        <item m="1" x="243"/>
        <item m="1" x="384"/>
        <item x="2"/>
        <item x="46"/>
        <item m="1" x="261"/>
        <item m="1" x="372"/>
        <item x="72"/>
        <item x="62"/>
        <item x="48"/>
        <item x="42"/>
        <item x="138"/>
        <item m="1" x="266"/>
        <item m="1" x="217"/>
        <item x="137"/>
        <item x="14"/>
        <item x="173"/>
        <item m="1" x="265"/>
        <item x="136"/>
        <item m="1" x="375"/>
        <item m="1" x="231"/>
        <item x="1"/>
        <item m="1" x="262"/>
        <item m="1" x="254"/>
        <item x="149"/>
        <item m="1" x="269"/>
        <item m="1" x="291"/>
        <item x="135"/>
        <item x="31"/>
        <item x="91"/>
        <item m="1" x="377"/>
        <item m="1" x="310"/>
        <item m="1" x="282"/>
        <item x="114"/>
        <item x="74"/>
        <item m="1" x="366"/>
        <item m="1" x="289"/>
        <item m="1" x="326"/>
        <item x="5"/>
        <item m="1" x="253"/>
        <item m="1" x="256"/>
        <item m="1" x="242"/>
        <item m="1" x="236"/>
        <item x="13"/>
        <item m="1" x="276"/>
        <item m="1" x="238"/>
        <item m="1" x="373"/>
        <item m="1" x="218"/>
        <item m="1" x="233"/>
        <item x="197"/>
        <item m="1" x="298"/>
        <item m="1" x="406"/>
        <item x="168"/>
        <item m="1" x="308"/>
        <item m="1" x="263"/>
        <item m="1" x="410"/>
        <item m="1" x="302"/>
        <item x="18"/>
        <item x="99"/>
        <item m="1" x="223"/>
        <item m="1" x="271"/>
        <item m="1" x="239"/>
        <item m="1" x="324"/>
        <item m="1" x="317"/>
        <item m="1" x="383"/>
        <item m="1" x="304"/>
        <item m="1" x="353"/>
        <item m="1" x="294"/>
        <item m="1" x="274"/>
        <item m="1" x="314"/>
        <item m="1" x="260"/>
        <item m="1" x="285"/>
        <item m="1" x="312"/>
        <item x="0"/>
        <item m="1" x="273"/>
        <item x="65"/>
        <item m="1" x="219"/>
        <item m="1" x="257"/>
        <item m="1" x="293"/>
        <item x="152"/>
        <item x="38"/>
        <item m="1" x="225"/>
        <item m="1" x="227"/>
        <item m="1" x="241"/>
        <item x="23"/>
        <item m="1" x="258"/>
        <item m="1" x="252"/>
        <item m="1" x="309"/>
        <item x="12"/>
        <item m="1" x="230"/>
        <item m="1" x="234"/>
        <item m="1" x="245"/>
        <item m="1" x="299"/>
        <item m="1" x="221"/>
        <item x="207"/>
        <item m="1" x="348"/>
        <item m="1" x="249"/>
        <item m="1" x="250"/>
        <item m="1" x="259"/>
        <item m="1" x="248"/>
        <item x="45"/>
        <item x="107"/>
        <item x="30"/>
        <item m="1" x="277"/>
        <item x="10"/>
        <item x="143"/>
        <item x="59"/>
        <item m="1" x="270"/>
        <item m="1" x="318"/>
        <item x="22"/>
        <item m="1" x="380"/>
        <item x="40"/>
        <item x="126"/>
        <item x="61"/>
        <item m="1" x="385"/>
        <item x="78"/>
        <item m="1" x="409"/>
        <item m="1" x="369"/>
        <item m="1" x="267"/>
        <item m="1" x="303"/>
        <item m="1" x="244"/>
        <item m="1" x="220"/>
        <item m="1" x="371"/>
        <item x="9"/>
        <item m="1" x="246"/>
        <item m="1" x="222"/>
        <item m="1" x="264"/>
        <item m="1" x="229"/>
        <item m="1" x="296"/>
        <item m="1" x="283"/>
        <item m="1" x="228"/>
        <item m="1" x="251"/>
        <item m="1" x="323"/>
        <item m="1" x="374"/>
        <item m="1" x="247"/>
        <item x="4"/>
        <item m="1" x="281"/>
        <item m="1" x="300"/>
        <item m="1" x="286"/>
        <item x="39"/>
        <item x="201"/>
        <item m="1" x="367"/>
        <item m="1" x="368"/>
        <item m="1" x="378"/>
        <item m="1" x="268"/>
        <item m="1" x="272"/>
        <item m="1" x="288"/>
        <item m="1" x="290"/>
        <item m="1" x="295"/>
        <item m="1" x="313"/>
        <item m="1" x="316"/>
        <item m="1" x="328"/>
        <item x="205"/>
        <item m="1" x="333"/>
        <item x="44"/>
        <item m="1" x="332"/>
        <item x="50"/>
        <item x="27"/>
        <item m="1" x="343"/>
        <item m="1" x="344"/>
        <item m="1" x="345"/>
        <item m="1" x="346"/>
        <item m="1" x="408"/>
        <item x="82"/>
        <item x="58"/>
        <item m="1" x="386"/>
        <item x="55"/>
        <item m="1" x="387"/>
        <item m="1" x="388"/>
        <item x="81"/>
        <item x="56"/>
        <item m="1" x="389"/>
        <item m="1" x="390"/>
        <item x="155"/>
        <item m="1" x="224"/>
        <item x="164"/>
        <item m="1" x="391"/>
        <item m="1" x="392"/>
        <item m="1" x="393"/>
        <item m="1" x="394"/>
        <item m="1" x="360"/>
        <item m="1" x="395"/>
        <item m="1" x="396"/>
        <item m="1" x="397"/>
        <item m="1" x="398"/>
        <item m="1" x="399"/>
        <item m="1" x="400"/>
        <item m="1" x="401"/>
        <item m="1" x="402"/>
        <item m="1" x="403"/>
        <item m="1" x="404"/>
        <item x="183"/>
        <item m="1" x="405"/>
        <item x="66"/>
        <item x="196"/>
        <item x="178"/>
        <item m="1" x="287"/>
        <item m="1" x="407"/>
        <item m="1" x="292"/>
        <item x="144"/>
        <item x="95"/>
        <item x="169"/>
        <item m="1" x="322"/>
        <item x="32"/>
        <item x="202"/>
        <item m="1" x="335"/>
        <item m="1" x="336"/>
        <item x="47"/>
        <item m="1" x="340"/>
        <item m="1" x="341"/>
        <item m="1" x="342"/>
        <item x="69"/>
        <item m="1" x="235"/>
        <item x="7"/>
        <item x="111"/>
        <item x="37"/>
        <item x="101"/>
        <item x="35"/>
        <item x="179"/>
        <item m="1" x="280"/>
        <item m="1" x="347"/>
        <item x="119"/>
        <item m="1" x="278"/>
        <item x="124"/>
        <item m="1" x="329"/>
        <item m="1" x="330"/>
        <item m="1" x="331"/>
        <item m="1" x="334"/>
        <item m="1" x="349"/>
        <item m="1" x="351"/>
        <item m="1" x="352"/>
        <item x="68"/>
        <item x="105"/>
        <item x="122"/>
        <item x="16"/>
        <item x="19"/>
        <item m="1" x="275"/>
        <item m="1" x="315"/>
        <item x="102"/>
        <item m="1" x="337"/>
        <item m="1" x="339"/>
        <item x="49"/>
        <item m="1" x="350"/>
        <item x="125"/>
        <item x="175"/>
        <item x="71"/>
        <item m="1" x="356"/>
        <item x="79"/>
        <item x="80"/>
        <item x="87"/>
        <item x="116"/>
        <item x="26"/>
        <item x="33"/>
        <item x="115"/>
        <item m="1" x="338"/>
        <item x="63"/>
        <item m="1" x="354"/>
        <item m="1" x="355"/>
        <item x="77"/>
        <item m="1" x="357"/>
        <item x="120"/>
        <item x="88"/>
        <item m="1" x="358"/>
        <item m="1" x="359"/>
        <item m="1" x="279"/>
        <item x="117"/>
        <item x="21"/>
        <item x="28"/>
        <item x="29"/>
        <item x="161"/>
        <item x="64"/>
        <item x="70"/>
        <item x="139"/>
        <item m="1" x="361"/>
        <item x="93"/>
        <item m="1" x="362"/>
        <item x="103"/>
        <item x="90"/>
        <item m="1" x="363"/>
        <item x="127"/>
        <item x="76"/>
        <item m="1" x="364"/>
        <item m="1" x="365"/>
        <item m="1" x="215"/>
        <item x="41"/>
        <item x="57"/>
        <item x="84"/>
        <item x="85"/>
        <item x="89"/>
        <item x="92"/>
        <item x="97"/>
        <item x="106"/>
        <item x="128"/>
        <item x="73"/>
        <item x="130"/>
        <item x="54"/>
        <item x="3"/>
        <item x="83"/>
        <item x="96"/>
        <item x="98"/>
        <item x="110"/>
        <item x="129"/>
        <item x="131"/>
        <item x="132"/>
        <item x="142"/>
        <item x="148"/>
        <item x="104"/>
        <item x="151"/>
        <item x="158"/>
        <item x="75"/>
        <item x="108"/>
        <item x="109"/>
        <item x="112"/>
        <item x="118"/>
        <item x="123"/>
        <item x="133"/>
        <item x="134"/>
        <item x="24"/>
        <item x="157"/>
        <item x="159"/>
        <item x="165"/>
        <item x="172"/>
        <item x="182"/>
        <item x="174"/>
        <item x="186"/>
        <item x="34"/>
        <item x="36"/>
        <item x="51"/>
        <item x="53"/>
        <item x="67"/>
        <item x="86"/>
        <item x="121"/>
        <item x="147"/>
        <item x="100"/>
        <item x="162"/>
        <item x="166"/>
        <item x="180"/>
        <item x="113"/>
        <item x="184"/>
        <item x="192"/>
        <item x="145"/>
        <item x="146"/>
        <item x="156"/>
        <item x="167"/>
        <item x="177"/>
        <item x="181"/>
        <item x="185"/>
        <item x="188"/>
        <item x="189"/>
        <item x="193"/>
        <item x="194"/>
        <item x="195"/>
        <item x="198"/>
        <item x="8"/>
        <item x="11"/>
        <item x="17"/>
        <item x="94"/>
        <item x="140"/>
        <item x="141"/>
        <item x="150"/>
        <item x="154"/>
        <item x="160"/>
        <item x="163"/>
        <item x="170"/>
        <item x="171"/>
        <item x="187"/>
        <item x="190"/>
        <item x="191"/>
        <item x="199"/>
        <item x="200"/>
        <item x="203"/>
        <item x="204"/>
        <item x="206"/>
        <item x="208"/>
        <item x="209"/>
        <item x="210"/>
        <item x="211"/>
        <item x="212"/>
        <item x="213"/>
        <item x="214"/>
        <item t="default"/>
      </items>
    </pivotField>
    <pivotField showAll="0"/>
    <pivotField showAll="0"/>
    <pivotField showAll="0"/>
    <pivotField showAll="0"/>
    <pivotField axis="axisRow" showAll="0">
      <items count="2187">
        <item x="45"/>
        <item m="1" x="1020"/>
        <item m="1" x="1423"/>
        <item m="1" x="1114"/>
        <item m="1" x="1343"/>
        <item m="1" x="926"/>
        <item m="1" x="1348"/>
        <item m="1" x="1219"/>
        <item m="1" x="937"/>
        <item m="1" x="1042"/>
        <item m="1" x="1052"/>
        <item m="1" x="1096"/>
        <item m="1" x="1188"/>
        <item m="1" x="1185"/>
        <item m="1" x="1326"/>
        <item m="1" x="936"/>
        <item m="1" x="1059"/>
        <item m="1" x="975"/>
        <item m="1" x="1299"/>
        <item x="23"/>
        <item m="1" x="945"/>
        <item m="1" x="946"/>
        <item m="1" x="962"/>
        <item m="1" x="1327"/>
        <item m="1" x="1135"/>
        <item m="1" x="976"/>
        <item m="1" x="1417"/>
        <item m="1" x="1053"/>
        <item m="1" x="1422"/>
        <item m="1" x="931"/>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m="1" x="1441"/>
        <item m="1" x="1100"/>
        <item m="1" x="1248"/>
        <item m="1" x="1316"/>
        <item m="1" x="1307"/>
        <item m="1" x="1980"/>
        <item m="1" x="1446"/>
        <item m="1" x="1060"/>
        <item m="1" x="1125"/>
        <item m="1" x="1492"/>
        <item m="1" x="1981"/>
        <item m="1" x="992"/>
        <item m="1" x="1200"/>
        <item m="1" x="1196"/>
        <item m="1" x="1344"/>
        <item m="1" x="980"/>
        <item m="1" x="2013"/>
        <item m="1" x="1006"/>
        <item m="1" x="1940"/>
        <item m="1" x="1966"/>
        <item x="831"/>
        <item x="185"/>
        <item m="1" x="1302"/>
        <item x="51"/>
        <item m="1" x="1430"/>
        <item m="1" x="1275"/>
        <item m="1" x="1243"/>
        <item m="1" x="1026"/>
        <item m="1" x="2015"/>
        <item m="1" x="964"/>
        <item m="1" x="1206"/>
        <item m="1" x="1480"/>
        <item m="1" x="1997"/>
        <item x="876"/>
        <item m="1" x="996"/>
        <item m="1" x="1046"/>
        <item m="1" x="1262"/>
        <item m="1" x="1229"/>
        <item m="1" x="1146"/>
        <item m="1" x="1136"/>
        <item m="1" x="1062"/>
        <item m="1" x="950"/>
        <item m="1" x="993"/>
        <item m="1" x="953"/>
        <item m="1" x="1308"/>
        <item m="1" x="982"/>
        <item x="64"/>
        <item m="1" x="943"/>
        <item m="1" x="1098"/>
        <item m="1" x="983"/>
        <item m="1" x="1527"/>
        <item m="1" x="935"/>
        <item m="1" x="1066"/>
        <item m="1" x="1095"/>
        <item m="1" x="1418"/>
        <item m="1" x="1368"/>
        <item m="1" x="1256"/>
        <item m="1" x="970"/>
        <item m="1" x="933"/>
        <item m="1" x="1324"/>
        <item m="1" x="995"/>
        <item x="176"/>
        <item m="1" x="979"/>
        <item m="1" x="1387"/>
        <item m="1" x="2006"/>
        <item m="1" x="1558"/>
        <item m="1" x="1933"/>
        <item m="1" x="1001"/>
        <item m="1" x="1142"/>
        <item m="1" x="1322"/>
        <item m="1" x="1083"/>
        <item m="1" x="988"/>
        <item m="1" x="1524"/>
        <item m="1" x="981"/>
        <item m="1" x="1183"/>
        <item m="1" x="1182"/>
        <item x="67"/>
        <item m="1" x="1228"/>
        <item m="1" x="1935"/>
        <item m="1" x="1168"/>
        <item m="1" x="1984"/>
        <item m="1" x="2184"/>
        <item m="1" x="1169"/>
        <item m="1" x="1023"/>
        <item m="1" x="1990"/>
        <item m="1" x="1231"/>
        <item m="1" x="1179"/>
        <item m="1" x="1999"/>
        <item m="1" x="1087"/>
        <item m="1" x="1077"/>
        <item m="1" x="1102"/>
        <item m="1" x="1242"/>
        <item m="1" x="1279"/>
        <item m="1" x="1967"/>
        <item m="1" x="1403"/>
        <item m="1" x="1204"/>
        <item m="1" x="1963"/>
        <item m="1" x="1950"/>
        <item x="686"/>
        <item m="1" x="1288"/>
        <item x="101"/>
        <item x="314"/>
        <item x="749"/>
        <item m="1" x="1050"/>
        <item x="132"/>
        <item m="1" x="1247"/>
        <item m="1" x="1205"/>
        <item m="1" x="1500"/>
        <item m="1" x="1119"/>
        <item m="1" x="1040"/>
        <item m="1" x="1954"/>
        <item m="1" x="1951"/>
        <item m="1" x="1942"/>
        <item m="1" x="1945"/>
        <item m="1" x="1283"/>
        <item m="1" x="1117"/>
        <item m="1" x="1141"/>
        <item m="1" x="1354"/>
        <item m="1" x="1407"/>
        <item m="1" x="1175"/>
        <item x="627"/>
        <item m="1" x="1236"/>
        <item x="267"/>
        <item m="1" x="947"/>
        <item m="1" x="949"/>
        <item m="1" x="1186"/>
        <item m="1" x="954"/>
        <item x="455"/>
        <item m="1" x="1305"/>
        <item m="1" x="1993"/>
        <item m="1" x="1995"/>
        <item m="1" x="1163"/>
        <item m="1" x="1164"/>
        <item m="1" x="1003"/>
        <item m="1" x="1094"/>
        <item m="1" x="1063"/>
        <item m="1" x="1165"/>
        <item m="1" x="1171"/>
        <item m="1" x="1132"/>
        <item m="1" x="1091"/>
        <item m="1" x="1090"/>
        <item m="1" x="1015"/>
        <item m="1" x="1207"/>
        <item m="1" x="1099"/>
        <item m="1" x="1519"/>
        <item m="1" x="1427"/>
        <item m="1" x="2018"/>
        <item m="1" x="1541"/>
        <item m="1" x="1107"/>
        <item m="1" x="1287"/>
        <item m="1" x="1329"/>
        <item m="1" x="1093"/>
        <item x="638"/>
        <item m="1" x="1216"/>
        <item m="1" x="1218"/>
        <item x="803"/>
        <item x="35"/>
        <item m="1" x="1017"/>
        <item m="1" x="1092"/>
        <item x="709"/>
        <item m="1" x="1151"/>
        <item m="1" x="1292"/>
        <item m="1" x="1032"/>
        <item m="1" x="1110"/>
        <item x="54"/>
        <item m="1" x="1389"/>
        <item x="194"/>
        <item m="1" x="1370"/>
        <item m="1" x="1153"/>
        <item m="1" x="1152"/>
        <item m="1" x="1271"/>
        <item x="91"/>
        <item m="1" x="1184"/>
        <item m="1" x="1319"/>
        <item m="1" x="956"/>
        <item x="50"/>
        <item m="1" x="1973"/>
        <item m="1" x="1465"/>
        <item m="1" x="1005"/>
        <item m="1" x="1406"/>
        <item m="1" x="1111"/>
        <item m="1" x="1384"/>
        <item m="1" x="1109"/>
        <item m="1" x="1252"/>
        <item m="1" x="1199"/>
        <item m="1" x="1198"/>
        <item m="1" x="1120"/>
        <item m="1" x="1191"/>
        <item m="1" x="1192"/>
        <item m="1" x="1074"/>
        <item m="1" x="1250"/>
        <item m="1" x="1342"/>
        <item m="1" x="2019"/>
        <item m="1" x="1978"/>
        <item m="1" x="1000"/>
        <item m="1" x="1115"/>
        <item m="1" x="1320"/>
        <item m="1" x="1946"/>
        <item m="1" x="1431"/>
        <item m="1" x="984"/>
        <item m="1" x="1952"/>
        <item m="1" x="1244"/>
        <item m="1" x="955"/>
        <item m="1" x="1314"/>
        <item m="1" x="1147"/>
        <item m="1" x="1167"/>
        <item m="1" x="1105"/>
        <item x="3"/>
        <item m="1" x="1466"/>
        <item m="1" x="1467"/>
        <item m="1" x="2005"/>
        <item m="1" x="985"/>
        <item m="1" x="1994"/>
        <item m="1" x="1072"/>
        <item m="1" x="1071"/>
        <item m="1" x="1123"/>
        <item m="1" x="944"/>
        <item m="1" x="1149"/>
        <item m="1" x="1233"/>
        <item m="1" x="1033"/>
        <item m="1" x="1034"/>
        <item m="1" x="1166"/>
        <item m="1" x="1085"/>
        <item m="1" x="1178"/>
        <item m="1" x="1351"/>
        <item m="1" x="1045"/>
        <item m="1" x="1215"/>
        <item m="1" x="1409"/>
        <item m="1" x="1238"/>
        <item m="1" x="1194"/>
        <item x="294"/>
        <item m="1" x="1300"/>
        <item m="1" x="1067"/>
        <item m="1" x="1202"/>
        <item m="1" x="1281"/>
        <item x="26"/>
        <item m="1" x="1266"/>
        <item m="1" x="1036"/>
        <item m="1" x="1008"/>
        <item m="1" x="1452"/>
        <item m="1" x="1245"/>
        <item m="1" x="1208"/>
        <item m="1" x="1512"/>
        <item m="1" x="1440"/>
        <item m="1" x="1513"/>
        <item m="1" x="1987"/>
        <item m="1" x="1986"/>
        <item m="1" x="1088"/>
        <item m="1" x="1943"/>
        <item m="1" x="1794"/>
        <item m="1" x="1421"/>
        <item m="1" x="2183"/>
        <item m="1" x="1317"/>
        <item m="1" x="1211"/>
        <item m="1" x="1278"/>
        <item m="1" x="1240"/>
        <item m="1" x="969"/>
        <item m="1" x="1383"/>
        <item m="1" x="1385"/>
        <item m="1" x="1313"/>
        <item m="1" x="1210"/>
        <item m="1" x="1258"/>
        <item m="1" x="1212"/>
        <item m="1" x="1315"/>
        <item m="1" x="1041"/>
        <item m="1" x="1113"/>
        <item m="1" x="1035"/>
        <item m="1" x="1124"/>
        <item m="1" x="1992"/>
        <item m="1" x="1976"/>
        <item m="1" x="1280"/>
        <item m="1" x="1189"/>
        <item m="1" x="997"/>
        <item m="1" x="2003"/>
        <item x="89"/>
        <item m="1" x="1049"/>
        <item m="1" x="1270"/>
        <item m="1" x="1511"/>
        <item m="1" x="1347"/>
        <item m="1" x="1979"/>
        <item m="1" x="960"/>
        <item m="1" x="1985"/>
        <item m="1" x="1170"/>
        <item m="1" x="1246"/>
        <item m="1" x="1988"/>
        <item m="1" x="1372"/>
        <item m="1" x="930"/>
        <item m="1" x="1058"/>
        <item m="1" x="2014"/>
        <item m="1" x="1475"/>
        <item m="1" x="1972"/>
        <item m="1" x="1371"/>
        <item m="1" x="1276"/>
        <item m="1" x="1143"/>
        <item x="47"/>
        <item m="1" x="1254"/>
        <item m="1" x="1934"/>
        <item m="1" x="1128"/>
        <item m="1" x="1130"/>
        <item m="1" x="951"/>
        <item m="1" x="1187"/>
        <item m="1" x="929"/>
        <item m="1" x="1137"/>
        <item m="1" x="1148"/>
        <item x="440"/>
        <item m="1" x="2000"/>
        <item m="1" x="1936"/>
        <item m="1" x="1291"/>
        <item m="1" x="1488"/>
        <item m="1" x="1484"/>
        <item m="1" x="1127"/>
        <item m="1" x="1116"/>
        <item m="1" x="1449"/>
        <item m="1" x="1133"/>
        <item m="1" x="1101"/>
        <item m="1" x="1408"/>
        <item m="1" x="1483"/>
        <item m="1" x="1134"/>
        <item m="1" x="1213"/>
        <item m="1" x="1195"/>
        <item m="1" x="1201"/>
        <item m="1" x="1253"/>
        <item m="1" x="1420"/>
        <item m="1" x="1007"/>
        <item m="1" x="1249"/>
        <item m="1" x="1960"/>
        <item m="1" x="1991"/>
        <item m="1" x="1214"/>
        <item m="1" x="1286"/>
        <item m="1" x="1989"/>
        <item m="1" x="1367"/>
        <item m="1" x="1424"/>
        <item m="1" x="1536"/>
        <item m="1" x="967"/>
        <item m="1" x="1400"/>
        <item m="1" x="1401"/>
        <item m="1" x="1197"/>
        <item m="1" x="934"/>
        <item m="1" x="1044"/>
        <item m="1" x="2185"/>
        <item m="1" x="1947"/>
        <item m="1" x="1010"/>
        <item x="93"/>
        <item m="1" x="1374"/>
        <item m="1" x="1330"/>
        <item m="1" x="1522"/>
        <item m="1" x="1277"/>
        <item x="421"/>
        <item m="1" x="1047"/>
        <item m="1" x="986"/>
        <item m="1" x="1086"/>
        <item m="1" x="1209"/>
        <item m="1" x="971"/>
        <item m="1" x="1073"/>
        <item m="1" x="1181"/>
        <item m="1" x="987"/>
        <item m="1" x="1118"/>
        <item x="585"/>
        <item x="128"/>
        <item m="1" x="1518"/>
        <item m="1" x="1402"/>
        <item m="1" x="1070"/>
        <item m="1" x="961"/>
        <item m="1" x="1332"/>
        <item m="1" x="1306"/>
        <item x="335"/>
        <item x="0"/>
        <item m="1" x="1221"/>
        <item m="1" x="1004"/>
        <item m="1" x="1097"/>
        <item x="802"/>
        <item m="1" x="1537"/>
        <item m="1" x="1068"/>
        <item m="1" x="2004"/>
        <item m="1" x="1027"/>
        <item m="1" x="1217"/>
        <item m="1" x="1075"/>
        <item m="1" x="1025"/>
        <item m="1" x="928"/>
        <item m="1" x="1260"/>
        <item m="1" x="1009"/>
        <item m="1" x="1108"/>
        <item m="1" x="1055"/>
        <item m="1" x="1084"/>
        <item m="1" x="966"/>
        <item m="1" x="1964"/>
        <item m="1" x="925"/>
        <item m="1" x="1363"/>
        <item m="1" x="1082"/>
        <item m="1" x="2012"/>
        <item m="1" x="1996"/>
        <item m="1" x="972"/>
        <item m="1" x="1959"/>
        <item m="1" x="1064"/>
        <item m="1" x="1998"/>
        <item m="1" x="1983"/>
        <item m="1" x="1177"/>
        <item m="1" x="1941"/>
        <item m="1" x="1180"/>
        <item x="55"/>
        <item x="905"/>
        <item x="870"/>
        <item x="25"/>
        <item m="1" x="1939"/>
        <item m="1" x="1953"/>
        <item m="1" x="1021"/>
        <item m="1" x="1419"/>
        <item m="1" x="1037"/>
        <item m="1" x="1432"/>
        <item m="1" x="1486"/>
        <item m="1" x="1264"/>
        <item m="1" x="1129"/>
        <item m="1" x="1487"/>
        <item m="1" x="999"/>
        <item m="1" x="1106"/>
        <item m="1" x="1251"/>
        <item m="1" x="1301"/>
        <item m="1" x="948"/>
        <item m="1" x="1948"/>
        <item m="1" x="994"/>
        <item m="1" x="1386"/>
        <item m="1" x="1982"/>
        <item m="1" x="1122"/>
        <item m="1" x="1150"/>
        <item m="1" x="1325"/>
        <item m="1" x="1112"/>
        <item m="1" x="1284"/>
        <item m="1" x="1495"/>
        <item m="1" x="1230"/>
        <item m="1" x="1373"/>
        <item m="1" x="1464"/>
        <item m="1" x="1065"/>
        <item m="1" x="1261"/>
        <item m="1" x="1069"/>
        <item m="1" x="1241"/>
        <item m="1" x="1061"/>
        <item m="1" x="1131"/>
        <item m="1" x="1357"/>
        <item m="1" x="1937"/>
        <item m="1" x="1977"/>
        <item m="1" x="939"/>
        <item m="1" x="957"/>
        <item m="1" x="968"/>
        <item m="1" x="990"/>
        <item m="1" x="998"/>
        <item m="1" x="1028"/>
        <item m="1" x="1126"/>
        <item m="1" x="1159"/>
        <item m="1" x="1172"/>
        <item m="1" x="1234"/>
        <item x="513"/>
        <item m="1" x="1310"/>
        <item m="1" x="1321"/>
        <item m="1" x="1333"/>
        <item m="1" x="1338"/>
        <item m="1" x="1339"/>
        <item m="1" x="1340"/>
        <item m="1" x="1360"/>
        <item m="1" x="1388"/>
        <item m="1" x="1404"/>
        <item m="1" x="1411"/>
        <item m="1" x="1415"/>
        <item m="1" x="1428"/>
        <item m="1" x="1435"/>
        <item m="1" x="1436"/>
        <item m="1" x="1442"/>
        <item m="1" x="1455"/>
        <item m="1" x="1469"/>
        <item m="1" x="1472"/>
        <item m="1" x="1470"/>
        <item m="1" x="1473"/>
        <item m="1" x="1474"/>
        <item m="1" x="2174"/>
        <item m="1" x="1496"/>
        <item m="1" x="1499"/>
        <item m="1" x="1521"/>
        <item m="1" x="1538"/>
        <item m="1" x="1546"/>
        <item m="1" x="1547"/>
        <item m="1" x="1548"/>
        <item m="1" x="1549"/>
        <item m="1" x="1553"/>
        <item m="1" x="1556"/>
        <item m="1" x="1557"/>
        <item m="1" x="1570"/>
        <item m="1" x="1571"/>
        <item m="1" x="1743"/>
        <item m="1" x="1576"/>
        <item m="1" x="1577"/>
        <item m="1" x="1583"/>
        <item x="85"/>
        <item m="1" x="1602"/>
        <item m="1" x="1173"/>
        <item m="1" x="1612"/>
        <item m="1" x="1615"/>
        <item m="1" x="1617"/>
        <item m="1" x="1624"/>
        <item m="1" x="1630"/>
        <item m="1" x="1637"/>
        <item m="1" x="1643"/>
        <item m="1" x="1656"/>
        <item m="1" x="1673"/>
        <item m="1" x="1675"/>
        <item m="1" x="1678"/>
        <item m="1" x="2177"/>
        <item m="1" x="1681"/>
        <item m="1" x="1688"/>
        <item m="1" x="1689"/>
        <item m="1" x="1690"/>
        <item m="1" x="1694"/>
        <item m="1" x="1696"/>
        <item m="1" x="1698"/>
        <item m="1" x="1700"/>
        <item m="1" x="1709"/>
        <item m="1" x="1713"/>
        <item x="833"/>
        <item m="1" x="1715"/>
        <item m="1" x="2178"/>
        <item m="1" x="2020"/>
        <item m="1" x="2021"/>
        <item m="1" x="2022"/>
        <item m="1" x="2023"/>
        <item m="1" x="2024"/>
        <item m="1" x="2025"/>
        <item m="1" x="1962"/>
        <item m="1" x="2026"/>
        <item m="1" x="2027"/>
        <item m="1" x="2028"/>
        <item m="1" x="2029"/>
        <item m="1" x="2030"/>
        <item m="1" x="2031"/>
        <item m="1" x="1965"/>
        <item m="1" x="2032"/>
        <item m="1" x="1970"/>
        <item m="1" x="2033"/>
        <item m="1" x="2034"/>
        <item m="1" x="2035"/>
        <item m="1" x="2036"/>
        <item m="1" x="2037"/>
        <item m="1" x="2038"/>
        <item m="1" x="2039"/>
        <item m="1" x="2040"/>
        <item m="1" x="2001"/>
        <item m="1" x="2041"/>
        <item m="1" x="2042"/>
        <item m="1" x="2007"/>
        <item m="1" x="2009"/>
        <item m="1" x="2008"/>
        <item m="1" x="2010"/>
        <item x="59"/>
        <item m="1" x="2043"/>
        <item m="1" x="2044"/>
        <item m="1" x="2045"/>
        <item m="1" x="2046"/>
        <item m="1" x="2047"/>
        <item m="1" x="2048"/>
        <item m="1" x="2049"/>
        <item m="1" x="2016"/>
        <item m="1" x="2050"/>
        <item m="1" x="2051"/>
        <item m="1" x="2052"/>
        <item m="1" x="2053"/>
        <item m="1" x="2054"/>
        <item m="1" x="2055"/>
        <item m="1" x="2056"/>
        <item m="1" x="2057"/>
        <item m="1" x="2058"/>
        <item m="1" x="2059"/>
        <item m="1" x="2060"/>
        <item m="1" x="942"/>
        <item m="1" x="2061"/>
        <item m="1" x="2062"/>
        <item m="1" x="2063"/>
        <item m="1" x="2064"/>
        <item m="1" x="2065"/>
        <item x="249"/>
        <item m="1" x="2066"/>
        <item m="1" x="2067"/>
        <item m="1" x="1852"/>
        <item m="1" x="2068"/>
        <item m="1" x="2069"/>
        <item m="1" x="2070"/>
        <item m="1" x="2071"/>
        <item m="1" x="2072"/>
        <item m="1" x="2073"/>
        <item m="1" x="2074"/>
        <item m="1" x="2075"/>
        <item m="1" x="973"/>
        <item m="1" x="974"/>
        <item m="1" x="2076"/>
        <item m="1" x="2077"/>
        <item m="1" x="2078"/>
        <item m="1" x="2079"/>
        <item m="1" x="2080"/>
        <item m="1" x="2081"/>
        <item m="1" x="2082"/>
        <item m="1" x="2083"/>
        <item m="1" x="2084"/>
        <item m="1" x="989"/>
        <item m="1" x="2085"/>
        <item m="1" x="2086"/>
        <item m="1" x="2087"/>
        <item m="1" x="2088"/>
        <item m="1" x="2089"/>
        <item m="1" x="2090"/>
        <item m="1" x="2091"/>
        <item m="1" x="2092"/>
        <item m="1" x="2093"/>
        <item m="1" x="2094"/>
        <item m="1" x="2095"/>
        <item m="1" x="2096"/>
        <item m="1" x="2097"/>
        <item m="1" x="2098"/>
        <item m="1" x="1011"/>
        <item m="1" x="2099"/>
        <item m="1" x="1018"/>
        <item m="1" x="1019"/>
        <item m="1" x="2100"/>
        <item x="890"/>
        <item m="1" x="1022"/>
        <item m="1" x="1024"/>
        <item m="1" x="2101"/>
        <item m="1" x="2102"/>
        <item m="1" x="2103"/>
        <item m="1" x="2104"/>
        <item m="1" x="2105"/>
        <item m="1" x="2106"/>
        <item m="1" x="2107"/>
        <item m="1" x="2108"/>
        <item m="1" x="1038"/>
        <item m="1" x="2109"/>
        <item m="1" x="2110"/>
        <item m="1" x="2111"/>
        <item m="1" x="2112"/>
        <item m="1" x="2113"/>
        <item m="1" x="2114"/>
        <item m="1" x="2115"/>
        <item m="1" x="2116"/>
        <item m="1" x="2117"/>
        <item m="1" x="2118"/>
        <item m="1" x="2119"/>
        <item m="1" x="2120"/>
        <item m="1" x="1051"/>
        <item m="1" x="2121"/>
        <item m="1" x="2122"/>
        <item m="1" x="2123"/>
        <item m="1" x="2124"/>
        <item m="1" x="2125"/>
        <item m="1" x="2126"/>
        <item m="1" x="2127"/>
        <item m="1" x="2128"/>
        <item m="1" x="2129"/>
        <item m="1" x="2130"/>
        <item m="1" x="1508"/>
        <item m="1" x="2131"/>
        <item m="1" x="2132"/>
        <item m="1" x="2133"/>
        <item x="844"/>
        <item m="1" x="2134"/>
        <item m="1" x="2135"/>
        <item m="1" x="2136"/>
        <item m="1" x="2137"/>
        <item m="1" x="1078"/>
        <item m="1" x="1079"/>
        <item m="1" x="1080"/>
        <item m="1" x="2138"/>
        <item m="1" x="2139"/>
        <item m="1" x="2140"/>
        <item m="1" x="2141"/>
        <item m="1" x="2142"/>
        <item m="1" x="2143"/>
        <item m="1" x="1103"/>
        <item m="1" x="1121"/>
        <item m="1" x="2144"/>
        <item m="1" x="2145"/>
        <item m="1" x="2146"/>
        <item m="1" x="2147"/>
        <item m="1" x="2148"/>
        <item m="1" x="2149"/>
        <item m="1" x="2150"/>
        <item m="1" x="2151"/>
        <item m="1" x="2152"/>
        <item m="1" x="2153"/>
        <item m="1" x="2154"/>
        <item m="1" x="2155"/>
        <item m="1" x="2156"/>
        <item m="1" x="1193"/>
        <item m="1" x="2157"/>
        <item m="1" x="2158"/>
        <item m="1" x="2159"/>
        <item m="1" x="2160"/>
        <item m="1" x="2161"/>
        <item m="1" x="2162"/>
        <item m="1" x="1226"/>
        <item m="1" x="1232"/>
        <item m="1" x="2163"/>
        <item m="1" x="2164"/>
        <item m="1" x="1237"/>
        <item m="1" x="1239"/>
        <item m="1" x="2165"/>
        <item m="1" x="1259"/>
        <item m="1" x="1265"/>
        <item m="1" x="1268"/>
        <item m="1" x="1269"/>
        <item m="1" x="1282"/>
        <item m="1" x="1285"/>
        <item m="1" x="1290"/>
        <item m="1" x="2166"/>
        <item m="1" x="2167"/>
        <item m="1" x="1293"/>
        <item m="1" x="2168"/>
        <item m="1" x="2169"/>
        <item m="1" x="1309"/>
        <item m="1" x="2170"/>
        <item m="1" x="2171"/>
        <item m="1" x="2172"/>
        <item m="1" x="1318"/>
        <item m="1" x="1335"/>
        <item m="1" x="1336"/>
        <item m="1" x="1337"/>
        <item m="1" x="1352"/>
        <item m="1" x="1355"/>
        <item m="1" x="1356"/>
        <item m="1" x="2173"/>
        <item m="1" x="1364"/>
        <item m="1" x="1365"/>
        <item m="1" x="1377"/>
        <item m="1" x="1399"/>
        <item m="1" x="1410"/>
        <item m="1" x="1416"/>
        <item m="1" x="1447"/>
        <item x="617"/>
        <item m="1" x="1457"/>
        <item m="1" x="1468"/>
        <item m="1" x="1471"/>
        <item m="1" x="1476"/>
        <item m="1" x="1477"/>
        <item m="1" x="1490"/>
        <item m="1" x="1491"/>
        <item m="1" x="1493"/>
        <item m="1" x="1501"/>
        <item m="1" x="1509"/>
        <item m="1" x="1510"/>
        <item m="1" x="1520"/>
        <item m="1" x="1542"/>
        <item m="1" x="1544"/>
        <item m="1" x="1551"/>
        <item m="1" x="1594"/>
        <item m="1" x="1599"/>
        <item m="1" x="1601"/>
        <item m="1" x="1605"/>
        <item m="1" x="1606"/>
        <item m="1" x="1611"/>
        <item m="1" x="1618"/>
        <item m="1" x="1628"/>
        <item m="1" x="1633"/>
        <item m="1" x="1635"/>
        <item m="1" x="1639"/>
        <item m="1" x="1642"/>
        <item m="1" x="1644"/>
        <item m="1" x="1645"/>
        <item m="1" x="2175"/>
        <item m="1" x="1650"/>
        <item m="1" x="2176"/>
        <item m="1" x="1672"/>
        <item m="1" x="1938"/>
        <item m="1" x="1955"/>
        <item m="1" x="1956"/>
        <item m="1" x="1957"/>
        <item m="1" x="1961"/>
        <item m="1" x="1969"/>
        <item m="1" x="1747"/>
        <item m="1" x="1748"/>
        <item m="1" x="1749"/>
        <item m="1" x="1975"/>
        <item m="1" x="2002"/>
        <item m="1" x="2011"/>
        <item m="1" x="1104"/>
        <item m="1" x="2017"/>
        <item m="1" x="940"/>
        <item m="1" x="941"/>
        <item m="1" x="952"/>
        <item m="1" x="963"/>
        <item m="1" x="991"/>
        <item m="1" x="1002"/>
        <item m="1" x="1039"/>
        <item m="1" x="1139"/>
        <item m="1" x="1140"/>
        <item m="1" x="1144"/>
        <item m="1" x="1145"/>
        <item m="1" x="1154"/>
        <item m="1" x="1156"/>
        <item m="1" x="1157"/>
        <item m="1" x="1272"/>
        <item m="1" x="1273"/>
        <item m="1" x="1274"/>
        <item m="1" x="1289"/>
        <item m="1" x="1294"/>
        <item m="1" x="1303"/>
        <item m="1" x="1334"/>
        <item m="1" x="1341"/>
        <item m="1" x="1346"/>
        <item m="1" x="1381"/>
        <item m="1" x="1390"/>
        <item m="1" x="1391"/>
        <item m="1" x="1393"/>
        <item m="1" x="1394"/>
        <item m="1" x="1397"/>
        <item m="1" x="1398"/>
        <item m="1" x="1405"/>
        <item m="1" x="1412"/>
        <item m="1" x="1413"/>
        <item m="1" x="1425"/>
        <item m="1" x="1437"/>
        <item m="1" x="1438"/>
        <item m="1" x="1444"/>
        <item m="1" x="1459"/>
        <item m="1" x="1460"/>
        <item m="1" x="1461"/>
        <item m="1" x="1489"/>
        <item m="1" x="1494"/>
        <item x="469"/>
        <item m="1" x="1515"/>
        <item m="1" x="1526"/>
        <item m="1" x="1528"/>
        <item m="1" x="1535"/>
        <item m="1" x="1540"/>
        <item m="1" x="1543"/>
        <item m="1" x="1545"/>
        <item m="1" x="1554"/>
        <item m="1" x="1567"/>
        <item m="1" x="1568"/>
        <item m="1" x="1573"/>
        <item m="1" x="1578"/>
        <item m="1" x="1584"/>
        <item m="1" x="2179"/>
        <item m="1" x="1590"/>
        <item x="112"/>
        <item m="1" x="1613"/>
        <item m="1" x="1629"/>
        <item m="1" x="1631"/>
        <item m="1" x="1636"/>
        <item m="1" x="1657"/>
        <item m="1" x="1680"/>
        <item m="1" x="1679"/>
        <item m="1" x="1685"/>
        <item m="1" x="1691"/>
        <item m="1" x="1692"/>
        <item m="1" x="1699"/>
        <item m="1" x="1701"/>
        <item m="1" x="1704"/>
        <item m="1" x="1706"/>
        <item m="1" x="1707"/>
        <item m="1" x="1721"/>
        <item m="1" x="1736"/>
        <item m="1" x="1741"/>
        <item m="1" x="1762"/>
        <item m="1" x="1768"/>
        <item m="1" x="1769"/>
        <item m="1" x="1776"/>
        <item m="1" x="1971"/>
        <item m="1" x="1014"/>
        <item m="1" x="1056"/>
        <item m="1" x="1081"/>
        <item m="1" x="1220"/>
        <item m="1" x="1225"/>
        <item m="1" x="1227"/>
        <item m="1" x="1235"/>
        <item m="1" x="1295"/>
        <item m="1" x="1304"/>
        <item m="1" x="1311"/>
        <item m="1" x="1312"/>
        <item m="1" x="1323"/>
        <item m="1" x="1349"/>
        <item m="1" x="1350"/>
        <item m="1" x="1358"/>
        <item m="1" x="1359"/>
        <item m="1" x="1366"/>
        <item m="1" x="1382"/>
        <item m="1" x="1392"/>
        <item m="1" x="1395"/>
        <item m="1" x="1396"/>
        <item m="1" x="1453"/>
        <item m="1" x="1462"/>
        <item m="1" x="1463"/>
        <item m="1" x="1481"/>
        <item m="1" x="1502"/>
        <item m="1" x="1504"/>
        <item m="1" x="1505"/>
        <item m="1" x="1517"/>
        <item m="1" x="1552"/>
        <item m="1" x="1564"/>
        <item m="1" x="1569"/>
        <item m="1" x="1574"/>
        <item m="1" x="1575"/>
        <item m="1" x="1586"/>
        <item m="1" x="1587"/>
        <item m="1" x="1591"/>
        <item m="1" x="1600"/>
        <item m="1" x="1609"/>
        <item m="1" x="1616"/>
        <item m="1" x="1622"/>
        <item m="1" x="1623"/>
        <item m="1" x="1668"/>
        <item m="1" x="1669"/>
        <item m="1" x="1683"/>
        <item m="1" x="1684"/>
        <item m="1" x="1695"/>
        <item m="1" x="2180"/>
        <item m="1" x="1702"/>
        <item m="1" x="1708"/>
        <item m="1" x="1710"/>
        <item m="1" x="1711"/>
        <item m="1" x="1717"/>
        <item m="1" x="1718"/>
        <item x="612"/>
        <item m="1" x="1723"/>
        <item m="1" x="1738"/>
        <item m="1" x="1742"/>
        <item m="1" x="1745"/>
        <item m="1" x="1746"/>
        <item x="183"/>
        <item m="1" x="1751"/>
        <item m="1" x="1754"/>
        <item m="1" x="1755"/>
        <item m="1" x="1756"/>
        <item m="1" x="1764"/>
        <item m="1" x="1765"/>
        <item m="1" x="1766"/>
        <item m="1" x="1774"/>
        <item m="1" x="1775"/>
        <item m="1" x="1777"/>
        <item m="1" x="1778"/>
        <item m="1" x="1781"/>
        <item m="1" x="1782"/>
        <item m="1" x="1783"/>
        <item m="1" x="1791"/>
        <item m="1" x="1792"/>
        <item m="1" x="1793"/>
        <item m="1" x="1796"/>
        <item m="1" x="1797"/>
        <item m="1" x="1798"/>
        <item m="1" x="1802"/>
        <item m="1" x="1803"/>
        <item m="1" x="1807"/>
        <item m="1" x="1809"/>
        <item m="1" x="1812"/>
        <item m="1" x="1813"/>
        <item m="1" x="1944"/>
        <item m="1" x="1012"/>
        <item m="1" x="1013"/>
        <item m="1" x="1029"/>
        <item m="1" x="1030"/>
        <item m="1" x="1076"/>
        <item m="1" x="1089"/>
        <item m="1" x="1190"/>
        <item m="1" x="1222"/>
        <item m="1" x="1223"/>
        <item m="1" x="1224"/>
        <item m="1" x="1255"/>
        <item m="1" x="1296"/>
        <item m="1" x="1297"/>
        <item m="1" x="1298"/>
        <item m="1" x="1375"/>
        <item m="1" x="1376"/>
        <item m="1" x="1378"/>
        <item m="1" x="1379"/>
        <item m="1" x="1380"/>
        <item m="1" x="1414"/>
        <item m="1" x="1433"/>
        <item m="1" x="1439"/>
        <item m="1" x="1445"/>
        <item m="1" x="1454"/>
        <item m="1" x="1458"/>
        <item m="1" x="2181"/>
        <item m="1" x="1479"/>
        <item x="72"/>
        <item m="1" x="1523"/>
        <item m="1" x="1525"/>
        <item m="1" x="1529"/>
        <item m="1" x="1530"/>
        <item m="1" x="1539"/>
        <item m="1" x="1555"/>
        <item m="1" x="1561"/>
        <item m="1" x="1572"/>
        <item m="1" x="1588"/>
        <item m="1" x="1589"/>
        <item m="1" x="1593"/>
        <item m="1" x="1595"/>
        <item m="1" x="1597"/>
        <item m="1" x="1596"/>
        <item m="1" x="1598"/>
        <item m="1" x="1604"/>
        <item m="1" x="1607"/>
        <item m="1" x="1608"/>
        <item m="1" x="1610"/>
        <item m="1" x="1620"/>
        <item m="1" x="1621"/>
        <item x="170"/>
        <item m="1" x="1632"/>
        <item m="1" x="1638"/>
        <item m="1" x="1646"/>
        <item m="1" x="1655"/>
        <item m="1" x="1658"/>
        <item m="1" x="1661"/>
        <item m="1" x="1666"/>
        <item m="1" x="1670"/>
        <item m="1" x="1671"/>
        <item m="1" x="1674"/>
        <item m="1" x="1677"/>
        <item m="1" x="1697"/>
        <item m="1" x="1703"/>
        <item m="1" x="1719"/>
        <item m="1" x="1720"/>
        <item m="1" x="1726"/>
        <item m="1" x="1727"/>
        <item m="1" x="1728"/>
        <item m="1" x="1729"/>
        <item m="1" x="1740"/>
        <item m="1" x="1744"/>
        <item m="1" x="1767"/>
        <item m="1" x="1770"/>
        <item m="1" x="1771"/>
        <item m="1" x="1773"/>
        <item m="1" x="1780"/>
        <item m="1" x="1785"/>
        <item m="1" x="1786"/>
        <item m="1" x="1787"/>
        <item m="1" x="1799"/>
        <item m="1" x="1800"/>
        <item m="1" x="1801"/>
        <item m="1" x="1804"/>
        <item m="1" x="1806"/>
        <item m="1" x="1808"/>
        <item m="1" x="1810"/>
        <item m="1" x="1814"/>
        <item m="1" x="1816"/>
        <item m="1" x="1817"/>
        <item m="1" x="1820"/>
        <item m="1" x="1822"/>
        <item m="1" x="1826"/>
        <item x="439"/>
        <item m="1" x="1827"/>
        <item m="1" x="2182"/>
        <item m="1" x="1750"/>
        <item m="1" x="1829"/>
        <item m="1" x="1830"/>
        <item m="1" x="1833"/>
        <item m="1" x="1478"/>
        <item m="1" x="1758"/>
        <item m="1" x="1832"/>
        <item m="1" x="932"/>
        <item m="1" x="958"/>
        <item m="1" x="959"/>
        <item m="1" x="965"/>
        <item m="1" x="1057"/>
        <item m="1" x="1158"/>
        <item m="1" x="1328"/>
        <item m="1" x="1331"/>
        <item m="1" x="1345"/>
        <item m="1" x="1362"/>
        <item m="1" x="1429"/>
        <item m="1" x="1443"/>
        <item m="1" x="1450"/>
        <item m="1" x="1482"/>
        <item m="1" x="1507"/>
        <item m="1" x="1531"/>
        <item m="1" x="1533"/>
        <item m="1" x="1532"/>
        <item m="1" x="1534"/>
        <item m="1" x="1550"/>
        <item m="1" x="1559"/>
        <item m="1" x="1560"/>
        <item m="1" x="1565"/>
        <item m="1" x="1566"/>
        <item m="1" x="1580"/>
        <item x="103"/>
        <item m="1" x="1581"/>
        <item m="1" x="1582"/>
        <item m="1" x="1585"/>
        <item m="1" x="1603"/>
        <item m="1" x="1625"/>
        <item m="1" x="1626"/>
        <item m="1" x="1627"/>
        <item m="1" x="1634"/>
        <item m="1" x="1659"/>
        <item m="1" x="1660"/>
        <item m="1" x="1662"/>
        <item m="1" x="1663"/>
        <item m="1" x="1664"/>
        <item m="1" x="1665"/>
        <item m="1" x="1667"/>
        <item m="1" x="1686"/>
        <item m="1" x="1687"/>
        <item m="1" x="1712"/>
        <item m="1" x="1714"/>
        <item m="1" x="1722"/>
        <item m="1" x="1724"/>
        <item m="1" x="1725"/>
        <item m="1" x="1730"/>
        <item m="1" x="1731"/>
        <item m="1" x="1732"/>
        <item m="1" x="1733"/>
        <item m="1" x="1734"/>
        <item m="1" x="1735"/>
        <item m="1" x="1739"/>
        <item m="1" x="1752"/>
        <item m="1" x="1761"/>
        <item m="1" x="1763"/>
        <item x="18"/>
        <item m="1" x="1772"/>
        <item m="1" x="1784"/>
        <item m="1" x="1788"/>
        <item m="1" x="1789"/>
        <item m="1" x="1795"/>
        <item m="1" x="1805"/>
        <item m="1" x="1811"/>
        <item m="1" x="1815"/>
        <item m="1" x="1818"/>
        <item m="1" x="1819"/>
        <item m="1" x="1821"/>
        <item m="1" x="1823"/>
        <item m="1" x="1824"/>
        <item m="1" x="1828"/>
        <item m="1" x="1835"/>
        <item m="1" x="1836"/>
        <item m="1" x="1837"/>
        <item m="1" x="1838"/>
        <item x="438"/>
        <item m="1" x="1839"/>
        <item m="1" x="1840"/>
        <item m="1" x="1841"/>
        <item m="1" x="1155"/>
        <item m="1" x="1361"/>
        <item m="1" x="1434"/>
        <item m="1" x="1485"/>
        <item m="1" x="1497"/>
        <item m="1" x="1498"/>
        <item m="1" x="1503"/>
        <item m="1" x="1506"/>
        <item m="1" x="1514"/>
        <item m="1" x="1562"/>
        <item m="1" x="1563"/>
        <item m="1" x="1579"/>
        <item m="1" x="1592"/>
        <item m="1" x="1614"/>
        <item m="1" x="1619"/>
        <item m="1" x="1640"/>
        <item m="1" x="1641"/>
        <item m="1" x="1647"/>
        <item m="1" x="1648"/>
        <item m="1" x="1649"/>
        <item m="1" x="1651"/>
        <item m="1" x="1652"/>
        <item m="1" x="1653"/>
        <item m="1" x="1654"/>
        <item m="1" x="1676"/>
        <item m="1" x="1682"/>
        <item m="1" x="1693"/>
        <item m="1" x="1705"/>
        <item m="1" x="1716"/>
        <item m="1" x="1737"/>
        <item m="1" x="1753"/>
        <item m="1" x="1757"/>
        <item m="1" x="1759"/>
        <item m="1" x="1760"/>
        <item m="1" x="1779"/>
        <item m="1" x="1790"/>
        <item m="1" x="1825"/>
        <item m="1" x="1831"/>
        <item m="1" x="1834"/>
        <item m="1" x="1842"/>
        <item m="1" x="1843"/>
        <item m="1" x="1844"/>
        <item m="1" x="1845"/>
        <item m="1" x="1846"/>
        <item x="57"/>
        <item m="1" x="1847"/>
        <item m="1" x="1848"/>
        <item m="1" x="1849"/>
        <item m="1" x="1850"/>
        <item m="1" x="1851"/>
        <item m="1" x="1853"/>
        <item m="1" x="1854"/>
        <item m="1" x="1855"/>
        <item m="1" x="1856"/>
        <item m="1" x="1857"/>
        <item m="1" x="1858"/>
        <item m="1" x="1859"/>
        <item m="1" x="1860"/>
        <item m="1" x="1861"/>
        <item m="1" x="1862"/>
        <item m="1" x="1863"/>
        <item m="1" x="1864"/>
        <item m="1" x="1865"/>
        <item x="143"/>
        <item x="144"/>
        <item m="1" x="1866"/>
        <item m="1" x="1867"/>
        <item m="1" x="1868"/>
        <item m="1" x="1869"/>
        <item m="1" x="1870"/>
        <item m="1" x="1871"/>
        <item m="1" x="1872"/>
        <item m="1" x="1873"/>
        <item m="1" x="1874"/>
        <item m="1" x="1875"/>
        <item m="1" x="1876"/>
        <item m="1" x="1877"/>
        <item m="1" x="1878"/>
        <item m="1" x="1879"/>
        <item m="1" x="1880"/>
        <item x="563"/>
        <item m="1" x="1881"/>
        <item m="1" x="1882"/>
        <item m="1" x="1883"/>
        <item x="296"/>
        <item x="19"/>
        <item m="1" x="1884"/>
        <item x="81"/>
        <item m="1" x="1885"/>
        <item m="1" x="1886"/>
        <item x="44"/>
        <item m="1" x="1887"/>
        <item x="56"/>
        <item m="1" x="1888"/>
        <item m="1" x="1889"/>
        <item m="1" x="1890"/>
        <item m="1" x="1891"/>
        <item m="1" x="1892"/>
        <item m="1" x="1893"/>
        <item m="1" x="1894"/>
        <item m="1" x="1895"/>
        <item m="1" x="1896"/>
        <item m="1" x="1897"/>
        <item m="1" x="1898"/>
        <item m="1" x="1899"/>
        <item m="1" x="1900"/>
        <item x="187"/>
        <item m="1" x="1901"/>
        <item x="205"/>
        <item m="1" x="1902"/>
        <item m="1" x="1903"/>
        <item m="1" x="1904"/>
        <item m="1" x="1905"/>
        <item x="239"/>
        <item m="1" x="1906"/>
        <item m="1" x="1907"/>
        <item m="1" x="1908"/>
        <item m="1" x="1909"/>
        <item m="1" x="1910"/>
        <item m="1" x="1911"/>
        <item m="1" x="1912"/>
        <item m="1" x="1913"/>
        <item m="1" x="1914"/>
        <item m="1" x="1915"/>
        <item m="1" x="1916"/>
        <item m="1" x="1917"/>
        <item m="1" x="1918"/>
        <item m="1" x="1919"/>
        <item m="1" x="1920"/>
        <item m="1" x="1921"/>
        <item m="1" x="1922"/>
        <item m="1" x="1923"/>
        <item x="437"/>
        <item m="1" x="1924"/>
        <item m="1" x="1925"/>
        <item m="1" x="1926"/>
        <item m="1" x="1927"/>
        <item m="1" x="1928"/>
        <item m="1" x="1929"/>
        <item m="1" x="1930"/>
        <item m="1" x="1931"/>
        <item m="1" x="1932"/>
        <item x="2"/>
        <item x="5"/>
        <item x="21"/>
        <item x="22"/>
        <item x="38"/>
        <item x="42"/>
        <item x="43"/>
        <item x="66"/>
        <item x="69"/>
        <item x="70"/>
        <item x="71"/>
        <item x="92"/>
        <item x="104"/>
        <item x="105"/>
        <item x="107"/>
        <item x="108"/>
        <item x="113"/>
        <item x="125"/>
        <item x="126"/>
        <item x="137"/>
        <item x="138"/>
        <item x="141"/>
        <item x="142"/>
        <item x="151"/>
        <item x="153"/>
        <item x="154"/>
        <item x="155"/>
        <item x="156"/>
        <item x="157"/>
        <item x="158"/>
        <item x="161"/>
        <item x="174"/>
        <item x="175"/>
        <item x="193"/>
        <item x="201"/>
        <item x="203"/>
        <item x="204"/>
        <item x="214"/>
        <item x="215"/>
        <item x="216"/>
        <item x="241"/>
        <item m="1" x="923"/>
        <item m="1" x="924"/>
        <item x="246"/>
        <item x="251"/>
        <item x="255"/>
        <item x="257"/>
        <item x="263"/>
        <item x="273"/>
        <item x="279"/>
        <item x="289"/>
        <item x="295"/>
        <item x="297"/>
        <item x="298"/>
        <item x="313"/>
        <item x="322"/>
        <item x="333"/>
        <item x="337"/>
        <item x="350"/>
        <item x="351"/>
        <item x="358"/>
        <item x="360"/>
        <item x="369"/>
        <item x="384"/>
        <item x="385"/>
        <item x="389"/>
        <item x="398"/>
        <item x="404"/>
        <item x="412"/>
        <item x="422"/>
        <item x="423"/>
        <item x="425"/>
        <item x="277"/>
        <item x="441"/>
        <item x="443"/>
        <item x="456"/>
        <item x="1"/>
        <item x="4"/>
        <item x="29"/>
        <item x="32"/>
        <item x="49"/>
        <item x="86"/>
        <item x="88"/>
        <item x="87"/>
        <item x="90"/>
        <item x="95"/>
        <item x="96"/>
        <item x="102"/>
        <item x="111"/>
        <item x="116"/>
        <item x="118"/>
        <item x="129"/>
        <item x="130"/>
        <item x="159"/>
        <item x="162"/>
        <item x="163"/>
        <item x="186"/>
        <item x="188"/>
        <item x="189"/>
        <item x="196"/>
        <item x="202"/>
        <item x="206"/>
        <item x="207"/>
        <item x="220"/>
        <item x="228"/>
        <item x="242"/>
        <item x="243"/>
        <item x="244"/>
        <item x="250"/>
        <item x="252"/>
        <item x="253"/>
        <item x="264"/>
        <item x="270"/>
        <item x="280"/>
        <item x="310"/>
        <item x="311"/>
        <item x="312"/>
        <item x="324"/>
        <item x="331"/>
        <item x="334"/>
        <item x="341"/>
        <item x="343"/>
        <item x="345"/>
        <item x="348"/>
        <item x="349"/>
        <item x="365"/>
        <item x="371"/>
        <item x="374"/>
        <item x="390"/>
        <item x="403"/>
        <item x="414"/>
        <item x="415"/>
        <item x="420"/>
        <item x="426"/>
        <item x="429"/>
        <item x="433"/>
        <item x="434"/>
        <item x="442"/>
        <item x="454"/>
        <item x="460"/>
        <item x="464"/>
        <item x="479"/>
        <item x="489"/>
        <item x="494"/>
        <item m="1" x="920"/>
        <item x="519"/>
        <item x="526"/>
        <item x="529"/>
        <item x="555"/>
        <item x="559"/>
        <item x="584"/>
        <item x="6"/>
        <item x="31"/>
        <item x="39"/>
        <item x="60"/>
        <item x="61"/>
        <item x="94"/>
        <item x="97"/>
        <item x="106"/>
        <item x="109"/>
        <item x="120"/>
        <item x="121"/>
        <item x="133"/>
        <item x="134"/>
        <item x="139"/>
        <item x="140"/>
        <item x="149"/>
        <item x="164"/>
        <item x="173"/>
        <item x="192"/>
        <item x="195"/>
        <item x="221"/>
        <item x="222"/>
        <item x="231"/>
        <item x="248"/>
        <item x="271"/>
        <item x="272"/>
        <item x="278"/>
        <item x="282"/>
        <item x="283"/>
        <item x="286"/>
        <item x="288"/>
        <item x="290"/>
        <item x="308"/>
        <item x="309"/>
        <item x="315"/>
        <item x="316"/>
        <item x="332"/>
        <item x="342"/>
        <item x="346"/>
        <item x="367"/>
        <item x="368"/>
        <item x="376"/>
        <item x="377"/>
        <item x="382"/>
        <item x="400"/>
        <item x="406"/>
        <item x="416"/>
        <item x="417"/>
        <item x="448"/>
        <item x="457"/>
        <item x="458"/>
        <item x="470"/>
        <item x="471"/>
        <item x="478"/>
        <item x="484"/>
        <item x="485"/>
        <item x="486"/>
        <item x="504"/>
        <item x="505"/>
        <item x="515"/>
        <item x="516"/>
        <item x="523"/>
        <item x="525"/>
        <item x="530"/>
        <item x="533"/>
        <item x="537"/>
        <item x="538"/>
        <item x="546"/>
        <item x="547"/>
        <item x="549"/>
        <item x="552"/>
        <item x="553"/>
        <item x="557"/>
        <item m="1" x="921"/>
        <item x="583"/>
        <item x="588"/>
        <item x="589"/>
        <item x="593"/>
        <item x="600"/>
        <item x="601"/>
        <item x="609"/>
        <item x="614"/>
        <item x="615"/>
        <item x="618"/>
        <item x="621"/>
        <item x="623"/>
        <item x="624"/>
        <item x="625"/>
        <item x="628"/>
        <item x="632"/>
        <item x="633"/>
        <item x="637"/>
        <item x="639"/>
        <item x="659"/>
        <item x="660"/>
        <item x="661"/>
        <item x="663"/>
        <item x="488"/>
        <item x="673"/>
        <item x="48"/>
        <item x="682"/>
        <item x="683"/>
        <item x="691"/>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axis="axisPage" showAll="0">
      <items count="4">
        <item x="2"/>
        <item x="1"/>
        <item x="0"/>
        <item t="default"/>
      </items>
    </pivotField>
    <pivotField axis="axisPage" showAll="0">
      <items count="256">
        <item x="79"/>
        <item x="119"/>
        <item x="9"/>
        <item x="23"/>
        <item x="66"/>
        <item x="102"/>
        <item x="2"/>
        <item x="60"/>
        <item x="73"/>
        <item x="160"/>
        <item x="39"/>
        <item x="74"/>
        <item x="117"/>
        <item x="16"/>
        <item x="148"/>
        <item x="12"/>
        <item x="86"/>
        <item x="56"/>
        <item x="132"/>
        <item x="118"/>
        <item m="1" x="250"/>
        <item x="29"/>
        <item x="68"/>
        <item x="144"/>
        <item x="127"/>
        <item x="130"/>
        <item x="50"/>
        <item x="91"/>
        <item x="115"/>
        <item x="187"/>
        <item x="47"/>
        <item x="17"/>
        <item x="44"/>
        <item x="182"/>
        <item x="45"/>
        <item x="33"/>
        <item x="122"/>
        <item x="53"/>
        <item x="191"/>
        <item x="62"/>
        <item x="5"/>
        <item x="58"/>
        <item x="175"/>
        <item x="196"/>
        <item x="65"/>
        <item x="31"/>
        <item x="92"/>
        <item x="150"/>
        <item x="20"/>
        <item x="55"/>
        <item x="135"/>
        <item x="7"/>
        <item x="96"/>
        <item x="156"/>
        <item x="113"/>
        <item m="1" x="254"/>
        <item x="178"/>
        <item x="27"/>
        <item x="64"/>
        <item x="172"/>
        <item m="1" x="252"/>
        <item x="25"/>
        <item x="140"/>
        <item x="106"/>
        <item x="83"/>
        <item x="107"/>
        <item x="4"/>
        <item x="46"/>
        <item x="13"/>
        <item x="85"/>
        <item x="11"/>
        <item x="125"/>
        <item x="114"/>
        <item x="48"/>
        <item x="1"/>
        <item x="142"/>
        <item m="1" x="251"/>
        <item x="8"/>
        <item x="87"/>
        <item x="32"/>
        <item x="173"/>
        <item x="21"/>
        <item x="70"/>
        <item x="28"/>
        <item x="57"/>
        <item x="159"/>
        <item x="35"/>
        <item x="26"/>
        <item x="10"/>
        <item x="185"/>
        <item x="15"/>
        <item x="183"/>
        <item x="88"/>
        <item x="146"/>
        <item x="109"/>
        <item x="41"/>
        <item x="43"/>
        <item x="24"/>
        <item x="103"/>
        <item x="52"/>
        <item x="137"/>
        <item x="82"/>
        <item x="37"/>
        <item x="30"/>
        <item x="71"/>
        <item m="1" x="253"/>
        <item x="0"/>
        <item x="121"/>
        <item x="61"/>
        <item x="105"/>
        <item x="36"/>
        <item x="154"/>
        <item x="22"/>
        <item x="179"/>
        <item x="170"/>
        <item x="151"/>
        <item x="49"/>
        <item x="104"/>
        <item x="108"/>
        <item x="128"/>
        <item x="111"/>
        <item x="194"/>
        <item x="136"/>
        <item x="54"/>
        <item x="81"/>
        <item x="180"/>
        <item x="3"/>
        <item x="6"/>
        <item x="18"/>
        <item x="19"/>
        <item x="40"/>
        <item x="59"/>
        <item x="89"/>
        <item x="76"/>
        <item x="94"/>
        <item x="120"/>
        <item x="126"/>
        <item x="129"/>
        <item x="131"/>
        <item x="134"/>
        <item x="138"/>
        <item x="139"/>
        <item x="145"/>
        <item x="155"/>
        <item x="158"/>
        <item x="165"/>
        <item x="171"/>
        <item x="174"/>
        <item x="14"/>
        <item x="181"/>
        <item x="192"/>
        <item x="193"/>
        <item x="197"/>
        <item x="203"/>
        <item x="204"/>
        <item x="205"/>
        <item x="90"/>
        <item x="34"/>
        <item x="42"/>
        <item x="93"/>
        <item x="100"/>
        <item x="116"/>
        <item x="152"/>
        <item x="157"/>
        <item x="161"/>
        <item x="69"/>
        <item x="188"/>
        <item x="195"/>
        <item x="198"/>
        <item x="199"/>
        <item x="201"/>
        <item x="206"/>
        <item x="207"/>
        <item x="208"/>
        <item x="209"/>
        <item x="213"/>
        <item x="214"/>
        <item x="216"/>
        <item x="38"/>
        <item x="51"/>
        <item x="63"/>
        <item x="67"/>
        <item x="72"/>
        <item x="75"/>
        <item x="77"/>
        <item x="78"/>
        <item x="80"/>
        <item x="84"/>
        <item x="95"/>
        <item x="97"/>
        <item x="98"/>
        <item x="99"/>
        <item x="101"/>
        <item x="110"/>
        <item x="112"/>
        <item x="123"/>
        <item x="124"/>
        <item x="133"/>
        <item x="141"/>
        <item x="143"/>
        <item x="147"/>
        <item x="149"/>
        <item x="153"/>
        <item x="162"/>
        <item x="163"/>
        <item x="164"/>
        <item x="166"/>
        <item x="167"/>
        <item x="168"/>
        <item x="169"/>
        <item x="176"/>
        <item x="177"/>
        <item x="184"/>
        <item x="186"/>
        <item x="189"/>
        <item x="190"/>
        <item x="200"/>
        <item x="202"/>
        <item x="210"/>
        <item x="211"/>
        <item x="212"/>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numFmtId="4" showAll="0"/>
    <pivotField numFmtId="4" showAll="0"/>
    <pivotField showAll="0"/>
    <pivotField axis="axisPage" showAll="0">
      <items count="7">
        <item x="1"/>
        <item x="0"/>
        <item x="4"/>
        <item x="3"/>
        <item m="1" x="5"/>
        <item x="2"/>
        <item t="default"/>
      </items>
    </pivotField>
    <pivotField dataField="1" numFmtId="4" showAll="0"/>
    <pivotField showAll="0"/>
    <pivotField numFmtId="4" showAll="0"/>
    <pivotField axis="axisRow" showAll="0" sortType="descending">
      <items count="75">
        <item sd="0" x="36"/>
        <item sd="0" x="16"/>
        <item sd="0" x="30"/>
        <item sd="0" x="21"/>
        <item sd="0" x="35"/>
        <item sd="0" x="9"/>
        <item sd="0" x="29"/>
        <item sd="0" x="48"/>
        <item sd="0" x="40"/>
        <item sd="0" x="23"/>
        <item sd="0" x="32"/>
        <item sd="0" x="5"/>
        <item sd="0" x="4"/>
        <item sd="0" x="13"/>
        <item sd="0" x="15"/>
        <item sd="0" x="50"/>
        <item sd="0" x="52"/>
        <item sd="0" x="12"/>
        <item sd="0" x="26"/>
        <item sd="0" x="57"/>
        <item sd="0" x="18"/>
        <item sd="0" x="55"/>
        <item sd="0" x="38"/>
        <item sd="0" x="46"/>
        <item sd="0" x="20"/>
        <item sd="0" x="25"/>
        <item sd="0" x="37"/>
        <item sd="0" x="19"/>
        <item sd="0" x="7"/>
        <item sd="0" x="49"/>
        <item sd="0" x="31"/>
        <item sd="0" x="6"/>
        <item sd="0" x="14"/>
        <item sd="0" x="41"/>
        <item sd="0" x="2"/>
        <item sd="0" x="39"/>
        <item sd="0" x="42"/>
        <item sd="0" x="3"/>
        <item sd="0" x="27"/>
        <item sd="0" x="44"/>
        <item sd="0" x="0"/>
        <item sd="0" x="54"/>
        <item sd="0" x="1"/>
        <item sd="0" x="11"/>
        <item sd="0" x="22"/>
        <item sd="0" x="51"/>
        <item sd="0" x="33"/>
        <item sd="0" x="17"/>
        <item sd="0" x="10"/>
        <item sd="0" x="24"/>
        <item sd="0" x="43"/>
        <item sd="0" x="56"/>
        <item sd="0" x="64"/>
        <item sd="0" x="53"/>
        <item sd="0" x="61"/>
        <item sd="0" x="62"/>
        <item sd="0" x="65"/>
        <item sd="0" x="66"/>
        <item sd="0" x="67"/>
        <item sd="0" x="28"/>
        <item sd="0" x="8"/>
        <item sd="0" x="34"/>
        <item sd="0" x="45"/>
        <item sd="0" x="47"/>
        <item sd="0" x="58"/>
        <item sd="0" x="59"/>
        <item sd="0" x="60"/>
        <item sd="0" x="63"/>
        <item sd="0" x="68"/>
        <item x="69"/>
        <item x="70"/>
        <item x="71"/>
        <item x="72"/>
        <item x="73"/>
        <item t="default" sd="0"/>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4">
    <field x="19"/>
    <field x="3"/>
    <field x="0"/>
    <field x="8"/>
  </rowFields>
  <rowItems count="91">
    <i>
      <x v="5"/>
    </i>
    <i>
      <x v="30"/>
    </i>
    <i>
      <x v="27"/>
    </i>
    <i>
      <x v="40"/>
    </i>
    <i>
      <x v="42"/>
    </i>
    <i>
      <x v="28"/>
    </i>
    <i>
      <x v="12"/>
    </i>
    <i>
      <x v="14"/>
    </i>
    <i>
      <x v="34"/>
    </i>
    <i>
      <x v="24"/>
    </i>
    <i>
      <x v="17"/>
    </i>
    <i>
      <x v="32"/>
    </i>
    <i>
      <x v="47"/>
    </i>
    <i>
      <x v="31"/>
    </i>
    <i>
      <x v="38"/>
    </i>
    <i>
      <x v="20"/>
    </i>
    <i>
      <x v="11"/>
    </i>
    <i>
      <x v="44"/>
    </i>
    <i>
      <x v="1"/>
    </i>
    <i>
      <x v="25"/>
    </i>
    <i>
      <x v="2"/>
    </i>
    <i>
      <x v="43"/>
    </i>
    <i>
      <x v="39"/>
    </i>
    <i>
      <x v="35"/>
    </i>
    <i>
      <x v="50"/>
    </i>
    <i>
      <x v="9"/>
    </i>
    <i>
      <x v="29"/>
    </i>
    <i>
      <x v="51"/>
    </i>
    <i>
      <x v="37"/>
    </i>
    <i>
      <x v="54"/>
    </i>
    <i>
      <x v="64"/>
    </i>
    <i>
      <x v="61"/>
    </i>
    <i>
      <x v="15"/>
    </i>
    <i>
      <x v="13"/>
    </i>
    <i>
      <x v="48"/>
    </i>
    <i>
      <x v="60"/>
    </i>
    <i>
      <x v="10"/>
    </i>
    <i>
      <x v="36"/>
    </i>
    <i>
      <x v="53"/>
    </i>
    <i>
      <x v="33"/>
    </i>
    <i>
      <x v="6"/>
    </i>
    <i>
      <x v="55"/>
    </i>
    <i>
      <x v="65"/>
    </i>
    <i>
      <x v="41"/>
    </i>
    <i>
      <x v="26"/>
    </i>
    <i>
      <x v="66"/>
    </i>
    <i>
      <x v="67"/>
    </i>
    <i>
      <x v="58"/>
    </i>
    <i>
      <x v="46"/>
    </i>
    <i>
      <x v="68"/>
    </i>
    <i>
      <x v="3"/>
    </i>
    <i>
      <x v="62"/>
    </i>
    <i>
      <x v="57"/>
    </i>
    <i>
      <x v="16"/>
    </i>
    <i>
      <x v="49"/>
    </i>
    <i>
      <x v="18"/>
    </i>
    <i>
      <x v="52"/>
    </i>
    <i>
      <x v="73"/>
    </i>
    <i r="1">
      <x v="408"/>
    </i>
    <i r="2">
      <x v="1660"/>
    </i>
    <i r="3">
      <x v="1585"/>
    </i>
    <i>
      <x v="70"/>
    </i>
    <i r="1">
      <x v="15"/>
    </i>
    <i r="2">
      <x v="971"/>
    </i>
    <i r="3">
      <x v="2081"/>
    </i>
    <i>
      <x v="71"/>
    </i>
    <i r="1">
      <x v="403"/>
    </i>
    <i r="2">
      <x v="1628"/>
    </i>
    <i r="3">
      <x v="2134"/>
    </i>
    <i>
      <x v="22"/>
    </i>
    <i>
      <x v="63"/>
    </i>
    <i>
      <x v="21"/>
    </i>
    <i>
      <x v="19"/>
    </i>
    <i>
      <x v="23"/>
    </i>
    <i>
      <x v="69"/>
    </i>
    <i r="1">
      <x v="110"/>
    </i>
    <i r="2">
      <x v="1599"/>
    </i>
    <i r="3">
      <x v="161"/>
    </i>
    <i>
      <x v="56"/>
    </i>
    <i>
      <x v="59"/>
    </i>
    <i>
      <x v="4"/>
    </i>
    <i>
      <x v="72"/>
    </i>
    <i r="1">
      <x v="74"/>
    </i>
    <i r="2">
      <x v="1653"/>
    </i>
    <i r="3">
      <x v="2164"/>
    </i>
    <i r="3">
      <x v="2165"/>
    </i>
    <i>
      <x v="45"/>
    </i>
    <i>
      <x v="7"/>
    </i>
    <i>
      <x/>
    </i>
    <i>
      <x v="8"/>
    </i>
    <i t="grand">
      <x/>
    </i>
  </rowItems>
  <colItems count="1">
    <i/>
  </colItems>
  <pageFields count="4">
    <pageField fld="2" hier="-1"/>
    <pageField fld="15" hier="-1"/>
    <pageField fld="9" hier="-1"/>
    <pageField fld="10" hier="-1"/>
  </pageFields>
  <dataFields count="1">
    <dataField name="Variance" fld="16" baseField="0" baseItem="0" numFmtId="44"/>
  </dataFields>
  <formats count="7">
    <format dxfId="58">
      <pivotArea dataOnly="0" outline="0" axis="axisValues" fieldPosition="0"/>
    </format>
    <format dxfId="57">
      <pivotArea outline="0" fieldPosition="0">
        <references count="1">
          <reference field="4294967294" count="1">
            <x v="0"/>
          </reference>
        </references>
      </pivotArea>
    </format>
    <format dxfId="56">
      <pivotArea grandRow="1" outline="0" collapsedLevelsAreSubtotals="1" fieldPosition="0"/>
    </format>
    <format dxfId="55">
      <pivotArea dataOnly="0" labelOnly="1" outline="0" fieldPosition="0">
        <references count="1">
          <reference field="4294967294" count="1">
            <x v="0"/>
          </reference>
        </references>
      </pivotArea>
    </format>
    <format dxfId="54">
      <pivotArea field="2" type="button" dataOnly="0" labelOnly="1" outline="0" axis="axisPage" fieldPosition="0"/>
    </format>
    <format dxfId="53">
      <pivotArea field="19" type="button" dataOnly="0" labelOnly="1" outline="0" axis="axisRow" fieldPosition="0"/>
    </format>
    <format dxfId="52">
      <pivotArea dataOnly="0" labelOnly="1" outline="0" axis="axisValues" fieldPosition="0"/>
    </format>
  </formats>
  <chartFormats count="1">
    <chartFormat chart="0"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4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Error Type">
  <location ref="A8:B14" firstHeaderRow="1" firstDataRow="1" firstDataCol="1" rowPageCount="5" colPageCount="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x="461"/>
        <item x="465"/>
        <item x="469"/>
        <item x="470"/>
        <item x="471"/>
        <item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x="544"/>
        <item x="546"/>
        <item x="547"/>
        <item x="548"/>
        <item x="557"/>
        <item x="21"/>
        <item x="30"/>
        <item x="59"/>
        <item x="87"/>
        <item x="145"/>
        <item x="158"/>
        <item x="163"/>
        <item x="167"/>
        <item x="195"/>
        <item x="204"/>
        <item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x="552"/>
        <item x="553"/>
        <item x="554"/>
        <item x="556"/>
        <item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Page" showAll="0">
      <items count="38">
        <item x="3"/>
        <item x="21"/>
        <item x="12"/>
        <item m="1" x="32"/>
        <item x="26"/>
        <item x="13"/>
        <item m="1" x="36"/>
        <item x="1"/>
        <item x="23"/>
        <item x="15"/>
        <item x="2"/>
        <item x="0"/>
        <item x="24"/>
        <item x="9"/>
        <item x="8"/>
        <item x="7"/>
        <item x="27"/>
        <item x="22"/>
        <item x="5"/>
        <item x="6"/>
        <item m="1" x="35"/>
        <item m="1" x="34"/>
        <item m="1" x="29"/>
        <item x="10"/>
        <item x="4"/>
        <item m="1" x="31"/>
        <item x="11"/>
        <item m="1" x="33"/>
        <item x="20"/>
        <item x="25"/>
        <item x="18"/>
        <item m="1" x="30"/>
        <item x="17"/>
        <item x="16"/>
        <item x="14"/>
        <item x="28"/>
        <item x="19"/>
        <item t="default"/>
      </items>
    </pivotField>
    <pivotField axis="axisPage" showAll="0">
      <items count="412">
        <item x="144"/>
        <item m="1" x="278"/>
        <item x="52"/>
        <item x="127"/>
        <item m="1" x="325"/>
        <item m="1" x="307"/>
        <item m="1" x="290"/>
        <item m="1" x="357"/>
        <item m="1" x="301"/>
        <item m="1" x="336"/>
        <item m="1" x="320"/>
        <item x="89"/>
        <item m="1" x="381"/>
        <item x="25"/>
        <item x="108"/>
        <item m="1" x="327"/>
        <item m="1" x="358"/>
        <item m="1" x="364"/>
        <item x="97"/>
        <item m="1" x="379"/>
        <item x="153"/>
        <item x="130"/>
        <item x="33"/>
        <item x="151"/>
        <item m="1" x="284"/>
        <item m="1" x="306"/>
        <item m="1" x="305"/>
        <item x="176"/>
        <item m="1" x="370"/>
        <item m="1" x="395"/>
        <item x="43"/>
        <item x="95"/>
        <item m="1" x="347"/>
        <item x="20"/>
        <item m="1" x="297"/>
        <item m="1" x="311"/>
        <item m="1" x="216"/>
        <item m="1" x="255"/>
        <item m="1" x="363"/>
        <item m="1" x="240"/>
        <item m="1" x="382"/>
        <item x="6"/>
        <item m="1" x="288"/>
        <item x="26"/>
        <item x="122"/>
        <item x="88"/>
        <item x="102"/>
        <item x="169"/>
        <item m="1" x="226"/>
        <item m="1" x="232"/>
        <item x="129"/>
        <item x="101"/>
        <item x="87"/>
        <item x="109"/>
        <item x="155"/>
        <item x="148"/>
        <item x="60"/>
        <item x="15"/>
        <item m="1" x="408"/>
        <item m="1" x="237"/>
        <item m="1" x="329"/>
        <item m="1" x="321"/>
        <item x="183"/>
        <item m="1" x="365"/>
        <item m="1" x="319"/>
        <item m="1" x="376"/>
        <item x="186"/>
        <item m="1" x="401"/>
        <item m="1" x="405"/>
        <item m="1" x="315"/>
        <item m="1" x="243"/>
        <item m="1" x="352"/>
        <item m="1" x="384"/>
        <item x="83"/>
        <item x="174"/>
        <item x="2"/>
        <item x="46"/>
        <item m="1" x="261"/>
        <item m="1" x="387"/>
        <item x="159"/>
        <item m="1" x="372"/>
        <item x="72"/>
        <item m="1" x="362"/>
        <item x="62"/>
        <item m="1" x="403"/>
        <item m="1" x="331"/>
        <item x="63"/>
        <item x="48"/>
        <item m="1" x="334"/>
        <item x="134"/>
        <item m="1" x="355"/>
        <item x="42"/>
        <item x="138"/>
        <item m="1" x="266"/>
        <item m="1" x="217"/>
        <item x="137"/>
        <item x="84"/>
        <item x="14"/>
        <item x="173"/>
        <item x="165"/>
        <item m="1" x="392"/>
        <item m="1" x="265"/>
        <item x="136"/>
        <item m="1" x="333"/>
        <item m="1" x="375"/>
        <item x="120"/>
        <item m="1" x="231"/>
        <item x="1"/>
        <item x="105"/>
        <item m="1" x="262"/>
        <item m="1" x="254"/>
        <item x="149"/>
        <item m="1" x="269"/>
        <item x="110"/>
        <item x="24"/>
        <item m="1" x="360"/>
        <item x="81"/>
        <item x="82"/>
        <item x="158"/>
        <item m="1" x="291"/>
        <item x="135"/>
        <item x="54"/>
        <item x="31"/>
        <item x="91"/>
        <item m="1" x="377"/>
        <item m="1" x="310"/>
        <item m="1" x="282"/>
        <item x="114"/>
        <item x="74"/>
        <item x="123"/>
        <item m="1" x="342"/>
        <item m="1" x="295"/>
        <item m="1" x="366"/>
        <item m="1" x="289"/>
        <item x="73"/>
        <item m="1" x="326"/>
        <item x="5"/>
        <item m="1" x="253"/>
        <item m="1" x="256"/>
        <item x="103"/>
        <item m="1" x="400"/>
        <item x="76"/>
        <item x="111"/>
        <item x="56"/>
        <item x="106"/>
        <item m="1" x="349"/>
        <item m="1" x="337"/>
        <item m="1" x="343"/>
        <item m="1" x="242"/>
        <item m="1" x="236"/>
        <item x="92"/>
        <item x="175"/>
        <item m="1" x="361"/>
        <item x="131"/>
        <item x="13"/>
        <item m="1" x="276"/>
        <item m="1" x="354"/>
        <item m="1" x="238"/>
        <item x="47"/>
        <item m="1" x="373"/>
        <item m="1" x="268"/>
        <item m="1" x="218"/>
        <item x="44"/>
        <item x="116"/>
        <item m="1" x="233"/>
        <item x="197"/>
        <item x="21"/>
        <item m="1" x="298"/>
        <item m="1" x="406"/>
        <item m="1" x="279"/>
        <item m="1" x="368"/>
        <item m="1" x="386"/>
        <item x="168"/>
        <item m="1" x="308"/>
        <item m="1" x="263"/>
        <item m="1" x="396"/>
        <item x="32"/>
        <item m="1" x="410"/>
        <item m="1" x="302"/>
        <item x="128"/>
        <item x="18"/>
        <item x="125"/>
        <item x="99"/>
        <item x="69"/>
        <item m="1" x="402"/>
        <item m="1" x="223"/>
        <item m="1" x="271"/>
        <item m="1" x="239"/>
        <item x="41"/>
        <item m="1" x="324"/>
        <item m="1" x="317"/>
        <item m="1" x="383"/>
        <item m="1" x="304"/>
        <item m="1" x="397"/>
        <item x="19"/>
        <item x="27"/>
        <item x="157"/>
        <item m="1" x="353"/>
        <item m="1" x="294"/>
        <item m="1" x="274"/>
        <item m="1" x="390"/>
        <item m="1" x="314"/>
        <item m="1" x="350"/>
        <item m="1" x="391"/>
        <item m="1" x="341"/>
        <item m="1" x="344"/>
        <item x="179"/>
        <item m="1" x="260"/>
        <item m="1" x="285"/>
        <item m="1" x="312"/>
        <item x="0"/>
        <item x="85"/>
        <item m="1" x="273"/>
        <item x="65"/>
        <item m="1" x="219"/>
        <item m="1" x="257"/>
        <item m="1" x="345"/>
        <item x="80"/>
        <item m="1" x="293"/>
        <item x="7"/>
        <item x="132"/>
        <item x="57"/>
        <item m="1" x="351"/>
        <item m="1" x="330"/>
        <item m="1" x="280"/>
        <item x="152"/>
        <item x="142"/>
        <item x="38"/>
        <item m="1" x="235"/>
        <item m="1" x="225"/>
        <item m="1" x="227"/>
        <item x="112"/>
        <item m="1" x="241"/>
        <item x="55"/>
        <item x="23"/>
        <item x="3"/>
        <item m="1" x="258"/>
        <item x="172"/>
        <item m="1" x="252"/>
        <item m="1" x="388"/>
        <item m="1" x="309"/>
        <item x="139"/>
        <item m="1" x="339"/>
        <item x="12"/>
        <item m="1" x="230"/>
        <item x="104"/>
        <item m="1" x="234"/>
        <item m="1" x="245"/>
        <item m="1" x="299"/>
        <item x="50"/>
        <item x="182"/>
        <item x="205"/>
        <item m="1" x="221"/>
        <item x="207"/>
        <item m="1" x="313"/>
        <item m="1" x="348"/>
        <item m="1" x="224"/>
        <item x="58"/>
        <item m="1" x="249"/>
        <item m="1" x="250"/>
        <item x="28"/>
        <item m="1" x="259"/>
        <item x="70"/>
        <item x="115"/>
        <item m="1" x="248"/>
        <item m="1" x="346"/>
        <item x="45"/>
        <item x="107"/>
        <item x="30"/>
        <item m="1" x="215"/>
        <item m="1" x="399"/>
        <item m="1" x="328"/>
        <item x="119"/>
        <item m="1" x="277"/>
        <item x="10"/>
        <item x="196"/>
        <item x="202"/>
        <item x="98"/>
        <item x="143"/>
        <item m="1" x="356"/>
        <item x="59"/>
        <item m="1" x="316"/>
        <item m="1" x="394"/>
        <item m="1" x="292"/>
        <item x="178"/>
        <item m="1" x="270"/>
        <item m="1" x="318"/>
        <item x="22"/>
        <item x="124"/>
        <item m="1" x="380"/>
        <item x="40"/>
        <item x="126"/>
        <item x="61"/>
        <item m="1" x="385"/>
        <item x="78"/>
        <item x="68"/>
        <item m="1" x="359"/>
        <item m="1" x="409"/>
        <item x="79"/>
        <item m="1" x="398"/>
        <item m="1" x="369"/>
        <item x="71"/>
        <item x="37"/>
        <item m="1" x="367"/>
        <item x="164"/>
        <item m="1" x="267"/>
        <item m="1" x="303"/>
        <item m="1" x="244"/>
        <item m="1" x="335"/>
        <item m="1" x="389"/>
        <item x="35"/>
        <item m="1" x="340"/>
        <item m="1" x="220"/>
        <item m="1" x="371"/>
        <item x="96"/>
        <item x="9"/>
        <item m="1" x="246"/>
        <item m="1" x="338"/>
        <item m="1" x="222"/>
        <item m="1" x="272"/>
        <item x="77"/>
        <item m="1" x="264"/>
        <item m="1" x="332"/>
        <item m="1" x="229"/>
        <item m="1" x="296"/>
        <item m="1" x="283"/>
        <item m="1" x="275"/>
        <item x="75"/>
        <item m="1" x="287"/>
        <item m="1" x="228"/>
        <item x="93"/>
        <item m="1" x="393"/>
        <item x="29"/>
        <item m="1" x="251"/>
        <item m="1" x="323"/>
        <item m="1" x="374"/>
        <item x="16"/>
        <item m="1" x="247"/>
        <item x="4"/>
        <item m="1" x="407"/>
        <item x="64"/>
        <item m="1" x="281"/>
        <item x="49"/>
        <item x="90"/>
        <item x="117"/>
        <item m="1" x="300"/>
        <item m="1" x="286"/>
        <item x="39"/>
        <item m="1" x="322"/>
        <item m="1" x="404"/>
        <item x="133"/>
        <item m="1" x="378"/>
        <item x="66"/>
        <item x="201"/>
        <item x="161"/>
        <item x="118"/>
        <item x="34"/>
        <item x="36"/>
        <item x="51"/>
        <item x="53"/>
        <item x="67"/>
        <item x="86"/>
        <item x="121"/>
        <item x="147"/>
        <item x="100"/>
        <item x="162"/>
        <item x="166"/>
        <item x="180"/>
        <item x="113"/>
        <item x="184"/>
        <item x="192"/>
        <item x="145"/>
        <item x="146"/>
        <item x="156"/>
        <item x="167"/>
        <item x="177"/>
        <item x="181"/>
        <item x="185"/>
        <item x="188"/>
        <item x="189"/>
        <item x="193"/>
        <item x="194"/>
        <item x="195"/>
        <item x="198"/>
        <item x="8"/>
        <item x="11"/>
        <item x="17"/>
        <item x="94"/>
        <item x="140"/>
        <item x="141"/>
        <item x="150"/>
        <item x="154"/>
        <item x="160"/>
        <item x="163"/>
        <item x="170"/>
        <item x="171"/>
        <item x="187"/>
        <item x="190"/>
        <item x="191"/>
        <item x="199"/>
        <item x="200"/>
        <item x="203"/>
        <item x="204"/>
        <item x="206"/>
        <item x="208"/>
        <item x="209"/>
        <item x="210"/>
        <item x="211"/>
        <item x="212"/>
        <item x="213"/>
        <item x="214"/>
        <item t="default"/>
      </items>
    </pivotField>
    <pivotField showAll="0"/>
    <pivotField showAll="0"/>
    <pivotField showAll="0"/>
    <pivotField showAll="0"/>
    <pivotField axis="axisRow" showAll="0">
      <items count="2187">
        <item x="45"/>
        <item m="1" x="1020"/>
        <item m="1" x="1423"/>
        <item m="1" x="1114"/>
        <item m="1" x="1343"/>
        <item m="1" x="926"/>
        <item m="1" x="1348"/>
        <item m="1" x="1219"/>
        <item m="1" x="937"/>
        <item m="1" x="1042"/>
        <item m="1" x="1052"/>
        <item m="1" x="1096"/>
        <item m="1" x="1188"/>
        <item m="1" x="1185"/>
        <item m="1" x="1326"/>
        <item m="1" x="936"/>
        <item m="1" x="1059"/>
        <item m="1" x="975"/>
        <item m="1" x="1299"/>
        <item x="23"/>
        <item m="1" x="945"/>
        <item m="1" x="946"/>
        <item m="1" x="962"/>
        <item m="1" x="1327"/>
        <item m="1" x="1135"/>
        <item m="1" x="976"/>
        <item m="1" x="1417"/>
        <item m="1" x="1053"/>
        <item m="1" x="1422"/>
        <item m="1" x="931"/>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m="1" x="1441"/>
        <item m="1" x="1100"/>
        <item m="1" x="1248"/>
        <item m="1" x="1316"/>
        <item m="1" x="1307"/>
        <item m="1" x="1980"/>
        <item m="1" x="1446"/>
        <item m="1" x="1060"/>
        <item m="1" x="1125"/>
        <item m="1" x="1492"/>
        <item m="1" x="1981"/>
        <item m="1" x="992"/>
        <item m="1" x="1200"/>
        <item m="1" x="1196"/>
        <item m="1" x="1344"/>
        <item m="1" x="980"/>
        <item m="1" x="2013"/>
        <item m="1" x="1006"/>
        <item m="1" x="1940"/>
        <item m="1" x="1966"/>
        <item x="831"/>
        <item x="185"/>
        <item m="1" x="1302"/>
        <item x="51"/>
        <item m="1" x="1430"/>
        <item m="1" x="1275"/>
        <item m="1" x="1243"/>
        <item m="1" x="1026"/>
        <item m="1" x="2015"/>
        <item m="1" x="964"/>
        <item m="1" x="1206"/>
        <item m="1" x="1480"/>
        <item m="1" x="1997"/>
        <item x="876"/>
        <item m="1" x="996"/>
        <item m="1" x="1046"/>
        <item m="1" x="1262"/>
        <item m="1" x="1229"/>
        <item m="1" x="1146"/>
        <item m="1" x="1136"/>
        <item m="1" x="1062"/>
        <item m="1" x="950"/>
        <item m="1" x="993"/>
        <item m="1" x="953"/>
        <item m="1" x="1308"/>
        <item m="1" x="982"/>
        <item x="64"/>
        <item m="1" x="943"/>
        <item m="1" x="1098"/>
        <item m="1" x="983"/>
        <item m="1" x="1527"/>
        <item m="1" x="935"/>
        <item m="1" x="1066"/>
        <item m="1" x="1095"/>
        <item m="1" x="1418"/>
        <item m="1" x="1368"/>
        <item m="1" x="1256"/>
        <item m="1" x="970"/>
        <item m="1" x="933"/>
        <item m="1" x="1324"/>
        <item m="1" x="995"/>
        <item x="176"/>
        <item m="1" x="979"/>
        <item m="1" x="1387"/>
        <item m="1" x="2006"/>
        <item m="1" x="1558"/>
        <item m="1" x="1933"/>
        <item m="1" x="1001"/>
        <item m="1" x="1142"/>
        <item m="1" x="1322"/>
        <item m="1" x="1083"/>
        <item m="1" x="988"/>
        <item m="1" x="1524"/>
        <item m="1" x="981"/>
        <item m="1" x="1183"/>
        <item m="1" x="1182"/>
        <item x="67"/>
        <item m="1" x="1228"/>
        <item m="1" x="1935"/>
        <item m="1" x="1168"/>
        <item m="1" x="1984"/>
        <item m="1" x="2184"/>
        <item m="1" x="1169"/>
        <item m="1" x="1023"/>
        <item m="1" x="1990"/>
        <item m="1" x="1231"/>
        <item m="1" x="1179"/>
        <item m="1" x="1999"/>
        <item m="1" x="1087"/>
        <item m="1" x="1077"/>
        <item m="1" x="1102"/>
        <item m="1" x="1242"/>
        <item m="1" x="1279"/>
        <item m="1" x="1967"/>
        <item m="1" x="1403"/>
        <item m="1" x="1204"/>
        <item m="1" x="1963"/>
        <item m="1" x="1950"/>
        <item x="686"/>
        <item m="1" x="1288"/>
        <item x="101"/>
        <item x="314"/>
        <item x="749"/>
        <item m="1" x="1050"/>
        <item x="132"/>
        <item m="1" x="1247"/>
        <item m="1" x="1205"/>
        <item m="1" x="1500"/>
        <item m="1" x="1119"/>
        <item m="1" x="1040"/>
        <item m="1" x="1954"/>
        <item m="1" x="1951"/>
        <item m="1" x="1942"/>
        <item m="1" x="1945"/>
        <item m="1" x="1283"/>
        <item m="1" x="1117"/>
        <item m="1" x="1141"/>
        <item m="1" x="1354"/>
        <item m="1" x="1407"/>
        <item m="1" x="1175"/>
        <item x="627"/>
        <item m="1" x="1236"/>
        <item x="267"/>
        <item m="1" x="947"/>
        <item m="1" x="949"/>
        <item m="1" x="1186"/>
        <item m="1" x="954"/>
        <item x="455"/>
        <item m="1" x="1305"/>
        <item m="1" x="1993"/>
        <item m="1" x="1995"/>
        <item m="1" x="1163"/>
        <item m="1" x="1164"/>
        <item m="1" x="1003"/>
        <item m="1" x="1094"/>
        <item m="1" x="1063"/>
        <item m="1" x="1165"/>
        <item m="1" x="1171"/>
        <item m="1" x="1132"/>
        <item m="1" x="1091"/>
        <item m="1" x="1090"/>
        <item m="1" x="1015"/>
        <item m="1" x="1207"/>
        <item m="1" x="1099"/>
        <item m="1" x="1519"/>
        <item m="1" x="1427"/>
        <item m="1" x="2018"/>
        <item m="1" x="1541"/>
        <item m="1" x="1107"/>
        <item m="1" x="1287"/>
        <item m="1" x="1329"/>
        <item m="1" x="1093"/>
        <item x="638"/>
        <item m="1" x="1216"/>
        <item m="1" x="1218"/>
        <item x="803"/>
        <item x="35"/>
        <item m="1" x="1017"/>
        <item m="1" x="1092"/>
        <item x="709"/>
        <item m="1" x="1151"/>
        <item m="1" x="1292"/>
        <item m="1" x="1032"/>
        <item m="1" x="1110"/>
        <item x="54"/>
        <item m="1" x="1389"/>
        <item x="194"/>
        <item m="1" x="1370"/>
        <item m="1" x="1153"/>
        <item m="1" x="1152"/>
        <item m="1" x="1271"/>
        <item x="91"/>
        <item m="1" x="1184"/>
        <item m="1" x="1319"/>
        <item m="1" x="956"/>
        <item x="50"/>
        <item m="1" x="1973"/>
        <item m="1" x="1465"/>
        <item m="1" x="1005"/>
        <item m="1" x="1406"/>
        <item m="1" x="1111"/>
        <item m="1" x="1384"/>
        <item m="1" x="1109"/>
        <item m="1" x="1252"/>
        <item m="1" x="1199"/>
        <item m="1" x="1198"/>
        <item m="1" x="1120"/>
        <item m="1" x="1191"/>
        <item m="1" x="1192"/>
        <item m="1" x="1074"/>
        <item m="1" x="1250"/>
        <item m="1" x="1342"/>
        <item m="1" x="2019"/>
        <item m="1" x="1978"/>
        <item m="1" x="1000"/>
        <item m="1" x="1115"/>
        <item m="1" x="1320"/>
        <item m="1" x="1946"/>
        <item m="1" x="1431"/>
        <item m="1" x="984"/>
        <item m="1" x="1952"/>
        <item m="1" x="1244"/>
        <item m="1" x="955"/>
        <item m="1" x="1314"/>
        <item m="1" x="1147"/>
        <item m="1" x="1167"/>
        <item m="1" x="1105"/>
        <item x="3"/>
        <item m="1" x="1466"/>
        <item m="1" x="1467"/>
        <item m="1" x="2005"/>
        <item m="1" x="985"/>
        <item m="1" x="1994"/>
        <item m="1" x="1072"/>
        <item m="1" x="1071"/>
        <item m="1" x="1123"/>
        <item m="1" x="944"/>
        <item m="1" x="1149"/>
        <item m="1" x="1233"/>
        <item m="1" x="1033"/>
        <item m="1" x="1034"/>
        <item m="1" x="1166"/>
        <item m="1" x="1085"/>
        <item m="1" x="1178"/>
        <item m="1" x="1351"/>
        <item m="1" x="1045"/>
        <item m="1" x="1215"/>
        <item m="1" x="1409"/>
        <item m="1" x="1238"/>
        <item m="1" x="1194"/>
        <item x="294"/>
        <item m="1" x="1300"/>
        <item m="1" x="1067"/>
        <item m="1" x="1202"/>
        <item m="1" x="1281"/>
        <item x="26"/>
        <item m="1" x="1266"/>
        <item m="1" x="1036"/>
        <item m="1" x="1008"/>
        <item m="1" x="1452"/>
        <item m="1" x="1245"/>
        <item m="1" x="1208"/>
        <item m="1" x="1512"/>
        <item m="1" x="1440"/>
        <item m="1" x="1513"/>
        <item m="1" x="1987"/>
        <item m="1" x="1986"/>
        <item m="1" x="1088"/>
        <item m="1" x="1943"/>
        <item m="1" x="1794"/>
        <item m="1" x="1421"/>
        <item m="1" x="2183"/>
        <item m="1" x="1317"/>
        <item m="1" x="1211"/>
        <item m="1" x="1278"/>
        <item m="1" x="1240"/>
        <item m="1" x="969"/>
        <item m="1" x="1383"/>
        <item m="1" x="1385"/>
        <item m="1" x="1313"/>
        <item m="1" x="1210"/>
        <item m="1" x="1258"/>
        <item m="1" x="1212"/>
        <item m="1" x="1315"/>
        <item m="1" x="1041"/>
        <item m="1" x="1113"/>
        <item m="1" x="1035"/>
        <item m="1" x="1124"/>
        <item m="1" x="1992"/>
        <item m="1" x="1976"/>
        <item m="1" x="1280"/>
        <item m="1" x="1189"/>
        <item m="1" x="997"/>
        <item m="1" x="2003"/>
        <item x="89"/>
        <item m="1" x="1049"/>
        <item m="1" x="1270"/>
        <item m="1" x="1511"/>
        <item m="1" x="1347"/>
        <item m="1" x="1979"/>
        <item m="1" x="960"/>
        <item m="1" x="1985"/>
        <item m="1" x="1170"/>
        <item m="1" x="1246"/>
        <item m="1" x="1988"/>
        <item m="1" x="1372"/>
        <item m="1" x="930"/>
        <item m="1" x="1058"/>
        <item m="1" x="2014"/>
        <item m="1" x="1475"/>
        <item m="1" x="1972"/>
        <item m="1" x="1371"/>
        <item m="1" x="1276"/>
        <item m="1" x="1143"/>
        <item x="47"/>
        <item m="1" x="1254"/>
        <item m="1" x="1934"/>
        <item m="1" x="1128"/>
        <item m="1" x="1130"/>
        <item m="1" x="951"/>
        <item m="1" x="1187"/>
        <item m="1" x="929"/>
        <item m="1" x="1137"/>
        <item m="1" x="1148"/>
        <item x="440"/>
        <item m="1" x="2000"/>
        <item m="1" x="1936"/>
        <item m="1" x="1291"/>
        <item m="1" x="1488"/>
        <item m="1" x="1484"/>
        <item m="1" x="1127"/>
        <item m="1" x="1116"/>
        <item m="1" x="1449"/>
        <item m="1" x="1133"/>
        <item m="1" x="1101"/>
        <item m="1" x="1408"/>
        <item m="1" x="1483"/>
        <item m="1" x="1134"/>
        <item m="1" x="1213"/>
        <item m="1" x="1195"/>
        <item m="1" x="1201"/>
        <item m="1" x="1253"/>
        <item m="1" x="1420"/>
        <item m="1" x="1007"/>
        <item m="1" x="1249"/>
        <item m="1" x="1960"/>
        <item m="1" x="1991"/>
        <item m="1" x="1214"/>
        <item m="1" x="1286"/>
        <item m="1" x="1989"/>
        <item m="1" x="1367"/>
        <item m="1" x="1424"/>
        <item m="1" x="1536"/>
        <item m="1" x="967"/>
        <item m="1" x="1400"/>
        <item m="1" x="1401"/>
        <item m="1" x="1197"/>
        <item m="1" x="934"/>
        <item m="1" x="1044"/>
        <item m="1" x="2185"/>
        <item m="1" x="1947"/>
        <item m="1" x="1010"/>
        <item x="93"/>
        <item m="1" x="1374"/>
        <item m="1" x="1330"/>
        <item m="1" x="1522"/>
        <item m="1" x="1277"/>
        <item x="421"/>
        <item m="1" x="1047"/>
        <item m="1" x="986"/>
        <item m="1" x="1086"/>
        <item m="1" x="1209"/>
        <item m="1" x="971"/>
        <item m="1" x="1073"/>
        <item m="1" x="1181"/>
        <item m="1" x="987"/>
        <item m="1" x="1118"/>
        <item x="585"/>
        <item x="128"/>
        <item m="1" x="1518"/>
        <item m="1" x="1402"/>
        <item m="1" x="1070"/>
        <item m="1" x="961"/>
        <item m="1" x="1332"/>
        <item m="1" x="1306"/>
        <item x="335"/>
        <item x="0"/>
        <item m="1" x="1221"/>
        <item m="1" x="1004"/>
        <item m="1" x="1097"/>
        <item x="802"/>
        <item m="1" x="1537"/>
        <item m="1" x="1068"/>
        <item m="1" x="2004"/>
        <item m="1" x="1027"/>
        <item m="1" x="1217"/>
        <item m="1" x="1075"/>
        <item m="1" x="1025"/>
        <item m="1" x="928"/>
        <item m="1" x="1260"/>
        <item m="1" x="1009"/>
        <item m="1" x="1108"/>
        <item m="1" x="1055"/>
        <item m="1" x="1084"/>
        <item m="1" x="966"/>
        <item m="1" x="1964"/>
        <item m="1" x="925"/>
        <item m="1" x="1363"/>
        <item m="1" x="1082"/>
        <item m="1" x="2012"/>
        <item m="1" x="1996"/>
        <item m="1" x="972"/>
        <item m="1" x="1959"/>
        <item m="1" x="1064"/>
        <item m="1" x="1998"/>
        <item m="1" x="1983"/>
        <item m="1" x="1177"/>
        <item m="1" x="1941"/>
        <item m="1" x="1180"/>
        <item x="55"/>
        <item x="905"/>
        <item x="870"/>
        <item x="25"/>
        <item m="1" x="1939"/>
        <item m="1" x="1953"/>
        <item m="1" x="1021"/>
        <item m="1" x="1419"/>
        <item m="1" x="1037"/>
        <item m="1" x="1432"/>
        <item m="1" x="1486"/>
        <item m="1" x="1264"/>
        <item m="1" x="1129"/>
        <item m="1" x="1487"/>
        <item m="1" x="999"/>
        <item m="1" x="1106"/>
        <item m="1" x="1251"/>
        <item m="1" x="1301"/>
        <item m="1" x="948"/>
        <item m="1" x="1948"/>
        <item m="1" x="994"/>
        <item m="1" x="1386"/>
        <item m="1" x="1982"/>
        <item m="1" x="1122"/>
        <item m="1" x="1150"/>
        <item m="1" x="1325"/>
        <item m="1" x="1112"/>
        <item m="1" x="1284"/>
        <item m="1" x="1495"/>
        <item m="1" x="1230"/>
        <item m="1" x="1373"/>
        <item m="1" x="1464"/>
        <item m="1" x="1065"/>
        <item m="1" x="1261"/>
        <item m="1" x="1069"/>
        <item m="1" x="1241"/>
        <item m="1" x="1061"/>
        <item m="1" x="1131"/>
        <item m="1" x="1357"/>
        <item m="1" x="1937"/>
        <item m="1" x="1977"/>
        <item m="1" x="939"/>
        <item m="1" x="957"/>
        <item m="1" x="968"/>
        <item m="1" x="990"/>
        <item m="1" x="998"/>
        <item m="1" x="1028"/>
        <item m="1" x="1126"/>
        <item m="1" x="1159"/>
        <item m="1" x="1172"/>
        <item m="1" x="1234"/>
        <item x="513"/>
        <item m="1" x="1310"/>
        <item m="1" x="1321"/>
        <item m="1" x="1333"/>
        <item m="1" x="1338"/>
        <item m="1" x="1339"/>
        <item m="1" x="1340"/>
        <item m="1" x="1360"/>
        <item m="1" x="1388"/>
        <item m="1" x="1404"/>
        <item m="1" x="1411"/>
        <item m="1" x="1415"/>
        <item m="1" x="1428"/>
        <item m="1" x="1435"/>
        <item m="1" x="1436"/>
        <item m="1" x="1442"/>
        <item m="1" x="1455"/>
        <item m="1" x="1469"/>
        <item m="1" x="1472"/>
        <item m="1" x="1470"/>
        <item m="1" x="1473"/>
        <item m="1" x="1474"/>
        <item m="1" x="2174"/>
        <item m="1" x="1496"/>
        <item m="1" x="1499"/>
        <item m="1" x="1521"/>
        <item m="1" x="1538"/>
        <item m="1" x="1546"/>
        <item m="1" x="1547"/>
        <item m="1" x="1548"/>
        <item m="1" x="1549"/>
        <item m="1" x="1553"/>
        <item m="1" x="1556"/>
        <item m="1" x="1557"/>
        <item m="1" x="1570"/>
        <item m="1" x="1571"/>
        <item m="1" x="1743"/>
        <item m="1" x="1576"/>
        <item m="1" x="1577"/>
        <item m="1" x="1583"/>
        <item x="85"/>
        <item m="1" x="1602"/>
        <item m="1" x="1173"/>
        <item m="1" x="1612"/>
        <item m="1" x="1615"/>
        <item m="1" x="1617"/>
        <item m="1" x="1624"/>
        <item m="1" x="1630"/>
        <item m="1" x="1637"/>
        <item m="1" x="1643"/>
        <item m="1" x="1656"/>
        <item m="1" x="1673"/>
        <item m="1" x="1675"/>
        <item m="1" x="1678"/>
        <item m="1" x="2177"/>
        <item m="1" x="1681"/>
        <item m="1" x="1688"/>
        <item m="1" x="1689"/>
        <item m="1" x="1690"/>
        <item m="1" x="1694"/>
        <item m="1" x="1696"/>
        <item m="1" x="1698"/>
        <item m="1" x="1700"/>
        <item m="1" x="1709"/>
        <item m="1" x="1713"/>
        <item x="833"/>
        <item m="1" x="1715"/>
        <item m="1" x="2178"/>
        <item m="1" x="2020"/>
        <item m="1" x="2021"/>
        <item m="1" x="2022"/>
        <item m="1" x="2023"/>
        <item m="1" x="2024"/>
        <item m="1" x="2025"/>
        <item m="1" x="1962"/>
        <item m="1" x="2026"/>
        <item m="1" x="2027"/>
        <item m="1" x="2028"/>
        <item m="1" x="2029"/>
        <item m="1" x="2030"/>
        <item m="1" x="2031"/>
        <item m="1" x="1965"/>
        <item m="1" x="2032"/>
        <item m="1" x="1970"/>
        <item m="1" x="2033"/>
        <item m="1" x="2034"/>
        <item m="1" x="2035"/>
        <item m="1" x="2036"/>
        <item m="1" x="2037"/>
        <item m="1" x="2038"/>
        <item m="1" x="2039"/>
        <item m="1" x="2040"/>
        <item m="1" x="2001"/>
        <item m="1" x="2041"/>
        <item m="1" x="2042"/>
        <item m="1" x="2007"/>
        <item m="1" x="2009"/>
        <item m="1" x="2008"/>
        <item m="1" x="2010"/>
        <item x="59"/>
        <item m="1" x="2043"/>
        <item m="1" x="2044"/>
        <item m="1" x="2045"/>
        <item m="1" x="2046"/>
        <item m="1" x="2047"/>
        <item m="1" x="2048"/>
        <item m="1" x="2049"/>
        <item m="1" x="2016"/>
        <item m="1" x="2050"/>
        <item m="1" x="2051"/>
        <item m="1" x="2052"/>
        <item m="1" x="2053"/>
        <item m="1" x="2054"/>
        <item m="1" x="2055"/>
        <item m="1" x="2056"/>
        <item m="1" x="2057"/>
        <item m="1" x="2058"/>
        <item m="1" x="2059"/>
        <item m="1" x="2060"/>
        <item m="1" x="942"/>
        <item m="1" x="2061"/>
        <item m="1" x="2062"/>
        <item m="1" x="2063"/>
        <item m="1" x="2064"/>
        <item m="1" x="2065"/>
        <item x="249"/>
        <item m="1" x="2066"/>
        <item m="1" x="2067"/>
        <item m="1" x="1852"/>
        <item m="1" x="2068"/>
        <item m="1" x="2069"/>
        <item m="1" x="2070"/>
        <item m="1" x="2071"/>
        <item m="1" x="2072"/>
        <item m="1" x="2073"/>
        <item m="1" x="2074"/>
        <item m="1" x="2075"/>
        <item m="1" x="973"/>
        <item m="1" x="974"/>
        <item m="1" x="2076"/>
        <item m="1" x="2077"/>
        <item m="1" x="2078"/>
        <item m="1" x="2079"/>
        <item m="1" x="2080"/>
        <item m="1" x="2081"/>
        <item m="1" x="2082"/>
        <item m="1" x="2083"/>
        <item m="1" x="2084"/>
        <item m="1" x="989"/>
        <item m="1" x="2085"/>
        <item m="1" x="2086"/>
        <item m="1" x="2087"/>
        <item m="1" x="2088"/>
        <item m="1" x="2089"/>
        <item m="1" x="2090"/>
        <item m="1" x="2091"/>
        <item m="1" x="2092"/>
        <item m="1" x="2093"/>
        <item m="1" x="2094"/>
        <item m="1" x="2095"/>
        <item m="1" x="2096"/>
        <item m="1" x="2097"/>
        <item m="1" x="2098"/>
        <item m="1" x="1011"/>
        <item m="1" x="2099"/>
        <item m="1" x="1018"/>
        <item m="1" x="1019"/>
        <item m="1" x="2100"/>
        <item x="890"/>
        <item m="1" x="1022"/>
        <item m="1" x="1024"/>
        <item m="1" x="2101"/>
        <item m="1" x="2102"/>
        <item m="1" x="2103"/>
        <item m="1" x="2104"/>
        <item m="1" x="2105"/>
        <item m="1" x="2106"/>
        <item m="1" x="2107"/>
        <item m="1" x="2108"/>
        <item m="1" x="1038"/>
        <item m="1" x="2109"/>
        <item m="1" x="2110"/>
        <item m="1" x="2111"/>
        <item m="1" x="2112"/>
        <item m="1" x="2113"/>
        <item m="1" x="2114"/>
        <item m="1" x="2115"/>
        <item m="1" x="2116"/>
        <item m="1" x="2117"/>
        <item m="1" x="2118"/>
        <item m="1" x="2119"/>
        <item m="1" x="2120"/>
        <item m="1" x="1051"/>
        <item m="1" x="2121"/>
        <item m="1" x="2122"/>
        <item m="1" x="2123"/>
        <item m="1" x="2124"/>
        <item m="1" x="2125"/>
        <item m="1" x="2126"/>
        <item m="1" x="2127"/>
        <item m="1" x="2128"/>
        <item m="1" x="2129"/>
        <item m="1" x="2130"/>
        <item m="1" x="1508"/>
        <item m="1" x="2131"/>
        <item m="1" x="2132"/>
        <item m="1" x="2133"/>
        <item x="844"/>
        <item m="1" x="2134"/>
        <item m="1" x="2135"/>
        <item m="1" x="2136"/>
        <item m="1" x="2137"/>
        <item m="1" x="1078"/>
        <item m="1" x="1079"/>
        <item m="1" x="1080"/>
        <item m="1" x="2138"/>
        <item m="1" x="2139"/>
        <item m="1" x="2140"/>
        <item m="1" x="2141"/>
        <item m="1" x="2142"/>
        <item m="1" x="2143"/>
        <item m="1" x="1103"/>
        <item m="1" x="1121"/>
        <item m="1" x="2144"/>
        <item m="1" x="2145"/>
        <item m="1" x="2146"/>
        <item m="1" x="2147"/>
        <item m="1" x="2148"/>
        <item m="1" x="2149"/>
        <item m="1" x="2150"/>
        <item m="1" x="2151"/>
        <item m="1" x="2152"/>
        <item m="1" x="2153"/>
        <item m="1" x="2154"/>
        <item m="1" x="2155"/>
        <item m="1" x="2156"/>
        <item m="1" x="1193"/>
        <item m="1" x="2157"/>
        <item m="1" x="2158"/>
        <item m="1" x="2159"/>
        <item m="1" x="2160"/>
        <item m="1" x="2161"/>
        <item m="1" x="2162"/>
        <item m="1" x="1226"/>
        <item m="1" x="1232"/>
        <item m="1" x="2163"/>
        <item m="1" x="2164"/>
        <item m="1" x="1237"/>
        <item m="1" x="1239"/>
        <item m="1" x="2165"/>
        <item m="1" x="1259"/>
        <item m="1" x="1265"/>
        <item m="1" x="1268"/>
        <item m="1" x="1269"/>
        <item m="1" x="1282"/>
        <item m="1" x="1285"/>
        <item m="1" x="1290"/>
        <item m="1" x="2166"/>
        <item m="1" x="2167"/>
        <item m="1" x="1293"/>
        <item m="1" x="2168"/>
        <item m="1" x="2169"/>
        <item m="1" x="1309"/>
        <item m="1" x="2170"/>
        <item m="1" x="2171"/>
        <item m="1" x="2172"/>
        <item m="1" x="1318"/>
        <item m="1" x="1335"/>
        <item m="1" x="1336"/>
        <item m="1" x="1337"/>
        <item m="1" x="1352"/>
        <item m="1" x="1355"/>
        <item m="1" x="1356"/>
        <item m="1" x="2173"/>
        <item m="1" x="1364"/>
        <item m="1" x="1365"/>
        <item m="1" x="1377"/>
        <item m="1" x="1399"/>
        <item m="1" x="1410"/>
        <item m="1" x="1416"/>
        <item m="1" x="1447"/>
        <item x="617"/>
        <item m="1" x="1457"/>
        <item m="1" x="1468"/>
        <item m="1" x="1471"/>
        <item m="1" x="1476"/>
        <item m="1" x="1477"/>
        <item m="1" x="1490"/>
        <item m="1" x="1491"/>
        <item m="1" x="1493"/>
        <item m="1" x="1501"/>
        <item m="1" x="1509"/>
        <item m="1" x="1510"/>
        <item m="1" x="1520"/>
        <item m="1" x="1542"/>
        <item m="1" x="1544"/>
        <item m="1" x="1551"/>
        <item m="1" x="1594"/>
        <item m="1" x="1599"/>
        <item m="1" x="1601"/>
        <item m="1" x="1605"/>
        <item m="1" x="1606"/>
        <item m="1" x="1611"/>
        <item m="1" x="1618"/>
        <item m="1" x="1628"/>
        <item m="1" x="1633"/>
        <item m="1" x="1635"/>
        <item m="1" x="1639"/>
        <item m="1" x="1642"/>
        <item m="1" x="1644"/>
        <item m="1" x="1645"/>
        <item m="1" x="2175"/>
        <item m="1" x="1650"/>
        <item m="1" x="2176"/>
        <item m="1" x="1672"/>
        <item m="1" x="1938"/>
        <item m="1" x="1955"/>
        <item m="1" x="1956"/>
        <item m="1" x="1957"/>
        <item m="1" x="1961"/>
        <item m="1" x="1969"/>
        <item m="1" x="1747"/>
        <item m="1" x="1748"/>
        <item m="1" x="1749"/>
        <item m="1" x="1975"/>
        <item m="1" x="2002"/>
        <item m="1" x="2011"/>
        <item m="1" x="1104"/>
        <item m="1" x="2017"/>
        <item m="1" x="940"/>
        <item m="1" x="941"/>
        <item m="1" x="952"/>
        <item m="1" x="963"/>
        <item m="1" x="991"/>
        <item m="1" x="1002"/>
        <item m="1" x="1039"/>
        <item m="1" x="1139"/>
        <item m="1" x="1140"/>
        <item m="1" x="1144"/>
        <item m="1" x="1145"/>
        <item m="1" x="1154"/>
        <item m="1" x="1156"/>
        <item m="1" x="1157"/>
        <item m="1" x="1272"/>
        <item m="1" x="1273"/>
        <item m="1" x="1274"/>
        <item m="1" x="1289"/>
        <item m="1" x="1294"/>
        <item m="1" x="1303"/>
        <item m="1" x="1334"/>
        <item m="1" x="1341"/>
        <item m="1" x="1346"/>
        <item m="1" x="1381"/>
        <item m="1" x="1390"/>
        <item m="1" x="1391"/>
        <item m="1" x="1393"/>
        <item m="1" x="1394"/>
        <item m="1" x="1397"/>
        <item m="1" x="1398"/>
        <item m="1" x="1405"/>
        <item m="1" x="1412"/>
        <item m="1" x="1413"/>
        <item m="1" x="1425"/>
        <item m="1" x="1437"/>
        <item m="1" x="1438"/>
        <item m="1" x="1444"/>
        <item m="1" x="1459"/>
        <item m="1" x="1460"/>
        <item m="1" x="1461"/>
        <item m="1" x="1489"/>
        <item m="1" x="1494"/>
        <item x="469"/>
        <item m="1" x="1515"/>
        <item m="1" x="1526"/>
        <item m="1" x="1528"/>
        <item m="1" x="1535"/>
        <item m="1" x="1540"/>
        <item m="1" x="1543"/>
        <item m="1" x="1545"/>
        <item m="1" x="1554"/>
        <item m="1" x="1567"/>
        <item m="1" x="1568"/>
        <item m="1" x="1573"/>
        <item m="1" x="1578"/>
        <item m="1" x="1584"/>
        <item m="1" x="2179"/>
        <item m="1" x="1590"/>
        <item x="112"/>
        <item m="1" x="1613"/>
        <item m="1" x="1629"/>
        <item m="1" x="1631"/>
        <item m="1" x="1636"/>
        <item m="1" x="1657"/>
        <item m="1" x="1680"/>
        <item m="1" x="1679"/>
        <item m="1" x="1685"/>
        <item m="1" x="1691"/>
        <item m="1" x="1692"/>
        <item m="1" x="1699"/>
        <item m="1" x="1701"/>
        <item m="1" x="1704"/>
        <item m="1" x="1706"/>
        <item m="1" x="1707"/>
        <item m="1" x="1721"/>
        <item m="1" x="1736"/>
        <item m="1" x="1741"/>
        <item m="1" x="1762"/>
        <item m="1" x="1768"/>
        <item m="1" x="1769"/>
        <item m="1" x="1776"/>
        <item m="1" x="1971"/>
        <item m="1" x="1014"/>
        <item m="1" x="1056"/>
        <item m="1" x="1081"/>
        <item m="1" x="1220"/>
        <item m="1" x="1225"/>
        <item m="1" x="1227"/>
        <item m="1" x="1235"/>
        <item m="1" x="1295"/>
        <item m="1" x="1304"/>
        <item m="1" x="1311"/>
        <item m="1" x="1312"/>
        <item m="1" x="1323"/>
        <item m="1" x="1349"/>
        <item m="1" x="1350"/>
        <item m="1" x="1358"/>
        <item m="1" x="1359"/>
        <item m="1" x="1366"/>
        <item m="1" x="1382"/>
        <item m="1" x="1392"/>
        <item m="1" x="1395"/>
        <item m="1" x="1396"/>
        <item m="1" x="1453"/>
        <item m="1" x="1462"/>
        <item m="1" x="1463"/>
        <item m="1" x="1481"/>
        <item m="1" x="1502"/>
        <item m="1" x="1504"/>
        <item m="1" x="1505"/>
        <item m="1" x="1517"/>
        <item m="1" x="1552"/>
        <item m="1" x="1564"/>
        <item m="1" x="1569"/>
        <item m="1" x="1574"/>
        <item m="1" x="1575"/>
        <item m="1" x="1586"/>
        <item m="1" x="1587"/>
        <item m="1" x="1591"/>
        <item m="1" x="1600"/>
        <item m="1" x="1609"/>
        <item m="1" x="1616"/>
        <item m="1" x="1622"/>
        <item m="1" x="1623"/>
        <item m="1" x="1668"/>
        <item m="1" x="1669"/>
        <item m="1" x="1683"/>
        <item m="1" x="1684"/>
        <item m="1" x="1695"/>
        <item m="1" x="2180"/>
        <item m="1" x="1702"/>
        <item m="1" x="1708"/>
        <item m="1" x="1710"/>
        <item m="1" x="1711"/>
        <item m="1" x="1717"/>
        <item m="1" x="1718"/>
        <item x="612"/>
        <item m="1" x="1723"/>
        <item m="1" x="1738"/>
        <item m="1" x="1742"/>
        <item m="1" x="1745"/>
        <item m="1" x="1746"/>
        <item x="183"/>
        <item m="1" x="1751"/>
        <item m="1" x="1754"/>
        <item m="1" x="1755"/>
        <item m="1" x="1756"/>
        <item m="1" x="1764"/>
        <item m="1" x="1765"/>
        <item m="1" x="1766"/>
        <item m="1" x="1774"/>
        <item m="1" x="1775"/>
        <item m="1" x="1777"/>
        <item m="1" x="1778"/>
        <item m="1" x="1781"/>
        <item m="1" x="1782"/>
        <item m="1" x="1783"/>
        <item m="1" x="1791"/>
        <item m="1" x="1792"/>
        <item m="1" x="1793"/>
        <item m="1" x="1796"/>
        <item m="1" x="1797"/>
        <item m="1" x="1798"/>
        <item m="1" x="1802"/>
        <item m="1" x="1803"/>
        <item m="1" x="1807"/>
        <item m="1" x="1809"/>
        <item m="1" x="1812"/>
        <item m="1" x="1813"/>
        <item m="1" x="1944"/>
        <item m="1" x="1012"/>
        <item m="1" x="1013"/>
        <item m="1" x="1029"/>
        <item m="1" x="1030"/>
        <item m="1" x="1076"/>
        <item m="1" x="1089"/>
        <item m="1" x="1190"/>
        <item m="1" x="1222"/>
        <item m="1" x="1223"/>
        <item m="1" x="1224"/>
        <item m="1" x="1255"/>
        <item m="1" x="1296"/>
        <item m="1" x="1297"/>
        <item m="1" x="1298"/>
        <item m="1" x="1375"/>
        <item m="1" x="1376"/>
        <item m="1" x="1378"/>
        <item m="1" x="1379"/>
        <item m="1" x="1380"/>
        <item m="1" x="1414"/>
        <item m="1" x="1433"/>
        <item m="1" x="1439"/>
        <item m="1" x="1445"/>
        <item m="1" x="1454"/>
        <item m="1" x="1458"/>
        <item m="1" x="2181"/>
        <item m="1" x="1479"/>
        <item x="72"/>
        <item m="1" x="1523"/>
        <item m="1" x="1525"/>
        <item m="1" x="1529"/>
        <item m="1" x="1530"/>
        <item m="1" x="1539"/>
        <item m="1" x="1555"/>
        <item m="1" x="1561"/>
        <item m="1" x="1572"/>
        <item m="1" x="1588"/>
        <item m="1" x="1589"/>
        <item m="1" x="1593"/>
        <item m="1" x="1595"/>
        <item m="1" x="1597"/>
        <item m="1" x="1596"/>
        <item m="1" x="1598"/>
        <item m="1" x="1604"/>
        <item m="1" x="1607"/>
        <item m="1" x="1608"/>
        <item m="1" x="1610"/>
        <item m="1" x="1620"/>
        <item m="1" x="1621"/>
        <item x="170"/>
        <item m="1" x="1632"/>
        <item m="1" x="1638"/>
        <item m="1" x="1646"/>
        <item m="1" x="1655"/>
        <item m="1" x="1658"/>
        <item m="1" x="1661"/>
        <item m="1" x="1666"/>
        <item m="1" x="1670"/>
        <item m="1" x="1671"/>
        <item m="1" x="1674"/>
        <item m="1" x="1677"/>
        <item m="1" x="1697"/>
        <item m="1" x="1703"/>
        <item m="1" x="1719"/>
        <item m="1" x="1720"/>
        <item m="1" x="1726"/>
        <item m="1" x="1727"/>
        <item m="1" x="1728"/>
        <item m="1" x="1729"/>
        <item m="1" x="1740"/>
        <item m="1" x="1744"/>
        <item m="1" x="1767"/>
        <item m="1" x="1770"/>
        <item m="1" x="1771"/>
        <item m="1" x="1773"/>
        <item m="1" x="1780"/>
        <item m="1" x="1785"/>
        <item m="1" x="1786"/>
        <item m="1" x="1787"/>
        <item m="1" x="1799"/>
        <item m="1" x="1800"/>
        <item m="1" x="1801"/>
        <item m="1" x="1804"/>
        <item m="1" x="1806"/>
        <item m="1" x="1808"/>
        <item m="1" x="1810"/>
        <item m="1" x="1814"/>
        <item m="1" x="1816"/>
        <item m="1" x="1817"/>
        <item m="1" x="1820"/>
        <item m="1" x="1822"/>
        <item m="1" x="1826"/>
        <item x="439"/>
        <item m="1" x="1827"/>
        <item m="1" x="2182"/>
        <item m="1" x="1750"/>
        <item m="1" x="1829"/>
        <item m="1" x="1830"/>
        <item m="1" x="1833"/>
        <item m="1" x="1478"/>
        <item m="1" x="1758"/>
        <item m="1" x="1832"/>
        <item m="1" x="932"/>
        <item m="1" x="958"/>
        <item m="1" x="959"/>
        <item m="1" x="965"/>
        <item m="1" x="1057"/>
        <item m="1" x="1158"/>
        <item m="1" x="1328"/>
        <item m="1" x="1331"/>
        <item m="1" x="1345"/>
        <item m="1" x="1362"/>
        <item m="1" x="1429"/>
        <item m="1" x="1443"/>
        <item m="1" x="1450"/>
        <item m="1" x="1482"/>
        <item m="1" x="1507"/>
        <item m="1" x="1531"/>
        <item m="1" x="1533"/>
        <item m="1" x="1532"/>
        <item m="1" x="1534"/>
        <item m="1" x="1550"/>
        <item m="1" x="1559"/>
        <item m="1" x="1560"/>
        <item m="1" x="1565"/>
        <item m="1" x="1566"/>
        <item m="1" x="1580"/>
        <item x="103"/>
        <item m="1" x="1581"/>
        <item m="1" x="1582"/>
        <item m="1" x="1585"/>
        <item m="1" x="1603"/>
        <item m="1" x="1625"/>
        <item m="1" x="1626"/>
        <item m="1" x="1627"/>
        <item m="1" x="1634"/>
        <item m="1" x="1659"/>
        <item m="1" x="1660"/>
        <item m="1" x="1662"/>
        <item m="1" x="1663"/>
        <item m="1" x="1664"/>
        <item m="1" x="1665"/>
        <item m="1" x="1667"/>
        <item m="1" x="1686"/>
        <item m="1" x="1687"/>
        <item m="1" x="1712"/>
        <item m="1" x="1714"/>
        <item m="1" x="1722"/>
        <item m="1" x="1724"/>
        <item m="1" x="1725"/>
        <item m="1" x="1730"/>
        <item m="1" x="1731"/>
        <item m="1" x="1732"/>
        <item m="1" x="1733"/>
        <item m="1" x="1734"/>
        <item m="1" x="1735"/>
        <item m="1" x="1739"/>
        <item m="1" x="1752"/>
        <item m="1" x="1761"/>
        <item m="1" x="1763"/>
        <item x="18"/>
        <item m="1" x="1772"/>
        <item m="1" x="1784"/>
        <item m="1" x="1788"/>
        <item m="1" x="1789"/>
        <item m="1" x="1795"/>
        <item m="1" x="1805"/>
        <item m="1" x="1811"/>
        <item m="1" x="1815"/>
        <item m="1" x="1818"/>
        <item m="1" x="1819"/>
        <item m="1" x="1821"/>
        <item m="1" x="1823"/>
        <item m="1" x="1824"/>
        <item m="1" x="1828"/>
        <item m="1" x="1835"/>
        <item m="1" x="1836"/>
        <item m="1" x="1837"/>
        <item m="1" x="1838"/>
        <item x="438"/>
        <item m="1" x="1839"/>
        <item m="1" x="1840"/>
        <item m="1" x="1841"/>
        <item m="1" x="1155"/>
        <item m="1" x="1361"/>
        <item m="1" x="1434"/>
        <item m="1" x="1485"/>
        <item m="1" x="1497"/>
        <item m="1" x="1498"/>
        <item m="1" x="1503"/>
        <item m="1" x="1506"/>
        <item m="1" x="1514"/>
        <item m="1" x="1562"/>
        <item m="1" x="1563"/>
        <item m="1" x="1579"/>
        <item m="1" x="1592"/>
        <item m="1" x="1614"/>
        <item m="1" x="1619"/>
        <item m="1" x="1640"/>
        <item m="1" x="1641"/>
        <item m="1" x="1647"/>
        <item m="1" x="1648"/>
        <item m="1" x="1649"/>
        <item m="1" x="1651"/>
        <item m="1" x="1652"/>
        <item m="1" x="1653"/>
        <item m="1" x="1654"/>
        <item m="1" x="1676"/>
        <item m="1" x="1682"/>
        <item m="1" x="1693"/>
        <item m="1" x="1705"/>
        <item m="1" x="1716"/>
        <item m="1" x="1737"/>
        <item m="1" x="1753"/>
        <item m="1" x="1757"/>
        <item m="1" x="1759"/>
        <item m="1" x="1760"/>
        <item m="1" x="1779"/>
        <item m="1" x="1790"/>
        <item m="1" x="1825"/>
        <item m="1" x="1831"/>
        <item m="1" x="1834"/>
        <item m="1" x="1842"/>
        <item m="1" x="1843"/>
        <item m="1" x="1844"/>
        <item m="1" x="1845"/>
        <item m="1" x="1846"/>
        <item x="57"/>
        <item m="1" x="1847"/>
        <item m="1" x="1848"/>
        <item m="1" x="1849"/>
        <item m="1" x="1850"/>
        <item m="1" x="1851"/>
        <item m="1" x="1853"/>
        <item m="1" x="1854"/>
        <item m="1" x="1855"/>
        <item m="1" x="1856"/>
        <item m="1" x="1857"/>
        <item m="1" x="1858"/>
        <item m="1" x="1859"/>
        <item m="1" x="1860"/>
        <item m="1" x="1861"/>
        <item m="1" x="1862"/>
        <item m="1" x="1863"/>
        <item m="1" x="1864"/>
        <item m="1" x="1865"/>
        <item x="143"/>
        <item x="144"/>
        <item m="1" x="1866"/>
        <item m="1" x="1867"/>
        <item m="1" x="1868"/>
        <item m="1" x="1869"/>
        <item m="1" x="1870"/>
        <item m="1" x="1871"/>
        <item m="1" x="1872"/>
        <item m="1" x="1873"/>
        <item m="1" x="1874"/>
        <item m="1" x="1875"/>
        <item m="1" x="1876"/>
        <item m="1" x="1877"/>
        <item m="1" x="1878"/>
        <item m="1" x="1879"/>
        <item m="1" x="1880"/>
        <item x="563"/>
        <item m="1" x="1881"/>
        <item m="1" x="1882"/>
        <item m="1" x="1883"/>
        <item x="296"/>
        <item x="19"/>
        <item m="1" x="1884"/>
        <item x="81"/>
        <item m="1" x="1885"/>
        <item m="1" x="1886"/>
        <item x="44"/>
        <item m="1" x="1887"/>
        <item x="56"/>
        <item m="1" x="1888"/>
        <item m="1" x="1889"/>
        <item m="1" x="1890"/>
        <item m="1" x="1891"/>
        <item m="1" x="1892"/>
        <item m="1" x="1893"/>
        <item m="1" x="1894"/>
        <item m="1" x="1895"/>
        <item m="1" x="1896"/>
        <item m="1" x="1897"/>
        <item m="1" x="1898"/>
        <item m="1" x="1899"/>
        <item m="1" x="1900"/>
        <item x="187"/>
        <item m="1" x="1901"/>
        <item x="205"/>
        <item m="1" x="1902"/>
        <item m="1" x="1903"/>
        <item m="1" x="1904"/>
        <item m="1" x="1905"/>
        <item x="239"/>
        <item m="1" x="1906"/>
        <item m="1" x="1907"/>
        <item m="1" x="1908"/>
        <item m="1" x="1909"/>
        <item m="1" x="1910"/>
        <item m="1" x="1911"/>
        <item m="1" x="1912"/>
        <item m="1" x="1913"/>
        <item m="1" x="1914"/>
        <item m="1" x="1915"/>
        <item m="1" x="1916"/>
        <item m="1" x="1917"/>
        <item m="1" x="1918"/>
        <item m="1" x="1919"/>
        <item m="1" x="1920"/>
        <item m="1" x="1921"/>
        <item m="1" x="1922"/>
        <item m="1" x="1923"/>
        <item x="437"/>
        <item m="1" x="1924"/>
        <item m="1" x="1925"/>
        <item m="1" x="1926"/>
        <item m="1" x="1927"/>
        <item m="1" x="1928"/>
        <item m="1" x="1929"/>
        <item m="1" x="1930"/>
        <item m="1" x="1931"/>
        <item m="1" x="1932"/>
        <item x="2"/>
        <item x="5"/>
        <item x="21"/>
        <item x="22"/>
        <item x="38"/>
        <item x="42"/>
        <item x="43"/>
        <item x="66"/>
        <item x="69"/>
        <item x="70"/>
        <item x="71"/>
        <item x="92"/>
        <item x="104"/>
        <item x="105"/>
        <item x="107"/>
        <item x="108"/>
        <item x="113"/>
        <item x="125"/>
        <item x="126"/>
        <item x="137"/>
        <item x="138"/>
        <item x="141"/>
        <item x="142"/>
        <item x="151"/>
        <item x="153"/>
        <item x="154"/>
        <item x="155"/>
        <item x="156"/>
        <item x="157"/>
        <item x="158"/>
        <item x="161"/>
        <item x="174"/>
        <item x="175"/>
        <item x="193"/>
        <item x="201"/>
        <item x="203"/>
        <item x="204"/>
        <item x="214"/>
        <item x="215"/>
        <item x="216"/>
        <item x="241"/>
        <item m="1" x="923"/>
        <item m="1" x="924"/>
        <item x="246"/>
        <item x="251"/>
        <item x="255"/>
        <item x="257"/>
        <item x="263"/>
        <item x="273"/>
        <item x="279"/>
        <item x="289"/>
        <item x="295"/>
        <item x="297"/>
        <item x="298"/>
        <item x="313"/>
        <item x="322"/>
        <item x="333"/>
        <item x="337"/>
        <item x="350"/>
        <item x="351"/>
        <item x="358"/>
        <item x="360"/>
        <item x="369"/>
        <item x="384"/>
        <item x="385"/>
        <item x="389"/>
        <item x="398"/>
        <item x="404"/>
        <item x="412"/>
        <item x="422"/>
        <item x="423"/>
        <item x="425"/>
        <item x="277"/>
        <item x="441"/>
        <item x="443"/>
        <item x="456"/>
        <item x="1"/>
        <item x="4"/>
        <item x="29"/>
        <item x="32"/>
        <item x="49"/>
        <item x="86"/>
        <item x="88"/>
        <item x="87"/>
        <item x="90"/>
        <item x="95"/>
        <item x="96"/>
        <item x="102"/>
        <item x="111"/>
        <item x="116"/>
        <item x="118"/>
        <item x="129"/>
        <item x="130"/>
        <item x="159"/>
        <item x="162"/>
        <item x="163"/>
        <item x="186"/>
        <item x="188"/>
        <item x="189"/>
        <item x="196"/>
        <item x="202"/>
        <item x="206"/>
        <item x="207"/>
        <item x="220"/>
        <item x="228"/>
        <item x="242"/>
        <item x="243"/>
        <item x="244"/>
        <item x="250"/>
        <item x="252"/>
        <item x="253"/>
        <item x="264"/>
        <item x="270"/>
        <item x="280"/>
        <item x="310"/>
        <item x="311"/>
        <item x="312"/>
        <item x="324"/>
        <item x="331"/>
        <item x="334"/>
        <item x="341"/>
        <item x="343"/>
        <item x="345"/>
        <item x="348"/>
        <item x="349"/>
        <item x="365"/>
        <item x="371"/>
        <item x="374"/>
        <item x="390"/>
        <item x="403"/>
        <item x="414"/>
        <item x="415"/>
        <item x="420"/>
        <item x="426"/>
        <item x="429"/>
        <item x="433"/>
        <item x="434"/>
        <item x="442"/>
        <item x="454"/>
        <item x="460"/>
        <item x="464"/>
        <item x="479"/>
        <item x="489"/>
        <item x="494"/>
        <item m="1" x="920"/>
        <item x="519"/>
        <item x="526"/>
        <item x="529"/>
        <item x="555"/>
        <item x="559"/>
        <item x="584"/>
        <item x="6"/>
        <item x="31"/>
        <item x="39"/>
        <item x="60"/>
        <item x="61"/>
        <item x="94"/>
        <item x="97"/>
        <item x="106"/>
        <item x="109"/>
        <item x="120"/>
        <item x="121"/>
        <item x="133"/>
        <item x="134"/>
        <item x="139"/>
        <item x="140"/>
        <item x="149"/>
        <item x="164"/>
        <item x="173"/>
        <item x="192"/>
        <item x="195"/>
        <item x="221"/>
        <item x="222"/>
        <item x="231"/>
        <item x="248"/>
        <item x="271"/>
        <item x="272"/>
        <item x="278"/>
        <item x="282"/>
        <item x="283"/>
        <item x="286"/>
        <item x="288"/>
        <item x="290"/>
        <item x="308"/>
        <item x="309"/>
        <item x="315"/>
        <item x="316"/>
        <item x="332"/>
        <item x="342"/>
        <item x="346"/>
        <item x="367"/>
        <item x="368"/>
        <item x="376"/>
        <item x="377"/>
        <item x="382"/>
        <item x="400"/>
        <item x="406"/>
        <item x="416"/>
        <item x="417"/>
        <item x="448"/>
        <item x="457"/>
        <item x="458"/>
        <item x="470"/>
        <item x="471"/>
        <item x="478"/>
        <item x="484"/>
        <item x="485"/>
        <item x="486"/>
        <item x="504"/>
        <item x="505"/>
        <item x="515"/>
        <item x="516"/>
        <item x="523"/>
        <item x="525"/>
        <item x="530"/>
        <item x="533"/>
        <item x="537"/>
        <item x="538"/>
        <item x="546"/>
        <item x="547"/>
        <item x="549"/>
        <item x="552"/>
        <item x="553"/>
        <item x="557"/>
        <item m="1" x="921"/>
        <item x="583"/>
        <item x="588"/>
        <item x="589"/>
        <item x="593"/>
        <item x="600"/>
        <item x="601"/>
        <item x="609"/>
        <item x="614"/>
        <item x="615"/>
        <item x="618"/>
        <item x="621"/>
        <item x="623"/>
        <item x="624"/>
        <item x="625"/>
        <item x="628"/>
        <item x="632"/>
        <item x="633"/>
        <item x="637"/>
        <item x="639"/>
        <item x="659"/>
        <item x="660"/>
        <item x="661"/>
        <item x="663"/>
        <item x="488"/>
        <item x="673"/>
        <item x="48"/>
        <item x="682"/>
        <item x="683"/>
        <item x="691"/>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axis="axisPage" showAll="0">
      <items count="4">
        <item x="2"/>
        <item x="1"/>
        <item x="0"/>
        <item t="default"/>
      </items>
    </pivotField>
    <pivotField axis="axisPage" showAll="0">
      <items count="256">
        <item x="79"/>
        <item x="119"/>
        <item x="9"/>
        <item x="23"/>
        <item x="66"/>
        <item x="102"/>
        <item x="2"/>
        <item x="60"/>
        <item x="73"/>
        <item x="160"/>
        <item x="39"/>
        <item x="74"/>
        <item x="117"/>
        <item x="16"/>
        <item x="148"/>
        <item x="12"/>
        <item x="86"/>
        <item x="56"/>
        <item x="132"/>
        <item x="118"/>
        <item m="1" x="250"/>
        <item x="29"/>
        <item x="68"/>
        <item x="144"/>
        <item x="127"/>
        <item x="130"/>
        <item x="50"/>
        <item x="91"/>
        <item x="115"/>
        <item x="187"/>
        <item x="47"/>
        <item x="17"/>
        <item x="44"/>
        <item x="182"/>
        <item x="45"/>
        <item x="33"/>
        <item x="122"/>
        <item x="53"/>
        <item x="191"/>
        <item x="62"/>
        <item x="5"/>
        <item x="58"/>
        <item x="175"/>
        <item x="196"/>
        <item x="65"/>
        <item x="31"/>
        <item x="92"/>
        <item x="150"/>
        <item x="20"/>
        <item x="55"/>
        <item x="135"/>
        <item x="7"/>
        <item x="96"/>
        <item x="156"/>
        <item x="113"/>
        <item m="1" x="254"/>
        <item x="178"/>
        <item x="27"/>
        <item x="64"/>
        <item x="172"/>
        <item m="1" x="252"/>
        <item x="25"/>
        <item x="140"/>
        <item x="106"/>
        <item x="83"/>
        <item x="107"/>
        <item x="4"/>
        <item x="46"/>
        <item x="13"/>
        <item x="85"/>
        <item x="11"/>
        <item x="125"/>
        <item x="114"/>
        <item x="48"/>
        <item x="1"/>
        <item x="142"/>
        <item m="1" x="251"/>
        <item x="8"/>
        <item x="87"/>
        <item x="32"/>
        <item x="173"/>
        <item x="21"/>
        <item x="70"/>
        <item x="28"/>
        <item x="57"/>
        <item x="159"/>
        <item x="35"/>
        <item x="26"/>
        <item x="10"/>
        <item x="185"/>
        <item x="15"/>
        <item x="183"/>
        <item x="88"/>
        <item x="146"/>
        <item x="109"/>
        <item x="41"/>
        <item x="43"/>
        <item x="24"/>
        <item x="103"/>
        <item x="52"/>
        <item x="137"/>
        <item x="82"/>
        <item x="37"/>
        <item x="30"/>
        <item x="71"/>
        <item m="1" x="253"/>
        <item x="0"/>
        <item x="121"/>
        <item x="61"/>
        <item x="105"/>
        <item x="36"/>
        <item x="154"/>
        <item x="22"/>
        <item x="179"/>
        <item x="170"/>
        <item x="151"/>
        <item x="49"/>
        <item x="104"/>
        <item x="108"/>
        <item x="128"/>
        <item x="111"/>
        <item x="194"/>
        <item x="136"/>
        <item x="54"/>
        <item x="81"/>
        <item x="180"/>
        <item x="3"/>
        <item x="6"/>
        <item x="18"/>
        <item x="19"/>
        <item x="40"/>
        <item x="59"/>
        <item x="89"/>
        <item x="76"/>
        <item x="94"/>
        <item x="120"/>
        <item x="126"/>
        <item x="129"/>
        <item x="131"/>
        <item x="134"/>
        <item x="138"/>
        <item x="139"/>
        <item x="145"/>
        <item x="155"/>
        <item x="158"/>
        <item x="165"/>
        <item x="171"/>
        <item x="174"/>
        <item x="14"/>
        <item x="181"/>
        <item x="192"/>
        <item x="193"/>
        <item x="197"/>
        <item x="203"/>
        <item x="204"/>
        <item x="205"/>
        <item x="90"/>
        <item x="34"/>
        <item x="42"/>
        <item x="93"/>
        <item x="100"/>
        <item x="116"/>
        <item x="152"/>
        <item x="157"/>
        <item x="161"/>
        <item x="69"/>
        <item x="188"/>
        <item x="195"/>
        <item x="198"/>
        <item x="199"/>
        <item x="201"/>
        <item x="206"/>
        <item x="207"/>
        <item x="208"/>
        <item x="209"/>
        <item x="213"/>
        <item x="214"/>
        <item x="216"/>
        <item x="38"/>
        <item x="51"/>
        <item x="63"/>
        <item x="67"/>
        <item x="72"/>
        <item x="75"/>
        <item x="77"/>
        <item x="78"/>
        <item x="80"/>
        <item x="84"/>
        <item x="95"/>
        <item x="97"/>
        <item x="98"/>
        <item x="99"/>
        <item x="101"/>
        <item x="110"/>
        <item x="112"/>
        <item x="123"/>
        <item x="124"/>
        <item x="133"/>
        <item x="141"/>
        <item x="143"/>
        <item x="147"/>
        <item x="149"/>
        <item x="153"/>
        <item x="162"/>
        <item x="163"/>
        <item x="164"/>
        <item x="166"/>
        <item x="167"/>
        <item x="168"/>
        <item x="169"/>
        <item x="176"/>
        <item x="177"/>
        <item x="184"/>
        <item x="186"/>
        <item x="189"/>
        <item x="190"/>
        <item x="200"/>
        <item x="202"/>
        <item x="210"/>
        <item x="211"/>
        <item x="212"/>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numFmtId="4" showAll="0"/>
    <pivotField numFmtId="4" showAll="0"/>
    <pivotField showAll="0"/>
    <pivotField axis="axisRow" showAll="0" sortType="descending">
      <items count="7">
        <item sd="0" x="1"/>
        <item sd="0" x="0"/>
        <item sd="0" x="4"/>
        <item sd="0" x="3"/>
        <item sd="0" m="1" x="5"/>
        <item sd="0" x="2"/>
        <item t="default" sd="0"/>
      </items>
      <autoSortScope>
        <pivotArea dataOnly="0" outline="0" fieldPosition="0">
          <references count="1">
            <reference field="4294967294" count="1" selected="0">
              <x v="0"/>
            </reference>
          </references>
        </pivotArea>
      </autoSortScope>
    </pivotField>
    <pivotField dataField="1" numFmtId="4" showAll="0"/>
    <pivotField showAll="0"/>
    <pivotField numFmtId="4" showAll="0"/>
    <pivotField axis="axisPage" showAll="0">
      <items count="75">
        <item x="36"/>
        <item x="16"/>
        <item x="30"/>
        <item x="21"/>
        <item x="35"/>
        <item x="9"/>
        <item x="29"/>
        <item x="48"/>
        <item x="40"/>
        <item x="23"/>
        <item x="32"/>
        <item x="5"/>
        <item x="4"/>
        <item x="13"/>
        <item x="15"/>
        <item x="50"/>
        <item x="52"/>
        <item x="12"/>
        <item x="26"/>
        <item x="57"/>
        <item x="18"/>
        <item x="55"/>
        <item x="38"/>
        <item x="46"/>
        <item x="20"/>
        <item x="25"/>
        <item x="37"/>
        <item x="19"/>
        <item x="7"/>
        <item x="49"/>
        <item x="31"/>
        <item x="6"/>
        <item x="14"/>
        <item x="41"/>
        <item x="2"/>
        <item x="39"/>
        <item x="42"/>
        <item x="3"/>
        <item x="27"/>
        <item x="44"/>
        <item x="0"/>
        <item x="54"/>
        <item x="1"/>
        <item x="11"/>
        <item x="22"/>
        <item x="51"/>
        <item x="33"/>
        <item x="17"/>
        <item x="10"/>
        <item x="24"/>
        <item x="43"/>
        <item x="56"/>
        <item x="64"/>
        <item x="53"/>
        <item x="61"/>
        <item x="62"/>
        <item x="65"/>
        <item x="66"/>
        <item x="67"/>
        <item x="28"/>
        <item x="8"/>
        <item x="34"/>
        <item x="45"/>
        <item x="47"/>
        <item x="58"/>
        <item x="59"/>
        <item x="60"/>
        <item x="63"/>
        <item x="68"/>
        <item x="69"/>
        <item x="70"/>
        <item x="71"/>
        <item x="72"/>
        <item x="73"/>
        <item t="default"/>
      </items>
    </pivotField>
    <pivotField dragToRow="0" dragToCol="0" dragToPage="0" showAll="0" defaultSubtotal="0"/>
    <pivotField dragToRow="0" dragToCol="0" dragToPage="0" showAll="0" defaultSubtotal="0"/>
  </pivotFields>
  <rowFields count="3">
    <field x="15"/>
    <field x="0"/>
    <field x="8"/>
  </rowFields>
  <rowItems count="6">
    <i>
      <x v="3"/>
    </i>
    <i>
      <x v="1"/>
    </i>
    <i>
      <x/>
    </i>
    <i>
      <x v="2"/>
    </i>
    <i>
      <x v="5"/>
    </i>
    <i t="grand">
      <x/>
    </i>
  </rowItems>
  <colItems count="1">
    <i/>
  </colItems>
  <pageFields count="5">
    <pageField fld="2" hier="-1"/>
    <pageField fld="19" hier="-1"/>
    <pageField fld="9" hier="-1"/>
    <pageField fld="3" hier="-1"/>
    <pageField fld="10" hier="-1"/>
  </pageFields>
  <dataFields count="1">
    <dataField name="Variance" fld="16" baseField="0" baseItem="0" numFmtId="44"/>
  </dataFields>
  <formats count="3">
    <format dxfId="51">
      <pivotArea field="15" type="button" dataOnly="0" labelOnly="1" outline="0" axis="axisRow" fieldPosition="0"/>
    </format>
    <format dxfId="50">
      <pivotArea dataOnly="0" labelOnly="1" outline="0" axis="axisValues" fieldPosition="0"/>
    </format>
    <format dxfId="49">
      <pivotArea outline="0" fieldPosition="0">
        <references count="1">
          <reference field="4294967294" count="1">
            <x v="0"/>
          </reference>
        </references>
      </pivotArea>
    </format>
  </formats>
  <chartFormats count="6">
    <chartFormat chart="0" format="11"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5" count="1" selected="0">
            <x v="1"/>
          </reference>
        </references>
      </pivotArea>
    </chartFormat>
    <chartFormat chart="0" format="14">
      <pivotArea type="data" outline="0" fieldPosition="0">
        <references count="2">
          <reference field="4294967294" count="1" selected="0">
            <x v="0"/>
          </reference>
          <reference field="15" count="1" selected="0">
            <x v="2"/>
          </reference>
        </references>
      </pivotArea>
    </chartFormat>
    <chartFormat chart="0" format="15">
      <pivotArea type="data" outline="0" fieldPosition="0">
        <references count="2">
          <reference field="4294967294" count="1" selected="0">
            <x v="0"/>
          </reference>
          <reference field="15" count="1" selected="0">
            <x v="3"/>
          </reference>
        </references>
      </pivotArea>
    </chartFormat>
    <chartFormat chart="0" format="16">
      <pivotArea type="data" outline="0" fieldPosition="0">
        <references count="2">
          <reference field="4294967294" count="1" selected="0">
            <x v="0"/>
          </reference>
          <reference field="15" count="1" selected="0">
            <x v="5"/>
          </reference>
        </references>
      </pivotArea>
    </chartFormat>
    <chartFormat chart="0" format="17">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ffice">
  <location ref="A2:B6" firstHeaderRow="1" firstDataRow="1" firstDataCol="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x="461"/>
        <item x="465"/>
        <item x="469"/>
        <item x="470"/>
        <item x="471"/>
        <item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x="544"/>
        <item x="546"/>
        <item x="547"/>
        <item x="548"/>
        <item x="557"/>
        <item x="21"/>
        <item x="30"/>
        <item x="59"/>
        <item x="87"/>
        <item x="145"/>
        <item x="158"/>
        <item x="163"/>
        <item x="167"/>
        <item x="195"/>
        <item x="204"/>
        <item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x="552"/>
        <item x="553"/>
        <item x="554"/>
        <item x="556"/>
        <item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Row" showAll="0">
      <items count="38">
        <item sd="0" x="3"/>
        <item sd="0" x="21"/>
        <item sd="0" x="12"/>
        <item sd="0" m="1" x="32"/>
        <item sd="0" x="26"/>
        <item sd="0" x="13"/>
        <item sd="0" m="1" x="36"/>
        <item sd="0" x="1"/>
        <item sd="0" x="23"/>
        <item sd="0" x="15"/>
        <item sd="0" x="2"/>
        <item sd="0" x="0"/>
        <item sd="0" x="24"/>
        <item sd="0" x="9"/>
        <item sd="0" x="8"/>
        <item sd="0" x="7"/>
        <item sd="0" x="27"/>
        <item sd="0" x="22"/>
        <item sd="0" x="5"/>
        <item sd="0" x="6"/>
        <item sd="0" m="1" x="35"/>
        <item sd="0" m="1" x="34"/>
        <item sd="0" m="1" x="29"/>
        <item sd="0" x="10"/>
        <item sd="0" x="4"/>
        <item sd="0" m="1" x="31"/>
        <item sd="0" x="11"/>
        <item sd="0" m="1" x="33"/>
        <item sd="0" x="20"/>
        <item sd="0" x="25"/>
        <item sd="0" x="18"/>
        <item sd="0" m="1" x="30"/>
        <item sd="0" x="17"/>
        <item sd="0" x="16"/>
        <item sd="0" x="14"/>
        <item x="28"/>
        <item x="19"/>
        <item t="default" sd="0"/>
      </items>
    </pivotField>
    <pivotField showAll="0"/>
    <pivotField showAll="0"/>
    <pivotField showAll="0"/>
    <pivotField showAll="0"/>
    <pivotField showAll="0"/>
    <pivotField axis="axisRow" showAll="0">
      <items count="2187">
        <item x="45"/>
        <item m="1" x="1020"/>
        <item m="1" x="1423"/>
        <item m="1" x="1114"/>
        <item m="1" x="1343"/>
        <item m="1" x="926"/>
        <item m="1" x="1348"/>
        <item m="1" x="1219"/>
        <item m="1" x="937"/>
        <item m="1" x="1042"/>
        <item m="1" x="1052"/>
        <item m="1" x="1096"/>
        <item m="1" x="1188"/>
        <item m="1" x="1185"/>
        <item m="1" x="1326"/>
        <item m="1" x="936"/>
        <item m="1" x="1059"/>
        <item m="1" x="975"/>
        <item m="1" x="1299"/>
        <item x="23"/>
        <item m="1" x="945"/>
        <item m="1" x="946"/>
        <item m="1" x="962"/>
        <item m="1" x="1327"/>
        <item m="1" x="1135"/>
        <item m="1" x="976"/>
        <item m="1" x="1417"/>
        <item m="1" x="1053"/>
        <item m="1" x="1422"/>
        <item m="1" x="931"/>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m="1" x="1441"/>
        <item m="1" x="1100"/>
        <item m="1" x="1248"/>
        <item m="1" x="1316"/>
        <item m="1" x="1307"/>
        <item m="1" x="1980"/>
        <item m="1" x="1446"/>
        <item m="1" x="1060"/>
        <item m="1" x="1125"/>
        <item m="1" x="1492"/>
        <item m="1" x="1981"/>
        <item m="1" x="992"/>
        <item m="1" x="1200"/>
        <item m="1" x="1196"/>
        <item m="1" x="1344"/>
        <item m="1" x="980"/>
        <item m="1" x="2013"/>
        <item m="1" x="1006"/>
        <item m="1" x="1940"/>
        <item m="1" x="1966"/>
        <item x="831"/>
        <item x="185"/>
        <item m="1" x="1302"/>
        <item x="51"/>
        <item m="1" x="1430"/>
        <item m="1" x="1275"/>
        <item m="1" x="1243"/>
        <item m="1" x="1026"/>
        <item m="1" x="2015"/>
        <item m="1" x="964"/>
        <item m="1" x="1206"/>
        <item m="1" x="1480"/>
        <item m="1" x="1997"/>
        <item x="876"/>
        <item m="1" x="996"/>
        <item m="1" x="1046"/>
        <item m="1" x="1262"/>
        <item m="1" x="1229"/>
        <item m="1" x="1146"/>
        <item m="1" x="1136"/>
        <item m="1" x="1062"/>
        <item m="1" x="950"/>
        <item m="1" x="993"/>
        <item m="1" x="953"/>
        <item m="1" x="1308"/>
        <item m="1" x="982"/>
        <item x="64"/>
        <item m="1" x="943"/>
        <item m="1" x="1098"/>
        <item m="1" x="983"/>
        <item m="1" x="1527"/>
        <item m="1" x="935"/>
        <item m="1" x="1066"/>
        <item m="1" x="1095"/>
        <item m="1" x="1418"/>
        <item m="1" x="1368"/>
        <item m="1" x="1256"/>
        <item m="1" x="970"/>
        <item m="1" x="933"/>
        <item m="1" x="1324"/>
        <item m="1" x="995"/>
        <item x="176"/>
        <item m="1" x="979"/>
        <item m="1" x="1387"/>
        <item m="1" x="2006"/>
        <item m="1" x="1558"/>
        <item m="1" x="1933"/>
        <item m="1" x="1001"/>
        <item m="1" x="1142"/>
        <item m="1" x="1322"/>
        <item m="1" x="1083"/>
        <item m="1" x="988"/>
        <item m="1" x="1524"/>
        <item m="1" x="981"/>
        <item m="1" x="1183"/>
        <item m="1" x="1182"/>
        <item x="67"/>
        <item m="1" x="1228"/>
        <item m="1" x="1935"/>
        <item m="1" x="1168"/>
        <item m="1" x="1984"/>
        <item m="1" x="2184"/>
        <item m="1" x="1169"/>
        <item m="1" x="1023"/>
        <item m="1" x="1990"/>
        <item m="1" x="1231"/>
        <item m="1" x="1179"/>
        <item m="1" x="1999"/>
        <item m="1" x="1087"/>
        <item m="1" x="1077"/>
        <item m="1" x="1102"/>
        <item m="1" x="1242"/>
        <item m="1" x="1279"/>
        <item m="1" x="1967"/>
        <item m="1" x="1403"/>
        <item m="1" x="1204"/>
        <item m="1" x="1963"/>
        <item m="1" x="1950"/>
        <item x="686"/>
        <item m="1" x="1288"/>
        <item x="101"/>
        <item x="314"/>
        <item x="749"/>
        <item m="1" x="1050"/>
        <item x="132"/>
        <item m="1" x="1247"/>
        <item m="1" x="1205"/>
        <item m="1" x="1500"/>
        <item m="1" x="1119"/>
        <item m="1" x="1040"/>
        <item m="1" x="1954"/>
        <item m="1" x="1951"/>
        <item m="1" x="1942"/>
        <item m="1" x="1945"/>
        <item m="1" x="1283"/>
        <item m="1" x="1117"/>
        <item m="1" x="1141"/>
        <item m="1" x="1354"/>
        <item m="1" x="1407"/>
        <item m="1" x="1175"/>
        <item x="627"/>
        <item m="1" x="1236"/>
        <item x="267"/>
        <item m="1" x="947"/>
        <item m="1" x="949"/>
        <item m="1" x="1186"/>
        <item m="1" x="954"/>
        <item x="455"/>
        <item m="1" x="1305"/>
        <item m="1" x="1993"/>
        <item m="1" x="1995"/>
        <item m="1" x="1163"/>
        <item m="1" x="1164"/>
        <item m="1" x="1003"/>
        <item m="1" x="1094"/>
        <item m="1" x="1063"/>
        <item m="1" x="1165"/>
        <item m="1" x="1171"/>
        <item m="1" x="1132"/>
        <item m="1" x="1091"/>
        <item m="1" x="1090"/>
        <item m="1" x="1015"/>
        <item m="1" x="1207"/>
        <item m="1" x="1099"/>
        <item m="1" x="1519"/>
        <item m="1" x="1427"/>
        <item m="1" x="2018"/>
        <item m="1" x="1541"/>
        <item m="1" x="1107"/>
        <item m="1" x="1287"/>
        <item m="1" x="1329"/>
        <item m="1" x="1093"/>
        <item x="638"/>
        <item m="1" x="1216"/>
        <item m="1" x="1218"/>
        <item x="803"/>
        <item x="35"/>
        <item m="1" x="1017"/>
        <item m="1" x="1092"/>
        <item x="709"/>
        <item m="1" x="1151"/>
        <item m="1" x="1292"/>
        <item m="1" x="1032"/>
        <item m="1" x="1110"/>
        <item x="54"/>
        <item m="1" x="1389"/>
        <item x="194"/>
        <item m="1" x="1370"/>
        <item m="1" x="1153"/>
        <item m="1" x="1152"/>
        <item m="1" x="1271"/>
        <item x="91"/>
        <item m="1" x="1184"/>
        <item m="1" x="1319"/>
        <item m="1" x="956"/>
        <item x="50"/>
        <item m="1" x="1973"/>
        <item m="1" x="1465"/>
        <item m="1" x="1005"/>
        <item m="1" x="1406"/>
        <item m="1" x="1111"/>
        <item m="1" x="1384"/>
        <item m="1" x="1109"/>
        <item m="1" x="1252"/>
        <item m="1" x="1199"/>
        <item m="1" x="1198"/>
        <item m="1" x="1120"/>
        <item m="1" x="1191"/>
        <item m="1" x="1192"/>
        <item m="1" x="1074"/>
        <item m="1" x="1250"/>
        <item m="1" x="1342"/>
        <item m="1" x="2019"/>
        <item m="1" x="1978"/>
        <item m="1" x="1000"/>
        <item m="1" x="1115"/>
        <item m="1" x="1320"/>
        <item m="1" x="1946"/>
        <item m="1" x="1431"/>
        <item m="1" x="984"/>
        <item m="1" x="1952"/>
        <item m="1" x="1244"/>
        <item m="1" x="955"/>
        <item m="1" x="1314"/>
        <item m="1" x="1147"/>
        <item m="1" x="1167"/>
        <item m="1" x="1105"/>
        <item x="3"/>
        <item m="1" x="1466"/>
        <item m="1" x="1467"/>
        <item m="1" x="2005"/>
        <item m="1" x="985"/>
        <item m="1" x="1994"/>
        <item m="1" x="1072"/>
        <item m="1" x="1071"/>
        <item m="1" x="1123"/>
        <item m="1" x="944"/>
        <item m="1" x="1149"/>
        <item m="1" x="1233"/>
        <item m="1" x="1033"/>
        <item m="1" x="1034"/>
        <item m="1" x="1166"/>
        <item m="1" x="1085"/>
        <item m="1" x="1178"/>
        <item m="1" x="1351"/>
        <item m="1" x="1045"/>
        <item m="1" x="1215"/>
        <item m="1" x="1409"/>
        <item m="1" x="1238"/>
        <item m="1" x="1194"/>
        <item x="294"/>
        <item m="1" x="1300"/>
        <item m="1" x="1067"/>
        <item m="1" x="1202"/>
        <item m="1" x="1281"/>
        <item x="26"/>
        <item m="1" x="1266"/>
        <item m="1" x="1036"/>
        <item m="1" x="1008"/>
        <item m="1" x="1452"/>
        <item m="1" x="1245"/>
        <item m="1" x="1208"/>
        <item m="1" x="1512"/>
        <item m="1" x="1440"/>
        <item m="1" x="1513"/>
        <item m="1" x="1987"/>
        <item m="1" x="1986"/>
        <item m="1" x="1088"/>
        <item m="1" x="1943"/>
        <item m="1" x="1794"/>
        <item m="1" x="1421"/>
        <item m="1" x="2183"/>
        <item m="1" x="1317"/>
        <item m="1" x="1211"/>
        <item m="1" x="1278"/>
        <item m="1" x="1240"/>
        <item m="1" x="969"/>
        <item m="1" x="1383"/>
        <item m="1" x="1385"/>
        <item m="1" x="1313"/>
        <item m="1" x="1210"/>
        <item m="1" x="1258"/>
        <item m="1" x="1212"/>
        <item m="1" x="1315"/>
        <item m="1" x="1041"/>
        <item m="1" x="1113"/>
        <item m="1" x="1035"/>
        <item m="1" x="1124"/>
        <item m="1" x="1992"/>
        <item m="1" x="1976"/>
        <item m="1" x="1280"/>
        <item m="1" x="1189"/>
        <item m="1" x="997"/>
        <item m="1" x="2003"/>
        <item x="89"/>
        <item m="1" x="1049"/>
        <item m="1" x="1270"/>
        <item m="1" x="1511"/>
        <item m="1" x="1347"/>
        <item m="1" x="1979"/>
        <item m="1" x="960"/>
        <item m="1" x="1985"/>
        <item m="1" x="1170"/>
        <item m="1" x="1246"/>
        <item m="1" x="1988"/>
        <item m="1" x="1372"/>
        <item m="1" x="930"/>
        <item m="1" x="1058"/>
        <item m="1" x="2014"/>
        <item m="1" x="1475"/>
        <item m="1" x="1972"/>
        <item m="1" x="1371"/>
        <item m="1" x="1276"/>
        <item m="1" x="1143"/>
        <item x="47"/>
        <item m="1" x="1254"/>
        <item m="1" x="1934"/>
        <item m="1" x="1128"/>
        <item m="1" x="1130"/>
        <item m="1" x="951"/>
        <item m="1" x="1187"/>
        <item m="1" x="929"/>
        <item m="1" x="1137"/>
        <item m="1" x="1148"/>
        <item x="440"/>
        <item m="1" x="2000"/>
        <item m="1" x="1936"/>
        <item m="1" x="1291"/>
        <item m="1" x="1488"/>
        <item m="1" x="1484"/>
        <item m="1" x="1127"/>
        <item m="1" x="1116"/>
        <item m="1" x="1449"/>
        <item m="1" x="1133"/>
        <item m="1" x="1101"/>
        <item m="1" x="1408"/>
        <item m="1" x="1483"/>
        <item m="1" x="1134"/>
        <item m="1" x="1213"/>
        <item m="1" x="1195"/>
        <item m="1" x="1201"/>
        <item m="1" x="1253"/>
        <item m="1" x="1420"/>
        <item m="1" x="1007"/>
        <item m="1" x="1249"/>
        <item m="1" x="1960"/>
        <item m="1" x="1991"/>
        <item m="1" x="1214"/>
        <item m="1" x="1286"/>
        <item m="1" x="1989"/>
        <item m="1" x="1367"/>
        <item m="1" x="1424"/>
        <item m="1" x="1536"/>
        <item m="1" x="967"/>
        <item m="1" x="1400"/>
        <item m="1" x="1401"/>
        <item m="1" x="1197"/>
        <item m="1" x="934"/>
        <item m="1" x="1044"/>
        <item m="1" x="2185"/>
        <item m="1" x="1947"/>
        <item m="1" x="1010"/>
        <item x="93"/>
        <item m="1" x="1374"/>
        <item m="1" x="1330"/>
        <item m="1" x="1522"/>
        <item m="1" x="1277"/>
        <item x="421"/>
        <item m="1" x="1047"/>
        <item m="1" x="986"/>
        <item m="1" x="1086"/>
        <item m="1" x="1209"/>
        <item m="1" x="971"/>
        <item m="1" x="1073"/>
        <item m="1" x="1181"/>
        <item m="1" x="987"/>
        <item m="1" x="1118"/>
        <item x="585"/>
        <item x="128"/>
        <item m="1" x="1518"/>
        <item m="1" x="1402"/>
        <item m="1" x="1070"/>
        <item m="1" x="961"/>
        <item m="1" x="1332"/>
        <item m="1" x="1306"/>
        <item x="335"/>
        <item x="0"/>
        <item m="1" x="1221"/>
        <item m="1" x="1004"/>
        <item m="1" x="1097"/>
        <item x="802"/>
        <item m="1" x="1537"/>
        <item m="1" x="1068"/>
        <item m="1" x="2004"/>
        <item m="1" x="1027"/>
        <item m="1" x="1217"/>
        <item m="1" x="1075"/>
        <item m="1" x="1025"/>
        <item m="1" x="928"/>
        <item m="1" x="1260"/>
        <item m="1" x="1009"/>
        <item m="1" x="1108"/>
        <item m="1" x="1055"/>
        <item m="1" x="1084"/>
        <item m="1" x="966"/>
        <item m="1" x="1964"/>
        <item m="1" x="925"/>
        <item m="1" x="1363"/>
        <item m="1" x="1082"/>
        <item m="1" x="2012"/>
        <item m="1" x="1996"/>
        <item m="1" x="972"/>
        <item m="1" x="1959"/>
        <item m="1" x="1064"/>
        <item m="1" x="1998"/>
        <item m="1" x="1983"/>
        <item m="1" x="1177"/>
        <item m="1" x="1941"/>
        <item m="1" x="1180"/>
        <item x="55"/>
        <item x="905"/>
        <item x="870"/>
        <item x="25"/>
        <item m="1" x="1939"/>
        <item m="1" x="1953"/>
        <item m="1" x="1021"/>
        <item m="1" x="1419"/>
        <item m="1" x="1037"/>
        <item m="1" x="1432"/>
        <item m="1" x="1486"/>
        <item m="1" x="1264"/>
        <item m="1" x="1129"/>
        <item m="1" x="1487"/>
        <item m="1" x="999"/>
        <item m="1" x="1106"/>
        <item m="1" x="1251"/>
        <item m="1" x="1301"/>
        <item m="1" x="948"/>
        <item m="1" x="1948"/>
        <item m="1" x="994"/>
        <item m="1" x="1386"/>
        <item m="1" x="1982"/>
        <item m="1" x="1122"/>
        <item m="1" x="1150"/>
        <item m="1" x="1325"/>
        <item m="1" x="1112"/>
        <item m="1" x="1284"/>
        <item m="1" x="1495"/>
        <item m="1" x="1230"/>
        <item m="1" x="1373"/>
        <item m="1" x="1464"/>
        <item m="1" x="1065"/>
        <item m="1" x="1261"/>
        <item m="1" x="1069"/>
        <item m="1" x="1241"/>
        <item m="1" x="1061"/>
        <item m="1" x="1131"/>
        <item m="1" x="1357"/>
        <item m="1" x="1937"/>
        <item m="1" x="1977"/>
        <item m="1" x="939"/>
        <item m="1" x="957"/>
        <item m="1" x="968"/>
        <item m="1" x="990"/>
        <item m="1" x="998"/>
        <item m="1" x="1028"/>
        <item m="1" x="1126"/>
        <item m="1" x="1159"/>
        <item m="1" x="1172"/>
        <item m="1" x="1234"/>
        <item x="513"/>
        <item m="1" x="1310"/>
        <item m="1" x="1321"/>
        <item m="1" x="1333"/>
        <item m="1" x="1338"/>
        <item m="1" x="1339"/>
        <item m="1" x="1340"/>
        <item m="1" x="1360"/>
        <item m="1" x="1388"/>
        <item m="1" x="1404"/>
        <item m="1" x="1411"/>
        <item m="1" x="1415"/>
        <item m="1" x="1428"/>
        <item m="1" x="1435"/>
        <item m="1" x="1436"/>
        <item m="1" x="1442"/>
        <item m="1" x="1455"/>
        <item m="1" x="1469"/>
        <item m="1" x="1472"/>
        <item m="1" x="1470"/>
        <item m="1" x="1473"/>
        <item m="1" x="1474"/>
        <item m="1" x="2174"/>
        <item m="1" x="1496"/>
        <item m="1" x="1499"/>
        <item m="1" x="1521"/>
        <item m="1" x="1538"/>
        <item m="1" x="1546"/>
        <item m="1" x="1547"/>
        <item m="1" x="1548"/>
        <item m="1" x="1549"/>
        <item m="1" x="1553"/>
        <item m="1" x="1556"/>
        <item m="1" x="1557"/>
        <item m="1" x="1570"/>
        <item m="1" x="1571"/>
        <item m="1" x="1743"/>
        <item m="1" x="1576"/>
        <item m="1" x="1577"/>
        <item m="1" x="1583"/>
        <item x="85"/>
        <item m="1" x="1602"/>
        <item m="1" x="1173"/>
        <item m="1" x="1612"/>
        <item m="1" x="1615"/>
        <item m="1" x="1617"/>
        <item m="1" x="1624"/>
        <item m="1" x="1630"/>
        <item m="1" x="1637"/>
        <item m="1" x="1643"/>
        <item m="1" x="1656"/>
        <item m="1" x="1673"/>
        <item m="1" x="1675"/>
        <item m="1" x="1678"/>
        <item m="1" x="2177"/>
        <item m="1" x="1681"/>
        <item m="1" x="1688"/>
        <item m="1" x="1689"/>
        <item m="1" x="1690"/>
        <item m="1" x="1694"/>
        <item m="1" x="1696"/>
        <item m="1" x="1698"/>
        <item m="1" x="1700"/>
        <item m="1" x="1709"/>
        <item m="1" x="1713"/>
        <item x="833"/>
        <item m="1" x="1715"/>
        <item m="1" x="2178"/>
        <item m="1" x="2020"/>
        <item m="1" x="2021"/>
        <item m="1" x="2022"/>
        <item m="1" x="2023"/>
        <item m="1" x="2024"/>
        <item m="1" x="2025"/>
        <item m="1" x="1962"/>
        <item m="1" x="2026"/>
        <item m="1" x="2027"/>
        <item m="1" x="2028"/>
        <item m="1" x="2029"/>
        <item m="1" x="2030"/>
        <item m="1" x="2031"/>
        <item m="1" x="1965"/>
        <item m="1" x="2032"/>
        <item m="1" x="1970"/>
        <item m="1" x="2033"/>
        <item m="1" x="2034"/>
        <item m="1" x="2035"/>
        <item m="1" x="2036"/>
        <item m="1" x="2037"/>
        <item m="1" x="2038"/>
        <item m="1" x="2039"/>
        <item m="1" x="2040"/>
        <item m="1" x="2001"/>
        <item m="1" x="2041"/>
        <item m="1" x="2042"/>
        <item m="1" x="2007"/>
        <item m="1" x="2009"/>
        <item m="1" x="2008"/>
        <item m="1" x="2010"/>
        <item x="59"/>
        <item m="1" x="2043"/>
        <item m="1" x="2044"/>
        <item m="1" x="2045"/>
        <item m="1" x="2046"/>
        <item m="1" x="2047"/>
        <item m="1" x="2048"/>
        <item m="1" x="2049"/>
        <item m="1" x="2016"/>
        <item m="1" x="2050"/>
        <item m="1" x="2051"/>
        <item m="1" x="2052"/>
        <item m="1" x="2053"/>
        <item m="1" x="2054"/>
        <item m="1" x="2055"/>
        <item m="1" x="2056"/>
        <item m="1" x="2057"/>
        <item m="1" x="2058"/>
        <item m="1" x="2059"/>
        <item m="1" x="2060"/>
        <item m="1" x="942"/>
        <item m="1" x="2061"/>
        <item m="1" x="2062"/>
        <item m="1" x="2063"/>
        <item m="1" x="2064"/>
        <item m="1" x="2065"/>
        <item x="249"/>
        <item m="1" x="2066"/>
        <item m="1" x="2067"/>
        <item m="1" x="1852"/>
        <item m="1" x="2068"/>
        <item m="1" x="2069"/>
        <item m="1" x="2070"/>
        <item m="1" x="2071"/>
        <item m="1" x="2072"/>
        <item m="1" x="2073"/>
        <item m="1" x="2074"/>
        <item m="1" x="2075"/>
        <item m="1" x="973"/>
        <item m="1" x="974"/>
        <item m="1" x="2076"/>
        <item m="1" x="2077"/>
        <item m="1" x="2078"/>
        <item m="1" x="2079"/>
        <item m="1" x="2080"/>
        <item m="1" x="2081"/>
        <item m="1" x="2082"/>
        <item m="1" x="2083"/>
        <item m="1" x="2084"/>
        <item m="1" x="989"/>
        <item m="1" x="2085"/>
        <item m="1" x="2086"/>
        <item m="1" x="2087"/>
        <item m="1" x="2088"/>
        <item m="1" x="2089"/>
        <item m="1" x="2090"/>
        <item m="1" x="2091"/>
        <item m="1" x="2092"/>
        <item m="1" x="2093"/>
        <item m="1" x="2094"/>
        <item m="1" x="2095"/>
        <item m="1" x="2096"/>
        <item m="1" x="2097"/>
        <item m="1" x="2098"/>
        <item m="1" x="1011"/>
        <item m="1" x="2099"/>
        <item m="1" x="1018"/>
        <item m="1" x="1019"/>
        <item m="1" x="2100"/>
        <item x="890"/>
        <item m="1" x="1022"/>
        <item m="1" x="1024"/>
        <item m="1" x="2101"/>
        <item m="1" x="2102"/>
        <item m="1" x="2103"/>
        <item m="1" x="2104"/>
        <item m="1" x="2105"/>
        <item m="1" x="2106"/>
        <item m="1" x="2107"/>
        <item m="1" x="2108"/>
        <item m="1" x="1038"/>
        <item m="1" x="2109"/>
        <item m="1" x="2110"/>
        <item m="1" x="2111"/>
        <item m="1" x="2112"/>
        <item m="1" x="2113"/>
        <item m="1" x="2114"/>
        <item m="1" x="2115"/>
        <item m="1" x="2116"/>
        <item m="1" x="2117"/>
        <item m="1" x="2118"/>
        <item m="1" x="2119"/>
        <item m="1" x="2120"/>
        <item m="1" x="1051"/>
        <item m="1" x="2121"/>
        <item m="1" x="2122"/>
        <item m="1" x="2123"/>
        <item m="1" x="2124"/>
        <item m="1" x="2125"/>
        <item m="1" x="2126"/>
        <item m="1" x="2127"/>
        <item m="1" x="2128"/>
        <item m="1" x="2129"/>
        <item m="1" x="2130"/>
        <item m="1" x="1508"/>
        <item m="1" x="2131"/>
        <item m="1" x="2132"/>
        <item m="1" x="2133"/>
        <item x="844"/>
        <item m="1" x="2134"/>
        <item m="1" x="2135"/>
        <item m="1" x="2136"/>
        <item m="1" x="2137"/>
        <item m="1" x="1078"/>
        <item m="1" x="1079"/>
        <item m="1" x="1080"/>
        <item m="1" x="2138"/>
        <item m="1" x="2139"/>
        <item m="1" x="2140"/>
        <item m="1" x="2141"/>
        <item m="1" x="2142"/>
        <item m="1" x="2143"/>
        <item m="1" x="1103"/>
        <item m="1" x="1121"/>
        <item m="1" x="2144"/>
        <item m="1" x="2145"/>
        <item m="1" x="2146"/>
        <item m="1" x="2147"/>
        <item m="1" x="2148"/>
        <item m="1" x="2149"/>
        <item m="1" x="2150"/>
        <item m="1" x="2151"/>
        <item m="1" x="2152"/>
        <item m="1" x="2153"/>
        <item m="1" x="2154"/>
        <item m="1" x="2155"/>
        <item m="1" x="2156"/>
        <item m="1" x="1193"/>
        <item m="1" x="2157"/>
        <item m="1" x="2158"/>
        <item m="1" x="2159"/>
        <item m="1" x="2160"/>
        <item m="1" x="2161"/>
        <item m="1" x="2162"/>
        <item m="1" x="1226"/>
        <item m="1" x="1232"/>
        <item m="1" x="2163"/>
        <item m="1" x="2164"/>
        <item m="1" x="1237"/>
        <item m="1" x="1239"/>
        <item m="1" x="2165"/>
        <item m="1" x="1259"/>
        <item m="1" x="1265"/>
        <item m="1" x="1268"/>
        <item m="1" x="1269"/>
        <item m="1" x="1282"/>
        <item m="1" x="1285"/>
        <item m="1" x="1290"/>
        <item m="1" x="2166"/>
        <item m="1" x="2167"/>
        <item m="1" x="1293"/>
        <item m="1" x="2168"/>
        <item m="1" x="2169"/>
        <item m="1" x="1309"/>
        <item m="1" x="2170"/>
        <item m="1" x="2171"/>
        <item m="1" x="2172"/>
        <item m="1" x="1318"/>
        <item m="1" x="1335"/>
        <item m="1" x="1336"/>
        <item m="1" x="1337"/>
        <item m="1" x="1352"/>
        <item m="1" x="1355"/>
        <item m="1" x="1356"/>
        <item m="1" x="2173"/>
        <item m="1" x="1364"/>
        <item m="1" x="1365"/>
        <item m="1" x="1377"/>
        <item m="1" x="1399"/>
        <item m="1" x="1410"/>
        <item m="1" x="1416"/>
        <item m="1" x="1447"/>
        <item x="617"/>
        <item m="1" x="1457"/>
        <item m="1" x="1468"/>
        <item m="1" x="1471"/>
        <item m="1" x="1476"/>
        <item m="1" x="1477"/>
        <item m="1" x="1490"/>
        <item m="1" x="1491"/>
        <item m="1" x="1493"/>
        <item m="1" x="1501"/>
        <item m="1" x="1509"/>
        <item m="1" x="1510"/>
        <item m="1" x="1520"/>
        <item m="1" x="1542"/>
        <item m="1" x="1544"/>
        <item m="1" x="1551"/>
        <item m="1" x="1594"/>
        <item m="1" x="1599"/>
        <item m="1" x="1601"/>
        <item m="1" x="1605"/>
        <item m="1" x="1606"/>
        <item m="1" x="1611"/>
        <item m="1" x="1618"/>
        <item m="1" x="1628"/>
        <item m="1" x="1633"/>
        <item m="1" x="1635"/>
        <item m="1" x="1639"/>
        <item m="1" x="1642"/>
        <item m="1" x="1644"/>
        <item m="1" x="1645"/>
        <item m="1" x="2175"/>
        <item m="1" x="1650"/>
        <item m="1" x="2176"/>
        <item m="1" x="1672"/>
        <item m="1" x="1938"/>
        <item m="1" x="1955"/>
        <item m="1" x="1956"/>
        <item m="1" x="1957"/>
        <item m="1" x="1961"/>
        <item m="1" x="1969"/>
        <item m="1" x="1747"/>
        <item m="1" x="1748"/>
        <item m="1" x="1749"/>
        <item m="1" x="1975"/>
        <item m="1" x="2002"/>
        <item m="1" x="2011"/>
        <item m="1" x="1104"/>
        <item m="1" x="2017"/>
        <item m="1" x="940"/>
        <item m="1" x="941"/>
        <item m="1" x="952"/>
        <item m="1" x="963"/>
        <item m="1" x="991"/>
        <item m="1" x="1002"/>
        <item m="1" x="1039"/>
        <item m="1" x="1139"/>
        <item m="1" x="1140"/>
        <item m="1" x="1144"/>
        <item m="1" x="1145"/>
        <item m="1" x="1154"/>
        <item m="1" x="1156"/>
        <item m="1" x="1157"/>
        <item m="1" x="1272"/>
        <item m="1" x="1273"/>
        <item m="1" x="1274"/>
        <item m="1" x="1289"/>
        <item m="1" x="1294"/>
        <item m="1" x="1303"/>
        <item m="1" x="1334"/>
        <item m="1" x="1341"/>
        <item m="1" x="1346"/>
        <item m="1" x="1381"/>
        <item m="1" x="1390"/>
        <item m="1" x="1391"/>
        <item m="1" x="1393"/>
        <item m="1" x="1394"/>
        <item m="1" x="1397"/>
        <item m="1" x="1398"/>
        <item m="1" x="1405"/>
        <item m="1" x="1412"/>
        <item m="1" x="1413"/>
        <item m="1" x="1425"/>
        <item m="1" x="1437"/>
        <item m="1" x="1438"/>
        <item m="1" x="1444"/>
        <item m="1" x="1459"/>
        <item m="1" x="1460"/>
        <item m="1" x="1461"/>
        <item m="1" x="1489"/>
        <item m="1" x="1494"/>
        <item x="469"/>
        <item m="1" x="1515"/>
        <item m="1" x="1526"/>
        <item m="1" x="1528"/>
        <item m="1" x="1535"/>
        <item m="1" x="1540"/>
        <item m="1" x="1543"/>
        <item m="1" x="1545"/>
        <item m="1" x="1554"/>
        <item m="1" x="1567"/>
        <item m="1" x="1568"/>
        <item m="1" x="1573"/>
        <item m="1" x="1578"/>
        <item m="1" x="1584"/>
        <item m="1" x="2179"/>
        <item m="1" x="1590"/>
        <item x="112"/>
        <item m="1" x="1613"/>
        <item m="1" x="1629"/>
        <item m="1" x="1631"/>
        <item m="1" x="1636"/>
        <item m="1" x="1657"/>
        <item m="1" x="1680"/>
        <item m="1" x="1679"/>
        <item m="1" x="1685"/>
        <item m="1" x="1691"/>
        <item m="1" x="1692"/>
        <item m="1" x="1699"/>
        <item m="1" x="1701"/>
        <item m="1" x="1704"/>
        <item m="1" x="1706"/>
        <item m="1" x="1707"/>
        <item m="1" x="1721"/>
        <item m="1" x="1736"/>
        <item m="1" x="1741"/>
        <item m="1" x="1762"/>
        <item m="1" x="1768"/>
        <item m="1" x="1769"/>
        <item m="1" x="1776"/>
        <item m="1" x="1971"/>
        <item m="1" x="1014"/>
        <item m="1" x="1056"/>
        <item m="1" x="1081"/>
        <item m="1" x="1220"/>
        <item m="1" x="1225"/>
        <item m="1" x="1227"/>
        <item m="1" x="1235"/>
        <item m="1" x="1295"/>
        <item m="1" x="1304"/>
        <item m="1" x="1311"/>
        <item m="1" x="1312"/>
        <item m="1" x="1323"/>
        <item m="1" x="1349"/>
        <item m="1" x="1350"/>
        <item m="1" x="1358"/>
        <item m="1" x="1359"/>
        <item m="1" x="1366"/>
        <item m="1" x="1382"/>
        <item m="1" x="1392"/>
        <item m="1" x="1395"/>
        <item m="1" x="1396"/>
        <item m="1" x="1453"/>
        <item m="1" x="1462"/>
        <item m="1" x="1463"/>
        <item m="1" x="1481"/>
        <item m="1" x="1502"/>
        <item m="1" x="1504"/>
        <item m="1" x="1505"/>
        <item m="1" x="1517"/>
        <item m="1" x="1552"/>
        <item m="1" x="1564"/>
        <item m="1" x="1569"/>
        <item m="1" x="1574"/>
        <item m="1" x="1575"/>
        <item m="1" x="1586"/>
        <item m="1" x="1587"/>
        <item m="1" x="1591"/>
        <item m="1" x="1600"/>
        <item m="1" x="1609"/>
        <item m="1" x="1616"/>
        <item m="1" x="1622"/>
        <item m="1" x="1623"/>
        <item m="1" x="1668"/>
        <item m="1" x="1669"/>
        <item m="1" x="1683"/>
        <item m="1" x="1684"/>
        <item m="1" x="1695"/>
        <item m="1" x="2180"/>
        <item m="1" x="1702"/>
        <item m="1" x="1708"/>
        <item m="1" x="1710"/>
        <item m="1" x="1711"/>
        <item m="1" x="1717"/>
        <item m="1" x="1718"/>
        <item x="612"/>
        <item m="1" x="1723"/>
        <item m="1" x="1738"/>
        <item m="1" x="1742"/>
        <item m="1" x="1745"/>
        <item m="1" x="1746"/>
        <item x="183"/>
        <item m="1" x="1751"/>
        <item m="1" x="1754"/>
        <item m="1" x="1755"/>
        <item m="1" x="1756"/>
        <item m="1" x="1764"/>
        <item m="1" x="1765"/>
        <item m="1" x="1766"/>
        <item m="1" x="1774"/>
        <item m="1" x="1775"/>
        <item m="1" x="1777"/>
        <item m="1" x="1778"/>
        <item m="1" x="1781"/>
        <item m="1" x="1782"/>
        <item m="1" x="1783"/>
        <item m="1" x="1791"/>
        <item m="1" x="1792"/>
        <item m="1" x="1793"/>
        <item m="1" x="1796"/>
        <item m="1" x="1797"/>
        <item m="1" x="1798"/>
        <item m="1" x="1802"/>
        <item m="1" x="1803"/>
        <item m="1" x="1807"/>
        <item m="1" x="1809"/>
        <item m="1" x="1812"/>
        <item m="1" x="1813"/>
        <item m="1" x="1944"/>
        <item m="1" x="1012"/>
        <item m="1" x="1013"/>
        <item m="1" x="1029"/>
        <item m="1" x="1030"/>
        <item m="1" x="1076"/>
        <item m="1" x="1089"/>
        <item m="1" x="1190"/>
        <item m="1" x="1222"/>
        <item m="1" x="1223"/>
        <item m="1" x="1224"/>
        <item m="1" x="1255"/>
        <item m="1" x="1296"/>
        <item m="1" x="1297"/>
        <item m="1" x="1298"/>
        <item m="1" x="1375"/>
        <item m="1" x="1376"/>
        <item m="1" x="1378"/>
        <item m="1" x="1379"/>
        <item m="1" x="1380"/>
        <item m="1" x="1414"/>
        <item m="1" x="1433"/>
        <item m="1" x="1439"/>
        <item m="1" x="1445"/>
        <item m="1" x="1454"/>
        <item m="1" x="1458"/>
        <item m="1" x="2181"/>
        <item m="1" x="1479"/>
        <item x="72"/>
        <item m="1" x="1523"/>
        <item m="1" x="1525"/>
        <item m="1" x="1529"/>
        <item m="1" x="1530"/>
        <item m="1" x="1539"/>
        <item m="1" x="1555"/>
        <item m="1" x="1561"/>
        <item m="1" x="1572"/>
        <item m="1" x="1588"/>
        <item m="1" x="1589"/>
        <item m="1" x="1593"/>
        <item m="1" x="1595"/>
        <item m="1" x="1597"/>
        <item m="1" x="1596"/>
        <item m="1" x="1598"/>
        <item m="1" x="1604"/>
        <item m="1" x="1607"/>
        <item m="1" x="1608"/>
        <item m="1" x="1610"/>
        <item m="1" x="1620"/>
        <item m="1" x="1621"/>
        <item x="170"/>
        <item m="1" x="1632"/>
        <item m="1" x="1638"/>
        <item m="1" x="1646"/>
        <item m="1" x="1655"/>
        <item m="1" x="1658"/>
        <item m="1" x="1661"/>
        <item m="1" x="1666"/>
        <item m="1" x="1670"/>
        <item m="1" x="1671"/>
        <item m="1" x="1674"/>
        <item m="1" x="1677"/>
        <item m="1" x="1697"/>
        <item m="1" x="1703"/>
        <item m="1" x="1719"/>
        <item m="1" x="1720"/>
        <item m="1" x="1726"/>
        <item m="1" x="1727"/>
        <item m="1" x="1728"/>
        <item m="1" x="1729"/>
        <item m="1" x="1740"/>
        <item m="1" x="1744"/>
        <item m="1" x="1767"/>
        <item m="1" x="1770"/>
        <item m="1" x="1771"/>
        <item m="1" x="1773"/>
        <item m="1" x="1780"/>
        <item m="1" x="1785"/>
        <item m="1" x="1786"/>
        <item m="1" x="1787"/>
        <item m="1" x="1799"/>
        <item m="1" x="1800"/>
        <item m="1" x="1801"/>
        <item m="1" x="1804"/>
        <item m="1" x="1806"/>
        <item m="1" x="1808"/>
        <item m="1" x="1810"/>
        <item m="1" x="1814"/>
        <item m="1" x="1816"/>
        <item m="1" x="1817"/>
        <item m="1" x="1820"/>
        <item m="1" x="1822"/>
        <item m="1" x="1826"/>
        <item x="439"/>
        <item m="1" x="1827"/>
        <item m="1" x="2182"/>
        <item m="1" x="1750"/>
        <item m="1" x="1829"/>
        <item m="1" x="1830"/>
        <item m="1" x="1833"/>
        <item m="1" x="1478"/>
        <item m="1" x="1758"/>
        <item m="1" x="1832"/>
        <item m="1" x="932"/>
        <item m="1" x="958"/>
        <item m="1" x="959"/>
        <item m="1" x="965"/>
        <item m="1" x="1057"/>
        <item m="1" x="1158"/>
        <item m="1" x="1328"/>
        <item m="1" x="1331"/>
        <item m="1" x="1345"/>
        <item m="1" x="1362"/>
        <item m="1" x="1429"/>
        <item m="1" x="1443"/>
        <item m="1" x="1450"/>
        <item m="1" x="1482"/>
        <item m="1" x="1507"/>
        <item m="1" x="1531"/>
        <item m="1" x="1533"/>
        <item m="1" x="1532"/>
        <item m="1" x="1534"/>
        <item m="1" x="1550"/>
        <item m="1" x="1559"/>
        <item m="1" x="1560"/>
        <item m="1" x="1565"/>
        <item m="1" x="1566"/>
        <item m="1" x="1580"/>
        <item x="103"/>
        <item m="1" x="1581"/>
        <item m="1" x="1582"/>
        <item m="1" x="1585"/>
        <item m="1" x="1603"/>
        <item m="1" x="1625"/>
        <item m="1" x="1626"/>
        <item m="1" x="1627"/>
        <item m="1" x="1634"/>
        <item m="1" x="1659"/>
        <item m="1" x="1660"/>
        <item m="1" x="1662"/>
        <item m="1" x="1663"/>
        <item m="1" x="1664"/>
        <item m="1" x="1665"/>
        <item m="1" x="1667"/>
        <item m="1" x="1686"/>
        <item m="1" x="1687"/>
        <item m="1" x="1712"/>
        <item m="1" x="1714"/>
        <item m="1" x="1722"/>
        <item m="1" x="1724"/>
        <item m="1" x="1725"/>
        <item m="1" x="1730"/>
        <item m="1" x="1731"/>
        <item m="1" x="1732"/>
        <item m="1" x="1733"/>
        <item m="1" x="1734"/>
        <item m="1" x="1735"/>
        <item m="1" x="1739"/>
        <item m="1" x="1752"/>
        <item m="1" x="1761"/>
        <item m="1" x="1763"/>
        <item x="18"/>
        <item m="1" x="1772"/>
        <item m="1" x="1784"/>
        <item m="1" x="1788"/>
        <item m="1" x="1789"/>
        <item m="1" x="1795"/>
        <item m="1" x="1805"/>
        <item m="1" x="1811"/>
        <item m="1" x="1815"/>
        <item m="1" x="1818"/>
        <item m="1" x="1819"/>
        <item m="1" x="1821"/>
        <item m="1" x="1823"/>
        <item m="1" x="1824"/>
        <item m="1" x="1828"/>
        <item m="1" x="1835"/>
        <item m="1" x="1836"/>
        <item m="1" x="1837"/>
        <item m="1" x="1838"/>
        <item x="438"/>
        <item m="1" x="1839"/>
        <item m="1" x="1840"/>
        <item m="1" x="1841"/>
        <item m="1" x="1155"/>
        <item m="1" x="1361"/>
        <item m="1" x="1434"/>
        <item m="1" x="1485"/>
        <item m="1" x="1497"/>
        <item m="1" x="1498"/>
        <item m="1" x="1503"/>
        <item m="1" x="1506"/>
        <item m="1" x="1514"/>
        <item m="1" x="1562"/>
        <item m="1" x="1563"/>
        <item m="1" x="1579"/>
        <item m="1" x="1592"/>
        <item m="1" x="1614"/>
        <item m="1" x="1619"/>
        <item m="1" x="1640"/>
        <item m="1" x="1641"/>
        <item m="1" x="1647"/>
        <item m="1" x="1648"/>
        <item m="1" x="1649"/>
        <item m="1" x="1651"/>
        <item m="1" x="1652"/>
        <item m="1" x="1653"/>
        <item m="1" x="1654"/>
        <item m="1" x="1676"/>
        <item m="1" x="1682"/>
        <item m="1" x="1693"/>
        <item m="1" x="1705"/>
        <item m="1" x="1716"/>
        <item m="1" x="1737"/>
        <item m="1" x="1753"/>
        <item m="1" x="1757"/>
        <item m="1" x="1759"/>
        <item m="1" x="1760"/>
        <item m="1" x="1779"/>
        <item m="1" x="1790"/>
        <item m="1" x="1825"/>
        <item m="1" x="1831"/>
        <item m="1" x="1834"/>
        <item m="1" x="1842"/>
        <item m="1" x="1843"/>
        <item m="1" x="1844"/>
        <item m="1" x="1845"/>
        <item m="1" x="1846"/>
        <item x="57"/>
        <item m="1" x="1847"/>
        <item m="1" x="1848"/>
        <item m="1" x="1849"/>
        <item m="1" x="1850"/>
        <item m="1" x="1851"/>
        <item m="1" x="1853"/>
        <item m="1" x="1854"/>
        <item m="1" x="1855"/>
        <item m="1" x="1856"/>
        <item m="1" x="1857"/>
        <item m="1" x="1858"/>
        <item m="1" x="1859"/>
        <item m="1" x="1860"/>
        <item m="1" x="1861"/>
        <item m="1" x="1862"/>
        <item m="1" x="1863"/>
        <item m="1" x="1864"/>
        <item m="1" x="1865"/>
        <item x="143"/>
        <item x="144"/>
        <item m="1" x="1866"/>
        <item m="1" x="1867"/>
        <item m="1" x="1868"/>
        <item m="1" x="1869"/>
        <item m="1" x="1870"/>
        <item m="1" x="1871"/>
        <item m="1" x="1872"/>
        <item m="1" x="1873"/>
        <item m="1" x="1874"/>
        <item m="1" x="1875"/>
        <item m="1" x="1876"/>
        <item m="1" x="1877"/>
        <item m="1" x="1878"/>
        <item m="1" x="1879"/>
        <item m="1" x="1880"/>
        <item x="563"/>
        <item m="1" x="1881"/>
        <item m="1" x="1882"/>
        <item m="1" x="1883"/>
        <item x="296"/>
        <item x="19"/>
        <item m="1" x="1884"/>
        <item x="81"/>
        <item m="1" x="1885"/>
        <item m="1" x="1886"/>
        <item x="44"/>
        <item m="1" x="1887"/>
        <item x="56"/>
        <item m="1" x="1888"/>
        <item m="1" x="1889"/>
        <item m="1" x="1890"/>
        <item m="1" x="1891"/>
        <item m="1" x="1892"/>
        <item m="1" x="1893"/>
        <item m="1" x="1894"/>
        <item m="1" x="1895"/>
        <item m="1" x="1896"/>
        <item m="1" x="1897"/>
        <item m="1" x="1898"/>
        <item m="1" x="1899"/>
        <item m="1" x="1900"/>
        <item x="187"/>
        <item m="1" x="1901"/>
        <item x="205"/>
        <item m="1" x="1902"/>
        <item m="1" x="1903"/>
        <item m="1" x="1904"/>
        <item m="1" x="1905"/>
        <item x="239"/>
        <item m="1" x="1906"/>
        <item m="1" x="1907"/>
        <item m="1" x="1908"/>
        <item m="1" x="1909"/>
        <item m="1" x="1910"/>
        <item m="1" x="1911"/>
        <item m="1" x="1912"/>
        <item m="1" x="1913"/>
        <item m="1" x="1914"/>
        <item m="1" x="1915"/>
        <item m="1" x="1916"/>
        <item m="1" x="1917"/>
        <item m="1" x="1918"/>
        <item m="1" x="1919"/>
        <item m="1" x="1920"/>
        <item m="1" x="1921"/>
        <item m="1" x="1922"/>
        <item m="1" x="1923"/>
        <item x="437"/>
        <item m="1" x="1924"/>
        <item m="1" x="1925"/>
        <item m="1" x="1926"/>
        <item m="1" x="1927"/>
        <item m="1" x="1928"/>
        <item m="1" x="1929"/>
        <item m="1" x="1930"/>
        <item m="1" x="1931"/>
        <item m="1" x="1932"/>
        <item x="2"/>
        <item x="5"/>
        <item x="21"/>
        <item x="22"/>
        <item x="38"/>
        <item x="42"/>
        <item x="43"/>
        <item x="66"/>
        <item x="69"/>
        <item x="70"/>
        <item x="71"/>
        <item x="92"/>
        <item x="104"/>
        <item x="105"/>
        <item x="107"/>
        <item x="108"/>
        <item x="113"/>
        <item x="125"/>
        <item x="126"/>
        <item x="137"/>
        <item x="138"/>
        <item x="141"/>
        <item x="142"/>
        <item x="151"/>
        <item x="153"/>
        <item x="154"/>
        <item x="155"/>
        <item x="156"/>
        <item x="157"/>
        <item x="158"/>
        <item x="161"/>
        <item x="174"/>
        <item x="175"/>
        <item x="193"/>
        <item x="201"/>
        <item x="203"/>
        <item x="204"/>
        <item x="214"/>
        <item x="215"/>
        <item x="216"/>
        <item x="241"/>
        <item m="1" x="923"/>
        <item m="1" x="924"/>
        <item x="246"/>
        <item x="251"/>
        <item x="255"/>
        <item x="257"/>
        <item x="263"/>
        <item x="273"/>
        <item x="279"/>
        <item x="289"/>
        <item x="295"/>
        <item x="297"/>
        <item x="298"/>
        <item x="313"/>
        <item x="322"/>
        <item x="333"/>
        <item x="337"/>
        <item x="350"/>
        <item x="351"/>
        <item x="358"/>
        <item x="360"/>
        <item x="369"/>
        <item x="384"/>
        <item x="385"/>
        <item x="389"/>
        <item x="398"/>
        <item x="404"/>
        <item x="412"/>
        <item x="422"/>
        <item x="423"/>
        <item x="425"/>
        <item x="277"/>
        <item x="441"/>
        <item x="443"/>
        <item x="456"/>
        <item x="1"/>
        <item x="4"/>
        <item x="29"/>
        <item x="32"/>
        <item x="49"/>
        <item x="86"/>
        <item x="88"/>
        <item x="87"/>
        <item x="90"/>
        <item x="95"/>
        <item x="96"/>
        <item x="102"/>
        <item x="111"/>
        <item x="116"/>
        <item x="118"/>
        <item x="129"/>
        <item x="130"/>
        <item x="159"/>
        <item x="162"/>
        <item x="163"/>
        <item x="186"/>
        <item x="188"/>
        <item x="189"/>
        <item x="196"/>
        <item x="202"/>
        <item x="206"/>
        <item x="207"/>
        <item x="220"/>
        <item x="228"/>
        <item x="242"/>
        <item x="243"/>
        <item x="244"/>
        <item x="250"/>
        <item x="252"/>
        <item x="253"/>
        <item x="264"/>
        <item x="270"/>
        <item x="280"/>
        <item x="310"/>
        <item x="311"/>
        <item x="312"/>
        <item x="324"/>
        <item x="331"/>
        <item x="334"/>
        <item x="341"/>
        <item x="343"/>
        <item x="345"/>
        <item x="348"/>
        <item x="349"/>
        <item x="365"/>
        <item x="371"/>
        <item x="374"/>
        <item x="390"/>
        <item x="403"/>
        <item x="414"/>
        <item x="415"/>
        <item x="420"/>
        <item x="426"/>
        <item x="429"/>
        <item x="433"/>
        <item x="434"/>
        <item x="442"/>
        <item x="454"/>
        <item x="460"/>
        <item x="464"/>
        <item x="479"/>
        <item x="489"/>
        <item x="494"/>
        <item m="1" x="920"/>
        <item x="519"/>
        <item x="526"/>
        <item x="529"/>
        <item x="555"/>
        <item x="559"/>
        <item x="584"/>
        <item x="6"/>
        <item x="31"/>
        <item x="39"/>
        <item x="60"/>
        <item x="61"/>
        <item x="94"/>
        <item x="97"/>
        <item x="106"/>
        <item x="109"/>
        <item x="120"/>
        <item x="121"/>
        <item x="133"/>
        <item x="134"/>
        <item x="139"/>
        <item x="140"/>
        <item x="149"/>
        <item x="164"/>
        <item x="173"/>
        <item x="192"/>
        <item x="195"/>
        <item x="221"/>
        <item x="222"/>
        <item x="231"/>
        <item x="248"/>
        <item x="271"/>
        <item x="272"/>
        <item x="278"/>
        <item x="282"/>
        <item x="283"/>
        <item x="286"/>
        <item x="288"/>
        <item x="290"/>
        <item x="308"/>
        <item x="309"/>
        <item x="315"/>
        <item x="316"/>
        <item x="332"/>
        <item x="342"/>
        <item x="346"/>
        <item x="367"/>
        <item x="368"/>
        <item x="376"/>
        <item x="377"/>
        <item x="382"/>
        <item x="400"/>
        <item x="406"/>
        <item x="416"/>
        <item x="417"/>
        <item x="448"/>
        <item x="457"/>
        <item x="458"/>
        <item x="470"/>
        <item x="471"/>
        <item x="478"/>
        <item x="484"/>
        <item x="485"/>
        <item x="486"/>
        <item x="504"/>
        <item x="505"/>
        <item x="515"/>
        <item x="516"/>
        <item x="523"/>
        <item x="525"/>
        <item x="530"/>
        <item x="533"/>
        <item x="537"/>
        <item x="538"/>
        <item x="546"/>
        <item x="547"/>
        <item x="549"/>
        <item x="552"/>
        <item x="553"/>
        <item x="557"/>
        <item m="1" x="921"/>
        <item x="583"/>
        <item x="588"/>
        <item x="589"/>
        <item x="593"/>
        <item x="600"/>
        <item x="601"/>
        <item x="609"/>
        <item x="614"/>
        <item x="615"/>
        <item x="618"/>
        <item x="621"/>
        <item x="623"/>
        <item x="624"/>
        <item x="625"/>
        <item x="628"/>
        <item x="632"/>
        <item x="633"/>
        <item x="637"/>
        <item x="639"/>
        <item x="659"/>
        <item x="660"/>
        <item x="661"/>
        <item x="663"/>
        <item x="488"/>
        <item x="673"/>
        <item x="48"/>
        <item x="682"/>
        <item x="683"/>
        <item x="691"/>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axis="axisRow" showAll="0" sortType="descending">
      <items count="4">
        <item sd="0" x="2"/>
        <item sd="0" x="1"/>
        <item sd="0" x="0"/>
        <item t="default" sd="0"/>
      </items>
      <autoSortScope>
        <pivotArea dataOnly="0" outline="0" fieldPosition="0">
          <references count="1">
            <reference field="4294967294" count="1" selected="0">
              <x v="0"/>
            </reference>
          </references>
        </pivotArea>
      </autoSortScope>
    </pivotField>
    <pivotField showAll="0"/>
    <pivotField showAll="0"/>
    <pivotField numFmtId="4" showAll="0"/>
    <pivotField numFmtId="4" showAll="0"/>
    <pivotField showAll="0"/>
    <pivotField showAll="0"/>
    <pivotField dataField="1" numFmtId="4" showAll="0"/>
    <pivotField showAll="0"/>
    <pivotField numFmtId="4" showAll="0"/>
    <pivotField showAll="0"/>
    <pivotField dragToRow="0" dragToCol="0" dragToPage="0" showAll="0" defaultSubtotal="0"/>
    <pivotField dragToRow="0" dragToCol="0" dragToPage="0" showAll="0" defaultSubtotal="0"/>
  </pivotFields>
  <rowFields count="4">
    <field x="9"/>
    <field x="2"/>
    <field x="0"/>
    <field x="8"/>
  </rowFields>
  <rowItems count="4">
    <i>
      <x v="1"/>
    </i>
    <i>
      <x v="2"/>
    </i>
    <i>
      <x/>
    </i>
    <i t="grand">
      <x/>
    </i>
  </rowItems>
  <colItems count="1">
    <i/>
  </colItems>
  <dataFields count="1">
    <dataField name="Variance" fld="16" baseField="0" baseItem="0" numFmtId="44"/>
  </dataFields>
  <formats count="3">
    <format dxfId="48">
      <pivotArea field="9" type="button" dataOnly="0" labelOnly="1" outline="0" axis="axisRow"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4">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9" count="1" selected="0">
            <x v="0"/>
          </reference>
        </references>
      </pivotArea>
    </chartFormat>
    <chartFormat chart="0" format="7">
      <pivotArea type="data" outline="0" fieldPosition="0">
        <references count="2">
          <reference field="4294967294" count="1" selected="0">
            <x v="0"/>
          </reference>
          <reference field="9" count="1" selected="0">
            <x v="1"/>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4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Vendor">
  <location ref="A2:B13" firstHeaderRow="1" firstDataRow="1" firstDataCol="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x="461"/>
        <item x="465"/>
        <item x="469"/>
        <item x="470"/>
        <item x="471"/>
        <item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x="544"/>
        <item x="546"/>
        <item x="547"/>
        <item x="548"/>
        <item x="557"/>
        <item x="21"/>
        <item x="30"/>
        <item x="59"/>
        <item x="87"/>
        <item x="145"/>
        <item x="158"/>
        <item x="163"/>
        <item x="167"/>
        <item x="195"/>
        <item x="204"/>
        <item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x="552"/>
        <item x="553"/>
        <item x="554"/>
        <item x="556"/>
        <item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Row" showAll="0">
      <items count="38">
        <item sd="0" x="3"/>
        <item sd="0" x="21"/>
        <item x="12"/>
        <item m="1" x="32"/>
        <item x="26"/>
        <item x="13"/>
        <item m="1" x="36"/>
        <item x="1"/>
        <item x="23"/>
        <item x="15"/>
        <item x="2"/>
        <item x="0"/>
        <item x="24"/>
        <item x="9"/>
        <item x="8"/>
        <item x="7"/>
        <item x="27"/>
        <item x="22"/>
        <item x="5"/>
        <item x="6"/>
        <item m="1" x="35"/>
        <item m="1" x="34"/>
        <item m="1" x="29"/>
        <item x="10"/>
        <item x="4"/>
        <item m="1" x="31"/>
        <item x="11"/>
        <item m="1" x="33"/>
        <item x="20"/>
        <item x="25"/>
        <item x="18"/>
        <item m="1" x="30"/>
        <item x="17"/>
        <item x="16"/>
        <item x="14"/>
        <item x="28"/>
        <item x="19"/>
        <item t="default"/>
      </items>
    </pivotField>
    <pivotField showAll="0"/>
    <pivotField showAll="0"/>
    <pivotField showAll="0"/>
    <pivotField showAll="0"/>
    <pivotField showAll="0"/>
    <pivotField axis="axisRow" showAll="0">
      <items count="2187">
        <item x="45"/>
        <item m="1" x="1020"/>
        <item m="1" x="1423"/>
        <item m="1" x="1114"/>
        <item m="1" x="1343"/>
        <item m="1" x="926"/>
        <item m="1" x="1348"/>
        <item m="1" x="1219"/>
        <item m="1" x="937"/>
        <item m="1" x="1042"/>
        <item m="1" x="1052"/>
        <item m="1" x="1096"/>
        <item m="1" x="1188"/>
        <item m="1" x="1185"/>
        <item m="1" x="1326"/>
        <item m="1" x="936"/>
        <item m="1" x="1059"/>
        <item m="1" x="975"/>
        <item m="1" x="1299"/>
        <item x="23"/>
        <item m="1" x="945"/>
        <item m="1" x="946"/>
        <item m="1" x="962"/>
        <item m="1" x="1327"/>
        <item m="1" x="1135"/>
        <item m="1" x="976"/>
        <item m="1" x="1417"/>
        <item m="1" x="1053"/>
        <item m="1" x="1422"/>
        <item m="1" x="931"/>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m="1" x="1441"/>
        <item m="1" x="1100"/>
        <item m="1" x="1248"/>
        <item m="1" x="1316"/>
        <item m="1" x="1307"/>
        <item m="1" x="1980"/>
        <item m="1" x="1446"/>
        <item m="1" x="1060"/>
        <item m="1" x="1125"/>
        <item m="1" x="1492"/>
        <item m="1" x="1981"/>
        <item m="1" x="992"/>
        <item m="1" x="1200"/>
        <item m="1" x="1196"/>
        <item m="1" x="1344"/>
        <item m="1" x="980"/>
        <item m="1" x="2013"/>
        <item m="1" x="1006"/>
        <item m="1" x="1940"/>
        <item m="1" x="1966"/>
        <item x="831"/>
        <item x="185"/>
        <item m="1" x="1302"/>
        <item x="51"/>
        <item m="1" x="1430"/>
        <item m="1" x="1275"/>
        <item m="1" x="1243"/>
        <item m="1" x="1026"/>
        <item m="1" x="2015"/>
        <item m="1" x="964"/>
        <item m="1" x="1206"/>
        <item m="1" x="1480"/>
        <item m="1" x="1997"/>
        <item x="876"/>
        <item m="1" x="996"/>
        <item m="1" x="1046"/>
        <item m="1" x="1262"/>
        <item m="1" x="1229"/>
        <item m="1" x="1146"/>
        <item m="1" x="1136"/>
        <item m="1" x="1062"/>
        <item m="1" x="950"/>
        <item m="1" x="993"/>
        <item m="1" x="953"/>
        <item m="1" x="1308"/>
        <item m="1" x="982"/>
        <item x="64"/>
        <item m="1" x="943"/>
        <item m="1" x="1098"/>
        <item m="1" x="983"/>
        <item m="1" x="1527"/>
        <item m="1" x="935"/>
        <item m="1" x="1066"/>
        <item m="1" x="1095"/>
        <item m="1" x="1418"/>
        <item m="1" x="1368"/>
        <item m="1" x="1256"/>
        <item m="1" x="970"/>
        <item m="1" x="933"/>
        <item m="1" x="1324"/>
        <item m="1" x="995"/>
        <item x="176"/>
        <item m="1" x="979"/>
        <item m="1" x="1387"/>
        <item m="1" x="2006"/>
        <item m="1" x="1558"/>
        <item m="1" x="1933"/>
        <item m="1" x="1001"/>
        <item m="1" x="1142"/>
        <item m="1" x="1322"/>
        <item m="1" x="1083"/>
        <item m="1" x="988"/>
        <item m="1" x="1524"/>
        <item m="1" x="981"/>
        <item m="1" x="1183"/>
        <item m="1" x="1182"/>
        <item x="67"/>
        <item m="1" x="1228"/>
        <item m="1" x="1935"/>
        <item m="1" x="1168"/>
        <item m="1" x="1984"/>
        <item m="1" x="2184"/>
        <item m="1" x="1169"/>
        <item m="1" x="1023"/>
        <item m="1" x="1990"/>
        <item m="1" x="1231"/>
        <item m="1" x="1179"/>
        <item m="1" x="1999"/>
        <item m="1" x="1087"/>
        <item m="1" x="1077"/>
        <item m="1" x="1102"/>
        <item m="1" x="1242"/>
        <item m="1" x="1279"/>
        <item m="1" x="1967"/>
        <item m="1" x="1403"/>
        <item m="1" x="1204"/>
        <item m="1" x="1963"/>
        <item m="1" x="1950"/>
        <item x="686"/>
        <item m="1" x="1288"/>
        <item x="101"/>
        <item x="314"/>
        <item x="749"/>
        <item m="1" x="1050"/>
        <item x="132"/>
        <item m="1" x="1247"/>
        <item m="1" x="1205"/>
        <item m="1" x="1500"/>
        <item m="1" x="1119"/>
        <item m="1" x="1040"/>
        <item m="1" x="1954"/>
        <item m="1" x="1951"/>
        <item m="1" x="1942"/>
        <item m="1" x="1945"/>
        <item m="1" x="1283"/>
        <item m="1" x="1117"/>
        <item m="1" x="1141"/>
        <item m="1" x="1354"/>
        <item m="1" x="1407"/>
        <item m="1" x="1175"/>
        <item x="627"/>
        <item m="1" x="1236"/>
        <item x="267"/>
        <item m="1" x="947"/>
        <item m="1" x="949"/>
        <item m="1" x="1186"/>
        <item m="1" x="954"/>
        <item x="455"/>
        <item m="1" x="1305"/>
        <item m="1" x="1993"/>
        <item m="1" x="1995"/>
        <item m="1" x="1163"/>
        <item m="1" x="1164"/>
        <item m="1" x="1003"/>
        <item m="1" x="1094"/>
        <item m="1" x="1063"/>
        <item m="1" x="1165"/>
        <item m="1" x="1171"/>
        <item m="1" x="1132"/>
        <item m="1" x="1091"/>
        <item m="1" x="1090"/>
        <item m="1" x="1015"/>
        <item m="1" x="1207"/>
        <item m="1" x="1099"/>
        <item m="1" x="1519"/>
        <item m="1" x="1427"/>
        <item m="1" x="2018"/>
        <item m="1" x="1541"/>
        <item m="1" x="1107"/>
        <item m="1" x="1287"/>
        <item m="1" x="1329"/>
        <item m="1" x="1093"/>
        <item x="638"/>
        <item m="1" x="1216"/>
        <item m="1" x="1218"/>
        <item x="803"/>
        <item x="35"/>
        <item m="1" x="1017"/>
        <item m="1" x="1092"/>
        <item x="709"/>
        <item m="1" x="1151"/>
        <item m="1" x="1292"/>
        <item m="1" x="1032"/>
        <item m="1" x="1110"/>
        <item x="54"/>
        <item m="1" x="1389"/>
        <item x="194"/>
        <item m="1" x="1370"/>
        <item m="1" x="1153"/>
        <item m="1" x="1152"/>
        <item m="1" x="1271"/>
        <item x="91"/>
        <item m="1" x="1184"/>
        <item m="1" x="1319"/>
        <item m="1" x="956"/>
        <item x="50"/>
        <item m="1" x="1973"/>
        <item m="1" x="1465"/>
        <item m="1" x="1005"/>
        <item m="1" x="1406"/>
        <item m="1" x="1111"/>
        <item m="1" x="1384"/>
        <item m="1" x="1109"/>
        <item m="1" x="1252"/>
        <item m="1" x="1199"/>
        <item m="1" x="1198"/>
        <item m="1" x="1120"/>
        <item m="1" x="1191"/>
        <item m="1" x="1192"/>
        <item m="1" x="1074"/>
        <item m="1" x="1250"/>
        <item m="1" x="1342"/>
        <item m="1" x="2019"/>
        <item m="1" x="1978"/>
        <item m="1" x="1000"/>
        <item m="1" x="1115"/>
        <item m="1" x="1320"/>
        <item m="1" x="1946"/>
        <item m="1" x="1431"/>
        <item m="1" x="984"/>
        <item m="1" x="1952"/>
        <item m="1" x="1244"/>
        <item m="1" x="955"/>
        <item m="1" x="1314"/>
        <item m="1" x="1147"/>
        <item m="1" x="1167"/>
        <item m="1" x="1105"/>
        <item x="3"/>
        <item m="1" x="1466"/>
        <item m="1" x="1467"/>
        <item m="1" x="2005"/>
        <item m="1" x="985"/>
        <item m="1" x="1994"/>
        <item m="1" x="1072"/>
        <item m="1" x="1071"/>
        <item m="1" x="1123"/>
        <item m="1" x="944"/>
        <item m="1" x="1149"/>
        <item m="1" x="1233"/>
        <item m="1" x="1033"/>
        <item m="1" x="1034"/>
        <item m="1" x="1166"/>
        <item m="1" x="1085"/>
        <item m="1" x="1178"/>
        <item m="1" x="1351"/>
        <item m="1" x="1045"/>
        <item m="1" x="1215"/>
        <item m="1" x="1409"/>
        <item m="1" x="1238"/>
        <item m="1" x="1194"/>
        <item x="294"/>
        <item m="1" x="1300"/>
        <item m="1" x="1067"/>
        <item m="1" x="1202"/>
        <item m="1" x="1281"/>
        <item x="26"/>
        <item m="1" x="1266"/>
        <item m="1" x="1036"/>
        <item m="1" x="1008"/>
        <item m="1" x="1452"/>
        <item m="1" x="1245"/>
        <item m="1" x="1208"/>
        <item m="1" x="1512"/>
        <item m="1" x="1440"/>
        <item m="1" x="1513"/>
        <item m="1" x="1987"/>
        <item m="1" x="1986"/>
        <item m="1" x="1088"/>
        <item m="1" x="1943"/>
        <item m="1" x="1794"/>
        <item m="1" x="1421"/>
        <item m="1" x="2183"/>
        <item m="1" x="1317"/>
        <item m="1" x="1211"/>
        <item m="1" x="1278"/>
        <item m="1" x="1240"/>
        <item m="1" x="969"/>
        <item m="1" x="1383"/>
        <item m="1" x="1385"/>
        <item m="1" x="1313"/>
        <item m="1" x="1210"/>
        <item m="1" x="1258"/>
        <item m="1" x="1212"/>
        <item m="1" x="1315"/>
        <item m="1" x="1041"/>
        <item m="1" x="1113"/>
        <item m="1" x="1035"/>
        <item m="1" x="1124"/>
        <item m="1" x="1992"/>
        <item m="1" x="1976"/>
        <item m="1" x="1280"/>
        <item m="1" x="1189"/>
        <item m="1" x="997"/>
        <item m="1" x="2003"/>
        <item x="89"/>
        <item m="1" x="1049"/>
        <item m="1" x="1270"/>
        <item m="1" x="1511"/>
        <item m="1" x="1347"/>
        <item m="1" x="1979"/>
        <item m="1" x="960"/>
        <item m="1" x="1985"/>
        <item m="1" x="1170"/>
        <item m="1" x="1246"/>
        <item m="1" x="1988"/>
        <item m="1" x="1372"/>
        <item m="1" x="930"/>
        <item m="1" x="1058"/>
        <item m="1" x="2014"/>
        <item m="1" x="1475"/>
        <item m="1" x="1972"/>
        <item m="1" x="1371"/>
        <item m="1" x="1276"/>
        <item m="1" x="1143"/>
        <item x="47"/>
        <item m="1" x="1254"/>
        <item m="1" x="1934"/>
        <item m="1" x="1128"/>
        <item m="1" x="1130"/>
        <item m="1" x="951"/>
        <item m="1" x="1187"/>
        <item m="1" x="929"/>
        <item m="1" x="1137"/>
        <item m="1" x="1148"/>
        <item x="440"/>
        <item m="1" x="2000"/>
        <item m="1" x="1936"/>
        <item m="1" x="1291"/>
        <item m="1" x="1488"/>
        <item m="1" x="1484"/>
        <item m="1" x="1127"/>
        <item m="1" x="1116"/>
        <item m="1" x="1449"/>
        <item m="1" x="1133"/>
        <item m="1" x="1101"/>
        <item m="1" x="1408"/>
        <item m="1" x="1483"/>
        <item m="1" x="1134"/>
        <item m="1" x="1213"/>
        <item m="1" x="1195"/>
        <item m="1" x="1201"/>
        <item m="1" x="1253"/>
        <item m="1" x="1420"/>
        <item m="1" x="1007"/>
        <item m="1" x="1249"/>
        <item m="1" x="1960"/>
        <item m="1" x="1991"/>
        <item m="1" x="1214"/>
        <item m="1" x="1286"/>
        <item m="1" x="1989"/>
        <item m="1" x="1367"/>
        <item m="1" x="1424"/>
        <item m="1" x="1536"/>
        <item m="1" x="967"/>
        <item m="1" x="1400"/>
        <item m="1" x="1401"/>
        <item m="1" x="1197"/>
        <item m="1" x="934"/>
        <item m="1" x="1044"/>
        <item m="1" x="2185"/>
        <item m="1" x="1947"/>
        <item m="1" x="1010"/>
        <item x="93"/>
        <item m="1" x="1374"/>
        <item m="1" x="1330"/>
        <item m="1" x="1522"/>
        <item m="1" x="1277"/>
        <item x="421"/>
        <item m="1" x="1047"/>
        <item m="1" x="986"/>
        <item m="1" x="1086"/>
        <item m="1" x="1209"/>
        <item m="1" x="971"/>
        <item m="1" x="1073"/>
        <item m="1" x="1181"/>
        <item m="1" x="987"/>
        <item m="1" x="1118"/>
        <item x="585"/>
        <item x="128"/>
        <item m="1" x="1518"/>
        <item m="1" x="1402"/>
        <item m="1" x="1070"/>
        <item m="1" x="961"/>
        <item m="1" x="1332"/>
        <item m="1" x="1306"/>
        <item x="335"/>
        <item x="0"/>
        <item m="1" x="1221"/>
        <item m="1" x="1004"/>
        <item m="1" x="1097"/>
        <item x="802"/>
        <item m="1" x="1537"/>
        <item m="1" x="1068"/>
        <item m="1" x="2004"/>
        <item m="1" x="1027"/>
        <item m="1" x="1217"/>
        <item m="1" x="1075"/>
        <item m="1" x="1025"/>
        <item m="1" x="928"/>
        <item m="1" x="1260"/>
        <item m="1" x="1009"/>
        <item m="1" x="1108"/>
        <item m="1" x="1055"/>
        <item m="1" x="1084"/>
        <item m="1" x="966"/>
        <item m="1" x="1964"/>
        <item m="1" x="925"/>
        <item m="1" x="1363"/>
        <item m="1" x="1082"/>
        <item m="1" x="2012"/>
        <item m="1" x="1996"/>
        <item m="1" x="972"/>
        <item m="1" x="1959"/>
        <item m="1" x="1064"/>
        <item m="1" x="1998"/>
        <item m="1" x="1983"/>
        <item m="1" x="1177"/>
        <item m="1" x="1941"/>
        <item m="1" x="1180"/>
        <item x="55"/>
        <item x="905"/>
        <item x="870"/>
        <item x="25"/>
        <item m="1" x="1939"/>
        <item m="1" x="1953"/>
        <item m="1" x="1021"/>
        <item m="1" x="1419"/>
        <item m="1" x="1037"/>
        <item m="1" x="1432"/>
        <item m="1" x="1486"/>
        <item m="1" x="1264"/>
        <item m="1" x="1129"/>
        <item m="1" x="1487"/>
        <item m="1" x="999"/>
        <item m="1" x="1106"/>
        <item m="1" x="1251"/>
        <item m="1" x="1301"/>
        <item m="1" x="948"/>
        <item m="1" x="1948"/>
        <item m="1" x="994"/>
        <item m="1" x="1386"/>
        <item m="1" x="1982"/>
        <item m="1" x="1122"/>
        <item m="1" x="1150"/>
        <item m="1" x="1325"/>
        <item m="1" x="1112"/>
        <item m="1" x="1284"/>
        <item m="1" x="1495"/>
        <item m="1" x="1230"/>
        <item m="1" x="1373"/>
        <item m="1" x="1464"/>
        <item m="1" x="1065"/>
        <item m="1" x="1261"/>
        <item m="1" x="1069"/>
        <item m="1" x="1241"/>
        <item m="1" x="1061"/>
        <item m="1" x="1131"/>
        <item m="1" x="1357"/>
        <item m="1" x="1937"/>
        <item m="1" x="1977"/>
        <item m="1" x="939"/>
        <item m="1" x="957"/>
        <item m="1" x="968"/>
        <item m="1" x="990"/>
        <item m="1" x="998"/>
        <item m="1" x="1028"/>
        <item m="1" x="1126"/>
        <item m="1" x="1159"/>
        <item m="1" x="1172"/>
        <item m="1" x="1234"/>
        <item x="513"/>
        <item m="1" x="1310"/>
        <item m="1" x="1321"/>
        <item m="1" x="1333"/>
        <item m="1" x="1338"/>
        <item m="1" x="1339"/>
        <item m="1" x="1340"/>
        <item m="1" x="1360"/>
        <item m="1" x="1388"/>
        <item m="1" x="1404"/>
        <item m="1" x="1411"/>
        <item m="1" x="1415"/>
        <item m="1" x="1428"/>
        <item m="1" x="1435"/>
        <item m="1" x="1436"/>
        <item m="1" x="1442"/>
        <item m="1" x="1455"/>
        <item m="1" x="1469"/>
        <item m="1" x="1472"/>
        <item m="1" x="1470"/>
        <item m="1" x="1473"/>
        <item m="1" x="1474"/>
        <item m="1" x="2174"/>
        <item m="1" x="1496"/>
        <item m="1" x="1499"/>
        <item m="1" x="1521"/>
        <item m="1" x="1538"/>
        <item m="1" x="1546"/>
        <item m="1" x="1547"/>
        <item m="1" x="1548"/>
        <item m="1" x="1549"/>
        <item m="1" x="1553"/>
        <item m="1" x="1556"/>
        <item m="1" x="1557"/>
        <item m="1" x="1570"/>
        <item m="1" x="1571"/>
        <item m="1" x="1743"/>
        <item m="1" x="1576"/>
        <item m="1" x="1577"/>
        <item m="1" x="1583"/>
        <item x="85"/>
        <item m="1" x="1602"/>
        <item m="1" x="1173"/>
        <item m="1" x="1612"/>
        <item m="1" x="1615"/>
        <item m="1" x="1617"/>
        <item m="1" x="1624"/>
        <item m="1" x="1630"/>
        <item m="1" x="1637"/>
        <item m="1" x="1643"/>
        <item m="1" x="1656"/>
        <item m="1" x="1673"/>
        <item m="1" x="1675"/>
        <item m="1" x="1678"/>
        <item m="1" x="2177"/>
        <item m="1" x="1681"/>
        <item m="1" x="1688"/>
        <item m="1" x="1689"/>
        <item m="1" x="1690"/>
        <item m="1" x="1694"/>
        <item m="1" x="1696"/>
        <item m="1" x="1698"/>
        <item m="1" x="1700"/>
        <item m="1" x="1709"/>
        <item m="1" x="1713"/>
        <item x="833"/>
        <item m="1" x="1715"/>
        <item m="1" x="2178"/>
        <item m="1" x="2020"/>
        <item m="1" x="2021"/>
        <item m="1" x="2022"/>
        <item m="1" x="2023"/>
        <item m="1" x="2024"/>
        <item m="1" x="2025"/>
        <item m="1" x="1962"/>
        <item m="1" x="2026"/>
        <item m="1" x="2027"/>
        <item m="1" x="2028"/>
        <item m="1" x="2029"/>
        <item m="1" x="2030"/>
        <item m="1" x="2031"/>
        <item m="1" x="1965"/>
        <item m="1" x="2032"/>
        <item m="1" x="1970"/>
        <item m="1" x="2033"/>
        <item m="1" x="2034"/>
        <item m="1" x="2035"/>
        <item m="1" x="2036"/>
        <item m="1" x="2037"/>
        <item m="1" x="2038"/>
        <item m="1" x="2039"/>
        <item m="1" x="2040"/>
        <item m="1" x="2001"/>
        <item m="1" x="2041"/>
        <item m="1" x="2042"/>
        <item m="1" x="2007"/>
        <item m="1" x="2009"/>
        <item m="1" x="2008"/>
        <item m="1" x="2010"/>
        <item x="59"/>
        <item m="1" x="2043"/>
        <item m="1" x="2044"/>
        <item m="1" x="2045"/>
        <item m="1" x="2046"/>
        <item m="1" x="2047"/>
        <item m="1" x="2048"/>
        <item m="1" x="2049"/>
        <item m="1" x="2016"/>
        <item m="1" x="2050"/>
        <item m="1" x="2051"/>
        <item m="1" x="2052"/>
        <item m="1" x="2053"/>
        <item m="1" x="2054"/>
        <item m="1" x="2055"/>
        <item m="1" x="2056"/>
        <item m="1" x="2057"/>
        <item m="1" x="2058"/>
        <item m="1" x="2059"/>
        <item m="1" x="2060"/>
        <item m="1" x="942"/>
        <item m="1" x="2061"/>
        <item m="1" x="2062"/>
        <item m="1" x="2063"/>
        <item m="1" x="2064"/>
        <item m="1" x="2065"/>
        <item x="249"/>
        <item m="1" x="2066"/>
        <item m="1" x="2067"/>
        <item m="1" x="1852"/>
        <item m="1" x="2068"/>
        <item m="1" x="2069"/>
        <item m="1" x="2070"/>
        <item m="1" x="2071"/>
        <item m="1" x="2072"/>
        <item m="1" x="2073"/>
        <item m="1" x="2074"/>
        <item m="1" x="2075"/>
        <item m="1" x="973"/>
        <item m="1" x="974"/>
        <item m="1" x="2076"/>
        <item m="1" x="2077"/>
        <item m="1" x="2078"/>
        <item m="1" x="2079"/>
        <item m="1" x="2080"/>
        <item m="1" x="2081"/>
        <item m="1" x="2082"/>
        <item m="1" x="2083"/>
        <item m="1" x="2084"/>
        <item m="1" x="989"/>
        <item m="1" x="2085"/>
        <item m="1" x="2086"/>
        <item m="1" x="2087"/>
        <item m="1" x="2088"/>
        <item m="1" x="2089"/>
        <item m="1" x="2090"/>
        <item m="1" x="2091"/>
        <item m="1" x="2092"/>
        <item m="1" x="2093"/>
        <item m="1" x="2094"/>
        <item m="1" x="2095"/>
        <item m="1" x="2096"/>
        <item m="1" x="2097"/>
        <item m="1" x="2098"/>
        <item m="1" x="1011"/>
        <item m="1" x="2099"/>
        <item m="1" x="1018"/>
        <item m="1" x="1019"/>
        <item m="1" x="2100"/>
        <item x="890"/>
        <item m="1" x="1022"/>
        <item m="1" x="1024"/>
        <item m="1" x="2101"/>
        <item m="1" x="2102"/>
        <item m="1" x="2103"/>
        <item m="1" x="2104"/>
        <item m="1" x="2105"/>
        <item m="1" x="2106"/>
        <item m="1" x="2107"/>
        <item m="1" x="2108"/>
        <item m="1" x="1038"/>
        <item m="1" x="2109"/>
        <item m="1" x="2110"/>
        <item m="1" x="2111"/>
        <item m="1" x="2112"/>
        <item m="1" x="2113"/>
        <item m="1" x="2114"/>
        <item m="1" x="2115"/>
        <item m="1" x="2116"/>
        <item m="1" x="2117"/>
        <item m="1" x="2118"/>
        <item m="1" x="2119"/>
        <item m="1" x="2120"/>
        <item m="1" x="1051"/>
        <item m="1" x="2121"/>
        <item m="1" x="2122"/>
        <item m="1" x="2123"/>
        <item m="1" x="2124"/>
        <item m="1" x="2125"/>
        <item m="1" x="2126"/>
        <item m="1" x="2127"/>
        <item m="1" x="2128"/>
        <item m="1" x="2129"/>
        <item m="1" x="2130"/>
        <item m="1" x="1508"/>
        <item m="1" x="2131"/>
        <item m="1" x="2132"/>
        <item m="1" x="2133"/>
        <item x="844"/>
        <item m="1" x="2134"/>
        <item m="1" x="2135"/>
        <item m="1" x="2136"/>
        <item m="1" x="2137"/>
        <item m="1" x="1078"/>
        <item m="1" x="1079"/>
        <item m="1" x="1080"/>
        <item m="1" x="2138"/>
        <item m="1" x="2139"/>
        <item m="1" x="2140"/>
        <item m="1" x="2141"/>
        <item m="1" x="2142"/>
        <item m="1" x="2143"/>
        <item m="1" x="1103"/>
        <item m="1" x="1121"/>
        <item m="1" x="2144"/>
        <item m="1" x="2145"/>
        <item m="1" x="2146"/>
        <item m="1" x="2147"/>
        <item m="1" x="2148"/>
        <item m="1" x="2149"/>
        <item m="1" x="2150"/>
        <item m="1" x="2151"/>
        <item m="1" x="2152"/>
        <item m="1" x="2153"/>
        <item m="1" x="2154"/>
        <item m="1" x="2155"/>
        <item m="1" x="2156"/>
        <item m="1" x="1193"/>
        <item m="1" x="2157"/>
        <item m="1" x="2158"/>
        <item m="1" x="2159"/>
        <item m="1" x="2160"/>
        <item m="1" x="2161"/>
        <item m="1" x="2162"/>
        <item m="1" x="1226"/>
        <item m="1" x="1232"/>
        <item m="1" x="2163"/>
        <item m="1" x="2164"/>
        <item m="1" x="1237"/>
        <item m="1" x="1239"/>
        <item m="1" x="2165"/>
        <item m="1" x="1259"/>
        <item m="1" x="1265"/>
        <item m="1" x="1268"/>
        <item m="1" x="1269"/>
        <item m="1" x="1282"/>
        <item m="1" x="1285"/>
        <item m="1" x="1290"/>
        <item m="1" x="2166"/>
        <item m="1" x="2167"/>
        <item m="1" x="1293"/>
        <item m="1" x="2168"/>
        <item m="1" x="2169"/>
        <item m="1" x="1309"/>
        <item m="1" x="2170"/>
        <item m="1" x="2171"/>
        <item m="1" x="2172"/>
        <item m="1" x="1318"/>
        <item m="1" x="1335"/>
        <item m="1" x="1336"/>
        <item m="1" x="1337"/>
        <item m="1" x="1352"/>
        <item m="1" x="1355"/>
        <item m="1" x="1356"/>
        <item m="1" x="2173"/>
        <item m="1" x="1364"/>
        <item m="1" x="1365"/>
        <item m="1" x="1377"/>
        <item m="1" x="1399"/>
        <item m="1" x="1410"/>
        <item m="1" x="1416"/>
        <item m="1" x="1447"/>
        <item x="617"/>
        <item m="1" x="1457"/>
        <item m="1" x="1468"/>
        <item m="1" x="1471"/>
        <item m="1" x="1476"/>
        <item m="1" x="1477"/>
        <item m="1" x="1490"/>
        <item m="1" x="1491"/>
        <item m="1" x="1493"/>
        <item m="1" x="1501"/>
        <item m="1" x="1509"/>
        <item m="1" x="1510"/>
        <item m="1" x="1520"/>
        <item m="1" x="1542"/>
        <item m="1" x="1544"/>
        <item m="1" x="1551"/>
        <item m="1" x="1594"/>
        <item m="1" x="1599"/>
        <item m="1" x="1601"/>
        <item m="1" x="1605"/>
        <item m="1" x="1606"/>
        <item m="1" x="1611"/>
        <item m="1" x="1618"/>
        <item m="1" x="1628"/>
        <item m="1" x="1633"/>
        <item m="1" x="1635"/>
        <item m="1" x="1639"/>
        <item m="1" x="1642"/>
        <item m="1" x="1644"/>
        <item m="1" x="1645"/>
        <item m="1" x="2175"/>
        <item m="1" x="1650"/>
        <item m="1" x="2176"/>
        <item m="1" x="1672"/>
        <item m="1" x="1938"/>
        <item m="1" x="1955"/>
        <item m="1" x="1956"/>
        <item m="1" x="1957"/>
        <item m="1" x="1961"/>
        <item m="1" x="1969"/>
        <item m="1" x="1747"/>
        <item m="1" x="1748"/>
        <item m="1" x="1749"/>
        <item m="1" x="1975"/>
        <item m="1" x="2002"/>
        <item m="1" x="2011"/>
        <item m="1" x="1104"/>
        <item m="1" x="2017"/>
        <item m="1" x="940"/>
        <item m="1" x="941"/>
        <item m="1" x="952"/>
        <item m="1" x="963"/>
        <item m="1" x="991"/>
        <item m="1" x="1002"/>
        <item m="1" x="1039"/>
        <item m="1" x="1139"/>
        <item m="1" x="1140"/>
        <item m="1" x="1144"/>
        <item m="1" x="1145"/>
        <item m="1" x="1154"/>
        <item m="1" x="1156"/>
        <item m="1" x="1157"/>
        <item m="1" x="1272"/>
        <item m="1" x="1273"/>
        <item m="1" x="1274"/>
        <item m="1" x="1289"/>
        <item m="1" x="1294"/>
        <item m="1" x="1303"/>
        <item m="1" x="1334"/>
        <item m="1" x="1341"/>
        <item m="1" x="1346"/>
        <item m="1" x="1381"/>
        <item m="1" x="1390"/>
        <item m="1" x="1391"/>
        <item m="1" x="1393"/>
        <item m="1" x="1394"/>
        <item m="1" x="1397"/>
        <item m="1" x="1398"/>
        <item m="1" x="1405"/>
        <item m="1" x="1412"/>
        <item m="1" x="1413"/>
        <item m="1" x="1425"/>
        <item m="1" x="1437"/>
        <item m="1" x="1438"/>
        <item m="1" x="1444"/>
        <item m="1" x="1459"/>
        <item m="1" x="1460"/>
        <item m="1" x="1461"/>
        <item m="1" x="1489"/>
        <item m="1" x="1494"/>
        <item x="469"/>
        <item m="1" x="1515"/>
        <item m="1" x="1526"/>
        <item m="1" x="1528"/>
        <item m="1" x="1535"/>
        <item m="1" x="1540"/>
        <item m="1" x="1543"/>
        <item m="1" x="1545"/>
        <item m="1" x="1554"/>
        <item m="1" x="1567"/>
        <item m="1" x="1568"/>
        <item m="1" x="1573"/>
        <item m="1" x="1578"/>
        <item m="1" x="1584"/>
        <item m="1" x="2179"/>
        <item m="1" x="1590"/>
        <item x="112"/>
        <item m="1" x="1613"/>
        <item m="1" x="1629"/>
        <item m="1" x="1631"/>
        <item m="1" x="1636"/>
        <item m="1" x="1657"/>
        <item m="1" x="1680"/>
        <item m="1" x="1679"/>
        <item m="1" x="1685"/>
        <item m="1" x="1691"/>
        <item m="1" x="1692"/>
        <item m="1" x="1699"/>
        <item m="1" x="1701"/>
        <item m="1" x="1704"/>
        <item m="1" x="1706"/>
        <item m="1" x="1707"/>
        <item m="1" x="1721"/>
        <item m="1" x="1736"/>
        <item m="1" x="1741"/>
        <item m="1" x="1762"/>
        <item m="1" x="1768"/>
        <item m="1" x="1769"/>
        <item m="1" x="1776"/>
        <item m="1" x="1971"/>
        <item m="1" x="1014"/>
        <item m="1" x="1056"/>
        <item m="1" x="1081"/>
        <item m="1" x="1220"/>
        <item m="1" x="1225"/>
        <item m="1" x="1227"/>
        <item m="1" x="1235"/>
        <item m="1" x="1295"/>
        <item m="1" x="1304"/>
        <item m="1" x="1311"/>
        <item m="1" x="1312"/>
        <item m="1" x="1323"/>
        <item m="1" x="1349"/>
        <item m="1" x="1350"/>
        <item m="1" x="1358"/>
        <item m="1" x="1359"/>
        <item m="1" x="1366"/>
        <item m="1" x="1382"/>
        <item m="1" x="1392"/>
        <item m="1" x="1395"/>
        <item m="1" x="1396"/>
        <item m="1" x="1453"/>
        <item m="1" x="1462"/>
        <item m="1" x="1463"/>
        <item m="1" x="1481"/>
        <item m="1" x="1502"/>
        <item m="1" x="1504"/>
        <item m="1" x="1505"/>
        <item m="1" x="1517"/>
        <item m="1" x="1552"/>
        <item m="1" x="1564"/>
        <item m="1" x="1569"/>
        <item m="1" x="1574"/>
        <item m="1" x="1575"/>
        <item m="1" x="1586"/>
        <item m="1" x="1587"/>
        <item m="1" x="1591"/>
        <item m="1" x="1600"/>
        <item m="1" x="1609"/>
        <item m="1" x="1616"/>
        <item m="1" x="1622"/>
        <item m="1" x="1623"/>
        <item m="1" x="1668"/>
        <item m="1" x="1669"/>
        <item m="1" x="1683"/>
        <item m="1" x="1684"/>
        <item m="1" x="1695"/>
        <item m="1" x="2180"/>
        <item m="1" x="1702"/>
        <item m="1" x="1708"/>
        <item m="1" x="1710"/>
        <item m="1" x="1711"/>
        <item m="1" x="1717"/>
        <item m="1" x="1718"/>
        <item x="612"/>
        <item m="1" x="1723"/>
        <item m="1" x="1738"/>
        <item m="1" x="1742"/>
        <item m="1" x="1745"/>
        <item m="1" x="1746"/>
        <item x="183"/>
        <item m="1" x="1751"/>
        <item m="1" x="1754"/>
        <item m="1" x="1755"/>
        <item m="1" x="1756"/>
        <item m="1" x="1764"/>
        <item m="1" x="1765"/>
        <item m="1" x="1766"/>
        <item m="1" x="1774"/>
        <item m="1" x="1775"/>
        <item m="1" x="1777"/>
        <item m="1" x="1778"/>
        <item m="1" x="1781"/>
        <item m="1" x="1782"/>
        <item m="1" x="1783"/>
        <item m="1" x="1791"/>
        <item m="1" x="1792"/>
        <item m="1" x="1793"/>
        <item m="1" x="1796"/>
        <item m="1" x="1797"/>
        <item m="1" x="1798"/>
        <item m="1" x="1802"/>
        <item m="1" x="1803"/>
        <item m="1" x="1807"/>
        <item m="1" x="1809"/>
        <item m="1" x="1812"/>
        <item m="1" x="1813"/>
        <item m="1" x="1944"/>
        <item m="1" x="1012"/>
        <item m="1" x="1013"/>
        <item m="1" x="1029"/>
        <item m="1" x="1030"/>
        <item m="1" x="1076"/>
        <item m="1" x="1089"/>
        <item m="1" x="1190"/>
        <item m="1" x="1222"/>
        <item m="1" x="1223"/>
        <item m="1" x="1224"/>
        <item m="1" x="1255"/>
        <item m="1" x="1296"/>
        <item m="1" x="1297"/>
        <item m="1" x="1298"/>
        <item m="1" x="1375"/>
        <item m="1" x="1376"/>
        <item m="1" x="1378"/>
        <item m="1" x="1379"/>
        <item m="1" x="1380"/>
        <item m="1" x="1414"/>
        <item m="1" x="1433"/>
        <item m="1" x="1439"/>
        <item m="1" x="1445"/>
        <item m="1" x="1454"/>
        <item m="1" x="1458"/>
        <item m="1" x="2181"/>
        <item m="1" x="1479"/>
        <item x="72"/>
        <item m="1" x="1523"/>
        <item m="1" x="1525"/>
        <item m="1" x="1529"/>
        <item m="1" x="1530"/>
        <item m="1" x="1539"/>
        <item m="1" x="1555"/>
        <item m="1" x="1561"/>
        <item m="1" x="1572"/>
        <item m="1" x="1588"/>
        <item m="1" x="1589"/>
        <item m="1" x="1593"/>
        <item m="1" x="1595"/>
        <item m="1" x="1597"/>
        <item m="1" x="1596"/>
        <item m="1" x="1598"/>
        <item m="1" x="1604"/>
        <item m="1" x="1607"/>
        <item m="1" x="1608"/>
        <item m="1" x="1610"/>
        <item m="1" x="1620"/>
        <item m="1" x="1621"/>
        <item x="170"/>
        <item m="1" x="1632"/>
        <item m="1" x="1638"/>
        <item m="1" x="1646"/>
        <item m="1" x="1655"/>
        <item m="1" x="1658"/>
        <item m="1" x="1661"/>
        <item m="1" x="1666"/>
        <item m="1" x="1670"/>
        <item m="1" x="1671"/>
        <item m="1" x="1674"/>
        <item m="1" x="1677"/>
        <item m="1" x="1697"/>
        <item m="1" x="1703"/>
        <item m="1" x="1719"/>
        <item m="1" x="1720"/>
        <item m="1" x="1726"/>
        <item m="1" x="1727"/>
        <item m="1" x="1728"/>
        <item m="1" x="1729"/>
        <item m="1" x="1740"/>
        <item m="1" x="1744"/>
        <item m="1" x="1767"/>
        <item m="1" x="1770"/>
        <item m="1" x="1771"/>
        <item m="1" x="1773"/>
        <item m="1" x="1780"/>
        <item m="1" x="1785"/>
        <item m="1" x="1786"/>
        <item m="1" x="1787"/>
        <item m="1" x="1799"/>
        <item m="1" x="1800"/>
        <item m="1" x="1801"/>
        <item m="1" x="1804"/>
        <item m="1" x="1806"/>
        <item m="1" x="1808"/>
        <item m="1" x="1810"/>
        <item m="1" x="1814"/>
        <item m="1" x="1816"/>
        <item m="1" x="1817"/>
        <item m="1" x="1820"/>
        <item m="1" x="1822"/>
        <item m="1" x="1826"/>
        <item x="439"/>
        <item m="1" x="1827"/>
        <item m="1" x="2182"/>
        <item m="1" x="1750"/>
        <item m="1" x="1829"/>
        <item m="1" x="1830"/>
        <item m="1" x="1833"/>
        <item m="1" x="1478"/>
        <item m="1" x="1758"/>
        <item m="1" x="1832"/>
        <item m="1" x="932"/>
        <item m="1" x="958"/>
        <item m="1" x="959"/>
        <item m="1" x="965"/>
        <item m="1" x="1057"/>
        <item m="1" x="1158"/>
        <item m="1" x="1328"/>
        <item m="1" x="1331"/>
        <item m="1" x="1345"/>
        <item m="1" x="1362"/>
        <item m="1" x="1429"/>
        <item m="1" x="1443"/>
        <item m="1" x="1450"/>
        <item m="1" x="1482"/>
        <item m="1" x="1507"/>
        <item m="1" x="1531"/>
        <item m="1" x="1533"/>
        <item m="1" x="1532"/>
        <item m="1" x="1534"/>
        <item m="1" x="1550"/>
        <item m="1" x="1559"/>
        <item m="1" x="1560"/>
        <item m="1" x="1565"/>
        <item m="1" x="1566"/>
        <item m="1" x="1580"/>
        <item x="103"/>
        <item m="1" x="1581"/>
        <item m="1" x="1582"/>
        <item m="1" x="1585"/>
        <item m="1" x="1603"/>
        <item m="1" x="1625"/>
        <item m="1" x="1626"/>
        <item m="1" x="1627"/>
        <item m="1" x="1634"/>
        <item m="1" x="1659"/>
        <item m="1" x="1660"/>
        <item m="1" x="1662"/>
        <item m="1" x="1663"/>
        <item m="1" x="1664"/>
        <item m="1" x="1665"/>
        <item m="1" x="1667"/>
        <item m="1" x="1686"/>
        <item m="1" x="1687"/>
        <item m="1" x="1712"/>
        <item m="1" x="1714"/>
        <item m="1" x="1722"/>
        <item m="1" x="1724"/>
        <item m="1" x="1725"/>
        <item m="1" x="1730"/>
        <item m="1" x="1731"/>
        <item m="1" x="1732"/>
        <item m="1" x="1733"/>
        <item m="1" x="1734"/>
        <item m="1" x="1735"/>
        <item m="1" x="1739"/>
        <item m="1" x="1752"/>
        <item m="1" x="1761"/>
        <item m="1" x="1763"/>
        <item x="18"/>
        <item m="1" x="1772"/>
        <item m="1" x="1784"/>
        <item m="1" x="1788"/>
        <item m="1" x="1789"/>
        <item m="1" x="1795"/>
        <item m="1" x="1805"/>
        <item m="1" x="1811"/>
        <item m="1" x="1815"/>
        <item m="1" x="1818"/>
        <item m="1" x="1819"/>
        <item m="1" x="1821"/>
        <item m="1" x="1823"/>
        <item m="1" x="1824"/>
        <item m="1" x="1828"/>
        <item m="1" x="1835"/>
        <item m="1" x="1836"/>
        <item m="1" x="1837"/>
        <item m="1" x="1838"/>
        <item x="438"/>
        <item m="1" x="1839"/>
        <item m="1" x="1840"/>
        <item m="1" x="1841"/>
        <item m="1" x="1155"/>
        <item m="1" x="1361"/>
        <item m="1" x="1434"/>
        <item m="1" x="1485"/>
        <item m="1" x="1497"/>
        <item m="1" x="1498"/>
        <item m="1" x="1503"/>
        <item m="1" x="1506"/>
        <item m="1" x="1514"/>
        <item m="1" x="1562"/>
        <item m="1" x="1563"/>
        <item m="1" x="1579"/>
        <item m="1" x="1592"/>
        <item m="1" x="1614"/>
        <item m="1" x="1619"/>
        <item m="1" x="1640"/>
        <item m="1" x="1641"/>
        <item m="1" x="1647"/>
        <item m="1" x="1648"/>
        <item m="1" x="1649"/>
        <item m="1" x="1651"/>
        <item m="1" x="1652"/>
        <item m="1" x="1653"/>
        <item m="1" x="1654"/>
        <item m="1" x="1676"/>
        <item m="1" x="1682"/>
        <item m="1" x="1693"/>
        <item m="1" x="1705"/>
        <item m="1" x="1716"/>
        <item m="1" x="1737"/>
        <item m="1" x="1753"/>
        <item m="1" x="1757"/>
        <item m="1" x="1759"/>
        <item m="1" x="1760"/>
        <item m="1" x="1779"/>
        <item m="1" x="1790"/>
        <item m="1" x="1825"/>
        <item m="1" x="1831"/>
        <item m="1" x="1834"/>
        <item m="1" x="1842"/>
        <item m="1" x="1843"/>
        <item m="1" x="1844"/>
        <item m="1" x="1845"/>
        <item m="1" x="1846"/>
        <item x="57"/>
        <item m="1" x="1847"/>
        <item m="1" x="1848"/>
        <item m="1" x="1849"/>
        <item m="1" x="1850"/>
        <item m="1" x="1851"/>
        <item m="1" x="1853"/>
        <item m="1" x="1854"/>
        <item m="1" x="1855"/>
        <item m="1" x="1856"/>
        <item m="1" x="1857"/>
        <item m="1" x="1858"/>
        <item m="1" x="1859"/>
        <item m="1" x="1860"/>
        <item m="1" x="1861"/>
        <item m="1" x="1862"/>
        <item m="1" x="1863"/>
        <item m="1" x="1864"/>
        <item m="1" x="1865"/>
        <item x="143"/>
        <item x="144"/>
        <item m="1" x="1866"/>
        <item m="1" x="1867"/>
        <item m="1" x="1868"/>
        <item m="1" x="1869"/>
        <item m="1" x="1870"/>
        <item m="1" x="1871"/>
        <item m="1" x="1872"/>
        <item m="1" x="1873"/>
        <item m="1" x="1874"/>
        <item m="1" x="1875"/>
        <item m="1" x="1876"/>
        <item m="1" x="1877"/>
        <item m="1" x="1878"/>
        <item m="1" x="1879"/>
        <item m="1" x="1880"/>
        <item x="563"/>
        <item m="1" x="1881"/>
        <item m="1" x="1882"/>
        <item m="1" x="1883"/>
        <item x="296"/>
        <item x="19"/>
        <item m="1" x="1884"/>
        <item x="81"/>
        <item m="1" x="1885"/>
        <item m="1" x="1886"/>
        <item x="44"/>
        <item m="1" x="1887"/>
        <item x="56"/>
        <item m="1" x="1888"/>
        <item m="1" x="1889"/>
        <item m="1" x="1890"/>
        <item m="1" x="1891"/>
        <item m="1" x="1892"/>
        <item m="1" x="1893"/>
        <item m="1" x="1894"/>
        <item m="1" x="1895"/>
        <item m="1" x="1896"/>
        <item m="1" x="1897"/>
        <item m="1" x="1898"/>
        <item m="1" x="1899"/>
        <item m="1" x="1900"/>
        <item x="187"/>
        <item m="1" x="1901"/>
        <item x="205"/>
        <item m="1" x="1902"/>
        <item m="1" x="1903"/>
        <item m="1" x="1904"/>
        <item m="1" x="1905"/>
        <item x="239"/>
        <item m="1" x="1906"/>
        <item m="1" x="1907"/>
        <item m="1" x="1908"/>
        <item m="1" x="1909"/>
        <item m="1" x="1910"/>
        <item m="1" x="1911"/>
        <item m="1" x="1912"/>
        <item m="1" x="1913"/>
        <item m="1" x="1914"/>
        <item m="1" x="1915"/>
        <item m="1" x="1916"/>
        <item m="1" x="1917"/>
        <item m="1" x="1918"/>
        <item m="1" x="1919"/>
        <item m="1" x="1920"/>
        <item m="1" x="1921"/>
        <item m="1" x="1922"/>
        <item m="1" x="1923"/>
        <item x="437"/>
        <item m="1" x="1924"/>
        <item m="1" x="1925"/>
        <item m="1" x="1926"/>
        <item m="1" x="1927"/>
        <item m="1" x="1928"/>
        <item m="1" x="1929"/>
        <item m="1" x="1930"/>
        <item m="1" x="1931"/>
        <item m="1" x="1932"/>
        <item x="2"/>
        <item x="5"/>
        <item x="21"/>
        <item x="22"/>
        <item x="38"/>
        <item x="42"/>
        <item x="43"/>
        <item x="66"/>
        <item x="69"/>
        <item x="70"/>
        <item x="71"/>
        <item x="92"/>
        <item x="104"/>
        <item x="105"/>
        <item x="107"/>
        <item x="108"/>
        <item x="113"/>
        <item x="125"/>
        <item x="126"/>
        <item x="137"/>
        <item x="138"/>
        <item x="141"/>
        <item x="142"/>
        <item x="151"/>
        <item x="153"/>
        <item x="154"/>
        <item x="155"/>
        <item x="156"/>
        <item x="157"/>
        <item x="158"/>
        <item x="161"/>
        <item x="174"/>
        <item x="175"/>
        <item x="193"/>
        <item x="201"/>
        <item x="203"/>
        <item x="204"/>
        <item x="214"/>
        <item x="215"/>
        <item x="216"/>
        <item x="241"/>
        <item m="1" x="923"/>
        <item m="1" x="924"/>
        <item x="246"/>
        <item x="251"/>
        <item x="255"/>
        <item x="257"/>
        <item x="263"/>
        <item x="273"/>
        <item x="279"/>
        <item x="289"/>
        <item x="295"/>
        <item x="297"/>
        <item x="298"/>
        <item x="313"/>
        <item x="322"/>
        <item x="333"/>
        <item x="337"/>
        <item x="350"/>
        <item x="351"/>
        <item x="358"/>
        <item x="360"/>
        <item x="369"/>
        <item x="384"/>
        <item x="385"/>
        <item x="389"/>
        <item x="398"/>
        <item x="404"/>
        <item x="412"/>
        <item x="422"/>
        <item x="423"/>
        <item x="425"/>
        <item x="277"/>
        <item x="441"/>
        <item x="443"/>
        <item x="456"/>
        <item x="1"/>
        <item x="4"/>
        <item x="29"/>
        <item x="32"/>
        <item x="49"/>
        <item x="86"/>
        <item x="88"/>
        <item x="87"/>
        <item x="90"/>
        <item x="95"/>
        <item x="96"/>
        <item x="102"/>
        <item x="111"/>
        <item x="116"/>
        <item x="118"/>
        <item x="129"/>
        <item x="130"/>
        <item x="159"/>
        <item x="162"/>
        <item x="163"/>
        <item x="186"/>
        <item x="188"/>
        <item x="189"/>
        <item x="196"/>
        <item x="202"/>
        <item x="206"/>
        <item x="207"/>
        <item x="220"/>
        <item x="228"/>
        <item x="242"/>
        <item x="243"/>
        <item x="244"/>
        <item x="250"/>
        <item x="252"/>
        <item x="253"/>
        <item x="264"/>
        <item x="270"/>
        <item x="280"/>
        <item x="310"/>
        <item x="311"/>
        <item x="312"/>
        <item x="324"/>
        <item x="331"/>
        <item x="334"/>
        <item x="341"/>
        <item x="343"/>
        <item x="345"/>
        <item x="348"/>
        <item x="349"/>
        <item x="365"/>
        <item x="371"/>
        <item x="374"/>
        <item x="390"/>
        <item x="403"/>
        <item x="414"/>
        <item x="415"/>
        <item x="420"/>
        <item x="426"/>
        <item x="429"/>
        <item x="433"/>
        <item x="434"/>
        <item x="442"/>
        <item x="454"/>
        <item x="460"/>
        <item x="464"/>
        <item x="479"/>
        <item x="489"/>
        <item x="494"/>
        <item m="1" x="920"/>
        <item x="519"/>
        <item x="526"/>
        <item x="529"/>
        <item x="555"/>
        <item x="559"/>
        <item x="584"/>
        <item x="6"/>
        <item x="31"/>
        <item x="39"/>
        <item x="60"/>
        <item x="61"/>
        <item x="94"/>
        <item x="97"/>
        <item x="106"/>
        <item x="109"/>
        <item x="120"/>
        <item x="121"/>
        <item x="133"/>
        <item x="134"/>
        <item x="139"/>
        <item x="140"/>
        <item x="149"/>
        <item x="164"/>
        <item x="173"/>
        <item x="192"/>
        <item x="195"/>
        <item x="221"/>
        <item x="222"/>
        <item x="231"/>
        <item x="248"/>
        <item x="271"/>
        <item x="272"/>
        <item x="278"/>
        <item x="282"/>
        <item x="283"/>
        <item x="286"/>
        <item x="288"/>
        <item x="290"/>
        <item x="308"/>
        <item x="309"/>
        <item x="315"/>
        <item x="316"/>
        <item x="332"/>
        <item x="342"/>
        <item x="346"/>
        <item x="367"/>
        <item x="368"/>
        <item x="376"/>
        <item x="377"/>
        <item x="382"/>
        <item x="400"/>
        <item x="406"/>
        <item x="416"/>
        <item x="417"/>
        <item x="448"/>
        <item x="457"/>
        <item x="458"/>
        <item x="470"/>
        <item x="471"/>
        <item x="478"/>
        <item x="484"/>
        <item x="485"/>
        <item x="486"/>
        <item x="504"/>
        <item x="505"/>
        <item x="515"/>
        <item x="516"/>
        <item x="523"/>
        <item x="525"/>
        <item x="530"/>
        <item x="533"/>
        <item x="537"/>
        <item x="538"/>
        <item x="546"/>
        <item x="547"/>
        <item x="549"/>
        <item x="552"/>
        <item x="553"/>
        <item x="557"/>
        <item m="1" x="921"/>
        <item x="583"/>
        <item x="588"/>
        <item x="589"/>
        <item x="593"/>
        <item x="600"/>
        <item x="601"/>
        <item x="609"/>
        <item x="614"/>
        <item x="615"/>
        <item x="618"/>
        <item x="621"/>
        <item x="623"/>
        <item x="624"/>
        <item x="625"/>
        <item x="628"/>
        <item x="632"/>
        <item x="633"/>
        <item x="637"/>
        <item x="639"/>
        <item x="659"/>
        <item x="660"/>
        <item x="661"/>
        <item x="663"/>
        <item x="488"/>
        <item x="673"/>
        <item x="48"/>
        <item x="682"/>
        <item x="683"/>
        <item x="691"/>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showAll="0"/>
    <pivotField axis="axisRow" showAll="0" measureFilter="1" sortType="descending">
      <items count="256">
        <item sd="0" x="3"/>
        <item sd="0" x="180"/>
        <item sd="0" x="81"/>
        <item sd="0" x="54"/>
        <item sd="0" x="136"/>
        <item sd="0" x="194"/>
        <item sd="0" x="111"/>
        <item sd="0" x="128"/>
        <item sd="0" x="108"/>
        <item sd="0" x="104"/>
        <item sd="0" x="49"/>
        <item sd="0" x="151"/>
        <item sd="0" x="170"/>
        <item sd="0" x="179"/>
        <item sd="0" x="22"/>
        <item sd="0" x="154"/>
        <item sd="0" x="36"/>
        <item sd="0" x="105"/>
        <item sd="0" x="61"/>
        <item sd="0" x="121"/>
        <item sd="0" x="0"/>
        <item sd="0" m="1" x="253"/>
        <item sd="0" x="71"/>
        <item sd="0" x="30"/>
        <item sd="0" x="37"/>
        <item sd="0" x="82"/>
        <item sd="0" x="137"/>
        <item sd="0" x="52"/>
        <item sd="0" x="103"/>
        <item sd="0" x="24"/>
        <item sd="0" x="43"/>
        <item sd="0" x="41"/>
        <item sd="0" x="109"/>
        <item sd="0" x="146"/>
        <item sd="0" x="88"/>
        <item sd="0" x="183"/>
        <item sd="0" x="15"/>
        <item sd="0" x="185"/>
        <item sd="0" x="10"/>
        <item sd="0" x="26"/>
        <item sd="0" x="35"/>
        <item sd="0" x="159"/>
        <item sd="0" x="57"/>
        <item sd="0" x="28"/>
        <item sd="0" x="70"/>
        <item sd="0" x="21"/>
        <item sd="0" x="173"/>
        <item sd="0" x="32"/>
        <item sd="0" x="87"/>
        <item sd="0" x="8"/>
        <item sd="0" m="1" x="251"/>
        <item sd="0" x="142"/>
        <item sd="0" x="1"/>
        <item sd="0" x="48"/>
        <item sd="0" x="114"/>
        <item sd="0" x="125"/>
        <item sd="0" x="11"/>
        <item sd="0" x="85"/>
        <item sd="0" x="13"/>
        <item sd="0" x="46"/>
        <item sd="0" x="4"/>
        <item sd="0" x="107"/>
        <item sd="0" x="83"/>
        <item sd="0" x="106"/>
        <item sd="0" x="140"/>
        <item sd="0" x="25"/>
        <item sd="0" m="1" x="252"/>
        <item sd="0" x="172"/>
        <item sd="0" x="64"/>
        <item sd="0" x="27"/>
        <item sd="0" x="178"/>
        <item sd="0" m="1" x="254"/>
        <item sd="0" x="113"/>
        <item sd="0" x="156"/>
        <item sd="0" x="96"/>
        <item sd="0" x="7"/>
        <item sd="0" x="135"/>
        <item sd="0" x="55"/>
        <item sd="0" x="20"/>
        <item sd="0" x="150"/>
        <item sd="0" x="92"/>
        <item sd="0" x="31"/>
        <item sd="0" x="65"/>
        <item sd="0" x="196"/>
        <item sd="0" x="175"/>
        <item sd="0" x="58"/>
        <item sd="0" x="5"/>
        <item sd="0" x="62"/>
        <item sd="0" x="191"/>
        <item sd="0" x="53"/>
        <item sd="0" x="122"/>
        <item sd="0" x="33"/>
        <item sd="0" x="45"/>
        <item sd="0" x="182"/>
        <item sd="0" x="44"/>
        <item sd="0" x="17"/>
        <item sd="0" x="47"/>
        <item sd="0" x="187"/>
        <item sd="0" x="115"/>
        <item sd="0" x="91"/>
        <item sd="0" x="50"/>
        <item sd="0" x="130"/>
        <item sd="0" x="127"/>
        <item sd="0" x="144"/>
        <item sd="0" x="68"/>
        <item sd="0" x="29"/>
        <item sd="0" m="1" x="250"/>
        <item sd="0" x="118"/>
        <item sd="0" x="132"/>
        <item sd="0" x="56"/>
        <item sd="0" x="86"/>
        <item sd="0" x="12"/>
        <item sd="0" x="148"/>
        <item sd="0" x="16"/>
        <item sd="0" x="117"/>
        <item sd="0" x="74"/>
        <item sd="0" x="39"/>
        <item sd="0" x="160"/>
        <item sd="0" x="73"/>
        <item sd="0" x="60"/>
        <item sd="0" x="2"/>
        <item sd="0" x="102"/>
        <item sd="0" x="66"/>
        <item sd="0" x="23"/>
        <item sd="0" x="9"/>
        <item sd="0" x="119"/>
        <item sd="0" x="79"/>
        <item x="6"/>
        <item x="18"/>
        <item x="19"/>
        <item x="40"/>
        <item x="59"/>
        <item x="89"/>
        <item x="76"/>
        <item x="94"/>
        <item x="120"/>
        <item x="126"/>
        <item x="129"/>
        <item x="131"/>
        <item x="134"/>
        <item x="138"/>
        <item x="139"/>
        <item x="145"/>
        <item x="155"/>
        <item x="158"/>
        <item x="165"/>
        <item x="171"/>
        <item x="174"/>
        <item x="14"/>
        <item x="181"/>
        <item x="192"/>
        <item x="193"/>
        <item x="197"/>
        <item x="203"/>
        <item x="204"/>
        <item x="205"/>
        <item x="90"/>
        <item x="34"/>
        <item x="42"/>
        <item x="93"/>
        <item x="100"/>
        <item sd="0" x="116"/>
        <item x="152"/>
        <item x="157"/>
        <item x="161"/>
        <item x="69"/>
        <item x="188"/>
        <item x="195"/>
        <item x="198"/>
        <item x="199"/>
        <item x="201"/>
        <item x="206"/>
        <item x="207"/>
        <item x="208"/>
        <item x="209"/>
        <item x="213"/>
        <item x="214"/>
        <item x="216"/>
        <item x="38"/>
        <item x="51"/>
        <item x="63"/>
        <item x="67"/>
        <item x="72"/>
        <item x="75"/>
        <item x="77"/>
        <item x="78"/>
        <item x="80"/>
        <item x="84"/>
        <item x="95"/>
        <item x="97"/>
        <item x="98"/>
        <item x="99"/>
        <item x="101"/>
        <item x="110"/>
        <item x="112"/>
        <item x="123"/>
        <item x="124"/>
        <item x="133"/>
        <item x="141"/>
        <item x="143"/>
        <item x="147"/>
        <item x="149"/>
        <item x="153"/>
        <item x="162"/>
        <item x="163"/>
        <item x="164"/>
        <item sd="0" x="166"/>
        <item x="167"/>
        <item x="168"/>
        <item x="169"/>
        <item x="176"/>
        <item x="177"/>
        <item x="184"/>
        <item x="186"/>
        <item x="189"/>
        <item x="190"/>
        <item x="200"/>
        <item x="202"/>
        <item x="210"/>
        <item x="211"/>
        <item x="212"/>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sd="0"/>
      </items>
      <autoSortScope>
        <pivotArea dataOnly="0" outline="0" fieldPosition="0">
          <references count="1">
            <reference field="4294967294" count="1" selected="0">
              <x v="0"/>
            </reference>
          </references>
        </pivotArea>
      </autoSortScope>
    </pivotField>
    <pivotField showAll="0"/>
    <pivotField numFmtId="4" showAll="0"/>
    <pivotField numFmtId="4" showAll="0"/>
    <pivotField showAll="0"/>
    <pivotField showAll="0">
      <items count="7">
        <item x="0"/>
        <item x="4"/>
        <item x="3"/>
        <item m="1" x="5"/>
        <item x="2"/>
        <item x="1"/>
        <item t="default"/>
      </items>
    </pivotField>
    <pivotField dataField="1" numFmtId="4" showAll="0"/>
    <pivotField showAll="0"/>
    <pivotField numFmtId="4" showAll="0"/>
    <pivotField showAll="0"/>
    <pivotField dragToRow="0" dragToCol="0" dragToPage="0" showAll="0" defaultSubtotal="0"/>
    <pivotField dragToRow="0" dragToCol="0" dragToPage="0" showAll="0" defaultSubtotal="0"/>
  </pivotFields>
  <rowFields count="4">
    <field x="10"/>
    <field x="2"/>
    <field x="0"/>
    <field x="8"/>
  </rowFields>
  <rowItems count="11">
    <i>
      <x v="20"/>
    </i>
    <i>
      <x v="52"/>
    </i>
    <i>
      <x v="65"/>
    </i>
    <i>
      <x v="123"/>
    </i>
    <i>
      <x v="124"/>
    </i>
    <i>
      <x v="120"/>
    </i>
    <i>
      <x v="13"/>
    </i>
    <i>
      <x v="161"/>
    </i>
    <i>
      <x v="95"/>
    </i>
    <i>
      <x v="72"/>
    </i>
    <i t="grand">
      <x/>
    </i>
  </rowItems>
  <colItems count="1">
    <i/>
  </colItems>
  <dataFields count="1">
    <dataField name="Variance" fld="16" baseField="0" baseItem="0" numFmtId="44"/>
  </dataFields>
  <formats count="4">
    <format dxfId="45">
      <pivotArea field="15" type="button" dataOnly="0" labelOnly="1" outline="0"/>
    </format>
    <format dxfId="44">
      <pivotArea dataOnly="0" labelOnly="1" outline="0" axis="axisValues" fieldPosition="0"/>
    </format>
    <format dxfId="43">
      <pivotArea outline="0" fieldPosition="0">
        <references count="1">
          <reference field="4294967294" count="1">
            <x v="0"/>
          </reference>
        </references>
      </pivotArea>
    </format>
    <format dxfId="42">
      <pivotArea field="10" type="button" dataOnly="0" labelOnly="1" outline="0" axis="axisRow" fieldPosition="0"/>
    </format>
  </formats>
  <chartFormats count="18">
    <chartFormat chart="3" format="11" series="1">
      <pivotArea type="data" outline="0" fieldPosition="0">
        <references count="1">
          <reference field="4294967294" count="1" selected="0">
            <x v="0"/>
          </reference>
        </references>
      </pivotArea>
    </chartFormat>
    <chartFormat chart="3" format="47">
      <pivotArea type="data" outline="0" fieldPosition="0">
        <references count="2">
          <reference field="4294967294" count="1" selected="0">
            <x v="0"/>
          </reference>
          <reference field="10" count="1" selected="0">
            <x v="123"/>
          </reference>
        </references>
      </pivotArea>
    </chartFormat>
    <chartFormat chart="3" format="48">
      <pivotArea type="data" outline="0" fieldPosition="0">
        <references count="2">
          <reference field="4294967294" count="1" selected="0">
            <x v="0"/>
          </reference>
          <reference field="10" count="1" selected="0">
            <x v="120"/>
          </reference>
        </references>
      </pivotArea>
    </chartFormat>
    <chartFormat chart="3" format="49">
      <pivotArea type="data" outline="0" fieldPosition="0">
        <references count="2">
          <reference field="4294967294" count="1" selected="0">
            <x v="0"/>
          </reference>
          <reference field="10" count="1" selected="0">
            <x v="119"/>
          </reference>
        </references>
      </pivotArea>
    </chartFormat>
    <chartFormat chart="3" format="50">
      <pivotArea type="data" outline="0" fieldPosition="0">
        <references count="2">
          <reference field="4294967294" count="1" selected="0">
            <x v="0"/>
          </reference>
          <reference field="10" count="1" selected="0">
            <x v="74"/>
          </reference>
        </references>
      </pivotArea>
    </chartFormat>
    <chartFormat chart="3" format="51">
      <pivotArea type="data" outline="0" fieldPosition="0">
        <references count="2">
          <reference field="4294967294" count="1" selected="0">
            <x v="0"/>
          </reference>
          <reference field="10" count="1" selected="0">
            <x v="65"/>
          </reference>
        </references>
      </pivotArea>
    </chartFormat>
    <chartFormat chart="3" format="52">
      <pivotArea type="data" outline="0" fieldPosition="0">
        <references count="2">
          <reference field="4294967294" count="1" selected="0">
            <x v="0"/>
          </reference>
          <reference field="10" count="1" selected="0">
            <x v="56"/>
          </reference>
        </references>
      </pivotArea>
    </chartFormat>
    <chartFormat chart="3" format="53">
      <pivotArea type="data" outline="0" fieldPosition="0">
        <references count="2">
          <reference field="4294967294" count="1" selected="0">
            <x v="0"/>
          </reference>
          <reference field="10" count="1" selected="0">
            <x v="52"/>
          </reference>
        </references>
      </pivotArea>
    </chartFormat>
    <chartFormat chart="3" format="54">
      <pivotArea type="data" outline="0" fieldPosition="0">
        <references count="2">
          <reference field="4294967294" count="1" selected="0">
            <x v="0"/>
          </reference>
          <reference field="10" count="1" selected="0">
            <x v="22"/>
          </reference>
        </references>
      </pivotArea>
    </chartFormat>
    <chartFormat chart="3" format="55">
      <pivotArea type="data" outline="0" fieldPosition="0">
        <references count="2">
          <reference field="4294967294" count="1" selected="0">
            <x v="0"/>
          </reference>
          <reference field="10" count="1" selected="0">
            <x v="20"/>
          </reference>
        </references>
      </pivotArea>
    </chartFormat>
    <chartFormat chart="3" format="56">
      <pivotArea type="data" outline="0" fieldPosition="0">
        <references count="2">
          <reference field="4294967294" count="1" selected="0">
            <x v="0"/>
          </reference>
          <reference field="10" count="1" selected="0">
            <x v="13"/>
          </reference>
        </references>
      </pivotArea>
    </chartFormat>
    <chartFormat chart="3" format="57">
      <pivotArea type="data" outline="0" fieldPosition="0">
        <references count="2">
          <reference field="4294967294" count="1" selected="0">
            <x v="0"/>
          </reference>
          <reference field="10" count="1" selected="0">
            <x v="69"/>
          </reference>
        </references>
      </pivotArea>
    </chartFormat>
    <chartFormat chart="3" format="58">
      <pivotArea type="data" outline="0" fieldPosition="0">
        <references count="2">
          <reference field="4294967294" count="1" selected="0">
            <x v="0"/>
          </reference>
          <reference field="10" count="1" selected="0">
            <x v="4"/>
          </reference>
        </references>
      </pivotArea>
    </chartFormat>
    <chartFormat chart="3" format="59">
      <pivotArea type="data" outline="0" fieldPosition="0">
        <references count="2">
          <reference field="4294967294" count="1" selected="0">
            <x v="0"/>
          </reference>
          <reference field="10" count="1" selected="0">
            <x v="161"/>
          </reference>
        </references>
      </pivotArea>
    </chartFormat>
    <chartFormat chart="3" format="60">
      <pivotArea type="data" outline="0" fieldPosition="0">
        <references count="2">
          <reference field="4294967294" count="1" selected="0">
            <x v="0"/>
          </reference>
          <reference field="10" count="1" selected="0">
            <x v="124"/>
          </reference>
        </references>
      </pivotArea>
    </chartFormat>
    <chartFormat chart="3" format="61">
      <pivotArea type="data" outline="0" fieldPosition="0">
        <references count="2">
          <reference field="4294967294" count="1" selected="0">
            <x v="0"/>
          </reference>
          <reference field="10" count="1" selected="0">
            <x v="60"/>
          </reference>
        </references>
      </pivotArea>
    </chartFormat>
    <chartFormat chart="3" format="62">
      <pivotArea type="data" outline="0" fieldPosition="0">
        <references count="2">
          <reference field="4294967294" count="1" selected="0">
            <x v="0"/>
          </reference>
          <reference field="10" count="1" selected="0">
            <x v="72"/>
          </reference>
        </references>
      </pivotArea>
    </chartFormat>
    <chartFormat chart="3" format="63">
      <pivotArea type="data" outline="0" fieldPosition="0">
        <references count="2">
          <reference field="4294967294" count="1" selected="0">
            <x v="0"/>
          </reference>
          <reference field="10" count="1" selected="0">
            <x v="206"/>
          </reference>
        </references>
      </pivotArea>
    </chartFormat>
  </chartFormats>
  <pivotTableStyleInfo name="PivotStyleLight16" showRowHeaders="1" showColHeaders="1" showRowStripes="1" showColStripes="0" showLastColumn="1"/>
  <filters count="1">
    <filter fld="10"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FB3DDE-18BD-444B-9D61-B8D562AAF30D}" name="PivotTable6" cacheId="4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Client">
  <location ref="A2:C13" firstHeaderRow="0" firstDataRow="1" firstDataCol="1"/>
  <pivotFields count="22">
    <pivotField axis="axisRow" showAll="0">
      <items count="1680">
        <item m="1" x="1481"/>
        <item m="1" x="1482"/>
        <item m="1" x="1483"/>
        <item m="1" x="1484"/>
        <item x="0"/>
        <item m="1" x="1488"/>
        <item m="1" x="1489"/>
        <item m="1" x="1490"/>
        <item m="1" x="1491"/>
        <item m="1" x="1492"/>
        <item m="1" x="1493"/>
        <item m="1" x="1494"/>
        <item m="1" x="1495"/>
        <item m="1" x="1496"/>
        <item m="1" x="1497"/>
        <item m="1" x="1498"/>
        <item m="1" x="1499"/>
        <item m="1" x="1500"/>
        <item m="1" x="1501"/>
        <item m="1" x="1502"/>
        <item m="1" x="1503"/>
        <item m="1" x="1504"/>
        <item m="1" x="1506"/>
        <item m="1" x="1507"/>
        <item m="1" x="1508"/>
        <item m="1" x="1509"/>
        <item m="1" x="1510"/>
        <item x="1"/>
        <item m="1" x="1512"/>
        <item m="1" x="1513"/>
        <item m="1" x="1514"/>
        <item m="1" x="1517"/>
        <item m="1" x="1518"/>
        <item m="1" x="1521"/>
        <item m="1" x="1522"/>
        <item m="1" x="1523"/>
        <item m="1" x="1525"/>
        <item m="1" x="1526"/>
        <item m="1" x="1528"/>
        <item m="1" x="1529"/>
        <item m="1" x="1429"/>
        <item m="1" x="1530"/>
        <item m="1" x="1532"/>
        <item m="1" x="1533"/>
        <item m="1" x="1534"/>
        <item m="1" x="1536"/>
        <item m="1" x="1537"/>
        <item m="1" x="1538"/>
        <item m="1" x="1539"/>
        <item m="1" x="1540"/>
        <item m="1" x="1541"/>
        <item m="1" x="1542"/>
        <item m="1" x="1543"/>
        <item m="1" x="1544"/>
        <item m="1" x="1546"/>
        <item m="1" x="1547"/>
        <item m="1" x="1548"/>
        <item m="1" x="1549"/>
        <item m="1" x="1550"/>
        <item m="1" x="1552"/>
        <item m="1" x="1553"/>
        <item m="1" x="1554"/>
        <item m="1" x="1431"/>
        <item m="1" x="1556"/>
        <item m="1" x="1557"/>
        <item m="1" x="694"/>
        <item m="1" x="695"/>
        <item m="1" x="696"/>
        <item m="1" x="697"/>
        <item m="1" x="698"/>
        <item m="1" x="699"/>
        <item m="1" x="700"/>
        <item m="1" x="701"/>
        <item m="1" x="702"/>
        <item m="1" x="703"/>
        <item m="1" x="705"/>
        <item m="1" x="706"/>
        <item m="1" x="707"/>
        <item m="1" x="709"/>
        <item m="1" x="710"/>
        <item m="1" x="711"/>
        <item m="1" x="712"/>
        <item m="1" x="713"/>
        <item m="1" x="714"/>
        <item x="6"/>
        <item m="1" x="715"/>
        <item m="1" x="716"/>
        <item m="1" x="717"/>
        <item m="1" x="718"/>
        <item m="1" x="719"/>
        <item m="1" x="721"/>
        <item m="1" x="722"/>
        <item m="1" x="723"/>
        <item m="1" x="724"/>
        <item m="1" x="725"/>
        <item x="7"/>
        <item m="1" x="727"/>
        <item m="1" x="728"/>
        <item m="1" x="729"/>
        <item m="1" x="731"/>
        <item m="1" x="732"/>
        <item m="1" x="733"/>
        <item m="1" x="735"/>
        <item m="1" x="736"/>
        <item m="1" x="737"/>
        <item m="1" x="738"/>
        <item m="1" x="739"/>
        <item m="1" x="740"/>
        <item m="1" x="741"/>
        <item x="9"/>
        <item m="1" x="743"/>
        <item m="1" x="744"/>
        <item m="1" x="745"/>
        <item m="1" x="746"/>
        <item m="1" x="747"/>
        <item m="1" x="748"/>
        <item m="1" x="749"/>
        <item m="1" x="750"/>
        <item m="1" x="751"/>
        <item x="11"/>
        <item m="1" x="752"/>
        <item m="1" x="753"/>
        <item m="1" x="754"/>
        <item m="1" x="755"/>
        <item m="1" x="756"/>
        <item m="1" x="757"/>
        <item m="1" x="759"/>
        <item m="1" x="760"/>
        <item m="1" x="761"/>
        <item m="1" x="762"/>
        <item m="1" x="763"/>
        <item x="14"/>
        <item m="1" x="764"/>
        <item m="1" x="767"/>
        <item m="1" x="768"/>
        <item m="1" x="769"/>
        <item m="1" x="770"/>
        <item m="1" x="772"/>
        <item m="1" x="773"/>
        <item m="1" x="774"/>
        <item m="1" x="775"/>
        <item m="1" x="776"/>
        <item m="1" x="777"/>
        <item m="1" x="779"/>
        <item m="1" x="780"/>
        <item m="1" x="781"/>
        <item m="1" x="782"/>
        <item m="1" x="783"/>
        <item m="1" x="784"/>
        <item m="1" x="785"/>
        <item m="1" x="787"/>
        <item m="1" x="788"/>
        <item m="1" x="789"/>
        <item m="1" x="790"/>
        <item m="1" x="791"/>
        <item m="1" x="792"/>
        <item m="1" x="793"/>
        <item m="1" x="794"/>
        <item m="1" x="795"/>
        <item m="1" x="796"/>
        <item m="1" x="797"/>
        <item m="1" x="798"/>
        <item m="1" x="799"/>
        <item m="1" x="800"/>
        <item m="1" x="801"/>
        <item m="1" x="803"/>
        <item m="1" x="804"/>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3"/>
        <item m="1" x="834"/>
        <item m="1" x="835"/>
        <item m="1" x="836"/>
        <item m="1" x="837"/>
        <item m="1" x="838"/>
        <item m="1" x="839"/>
        <item m="1" x="840"/>
        <item m="1" x="841"/>
        <item m="1" x="842"/>
        <item m="1" x="843"/>
        <item m="1" x="845"/>
        <item m="1" x="846"/>
        <item m="1" x="847"/>
        <item m="1" x="848"/>
        <item m="1" x="849"/>
        <item m="1" x="850"/>
        <item m="1" x="851"/>
        <item m="1" x="854"/>
        <item m="1" x="855"/>
        <item m="1" x="856"/>
        <item m="1" x="857"/>
        <item m="1" x="858"/>
        <item m="1" x="859"/>
        <item m="1" x="860"/>
        <item m="1" x="861"/>
        <item m="1" x="863"/>
        <item m="1" x="864"/>
        <item m="1" x="865"/>
        <item m="1" x="866"/>
        <item m="1" x="867"/>
        <item m="1" x="868"/>
        <item m="1" x="871"/>
        <item m="1" x="872"/>
        <item m="1" x="873"/>
        <item m="1" x="874"/>
        <item m="1" x="875"/>
        <item m="1" x="876"/>
        <item m="1" x="879"/>
        <item m="1" x="881"/>
        <item m="1" x="882"/>
        <item m="1" x="883"/>
        <item m="1" x="884"/>
        <item m="1" x="885"/>
        <item m="1" x="886"/>
        <item m="1" x="887"/>
        <item m="1" x="888"/>
        <item m="1" x="889"/>
        <item m="1" x="890"/>
        <item m="1" x="892"/>
        <item m="1" x="893"/>
        <item m="1" x="894"/>
        <item m="1" x="896"/>
        <item m="1" x="897"/>
        <item m="1" x="899"/>
        <item m="1" x="900"/>
        <item m="1" x="901"/>
        <item m="1" x="903"/>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8"/>
        <item m="1" x="929"/>
        <item m="1" x="930"/>
        <item m="1" x="931"/>
        <item m="1" x="932"/>
        <item m="1" x="934"/>
        <item m="1" x="935"/>
        <item m="1" x="939"/>
        <item m="1" x="940"/>
        <item m="1" x="941"/>
        <item m="1" x="942"/>
        <item m="1" x="944"/>
        <item m="1" x="945"/>
        <item m="1" x="946"/>
        <item m="1" x="947"/>
        <item m="1" x="948"/>
        <item m="1" x="949"/>
        <item m="1" x="950"/>
        <item m="1" x="951"/>
        <item m="1" x="952"/>
        <item m="1" x="953"/>
        <item m="1" x="954"/>
        <item m="1" x="956"/>
        <item m="1" x="957"/>
        <item m="1" x="958"/>
        <item m="1" x="959"/>
        <item m="1" x="961"/>
        <item m="1" x="962"/>
        <item m="1" x="963"/>
        <item m="1" x="964"/>
        <item m="1" x="965"/>
        <item m="1" x="966"/>
        <item m="1" x="967"/>
        <item m="1" x="968"/>
        <item x="26"/>
        <item m="1" x="969"/>
        <item m="1" x="970"/>
        <item m="1" x="971"/>
        <item m="1" x="972"/>
        <item m="1" x="973"/>
        <item m="1" x="974"/>
        <item m="1" x="976"/>
        <item m="1" x="977"/>
        <item m="1" x="978"/>
        <item m="1" x="979"/>
        <item m="1" x="981"/>
        <item m="1" x="982"/>
        <item m="1" x="983"/>
        <item m="1" x="984"/>
        <item m="1" x="985"/>
        <item m="1" x="987"/>
        <item m="1" x="988"/>
        <item m="1" x="989"/>
        <item m="1" x="990"/>
        <item m="1" x="992"/>
        <item m="1" x="993"/>
        <item m="1" x="995"/>
        <item m="1" x="996"/>
        <item m="1" x="997"/>
        <item m="1" x="999"/>
        <item m="1" x="1000"/>
        <item x="28"/>
        <item m="1" x="1002"/>
        <item m="1" x="1003"/>
        <item m="1" x="1004"/>
        <item m="1" x="1006"/>
        <item m="1" x="1007"/>
        <item m="1" x="1008"/>
        <item m="1" x="1009"/>
        <item m="1" x="1010"/>
        <item m="1" x="1011"/>
        <item m="1" x="1012"/>
        <item m="1" x="1016"/>
        <item m="1" x="1017"/>
        <item m="1" x="1018"/>
        <item m="1" x="1019"/>
        <item m="1" x="1020"/>
        <item m="1" x="1021"/>
        <item m="1" x="1022"/>
        <item m="1" x="1025"/>
        <item m="1" x="1678"/>
        <item m="1" x="1026"/>
        <item m="1" x="1027"/>
        <item m="1" x="1029"/>
        <item m="1" x="1030"/>
        <item m="1" x="1032"/>
        <item m="1" x="1033"/>
        <item m="1" x="1034"/>
        <item m="1" x="1037"/>
        <item m="1" x="1039"/>
        <item x="34"/>
        <item m="1" x="1040"/>
        <item m="1" x="1041"/>
        <item m="1" x="1044"/>
        <item m="1" x="1045"/>
        <item m="1" x="1046"/>
        <item m="1" x="1047"/>
        <item m="1" x="1048"/>
        <item m="1" x="1049"/>
        <item m="1" x="1053"/>
        <item m="1" x="1054"/>
        <item m="1" x="1055"/>
        <item m="1" x="1056"/>
        <item m="1" x="1057"/>
        <item m="1" x="1058"/>
        <item m="1" x="1059"/>
        <item m="1" x="1064"/>
        <item m="1" x="1065"/>
        <item m="1" x="1066"/>
        <item m="1" x="1067"/>
        <item m="1" x="1069"/>
        <item m="1" x="1071"/>
        <item m="1" x="1072"/>
        <item m="1" x="1075"/>
        <item m="1" x="1077"/>
        <item m="1" x="1078"/>
        <item m="1" x="1079"/>
        <item m="1" x="1080"/>
        <item m="1" x="1081"/>
        <item m="1" x="1082"/>
        <item m="1" x="1083"/>
        <item m="1" x="1084"/>
        <item m="1" x="1085"/>
        <item m="1" x="1086"/>
        <item m="1" x="1087"/>
        <item m="1" x="1089"/>
        <item m="1" x="1090"/>
        <item m="1" x="1092"/>
        <item m="1" x="1094"/>
        <item m="1" x="1096"/>
        <item x="39"/>
        <item m="1" x="1097"/>
        <item m="1" x="1100"/>
        <item m="1" x="1103"/>
        <item m="1" x="1104"/>
        <item m="1" x="1105"/>
        <item m="1" x="1109"/>
        <item m="1" x="1110"/>
        <item m="1" x="1112"/>
        <item m="1" x="1113"/>
        <item m="1" x="1116"/>
        <item m="1" x="1117"/>
        <item m="1" x="1118"/>
        <item m="1" x="1123"/>
        <item m="1" x="1124"/>
        <item m="1" x="1125"/>
        <item m="1" x="1126"/>
        <item m="1" x="1127"/>
        <item m="1" x="1130"/>
        <item m="1" x="1132"/>
        <item m="1" x="1135"/>
        <item m="1" x="1139"/>
        <item m="1" x="1141"/>
        <item m="1" x="1142"/>
        <item m="1" x="1143"/>
        <item m="1" x="1146"/>
        <item m="1" x="1148"/>
        <item m="1" x="1149"/>
        <item m="1" x="1151"/>
        <item m="1" x="1154"/>
        <item m="1" x="1159"/>
        <item m="1" x="1163"/>
        <item m="1" x="1164"/>
        <item m="1" x="1167"/>
        <item m="1" x="1183"/>
        <item m="1" x="1485"/>
        <item m="1" x="1486"/>
        <item m="1" x="1524"/>
        <item x="15"/>
        <item m="1" x="869"/>
        <item m="1" x="880"/>
        <item m="1" x="891"/>
        <item m="1" x="895"/>
        <item m="1" x="898"/>
        <item m="1" x="927"/>
        <item m="1" x="943"/>
        <item m="1" x="980"/>
        <item m="1" x="986"/>
        <item m="1" x="998"/>
        <item m="1" x="1014"/>
        <item m="1" x="1038"/>
        <item m="1" x="1074"/>
        <item m="1" x="1088"/>
        <item m="1" x="1093"/>
        <item m="1" x="1095"/>
        <item m="1" x="1111"/>
        <item m="1" x="1129"/>
        <item m="1" x="1133"/>
        <item m="1" x="1138"/>
        <item x="50"/>
        <item m="1" x="1145"/>
        <item m="1" x="1165"/>
        <item m="1" x="1171"/>
        <item m="1" x="1172"/>
        <item m="1" x="1174"/>
        <item m="1" x="1180"/>
        <item x="57"/>
        <item m="1" x="1182"/>
        <item m="1" x="1190"/>
        <item m="1" x="1191"/>
        <item m="1" x="1193"/>
        <item x="60"/>
        <item m="1" x="1199"/>
        <item m="1" x="1204"/>
        <item m="1" x="1208"/>
        <item m="1" x="1214"/>
        <item m="1" x="1219"/>
        <item m="1" x="1225"/>
        <item x="66"/>
        <item m="1" x="1227"/>
        <item x="69"/>
        <item m="1" x="1233"/>
        <item m="1" x="1240"/>
        <item m="1" x="1242"/>
        <item m="1" x="1248"/>
        <item m="1" x="1256"/>
        <item x="75"/>
        <item m="1" x="1260"/>
        <item m="1" x="1675"/>
        <item m="1" x="1261"/>
        <item m="1" x="1262"/>
        <item m="1" x="1264"/>
        <item m="1" x="1265"/>
        <item m="1" x="1267"/>
        <item m="1" x="1270"/>
        <item m="1" x="1272"/>
        <item m="1" x="1276"/>
        <item m="1" x="1278"/>
        <item m="1" x="1288"/>
        <item m="1" x="1293"/>
        <item m="1" x="1294"/>
        <item m="1" x="1296"/>
        <item m="1" x="1302"/>
        <item m="1" x="1558"/>
        <item m="1" x="1559"/>
        <item m="1" x="1560"/>
        <item m="1" x="1561"/>
        <item m="1" x="1511"/>
        <item m="1" x="1562"/>
        <item m="1" x="1563"/>
        <item m="1" x="1564"/>
        <item m="1" x="1516"/>
        <item m="1" x="1519"/>
        <item m="1" x="1565"/>
        <item m="1" x="1566"/>
        <item m="1" x="1545"/>
        <item m="1" x="1567"/>
        <item m="1" x="1568"/>
        <item m="1" x="1569"/>
        <item m="1" x="1570"/>
        <item m="1" x="1571"/>
        <item m="1" x="1572"/>
        <item m="1" x="1573"/>
        <item m="1" x="1574"/>
        <item m="1" x="1555"/>
        <item m="1" x="1575"/>
        <item m="1" x="1576"/>
        <item m="1" x="1577"/>
        <item m="1" x="1578"/>
        <item m="1" x="1579"/>
        <item m="1" x="1580"/>
        <item m="1" x="1581"/>
        <item m="1" x="1582"/>
        <item m="1" x="704"/>
        <item m="1" x="1583"/>
        <item m="1" x="1584"/>
        <item m="1" x="1585"/>
        <item m="1" x="1586"/>
        <item m="1" x="1587"/>
        <item m="1" x="1588"/>
        <item m="1" x="1589"/>
        <item m="1" x="1590"/>
        <item m="1" x="1591"/>
        <item m="1" x="1592"/>
        <item m="1" x="1593"/>
        <item m="1" x="1594"/>
        <item m="1" x="1595"/>
        <item m="1" x="1596"/>
        <item m="1" x="742"/>
        <item m="1" x="1597"/>
        <item m="1" x="1598"/>
        <item m="1" x="1599"/>
        <item m="1" x="1600"/>
        <item m="1" x="1601"/>
        <item m="1" x="1602"/>
        <item m="1" x="1603"/>
        <item m="1" x="1604"/>
        <item m="1" x="1605"/>
        <item m="1" x="1606"/>
        <item m="1" x="1607"/>
        <item m="1" x="1608"/>
        <item m="1" x="1609"/>
        <item m="1" x="1610"/>
        <item m="1" x="1611"/>
        <item m="1" x="765"/>
        <item m="1" x="1612"/>
        <item m="1" x="771"/>
        <item m="1" x="1613"/>
        <item m="1" x="1614"/>
        <item m="1" x="1615"/>
        <item m="1" x="778"/>
        <item m="1" x="1616"/>
        <item m="1" x="1617"/>
        <item m="1" x="1618"/>
        <item m="1" x="1619"/>
        <item m="1" x="1620"/>
        <item m="1" x="1621"/>
        <item m="1" x="1622"/>
        <item m="1" x="1623"/>
        <item m="1" x="1624"/>
        <item m="1" x="1625"/>
        <item m="1" x="802"/>
        <item m="1" x="805"/>
        <item m="1" x="1626"/>
        <item m="1" x="1627"/>
        <item m="1" x="1628"/>
        <item m="1" x="1629"/>
        <item m="1" x="1630"/>
        <item m="1" x="1631"/>
        <item m="1" x="1632"/>
        <item m="1" x="1633"/>
        <item m="1" x="1634"/>
        <item m="1" x="1635"/>
        <item m="1" x="1636"/>
        <item m="1" x="832"/>
        <item m="1" x="1637"/>
        <item m="1" x="1638"/>
        <item m="1" x="1639"/>
        <item m="1" x="844"/>
        <item m="1" x="1640"/>
        <item m="1" x="852"/>
        <item m="1" x="1641"/>
        <item m="1" x="1642"/>
        <item m="1" x="1643"/>
        <item m="1" x="1644"/>
        <item m="1" x="1645"/>
        <item m="1" x="1646"/>
        <item m="1" x="1647"/>
        <item m="1" x="870"/>
        <item m="1" x="1648"/>
        <item m="1" x="1649"/>
        <item m="1" x="878"/>
        <item m="1" x="1650"/>
        <item m="1" x="1651"/>
        <item m="1" x="1652"/>
        <item m="1" x="1653"/>
        <item m="1" x="1654"/>
        <item m="1" x="1655"/>
        <item m="1" x="904"/>
        <item m="1" x="1656"/>
        <item m="1" x="1657"/>
        <item m="1" x="1658"/>
        <item m="1" x="1659"/>
        <item m="1" x="1660"/>
        <item m="1" x="1661"/>
        <item m="1" x="1662"/>
        <item m="1" x="938"/>
        <item m="1" x="1663"/>
        <item m="1" x="1664"/>
        <item m="1" x="1665"/>
        <item m="1" x="960"/>
        <item m="1" x="1666"/>
        <item m="1" x="1667"/>
        <item m="1" x="1668"/>
        <item m="1" x="1669"/>
        <item m="1" x="975"/>
        <item m="1" x="1670"/>
        <item m="1" x="1671"/>
        <item m="1" x="1672"/>
        <item m="1" x="991"/>
        <item m="1" x="1673"/>
        <item m="1" x="994"/>
        <item m="1" x="1674"/>
        <item m="1" x="1035"/>
        <item m="1" x="1036"/>
        <item x="33"/>
        <item m="1" x="1042"/>
        <item m="1" x="1050"/>
        <item m="1" x="1063"/>
        <item m="1" x="1068"/>
        <item m="1" x="1070"/>
        <item m="1" x="1076"/>
        <item m="1" x="1101"/>
        <item m="1" x="1102"/>
        <item m="1" x="1106"/>
        <item m="1" x="1119"/>
        <item m="1" x="1120"/>
        <item m="1" x="1128"/>
        <item m="1" x="1136"/>
        <item m="1" x="1137"/>
        <item m="1" x="1152"/>
        <item x="613"/>
        <item m="1" x="1168"/>
        <item m="1" x="1178"/>
        <item m="1" x="1200"/>
        <item m="1" x="1206"/>
        <item m="1" x="1211"/>
        <item x="65"/>
        <item m="1" x="1217"/>
        <item m="1" x="1220"/>
        <item m="1" x="1224"/>
        <item m="1" x="1226"/>
        <item m="1" x="1228"/>
        <item m="1" x="1231"/>
        <item m="1" x="1235"/>
        <item m="1" x="1237"/>
        <item m="1" x="1238"/>
        <item m="1" x="1239"/>
        <item m="1" x="1243"/>
        <item m="1" x="1244"/>
        <item m="1" x="1245"/>
        <item m="1" x="1246"/>
        <item m="1" x="1254"/>
        <item m="1" x="1257"/>
        <item m="1" x="1487"/>
        <item m="1" x="1505"/>
        <item m="1" x="1515"/>
        <item m="1" x="1520"/>
        <item m="1" x="1527"/>
        <item m="1" x="1430"/>
        <item m="1" x="1531"/>
        <item x="2"/>
        <item m="1" x="1551"/>
        <item m="1" x="726"/>
        <item m="1" x="734"/>
        <item x="8"/>
        <item m="1" x="758"/>
        <item m="1" x="786"/>
        <item m="1" x="807"/>
        <item m="1" x="853"/>
        <item m="1" x="877"/>
        <item m="1" x="955"/>
        <item m="1" x="1001"/>
        <item m="1" x="1005"/>
        <item m="1" x="1013"/>
        <item m="1" x="1024"/>
        <item m="1" x="1052"/>
        <item m="1" x="1060"/>
        <item x="37"/>
        <item m="1" x="1061"/>
        <item m="1" x="1062"/>
        <item x="40"/>
        <item m="1" x="1115"/>
        <item m="1" x="1131"/>
        <item x="49"/>
        <item m="1" x="1144"/>
        <item m="1" x="1150"/>
        <item m="1" x="1153"/>
        <item m="1" x="1155"/>
        <item m="1" x="1158"/>
        <item m="1" x="1162"/>
        <item m="1" x="1166"/>
        <item m="1" x="1170"/>
        <item x="55"/>
        <item m="1" x="1187"/>
        <item m="1" x="1189"/>
        <item m="1" x="1192"/>
        <item m="1" x="1194"/>
        <item m="1" x="1195"/>
        <item m="1" x="1197"/>
        <item m="1" x="1202"/>
        <item m="1" x="1203"/>
        <item m="1" x="1205"/>
        <item m="1" x="1218"/>
        <item m="1" x="1232"/>
        <item m="1" x="1250"/>
        <item x="78"/>
        <item x="80"/>
        <item m="1" x="1269"/>
        <item m="1" x="1275"/>
        <item m="1" x="1277"/>
        <item m="1" x="1279"/>
        <item m="1" x="1284"/>
        <item m="1" x="1286"/>
        <item m="1" x="1290"/>
        <item m="1" x="1301"/>
        <item x="91"/>
        <item m="1" x="1310"/>
        <item m="1" x="1315"/>
        <item m="1" x="1320"/>
        <item m="1" x="1328"/>
        <item m="1" x="1329"/>
        <item m="1" x="1331"/>
        <item m="1" x="1334"/>
        <item m="1" x="1338"/>
        <item m="1" x="1342"/>
        <item m="1" x="1343"/>
        <item m="1" x="1345"/>
        <item m="1" x="1351"/>
        <item m="1" x="1353"/>
        <item m="1" x="766"/>
        <item m="1" x="806"/>
        <item m="1" x="862"/>
        <item m="1" x="933"/>
        <item m="1" x="937"/>
        <item x="29"/>
        <item m="1" x="1028"/>
        <item m="1" x="1031"/>
        <item m="1" x="1073"/>
        <item m="1" x="1134"/>
        <item m="1" x="1147"/>
        <item m="1" x="1157"/>
        <item m="1" x="1169"/>
        <item m="1" x="1173"/>
        <item m="1" x="1179"/>
        <item m="1" x="1181"/>
        <item m="1" x="1185"/>
        <item m="1" x="1186"/>
        <item m="1" x="1196"/>
        <item m="1" x="1198"/>
        <item m="1" x="1201"/>
        <item m="1" x="1212"/>
        <item m="1" x="1223"/>
        <item m="1" x="1229"/>
        <item m="1" x="1234"/>
        <item m="1" x="1251"/>
        <item m="1" x="1252"/>
        <item m="1" x="1268"/>
        <item m="1" x="1271"/>
        <item m="1" x="1676"/>
        <item m="1" x="1280"/>
        <item m="1" x="1281"/>
        <item m="1" x="1285"/>
        <item m="1" x="1287"/>
        <item m="1" x="1291"/>
        <item m="1" x="1300"/>
        <item m="1" x="1304"/>
        <item m="1" x="1305"/>
        <item m="1" x="1309"/>
        <item m="1" x="1313"/>
        <item m="1" x="1319"/>
        <item m="1" x="1323"/>
        <item m="1" x="1324"/>
        <item m="1" x="1327"/>
        <item x="102"/>
        <item m="1" x="1339"/>
        <item m="1" x="1341"/>
        <item x="105"/>
        <item m="1" x="1349"/>
        <item m="1" x="1350"/>
        <item m="1" x="1352"/>
        <item m="1" x="1354"/>
        <item x="109"/>
        <item m="1" x="1356"/>
        <item m="1" x="1357"/>
        <item m="1" x="1358"/>
        <item m="1" x="1359"/>
        <item m="1" x="1360"/>
        <item m="1" x="1361"/>
        <item m="1" x="1362"/>
        <item m="1" x="1363"/>
        <item m="1" x="1364"/>
        <item m="1" x="1366"/>
        <item m="1" x="1368"/>
        <item m="1" x="1369"/>
        <item m="1" x="1374"/>
        <item x="115"/>
        <item m="1" x="1379"/>
        <item m="1" x="1381"/>
        <item x="124"/>
        <item m="1" x="1384"/>
        <item m="1" x="1385"/>
        <item m="1" x="1390"/>
        <item m="1" x="1396"/>
        <item m="1" x="1535"/>
        <item x="18"/>
        <item x="22"/>
        <item m="1" x="902"/>
        <item m="1" x="936"/>
        <item m="1" x="1043"/>
        <item m="1" x="1051"/>
        <item m="1" x="1091"/>
        <item m="1" x="1099"/>
        <item m="1" x="1114"/>
        <item m="1" x="1121"/>
        <item x="43"/>
        <item m="1" x="1140"/>
        <item m="1" x="1156"/>
        <item x="53"/>
        <item m="1" x="1177"/>
        <item x="61"/>
        <item m="1" x="1207"/>
        <item m="1" x="1209"/>
        <item m="1" x="1210"/>
        <item m="1" x="1213"/>
        <item m="1" x="1216"/>
        <item m="1" x="1221"/>
        <item m="1" x="1222"/>
        <item x="67"/>
        <item m="1" x="1236"/>
        <item m="1" x="1241"/>
        <item m="1" x="1247"/>
        <item m="1" x="1249"/>
        <item x="73"/>
        <item m="1" x="1253"/>
        <item m="1" x="1255"/>
        <item m="1" x="1258"/>
        <item m="1" x="1259"/>
        <item m="1" x="1273"/>
        <item m="1" x="1274"/>
        <item m="1" x="1283"/>
        <item m="1" x="1306"/>
        <item m="1" x="1308"/>
        <item m="1" x="1314"/>
        <item m="1" x="1316"/>
        <item m="1" x="1317"/>
        <item m="1" x="1318"/>
        <item x="97"/>
        <item m="1" x="1321"/>
        <item m="1" x="1322"/>
        <item m="1" x="1330"/>
        <item m="1" x="1336"/>
        <item m="1" x="1344"/>
        <item m="1" x="1346"/>
        <item m="1" x="1347"/>
        <item m="1" x="1348"/>
        <item x="108"/>
        <item x="110"/>
        <item m="1" x="1365"/>
        <item m="1" x="1372"/>
        <item m="1" x="1373"/>
        <item m="1" x="1376"/>
        <item m="1" x="1378"/>
        <item x="121"/>
        <item m="1" x="1382"/>
        <item x="126"/>
        <item x="127"/>
        <item m="1" x="1386"/>
        <item m="1" x="1388"/>
        <item m="1" x="1389"/>
        <item m="1" x="1391"/>
        <item m="1" x="1394"/>
        <item m="1" x="1395"/>
        <item m="1" x="1399"/>
        <item m="1" x="1400"/>
        <item x="144"/>
        <item m="1" x="1402"/>
        <item m="1" x="1403"/>
        <item m="1" x="1404"/>
        <item m="1" x="1677"/>
        <item m="1" x="1405"/>
        <item m="1" x="1406"/>
        <item m="1" x="1407"/>
        <item m="1" x="1408"/>
        <item m="1" x="1409"/>
        <item m="1" x="1411"/>
        <item m="1" x="1415"/>
        <item m="1" x="1335"/>
        <item m="1" x="708"/>
        <item m="1" x="720"/>
        <item m="1" x="730"/>
        <item x="31"/>
        <item x="32"/>
        <item m="1" x="1015"/>
        <item m="1" x="1023"/>
        <item m="1" x="1098"/>
        <item x="41"/>
        <item m="1" x="1107"/>
        <item m="1" x="1108"/>
        <item m="1" x="1122"/>
        <item x="46"/>
        <item m="1" x="1160"/>
        <item m="1" x="1161"/>
        <item m="1" x="1175"/>
        <item m="1" x="1176"/>
        <item m="1" x="1184"/>
        <item m="1" x="1188"/>
        <item m="1" x="1215"/>
        <item m="1" x="1230"/>
        <item x="71"/>
        <item x="72"/>
        <item m="1" x="1263"/>
        <item m="1" x="1289"/>
        <item m="1" x="1292"/>
        <item m="1" x="1295"/>
        <item m="1" x="1297"/>
        <item m="1" x="1298"/>
        <item m="1" x="1303"/>
        <item x="92"/>
        <item x="93"/>
        <item m="1" x="1312"/>
        <item x="96"/>
        <item x="99"/>
        <item m="1" x="1326"/>
        <item m="1" x="1337"/>
        <item x="103"/>
        <item m="1" x="1340"/>
        <item m="1" x="1355"/>
        <item m="1" x="1367"/>
        <item m="1" x="1370"/>
        <item m="1" x="1371"/>
        <item m="1" x="1375"/>
        <item m="1" x="1377"/>
        <item x="119"/>
        <item m="1" x="1380"/>
        <item m="1" x="1383"/>
        <item m="1" x="1387"/>
        <item m="1" x="1392"/>
        <item m="1" x="1393"/>
        <item m="1" x="1397"/>
        <item x="614"/>
        <item m="1" x="1401"/>
        <item x="143"/>
        <item x="147"/>
        <item x="148"/>
        <item m="1" x="1410"/>
        <item m="1" x="1413"/>
        <item m="1" x="1414"/>
        <item m="1" x="1416"/>
        <item m="1" x="1418"/>
        <item x="172"/>
        <item m="1" x="1419"/>
        <item m="1" x="1420"/>
        <item m="1" x="1421"/>
        <item x="175"/>
        <item m="1" x="1422"/>
        <item m="1" x="1423"/>
        <item m="1" x="1424"/>
        <item m="1" x="1425"/>
        <item m="1" x="1426"/>
        <item m="1" x="1427"/>
        <item m="1" x="1428"/>
        <item x="44"/>
        <item x="51"/>
        <item m="1" x="1266"/>
        <item m="1" x="1282"/>
        <item m="1" x="1299"/>
        <item m="1" x="1307"/>
        <item m="1" x="1311"/>
        <item m="1" x="1325"/>
        <item m="1" x="1332"/>
        <item m="1" x="1333"/>
        <item m="1" x="1398"/>
        <item m="1" x="1412"/>
        <item m="1" x="1417"/>
        <item x="24"/>
        <item x="35"/>
        <item m="1" x="1432"/>
        <item m="1" x="1433"/>
        <item x="36"/>
        <item m="1" x="1434"/>
        <item m="1" x="1435"/>
        <item x="81"/>
        <item m="1" x="1436"/>
        <item m="1" x="1437"/>
        <item x="100"/>
        <item m="1" x="1438"/>
        <item m="1" x="1439"/>
        <item x="107"/>
        <item m="1" x="1440"/>
        <item m="1" x="1441"/>
        <item m="1" x="1442"/>
        <item m="1" x="1443"/>
        <item m="1" x="1444"/>
        <item m="1" x="1445"/>
        <item m="1" x="1446"/>
        <item m="1" x="1447"/>
        <item x="181"/>
        <item m="1" x="1448"/>
        <item x="187"/>
        <item m="1" x="1449"/>
        <item x="202"/>
        <item m="1" x="1450"/>
        <item m="1" x="1451"/>
        <item m="1" x="1452"/>
        <item x="230"/>
        <item x="244"/>
        <item m="1" x="1453"/>
        <item x="12"/>
        <item x="17"/>
        <item x="25"/>
        <item m="1" x="1454"/>
        <item m="1" x="1455"/>
        <item m="1" x="1456"/>
        <item m="1" x="1457"/>
        <item m="1" x="1458"/>
        <item m="1" x="1459"/>
        <item m="1" x="1460"/>
        <item m="1" x="1461"/>
        <item m="1" x="1462"/>
        <item m="1" x="1463"/>
        <item m="1" x="1464"/>
        <item x="155"/>
        <item m="1" x="1465"/>
        <item m="1" x="1466"/>
        <item x="176"/>
        <item x="182"/>
        <item x="188"/>
        <item m="1" x="1467"/>
        <item m="1" x="1468"/>
        <item m="1" x="1469"/>
        <item m="1" x="1470"/>
        <item m="1" x="1471"/>
        <item x="223"/>
        <item m="1" x="1472"/>
        <item m="1" x="1473"/>
        <item m="1" x="1474"/>
        <item x="243"/>
        <item x="249"/>
        <item m="1" x="1475"/>
        <item m="1" x="1476"/>
        <item m="1" x="1477"/>
        <item m="1" x="1478"/>
        <item m="1" x="1479"/>
        <item m="1" x="1480"/>
        <item x="4"/>
        <item x="19"/>
        <item x="38"/>
        <item x="42"/>
        <item x="54"/>
        <item x="56"/>
        <item x="63"/>
        <item x="79"/>
        <item x="83"/>
        <item x="86"/>
        <item x="88"/>
        <item x="89"/>
        <item x="94"/>
        <item x="101"/>
        <item x="114"/>
        <item x="120"/>
        <item x="122"/>
        <item x="130"/>
        <item x="131"/>
        <item x="132"/>
        <item x="134"/>
        <item x="138"/>
        <item x="139"/>
        <item x="149"/>
        <item x="150"/>
        <item x="152"/>
        <item x="154"/>
        <item x="157"/>
        <item x="159"/>
        <item x="160"/>
        <item x="161"/>
        <item x="164"/>
        <item x="166"/>
        <item x="169"/>
        <item x="173"/>
        <item x="179"/>
        <item x="184"/>
        <item x="185"/>
        <item x="191"/>
        <item x="206"/>
        <item x="207"/>
        <item x="214"/>
        <item x="217"/>
        <item x="219"/>
        <item x="220"/>
        <item x="231"/>
        <item x="232"/>
        <item x="234"/>
        <item x="238"/>
        <item x="239"/>
        <item x="241"/>
        <item x="250"/>
        <item x="253"/>
        <item x="256"/>
        <item x="257"/>
        <item x="258"/>
        <item x="263"/>
        <item x="265"/>
        <item x="270"/>
        <item x="276"/>
        <item x="278"/>
        <item x="280"/>
        <item x="281"/>
        <item x="285"/>
        <item x="292"/>
        <item x="294"/>
        <item x="297"/>
        <item x="298"/>
        <item x="300"/>
        <item x="302"/>
        <item x="312"/>
        <item x="332"/>
        <item x="3"/>
        <item x="64"/>
        <item x="90"/>
        <item x="116"/>
        <item x="118"/>
        <item x="123"/>
        <item x="136"/>
        <item x="137"/>
        <item x="156"/>
        <item x="170"/>
        <item x="174"/>
        <item x="177"/>
        <item x="180"/>
        <item x="199"/>
        <item x="200"/>
        <item x="201"/>
        <item x="209"/>
        <item x="216"/>
        <item x="226"/>
        <item x="228"/>
        <item x="229"/>
        <item x="236"/>
        <item x="246"/>
        <item x="254"/>
        <item x="262"/>
        <item x="272"/>
        <item x="273"/>
        <item x="277"/>
        <item x="283"/>
        <item x="288"/>
        <item x="290"/>
        <item x="295"/>
        <item x="296"/>
        <item x="299"/>
        <item x="303"/>
        <item x="310"/>
        <item x="317"/>
        <item x="323"/>
        <item x="336"/>
        <item x="339"/>
        <item x="347"/>
        <item x="350"/>
        <item x="354"/>
        <item x="363"/>
        <item m="1" x="693"/>
        <item x="370"/>
        <item x="374"/>
        <item x="377"/>
        <item x="395"/>
        <item x="398"/>
        <item x="407"/>
        <item x="413"/>
        <item x="16"/>
        <item x="52"/>
        <item x="58"/>
        <item x="62"/>
        <item x="68"/>
        <item x="76"/>
        <item x="84"/>
        <item x="113"/>
        <item x="117"/>
        <item x="142"/>
        <item x="153"/>
        <item x="171"/>
        <item x="178"/>
        <item x="183"/>
        <item x="186"/>
        <item x="197"/>
        <item x="198"/>
        <item x="203"/>
        <item x="211"/>
        <item x="218"/>
        <item x="222"/>
        <item x="227"/>
        <item x="240"/>
        <item x="247"/>
        <item x="248"/>
        <item x="255"/>
        <item x="259"/>
        <item x="267"/>
        <item x="274"/>
        <item x="275"/>
        <item x="289"/>
        <item x="306"/>
        <item x="311"/>
        <item x="313"/>
        <item x="314"/>
        <item x="315"/>
        <item x="320"/>
        <item x="327"/>
        <item x="330"/>
        <item x="335"/>
        <item x="340"/>
        <item x="341"/>
        <item x="342"/>
        <item x="346"/>
        <item x="359"/>
        <item x="367"/>
        <item x="372"/>
        <item x="373"/>
        <item x="376"/>
        <item x="378"/>
        <item x="379"/>
        <item x="384"/>
        <item x="385"/>
        <item x="386"/>
        <item x="391"/>
        <item x="392"/>
        <item x="393"/>
        <item x="396"/>
        <item x="401"/>
        <item x="405"/>
        <item x="412"/>
        <item x="417"/>
        <item x="418"/>
        <item x="419"/>
        <item x="423"/>
        <item x="424"/>
        <item x="425"/>
        <item x="426"/>
        <item x="429"/>
        <item x="431"/>
        <item x="432"/>
        <item x="434"/>
        <item x="437"/>
        <item x="438"/>
        <item x="440"/>
        <item x="444"/>
        <item x="446"/>
        <item x="447"/>
        <item x="449"/>
        <item x="450"/>
        <item x="452"/>
        <item x="456"/>
        <item x="457"/>
        <item x="460"/>
        <item x="461"/>
        <item x="465"/>
        <item x="469"/>
        <item x="470"/>
        <item x="471"/>
        <item x="472"/>
        <item x="486"/>
        <item x="487"/>
        <item x="488"/>
        <item x="489"/>
        <item x="494"/>
        <item x="496"/>
        <item x="503"/>
        <item x="507"/>
        <item x="508"/>
        <item x="517"/>
        <item x="5"/>
        <item x="27"/>
        <item x="45"/>
        <item x="48"/>
        <item x="70"/>
        <item x="77"/>
        <item x="82"/>
        <item x="95"/>
        <item x="98"/>
        <item x="104"/>
        <item x="112"/>
        <item x="128"/>
        <item x="129"/>
        <item x="133"/>
        <item x="135"/>
        <item x="140"/>
        <item x="141"/>
        <item x="196"/>
        <item x="225"/>
        <item x="235"/>
        <item x="245"/>
        <item x="251"/>
        <item x="261"/>
        <item x="268"/>
        <item x="284"/>
        <item x="301"/>
        <item x="305"/>
        <item x="325"/>
        <item x="326"/>
        <item x="337"/>
        <item x="345"/>
        <item x="349"/>
        <item x="357"/>
        <item x="369"/>
        <item x="394"/>
        <item x="400"/>
        <item x="406"/>
        <item x="408"/>
        <item x="411"/>
        <item x="415"/>
        <item x="427"/>
        <item x="428"/>
        <item x="435"/>
        <item x="439"/>
        <item x="443"/>
        <item x="445"/>
        <item x="453"/>
        <item x="459"/>
        <item x="467"/>
        <item x="468"/>
        <item x="485"/>
        <item x="490"/>
        <item x="492"/>
        <item x="493"/>
        <item x="498"/>
        <item x="500"/>
        <item x="501"/>
        <item x="502"/>
        <item x="505"/>
        <item x="509"/>
        <item x="510"/>
        <item x="518"/>
        <item x="521"/>
        <item x="522"/>
        <item x="526"/>
        <item x="535"/>
        <item x="537"/>
        <item x="539"/>
        <item x="540"/>
        <item x="542"/>
        <item x="544"/>
        <item x="546"/>
        <item x="547"/>
        <item x="548"/>
        <item x="557"/>
        <item x="21"/>
        <item x="30"/>
        <item x="59"/>
        <item x="87"/>
        <item x="145"/>
        <item x="158"/>
        <item x="163"/>
        <item x="167"/>
        <item x="195"/>
        <item x="204"/>
        <item x="210"/>
        <item x="233"/>
        <item x="252"/>
        <item x="260"/>
        <item x="264"/>
        <item x="279"/>
        <item x="293"/>
        <item x="309"/>
        <item x="319"/>
        <item x="331"/>
        <item x="333"/>
        <item x="344"/>
        <item x="355"/>
        <item x="361"/>
        <item x="362"/>
        <item x="383"/>
        <item x="387"/>
        <item x="389"/>
        <item x="397"/>
        <item x="403"/>
        <item x="436"/>
        <item x="441"/>
        <item x="462"/>
        <item x="463"/>
        <item x="464"/>
        <item x="466"/>
        <item x="473"/>
        <item x="474"/>
        <item x="475"/>
        <item x="476"/>
        <item x="477"/>
        <item x="478"/>
        <item x="480"/>
        <item x="482"/>
        <item x="495"/>
        <item x="504"/>
        <item x="511"/>
        <item x="512"/>
        <item x="515"/>
        <item x="516"/>
        <item x="520"/>
        <item x="524"/>
        <item x="527"/>
        <item x="528"/>
        <item x="531"/>
        <item x="532"/>
        <item x="534"/>
        <item x="536"/>
        <item x="543"/>
        <item x="549"/>
        <item x="550"/>
        <item x="551"/>
        <item x="552"/>
        <item x="553"/>
        <item x="554"/>
        <item x="556"/>
        <item x="558"/>
        <item x="559"/>
        <item x="561"/>
        <item x="562"/>
        <item x="564"/>
        <item x="565"/>
        <item x="570"/>
        <item x="572"/>
        <item x="574"/>
        <item x="575"/>
        <item x="576"/>
        <item x="578"/>
        <item x="579"/>
        <item x="580"/>
        <item x="583"/>
        <item x="585"/>
        <item x="587"/>
        <item x="588"/>
        <item x="590"/>
        <item x="592"/>
        <item x="593"/>
        <item x="10"/>
        <item x="13"/>
        <item x="20"/>
        <item x="23"/>
        <item x="47"/>
        <item x="74"/>
        <item x="85"/>
        <item x="106"/>
        <item x="111"/>
        <item x="125"/>
        <item x="146"/>
        <item x="151"/>
        <item x="162"/>
        <item x="165"/>
        <item x="168"/>
        <item x="189"/>
        <item x="190"/>
        <item x="192"/>
        <item x="193"/>
        <item x="194"/>
        <item x="205"/>
        <item x="208"/>
        <item x="212"/>
        <item x="213"/>
        <item x="215"/>
        <item x="221"/>
        <item x="224"/>
        <item x="237"/>
        <item x="242"/>
        <item x="266"/>
        <item x="269"/>
        <item x="271"/>
        <item x="282"/>
        <item x="286"/>
        <item x="287"/>
        <item x="291"/>
        <item x="304"/>
        <item x="307"/>
        <item x="308"/>
        <item x="316"/>
        <item x="318"/>
        <item x="321"/>
        <item x="322"/>
        <item x="324"/>
        <item x="328"/>
        <item x="329"/>
        <item x="334"/>
        <item x="338"/>
        <item x="343"/>
        <item x="348"/>
        <item x="351"/>
        <item x="352"/>
        <item x="353"/>
        <item x="356"/>
        <item x="358"/>
        <item x="360"/>
        <item x="364"/>
        <item x="365"/>
        <item x="366"/>
        <item x="368"/>
        <item x="371"/>
        <item x="375"/>
        <item x="380"/>
        <item x="381"/>
        <item x="382"/>
        <item x="388"/>
        <item x="390"/>
        <item x="399"/>
        <item x="402"/>
        <item x="404"/>
        <item x="409"/>
        <item x="410"/>
        <item x="414"/>
        <item x="416"/>
        <item x="420"/>
        <item x="421"/>
        <item x="422"/>
        <item x="430"/>
        <item x="433"/>
        <item x="442"/>
        <item x="448"/>
        <item x="451"/>
        <item x="454"/>
        <item x="455"/>
        <item x="458"/>
        <item x="479"/>
        <item x="481"/>
        <item x="483"/>
        <item x="484"/>
        <item x="491"/>
        <item x="497"/>
        <item x="499"/>
        <item x="506"/>
        <item x="513"/>
        <item x="514"/>
        <item x="519"/>
        <item x="523"/>
        <item x="525"/>
        <item x="529"/>
        <item x="530"/>
        <item x="533"/>
        <item x="538"/>
        <item x="541"/>
        <item x="545"/>
        <item x="555"/>
        <item x="560"/>
        <item x="563"/>
        <item x="566"/>
        <item x="567"/>
        <item x="568"/>
        <item x="569"/>
        <item x="571"/>
        <item x="573"/>
        <item x="577"/>
        <item x="581"/>
        <item x="582"/>
        <item x="584"/>
        <item x="586"/>
        <item x="589"/>
        <item x="591"/>
        <item x="594"/>
        <item x="595"/>
        <item x="596"/>
        <item x="597"/>
        <item x="598"/>
        <item x="599"/>
        <item x="600"/>
        <item x="601"/>
        <item x="602"/>
        <item x="603"/>
        <item x="604"/>
        <item x="605"/>
        <item x="606"/>
        <item x="607"/>
        <item x="608"/>
        <item x="609"/>
        <item x="610"/>
        <item x="611"/>
        <item x="612"/>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showAll="0"/>
    <pivotField axis="axisRow" showAll="0">
      <items count="38">
        <item x="3"/>
        <item x="21"/>
        <item x="12"/>
        <item m="1" x="32"/>
        <item x="26"/>
        <item x="13"/>
        <item m="1" x="36"/>
        <item x="1"/>
        <item x="23"/>
        <item x="15"/>
        <item x="2"/>
        <item x="0"/>
        <item x="24"/>
        <item x="9"/>
        <item x="8"/>
        <item x="7"/>
        <item x="27"/>
        <item x="22"/>
        <item x="5"/>
        <item x="6"/>
        <item m="1" x="35"/>
        <item m="1" x="34"/>
        <item m="1" x="29"/>
        <item x="10"/>
        <item x="4"/>
        <item m="1" x="31"/>
        <item x="11"/>
        <item m="1" x="33"/>
        <item x="20"/>
        <item x="25"/>
        <item sd="0" x="18"/>
        <item m="1" x="30"/>
        <item x="17"/>
        <item x="16"/>
        <item x="14"/>
        <item x="28"/>
        <item x="19"/>
        <item t="default"/>
      </items>
    </pivotField>
    <pivotField axis="axisRow" showAll="0" measureFilter="1" sortType="descending">
      <items count="412">
        <item sd="0" x="201"/>
        <item sd="0" x="39"/>
        <item sd="0" m="1" x="286"/>
        <item sd="0" m="1" x="300"/>
        <item sd="0" m="1" x="281"/>
        <item sd="0" x="4"/>
        <item sd="0" m="1" x="247"/>
        <item sd="0" m="1" x="374"/>
        <item sd="0" m="1" x="323"/>
        <item sd="0" m="1" x="251"/>
        <item sd="0" m="1" x="228"/>
        <item sd="0" m="1" x="283"/>
        <item sd="0" m="1" x="296"/>
        <item sd="0" m="1" x="229"/>
        <item sd="0" m="1" x="264"/>
        <item sd="0" m="1" x="222"/>
        <item sd="0" m="1" x="246"/>
        <item sd="0" x="9"/>
        <item sd="0" m="1" x="371"/>
        <item sd="0" m="1" x="220"/>
        <item sd="0" m="1" x="244"/>
        <item sd="0" m="1" x="303"/>
        <item sd="0" m="1" x="267"/>
        <item sd="0" m="1" x="369"/>
        <item sd="0" m="1" x="409"/>
        <item sd="0" x="78"/>
        <item sd="0" m="1" x="385"/>
        <item sd="0" x="61"/>
        <item sd="0" x="126"/>
        <item sd="0" x="40"/>
        <item sd="0" m="1" x="380"/>
        <item sd="0" x="22"/>
        <item sd="0" m="1" x="318"/>
        <item sd="0" m="1" x="270"/>
        <item sd="0" x="59"/>
        <item sd="0" x="143"/>
        <item sd="0" x="10"/>
        <item sd="0" m="1" x="277"/>
        <item sd="0" x="30"/>
        <item sd="0" x="107"/>
        <item sd="0" x="45"/>
        <item sd="0" m="1" x="248"/>
        <item sd="0" m="1" x="259"/>
        <item sd="0" m="1" x="250"/>
        <item sd="0" m="1" x="249"/>
        <item sd="0" m="1" x="348"/>
        <item sd="0" x="207"/>
        <item sd="0" m="1" x="221"/>
        <item sd="0" m="1" x="299"/>
        <item sd="0" m="1" x="245"/>
        <item sd="0" m="1" x="234"/>
        <item sd="0" m="1" x="230"/>
        <item sd="0" x="12"/>
        <item sd="0" m="1" x="309"/>
        <item sd="0" m="1" x="252"/>
        <item sd="0" m="1" x="258"/>
        <item sd="0" x="23"/>
        <item sd="0" m="1" x="241"/>
        <item sd="0" m="1" x="227"/>
        <item sd="0" m="1" x="225"/>
        <item sd="0" x="38"/>
        <item sd="0" x="152"/>
        <item sd="0" m="1" x="293"/>
        <item sd="0" m="1" x="257"/>
        <item sd="0" m="1" x="219"/>
        <item sd="0" x="65"/>
        <item sd="0" m="1" x="273"/>
        <item sd="0" x="0"/>
        <item sd="0" m="1" x="312"/>
        <item sd="0" m="1" x="285"/>
        <item sd="0" m="1" x="260"/>
        <item sd="0" m="1" x="314"/>
        <item sd="0" m="1" x="274"/>
        <item sd="0" m="1" x="294"/>
        <item sd="0" m="1" x="353"/>
        <item sd="0" m="1" x="304"/>
        <item sd="0" m="1" x="383"/>
        <item sd="0" m="1" x="317"/>
        <item sd="0" m="1" x="324"/>
        <item sd="0" m="1" x="239"/>
        <item sd="0" m="1" x="271"/>
        <item sd="0" m="1" x="223"/>
        <item sd="0" x="99"/>
        <item sd="0" x="18"/>
        <item sd="0" m="1" x="302"/>
        <item sd="0" m="1" x="410"/>
        <item sd="0" m="1" x="263"/>
        <item sd="0" m="1" x="308"/>
        <item sd="0" x="168"/>
        <item sd="0" m="1" x="406"/>
        <item sd="0" m="1" x="298"/>
        <item sd="0" x="197"/>
        <item sd="0" m="1" x="233"/>
        <item sd="0" m="1" x="218"/>
        <item sd="0" m="1" x="373"/>
        <item sd="0" m="1" x="238"/>
        <item sd="0" m="1" x="276"/>
        <item sd="0" x="13"/>
        <item sd="0" m="1" x="236"/>
        <item sd="0" m="1" x="242"/>
        <item sd="0" m="1" x="256"/>
        <item sd="0" m="1" x="253"/>
        <item sd="0" x="5"/>
        <item sd="0" m="1" x="326"/>
        <item sd="0" m="1" x="289"/>
        <item sd="0" m="1" x="366"/>
        <item sd="0" x="74"/>
        <item sd="0" x="114"/>
        <item sd="0" m="1" x="282"/>
        <item sd="0" m="1" x="310"/>
        <item sd="0" m="1" x="377"/>
        <item sd="0" x="91"/>
        <item sd="0" x="31"/>
        <item sd="0" x="135"/>
        <item sd="0" m="1" x="291"/>
        <item sd="0" m="1" x="269"/>
        <item sd="0" x="149"/>
        <item sd="0" m="1" x="254"/>
        <item sd="0" m="1" x="262"/>
        <item sd="0" x="1"/>
        <item sd="0" m="1" x="231"/>
        <item sd="0" m="1" x="375"/>
        <item sd="0" x="136"/>
        <item sd="0" m="1" x="265"/>
        <item sd="0" x="173"/>
        <item sd="0" x="14"/>
        <item sd="0" x="137"/>
        <item sd="0" m="1" x="217"/>
        <item sd="0" m="1" x="266"/>
        <item sd="0" x="138"/>
        <item sd="0" x="42"/>
        <item sd="0" x="48"/>
        <item sd="0" x="62"/>
        <item sd="0" x="72"/>
        <item sd="0" m="1" x="372"/>
        <item sd="0" m="1" x="261"/>
        <item sd="0" x="46"/>
        <item sd="0" x="2"/>
        <item sd="0" m="1" x="384"/>
        <item sd="0" m="1" x="243"/>
        <item sd="0" m="1" x="376"/>
        <item sd="0" m="1" x="319"/>
        <item sd="0" m="1" x="321"/>
        <item sd="0" m="1" x="237"/>
        <item sd="0" x="15"/>
        <item sd="0" x="60"/>
        <item sd="0" m="1" x="232"/>
        <item sd="0" m="1" x="226"/>
        <item sd="0" x="6"/>
        <item sd="0" m="1" x="382"/>
        <item sd="0" m="1" x="240"/>
        <item sd="0" m="1" x="255"/>
        <item sd="0" m="1" x="216"/>
        <item sd="0" m="1" x="311"/>
        <item sd="0" m="1" x="297"/>
        <item sd="0" x="20"/>
        <item sd="0" x="43"/>
        <item sd="0" m="1" x="370"/>
        <item sd="0" x="176"/>
        <item sd="0" m="1" x="305"/>
        <item sd="0" m="1" x="306"/>
        <item sd="0" m="1" x="284"/>
        <item sd="0" x="153"/>
        <item sd="0" m="1" x="379"/>
        <item sd="0" m="1" x="327"/>
        <item sd="0" x="25"/>
        <item sd="0" m="1" x="381"/>
        <item sd="0" m="1" x="320"/>
        <item sd="0" m="1" x="301"/>
        <item sd="0" m="1" x="307"/>
        <item sd="0" m="1" x="325"/>
        <item sd="0" x="52"/>
        <item m="1" x="367"/>
        <item m="1" x="368"/>
        <item m="1" x="378"/>
        <item m="1" x="268"/>
        <item m="1" x="272"/>
        <item m="1" x="288"/>
        <item m="1" x="290"/>
        <item m="1" x="295"/>
        <item m="1" x="313"/>
        <item m="1" x="316"/>
        <item m="1" x="328"/>
        <item x="205"/>
        <item m="1" x="333"/>
        <item x="44"/>
        <item m="1" x="332"/>
        <item x="50"/>
        <item x="27"/>
        <item sd="0" m="1" x="343"/>
        <item m="1" x="344"/>
        <item m="1" x="345"/>
        <item m="1" x="346"/>
        <item m="1" x="408"/>
        <item x="82"/>
        <item x="58"/>
        <item m="1" x="386"/>
        <item sd="0" x="55"/>
        <item m="1" x="387"/>
        <item m="1" x="388"/>
        <item x="81"/>
        <item x="56"/>
        <item m="1" x="389"/>
        <item m="1" x="390"/>
        <item x="155"/>
        <item m="1" x="224"/>
        <item x="164"/>
        <item m="1" x="391"/>
        <item m="1" x="392"/>
        <item m="1" x="393"/>
        <item m="1" x="394"/>
        <item m="1" x="360"/>
        <item m="1" x="395"/>
        <item m="1" x="396"/>
        <item m="1" x="397"/>
        <item m="1" x="398"/>
        <item m="1" x="399"/>
        <item m="1" x="400"/>
        <item m="1" x="401"/>
        <item m="1" x="402"/>
        <item m="1" x="403"/>
        <item m="1" x="404"/>
        <item x="183"/>
        <item m="1" x="405"/>
        <item x="66"/>
        <item x="196"/>
        <item x="178"/>
        <item m="1" x="287"/>
        <item m="1" x="407"/>
        <item m="1" x="292"/>
        <item x="144"/>
        <item x="95"/>
        <item x="169"/>
        <item m="1" x="322"/>
        <item sd="0" x="32"/>
        <item x="202"/>
        <item m="1" x="335"/>
        <item m="1" x="336"/>
        <item x="47"/>
        <item m="1" x="340"/>
        <item m="1" x="341"/>
        <item m="1" x="342"/>
        <item x="69"/>
        <item m="1" x="235"/>
        <item x="7"/>
        <item x="111"/>
        <item x="37"/>
        <item x="101"/>
        <item x="35"/>
        <item x="179"/>
        <item m="1" x="280"/>
        <item m="1" x="347"/>
        <item x="119"/>
        <item m="1" x="278"/>
        <item x="124"/>
        <item m="1" x="329"/>
        <item m="1" x="330"/>
        <item m="1" x="331"/>
        <item m="1" x="334"/>
        <item m="1" x="349"/>
        <item m="1" x="351"/>
        <item m="1" x="352"/>
        <item x="68"/>
        <item x="105"/>
        <item x="122"/>
        <item x="16"/>
        <item x="19"/>
        <item m="1" x="275"/>
        <item m="1" x="315"/>
        <item x="102"/>
        <item m="1" x="337"/>
        <item m="1" x="339"/>
        <item sd="0" x="49"/>
        <item m="1" x="350"/>
        <item x="125"/>
        <item x="175"/>
        <item x="71"/>
        <item m="1" x="356"/>
        <item x="79"/>
        <item sd="0" x="80"/>
        <item sd="0" x="87"/>
        <item x="116"/>
        <item x="26"/>
        <item x="33"/>
        <item sd="0" x="115"/>
        <item m="1" x="338"/>
        <item x="63"/>
        <item m="1" x="354"/>
        <item m="1" x="355"/>
        <item x="77"/>
        <item m="1" x="357"/>
        <item x="120"/>
        <item x="88"/>
        <item m="1" x="358"/>
        <item m="1" x="359"/>
        <item m="1" x="279"/>
        <item x="117"/>
        <item x="21"/>
        <item x="28"/>
        <item x="29"/>
        <item x="161"/>
        <item x="64"/>
        <item x="70"/>
        <item x="139"/>
        <item m="1" x="361"/>
        <item x="93"/>
        <item m="1" x="362"/>
        <item x="103"/>
        <item x="90"/>
        <item m="1" x="363"/>
        <item x="127"/>
        <item x="76"/>
        <item m="1" x="364"/>
        <item m="1" x="365"/>
        <item m="1" x="215"/>
        <item x="41"/>
        <item x="57"/>
        <item x="84"/>
        <item x="85"/>
        <item x="89"/>
        <item sd="0" x="92"/>
        <item x="97"/>
        <item x="106"/>
        <item x="128"/>
        <item x="73"/>
        <item x="130"/>
        <item x="54"/>
        <item x="3"/>
        <item x="83"/>
        <item x="96"/>
        <item x="98"/>
        <item x="110"/>
        <item sd="0" x="129"/>
        <item x="131"/>
        <item x="132"/>
        <item x="142"/>
        <item x="148"/>
        <item x="104"/>
        <item x="151"/>
        <item x="158"/>
        <item x="75"/>
        <item x="108"/>
        <item x="109"/>
        <item x="112"/>
        <item x="118"/>
        <item x="123"/>
        <item x="133"/>
        <item x="134"/>
        <item x="24"/>
        <item x="157"/>
        <item x="159"/>
        <item x="165"/>
        <item sd="0" x="172"/>
        <item x="182"/>
        <item x="174"/>
        <item x="186"/>
        <item x="34"/>
        <item x="36"/>
        <item x="51"/>
        <item x="53"/>
        <item x="67"/>
        <item x="86"/>
        <item x="121"/>
        <item x="147"/>
        <item x="100"/>
        <item x="162"/>
        <item x="166"/>
        <item x="180"/>
        <item x="113"/>
        <item x="184"/>
        <item x="192"/>
        <item x="145"/>
        <item x="146"/>
        <item x="156"/>
        <item x="167"/>
        <item x="177"/>
        <item x="181"/>
        <item x="185"/>
        <item x="188"/>
        <item x="189"/>
        <item x="193"/>
        <item x="194"/>
        <item x="195"/>
        <item x="198"/>
        <item x="8"/>
        <item x="11"/>
        <item x="17"/>
        <item x="94"/>
        <item x="140"/>
        <item x="141"/>
        <item x="150"/>
        <item x="154"/>
        <item x="160"/>
        <item x="163"/>
        <item x="170"/>
        <item x="171"/>
        <item x="187"/>
        <item x="190"/>
        <item x="191"/>
        <item x="199"/>
        <item x="200"/>
        <item x="203"/>
        <item x="204"/>
        <item x="206"/>
        <item x="208"/>
        <item x="209"/>
        <item x="210"/>
        <item x="211"/>
        <item x="212"/>
        <item x="213"/>
        <item x="214"/>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2187">
        <item x="45"/>
        <item m="1" x="1020"/>
        <item m="1" x="1423"/>
        <item m="1" x="2165"/>
        <item x="214"/>
        <item m="1" x="1542"/>
        <item m="1" x="1872"/>
        <item x="632"/>
        <item m="1" x="1416"/>
        <item m="1" x="2100"/>
        <item m="1" x="1390"/>
        <item m="1" x="1114"/>
        <item m="1" x="1343"/>
        <item x="246"/>
        <item m="1" x="926"/>
        <item x="337"/>
        <item m="1" x="1348"/>
        <item m="1" x="1219"/>
        <item m="1" x="937"/>
        <item m="1" x="1042"/>
        <item x="360"/>
        <item m="1" x="2169"/>
        <item m="1" x="1052"/>
        <item m="1" x="1096"/>
        <item m="1" x="1188"/>
        <item m="1" x="1185"/>
        <item m="1" x="1326"/>
        <item m="1" x="936"/>
        <item x="71"/>
        <item x="70"/>
        <item m="1" x="1059"/>
        <item m="1" x="975"/>
        <item m="1" x="1299"/>
        <item x="138"/>
        <item m="1" x="1328"/>
        <item m="1" x="1758"/>
        <item m="1" x="1839"/>
        <item m="1" x="1603"/>
        <item m="1" x="1789"/>
        <item m="1" x="2051"/>
        <item m="1" x="1763"/>
        <item m="1" x="1565"/>
        <item m="1" x="2093"/>
        <item m="1" x="1566"/>
        <item m="1" x="1828"/>
        <item m="1" x="965"/>
        <item m="1" x="1331"/>
        <item m="1" x="1158"/>
        <item m="1" x="1686"/>
        <item m="1" x="1784"/>
        <item m="1" x="2054"/>
        <item x="23"/>
        <item m="1" x="2159"/>
        <item m="1" x="1851"/>
        <item m="1" x="2056"/>
        <item m="1" x="945"/>
        <item m="1" x="2041"/>
        <item x="57"/>
        <item m="1" x="2160"/>
        <item m="1" x="2101"/>
        <item m="1" x="2021"/>
        <item m="1" x="2163"/>
        <item m="1" x="946"/>
        <item m="1" x="2137"/>
        <item m="1" x="2075"/>
        <item m="1" x="2050"/>
        <item m="1" x="2064"/>
        <item m="1" x="2147"/>
        <item m="1" x="2123"/>
        <item m="1" x="2117"/>
        <item m="1" x="1875"/>
        <item m="1" x="2121"/>
        <item m="1" x="2071"/>
        <item m="1" x="2034"/>
        <item m="1" x="2125"/>
        <item m="1" x="2141"/>
        <item m="1" x="2068"/>
        <item m="1" x="2128"/>
        <item m="1" x="2126"/>
        <item m="1" x="2072"/>
        <item m="1" x="1847"/>
        <item m="1" x="2148"/>
        <item m="1" x="2065"/>
        <item m="1" x="2032"/>
        <item m="1" x="2167"/>
        <item m="1" x="2168"/>
        <item m="1" x="962"/>
        <item m="1" x="2127"/>
        <item m="1" x="942"/>
        <item m="1" x="1891"/>
        <item m="1" x="1895"/>
        <item x="137"/>
        <item m="1" x="2172"/>
        <item m="1" x="2062"/>
        <item m="1" x="1327"/>
        <item m="1" x="2053"/>
        <item m="1" x="2152"/>
        <item m="1" x="2109"/>
        <item m="1" x="2061"/>
        <item m="1" x="1888"/>
        <item m="1" x="2138"/>
        <item m="1" x="1897"/>
        <item m="1" x="1889"/>
        <item m="1" x="1585"/>
        <item m="1" x="2157"/>
        <item m="1" x="2158"/>
        <item m="1" x="2078"/>
        <item m="1" x="1135"/>
        <item m="1" x="976"/>
        <item m="1" x="1417"/>
        <item m="1" x="1053"/>
        <item m="1" x="1422"/>
        <item m="1" x="931"/>
        <item x="529"/>
        <item m="1" x="1949"/>
        <item m="1" x="1161"/>
        <item m="1" x="1174"/>
        <item m="1" x="1048"/>
        <item m="1" x="938"/>
        <item m="1" x="1031"/>
        <item m="1" x="1426"/>
        <item m="1" x="1451"/>
        <item m="1" x="1448"/>
        <item m="1" x="1263"/>
        <item m="1" x="1176"/>
        <item m="1" x="1369"/>
        <item m="1" x="927"/>
        <item m="1" x="977"/>
        <item m="1" x="1016"/>
        <item m="1" x="1257"/>
        <item m="1" x="1516"/>
        <item m="1" x="1456"/>
        <item m="1" x="978"/>
        <item m="1" x="1054"/>
        <item m="1" x="1160"/>
        <item m="1" x="1162"/>
        <item m="1" x="1203"/>
        <item x="28"/>
        <item m="1" x="1043"/>
        <item m="1" x="1974"/>
        <item m="1" x="1353"/>
        <item m="1" x="1958"/>
        <item m="1" x="1968"/>
        <item m="1" x="1267"/>
        <item m="1" x="1138"/>
        <item x="484"/>
        <item m="1" x="1441"/>
        <item m="1" x="1100"/>
        <item m="1" x="1248"/>
        <item m="1" x="1316"/>
        <item m="1" x="1307"/>
        <item m="1" x="1980"/>
        <item x="470"/>
        <item x="549"/>
        <item m="1" x="1446"/>
        <item m="1" x="1060"/>
        <item x="505"/>
        <item x="222"/>
        <item x="221"/>
        <item m="1" x="1125"/>
        <item m="1" x="1492"/>
        <item m="1" x="1962"/>
        <item m="1" x="1606"/>
        <item m="1" x="1293"/>
        <item m="1" x="1018"/>
        <item m="1" x="1599"/>
        <item m="1" x="1269"/>
        <item m="1" x="1265"/>
        <item m="1" x="1970"/>
        <item m="1" x="1476"/>
        <item m="1" x="1290"/>
        <item m="1" x="1471"/>
        <item m="1" x="1520"/>
        <item m="1" x="1226"/>
        <item m="1" x="1457"/>
        <item m="1" x="1337"/>
        <item m="1" x="1673"/>
        <item m="1" x="1594"/>
        <item m="1" x="1318"/>
        <item m="1" x="1335"/>
        <item m="1" x="1268"/>
        <item m="1" x="1533"/>
        <item m="1" x="1340"/>
        <item m="1" x="1490"/>
        <item m="1" x="1521"/>
        <item m="1" x="1538"/>
        <item m="1" x="1126"/>
        <item m="1" x="1602"/>
        <item m="1" x="939"/>
        <item m="1" x="1681"/>
        <item m="1" x="1672"/>
        <item m="1" x="1339"/>
        <item m="1" x="1338"/>
        <item m="1" x="1689"/>
        <item m="1" x="1694"/>
        <item m="1" x="959"/>
        <item m="1" x="940"/>
        <item m="1" x="1024"/>
        <item m="1" x="1691"/>
        <item m="1" x="1039"/>
        <item m="1" x="1701"/>
        <item m="1" x="1341"/>
        <item m="1" x="1699"/>
        <item m="1" x="1545"/>
        <item m="1" x="1692"/>
        <item m="1" x="1776"/>
        <item m="1" x="1154"/>
        <item m="1" x="1425"/>
        <item m="1" x="941"/>
        <item m="1" x="1294"/>
        <item m="1" x="1741"/>
        <item m="1" x="2087"/>
        <item m="1" x="2035"/>
        <item m="1" x="2146"/>
        <item m="1" x="2026"/>
        <item m="1" x="2049"/>
        <item m="1" x="1981"/>
        <item m="1" x="992"/>
        <item m="1" x="1200"/>
        <item m="1" x="1196"/>
        <item m="1" x="1344"/>
        <item m="1" x="1564"/>
        <item m="1" x="1311"/>
        <item m="1" x="1738"/>
        <item m="1" x="1463"/>
        <item m="1" x="1504"/>
        <item m="1" x="980"/>
        <item m="1" x="1295"/>
        <item m="1" x="1783"/>
        <item m="1" x="1705"/>
        <item m="1" x="1719"/>
        <item m="1" x="1358"/>
        <item m="1" x="1619"/>
        <item m="1" x="1227"/>
        <item m="1" x="1796"/>
        <item m="1" x="1737"/>
        <item m="1" x="1525"/>
        <item m="1" x="1298"/>
        <item m="1" x="1621"/>
        <item m="1" x="1620"/>
        <item m="1" x="1822"/>
        <item m="1" x="1814"/>
        <item m="1" x="1555"/>
        <item m="1" x="1658"/>
        <item m="1" x="1076"/>
        <item m="1" x="1666"/>
        <item m="1" x="2052"/>
        <item m="1" x="1720"/>
        <item m="1" x="1647"/>
        <item m="1" x="1296"/>
        <item m="1" x="1561"/>
        <item m="1" x="1255"/>
        <item x="458"/>
        <item m="1" x="2043"/>
        <item m="1" x="2013"/>
        <item m="1" x="1977"/>
        <item m="1" x="1006"/>
        <item m="1" x="1297"/>
        <item m="1" x="1675"/>
        <item m="1" x="2009"/>
        <item m="1" x="2060"/>
        <item m="1" x="1940"/>
        <item x="425"/>
        <item m="1" x="1638"/>
        <item m="1" x="1966"/>
        <item x="831"/>
        <item m="1" x="1858"/>
        <item x="530"/>
        <item x="185"/>
        <item m="1" x="1529"/>
        <item m="1" x="1598"/>
        <item m="1" x="1508"/>
        <item m="1" x="1362"/>
        <item m="1" x="2074"/>
        <item m="1" x="1302"/>
        <item m="1" x="1921"/>
        <item m="1" x="2104"/>
        <item m="1" x="1655"/>
        <item x="195"/>
        <item x="251"/>
        <item x="552"/>
        <item x="51"/>
        <item m="1" x="1234"/>
        <item m="1" x="2008"/>
        <item m="1" x="2119"/>
        <item m="1" x="1430"/>
        <item m="1" x="1275"/>
        <item m="1" x="998"/>
        <item x="312"/>
        <item m="1" x="1898"/>
        <item x="56"/>
        <item m="1" x="2162"/>
        <item m="1" x="2124"/>
        <item m="1" x="1243"/>
        <item m="1" x="1026"/>
        <item x="557"/>
        <item m="1" x="1445"/>
        <item m="1" x="1906"/>
        <item m="1" x="1648"/>
        <item m="1" x="2015"/>
        <item m="1" x="1757"/>
        <item m="1" x="1826"/>
        <item m="1" x="1834"/>
        <item m="1" x="1825"/>
        <item x="488"/>
        <item x="244"/>
        <item x="2"/>
        <item m="1" x="964"/>
        <item m="1" x="1870"/>
        <item m="1" x="1514"/>
        <item m="1" x="1800"/>
        <item m="1" x="1801"/>
        <item m="1" x="2031"/>
        <item m="1" x="924"/>
        <item m="1" x="1206"/>
        <item m="1" x="1480"/>
        <item m="1" x="1628"/>
        <item m="1" x="1997"/>
        <item m="1" x="1835"/>
        <item x="526"/>
        <item x="876"/>
        <item m="1" x="1805"/>
        <item m="1" x="1836"/>
        <item m="1" x="963"/>
        <item m="1" x="1528"/>
        <item m="1" x="1726"/>
        <item m="1" x="996"/>
        <item m="1" x="1046"/>
        <item x="390"/>
        <item m="1" x="1262"/>
        <item m="1" x="1229"/>
        <item m="1" x="1676"/>
        <item m="1" x="2151"/>
        <item m="1" x="952"/>
        <item m="1" x="1225"/>
        <item m="1" x="1852"/>
        <item x="313"/>
        <item x="94"/>
        <item x="164"/>
        <item m="1" x="1146"/>
        <item m="1" x="1136"/>
        <item m="1" x="1062"/>
        <item m="1" x="950"/>
        <item m="1" x="993"/>
        <item m="1" x="953"/>
        <item m="1" x="1624"/>
        <item m="1" x="1308"/>
        <item m="1" x="982"/>
        <item x="64"/>
        <item m="1" x="943"/>
        <item m="1" x="1505"/>
        <item x="456"/>
        <item m="1" x="1098"/>
        <item m="1" x="1273"/>
        <item x="120"/>
        <item x="204"/>
        <item m="1" x="1626"/>
        <item m="1" x="983"/>
        <item m="1" x="1527"/>
        <item m="1" x="935"/>
        <item x="559"/>
        <item m="1" x="1066"/>
        <item x="81"/>
        <item x="32"/>
        <item x="471"/>
        <item m="1" x="1499"/>
        <item m="1" x="1095"/>
        <item m="1" x="1961"/>
        <item m="1" x="1418"/>
        <item m="1" x="1904"/>
        <item m="1" x="1613"/>
        <item m="1" x="1368"/>
        <item m="1" x="1256"/>
        <item m="1" x="1912"/>
        <item m="1" x="1405"/>
        <item m="1" x="970"/>
        <item m="1" x="933"/>
        <item m="1" x="1274"/>
        <item m="1" x="2108"/>
        <item m="1" x="2161"/>
        <item m="1" x="1324"/>
        <item m="1" x="1531"/>
        <item m="1" x="995"/>
        <item m="1" x="1861"/>
        <item x="176"/>
        <item m="1" x="1862"/>
        <item m="1" x="1223"/>
        <item m="1" x="1734"/>
        <item m="1" x="979"/>
        <item m="1" x="2077"/>
        <item m="1" x="1387"/>
        <item m="1" x="2006"/>
        <item m="1" x="1558"/>
        <item x="322"/>
        <item m="1" x="1933"/>
        <item x="414"/>
        <item m="1" x="1155"/>
        <item m="1" x="1929"/>
        <item m="1" x="1001"/>
        <item m="1" x="1142"/>
        <item x="43"/>
        <item m="1" x="1322"/>
        <item m="1" x="1220"/>
        <item x="104"/>
        <item m="1" x="1573"/>
        <item m="1" x="1083"/>
        <item m="1" x="1641"/>
        <item m="1" x="1640"/>
        <item m="1" x="1651"/>
        <item m="1" x="1652"/>
        <item x="333"/>
        <item m="1" x="2058"/>
        <item m="1" x="1588"/>
        <item m="1" x="988"/>
        <item m="1" x="1524"/>
        <item m="1" x="2084"/>
        <item m="1" x="1462"/>
        <item m="1" x="981"/>
        <item m="1" x="2115"/>
        <item m="1" x="1157"/>
        <item x="159"/>
        <item m="1" x="1183"/>
        <item x="249"/>
        <item m="1" x="1890"/>
        <item m="1" x="2116"/>
        <item m="1" x="1182"/>
        <item m="1" x="1894"/>
        <item m="1" x="1917"/>
        <item x="67"/>
        <item m="1" x="1773"/>
        <item x="125"/>
        <item m="1" x="1172"/>
        <item m="1" x="1677"/>
        <item m="1" x="1843"/>
        <item m="1" x="1873"/>
        <item m="1" x="1485"/>
        <item m="1" x="1661"/>
        <item m="1" x="1228"/>
        <item m="1" x="1935"/>
        <item m="1" x="1874"/>
        <item x="601"/>
        <item x="600"/>
        <item m="1" x="1168"/>
        <item m="1" x="1944"/>
        <item m="1" x="1984"/>
        <item x="624"/>
        <item x="173"/>
        <item x="555"/>
        <item m="1" x="2184"/>
        <item m="1" x="1169"/>
        <item m="1" x="1366"/>
        <item x="400"/>
        <item x="310"/>
        <item m="1" x="1023"/>
        <item m="1" x="1713"/>
        <item m="1" x="1990"/>
        <item m="1" x="1375"/>
        <item m="1" x="1453"/>
        <item m="1" x="1567"/>
        <item m="1" x="1231"/>
        <item m="1" x="1179"/>
        <item x="617"/>
        <item m="1" x="1919"/>
        <item x="289"/>
        <item x="61"/>
        <item m="1" x="1999"/>
        <item m="1" x="1087"/>
        <item m="1" x="1077"/>
        <item m="1" x="1102"/>
        <item m="1" x="1242"/>
        <item m="1" x="1549"/>
        <item m="1" x="1548"/>
        <item m="1" x="2175"/>
        <item m="1" x="1577"/>
        <item m="1" x="1887"/>
        <item m="1" x="1279"/>
        <item m="1" x="1769"/>
        <item m="1" x="1967"/>
        <item x="239"/>
        <item m="1" x="1760"/>
        <item m="1" x="1759"/>
        <item m="1" x="1403"/>
        <item m="1" x="1779"/>
        <item m="1" x="1645"/>
        <item x="422"/>
        <item x="351"/>
        <item x="369"/>
        <item x="833"/>
        <item x="515"/>
        <item m="1" x="1727"/>
        <item m="1" x="1173"/>
        <item m="1" x="1614"/>
        <item x="443"/>
        <item m="1" x="1715"/>
        <item m="1" x="920"/>
        <item x="113"/>
        <item x="682"/>
        <item x="140"/>
        <item m="1" x="1656"/>
        <item m="1" x="1382"/>
        <item m="1" x="2139"/>
        <item m="1" x="2076"/>
        <item m="1" x="1235"/>
        <item m="1" x="1792"/>
        <item x="341"/>
        <item m="1" x="1795"/>
        <item m="1" x="957"/>
        <item x="206"/>
        <item m="1" x="1336"/>
        <item m="1" x="1696"/>
        <item x="639"/>
        <item x="637"/>
        <item x="633"/>
        <item m="1" x="1204"/>
        <item x="263"/>
        <item m="1" x="1963"/>
        <item m="1" x="1804"/>
        <item m="1" x="1845"/>
        <item x="90"/>
        <item m="1" x="1950"/>
        <item m="1" x="1884"/>
        <item m="1" x="1461"/>
        <item x="686"/>
        <item m="1" x="1193"/>
        <item m="1" x="1288"/>
        <item m="1" x="1414"/>
        <item x="101"/>
        <item x="314"/>
        <item x="134"/>
        <item x="282"/>
        <item x="749"/>
        <item m="1" x="1050"/>
        <item x="85"/>
        <item m="1" x="2136"/>
        <item x="132"/>
        <item m="1" x="1247"/>
        <item m="1" x="1205"/>
        <item m="1" x="1500"/>
        <item m="1" x="1680"/>
        <item m="1" x="1454"/>
        <item x="416"/>
        <item m="1" x="2182"/>
        <item m="1" x="1119"/>
        <item x="621"/>
        <item m="1" x="1868"/>
        <item x="207"/>
        <item m="1" x="1040"/>
        <item m="1" x="1954"/>
        <item m="1" x="1951"/>
        <item m="1" x="1942"/>
        <item x="311"/>
        <item m="1" x="973"/>
        <item m="1" x="2081"/>
        <item m="1" x="1945"/>
        <item m="1" x="2149"/>
        <item x="589"/>
        <item m="1" x="1283"/>
        <item m="1" x="1856"/>
        <item m="1" x="1312"/>
        <item m="1" x="1117"/>
        <item m="1" x="1141"/>
        <item m="1" x="1354"/>
        <item m="1" x="1407"/>
        <item m="1" x="1175"/>
        <item m="1" x="1900"/>
        <item m="1" x="1902"/>
        <item m="1" x="1156"/>
        <item x="627"/>
        <item x="309"/>
        <item m="1" x="1159"/>
        <item x="673"/>
        <item x="295"/>
        <item m="1" x="1236"/>
        <item m="1" x="2103"/>
        <item x="267"/>
        <item m="1" x="1509"/>
        <item x="659"/>
        <item x="69"/>
        <item m="1" x="1080"/>
        <item m="1" x="1749"/>
        <item m="1" x="947"/>
        <item m="1" x="1748"/>
        <item m="1" x="1747"/>
        <item m="1" x="1395"/>
        <item m="1" x="949"/>
        <item m="1" x="1186"/>
        <item m="1" x="954"/>
        <item x="455"/>
        <item m="1" x="1305"/>
        <item m="1" x="1993"/>
        <item m="1" x="1995"/>
        <item x="614"/>
        <item m="1" x="1163"/>
        <item m="1" x="2037"/>
        <item m="1" x="1627"/>
        <item m="1" x="2036"/>
        <item m="1" x="1164"/>
        <item m="1" x="1003"/>
        <item m="1" x="1094"/>
        <item m="1" x="1063"/>
        <item m="1" x="1165"/>
        <item m="1" x="1171"/>
        <item m="1" x="1132"/>
        <item m="1" x="1435"/>
        <item m="1" x="1091"/>
        <item m="1" x="1090"/>
        <item m="1" x="2091"/>
        <item x="415"/>
        <item m="1" x="1015"/>
        <item x="485"/>
        <item m="1" x="1788"/>
        <item m="1" x="1787"/>
        <item m="1" x="1785"/>
        <item m="1" x="1786"/>
        <item m="1" x="1207"/>
        <item m="1" x="1099"/>
        <item m="1" x="1519"/>
        <item m="1" x="1436"/>
        <item m="1" x="1927"/>
        <item m="1" x="1908"/>
        <item m="1" x="2028"/>
        <item x="296"/>
        <item x="162"/>
        <item m="1" x="1364"/>
        <item m="1" x="1427"/>
        <item m="1" x="1820"/>
        <item m="1" x="2018"/>
        <item m="1" x="1489"/>
        <item m="1" x="1450"/>
        <item m="1" x="1469"/>
        <item x="349"/>
        <item m="1" x="1653"/>
        <item m="1" x="1663"/>
        <item m="1" x="1541"/>
        <item m="1" x="1643"/>
        <item m="1" x="1639"/>
        <item m="1" x="1907"/>
        <item m="1" x="1575"/>
        <item m="1" x="2067"/>
        <item m="1" x="2070"/>
        <item m="1" x="1365"/>
        <item m="1" x="1571"/>
        <item m="1" x="1570"/>
        <item x="39"/>
        <item m="1" x="1107"/>
        <item m="1" x="1581"/>
        <item x="126"/>
        <item m="1" x="1287"/>
        <item m="1" x="1460"/>
        <item m="1" x="1329"/>
        <item m="1" x="1093"/>
        <item x="638"/>
        <item m="1" x="1216"/>
        <item m="1" x="1867"/>
        <item m="1" x="1218"/>
        <item x="111"/>
        <item m="1" x="2099"/>
        <item x="21"/>
        <item x="803"/>
        <item x="35"/>
        <item m="1" x="1017"/>
        <item m="1" x="1674"/>
        <item m="1" x="1415"/>
        <item m="1" x="1092"/>
        <item x="709"/>
        <item x="437"/>
        <item m="1" x="1151"/>
        <item m="1" x="1530"/>
        <item x="612"/>
        <item x="367"/>
        <item m="1" x="1292"/>
        <item m="1" x="2094"/>
        <item m="1" x="1032"/>
        <item m="1" x="1840"/>
        <item x="609"/>
        <item m="1" x="921"/>
        <item m="1" x="1502"/>
        <item m="1" x="1110"/>
        <item x="54"/>
        <item m="1" x="1625"/>
        <item x="59"/>
        <item m="1" x="1833"/>
        <item m="1" x="1389"/>
        <item m="1" x="2088"/>
        <item x="194"/>
        <item x="283"/>
        <item m="1" x="1693"/>
        <item m="1" x="1380"/>
        <item m="1" x="1817"/>
        <item m="1" x="2142"/>
        <item m="1" x="1753"/>
        <item m="1" x="1798"/>
        <item m="1" x="1735"/>
        <item m="1" x="1790"/>
        <item m="1" x="1583"/>
        <item m="1" x="1604"/>
        <item m="1" x="1611"/>
        <item m="1" x="1370"/>
        <item x="519"/>
        <item m="1" x="1879"/>
        <item m="1" x="1019"/>
        <item m="1" x="1669"/>
        <item m="1" x="1554"/>
        <item m="1" x="1153"/>
        <item m="1" x="1152"/>
        <item x="441"/>
        <item x="523"/>
        <item m="1" x="2129"/>
        <item m="1" x="1584"/>
        <item m="1" x="2048"/>
        <item m="1" x="1271"/>
        <item x="489"/>
        <item m="1" x="2082"/>
        <item x="377"/>
        <item m="1" x="1323"/>
        <item m="1" x="1282"/>
        <item x="91"/>
        <item m="1" x="1184"/>
        <item m="1" x="1319"/>
        <item m="1" x="956"/>
        <item m="1" x="1812"/>
        <item x="202"/>
        <item x="50"/>
        <item m="1" x="1973"/>
        <item m="1" x="2089"/>
        <item m="1" x="1916"/>
        <item m="1" x="2154"/>
        <item m="1" x="1465"/>
        <item x="112"/>
        <item m="1" x="1005"/>
        <item m="1" x="1717"/>
        <item m="1" x="2135"/>
        <item m="1" x="1406"/>
        <item m="1" x="1111"/>
        <item x="583"/>
        <item m="1" x="1384"/>
        <item m="1" x="1576"/>
        <item m="1" x="991"/>
        <item m="1" x="1896"/>
        <item m="1" x="1510"/>
        <item m="1" x="1109"/>
        <item x="277"/>
        <item x="255"/>
        <item m="1" x="1252"/>
        <item m="1" x="1199"/>
        <item m="1" x="1198"/>
        <item m="1" x="1355"/>
        <item x="618"/>
        <item m="1" x="1635"/>
        <item m="1" x="1120"/>
        <item m="1" x="1191"/>
        <item m="1" x="1192"/>
        <item m="1" x="1074"/>
        <item m="1" x="1617"/>
        <item m="1" x="1657"/>
        <item m="1" x="1250"/>
        <item m="1" x="1745"/>
        <item m="1" x="1892"/>
        <item m="1" x="1650"/>
        <item m="1" x="1685"/>
        <item m="1" x="1342"/>
        <item x="297"/>
        <item x="286"/>
        <item m="1" x="2019"/>
        <item m="1" x="2002"/>
        <item m="1" x="1237"/>
        <item m="1" x="1239"/>
        <item m="1" x="1491"/>
        <item m="1" x="1547"/>
        <item m="1" x="1360"/>
        <item x="423"/>
        <item m="1" x="1910"/>
        <item m="1" x="1911"/>
        <item m="1" x="1978"/>
        <item x="547"/>
        <item m="1" x="1000"/>
        <item m="1" x="1115"/>
        <item m="1" x="1608"/>
        <item m="1" x="1698"/>
        <item x="1"/>
        <item m="1" x="1320"/>
        <item m="1" x="1946"/>
        <item m="1" x="1431"/>
        <item x="270"/>
        <item m="1" x="2131"/>
        <item m="1" x="1937"/>
        <item m="1" x="984"/>
        <item m="1" x="1376"/>
        <item m="1" x="1346"/>
        <item m="1" x="1952"/>
        <item m="1" x="2164"/>
        <item m="1" x="1333"/>
        <item m="1" x="1310"/>
        <item x="97"/>
        <item m="1" x="1742"/>
        <item m="1" x="1244"/>
        <item m="1" x="955"/>
        <item m="1" x="1877"/>
        <item m="1" x="1314"/>
        <item m="1" x="1754"/>
        <item m="1" x="1782"/>
        <item m="1" x="1147"/>
        <item m="1" x="1167"/>
        <item x="546"/>
        <item m="1" x="1844"/>
        <item m="1" x="1105"/>
        <item x="3"/>
        <item m="1" x="1610"/>
        <item m="1" x="1466"/>
        <item m="1" x="1467"/>
        <item m="1" x="2005"/>
        <item m="1" x="1473"/>
        <item m="1" x="1474"/>
        <item m="1" x="1472"/>
        <item m="1" x="1899"/>
        <item x="216"/>
        <item m="1" x="985"/>
        <item m="1" x="1913"/>
        <item x="215"/>
        <item m="1" x="1994"/>
        <item x="220"/>
        <item m="1" x="1072"/>
        <item m="1" x="1071"/>
        <item m="1" x="2133"/>
        <item m="1" x="1667"/>
        <item m="1" x="1123"/>
        <item x="186"/>
        <item x="298"/>
        <item m="1" x="2156"/>
        <item m="1" x="1590"/>
        <item m="1" x="2114"/>
        <item m="1" x="944"/>
        <item m="1" x="1149"/>
        <item m="1" x="1388"/>
        <item m="1" x="1819"/>
        <item m="1" x="2111"/>
        <item m="1" x="1582"/>
        <item m="1" x="1222"/>
        <item x="533"/>
        <item m="1" x="1233"/>
        <item m="1" x="1033"/>
        <item m="1" x="1034"/>
        <item m="1" x="1166"/>
        <item m="1" x="1085"/>
        <item x="133"/>
        <item m="1" x="1356"/>
        <item m="1" x="1722"/>
        <item m="1" x="1178"/>
        <item m="1" x="1351"/>
        <item m="1" x="1045"/>
        <item m="1" x="1215"/>
        <item m="1" x="1714"/>
        <item m="1" x="1409"/>
        <item m="1" x="1238"/>
        <item m="1" x="1882"/>
        <item m="1" x="1468"/>
        <item m="1" x="1470"/>
        <item x="5"/>
        <item x="264"/>
        <item m="1" x="1194"/>
        <item m="1" x="974"/>
        <item m="1" x="1780"/>
        <item x="368"/>
        <item m="1" x="1629"/>
        <item m="1" x="1596"/>
        <item m="1" x="1649"/>
        <item m="1" x="1600"/>
        <item m="1" x="1883"/>
        <item m="1" x="1396"/>
        <item m="1" x="2063"/>
        <item m="1" x="1404"/>
        <item x="294"/>
        <item m="1" x="2011"/>
        <item m="1" x="1300"/>
        <item m="1" x="1443"/>
        <item m="1" x="1589"/>
        <item m="1" x="1391"/>
        <item x="193"/>
        <item m="1" x="1067"/>
        <item m="1" x="1224"/>
        <item m="1" x="2066"/>
        <item x="143"/>
        <item m="1" x="1848"/>
        <item m="1" x="1850"/>
        <item m="1" x="1775"/>
        <item m="1" x="1831"/>
        <item m="1" x="1202"/>
        <item x="376"/>
        <item m="1" x="2069"/>
        <item m="1" x="1281"/>
        <item x="26"/>
        <item m="1" x="1266"/>
        <item m="1" x="1523"/>
        <item m="1" x="1036"/>
        <item x="273"/>
        <item m="1" x="1008"/>
        <item x="139"/>
        <item m="1" x="1121"/>
        <item m="1" x="1089"/>
        <item m="1" x="1630"/>
        <item x="343"/>
        <item m="1" x="1452"/>
        <item m="1" x="1245"/>
        <item m="1" x="1397"/>
        <item m="1" x="1690"/>
        <item x="442"/>
        <item m="1" x="1746"/>
        <item x="324"/>
        <item m="1" x="1821"/>
        <item m="1" x="1660"/>
        <item x="183"/>
        <item m="1" x="923"/>
        <item x="242"/>
        <item m="1" x="2144"/>
        <item m="1" x="1208"/>
        <item m="1" x="1878"/>
        <item x="563"/>
        <item m="1" x="1512"/>
        <item m="1" x="1440"/>
        <item x="345"/>
        <item x="257"/>
        <item m="1" x="1513"/>
        <item m="1" x="1751"/>
        <item x="149"/>
        <item m="1" x="1762"/>
        <item m="1" x="1903"/>
        <item m="1" x="1546"/>
        <item m="1" x="1930"/>
        <item m="1" x="1601"/>
        <item m="1" x="1393"/>
        <item m="1" x="1394"/>
        <item m="1" x="1987"/>
        <item m="1" x="1986"/>
        <item m="1" x="1088"/>
        <item m="1" x="1943"/>
        <item m="1" x="1013"/>
        <item m="1" x="1637"/>
        <item m="1" x="2118"/>
        <item m="1" x="1029"/>
        <item m="1" x="2007"/>
        <item m="1" x="1700"/>
        <item m="1" x="1794"/>
        <item m="1" x="1494"/>
        <item m="1" x="1421"/>
        <item m="1" x="1806"/>
        <item m="1" x="1703"/>
        <item m="1" x="2020"/>
        <item m="1" x="2183"/>
        <item m="1" x="1965"/>
        <item m="1" x="1317"/>
        <item m="1" x="1569"/>
        <item m="1" x="1791"/>
        <item m="1" x="1211"/>
        <item m="1" x="1278"/>
        <item x="60"/>
        <item m="1" x="1240"/>
        <item m="1" x="1854"/>
        <item x="170"/>
        <item x="175"/>
        <item m="1" x="969"/>
        <item m="1" x="1081"/>
        <item m="1" x="1383"/>
        <item m="1" x="1507"/>
        <item m="1" x="1752"/>
        <item m="1" x="2055"/>
        <item m="1" x="1385"/>
        <item m="1" x="2176"/>
        <item x="49"/>
        <item m="1" x="1428"/>
        <item m="1" x="2122"/>
        <item m="1" x="1553"/>
        <item m="1" x="1551"/>
        <item m="1" x="1622"/>
        <item m="1" x="1568"/>
        <item m="1" x="1056"/>
        <item m="1" x="1736"/>
        <item x="398"/>
        <item m="1" x="1313"/>
        <item m="1" x="2150"/>
        <item m="1" x="1210"/>
        <item x="625"/>
        <item m="1" x="1808"/>
        <item m="1" x="1258"/>
        <item m="1" x="1212"/>
        <item m="1" x="2134"/>
        <item m="1" x="2044"/>
        <item m="1" x="1315"/>
        <item m="1" x="1041"/>
        <item m="1" x="1113"/>
        <item m="1" x="1683"/>
        <item m="1" x="1035"/>
        <item m="1" x="2027"/>
        <item m="1" x="1124"/>
        <item m="1" x="2010"/>
        <item m="1" x="1971"/>
        <item m="1" x="1992"/>
        <item m="1" x="2106"/>
        <item m="1" x="2107"/>
        <item m="1" x="2105"/>
        <item m="1" x="1768"/>
        <item m="1" x="2092"/>
        <item m="1" x="1976"/>
        <item m="1" x="1642"/>
        <item m="1" x="1280"/>
        <item m="1" x="1078"/>
        <item m="1" x="1869"/>
        <item m="1" x="1924"/>
        <item x="118"/>
        <item x="420"/>
        <item m="1" x="1479"/>
        <item m="1" x="1022"/>
        <item x="201"/>
        <item m="1" x="1671"/>
        <item m="1" x="1189"/>
        <item m="1" x="1841"/>
        <item m="1" x="1190"/>
        <item x="252"/>
        <item m="1" x="2132"/>
        <item x="272"/>
        <item x="109"/>
        <item m="1" x="1632"/>
        <item m="1" x="990"/>
        <item m="1" x="1550"/>
        <item m="1" x="997"/>
        <item x="92"/>
        <item m="1" x="1684"/>
        <item m="1" x="1923"/>
        <item m="1" x="2016"/>
        <item m="1" x="2079"/>
        <item m="1" x="1809"/>
        <item m="1" x="2003"/>
        <item m="1" x="1761"/>
        <item m="1" x="1392"/>
        <item m="1" x="2177"/>
        <item x="89"/>
        <item x="228"/>
        <item m="1" x="1049"/>
        <item x="187"/>
        <item m="1" x="1846"/>
        <item m="1" x="1799"/>
        <item m="1" x="1885"/>
        <item m="1" x="2145"/>
        <item m="1" x="1816"/>
        <item x="844"/>
        <item m="1" x="1931"/>
        <item m="1" x="1270"/>
        <item m="1" x="1922"/>
        <item m="1" x="1815"/>
        <item m="1" x="1920"/>
        <item m="1" x="1511"/>
        <item m="1" x="1915"/>
        <item m="1" x="2098"/>
        <item x="479"/>
        <item x="537"/>
        <item m="1" x="1359"/>
        <item m="1" x="2073"/>
        <item m="1" x="1793"/>
        <item x="96"/>
        <item m="1" x="1607"/>
        <item x="253"/>
        <item m="1" x="1932"/>
        <item m="1" x="1347"/>
        <item m="1" x="2178"/>
        <item m="1" x="1721"/>
        <item m="1" x="1688"/>
        <item m="1" x="1002"/>
        <item m="1" x="2042"/>
        <item m="1" x="1811"/>
        <item m="1" x="1723"/>
        <item m="1" x="1979"/>
        <item m="1" x="960"/>
        <item m="1" x="1893"/>
        <item m="1" x="1378"/>
        <item m="1" x="1985"/>
        <item m="1" x="1170"/>
        <item m="1" x="1616"/>
        <item x="683"/>
        <item x="494"/>
        <item m="1" x="1246"/>
        <item m="1" x="2059"/>
        <item m="1" x="1988"/>
        <item m="1" x="2153"/>
        <item m="1" x="1372"/>
        <item m="1" x="930"/>
        <item m="1" x="1058"/>
        <item x="163"/>
        <item m="1" x="1578"/>
        <item m="1" x="2014"/>
        <item m="1" x="1475"/>
        <item m="1" x="1972"/>
        <item m="1" x="1371"/>
        <item m="1" x="1276"/>
        <item m="1" x="1143"/>
        <item m="1" x="1880"/>
        <item m="1" x="1724"/>
        <item m="1" x="1517"/>
        <item m="1" x="2033"/>
        <item m="1" x="1535"/>
        <item m="1" x="1654"/>
        <item x="890"/>
        <item x="525"/>
        <item m="1" x="1379"/>
        <item m="1" x="1764"/>
        <item m="1" x="1593"/>
        <item m="1" x="1914"/>
        <item x="47"/>
        <item m="1" x="1493"/>
        <item x="130"/>
        <item m="1" x="1579"/>
        <item m="1" x="1140"/>
        <item m="1" x="1254"/>
        <item m="1" x="1934"/>
        <item m="1" x="2110"/>
        <item m="1" x="1128"/>
        <item m="1" x="1130"/>
        <item m="1" x="951"/>
        <item m="1" x="1187"/>
        <item m="1" x="929"/>
        <item m="1" x="1137"/>
        <item m="1" x="1148"/>
        <item m="1" x="1334"/>
        <item m="1" x="1928"/>
        <item x="440"/>
        <item m="1" x="1881"/>
        <item m="1" x="2080"/>
        <item x="188"/>
        <item m="1" x="1079"/>
        <item x="315"/>
        <item x="18"/>
        <item m="1" x="2000"/>
        <item m="1" x="932"/>
        <item m="1" x="2001"/>
        <item m="1" x="1936"/>
        <item m="1" x="1291"/>
        <item x="478"/>
        <item x="66"/>
        <item x="316"/>
        <item m="1" x="1631"/>
        <item m="1" x="2143"/>
        <item m="1" x="1488"/>
        <item m="1" x="1484"/>
        <item m="1" x="1412"/>
        <item m="1" x="1127"/>
        <item m="1" x="1572"/>
        <item m="1" x="1543"/>
        <item m="1" x="1116"/>
        <item m="1" x="1449"/>
        <item m="1" x="1813"/>
        <item m="1" x="1133"/>
        <item m="1" x="1101"/>
        <item m="1" x="1408"/>
        <item m="1" x="1483"/>
        <item m="1" x="1134"/>
        <item m="1" x="1352"/>
        <item m="1" x="1350"/>
        <item m="1" x="1213"/>
        <item m="1" x="1410"/>
        <item m="1" x="1411"/>
        <item m="1" x="1540"/>
        <item m="1" x="1413"/>
        <item m="1" x="1103"/>
        <item m="1" x="1195"/>
        <item m="1" x="1399"/>
        <item m="1" x="1201"/>
        <item m="1" x="1253"/>
        <item m="1" x="1605"/>
        <item m="1" x="1420"/>
        <item m="1" x="2173"/>
        <item m="1" x="1556"/>
        <item m="1" x="2166"/>
        <item m="1" x="989"/>
        <item m="1" x="1670"/>
        <item m="1" x="1909"/>
        <item m="1" x="2017"/>
        <item m="1" x="1434"/>
        <item m="1" x="1437"/>
        <item m="1" x="1007"/>
        <item m="1" x="1249"/>
        <item m="1" x="1232"/>
        <item m="1" x="1960"/>
        <item m="1" x="2047"/>
        <item m="1" x="1991"/>
        <item x="389"/>
        <item m="1" x="1662"/>
        <item m="1" x="1659"/>
        <item m="1" x="1634"/>
        <item m="1" x="1214"/>
        <item x="365"/>
        <item x="516"/>
        <item x="346"/>
        <item x="22"/>
        <item m="1" x="1918"/>
        <item m="1" x="1286"/>
        <item x="486"/>
        <item m="1" x="1989"/>
        <item x="87"/>
        <item m="1" x="1367"/>
        <item m="1" x="1424"/>
        <item m="1" x="1459"/>
        <item m="1" x="2045"/>
        <item m="1" x="2046"/>
        <item m="1" x="1536"/>
        <item m="1" x="967"/>
        <item m="1" x="968"/>
        <item x="31"/>
        <item m="1" x="1859"/>
        <item m="1" x="1711"/>
        <item m="1" x="1455"/>
        <item m="1" x="1458"/>
        <item m="1" x="1309"/>
        <item m="1" x="1864"/>
        <item m="1" x="2023"/>
        <item x="19"/>
        <item m="1" x="1400"/>
        <item m="1" x="1401"/>
        <item m="1" x="1197"/>
        <item m="1" x="934"/>
        <item m="1" x="1767"/>
        <item x="457"/>
        <item m="1" x="2097"/>
        <item x="404"/>
        <item m="1" x="1612"/>
        <item m="1" x="1544"/>
        <item m="1" x="1728"/>
        <item x="438"/>
        <item m="1" x="1044"/>
        <item m="1" x="1818"/>
        <item m="1" x="1866"/>
        <item x="144"/>
        <item x="308"/>
        <item m="1" x="1345"/>
        <item m="1" x="1144"/>
        <item m="1" x="1145"/>
        <item m="1" x="1609"/>
        <item m="1" x="2040"/>
        <item m="1" x="2185"/>
        <item m="1" x="2181"/>
        <item m="1" x="1478"/>
        <item x="279"/>
        <item m="1" x="1051"/>
        <item x="374"/>
        <item x="439"/>
        <item x="661"/>
        <item m="1" x="1615"/>
        <item m="1" x="1139"/>
        <item m="1" x="1014"/>
        <item m="1" x="2095"/>
        <item m="1" x="2096"/>
        <item m="1" x="2179"/>
        <item x="6"/>
        <item m="1" x="1957"/>
        <item m="1" x="1750"/>
        <item m="1" x="1802"/>
        <item m="1" x="1011"/>
        <item m="1" x="1807"/>
        <item m="1" x="2112"/>
        <item m="1" x="2113"/>
        <item m="1" x="1803"/>
        <item m="1" x="1772"/>
        <item x="623"/>
        <item m="1" x="2174"/>
        <item m="1" x="1497"/>
        <item m="1" x="2057"/>
        <item m="1" x="1272"/>
        <item m="1" x="1534"/>
        <item m="1" x="1706"/>
        <item m="1" x="1926"/>
        <item m="1" x="2180"/>
        <item m="1" x="1725"/>
        <item m="1" x="1947"/>
        <item m="1" x="1481"/>
        <item m="1" x="2022"/>
        <item m="1" x="1010"/>
        <item x="434"/>
        <item m="1" x="1591"/>
        <item x="348"/>
        <item x="588"/>
        <item x="93"/>
        <item m="1" x="1361"/>
        <item m="1" x="1374"/>
        <item x="513"/>
        <item m="1" x="2086"/>
        <item x="429"/>
        <item x="358"/>
        <item m="1" x="1330"/>
        <item m="1" x="1522"/>
        <item m="1" x="1774"/>
        <item x="108"/>
        <item m="1" x="1038"/>
        <item m="1" x="1901"/>
        <item x="192"/>
        <item x="278"/>
        <item m="1" x="2083"/>
        <item x="189"/>
        <item m="1" x="1277"/>
        <item m="1" x="1580"/>
        <item m="1" x="1777"/>
        <item x="421"/>
        <item m="1" x="1304"/>
        <item x="288"/>
        <item x="433"/>
        <item x="628"/>
        <item x="129"/>
        <item x="426"/>
        <item m="1" x="1047"/>
        <item m="1" x="1285"/>
        <item m="1" x="1444"/>
        <item m="1" x="1439"/>
        <item m="1" x="986"/>
        <item x="161"/>
        <item m="1" x="1729"/>
        <item m="1" x="1644"/>
        <item m="1" x="1086"/>
        <item m="1" x="1209"/>
        <item m="1" x="971"/>
        <item m="1" x="1073"/>
        <item m="1" x="1181"/>
        <item m="1" x="987"/>
        <item m="1" x="1118"/>
        <item x="585"/>
        <item m="1" x="1057"/>
        <item x="248"/>
        <item x="128"/>
        <item m="1" x="2038"/>
        <item m="1" x="2171"/>
        <item m="1" x="1518"/>
        <item m="1" x="1402"/>
        <item m="1" x="1712"/>
        <item m="1" x="1636"/>
        <item m="1" x="1687"/>
        <item x="382"/>
        <item m="1" x="1955"/>
        <item m="1" x="1526"/>
        <item m="1" x="1956"/>
        <item m="1" x="2030"/>
        <item m="1" x="958"/>
        <item x="250"/>
        <item m="1" x="1739"/>
        <item m="1" x="1857"/>
        <item m="1" x="1905"/>
        <item m="1" x="1070"/>
        <item m="1" x="961"/>
        <item m="1" x="1332"/>
        <item m="1" x="1306"/>
        <item x="72"/>
        <item m="1" x="1771"/>
        <item x="335"/>
        <item m="1" x="1695"/>
        <item m="1" x="1710"/>
        <item m="1" x="1860"/>
        <item x="0"/>
        <item x="290"/>
        <item m="1" x="1876"/>
        <item m="1" x="1496"/>
        <item m="1" x="1498"/>
        <item x="331"/>
        <item x="332"/>
        <item m="1" x="1586"/>
        <item m="1" x="1221"/>
        <item x="105"/>
        <item x="403"/>
        <item x="106"/>
        <item x="107"/>
        <item x="44"/>
        <item x="280"/>
        <item x="196"/>
        <item m="1" x="1004"/>
        <item m="1" x="1349"/>
        <item x="334"/>
        <item m="1" x="1938"/>
        <item x="142"/>
        <item m="1" x="1303"/>
        <item x="103"/>
        <item m="1" x="1289"/>
        <item x="102"/>
        <item m="1" x="1097"/>
        <item x="802"/>
        <item m="1" x="1537"/>
        <item m="1" x="1068"/>
        <item m="1" x="1838"/>
        <item m="1" x="2004"/>
        <item m="1" x="1633"/>
        <item m="1" x="1827"/>
        <item m="1" x="1702"/>
        <item m="1" x="1027"/>
        <item m="1" x="1217"/>
        <item m="1" x="1075"/>
        <item m="1" x="1718"/>
        <item x="460"/>
        <item m="1" x="1697"/>
        <item m="1" x="1025"/>
        <item m="1" x="928"/>
        <item m="1" x="1855"/>
        <item m="1" x="1260"/>
        <item m="1" x="1597"/>
        <item x="243"/>
        <item m="1" x="1009"/>
        <item x="151"/>
        <item x="448"/>
        <item m="1" x="1969"/>
        <item m="1" x="1108"/>
        <item m="1" x="1398"/>
        <item m="1" x="1055"/>
        <item m="1" x="1084"/>
        <item x="663"/>
        <item m="1" x="966"/>
        <item m="1" x="1964"/>
        <item m="1" x="925"/>
        <item m="1" x="1363"/>
        <item m="1" x="1082"/>
        <item x="660"/>
        <item m="1" x="2012"/>
        <item m="1" x="1996"/>
        <item m="1" x="2155"/>
        <item m="1" x="972"/>
        <item x="553"/>
        <item m="1" x="2120"/>
        <item x="691"/>
        <item m="1" x="1959"/>
        <item m="1" x="1064"/>
        <item m="1" x="1574"/>
        <item x="384"/>
        <item m="1" x="1998"/>
        <item m="1" x="1744"/>
        <item m="1" x="1983"/>
        <item m="1" x="1539"/>
        <item m="1" x="2039"/>
        <item m="1" x="1447"/>
        <item m="1" x="1716"/>
        <item x="504"/>
        <item x="88"/>
        <item m="1" x="1177"/>
        <item m="1" x="1941"/>
        <item m="1" x="1975"/>
        <item m="1" x="1180"/>
        <item x="55"/>
        <item x="905"/>
        <item x="203"/>
        <item x="42"/>
        <item x="870"/>
        <item m="1" x="1442"/>
        <item x="25"/>
        <item m="1" x="1939"/>
        <item m="1" x="1953"/>
        <item m="1" x="1837"/>
        <item m="1" x="2102"/>
        <item m="1" x="1021"/>
        <item m="1" x="1419"/>
        <item m="1" x="1863"/>
        <item m="1" x="1623"/>
        <item m="1" x="1755"/>
        <item m="1" x="1259"/>
        <item m="1" x="1030"/>
        <item m="1" x="1037"/>
        <item x="29"/>
        <item m="1" x="1028"/>
        <item m="1" x="1778"/>
        <item m="1" x="1012"/>
        <item m="1" x="2029"/>
        <item m="1" x="1432"/>
        <item m="1" x="1486"/>
        <item m="1" x="1563"/>
        <item m="1" x="1562"/>
        <item m="1" x="1797"/>
        <item m="1" x="1592"/>
        <item x="469"/>
        <item m="1" x="1830"/>
        <item x="156"/>
        <item x="154"/>
        <item x="157"/>
        <item x="158"/>
        <item x="153"/>
        <item x="155"/>
        <item m="1" x="1679"/>
        <item m="1" x="1264"/>
        <item m="1" x="1532"/>
        <item m="1" x="1129"/>
        <item x="48"/>
        <item m="1" x="1487"/>
        <item m="1" x="1104"/>
        <item x="241"/>
        <item x="271"/>
        <item m="1" x="1810"/>
        <item x="584"/>
        <item m="1" x="999"/>
        <item m="1" x="1709"/>
        <item m="1" x="1106"/>
        <item m="1" x="1251"/>
        <item m="1" x="1301"/>
        <item m="1" x="1704"/>
        <item m="1" x="948"/>
        <item m="1" x="1948"/>
        <item m="1" x="1482"/>
        <item x="231"/>
        <item x="615"/>
        <item m="1" x="994"/>
        <item x="95"/>
        <item m="1" x="1560"/>
        <item m="1" x="1770"/>
        <item m="1" x="1386"/>
        <item x="385"/>
        <item m="1" x="1781"/>
        <item x="417"/>
        <item x="464"/>
        <item m="1" x="1429"/>
        <item m="1" x="1515"/>
        <item x="174"/>
        <item x="4"/>
        <item m="1" x="1982"/>
        <item m="1" x="1122"/>
        <item x="406"/>
        <item m="1" x="1871"/>
        <item x="412"/>
        <item m="1" x="2025"/>
        <item m="1" x="2024"/>
        <item m="1" x="1824"/>
        <item m="1" x="1150"/>
        <item m="1" x="1925"/>
        <item m="1" x="1740"/>
        <item m="1" x="1325"/>
        <item m="1" x="1743"/>
        <item m="1" x="1321"/>
        <item m="1" x="1477"/>
        <item m="1" x="1587"/>
        <item m="1" x="1557"/>
        <item x="350"/>
        <item m="1" x="1112"/>
        <item x="593"/>
        <item m="1" x="1284"/>
        <item m="1" x="1646"/>
        <item m="1" x="2090"/>
        <item m="1" x="1495"/>
        <item m="1" x="1377"/>
        <item m="1" x="1708"/>
        <item m="1" x="1756"/>
        <item m="1" x="1678"/>
        <item m="1" x="1230"/>
        <item x="342"/>
        <item m="1" x="1373"/>
        <item m="1" x="2085"/>
        <item m="1" x="1886"/>
        <item x="116"/>
        <item x="538"/>
        <item m="1" x="1464"/>
        <item x="121"/>
        <item x="205"/>
        <item m="1" x="1842"/>
        <item m="1" x="1065"/>
        <item m="1" x="1381"/>
        <item m="1" x="1618"/>
        <item m="1" x="1433"/>
        <item m="1" x="1261"/>
        <item m="1" x="1552"/>
        <item x="371"/>
        <item m="1" x="1069"/>
        <item m="1" x="1853"/>
        <item m="1" x="1503"/>
        <item m="1" x="1707"/>
        <item m="1" x="1241"/>
        <item m="1" x="1823"/>
        <item m="1" x="1559"/>
        <item m="1" x="2170"/>
        <item x="38"/>
        <item m="1" x="1668"/>
        <item m="1" x="1665"/>
        <item m="1" x="1664"/>
        <item x="454"/>
        <item m="1" x="1682"/>
        <item m="1" x="1501"/>
        <item m="1" x="1829"/>
        <item m="1" x="1061"/>
        <item x="141"/>
        <item m="1" x="1849"/>
        <item m="1" x="1865"/>
        <item m="1" x="1730"/>
        <item m="1" x="1832"/>
        <item m="1" x="2140"/>
        <item m="1" x="1733"/>
        <item m="1" x="1438"/>
        <item m="1" x="1732"/>
        <item m="1" x="1731"/>
        <item x="86"/>
        <item m="1" x="1765"/>
        <item m="1" x="1766"/>
        <item m="1" x="1506"/>
        <item m="1" x="2130"/>
        <item m="1" x="1131"/>
        <item m="1" x="1595"/>
        <item m="1" x="1357"/>
        <item x="7"/>
        <item x="8"/>
        <item x="9"/>
        <item x="11"/>
        <item x="12"/>
        <item x="13"/>
        <item x="14"/>
        <item x="15"/>
        <item x="33"/>
        <item x="34"/>
        <item x="46"/>
        <item x="62"/>
        <item x="63"/>
        <item x="65"/>
        <item x="77"/>
        <item x="83"/>
        <item x="110"/>
        <item x="115"/>
        <item x="119"/>
        <item x="122"/>
        <item x="123"/>
        <item x="124"/>
        <item x="127"/>
        <item x="136"/>
        <item x="145"/>
        <item x="168"/>
        <item x="169"/>
        <item x="179"/>
        <item x="180"/>
        <item x="191"/>
        <item x="208"/>
        <item x="210"/>
        <item x="217"/>
        <item x="218"/>
        <item x="224"/>
        <item x="225"/>
        <item x="232"/>
        <item x="233"/>
        <item x="234"/>
        <item x="235"/>
        <item x="236"/>
        <item x="237"/>
        <item x="256"/>
        <item x="268"/>
        <item x="269"/>
        <item x="276"/>
        <item x="284"/>
        <item x="303"/>
        <item x="326"/>
        <item x="339"/>
        <item x="347"/>
        <item x="364"/>
        <item x="372"/>
        <item x="378"/>
        <item x="383"/>
        <item x="387"/>
        <item x="392"/>
        <item x="402"/>
        <item x="407"/>
        <item x="408"/>
        <item x="409"/>
        <item x="419"/>
        <item x="430"/>
        <item x="444"/>
        <item x="447"/>
        <item x="466"/>
        <item x="467"/>
        <item x="480"/>
        <item x="492"/>
        <item x="493"/>
        <item x="506"/>
        <item x="518"/>
        <item x="531"/>
        <item x="550"/>
        <item x="551"/>
        <item x="554"/>
        <item x="562"/>
        <item x="571"/>
        <item x="572"/>
        <item x="580"/>
        <item x="581"/>
        <item x="582"/>
        <item x="586"/>
        <item x="590"/>
        <item x="594"/>
        <item x="596"/>
        <item x="597"/>
        <item x="598"/>
        <item x="602"/>
        <item x="603"/>
        <item x="610"/>
        <item x="611"/>
        <item x="630"/>
        <item x="634"/>
        <item x="640"/>
        <item x="641"/>
        <item x="642"/>
        <item x="658"/>
        <item x="665"/>
        <item x="666"/>
        <item x="674"/>
        <item x="676"/>
        <item x="677"/>
        <item x="678"/>
        <item x="680"/>
        <item x="685"/>
        <item x="692"/>
        <item x="695"/>
        <item x="299"/>
        <item x="712"/>
        <item x="714"/>
        <item x="715"/>
        <item x="716"/>
        <item x="718"/>
        <item x="719"/>
        <item x="720"/>
        <item x="721"/>
        <item x="722"/>
        <item x="723"/>
        <item x="724"/>
        <item x="733"/>
        <item x="734"/>
        <item x="735"/>
        <item m="1" x="922"/>
        <item x="78"/>
        <item x="79"/>
        <item x="84"/>
        <item x="99"/>
        <item x="100"/>
        <item x="152"/>
        <item x="199"/>
        <item x="200"/>
        <item x="209"/>
        <item x="211"/>
        <item x="223"/>
        <item x="226"/>
        <item x="254"/>
        <item x="260"/>
        <item x="265"/>
        <item x="275"/>
        <item x="291"/>
        <item x="302"/>
        <item x="305"/>
        <item x="319"/>
        <item x="320"/>
        <item x="327"/>
        <item x="340"/>
        <item x="359"/>
        <item x="362"/>
        <item x="363"/>
        <item x="373"/>
        <item x="380"/>
        <item x="388"/>
        <item x="393"/>
        <item x="394"/>
        <item x="395"/>
        <item x="396"/>
        <item x="397"/>
        <item x="401"/>
        <item x="410"/>
        <item x="424"/>
        <item x="453"/>
        <item x="472"/>
        <item x="475"/>
        <item x="476"/>
        <item x="499"/>
        <item x="510"/>
        <item x="511"/>
        <item x="535"/>
        <item x="536"/>
        <item x="539"/>
        <item x="540"/>
        <item x="544"/>
        <item x="558"/>
        <item x="564"/>
        <item x="604"/>
        <item x="605"/>
        <item x="626"/>
        <item x="629"/>
        <item x="644"/>
        <item x="646"/>
        <item x="645"/>
        <item x="647"/>
        <item x="648"/>
        <item x="650"/>
        <item x="653"/>
        <item x="671"/>
        <item x="672"/>
        <item x="687"/>
        <item x="690"/>
        <item x="693"/>
        <item x="697"/>
        <item x="698"/>
        <item x="701"/>
        <item x="707"/>
        <item x="708"/>
        <item x="717"/>
        <item x="725"/>
        <item x="726"/>
        <item x="727"/>
        <item x="728"/>
        <item x="736"/>
        <item x="737"/>
        <item x="738"/>
        <item x="739"/>
        <item x="740"/>
        <item x="741"/>
        <item x="742"/>
        <item x="743"/>
        <item x="744"/>
        <item x="745"/>
        <item x="746"/>
        <item x="752"/>
        <item x="755"/>
        <item x="756"/>
        <item x="757"/>
        <item x="758"/>
        <item x="759"/>
        <item x="760"/>
        <item x="762"/>
        <item x="763"/>
        <item x="764"/>
        <item x="766"/>
        <item x="767"/>
        <item x="768"/>
        <item x="771"/>
        <item x="772"/>
        <item x="778"/>
        <item x="781"/>
        <item x="10"/>
        <item x="16"/>
        <item x="17"/>
        <item x="20"/>
        <item x="24"/>
        <item x="27"/>
        <item x="30"/>
        <item x="36"/>
        <item x="37"/>
        <item x="40"/>
        <item x="41"/>
        <item x="52"/>
        <item x="53"/>
        <item x="58"/>
        <item x="68"/>
        <item x="73"/>
        <item x="74"/>
        <item x="75"/>
        <item x="76"/>
        <item x="80"/>
        <item x="82"/>
        <item x="98"/>
        <item x="114"/>
        <item x="117"/>
        <item x="131"/>
        <item x="135"/>
        <item x="146"/>
        <item x="147"/>
        <item x="148"/>
        <item x="150"/>
        <item x="160"/>
        <item x="165"/>
        <item x="166"/>
        <item x="167"/>
        <item x="171"/>
        <item x="172"/>
        <item x="177"/>
        <item x="178"/>
        <item x="181"/>
        <item x="182"/>
        <item x="184"/>
        <item x="190"/>
        <item x="197"/>
        <item x="198"/>
        <item x="212"/>
        <item x="213"/>
        <item x="219"/>
        <item x="227"/>
        <item x="229"/>
        <item x="230"/>
        <item x="238"/>
        <item x="240"/>
        <item x="245"/>
        <item x="247"/>
        <item x="258"/>
        <item x="259"/>
        <item x="261"/>
        <item x="262"/>
        <item x="266"/>
        <item x="274"/>
        <item x="281"/>
        <item x="285"/>
        <item x="287"/>
        <item x="292"/>
        <item x="293"/>
        <item x="300"/>
        <item x="301"/>
        <item x="304"/>
        <item x="306"/>
        <item x="307"/>
        <item x="317"/>
        <item x="318"/>
        <item x="321"/>
        <item x="323"/>
        <item x="325"/>
        <item x="328"/>
        <item x="329"/>
        <item x="330"/>
        <item x="336"/>
        <item x="338"/>
        <item x="344"/>
        <item x="352"/>
        <item x="353"/>
        <item x="354"/>
        <item x="355"/>
        <item x="356"/>
        <item x="357"/>
        <item x="361"/>
        <item x="366"/>
        <item x="370"/>
        <item x="375"/>
        <item x="379"/>
        <item x="381"/>
        <item x="386"/>
        <item x="391"/>
        <item x="399"/>
        <item x="405"/>
        <item x="411"/>
        <item x="413"/>
        <item x="418"/>
        <item x="427"/>
        <item x="428"/>
        <item x="431"/>
        <item x="432"/>
        <item x="435"/>
        <item x="436"/>
        <item x="445"/>
        <item x="446"/>
        <item x="449"/>
        <item x="450"/>
        <item x="451"/>
        <item x="452"/>
        <item x="459"/>
        <item x="461"/>
        <item x="462"/>
        <item x="463"/>
        <item x="465"/>
        <item x="468"/>
        <item x="473"/>
        <item x="474"/>
        <item x="477"/>
        <item x="481"/>
        <item x="482"/>
        <item x="483"/>
        <item x="487"/>
        <item x="490"/>
        <item x="491"/>
        <item x="495"/>
        <item x="496"/>
        <item x="497"/>
        <item x="498"/>
        <item x="500"/>
        <item x="501"/>
        <item x="502"/>
        <item x="503"/>
        <item x="507"/>
        <item x="508"/>
        <item x="509"/>
        <item x="512"/>
        <item x="514"/>
        <item x="517"/>
        <item x="520"/>
        <item x="521"/>
        <item x="522"/>
        <item x="524"/>
        <item x="527"/>
        <item x="528"/>
        <item x="532"/>
        <item x="534"/>
        <item x="541"/>
        <item x="542"/>
        <item x="543"/>
        <item x="545"/>
        <item x="548"/>
        <item x="556"/>
        <item x="560"/>
        <item x="561"/>
        <item x="565"/>
        <item x="566"/>
        <item x="567"/>
        <item x="568"/>
        <item x="569"/>
        <item x="570"/>
        <item x="573"/>
        <item x="574"/>
        <item x="575"/>
        <item x="576"/>
        <item x="577"/>
        <item x="578"/>
        <item x="579"/>
        <item x="587"/>
        <item x="591"/>
        <item x="592"/>
        <item x="595"/>
        <item x="599"/>
        <item x="606"/>
        <item x="607"/>
        <item x="608"/>
        <item x="613"/>
        <item x="616"/>
        <item x="619"/>
        <item x="620"/>
        <item x="622"/>
        <item x="631"/>
        <item x="635"/>
        <item x="636"/>
        <item x="643"/>
        <item x="649"/>
        <item x="651"/>
        <item x="652"/>
        <item x="654"/>
        <item x="655"/>
        <item x="656"/>
        <item x="657"/>
        <item x="662"/>
        <item x="664"/>
        <item x="667"/>
        <item x="668"/>
        <item x="669"/>
        <item x="670"/>
        <item x="675"/>
        <item x="679"/>
        <item x="681"/>
        <item x="684"/>
        <item x="688"/>
        <item x="689"/>
        <item x="694"/>
        <item x="696"/>
        <item x="699"/>
        <item x="700"/>
        <item x="702"/>
        <item x="703"/>
        <item x="704"/>
        <item x="705"/>
        <item x="706"/>
        <item x="710"/>
        <item x="711"/>
        <item x="713"/>
        <item x="729"/>
        <item x="730"/>
        <item x="731"/>
        <item x="732"/>
        <item x="747"/>
        <item x="748"/>
        <item x="750"/>
        <item x="751"/>
        <item x="753"/>
        <item x="754"/>
        <item x="761"/>
        <item x="765"/>
        <item x="769"/>
        <item x="770"/>
        <item x="773"/>
        <item x="774"/>
        <item x="775"/>
        <item x="776"/>
        <item x="777"/>
        <item x="779"/>
        <item x="780"/>
        <item x="782"/>
        <item x="783"/>
        <item x="784"/>
        <item x="785"/>
        <item x="786"/>
        <item x="787"/>
        <item x="788"/>
        <item x="789"/>
        <item x="790"/>
        <item x="791"/>
        <item x="792"/>
        <item x="793"/>
        <item x="794"/>
        <item x="795"/>
        <item x="796"/>
        <item x="797"/>
        <item x="798"/>
        <item x="799"/>
        <item x="800"/>
        <item x="801"/>
        <item x="804"/>
        <item x="805"/>
        <item x="806"/>
        <item x="807"/>
        <item x="808"/>
        <item x="809"/>
        <item x="810"/>
        <item x="811"/>
        <item x="812"/>
        <item x="813"/>
        <item x="814"/>
        <item x="815"/>
        <item x="816"/>
        <item x="817"/>
        <item x="818"/>
        <item x="819"/>
        <item x="820"/>
        <item x="821"/>
        <item x="822"/>
        <item x="823"/>
        <item x="824"/>
        <item x="825"/>
        <item x="826"/>
        <item x="827"/>
        <item x="828"/>
        <item x="829"/>
        <item x="830"/>
        <item x="832"/>
        <item x="834"/>
        <item x="835"/>
        <item x="836"/>
        <item x="837"/>
        <item x="838"/>
        <item x="839"/>
        <item x="840"/>
        <item x="841"/>
        <item x="842"/>
        <item x="843"/>
        <item x="845"/>
        <item x="846"/>
        <item x="847"/>
        <item x="848"/>
        <item x="849"/>
        <item x="850"/>
        <item x="851"/>
        <item x="852"/>
        <item x="853"/>
        <item x="854"/>
        <item x="855"/>
        <item x="856"/>
        <item x="857"/>
        <item x="858"/>
        <item x="859"/>
        <item x="860"/>
        <item x="861"/>
        <item x="862"/>
        <item x="863"/>
        <item x="864"/>
        <item x="865"/>
        <item x="866"/>
        <item x="867"/>
        <item x="868"/>
        <item x="869"/>
        <item x="871"/>
        <item x="872"/>
        <item x="873"/>
        <item x="874"/>
        <item x="875"/>
        <item x="877"/>
        <item x="878"/>
        <item x="879"/>
        <item x="880"/>
        <item x="881"/>
        <item x="882"/>
        <item x="883"/>
        <item x="884"/>
        <item x="885"/>
        <item x="886"/>
        <item x="887"/>
        <item x="888"/>
        <item x="889"/>
        <item x="891"/>
        <item x="892"/>
        <item x="893"/>
        <item x="894"/>
        <item x="895"/>
        <item x="896"/>
        <item x="897"/>
        <item x="898"/>
        <item x="899"/>
        <item x="900"/>
        <item x="901"/>
        <item x="902"/>
        <item x="903"/>
        <item x="904"/>
        <item x="906"/>
        <item x="907"/>
        <item x="908"/>
        <item x="909"/>
        <item x="910"/>
        <item x="911"/>
        <item x="912"/>
        <item x="913"/>
        <item x="914"/>
        <item x="915"/>
        <item x="916"/>
        <item x="917"/>
        <item x="918"/>
        <item x="919"/>
        <item t="default"/>
      </items>
    </pivotField>
    <pivotField showAll="0"/>
    <pivotField showAll="0"/>
    <pivotField showAll="0"/>
    <pivotField numFmtId="4" showAll="0"/>
    <pivotField numFmtId="4" showAll="0"/>
    <pivotField showAll="0"/>
    <pivotField showAll="0"/>
    <pivotField dataField="1" numFmtId="4" showAll="0"/>
    <pivotField showAll="0"/>
    <pivotField numFmtId="4" showAll="0"/>
    <pivotField showAll="0"/>
    <pivotField dragToRow="0" dragToCol="0" dragToPage="0" showAll="0" defaultSubtotal="0"/>
    <pivotField dataField="1" dragToRow="0" dragToCol="0" dragToPage="0" showAll="0" defaultSubtotal="0"/>
  </pivotFields>
  <rowFields count="4">
    <field x="3"/>
    <field x="2"/>
    <field x="0"/>
    <field x="8"/>
  </rowFields>
  <rowItems count="11">
    <i>
      <x v="284"/>
    </i>
    <i>
      <x v="97"/>
    </i>
    <i>
      <x v="234"/>
    </i>
    <i>
      <x v="165"/>
    </i>
    <i>
      <x v="36"/>
    </i>
    <i>
      <x v="131"/>
    </i>
    <i>
      <x v="61"/>
    </i>
    <i>
      <x v="27"/>
    </i>
    <i>
      <x v="352"/>
    </i>
    <i>
      <x v="40"/>
    </i>
    <i t="grand">
      <x/>
    </i>
  </rowItems>
  <colFields count="1">
    <field x="-2"/>
  </colFields>
  <colItems count="2">
    <i>
      <x/>
    </i>
    <i i="1">
      <x v="1"/>
    </i>
  </colItems>
  <dataFields count="2">
    <dataField name="Variance" fld="16" baseField="0" baseItem="0" numFmtId="44"/>
    <dataField name="As a % of Booked" fld="21" baseField="0" baseItem="0" numFmtId="10"/>
  </dataFields>
  <formats count="6">
    <format dxfId="41">
      <pivotArea outline="0" fieldPosition="0">
        <references count="1">
          <reference field="4294967294" count="1">
            <x v="0"/>
          </reference>
        </references>
      </pivotArea>
    </format>
    <format dxfId="40">
      <pivotArea field="3" type="button" dataOnly="0" labelOnly="1" outline="0" axis="axisRow" fieldPosition="0"/>
    </format>
    <format dxfId="39">
      <pivotArea dataOnly="0" labelOnly="1" outline="0" axis="axisValues" fieldPosition="0"/>
    </format>
    <format dxfId="38">
      <pivotArea outline="0" fieldPosition="0">
        <references count="1">
          <reference field="4294967294" count="1">
            <x v="1"/>
          </reference>
        </references>
      </pivotArea>
    </format>
    <format dxfId="37">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s>
  <chartFormats count="51">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3" count="1" selected="0">
            <x v="58"/>
          </reference>
        </references>
      </pivotArea>
    </chartFormat>
    <chartFormat chart="0" format="6">
      <pivotArea type="data" outline="0" fieldPosition="0">
        <references count="2">
          <reference field="4294967294" count="1" selected="0">
            <x v="0"/>
          </reference>
          <reference field="3" count="1" selected="0">
            <x v="70"/>
          </reference>
        </references>
      </pivotArea>
    </chartFormat>
    <chartFormat chart="0" format="7">
      <pivotArea type="data" outline="0" fieldPosition="0">
        <references count="2">
          <reference field="4294967294" count="1" selected="0">
            <x v="0"/>
          </reference>
          <reference field="3" count="1" selected="0">
            <x v="97"/>
          </reference>
        </references>
      </pivotArea>
    </chartFormat>
    <chartFormat chart="0" format="8">
      <pivotArea type="data" outline="0" fieldPosition="0">
        <references count="2">
          <reference field="4294967294" count="1" selected="0">
            <x v="0"/>
          </reference>
          <reference field="3" count="1" selected="0">
            <x v="83"/>
          </reference>
        </references>
      </pivotArea>
    </chartFormat>
    <chartFormat chart="0" format="9">
      <pivotArea type="data" outline="0" fieldPosition="0">
        <references count="2">
          <reference field="4294967294" count="1" selected="0">
            <x v="0"/>
          </reference>
          <reference field="3" count="1" selected="0">
            <x v="120"/>
          </reference>
        </references>
      </pivotArea>
    </chartFormat>
    <chartFormat chart="0" format="10">
      <pivotArea type="data" outline="0" fieldPosition="0">
        <references count="2">
          <reference field="4294967294" count="1" selected="0">
            <x v="0"/>
          </reference>
          <reference field="3" count="1" selected="0">
            <x v="137"/>
          </reference>
        </references>
      </pivotArea>
    </chartFormat>
    <chartFormat chart="0" format="11">
      <pivotArea type="data" outline="0" fieldPosition="0">
        <references count="2">
          <reference field="4294967294" count="1" selected="0">
            <x v="0"/>
          </reference>
          <reference field="3" count="1" selected="0">
            <x v="92"/>
          </reference>
        </references>
      </pivotArea>
    </chartFormat>
    <chartFormat chart="0" format="12">
      <pivotArea type="data" outline="0" fieldPosition="0">
        <references count="2">
          <reference field="4294967294" count="1" selected="0">
            <x v="0"/>
          </reference>
          <reference field="3" count="1" selected="0">
            <x v="45"/>
          </reference>
        </references>
      </pivotArea>
    </chartFormat>
    <chartFormat chart="0" format="13">
      <pivotArea type="data" outline="0" fieldPosition="0">
        <references count="2">
          <reference field="4294967294" count="1" selected="0">
            <x v="0"/>
          </reference>
          <reference field="3" count="1" selected="0">
            <x v="107"/>
          </reference>
        </references>
      </pivotArea>
    </chartFormat>
    <chartFormat chart="0" format="14">
      <pivotArea type="data" outline="0" fieldPosition="0">
        <references count="2">
          <reference field="4294967294" count="1" selected="0">
            <x v="0"/>
          </reference>
          <reference field="3" count="1" selected="0">
            <x v="116"/>
          </reference>
        </references>
      </pivotArea>
    </chartFormat>
    <chartFormat chart="0" format="15">
      <pivotArea type="data" outline="0" fieldPosition="0">
        <references count="2">
          <reference field="4294967294" count="1" selected="0">
            <x v="0"/>
          </reference>
          <reference field="3" count="1" selected="0">
            <x v="108"/>
          </reference>
        </references>
      </pivotArea>
    </chartFormat>
    <chartFormat chart="0" format="16">
      <pivotArea type="data" outline="0" fieldPosition="0">
        <references count="2">
          <reference field="4294967294" count="1" selected="0">
            <x v="0"/>
          </reference>
          <reference field="3" count="1" selected="0">
            <x v="74"/>
          </reference>
        </references>
      </pivotArea>
    </chartFormat>
    <chartFormat chart="0" format="17">
      <pivotArea type="data" outline="0" fieldPosition="0">
        <references count="2">
          <reference field="4294967294" count="1" selected="0">
            <x v="0"/>
          </reference>
          <reference field="3" count="1" selected="0">
            <x v="189"/>
          </reference>
        </references>
      </pivotArea>
    </chartFormat>
    <chartFormat chart="0" format="18">
      <pivotArea type="data" outline="0" fieldPosition="0">
        <references count="2">
          <reference field="4294967294" count="1" selected="0">
            <x v="0"/>
          </reference>
          <reference field="3" count="1" selected="0">
            <x v="40"/>
          </reference>
        </references>
      </pivotArea>
    </chartFormat>
    <chartFormat chart="0" format="19">
      <pivotArea type="data" outline="0" fieldPosition="0">
        <references count="2">
          <reference field="4294967294" count="1" selected="0">
            <x v="0"/>
          </reference>
          <reference field="3" count="1" selected="0">
            <x v="102"/>
          </reference>
        </references>
      </pivotArea>
    </chartFormat>
    <chartFormat chart="0" format="20">
      <pivotArea type="data" outline="0" fieldPosition="0">
        <references count="2">
          <reference field="4294967294" count="1" selected="0">
            <x v="0"/>
          </reference>
          <reference field="3" count="1" selected="0">
            <x v="35"/>
          </reference>
        </references>
      </pivotArea>
    </chartFormat>
    <chartFormat chart="0" format="21">
      <pivotArea type="data" outline="0" fieldPosition="0">
        <references count="2">
          <reference field="4294967294" count="1" selected="0">
            <x v="0"/>
          </reference>
          <reference field="3" count="1" selected="0">
            <x v="13"/>
          </reference>
        </references>
      </pivotArea>
    </chartFormat>
    <chartFormat chart="0" format="22">
      <pivotArea type="data" outline="0" fieldPosition="0">
        <references count="2">
          <reference field="4294967294" count="1" selected="0">
            <x v="0"/>
          </reference>
          <reference field="3" count="1" selected="0">
            <x v="156"/>
          </reference>
        </references>
      </pivotArea>
    </chartFormat>
    <chartFormat chart="0" format="23">
      <pivotArea type="data" outline="0" fieldPosition="0">
        <references count="2">
          <reference field="4294967294" count="1" selected="0">
            <x v="0"/>
          </reference>
          <reference field="3" count="1" selected="0">
            <x v="1"/>
          </reference>
        </references>
      </pivotArea>
    </chartFormat>
    <chartFormat chart="0" format="24">
      <pivotArea type="data" outline="0" fieldPosition="0">
        <references count="2">
          <reference field="4294967294" count="1" selected="0">
            <x v="0"/>
          </reference>
          <reference field="3" count="1" selected="0">
            <x v="38"/>
          </reference>
        </references>
      </pivotArea>
    </chartFormat>
    <chartFormat chart="0" format="25">
      <pivotArea type="data" outline="0" fieldPosition="0">
        <references count="2">
          <reference field="4294967294" count="1" selected="0">
            <x v="0"/>
          </reference>
          <reference field="3" count="1" selected="0">
            <x v="131"/>
          </reference>
        </references>
      </pivotArea>
    </chartFormat>
    <chartFormat chart="0" format="26">
      <pivotArea type="data" outline="0" fieldPosition="0">
        <references count="2">
          <reference field="4294967294" count="1" selected="0">
            <x v="0"/>
          </reference>
          <reference field="3" count="1" selected="0">
            <x v="162"/>
          </reference>
        </references>
      </pivotArea>
    </chartFormat>
    <chartFormat chart="0" format="33">
      <pivotArea type="data" outline="0" fieldPosition="0">
        <references count="2">
          <reference field="4294967294" count="1" selected="0">
            <x v="0"/>
          </reference>
          <reference field="3" count="1" selected="0">
            <x v="320"/>
          </reference>
        </references>
      </pivotArea>
    </chartFormat>
    <chartFormat chart="0" format="34">
      <pivotArea type="data" outline="0" fieldPosition="0">
        <references count="2">
          <reference field="4294967294" count="1" selected="0">
            <x v="0"/>
          </reference>
          <reference field="3" count="1" selected="0">
            <x v="279"/>
          </reference>
        </references>
      </pivotArea>
    </chartFormat>
    <chartFormat chart="0" format="35">
      <pivotArea type="data" outline="0" fieldPosition="0">
        <references count="2">
          <reference field="4294967294" count="1" selected="0">
            <x v="0"/>
          </reference>
          <reference field="3" count="1" selected="0">
            <x v="165"/>
          </reference>
        </references>
      </pivotArea>
    </chartFormat>
    <chartFormat chart="0" format="36">
      <pivotArea type="data" outline="0" fieldPosition="0">
        <references count="2">
          <reference field="4294967294" count="1" selected="0">
            <x v="0"/>
          </reference>
          <reference field="3" count="1" selected="0">
            <x v="130"/>
          </reference>
        </references>
      </pivotArea>
    </chartFormat>
    <chartFormat chart="0" format="37">
      <pivotArea type="data" outline="0" fieldPosition="0">
        <references count="2">
          <reference field="4294967294" count="1" selected="0">
            <x v="0"/>
          </reference>
          <reference field="3" count="1" selected="0">
            <x v="31"/>
          </reference>
        </references>
      </pivotArea>
    </chartFormat>
    <chartFormat chart="0" format="38">
      <pivotArea type="data" outline="0" fieldPosition="0">
        <references count="2">
          <reference field="4294967294" count="1" selected="0">
            <x v="0"/>
          </reference>
          <reference field="3" count="1" selected="0">
            <x v="171"/>
          </reference>
        </references>
      </pivotArea>
    </chartFormat>
    <chartFormat chart="0" format="39">
      <pivotArea type="data" outline="0" fieldPosition="0">
        <references count="2">
          <reference field="4294967294" count="1" selected="0">
            <x v="0"/>
          </reference>
          <reference field="3" count="1" selected="0">
            <x v="280"/>
          </reference>
        </references>
      </pivotArea>
    </chartFormat>
    <chartFormat chart="0" format="40">
      <pivotArea type="data" outline="0" fieldPosition="0">
        <references count="2">
          <reference field="4294967294" count="1" selected="0">
            <x v="0"/>
          </reference>
          <reference field="3" count="1" selected="0">
            <x v="332"/>
          </reference>
        </references>
      </pivotArea>
    </chartFormat>
    <chartFormat chart="0" format="41">
      <pivotArea type="data" outline="0" fieldPosition="0">
        <references count="2">
          <reference field="4294967294" count="1" selected="0">
            <x v="0"/>
          </reference>
          <reference field="3" count="1" selected="0">
            <x v="197"/>
          </reference>
        </references>
      </pivotArea>
    </chartFormat>
    <chartFormat chart="0" format="42">
      <pivotArea type="data" outline="0" fieldPosition="0">
        <references count="2">
          <reference field="4294967294" count="1" selected="0">
            <x v="0"/>
          </reference>
          <reference field="3" count="1" selected="0">
            <x v="352"/>
          </reference>
        </references>
      </pivotArea>
    </chartFormat>
    <chartFormat chart="0" format="43">
      <pivotArea type="data" outline="0" fieldPosition="0">
        <references count="2">
          <reference field="4294967294" count="1" selected="0">
            <x v="0"/>
          </reference>
          <reference field="3" count="1" selected="0">
            <x v="272"/>
          </reference>
        </references>
      </pivotArea>
    </chartFormat>
    <chartFormat chart="0" format="44">
      <pivotArea type="data" outline="0" fieldPosition="0">
        <references count="2">
          <reference field="4294967294" count="1" selected="0">
            <x v="0"/>
          </reference>
          <reference field="3" count="1" selected="0">
            <x v="111"/>
          </reference>
        </references>
      </pivotArea>
    </chartFormat>
    <chartFormat chart="0" format="45" series="1">
      <pivotArea type="data" outline="0" fieldPosition="0">
        <references count="1">
          <reference field="4294967294" count="1" selected="0">
            <x v="1"/>
          </reference>
        </references>
      </pivotArea>
    </chartFormat>
    <chartFormat chart="0" format="46">
      <pivotArea type="data" outline="0" fieldPosition="0">
        <references count="2">
          <reference field="4294967294" count="1" selected="0">
            <x v="0"/>
          </reference>
          <reference field="3" count="1" selected="0">
            <x v="36"/>
          </reference>
        </references>
      </pivotArea>
    </chartFormat>
    <chartFormat chart="0" format="47">
      <pivotArea type="data" outline="0" fieldPosition="0">
        <references count="2">
          <reference field="4294967294" count="1" selected="0">
            <x v="0"/>
          </reference>
          <reference field="3" count="1" selected="0">
            <x v="234"/>
          </reference>
        </references>
      </pivotArea>
    </chartFormat>
    <chartFormat chart="0" format="48">
      <pivotArea type="data" outline="0" fieldPosition="0">
        <references count="2">
          <reference field="4294967294" count="1" selected="0">
            <x v="1"/>
          </reference>
          <reference field="3" count="1" selected="0">
            <x v="97"/>
          </reference>
        </references>
      </pivotArea>
    </chartFormat>
    <chartFormat chart="0" format="49">
      <pivotArea type="data" outline="0" fieldPosition="0">
        <references count="2">
          <reference field="4294967294" count="1" selected="0">
            <x v="1"/>
          </reference>
          <reference field="3" count="1" selected="0">
            <x v="40"/>
          </reference>
        </references>
      </pivotArea>
    </chartFormat>
    <chartFormat chart="0" format="50">
      <pivotArea type="data" outline="0" fieldPosition="0">
        <references count="2">
          <reference field="4294967294" count="1" selected="0">
            <x v="1"/>
          </reference>
          <reference field="3" count="1" selected="0">
            <x v="352"/>
          </reference>
        </references>
      </pivotArea>
    </chartFormat>
    <chartFormat chart="0" format="51">
      <pivotArea type="data" outline="0" fieldPosition="0">
        <references count="2">
          <reference field="4294967294" count="1" selected="0">
            <x v="1"/>
          </reference>
          <reference field="3" count="1" selected="0">
            <x v="272"/>
          </reference>
        </references>
      </pivotArea>
    </chartFormat>
    <chartFormat chart="0" format="52">
      <pivotArea type="data" outline="0" fieldPosition="0">
        <references count="2">
          <reference field="4294967294" count="1" selected="0">
            <x v="1"/>
          </reference>
          <reference field="3" count="1" selected="0">
            <x v="279"/>
          </reference>
        </references>
      </pivotArea>
    </chartFormat>
    <chartFormat chart="0" format="53">
      <pivotArea type="data" outline="0" fieldPosition="0">
        <references count="2">
          <reference field="4294967294" count="1" selected="0">
            <x v="1"/>
          </reference>
          <reference field="3" count="1" selected="0">
            <x v="320"/>
          </reference>
        </references>
      </pivotArea>
    </chartFormat>
    <chartFormat chart="0" format="54">
      <pivotArea type="data" outline="0" fieldPosition="0">
        <references count="2">
          <reference field="4294967294" count="1" selected="0">
            <x v="1"/>
          </reference>
          <reference field="3" count="1" selected="0">
            <x v="36"/>
          </reference>
        </references>
      </pivotArea>
    </chartFormat>
    <chartFormat chart="0" format="55">
      <pivotArea type="data" outline="0" fieldPosition="0">
        <references count="2">
          <reference field="4294967294" count="1" selected="0">
            <x v="1"/>
          </reference>
          <reference field="3" count="1" selected="0">
            <x v="234"/>
          </reference>
        </references>
      </pivotArea>
    </chartFormat>
    <chartFormat chart="0" format="56">
      <pivotArea type="data" outline="0" fieldPosition="0">
        <references count="2">
          <reference field="4294967294" count="1" selected="0">
            <x v="1"/>
          </reference>
          <reference field="3" count="1" selected="0">
            <x v="165"/>
          </reference>
        </references>
      </pivotArea>
    </chartFormat>
    <chartFormat chart="0" format="57">
      <pivotArea type="data" outline="0" fieldPosition="0">
        <references count="2">
          <reference field="4294967294" count="1" selected="0">
            <x v="1"/>
          </reference>
          <reference field="3" count="1" selected="0">
            <x v="11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3" count="1" selected="0">
            <x v="36"/>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EF44D5-B372-B741-8DD8-A203A690B418}" name="PivotTable8" cacheId="4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A1:B37" firstHeaderRow="1" firstDataRow="1" firstDataCol="1"/>
  <pivotFields count="12">
    <pivotField showAll="0"/>
    <pivotField numFmtId="165" showAll="0"/>
    <pivotField showAll="0"/>
    <pivotField axis="axisRow" showAll="0">
      <items count="47">
        <item x="1"/>
        <item x="0"/>
        <item x="6"/>
        <item x="34"/>
        <item x="21"/>
        <item x="31"/>
        <item x="8"/>
        <item m="1" x="45"/>
        <item x="5"/>
        <item x="3"/>
        <item x="16"/>
        <item x="14"/>
        <item x="26"/>
        <item x="4"/>
        <item x="28"/>
        <item x="15"/>
        <item x="17"/>
        <item x="2"/>
        <item x="9"/>
        <item x="12"/>
        <item x="18"/>
        <item x="19"/>
        <item x="20"/>
        <item x="11"/>
        <item m="1" x="38"/>
        <item m="1" x="36"/>
        <item x="13"/>
        <item x="7"/>
        <item x="25"/>
        <item m="1" x="40"/>
        <item x="24"/>
        <item m="1" x="39"/>
        <item m="1" x="44"/>
        <item x="23"/>
        <item m="1" x="41"/>
        <item m="1" x="35"/>
        <item x="10"/>
        <item m="1" x="37"/>
        <item m="1" x="42"/>
        <item x="22"/>
        <item m="1" x="43"/>
        <item x="27"/>
        <item x="29"/>
        <item x="30"/>
        <item x="32"/>
        <item x="33"/>
        <item t="default"/>
      </items>
    </pivotField>
    <pivotField showAll="0"/>
    <pivotField numFmtId="4" showAll="0"/>
    <pivotField numFmtId="4" showAll="0"/>
    <pivotField dataField="1" numFmtId="4" showAll="0"/>
    <pivotField numFmtId="4" showAll="0"/>
    <pivotField numFmtId="4" showAll="0"/>
    <pivotField numFmtId="164" showAll="0"/>
    <pivotField showAll="0"/>
  </pivotFields>
  <rowFields count="1">
    <field x="3"/>
  </rowFields>
  <rowItems count="36">
    <i>
      <x/>
    </i>
    <i>
      <x v="1"/>
    </i>
    <i>
      <x v="2"/>
    </i>
    <i>
      <x v="3"/>
    </i>
    <i>
      <x v="4"/>
    </i>
    <i>
      <x v="5"/>
    </i>
    <i>
      <x v="6"/>
    </i>
    <i>
      <x v="8"/>
    </i>
    <i>
      <x v="9"/>
    </i>
    <i>
      <x v="10"/>
    </i>
    <i>
      <x v="11"/>
    </i>
    <i>
      <x v="12"/>
    </i>
    <i>
      <x v="13"/>
    </i>
    <i>
      <x v="14"/>
    </i>
    <i>
      <x v="15"/>
    </i>
    <i>
      <x v="16"/>
    </i>
    <i>
      <x v="17"/>
    </i>
    <i>
      <x v="18"/>
    </i>
    <i>
      <x v="19"/>
    </i>
    <i>
      <x v="20"/>
    </i>
    <i>
      <x v="21"/>
    </i>
    <i>
      <x v="22"/>
    </i>
    <i>
      <x v="23"/>
    </i>
    <i>
      <x v="26"/>
    </i>
    <i>
      <x v="27"/>
    </i>
    <i>
      <x v="28"/>
    </i>
    <i>
      <x v="30"/>
    </i>
    <i>
      <x v="33"/>
    </i>
    <i>
      <x v="36"/>
    </i>
    <i>
      <x v="39"/>
    </i>
    <i>
      <x v="41"/>
    </i>
    <i>
      <x v="42"/>
    </i>
    <i>
      <x v="43"/>
    </i>
    <i>
      <x v="44"/>
    </i>
    <i>
      <x v="45"/>
    </i>
    <i t="grand">
      <x/>
    </i>
  </rowItems>
  <colItems count="1">
    <i/>
  </colItems>
  <dataFields count="1">
    <dataField name="Sum of Total Sell" fld="7" baseField="0" baseItem="0" numFmtId="44"/>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C4FFF5-8357-1845-82DB-4A6ACDA2B67D}" name="PivotTable9" cacheId="4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ient">
  <location ref="E1:F442" firstHeaderRow="1" firstDataRow="1" firstDataCol="1"/>
  <pivotFields count="12">
    <pivotField showAll="0"/>
    <pivotField numFmtId="165" showAll="0"/>
    <pivotField axis="axisRow" showAll="0" sortType="ascending">
      <items count="751">
        <item m="1" x="440"/>
        <item m="1" x="546"/>
        <item x="317"/>
        <item x="433"/>
        <item m="1" x="641"/>
        <item x="121"/>
        <item x="126"/>
        <item m="1" x="613"/>
        <item x="4"/>
        <item x="49"/>
        <item x="392"/>
        <item m="1" x="601"/>
        <item x="156"/>
        <item x="388"/>
        <item x="222"/>
        <item m="1" x="695"/>
        <item x="241"/>
        <item x="236"/>
        <item x="361"/>
        <item m="1" x="528"/>
        <item m="1" x="557"/>
        <item m="1" x="702"/>
        <item m="1" x="482"/>
        <item x="142"/>
        <item m="1" x="472"/>
        <item x="422"/>
        <item x="60"/>
        <item x="264"/>
        <item m="1" x="494"/>
        <item m="1" x="556"/>
        <item m="1" x="689"/>
        <item m="1" x="676"/>
        <item m="1" x="453"/>
        <item x="112"/>
        <item x="261"/>
        <item m="1" x="461"/>
        <item x="318"/>
        <item x="334"/>
        <item x="204"/>
        <item x="386"/>
        <item m="1" x="660"/>
        <item x="304"/>
        <item x="124"/>
        <item x="198"/>
        <item x="123"/>
        <item x="409"/>
        <item x="127"/>
        <item x="354"/>
        <item x="215"/>
        <item m="1" x="539"/>
        <item x="183"/>
        <item m="1" x="498"/>
        <item x="321"/>
        <item m="1" x="567"/>
        <item x="370"/>
        <item x="325"/>
        <item x="52"/>
        <item m="1" x="524"/>
        <item x="149"/>
        <item m="1" x="503"/>
        <item x="311"/>
        <item m="1" x="451"/>
        <item x="95"/>
        <item x="8"/>
        <item m="1" x="636"/>
        <item x="152"/>
        <item x="271"/>
        <item m="1" x="449"/>
        <item m="1" x="537"/>
        <item x="376"/>
        <item x="16"/>
        <item x="286"/>
        <item x="328"/>
        <item x="268"/>
        <item m="1" x="698"/>
        <item x="19"/>
        <item m="1" x="554"/>
        <item m="1" x="511"/>
        <item m="1" x="649"/>
        <item x="213"/>
        <item x="395"/>
        <item x="272"/>
        <item x="285"/>
        <item m="1" x="661"/>
        <item x="168"/>
        <item x="188"/>
        <item x="74"/>
        <item x="62"/>
        <item x="111"/>
        <item x="40"/>
        <item x="284"/>
        <item x="396"/>
        <item x="314"/>
        <item x="119"/>
        <item x="338"/>
        <item x="139"/>
        <item m="1" x="486"/>
        <item x="430"/>
        <item m="1" x="727"/>
        <item m="1" x="492"/>
        <item x="162"/>
        <item m="1" x="580"/>
        <item m="1" x="675"/>
        <item x="113"/>
        <item x="348"/>
        <item x="192"/>
        <item x="299"/>
        <item x="259"/>
        <item x="426"/>
        <item m="1" x="693"/>
        <item x="203"/>
        <item x="199"/>
        <item x="432"/>
        <item x="174"/>
        <item x="87"/>
        <item x="24"/>
        <item m="1" x="729"/>
        <item x="380"/>
        <item m="1" x="674"/>
        <item m="1" x="678"/>
        <item x="367"/>
        <item m="1" x="748"/>
        <item m="1" x="663"/>
        <item x="266"/>
        <item x="336"/>
        <item m="1" x="465"/>
        <item m="1" x="704"/>
        <item m="1" x="619"/>
        <item x="231"/>
        <item x="437"/>
        <item x="344"/>
        <item m="1" x="454"/>
        <item x="33"/>
        <item x="86"/>
        <item m="1" x="576"/>
        <item m="1" x="501"/>
        <item x="35"/>
        <item m="1" x="447"/>
        <item x="316"/>
        <item m="1" x="600"/>
        <item m="1" x="713"/>
        <item m="1" x="505"/>
        <item m="1" x="441"/>
        <item m="1" x="705"/>
        <item m="1" x="609"/>
        <item x="61"/>
        <item m="1" x="734"/>
        <item m="1" x="563"/>
        <item x="408"/>
        <item x="282"/>
        <item x="180"/>
        <item m="1" x="686"/>
        <item m="1" x="673"/>
        <item x="374"/>
        <item x="157"/>
        <item x="246"/>
        <item x="300"/>
        <item m="1" x="620"/>
        <item x="122"/>
        <item x="72"/>
        <item x="55"/>
        <item x="133"/>
        <item x="373"/>
        <item m="1" x="606"/>
        <item x="181"/>
        <item m="1" x="558"/>
        <item x="277"/>
        <item x="247"/>
        <item x="339"/>
        <item x="308"/>
        <item m="1" x="707"/>
        <item x="13"/>
        <item m="1" x="521"/>
        <item m="1" x="687"/>
        <item m="1" x="655"/>
        <item x="218"/>
        <item x="228"/>
        <item m="1" x="578"/>
        <item x="146"/>
        <item m="1" x="616"/>
        <item x="322"/>
        <item x="12"/>
        <item m="1" x="565"/>
        <item m="1" x="635"/>
        <item x="273"/>
        <item m="1" x="525"/>
        <item x="185"/>
        <item x="403"/>
        <item x="337"/>
        <item x="377"/>
        <item x="416"/>
        <item x="97"/>
        <item m="1" x="662"/>
        <item x="144"/>
        <item m="1" x="677"/>
        <item x="89"/>
        <item x="96"/>
        <item m="1" x="534"/>
        <item x="44"/>
        <item m="1" x="586"/>
        <item m="1" x="598"/>
        <item m="1" x="513"/>
        <item x="360"/>
        <item m="1" x="599"/>
        <item x="2"/>
        <item x="56"/>
        <item x="101"/>
        <item x="73"/>
        <item x="202"/>
        <item x="254"/>
        <item m="1" x="469"/>
        <item x="293"/>
        <item x="207"/>
        <item x="418"/>
        <item m="1" x="512"/>
        <item x="107"/>
        <item x="340"/>
        <item m="1" x="688"/>
        <item m="1" x="481"/>
        <item x="34"/>
        <item x="30"/>
        <item x="106"/>
        <item x="412"/>
        <item m="1" x="718"/>
        <item m="1" x="721"/>
        <item x="169"/>
        <item m="1" x="737"/>
        <item x="248"/>
        <item x="166"/>
        <item m="1" x="564"/>
        <item x="419"/>
        <item m="1" x="538"/>
        <item x="48"/>
        <item m="1" x="491"/>
        <item x="71"/>
        <item m="1" x="627"/>
        <item m="1" x="470"/>
        <item x="331"/>
        <item m="1" x="568"/>
        <item x="258"/>
        <item x="201"/>
        <item m="1" x="714"/>
        <item x="170"/>
        <item x="209"/>
        <item x="407"/>
        <item x="381"/>
        <item x="173"/>
        <item x="287"/>
        <item x="363"/>
        <item x="368"/>
        <item x="312"/>
        <item x="110"/>
        <item m="1" x="684"/>
        <item x="38"/>
        <item x="216"/>
        <item m="1" x="475"/>
        <item x="65"/>
        <item x="104"/>
        <item x="18"/>
        <item m="1" x="575"/>
        <item x="189"/>
        <item m="1" x="722"/>
        <item x="158"/>
        <item x="125"/>
        <item m="1" x="443"/>
        <item m="1" x="708"/>
        <item x="134"/>
        <item x="54"/>
        <item x="29"/>
        <item x="103"/>
        <item m="1" x="571"/>
        <item m="1" x="630"/>
        <item x="265"/>
        <item m="1" x="448"/>
        <item x="378"/>
        <item m="1" x="495"/>
        <item x="375"/>
        <item x="91"/>
        <item m="1" x="583"/>
        <item x="283"/>
        <item m="1" x="463"/>
        <item m="1" x="517"/>
        <item x="280"/>
        <item m="1" x="459"/>
        <item x="114"/>
        <item x="148"/>
        <item m="1" x="514"/>
        <item x="205"/>
        <item x="0"/>
        <item x="410"/>
        <item x="11"/>
        <item x="70"/>
        <item x="88"/>
        <item x="175"/>
        <item x="131"/>
        <item x="260"/>
        <item m="1" x="652"/>
        <item m="1" x="631"/>
        <item m="1" x="516"/>
        <item m="1" x="572"/>
        <item m="1" x="532"/>
        <item x="267"/>
        <item m="1" x="569"/>
        <item m="1" x="671"/>
        <item x="147"/>
        <item x="333"/>
        <item m="1" x="650"/>
        <item m="1" x="681"/>
        <item x="307"/>
        <item x="353"/>
        <item x="76"/>
        <item x="195"/>
        <item x="5"/>
        <item m="1" x="738"/>
        <item m="1" x="699"/>
        <item m="1" x="478"/>
        <item m="1" x="549"/>
        <item m="1" x="592"/>
        <item m="1" x="690"/>
        <item m="1" x="476"/>
        <item x="399"/>
        <item x="42"/>
        <item x="309"/>
        <item m="1" x="706"/>
        <item x="102"/>
        <item m="1" x="664"/>
        <item x="63"/>
        <item m="1" x="658"/>
        <item m="1" x="585"/>
        <item x="371"/>
        <item x="226"/>
        <item x="46"/>
        <item m="1" x="728"/>
        <item x="224"/>
        <item x="369"/>
        <item m="1" x="697"/>
        <item x="191"/>
        <item x="253"/>
        <item m="1" x="642"/>
        <item m="1" x="665"/>
        <item m="1" x="643"/>
        <item x="301"/>
        <item x="281"/>
        <item m="1" x="732"/>
        <item x="276"/>
        <item x="117"/>
        <item m="1" x="488"/>
        <item m="1" x="602"/>
        <item x="305"/>
        <item m="1" x="747"/>
        <item x="108"/>
        <item x="326"/>
        <item x="349"/>
        <item x="37"/>
        <item x="22"/>
        <item m="1" x="731"/>
        <item m="1" x="720"/>
        <item x="64"/>
        <item x="211"/>
        <item x="382"/>
        <item m="1" x="520"/>
        <item m="1" x="510"/>
        <item x="335"/>
        <item m="1" x="715"/>
        <item x="75"/>
        <item m="1" x="582"/>
        <item m="1" x="466"/>
        <item x="20"/>
        <item m="1" x="518"/>
        <item x="379"/>
        <item m="1" x="691"/>
        <item x="3"/>
        <item x="179"/>
        <item x="23"/>
        <item m="1" x="648"/>
        <item x="99"/>
        <item x="14"/>
        <item x="294"/>
        <item x="223"/>
        <item x="186"/>
        <item m="1" x="456"/>
        <item m="1" x="654"/>
        <item m="1" x="474"/>
        <item x="401"/>
        <item m="1" x="506"/>
        <item x="404"/>
        <item m="1" x="561"/>
        <item m="1" x="617"/>
        <item x="439"/>
        <item x="402"/>
        <item m="1" x="487"/>
        <item x="383"/>
        <item m="1" x="471"/>
        <item x="69"/>
        <item x="249"/>
        <item x="415"/>
        <item m="1" x="637"/>
        <item m="1" x="745"/>
        <item m="1" x="587"/>
        <item x="327"/>
        <item x="345"/>
        <item m="1" x="584"/>
        <item m="1" x="588"/>
        <item x="257"/>
        <item m="1" x="562"/>
        <item x="393"/>
        <item m="1" x="667"/>
        <item m="1" x="743"/>
        <item x="145"/>
        <item x="165"/>
        <item x="167"/>
        <item m="1" x="483"/>
        <item m="1" x="444"/>
        <item x="292"/>
        <item m="1" x="457"/>
        <item m="1" x="742"/>
        <item m="1" x="467"/>
        <item x="15"/>
        <item m="1" x="497"/>
        <item m="1" x="666"/>
        <item x="394"/>
        <item m="1" x="712"/>
        <item m="1" x="604"/>
        <item x="182"/>
        <item x="384"/>
        <item m="1" x="490"/>
        <item m="1" x="623"/>
        <item m="1" x="628"/>
        <item x="343"/>
        <item m="1" x="541"/>
        <item m="1" x="612"/>
        <item m="1" x="535"/>
        <item x="372"/>
        <item x="161"/>
        <item m="1" x="496"/>
        <item x="255"/>
        <item x="43"/>
        <item m="1" x="611"/>
        <item x="153"/>
        <item x="212"/>
        <item x="32"/>
        <item x="93"/>
        <item x="302"/>
        <item m="1" x="523"/>
        <item x="352"/>
        <item m="1" x="653"/>
        <item m="1" x="450"/>
        <item m="1" x="522"/>
        <item x="214"/>
        <item m="1" x="633"/>
        <item x="105"/>
        <item m="1" x="746"/>
        <item x="429"/>
        <item x="132"/>
        <item x="219"/>
        <item m="1" x="696"/>
        <item x="21"/>
        <item x="251"/>
        <item x="428"/>
        <item x="190"/>
        <item m="1" x="656"/>
        <item m="1" x="622"/>
        <item x="196"/>
        <item x="79"/>
        <item m="1" x="629"/>
        <item m="1" x="624"/>
        <item x="230"/>
        <item x="221"/>
        <item m="1" x="460"/>
        <item x="290"/>
        <item x="400"/>
        <item x="275"/>
        <item x="151"/>
        <item x="150"/>
        <item x="100"/>
        <item m="1" x="595"/>
        <item x="262"/>
        <item x="238"/>
        <item m="1" x="672"/>
        <item x="128"/>
        <item m="1" x="573"/>
        <item x="36"/>
        <item x="438"/>
        <item x="94"/>
        <item m="1" x="736"/>
        <item m="1" x="566"/>
        <item x="291"/>
        <item x="244"/>
        <item m="1" x="477"/>
        <item x="389"/>
        <item x="391"/>
        <item m="1" x="603"/>
        <item m="1" x="507"/>
        <item m="1" x="529"/>
        <item x="159"/>
        <item m="1" x="625"/>
        <item x="59"/>
        <item m="1" x="509"/>
        <item x="330"/>
        <item x="47"/>
        <item x="366"/>
        <item x="225"/>
        <item m="1" x="646"/>
        <item m="1" x="657"/>
        <item m="1" x="700"/>
        <item m="1" x="547"/>
        <item x="296"/>
        <item m="1" x="621"/>
        <item m="1" x="508"/>
        <item x="7"/>
        <item m="1" x="551"/>
        <item x="310"/>
        <item x="129"/>
        <item x="243"/>
        <item m="1" x="717"/>
        <item x="329"/>
        <item m="1" x="744"/>
        <item m="1" x="468"/>
        <item x="98"/>
        <item m="1" x="545"/>
        <item x="137"/>
        <item m="1" x="668"/>
        <item x="279"/>
        <item m="1" x="615"/>
        <item m="1" x="591"/>
        <item x="435"/>
        <item x="237"/>
        <item m="1" x="555"/>
        <item m="1" x="589"/>
        <item x="50"/>
        <item m="1" x="651"/>
        <item m="1" x="701"/>
        <item m="1" x="610"/>
        <item x="315"/>
        <item x="141"/>
        <item x="436"/>
        <item m="1" x="531"/>
        <item m="1" x="542"/>
        <item x="135"/>
        <item m="1" x="685"/>
        <item m="1" x="442"/>
        <item x="235"/>
        <item x="413"/>
        <item x="136"/>
        <item m="1" x="446"/>
        <item m="1" x="683"/>
        <item m="1" x="640"/>
        <item x="68"/>
        <item m="1" x="608"/>
        <item m="1" x="480"/>
        <item x="164"/>
        <item x="163"/>
        <item x="51"/>
        <item x="53"/>
        <item m="1" x="515"/>
        <item x="346"/>
        <item x="365"/>
        <item x="385"/>
        <item x="41"/>
        <item x="252"/>
        <item x="263"/>
        <item x="347"/>
        <item x="278"/>
        <item x="423"/>
        <item x="115"/>
        <item m="1" x="710"/>
        <item x="306"/>
        <item m="1" x="570"/>
        <item m="1" x="703"/>
        <item x="25"/>
        <item m="1" x="493"/>
        <item x="269"/>
        <item x="45"/>
        <item x="320"/>
        <item x="270"/>
        <item x="390"/>
        <item m="1" x="711"/>
        <item x="57"/>
        <item x="359"/>
        <item x="313"/>
        <item x="109"/>
        <item x="200"/>
        <item x="342"/>
        <item x="431"/>
        <item x="274"/>
        <item x="295"/>
        <item x="197"/>
        <item m="1" x="735"/>
        <item x="323"/>
        <item x="58"/>
        <item m="1" x="659"/>
        <item x="233"/>
        <item m="1" x="639"/>
        <item m="1" x="724"/>
        <item m="1" x="740"/>
        <item m="1" x="504"/>
        <item x="116"/>
        <item x="350"/>
        <item m="1" x="597"/>
        <item m="1" x="502"/>
        <item x="242"/>
        <item x="239"/>
        <item m="1" x="605"/>
        <item m="1" x="733"/>
        <item m="1" x="739"/>
        <item m="1" x="692"/>
        <item x="172"/>
        <item x="227"/>
        <item x="411"/>
        <item m="1" x="553"/>
        <item x="9"/>
        <item x="155"/>
        <item m="1" x="462"/>
        <item x="83"/>
        <item x="81"/>
        <item x="6"/>
        <item x="256"/>
        <item x="82"/>
        <item x="80"/>
        <item x="424"/>
        <item x="245"/>
        <item x="28"/>
        <item m="1" x="485"/>
        <item m="1" x="709"/>
        <item m="1" x="543"/>
        <item m="1" x="594"/>
        <item m="1" x="749"/>
        <item x="118"/>
        <item m="1" x="533"/>
        <item x="417"/>
        <item x="356"/>
        <item m="1" x="593"/>
        <item x="210"/>
        <item m="1" x="484"/>
        <item x="364"/>
        <item x="355"/>
        <item x="234"/>
        <item m="1" x="579"/>
        <item m="1" x="679"/>
        <item x="17"/>
        <item x="387"/>
        <item m="1" x="614"/>
        <item m="1" x="550"/>
        <item m="1" x="719"/>
        <item x="160"/>
        <item m="1" x="634"/>
        <item x="208"/>
        <item m="1" x="730"/>
        <item x="229"/>
        <item m="1" x="670"/>
        <item x="332"/>
        <item x="420"/>
        <item x="130"/>
        <item m="1" x="500"/>
        <item x="92"/>
        <item m="1" x="590"/>
        <item x="405"/>
        <item m="1" x="560"/>
        <item x="138"/>
        <item x="289"/>
        <item m="1" x="618"/>
        <item m="1" x="540"/>
        <item x="176"/>
        <item x="187"/>
        <item m="1" x="607"/>
        <item m="1" x="647"/>
        <item m="1" x="680"/>
        <item x="177"/>
        <item m="1" x="536"/>
        <item x="303"/>
        <item x="85"/>
        <item x="297"/>
        <item x="358"/>
        <item x="425"/>
        <item m="1" x="489"/>
        <item m="1" x="644"/>
        <item m="1" x="455"/>
        <item x="232"/>
        <item m="1" x="519"/>
        <item m="1" x="548"/>
        <item x="90"/>
        <item m="1" x="527"/>
        <item x="220"/>
        <item x="351"/>
        <item x="298"/>
        <item x="143"/>
        <item x="193"/>
        <item m="1" x="581"/>
        <item m="1" x="452"/>
        <item x="341"/>
        <item x="171"/>
        <item x="31"/>
        <item m="1" x="726"/>
        <item x="434"/>
        <item m="1" x="645"/>
        <item x="250"/>
        <item m="1" x="499"/>
        <item m="1" x="458"/>
        <item x="27"/>
        <item m="1" x="723"/>
        <item x="66"/>
        <item m="1" x="473"/>
        <item m="1" x="479"/>
        <item m="1" x="669"/>
        <item x="421"/>
        <item m="1" x="526"/>
        <item x="154"/>
        <item m="1" x="716"/>
        <item x="67"/>
        <item m="1" x="574"/>
        <item x="288"/>
        <item m="1" x="638"/>
        <item x="1"/>
        <item m="1" x="741"/>
        <item x="184"/>
        <item m="1" x="544"/>
        <item x="84"/>
        <item x="26"/>
        <item m="1" x="577"/>
        <item m="1" x="464"/>
        <item x="397"/>
        <item m="1" x="552"/>
        <item x="398"/>
        <item x="140"/>
        <item x="39"/>
        <item x="120"/>
        <item x="319"/>
        <item x="357"/>
        <item x="362"/>
        <item x="240"/>
        <item m="1" x="445"/>
        <item m="1" x="632"/>
        <item x="10"/>
        <item m="1" x="626"/>
        <item m="1" x="530"/>
        <item x="414"/>
        <item m="1" x="694"/>
        <item m="1" x="682"/>
        <item m="1" x="725"/>
        <item x="324"/>
        <item m="1" x="596"/>
        <item x="194"/>
        <item x="78"/>
        <item m="1" x="559"/>
        <item x="178"/>
        <item x="406"/>
        <item x="427"/>
        <item x="217"/>
        <item x="206"/>
        <item x="77"/>
        <item t="default"/>
      </items>
    </pivotField>
    <pivotField showAll="0"/>
    <pivotField showAll="0"/>
    <pivotField numFmtId="4" showAll="0"/>
    <pivotField numFmtId="4" showAll="0"/>
    <pivotField dataField="1" numFmtId="4" showAll="0"/>
    <pivotField numFmtId="4" showAll="0"/>
    <pivotField numFmtId="4" showAll="0"/>
    <pivotField numFmtId="164" showAll="0"/>
    <pivotField showAll="0"/>
  </pivotFields>
  <rowFields count="1">
    <field x="2"/>
  </rowFields>
  <rowItems count="441">
    <i>
      <x v="2"/>
    </i>
    <i>
      <x v="3"/>
    </i>
    <i>
      <x v="5"/>
    </i>
    <i>
      <x v="6"/>
    </i>
    <i>
      <x v="8"/>
    </i>
    <i>
      <x v="9"/>
    </i>
    <i>
      <x v="10"/>
    </i>
    <i>
      <x v="12"/>
    </i>
    <i>
      <x v="13"/>
    </i>
    <i>
      <x v="14"/>
    </i>
    <i>
      <x v="16"/>
    </i>
    <i>
      <x v="17"/>
    </i>
    <i>
      <x v="18"/>
    </i>
    <i>
      <x v="23"/>
    </i>
    <i>
      <x v="25"/>
    </i>
    <i>
      <x v="26"/>
    </i>
    <i>
      <x v="27"/>
    </i>
    <i>
      <x v="33"/>
    </i>
    <i>
      <x v="34"/>
    </i>
    <i>
      <x v="36"/>
    </i>
    <i>
      <x v="37"/>
    </i>
    <i>
      <x v="38"/>
    </i>
    <i>
      <x v="39"/>
    </i>
    <i>
      <x v="41"/>
    </i>
    <i>
      <x v="42"/>
    </i>
    <i>
      <x v="43"/>
    </i>
    <i>
      <x v="44"/>
    </i>
    <i>
      <x v="45"/>
    </i>
    <i>
      <x v="46"/>
    </i>
    <i>
      <x v="47"/>
    </i>
    <i>
      <x v="48"/>
    </i>
    <i>
      <x v="50"/>
    </i>
    <i>
      <x v="52"/>
    </i>
    <i>
      <x v="54"/>
    </i>
    <i>
      <x v="55"/>
    </i>
    <i>
      <x v="56"/>
    </i>
    <i>
      <x v="58"/>
    </i>
    <i>
      <x v="60"/>
    </i>
    <i>
      <x v="62"/>
    </i>
    <i>
      <x v="63"/>
    </i>
    <i>
      <x v="65"/>
    </i>
    <i>
      <x v="66"/>
    </i>
    <i>
      <x v="69"/>
    </i>
    <i>
      <x v="70"/>
    </i>
    <i>
      <x v="71"/>
    </i>
    <i>
      <x v="72"/>
    </i>
    <i>
      <x v="73"/>
    </i>
    <i>
      <x v="75"/>
    </i>
    <i>
      <x v="79"/>
    </i>
    <i>
      <x v="80"/>
    </i>
    <i>
      <x v="81"/>
    </i>
    <i>
      <x v="82"/>
    </i>
    <i>
      <x v="84"/>
    </i>
    <i>
      <x v="85"/>
    </i>
    <i>
      <x v="86"/>
    </i>
    <i>
      <x v="87"/>
    </i>
    <i>
      <x v="88"/>
    </i>
    <i>
      <x v="89"/>
    </i>
    <i>
      <x v="90"/>
    </i>
    <i>
      <x v="91"/>
    </i>
    <i>
      <x v="92"/>
    </i>
    <i>
      <x v="93"/>
    </i>
    <i>
      <x v="94"/>
    </i>
    <i>
      <x v="95"/>
    </i>
    <i>
      <x v="97"/>
    </i>
    <i>
      <x v="100"/>
    </i>
    <i>
      <x v="103"/>
    </i>
    <i>
      <x v="104"/>
    </i>
    <i>
      <x v="105"/>
    </i>
    <i>
      <x v="106"/>
    </i>
    <i>
      <x v="107"/>
    </i>
    <i>
      <x v="108"/>
    </i>
    <i>
      <x v="110"/>
    </i>
    <i>
      <x v="111"/>
    </i>
    <i>
      <x v="112"/>
    </i>
    <i>
      <x v="113"/>
    </i>
    <i>
      <x v="114"/>
    </i>
    <i>
      <x v="115"/>
    </i>
    <i>
      <x v="117"/>
    </i>
    <i>
      <x v="120"/>
    </i>
    <i>
      <x v="123"/>
    </i>
    <i>
      <x v="124"/>
    </i>
    <i>
      <x v="128"/>
    </i>
    <i>
      <x v="129"/>
    </i>
    <i>
      <x v="130"/>
    </i>
    <i>
      <x v="132"/>
    </i>
    <i>
      <x v="133"/>
    </i>
    <i>
      <x v="136"/>
    </i>
    <i>
      <x v="138"/>
    </i>
    <i>
      <x v="145"/>
    </i>
    <i>
      <x v="148"/>
    </i>
    <i>
      <x v="149"/>
    </i>
    <i>
      <x v="150"/>
    </i>
    <i>
      <x v="153"/>
    </i>
    <i>
      <x v="154"/>
    </i>
    <i>
      <x v="155"/>
    </i>
    <i>
      <x v="156"/>
    </i>
    <i>
      <x v="158"/>
    </i>
    <i>
      <x v="159"/>
    </i>
    <i>
      <x v="160"/>
    </i>
    <i>
      <x v="161"/>
    </i>
    <i>
      <x v="162"/>
    </i>
    <i>
      <x v="164"/>
    </i>
    <i>
      <x v="166"/>
    </i>
    <i>
      <x v="167"/>
    </i>
    <i>
      <x v="168"/>
    </i>
    <i>
      <x v="169"/>
    </i>
    <i>
      <x v="171"/>
    </i>
    <i>
      <x v="175"/>
    </i>
    <i>
      <x v="176"/>
    </i>
    <i>
      <x v="178"/>
    </i>
    <i>
      <x v="180"/>
    </i>
    <i>
      <x v="181"/>
    </i>
    <i>
      <x v="184"/>
    </i>
    <i>
      <x v="186"/>
    </i>
    <i>
      <x v="187"/>
    </i>
    <i>
      <x v="188"/>
    </i>
    <i>
      <x v="189"/>
    </i>
    <i>
      <x v="190"/>
    </i>
    <i>
      <x v="191"/>
    </i>
    <i>
      <x v="193"/>
    </i>
    <i>
      <x v="195"/>
    </i>
    <i>
      <x v="196"/>
    </i>
    <i>
      <x v="198"/>
    </i>
    <i>
      <x v="202"/>
    </i>
    <i>
      <x v="204"/>
    </i>
    <i>
      <x v="205"/>
    </i>
    <i>
      <x v="206"/>
    </i>
    <i>
      <x v="207"/>
    </i>
    <i>
      <x v="208"/>
    </i>
    <i>
      <x v="209"/>
    </i>
    <i>
      <x v="211"/>
    </i>
    <i>
      <x v="212"/>
    </i>
    <i>
      <x v="213"/>
    </i>
    <i>
      <x v="215"/>
    </i>
    <i>
      <x v="216"/>
    </i>
    <i>
      <x v="219"/>
    </i>
    <i>
      <x v="220"/>
    </i>
    <i>
      <x v="221"/>
    </i>
    <i>
      <x v="222"/>
    </i>
    <i>
      <x v="225"/>
    </i>
    <i>
      <x v="227"/>
    </i>
    <i>
      <x v="228"/>
    </i>
    <i>
      <x v="230"/>
    </i>
    <i>
      <x v="232"/>
    </i>
    <i>
      <x v="234"/>
    </i>
    <i>
      <x v="237"/>
    </i>
    <i>
      <x v="239"/>
    </i>
    <i>
      <x v="240"/>
    </i>
    <i>
      <x v="242"/>
    </i>
    <i>
      <x v="243"/>
    </i>
    <i>
      <x v="244"/>
    </i>
    <i>
      <x v="245"/>
    </i>
    <i>
      <x v="246"/>
    </i>
    <i>
      <x v="247"/>
    </i>
    <i>
      <x v="248"/>
    </i>
    <i>
      <x v="249"/>
    </i>
    <i>
      <x v="250"/>
    </i>
    <i>
      <x v="251"/>
    </i>
    <i>
      <x v="253"/>
    </i>
    <i>
      <x v="254"/>
    </i>
    <i>
      <x v="256"/>
    </i>
    <i>
      <x v="257"/>
    </i>
    <i>
      <x v="258"/>
    </i>
    <i>
      <x v="260"/>
    </i>
    <i>
      <x v="262"/>
    </i>
    <i>
      <x v="263"/>
    </i>
    <i>
      <x v="266"/>
    </i>
    <i>
      <x v="267"/>
    </i>
    <i>
      <x v="268"/>
    </i>
    <i>
      <x v="269"/>
    </i>
    <i>
      <x v="272"/>
    </i>
    <i>
      <x v="274"/>
    </i>
    <i>
      <x v="276"/>
    </i>
    <i>
      <x v="277"/>
    </i>
    <i>
      <x v="279"/>
    </i>
    <i>
      <x v="282"/>
    </i>
    <i>
      <x v="284"/>
    </i>
    <i>
      <x v="285"/>
    </i>
    <i>
      <x v="287"/>
    </i>
    <i>
      <x v="288"/>
    </i>
    <i>
      <x v="289"/>
    </i>
    <i>
      <x v="290"/>
    </i>
    <i>
      <x v="291"/>
    </i>
    <i>
      <x v="292"/>
    </i>
    <i>
      <x v="293"/>
    </i>
    <i>
      <x v="294"/>
    </i>
    <i>
      <x v="295"/>
    </i>
    <i>
      <x v="301"/>
    </i>
    <i>
      <x v="304"/>
    </i>
    <i>
      <x v="305"/>
    </i>
    <i>
      <x v="308"/>
    </i>
    <i>
      <x v="309"/>
    </i>
    <i>
      <x v="310"/>
    </i>
    <i>
      <x v="311"/>
    </i>
    <i>
      <x v="312"/>
    </i>
    <i>
      <x v="320"/>
    </i>
    <i>
      <x v="321"/>
    </i>
    <i>
      <x v="322"/>
    </i>
    <i>
      <x v="324"/>
    </i>
    <i>
      <x v="326"/>
    </i>
    <i>
      <x v="329"/>
    </i>
    <i>
      <x v="330"/>
    </i>
    <i>
      <x v="331"/>
    </i>
    <i>
      <x v="333"/>
    </i>
    <i>
      <x v="334"/>
    </i>
    <i>
      <x v="336"/>
    </i>
    <i>
      <x v="337"/>
    </i>
    <i>
      <x v="341"/>
    </i>
    <i>
      <x v="342"/>
    </i>
    <i>
      <x v="344"/>
    </i>
    <i>
      <x v="345"/>
    </i>
    <i>
      <x v="348"/>
    </i>
    <i>
      <x v="350"/>
    </i>
    <i>
      <x v="351"/>
    </i>
    <i>
      <x v="352"/>
    </i>
    <i>
      <x v="353"/>
    </i>
    <i>
      <x v="354"/>
    </i>
    <i>
      <x v="357"/>
    </i>
    <i>
      <x v="358"/>
    </i>
    <i>
      <x v="359"/>
    </i>
    <i>
      <x v="362"/>
    </i>
    <i>
      <x v="364"/>
    </i>
    <i>
      <x v="367"/>
    </i>
    <i>
      <x v="369"/>
    </i>
    <i>
      <x v="371"/>
    </i>
    <i>
      <x v="372"/>
    </i>
    <i>
      <x v="373"/>
    </i>
    <i>
      <x v="375"/>
    </i>
    <i>
      <x v="376"/>
    </i>
    <i>
      <x v="377"/>
    </i>
    <i>
      <x v="378"/>
    </i>
    <i>
      <x v="379"/>
    </i>
    <i>
      <x v="383"/>
    </i>
    <i>
      <x v="385"/>
    </i>
    <i>
      <x v="388"/>
    </i>
    <i>
      <x v="389"/>
    </i>
    <i>
      <x v="391"/>
    </i>
    <i>
      <x v="393"/>
    </i>
    <i>
      <x v="394"/>
    </i>
    <i>
      <x v="395"/>
    </i>
    <i>
      <x v="399"/>
    </i>
    <i>
      <x v="400"/>
    </i>
    <i>
      <x v="403"/>
    </i>
    <i>
      <x v="405"/>
    </i>
    <i>
      <x v="408"/>
    </i>
    <i>
      <x v="409"/>
    </i>
    <i>
      <x v="410"/>
    </i>
    <i>
      <x v="413"/>
    </i>
    <i>
      <x v="417"/>
    </i>
    <i>
      <x v="420"/>
    </i>
    <i>
      <x v="423"/>
    </i>
    <i>
      <x v="424"/>
    </i>
    <i>
      <x v="428"/>
    </i>
    <i>
      <x v="432"/>
    </i>
    <i>
      <x v="433"/>
    </i>
    <i>
      <x v="435"/>
    </i>
    <i>
      <x v="436"/>
    </i>
    <i>
      <x v="438"/>
    </i>
    <i>
      <x v="439"/>
    </i>
    <i>
      <x v="440"/>
    </i>
    <i>
      <x v="441"/>
    </i>
    <i>
      <x v="442"/>
    </i>
    <i>
      <x v="444"/>
    </i>
    <i>
      <x v="448"/>
    </i>
    <i>
      <x v="450"/>
    </i>
    <i>
      <x v="452"/>
    </i>
    <i>
      <x v="453"/>
    </i>
    <i>
      <x v="454"/>
    </i>
    <i>
      <x v="456"/>
    </i>
    <i>
      <x v="457"/>
    </i>
    <i>
      <x v="458"/>
    </i>
    <i>
      <x v="459"/>
    </i>
    <i>
      <x v="462"/>
    </i>
    <i>
      <x v="463"/>
    </i>
    <i>
      <x v="466"/>
    </i>
    <i>
      <x v="467"/>
    </i>
    <i>
      <x v="469"/>
    </i>
    <i>
      <x v="470"/>
    </i>
    <i>
      <x v="471"/>
    </i>
    <i>
      <x v="472"/>
    </i>
    <i>
      <x v="473"/>
    </i>
    <i>
      <x v="474"/>
    </i>
    <i>
      <x v="476"/>
    </i>
    <i>
      <x v="477"/>
    </i>
    <i>
      <x v="479"/>
    </i>
    <i>
      <x v="481"/>
    </i>
    <i>
      <x v="482"/>
    </i>
    <i>
      <x v="483"/>
    </i>
    <i>
      <x v="486"/>
    </i>
    <i>
      <x v="487"/>
    </i>
    <i>
      <x v="489"/>
    </i>
    <i>
      <x v="490"/>
    </i>
    <i>
      <x v="494"/>
    </i>
    <i>
      <x v="496"/>
    </i>
    <i>
      <x v="498"/>
    </i>
    <i>
      <x v="499"/>
    </i>
    <i>
      <x v="500"/>
    </i>
    <i>
      <x v="501"/>
    </i>
    <i>
      <x v="506"/>
    </i>
    <i>
      <x v="509"/>
    </i>
    <i>
      <x v="511"/>
    </i>
    <i>
      <x v="512"/>
    </i>
    <i>
      <x v="513"/>
    </i>
    <i>
      <x v="515"/>
    </i>
    <i>
      <x v="518"/>
    </i>
    <i>
      <x v="520"/>
    </i>
    <i>
      <x v="522"/>
    </i>
    <i>
      <x v="525"/>
    </i>
    <i>
      <x v="526"/>
    </i>
    <i>
      <x v="529"/>
    </i>
    <i>
      <x v="533"/>
    </i>
    <i>
      <x v="534"/>
    </i>
    <i>
      <x v="535"/>
    </i>
    <i>
      <x v="538"/>
    </i>
    <i>
      <x v="541"/>
    </i>
    <i>
      <x v="542"/>
    </i>
    <i>
      <x v="543"/>
    </i>
    <i>
      <x v="547"/>
    </i>
    <i>
      <x v="550"/>
    </i>
    <i>
      <x v="551"/>
    </i>
    <i>
      <x v="552"/>
    </i>
    <i>
      <x v="553"/>
    </i>
    <i>
      <x v="555"/>
    </i>
    <i>
      <x v="556"/>
    </i>
    <i>
      <x v="557"/>
    </i>
    <i>
      <x v="558"/>
    </i>
    <i>
      <x v="559"/>
    </i>
    <i>
      <x v="560"/>
    </i>
    <i>
      <x v="561"/>
    </i>
    <i>
      <x v="562"/>
    </i>
    <i>
      <x v="563"/>
    </i>
    <i>
      <x v="564"/>
    </i>
    <i>
      <x v="566"/>
    </i>
    <i>
      <x v="569"/>
    </i>
    <i>
      <x v="571"/>
    </i>
    <i>
      <x v="572"/>
    </i>
    <i>
      <x v="573"/>
    </i>
    <i>
      <x v="574"/>
    </i>
    <i>
      <x v="575"/>
    </i>
    <i>
      <x v="577"/>
    </i>
    <i>
      <x v="578"/>
    </i>
    <i>
      <x v="579"/>
    </i>
    <i>
      <x v="580"/>
    </i>
    <i>
      <x v="581"/>
    </i>
    <i>
      <x v="582"/>
    </i>
    <i>
      <x v="583"/>
    </i>
    <i>
      <x v="584"/>
    </i>
    <i>
      <x v="585"/>
    </i>
    <i>
      <x v="586"/>
    </i>
    <i>
      <x v="588"/>
    </i>
    <i>
      <x v="589"/>
    </i>
    <i>
      <x v="591"/>
    </i>
    <i>
      <x v="596"/>
    </i>
    <i>
      <x v="597"/>
    </i>
    <i>
      <x v="600"/>
    </i>
    <i>
      <x v="601"/>
    </i>
    <i>
      <x v="606"/>
    </i>
    <i>
      <x v="607"/>
    </i>
    <i>
      <x v="608"/>
    </i>
    <i>
      <x v="610"/>
    </i>
    <i>
      <x v="611"/>
    </i>
    <i>
      <x v="613"/>
    </i>
    <i>
      <x v="614"/>
    </i>
    <i>
      <x v="615"/>
    </i>
    <i>
      <x v="616"/>
    </i>
    <i>
      <x v="617"/>
    </i>
    <i>
      <x v="618"/>
    </i>
    <i>
      <x v="619"/>
    </i>
    <i>
      <x v="620"/>
    </i>
    <i>
      <x v="621"/>
    </i>
    <i>
      <x v="627"/>
    </i>
    <i>
      <x v="629"/>
    </i>
    <i>
      <x v="630"/>
    </i>
    <i>
      <x v="632"/>
    </i>
    <i>
      <x v="634"/>
    </i>
    <i>
      <x v="635"/>
    </i>
    <i>
      <x v="636"/>
    </i>
    <i>
      <x v="639"/>
    </i>
    <i>
      <x v="640"/>
    </i>
    <i>
      <x v="644"/>
    </i>
    <i>
      <x v="646"/>
    </i>
    <i>
      <x v="648"/>
    </i>
    <i>
      <x v="650"/>
    </i>
    <i>
      <x v="651"/>
    </i>
    <i>
      <x v="652"/>
    </i>
    <i>
      <x v="654"/>
    </i>
    <i>
      <x v="656"/>
    </i>
    <i>
      <x v="658"/>
    </i>
    <i>
      <x v="659"/>
    </i>
    <i>
      <x v="662"/>
    </i>
    <i>
      <x v="663"/>
    </i>
    <i>
      <x v="667"/>
    </i>
    <i>
      <x v="669"/>
    </i>
    <i>
      <x v="670"/>
    </i>
    <i>
      <x v="671"/>
    </i>
    <i>
      <x v="672"/>
    </i>
    <i>
      <x v="673"/>
    </i>
    <i>
      <x v="677"/>
    </i>
    <i>
      <x v="680"/>
    </i>
    <i>
      <x v="682"/>
    </i>
    <i>
      <x v="683"/>
    </i>
    <i>
      <x v="684"/>
    </i>
    <i>
      <x v="685"/>
    </i>
    <i>
      <x v="686"/>
    </i>
    <i>
      <x v="689"/>
    </i>
    <i>
      <x v="690"/>
    </i>
    <i>
      <x v="691"/>
    </i>
    <i>
      <x v="693"/>
    </i>
    <i>
      <x v="695"/>
    </i>
    <i>
      <x v="698"/>
    </i>
    <i>
      <x v="700"/>
    </i>
    <i>
      <x v="704"/>
    </i>
    <i>
      <x v="706"/>
    </i>
    <i>
      <x v="708"/>
    </i>
    <i>
      <x v="710"/>
    </i>
    <i>
      <x v="712"/>
    </i>
    <i>
      <x v="714"/>
    </i>
    <i>
      <x v="716"/>
    </i>
    <i>
      <x v="717"/>
    </i>
    <i>
      <x v="720"/>
    </i>
    <i>
      <x v="722"/>
    </i>
    <i>
      <x v="723"/>
    </i>
    <i>
      <x v="724"/>
    </i>
    <i>
      <x v="725"/>
    </i>
    <i>
      <x v="726"/>
    </i>
    <i>
      <x v="727"/>
    </i>
    <i>
      <x v="728"/>
    </i>
    <i>
      <x v="729"/>
    </i>
    <i>
      <x v="732"/>
    </i>
    <i>
      <x v="735"/>
    </i>
    <i>
      <x v="739"/>
    </i>
    <i>
      <x v="741"/>
    </i>
    <i>
      <x v="742"/>
    </i>
    <i>
      <x v="744"/>
    </i>
    <i>
      <x v="745"/>
    </i>
    <i>
      <x v="746"/>
    </i>
    <i>
      <x v="747"/>
    </i>
    <i>
      <x v="748"/>
    </i>
    <i>
      <x v="749"/>
    </i>
    <i t="grand">
      <x/>
    </i>
  </rowItems>
  <colItems count="1">
    <i/>
  </colItems>
  <dataFields count="1">
    <dataField name="Sum of Total Sell" fld="7" baseField="0" baseItem="0" numFmtId="166"/>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AA0336-F81D-F04E-BA1E-EA7800F7FB09}" name="PivotTable2" cacheId="4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M">
  <location ref="I1:J105" firstHeaderRow="1" firstDataRow="1" firstDataCol="1"/>
  <pivotFields count="12">
    <pivotField showAll="0"/>
    <pivotField numFmtId="165" showAll="0"/>
    <pivotField showAll="0"/>
    <pivotField showAll="0"/>
    <pivotField showAll="0"/>
    <pivotField numFmtId="4" showAll="0"/>
    <pivotField numFmtId="4" showAll="0"/>
    <pivotField dataField="1" numFmtId="4" showAll="0"/>
    <pivotField numFmtId="4" showAll="0"/>
    <pivotField numFmtId="4" showAll="0"/>
    <pivotField numFmtId="164" showAll="0"/>
    <pivotField axis="axisRow" showAll="0">
      <items count="104">
        <item x="93"/>
        <item x="62"/>
        <item x="28"/>
        <item x="13"/>
        <item x="0"/>
        <item x="27"/>
        <item x="17"/>
        <item x="71"/>
        <item x="14"/>
        <item x="63"/>
        <item x="72"/>
        <item x="74"/>
        <item x="55"/>
        <item x="16"/>
        <item x="42"/>
        <item x="35"/>
        <item x="47"/>
        <item x="12"/>
        <item x="54"/>
        <item x="26"/>
        <item x="38"/>
        <item x="15"/>
        <item x="1"/>
        <item x="44"/>
        <item x="19"/>
        <item x="53"/>
        <item x="69"/>
        <item x="49"/>
        <item x="57"/>
        <item x="3"/>
        <item x="37"/>
        <item x="68"/>
        <item x="73"/>
        <item x="60"/>
        <item x="70"/>
        <item x="20"/>
        <item x="31"/>
        <item x="24"/>
        <item x="10"/>
        <item x="5"/>
        <item x="36"/>
        <item x="32"/>
        <item x="41"/>
        <item x="21"/>
        <item x="56"/>
        <item x="25"/>
        <item x="45"/>
        <item x="65"/>
        <item x="39"/>
        <item x="48"/>
        <item x="6"/>
        <item x="22"/>
        <item x="61"/>
        <item x="77"/>
        <item x="7"/>
        <item x="23"/>
        <item x="30"/>
        <item x="33"/>
        <item x="52"/>
        <item x="34"/>
        <item x="43"/>
        <item x="64"/>
        <item x="29"/>
        <item x="46"/>
        <item x="2"/>
        <item x="51"/>
        <item x="9"/>
        <item x="18"/>
        <item x="75"/>
        <item x="4"/>
        <item x="76"/>
        <item x="59"/>
        <item x="66"/>
        <item x="40"/>
        <item x="67"/>
        <item x="11"/>
        <item x="8"/>
        <item x="50"/>
        <item x="58"/>
        <item x="78"/>
        <item x="79"/>
        <item x="80"/>
        <item x="81"/>
        <item x="82"/>
        <item x="83"/>
        <item x="84"/>
        <item x="85"/>
        <item x="86"/>
        <item x="87"/>
        <item x="88"/>
        <item x="89"/>
        <item x="90"/>
        <item x="91"/>
        <item x="92"/>
        <item x="94"/>
        <item x="95"/>
        <item x="96"/>
        <item x="97"/>
        <item x="98"/>
        <item x="99"/>
        <item x="100"/>
        <item x="101"/>
        <item x="102"/>
        <item t="default"/>
      </items>
    </pivotField>
  </pivotFields>
  <rowFields count="1">
    <field x="11"/>
  </rowFields>
  <rowItems count="1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t="grand">
      <x/>
    </i>
  </rowItems>
  <colItems count="1">
    <i/>
  </colItems>
  <dataFields count="1">
    <dataField name="Sum of Total Sell" fld="7" baseField="0" baseItem="0" numFmtId="44"/>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T1882" totalsRowShown="0" headerRowDxfId="35" dataDxfId="34">
  <autoFilter ref="A2:T1882" xr:uid="{00000000-0009-0000-0100-000001000000}"/>
  <tableColumns count="20">
    <tableColumn id="1" xr3:uid="{00000000-0010-0000-0000-000001000000}" name="Order" dataDxfId="33"/>
    <tableColumn id="2" xr3:uid="{00000000-0010-0000-0000-000002000000}" name="Line #" dataDxfId="32"/>
    <tableColumn id="3" xr3:uid="{00000000-0010-0000-0000-000003000000}" name="Salesperson" dataDxfId="31"/>
    <tableColumn id="4" xr3:uid="{00000000-0010-0000-0000-000004000000}" name="Customer" dataDxfId="30"/>
    <tableColumn id="5" xr3:uid="{00000000-0010-0000-0000-000005000000}" name="Product ID" dataDxfId="29"/>
    <tableColumn id="6" xr3:uid="{00000000-0010-0000-0000-000006000000}" name="Product Description" dataDxfId="28"/>
    <tableColumn id="7" xr3:uid="{00000000-0010-0000-0000-000007000000}" name="OPC" dataDxfId="27"/>
    <tableColumn id="8" xr3:uid="{00000000-0010-0000-0000-000008000000}" name="Line Item Text Code" dataDxfId="26"/>
    <tableColumn id="9" xr3:uid="{00000000-0010-0000-0000-000009000000}" name="Line Item Text Code Description" dataDxfId="25"/>
    <tableColumn id="10" xr3:uid="{00000000-0010-0000-0000-00000A000000}" name="Company" dataDxfId="24"/>
    <tableColumn id="11" xr3:uid="{00000000-0010-0000-0000-00000B000000}" name="Vendor" dataDxfId="23"/>
    <tableColumn id="12" xr3:uid="{00000000-0010-0000-0000-00000C000000}" name="QTY" dataDxfId="22"/>
    <tableColumn id="13" xr3:uid="{00000000-0010-0000-0000-00000D000000}" name="Ext. Sell" dataDxfId="21" dataCellStyle="Currency"/>
    <tableColumn id="14" xr3:uid="{00000000-0010-0000-0000-00000E000000}" name="Ext. Cost" dataDxfId="20" dataCellStyle="Currency"/>
    <tableColumn id="15" xr3:uid="{00000000-0010-0000-0000-00000F000000}" name="Misc. Code" dataDxfId="19"/>
    <tableColumn id="17" xr3:uid="{00000000-0010-0000-0000-000011000000}" name="Text Code" dataDxfId="18">
      <calculatedColumnFormula>VLOOKUP(Table1[[#This Row],[Line Item Text Code]],$U$3:$V$7,2,FALSE)</calculatedColumnFormula>
    </tableColumn>
    <tableColumn id="16" xr3:uid="{AF4E5C77-585E-B94E-8609-BC9EF715CE16}" name="Profit Loss" dataDxfId="17" dataCellStyle="Currency">
      <calculatedColumnFormula>Table1[[#This Row],[Ext. Cost]]-Table1[[#This Row],[Ext. Sell]]</calculatedColumnFormula>
    </tableColumn>
    <tableColumn id="18" xr3:uid="{0F08768D-350D-1C41-8BDC-EB828B561F64}" name="Bookings" dataDxfId="16" dataCellStyle="Currency">
      <calculatedColumnFormula>VLOOKUP(C3,Bookings!$A$1:$B$33,2,FALSE)</calculatedColumnFormula>
    </tableColumn>
    <tableColumn id="20" xr3:uid="{1AB168D8-0ACF-2E4B-9277-5DE238D704C8}" name="Client Bookings" dataDxfId="15" dataCellStyle="Currency">
      <calculatedColumnFormula>IFERROR(VLOOKUP(D3,Bookings!E:F,2,FALSE),0)</calculatedColumnFormula>
    </tableColumn>
    <tableColumn id="19" xr3:uid="{90D9FD16-E718-8141-9177-D8B8A048C18B}" name="AM" dataDxfId="14">
      <calculatedColumnFormula>IFERROR(VLOOKUP(Table1[[#This Row],[Order]],Bookings_with_AM_Report!A:L,12,FALSE),"N/A")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86E7C4-135D-1B45-B95F-A12BDC8DA33B}" name="Table13" displayName="Table13" ref="A1:L7837" totalsRowShown="0" headerRowDxfId="13" dataDxfId="12">
  <autoFilter ref="A1:L7837" xr:uid="{FE1770D5-6810-384F-A0AF-CC5358EC7886}"/>
  <sortState xmlns:xlrd2="http://schemas.microsoft.com/office/spreadsheetml/2017/richdata2" ref="A2:L967">
    <sortCondition ref="B2:B967"/>
    <sortCondition ref="A2:A967"/>
  </sortState>
  <tableColumns count="12">
    <tableColumn id="1" xr3:uid="{98FEEC08-D212-7548-8703-EC411A80FBC0}" name="Order #" dataDxfId="11"/>
    <tableColumn id="2" xr3:uid="{A52056F1-04E2-F940-8210-BB2D0734DEFC}" name="Activity Date" dataDxfId="10"/>
    <tableColumn id="3" xr3:uid="{75D857A6-C1CE-354C-B505-8EFDD2409589}" name="Customer" dataDxfId="9"/>
    <tableColumn id="4" xr3:uid="{2013AD73-8649-1640-887F-C70F9FA17E77}" name="Salesperson" dataDxfId="8"/>
    <tableColumn id="5" xr3:uid="{423B9782-7340-9247-8273-F844703F136B}" name="Company" dataDxfId="7"/>
    <tableColumn id="6" xr3:uid="{1002B14F-AD4D-B74E-9793-C5A4BB512CC9}" name="New Sell" dataDxfId="6"/>
    <tableColumn id="7" xr3:uid="{1600AA96-B519-D440-880F-D5CB2AD3E205}" name="Adj Sell" dataDxfId="5"/>
    <tableColumn id="8" xr3:uid="{36CC48A0-63E3-1442-A38F-88A8731477B9}" name="Total Sell" dataDxfId="4"/>
    <tableColumn id="9" xr3:uid="{09268A53-46F7-9145-A5CD-CBD0D0ABE3D2}" name="Total Cost" dataDxfId="3"/>
    <tableColumn id="10" xr3:uid="{1FE08F96-F7EF-D74A-ACE3-0616CADF4538}" name="GP" dataDxfId="2"/>
    <tableColumn id="11" xr3:uid="{295E8C86-7AE4-7D4C-B6C2-88D7B76C136D}" name="GP %" dataDxfId="1"/>
    <tableColumn id="12" xr3:uid="{A5FBCE47-EBEB-1A44-ADEB-97C0AAC0BF79}" name="Account Manag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zoomScale="175" workbookViewId="0">
      <pane xSplit="1" ySplit="6" topLeftCell="B7" activePane="bottomRight" state="frozen"/>
      <selection activeCell="A26" sqref="A26"/>
      <selection pane="topRight" activeCell="A26" sqref="A26"/>
      <selection pane="bottomLeft" activeCell="A26" sqref="A26"/>
      <selection pane="bottomRight" activeCell="A11" sqref="A11"/>
    </sheetView>
  </sheetViews>
  <sheetFormatPr baseColWidth="10" defaultRowHeight="16"/>
  <cols>
    <col min="1" max="1" width="40.33203125" customWidth="1"/>
    <col min="2" max="2" width="21" customWidth="1"/>
    <col min="3" max="3" width="21" hidden="1" customWidth="1"/>
    <col min="4" max="4" width="22.83203125" bestFit="1" customWidth="1"/>
    <col min="5" max="5" width="21" customWidth="1"/>
  </cols>
  <sheetData>
    <row r="1" spans="1:5">
      <c r="A1" s="35" t="s">
        <v>6479</v>
      </c>
      <c r="B1" s="35"/>
      <c r="C1" s="35"/>
      <c r="D1" s="35"/>
    </row>
    <row r="2" spans="1:5">
      <c r="A2" s="6" t="s">
        <v>3615</v>
      </c>
      <c r="B2" t="s">
        <v>404</v>
      </c>
    </row>
    <row r="3" spans="1:5">
      <c r="A3" s="6" t="s">
        <v>229</v>
      </c>
      <c r="B3" t="s">
        <v>404</v>
      </c>
    </row>
    <row r="4" spans="1:5" s="4" customFormat="1">
      <c r="A4" s="6" t="s">
        <v>10</v>
      </c>
      <c r="B4" t="s">
        <v>404</v>
      </c>
      <c r="C4"/>
      <c r="D4"/>
      <c r="E4"/>
    </row>
    <row r="5" spans="1:5">
      <c r="A5" s="6" t="s">
        <v>233</v>
      </c>
      <c r="B5" t="s">
        <v>404</v>
      </c>
    </row>
    <row r="6" spans="1:5" s="4" customFormat="1">
      <c r="A6"/>
      <c r="B6"/>
      <c r="C6"/>
      <c r="D6"/>
    </row>
    <row r="7" spans="1:5">
      <c r="A7" s="3" t="s">
        <v>3618</v>
      </c>
      <c r="B7" s="4" t="s">
        <v>3614</v>
      </c>
      <c r="C7" s="4" t="s">
        <v>3613</v>
      </c>
      <c r="D7" s="4" t="s">
        <v>3617</v>
      </c>
    </row>
    <row r="8" spans="1:5">
      <c r="A8" s="1" t="s">
        <v>76</v>
      </c>
      <c r="B8" s="17">
        <v>145326.89000000004</v>
      </c>
      <c r="C8" s="17">
        <v>12556381.180000002</v>
      </c>
      <c r="D8" s="19">
        <v>2.8160454931811371E-3</v>
      </c>
    </row>
    <row r="9" spans="1:5">
      <c r="A9" s="1" t="s">
        <v>59</v>
      </c>
      <c r="B9" s="17">
        <v>78196.72</v>
      </c>
      <c r="C9" s="17">
        <v>16189252.849999992</v>
      </c>
      <c r="D9" s="19">
        <v>1.9016387304260679E-3</v>
      </c>
    </row>
    <row r="10" spans="1:5">
      <c r="A10" s="1" t="s">
        <v>20</v>
      </c>
      <c r="B10" s="17">
        <v>49175.930000000015</v>
      </c>
      <c r="C10" s="17">
        <v>6933299.7099999748</v>
      </c>
      <c r="D10" s="19">
        <v>3.6749826983440859E-3</v>
      </c>
    </row>
    <row r="11" spans="1:5">
      <c r="A11" s="1" t="s">
        <v>15</v>
      </c>
      <c r="B11" s="17">
        <v>48648.309999999983</v>
      </c>
      <c r="C11" s="17">
        <v>5820005.6000000006</v>
      </c>
      <c r="D11" s="19">
        <v>6.3324303851237185E-3</v>
      </c>
    </row>
    <row r="12" spans="1:5">
      <c r="A12" s="1" t="s">
        <v>70</v>
      </c>
      <c r="B12" s="17">
        <v>42378.55</v>
      </c>
      <c r="C12" s="17">
        <v>3648805.1999999988</v>
      </c>
      <c r="D12" s="19">
        <v>6.3121540859933821E-3</v>
      </c>
    </row>
    <row r="13" spans="1:5">
      <c r="A13" s="1" t="s">
        <v>106</v>
      </c>
      <c r="B13" s="17">
        <v>36991.480000000018</v>
      </c>
      <c r="C13" s="17">
        <v>837514.92000000027</v>
      </c>
      <c r="D13" s="19">
        <v>3.3716140832889735E-2</v>
      </c>
    </row>
    <row r="14" spans="1:5">
      <c r="A14" s="1" t="s">
        <v>81</v>
      </c>
      <c r="B14" s="17">
        <v>33362.160000000018</v>
      </c>
      <c r="C14" s="17">
        <v>2470160.9899999988</v>
      </c>
      <c r="D14" s="19">
        <v>1.4841831942991811E-2</v>
      </c>
    </row>
    <row r="15" spans="1:5">
      <c r="A15" s="1" t="s">
        <v>45</v>
      </c>
      <c r="B15" s="17">
        <v>31118.409999999996</v>
      </c>
      <c r="C15" s="17">
        <v>6857499.3699999992</v>
      </c>
      <c r="D15" s="19">
        <v>3.60148057784667E-3</v>
      </c>
    </row>
    <row r="16" spans="1:5">
      <c r="A16" s="1" t="s">
        <v>371</v>
      </c>
      <c r="B16" s="17">
        <v>21374.350000000006</v>
      </c>
      <c r="C16" s="17">
        <v>960059.98</v>
      </c>
      <c r="D16" s="19">
        <v>5.3008468829009572E-2</v>
      </c>
    </row>
    <row r="17" spans="1:4">
      <c r="A17" s="1" t="s">
        <v>39</v>
      </c>
      <c r="B17" s="17">
        <v>16795.47</v>
      </c>
      <c r="C17" s="17">
        <v>1674828.1300000001</v>
      </c>
      <c r="D17" s="19">
        <v>1.8921085375928012E-2</v>
      </c>
    </row>
    <row r="18" spans="1:4">
      <c r="A18" s="1" t="s">
        <v>604</v>
      </c>
      <c r="B18" s="17">
        <v>12330.58</v>
      </c>
      <c r="C18" s="17">
        <v>0</v>
      </c>
      <c r="D18" s="19">
        <v>0</v>
      </c>
    </row>
    <row r="19" spans="1:4">
      <c r="A19" s="1" t="s">
        <v>120</v>
      </c>
      <c r="B19" s="17">
        <v>12155.24</v>
      </c>
      <c r="C19" s="17">
        <v>863078.52000000025</v>
      </c>
      <c r="D19" s="19">
        <v>2.4708044473335203E-2</v>
      </c>
    </row>
    <row r="20" spans="1:4">
      <c r="A20" s="1" t="s">
        <v>113</v>
      </c>
      <c r="B20" s="17">
        <v>11318.730000000003</v>
      </c>
      <c r="C20" s="17">
        <v>3665991.9400000004</v>
      </c>
      <c r="D20" s="19">
        <v>1.6249971121839065E-2</v>
      </c>
    </row>
    <row r="21" spans="1:4">
      <c r="A21" s="1" t="s">
        <v>105</v>
      </c>
      <c r="B21" s="17">
        <v>9842.7700000000023</v>
      </c>
      <c r="C21" s="17">
        <v>2268228.14</v>
      </c>
      <c r="D21" s="19">
        <v>1.8866996409767248E-2</v>
      </c>
    </row>
    <row r="22" spans="1:4">
      <c r="A22" s="1" t="s">
        <v>181</v>
      </c>
      <c r="B22" s="17">
        <v>7746.7399999999989</v>
      </c>
      <c r="C22" s="17">
        <v>325857.38</v>
      </c>
      <c r="D22" s="19">
        <v>4.4024827103240072E-2</v>
      </c>
    </row>
    <row r="23" spans="1:4">
      <c r="A23" s="1" t="s">
        <v>68</v>
      </c>
      <c r="B23" s="17">
        <v>3543.73</v>
      </c>
      <c r="C23" s="17">
        <v>243546.67999999996</v>
      </c>
      <c r="D23" s="19">
        <v>0.18188145697572231</v>
      </c>
    </row>
    <row r="24" spans="1:4">
      <c r="A24" s="1" t="s">
        <v>30</v>
      </c>
      <c r="B24" s="17">
        <v>1551.8199999999995</v>
      </c>
      <c r="C24" s="17">
        <v>3543294.73</v>
      </c>
      <c r="D24" s="19">
        <v>8.1103632627837932E-4</v>
      </c>
    </row>
    <row r="25" spans="1:4">
      <c r="A25" s="1" t="s">
        <v>244</v>
      </c>
      <c r="B25" s="17">
        <v>1305</v>
      </c>
      <c r="C25" s="17">
        <v>232049.16999999998</v>
      </c>
      <c r="D25" s="19">
        <v>0.14059520230130537</v>
      </c>
    </row>
    <row r="26" spans="1:4">
      <c r="A26" s="1" t="s">
        <v>234</v>
      </c>
      <c r="B26" s="17">
        <v>589</v>
      </c>
      <c r="C26" s="17">
        <v>11238.25</v>
      </c>
      <c r="D26" s="19">
        <v>5.2410295197205965</v>
      </c>
    </row>
    <row r="27" spans="1:4">
      <c r="A27" s="1" t="s">
        <v>241</v>
      </c>
      <c r="B27" s="17">
        <v>561</v>
      </c>
      <c r="C27" s="17">
        <v>143278.83000000002</v>
      </c>
      <c r="D27" s="19">
        <v>0.13051474526976523</v>
      </c>
    </row>
    <row r="28" spans="1:4">
      <c r="A28" s="1" t="s">
        <v>117</v>
      </c>
      <c r="B28" s="17">
        <v>531.95999999999992</v>
      </c>
      <c r="C28" s="17">
        <v>602214.32999999996</v>
      </c>
      <c r="D28" s="19">
        <v>9.814888773348629E-3</v>
      </c>
    </row>
    <row r="29" spans="1:4">
      <c r="A29" s="1" t="s">
        <v>340</v>
      </c>
      <c r="B29" s="17">
        <v>329.42999999999995</v>
      </c>
      <c r="C29" s="17">
        <v>10419.64</v>
      </c>
      <c r="D29" s="19">
        <v>1.0538751818680876</v>
      </c>
    </row>
    <row r="30" spans="1:4">
      <c r="A30" s="1" t="s">
        <v>77</v>
      </c>
      <c r="B30" s="17">
        <v>297.75</v>
      </c>
      <c r="C30" s="17">
        <v>17764.57</v>
      </c>
      <c r="D30" s="19">
        <v>0.41902224483902506</v>
      </c>
    </row>
    <row r="31" spans="1:4">
      <c r="A31" s="1" t="s">
        <v>127</v>
      </c>
      <c r="B31" s="17">
        <v>203.8</v>
      </c>
      <c r="C31" s="17">
        <v>17992.599999999999</v>
      </c>
      <c r="D31" s="19">
        <v>0.56634394139813038</v>
      </c>
    </row>
    <row r="32" spans="1:4">
      <c r="A32" s="1" t="s">
        <v>27</v>
      </c>
      <c r="B32" s="17">
        <v>150.66999999999999</v>
      </c>
      <c r="C32" s="17">
        <v>0</v>
      </c>
      <c r="D32" s="19">
        <v>0</v>
      </c>
    </row>
    <row r="33" spans="1:4">
      <c r="A33" s="1" t="s">
        <v>93</v>
      </c>
      <c r="B33" s="17">
        <v>128.31</v>
      </c>
      <c r="C33" s="17">
        <v>288491.56</v>
      </c>
      <c r="D33" s="19">
        <v>4.4476171157312193E-2</v>
      </c>
    </row>
    <row r="34" spans="1:4">
      <c r="A34" s="1" t="s">
        <v>4202</v>
      </c>
      <c r="B34" s="17">
        <v>100</v>
      </c>
      <c r="C34" s="17" t="e">
        <v>#N/A</v>
      </c>
      <c r="D34" s="19">
        <v>0</v>
      </c>
    </row>
    <row r="35" spans="1:4">
      <c r="A35" s="1" t="s">
        <v>169</v>
      </c>
      <c r="B35" s="17">
        <v>90</v>
      </c>
      <c r="C35" s="17">
        <v>0</v>
      </c>
      <c r="D35" s="19">
        <v>0</v>
      </c>
    </row>
    <row r="36" spans="1:4">
      <c r="A36" s="1" t="s">
        <v>1040</v>
      </c>
      <c r="B36" s="17">
        <v>10</v>
      </c>
      <c r="C36" s="17" t="e">
        <v>#N/A</v>
      </c>
      <c r="D36" s="19">
        <v>0</v>
      </c>
    </row>
    <row r="37" spans="1:4">
      <c r="A37" s="1" t="s">
        <v>225</v>
      </c>
      <c r="B37" s="18">
        <v>566154.80000000005</v>
      </c>
      <c r="C37" s="18" t="e">
        <v>#N/A</v>
      </c>
      <c r="D37" s="20">
        <v>0</v>
      </c>
    </row>
  </sheetData>
  <sheetProtection autoFilter="0" pivotTables="0"/>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8BC4-1870-6247-B752-821959445C85}">
  <dimension ref="A1:E98"/>
  <sheetViews>
    <sheetView zoomScale="168" workbookViewId="0">
      <pane xSplit="1" ySplit="6" topLeftCell="B7" activePane="bottomRight" state="frozen"/>
      <selection activeCell="A26" sqref="A26"/>
      <selection pane="topRight" activeCell="A26" sqref="A26"/>
      <selection pane="bottomLeft" activeCell="A26" sqref="A26"/>
      <selection pane="bottomRight" activeCell="A11" sqref="A11"/>
    </sheetView>
  </sheetViews>
  <sheetFormatPr baseColWidth="10" defaultRowHeight="16"/>
  <cols>
    <col min="1" max="1" width="40.33203125" customWidth="1"/>
    <col min="2" max="3" width="21" customWidth="1"/>
    <col min="4" max="4" width="22.83203125" bestFit="1" customWidth="1"/>
    <col min="5" max="5" width="21" customWidth="1"/>
  </cols>
  <sheetData>
    <row r="1" spans="1:5">
      <c r="A1" s="35" t="s">
        <v>6479</v>
      </c>
      <c r="B1" s="35"/>
      <c r="C1" s="34"/>
      <c r="D1" s="34"/>
    </row>
    <row r="2" spans="1:5">
      <c r="A2" s="21" t="s">
        <v>3</v>
      </c>
      <c r="B2" t="s">
        <v>404</v>
      </c>
    </row>
    <row r="3" spans="1:5">
      <c r="A3" s="6" t="s">
        <v>229</v>
      </c>
      <c r="B3" t="s">
        <v>404</v>
      </c>
    </row>
    <row r="4" spans="1:5" s="4" customFormat="1">
      <c r="A4" s="6" t="s">
        <v>10</v>
      </c>
      <c r="B4" t="s">
        <v>404</v>
      </c>
      <c r="C4"/>
      <c r="D4"/>
      <c r="E4"/>
    </row>
    <row r="5" spans="1:5">
      <c r="A5" s="6" t="s">
        <v>233</v>
      </c>
      <c r="B5" t="s">
        <v>404</v>
      </c>
    </row>
    <row r="6" spans="1:5" s="4" customFormat="1">
      <c r="A6"/>
      <c r="B6"/>
      <c r="C6"/>
      <c r="D6"/>
    </row>
    <row r="7" spans="1:5" s="4" customFormat="1">
      <c r="A7" s="3" t="s">
        <v>3615</v>
      </c>
      <c r="B7" s="4" t="s">
        <v>3614</v>
      </c>
    </row>
    <row r="8" spans="1:5">
      <c r="A8" s="1" t="s">
        <v>237</v>
      </c>
      <c r="B8" s="2">
        <v>51773.7</v>
      </c>
    </row>
    <row r="9" spans="1:5">
      <c r="A9" s="1" t="s">
        <v>234</v>
      </c>
      <c r="B9" s="2">
        <v>51286.990000000013</v>
      </c>
    </row>
    <row r="10" spans="1:5">
      <c r="A10" s="1" t="s">
        <v>269</v>
      </c>
      <c r="B10" s="2">
        <v>40812.910000000003</v>
      </c>
    </row>
    <row r="11" spans="1:5">
      <c r="A11" s="1" t="s">
        <v>20</v>
      </c>
      <c r="B11" s="2">
        <v>38798.669999999991</v>
      </c>
    </row>
    <row r="12" spans="1:5">
      <c r="A12" s="1" t="s">
        <v>240</v>
      </c>
      <c r="B12" s="2">
        <v>37094.889999999992</v>
      </c>
    </row>
    <row r="13" spans="1:5">
      <c r="A13" s="1" t="s">
        <v>127</v>
      </c>
      <c r="B13" s="2">
        <v>30792.110000000008</v>
      </c>
    </row>
    <row r="14" spans="1:5">
      <c r="A14" s="1" t="s">
        <v>77</v>
      </c>
      <c r="B14" s="2">
        <v>30149.739999999994</v>
      </c>
    </row>
    <row r="15" spans="1:5">
      <c r="A15" s="1" t="s">
        <v>238</v>
      </c>
      <c r="B15" s="2">
        <v>28344.400000000001</v>
      </c>
    </row>
    <row r="16" spans="1:5">
      <c r="A16" s="1" t="s">
        <v>243</v>
      </c>
      <c r="B16" s="2">
        <v>26218.369999999988</v>
      </c>
    </row>
    <row r="17" spans="1:2">
      <c r="A17" s="1" t="s">
        <v>113</v>
      </c>
      <c r="B17" s="2">
        <v>22502.13</v>
      </c>
    </row>
    <row r="18" spans="1:2">
      <c r="A18" s="1" t="s">
        <v>247</v>
      </c>
      <c r="B18" s="2">
        <v>21685.020000000004</v>
      </c>
    </row>
    <row r="19" spans="1:2">
      <c r="A19" s="1" t="s">
        <v>241</v>
      </c>
      <c r="B19" s="2">
        <v>19011.430000000004</v>
      </c>
    </row>
    <row r="20" spans="1:2">
      <c r="A20" s="1" t="s">
        <v>103</v>
      </c>
      <c r="B20" s="2">
        <v>18730.170000000006</v>
      </c>
    </row>
    <row r="21" spans="1:2">
      <c r="A21" s="1" t="s">
        <v>239</v>
      </c>
      <c r="B21" s="2">
        <v>17313.11</v>
      </c>
    </row>
    <row r="22" spans="1:2">
      <c r="A22" s="1" t="s">
        <v>274</v>
      </c>
      <c r="B22" s="2">
        <v>16805.07</v>
      </c>
    </row>
    <row r="23" spans="1:2">
      <c r="A23" s="1" t="s">
        <v>2166</v>
      </c>
      <c r="B23" s="2">
        <v>15806.75</v>
      </c>
    </row>
    <row r="24" spans="1:2">
      <c r="A24" s="1" t="s">
        <v>142</v>
      </c>
      <c r="B24" s="2">
        <v>12566.090000000002</v>
      </c>
    </row>
    <row r="25" spans="1:2">
      <c r="A25" s="1" t="s">
        <v>117</v>
      </c>
      <c r="B25" s="2">
        <v>10573.940000000002</v>
      </c>
    </row>
    <row r="26" spans="1:2">
      <c r="A26" s="1" t="s">
        <v>181</v>
      </c>
      <c r="B26" s="2">
        <v>10217.790000000006</v>
      </c>
    </row>
    <row r="27" spans="1:2">
      <c r="A27" s="1" t="s">
        <v>245</v>
      </c>
      <c r="B27" s="2">
        <v>8712.85</v>
      </c>
    </row>
    <row r="28" spans="1:2">
      <c r="A28" s="1" t="s">
        <v>581</v>
      </c>
      <c r="B28" s="2">
        <v>7987.08</v>
      </c>
    </row>
    <row r="29" spans="1:2">
      <c r="A29" s="1" t="s">
        <v>93</v>
      </c>
      <c r="B29" s="2">
        <v>6326.56</v>
      </c>
    </row>
    <row r="30" spans="1:2">
      <c r="A30" s="1" t="s">
        <v>1746</v>
      </c>
      <c r="B30" s="2">
        <v>6051.1999999999989</v>
      </c>
    </row>
    <row r="31" spans="1:2">
      <c r="A31" s="1" t="s">
        <v>360</v>
      </c>
      <c r="B31" s="2">
        <v>4327.8600000000006</v>
      </c>
    </row>
    <row r="32" spans="1:2">
      <c r="A32" s="1" t="s">
        <v>4202</v>
      </c>
      <c r="B32" s="2">
        <v>4142.87</v>
      </c>
    </row>
    <row r="33" spans="1:2">
      <c r="A33" s="1" t="s">
        <v>249</v>
      </c>
      <c r="B33" s="2">
        <v>3749.8599999999997</v>
      </c>
    </row>
    <row r="34" spans="1:2">
      <c r="A34" s="1" t="s">
        <v>1738</v>
      </c>
      <c r="B34" s="2">
        <v>2847.6000000000004</v>
      </c>
    </row>
    <row r="35" spans="1:2">
      <c r="A35" s="1" t="s">
        <v>2173</v>
      </c>
      <c r="B35" s="2">
        <v>2382.0100000000002</v>
      </c>
    </row>
    <row r="36" spans="1:2">
      <c r="A36" s="1" t="s">
        <v>3616</v>
      </c>
      <c r="B36" s="2">
        <v>2239.41</v>
      </c>
    </row>
    <row r="37" spans="1:2">
      <c r="A37" s="1" t="s">
        <v>4201</v>
      </c>
      <c r="B37" s="2">
        <v>1982.4899999999998</v>
      </c>
    </row>
    <row r="38" spans="1:2">
      <c r="A38" s="1" t="s">
        <v>2775</v>
      </c>
      <c r="B38" s="2">
        <v>1920</v>
      </c>
    </row>
    <row r="39" spans="1:2">
      <c r="A39" s="1" t="s">
        <v>514</v>
      </c>
      <c r="B39" s="2">
        <v>1770.0700000000002</v>
      </c>
    </row>
    <row r="40" spans="1:2">
      <c r="A40" s="1" t="s">
        <v>1787</v>
      </c>
      <c r="B40" s="2">
        <v>1718.3599999999997</v>
      </c>
    </row>
    <row r="41" spans="1:2">
      <c r="A41" s="1" t="s">
        <v>460</v>
      </c>
      <c r="B41" s="2">
        <v>1626</v>
      </c>
    </row>
    <row r="42" spans="1:2">
      <c r="A42" s="1" t="s">
        <v>120</v>
      </c>
      <c r="B42" s="2">
        <v>1447.3899999999999</v>
      </c>
    </row>
    <row r="43" spans="1:2">
      <c r="A43" s="1" t="s">
        <v>5409</v>
      </c>
      <c r="B43" s="2">
        <v>1300</v>
      </c>
    </row>
    <row r="44" spans="1:2">
      <c r="A44" s="1" t="s">
        <v>496</v>
      </c>
      <c r="B44" s="2">
        <v>1138.45</v>
      </c>
    </row>
    <row r="45" spans="1:2">
      <c r="A45" s="1" t="s">
        <v>595</v>
      </c>
      <c r="B45" s="2">
        <v>1030</v>
      </c>
    </row>
    <row r="46" spans="1:2">
      <c r="A46" s="1" t="s">
        <v>1928</v>
      </c>
      <c r="B46" s="2">
        <v>1028.82</v>
      </c>
    </row>
    <row r="47" spans="1:2">
      <c r="A47" s="1" t="s">
        <v>244</v>
      </c>
      <c r="B47" s="2">
        <v>930</v>
      </c>
    </row>
    <row r="48" spans="1:2">
      <c r="A48" s="1" t="s">
        <v>2753</v>
      </c>
      <c r="B48" s="2">
        <v>903</v>
      </c>
    </row>
    <row r="49" spans="1:2">
      <c r="A49" s="1" t="s">
        <v>4282</v>
      </c>
      <c r="B49" s="2">
        <v>870.4</v>
      </c>
    </row>
    <row r="50" spans="1:2">
      <c r="A50" s="1" t="s">
        <v>3426</v>
      </c>
      <c r="B50" s="2">
        <v>859.2399999999999</v>
      </c>
    </row>
    <row r="51" spans="1:2">
      <c r="A51" s="1" t="s">
        <v>3612</v>
      </c>
      <c r="B51" s="2">
        <v>800</v>
      </c>
    </row>
    <row r="52" spans="1:2">
      <c r="A52" s="1" t="s">
        <v>272</v>
      </c>
      <c r="B52" s="2">
        <v>772.17000000000007</v>
      </c>
    </row>
    <row r="53" spans="1:2">
      <c r="A53" s="1" t="s">
        <v>4071</v>
      </c>
      <c r="B53" s="2">
        <v>677.91000000000008</v>
      </c>
    </row>
    <row r="54" spans="1:2">
      <c r="A54" s="1" t="s">
        <v>1902</v>
      </c>
      <c r="B54" s="2">
        <v>677.15</v>
      </c>
    </row>
    <row r="55" spans="1:2">
      <c r="A55" s="1" t="s">
        <v>251</v>
      </c>
      <c r="B55" s="2">
        <v>613.87</v>
      </c>
    </row>
    <row r="56" spans="1:2">
      <c r="A56" s="1" t="s">
        <v>105</v>
      </c>
      <c r="B56" s="2">
        <v>540</v>
      </c>
    </row>
    <row r="57" spans="1:2">
      <c r="A57" s="1" t="s">
        <v>1801</v>
      </c>
      <c r="B57" s="2">
        <v>500</v>
      </c>
    </row>
    <row r="58" spans="1:2">
      <c r="A58" s="1" t="s">
        <v>255</v>
      </c>
      <c r="B58" s="2">
        <v>489</v>
      </c>
    </row>
    <row r="59" spans="1:2">
      <c r="A59" s="1" t="s">
        <v>264</v>
      </c>
      <c r="B59" s="2">
        <v>360.65</v>
      </c>
    </row>
    <row r="60" spans="1:2">
      <c r="A60" s="1" t="s">
        <v>4879</v>
      </c>
      <c r="B60" s="2">
        <v>330</v>
      </c>
    </row>
    <row r="61" spans="1:2">
      <c r="A61" s="1" t="s">
        <v>2028</v>
      </c>
      <c r="B61" s="2">
        <v>325</v>
      </c>
    </row>
    <row r="62" spans="1:2">
      <c r="A62" s="1" t="s">
        <v>4062</v>
      </c>
      <c r="B62" s="2">
        <v>320</v>
      </c>
    </row>
    <row r="63" spans="1:2">
      <c r="A63" s="1" t="s">
        <v>261</v>
      </c>
      <c r="B63" s="2">
        <v>311.64</v>
      </c>
    </row>
    <row r="64" spans="1:2">
      <c r="A64" s="1" t="s">
        <v>4222</v>
      </c>
      <c r="B64" s="2">
        <v>250</v>
      </c>
    </row>
    <row r="65" spans="1:2">
      <c r="A65" s="1" t="s">
        <v>6897</v>
      </c>
      <c r="B65" s="2">
        <v>227</v>
      </c>
    </row>
    <row r="66" spans="1:2">
      <c r="A66" s="38" t="s">
        <v>5071</v>
      </c>
      <c r="B66" s="2">
        <v>227</v>
      </c>
    </row>
    <row r="67" spans="1:2">
      <c r="A67" s="39" t="s">
        <v>6820</v>
      </c>
      <c r="B67" s="2">
        <v>227</v>
      </c>
    </row>
    <row r="68" spans="1:2">
      <c r="A68" s="40" t="s">
        <v>3656</v>
      </c>
      <c r="B68" s="2">
        <v>227</v>
      </c>
    </row>
    <row r="69" spans="1:2">
      <c r="A69" s="1" t="s">
        <v>7145</v>
      </c>
      <c r="B69" s="2">
        <v>175</v>
      </c>
    </row>
    <row r="70" spans="1:2">
      <c r="A70" s="38" t="s">
        <v>128</v>
      </c>
      <c r="B70" s="2">
        <v>175</v>
      </c>
    </row>
    <row r="71" spans="1:2">
      <c r="A71" s="39" t="s">
        <v>6505</v>
      </c>
      <c r="B71" s="2">
        <v>175</v>
      </c>
    </row>
    <row r="72" spans="1:2">
      <c r="A72" s="40" t="s">
        <v>6508</v>
      </c>
      <c r="B72" s="2">
        <v>175</v>
      </c>
    </row>
    <row r="73" spans="1:2">
      <c r="A73" s="1" t="s">
        <v>7018</v>
      </c>
      <c r="B73" s="2">
        <v>146.16</v>
      </c>
    </row>
    <row r="74" spans="1:2">
      <c r="A74" s="38" t="s">
        <v>6670</v>
      </c>
      <c r="B74" s="2">
        <v>146.16</v>
      </c>
    </row>
    <row r="75" spans="1:2">
      <c r="A75" s="39" t="s">
        <v>6669</v>
      </c>
      <c r="B75" s="2">
        <v>146.16</v>
      </c>
    </row>
    <row r="76" spans="1:2">
      <c r="A76" s="40" t="s">
        <v>6673</v>
      </c>
      <c r="B76" s="2">
        <v>146.16</v>
      </c>
    </row>
    <row r="77" spans="1:2">
      <c r="A77" s="1" t="s">
        <v>588</v>
      </c>
      <c r="B77" s="2">
        <v>117.84</v>
      </c>
    </row>
    <row r="78" spans="1:2">
      <c r="A78" s="1" t="s">
        <v>3442</v>
      </c>
      <c r="B78" s="2">
        <v>109.09</v>
      </c>
    </row>
    <row r="79" spans="1:2">
      <c r="A79" s="1" t="s">
        <v>3259</v>
      </c>
      <c r="B79" s="2">
        <v>79.12</v>
      </c>
    </row>
    <row r="80" spans="1:2">
      <c r="A80" s="1" t="s">
        <v>3217</v>
      </c>
      <c r="B80" s="2">
        <v>66.09</v>
      </c>
    </row>
    <row r="81" spans="1:2">
      <c r="A81" s="1" t="s">
        <v>555</v>
      </c>
      <c r="B81" s="2">
        <v>55</v>
      </c>
    </row>
    <row r="82" spans="1:2">
      <c r="A82" s="1" t="s">
        <v>7167</v>
      </c>
      <c r="B82" s="2">
        <v>20</v>
      </c>
    </row>
    <row r="83" spans="1:2">
      <c r="A83" s="38" t="s">
        <v>2108</v>
      </c>
      <c r="B83" s="2">
        <v>20</v>
      </c>
    </row>
    <row r="84" spans="1:2">
      <c r="A84" s="39" t="s">
        <v>6481</v>
      </c>
      <c r="B84" s="2">
        <v>20</v>
      </c>
    </row>
    <row r="85" spans="1:2">
      <c r="A85" s="40" t="s">
        <v>131</v>
      </c>
      <c r="B85" s="2">
        <v>20</v>
      </c>
    </row>
    <row r="86" spans="1:2">
      <c r="A86" s="1" t="s">
        <v>4930</v>
      </c>
      <c r="B86" s="2">
        <v>10</v>
      </c>
    </row>
    <row r="87" spans="1:2">
      <c r="A87" s="1" t="s">
        <v>70</v>
      </c>
      <c r="B87" s="2">
        <v>-213.32000000000008</v>
      </c>
    </row>
    <row r="88" spans="1:2">
      <c r="A88" s="1" t="s">
        <v>260</v>
      </c>
      <c r="B88" s="2">
        <v>-218.55</v>
      </c>
    </row>
    <row r="89" spans="1:2">
      <c r="A89" s="1" t="s">
        <v>22</v>
      </c>
      <c r="B89" s="2">
        <v>-219.4</v>
      </c>
    </row>
    <row r="90" spans="1:2">
      <c r="A90" s="38" t="s">
        <v>21</v>
      </c>
      <c r="B90" s="2">
        <v>-219.4</v>
      </c>
    </row>
    <row r="91" spans="1:2">
      <c r="A91" s="39" t="s">
        <v>5573</v>
      </c>
      <c r="B91" s="2">
        <v>-219.4</v>
      </c>
    </row>
    <row r="92" spans="1:2">
      <c r="A92" s="40" t="s">
        <v>6791</v>
      </c>
      <c r="B92" s="2">
        <v>63.98</v>
      </c>
    </row>
    <row r="93" spans="1:2">
      <c r="A93" s="40" t="s">
        <v>6793</v>
      </c>
      <c r="B93" s="2">
        <v>-283.38</v>
      </c>
    </row>
    <row r="94" spans="1:2">
      <c r="A94" s="1" t="s">
        <v>3067</v>
      </c>
      <c r="B94" s="2">
        <v>-557.30999999999995</v>
      </c>
    </row>
    <row r="95" spans="1:2">
      <c r="A95" s="1" t="s">
        <v>3368</v>
      </c>
      <c r="B95" s="2">
        <v>-908</v>
      </c>
    </row>
    <row r="96" spans="1:2">
      <c r="A96" s="1" t="s">
        <v>573</v>
      </c>
      <c r="B96" s="2">
        <v>-2852.5400000000004</v>
      </c>
    </row>
    <row r="97" spans="1:2">
      <c r="A97" s="1" t="s">
        <v>80</v>
      </c>
      <c r="B97" s="2">
        <v>-4623.5700000000015</v>
      </c>
    </row>
    <row r="98" spans="1:2">
      <c r="A98" s="1" t="s">
        <v>225</v>
      </c>
      <c r="B98" s="8">
        <v>566154.79999999993</v>
      </c>
    </row>
  </sheetData>
  <sheetProtection autoFilter="0" pivotTables="0"/>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125" workbookViewId="0">
      <pane xSplit="2" ySplit="8" topLeftCell="C9" activePane="bottomRight" state="frozen"/>
      <selection pane="topRight" activeCell="C1" sqref="C1"/>
      <selection pane="bottomLeft" activeCell="A8" sqref="A8"/>
      <selection pane="bottomRight" sqref="A1:B1"/>
    </sheetView>
  </sheetViews>
  <sheetFormatPr baseColWidth="10" defaultRowHeight="16"/>
  <cols>
    <col min="1" max="1" width="66.1640625" customWidth="1"/>
    <col min="2" max="2" width="18.5" customWidth="1"/>
    <col min="3" max="3" width="16.6640625" bestFit="1" customWidth="1"/>
  </cols>
  <sheetData>
    <row r="1" spans="1:3">
      <c r="A1" s="35" t="s">
        <v>6479</v>
      </c>
      <c r="B1" s="35"/>
    </row>
    <row r="2" spans="1:3">
      <c r="A2" s="6" t="s">
        <v>3</v>
      </c>
      <c r="B2" t="s">
        <v>404</v>
      </c>
    </row>
    <row r="3" spans="1:3">
      <c r="A3" s="6" t="s">
        <v>3615</v>
      </c>
      <c r="B3" t="s">
        <v>404</v>
      </c>
    </row>
    <row r="4" spans="1:3">
      <c r="A4" s="6" t="s">
        <v>10</v>
      </c>
      <c r="B4" t="s">
        <v>404</v>
      </c>
    </row>
    <row r="5" spans="1:3" s="4" customFormat="1">
      <c r="A5" s="6" t="s">
        <v>4</v>
      </c>
      <c r="B5" t="s">
        <v>404</v>
      </c>
      <c r="C5"/>
    </row>
    <row r="6" spans="1:3">
      <c r="A6" s="6" t="s">
        <v>233</v>
      </c>
      <c r="B6" t="s">
        <v>404</v>
      </c>
    </row>
    <row r="8" spans="1:3">
      <c r="A8" s="3" t="s">
        <v>3619</v>
      </c>
      <c r="B8" s="4" t="s">
        <v>3614</v>
      </c>
    </row>
    <row r="9" spans="1:3">
      <c r="A9" s="1" t="s">
        <v>207</v>
      </c>
      <c r="B9" s="2">
        <v>253067.94999999992</v>
      </c>
    </row>
    <row r="10" spans="1:3">
      <c r="A10" s="1" t="s">
        <v>226</v>
      </c>
      <c r="B10" s="2">
        <v>127976.01000000002</v>
      </c>
    </row>
    <row r="11" spans="1:3">
      <c r="A11" s="1" t="s">
        <v>230</v>
      </c>
      <c r="B11" s="2">
        <v>115818.82999999997</v>
      </c>
    </row>
    <row r="12" spans="1:3">
      <c r="A12" s="1" t="s">
        <v>227</v>
      </c>
      <c r="B12" s="2">
        <v>36880.749999999985</v>
      </c>
    </row>
    <row r="13" spans="1:3">
      <c r="A13" s="1" t="s">
        <v>228</v>
      </c>
      <c r="B13" s="2">
        <v>32411.260000000002</v>
      </c>
    </row>
    <row r="14" spans="1:3">
      <c r="A14" s="1" t="s">
        <v>225</v>
      </c>
      <c r="B14" s="2">
        <v>566154.79999999993</v>
      </c>
    </row>
  </sheetData>
  <sheetProtection autoFilter="0" pivotTables="0"/>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zoomScale="142" workbookViewId="0">
      <pane xSplit="2" ySplit="2" topLeftCell="C3" activePane="bottomRight" state="frozen"/>
      <selection pane="topRight" activeCell="C1" sqref="C1"/>
      <selection pane="bottomLeft" activeCell="A2" sqref="A2"/>
      <selection pane="bottomRight" activeCell="A4" sqref="A4"/>
    </sheetView>
  </sheetViews>
  <sheetFormatPr baseColWidth="10" defaultRowHeight="16"/>
  <cols>
    <col min="1" max="1" width="15" bestFit="1" customWidth="1"/>
    <col min="2" max="2" width="13" bestFit="1" customWidth="1"/>
    <col min="3" max="3" width="16.33203125" bestFit="1" customWidth="1"/>
  </cols>
  <sheetData>
    <row r="1" spans="1:2">
      <c r="A1" s="35" t="s">
        <v>6479</v>
      </c>
      <c r="B1" s="35"/>
    </row>
    <row r="2" spans="1:2">
      <c r="A2" s="3" t="s">
        <v>231</v>
      </c>
      <c r="B2" s="4" t="s">
        <v>3614</v>
      </c>
    </row>
    <row r="3" spans="1:2">
      <c r="A3" s="1" t="s">
        <v>18</v>
      </c>
      <c r="B3" s="2">
        <v>323716.73999999976</v>
      </c>
    </row>
    <row r="4" spans="1:2">
      <c r="A4" s="1" t="s">
        <v>24</v>
      </c>
      <c r="B4" s="2">
        <v>190525.05000000002</v>
      </c>
    </row>
    <row r="5" spans="1:2">
      <c r="A5" s="1" t="s">
        <v>33</v>
      </c>
      <c r="B5" s="2">
        <v>51913.010000000031</v>
      </c>
    </row>
    <row r="6" spans="1:2">
      <c r="A6" s="1" t="s">
        <v>225</v>
      </c>
      <c r="B6" s="2">
        <v>566154.79999999981</v>
      </c>
    </row>
  </sheetData>
  <sheetProtection autoFilter="0" pivotTables="0"/>
  <mergeCells count="1">
    <mergeCell ref="A1:B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zoomScale="166" workbookViewId="0">
      <pane xSplit="2" ySplit="2" topLeftCell="C3" activePane="bottomRight" state="frozen"/>
      <selection activeCell="A26" sqref="A26"/>
      <selection pane="topRight" activeCell="A26" sqref="A26"/>
      <selection pane="bottomLeft" activeCell="A26" sqref="A26"/>
      <selection pane="bottomRight" sqref="A1:B1"/>
    </sheetView>
  </sheetViews>
  <sheetFormatPr baseColWidth="10" defaultRowHeight="16"/>
  <cols>
    <col min="1" max="1" width="64.83203125" customWidth="1"/>
    <col min="2" max="2" width="18.5" customWidth="1"/>
    <col min="3" max="3" width="16.6640625" bestFit="1" customWidth="1"/>
  </cols>
  <sheetData>
    <row r="1" spans="1:2">
      <c r="A1" s="35" t="s">
        <v>6479</v>
      </c>
      <c r="B1" s="35"/>
    </row>
    <row r="2" spans="1:2">
      <c r="A2" s="3" t="s">
        <v>233</v>
      </c>
      <c r="B2" s="4" t="s">
        <v>3614</v>
      </c>
    </row>
    <row r="3" spans="1:2">
      <c r="A3" s="1" t="s">
        <v>19</v>
      </c>
      <c r="B3" s="2">
        <v>65517.560000000012</v>
      </c>
    </row>
    <row r="4" spans="1:2">
      <c r="A4" s="1" t="s">
        <v>34</v>
      </c>
      <c r="B4" s="2">
        <v>62470.090000000011</v>
      </c>
    </row>
    <row r="5" spans="1:2">
      <c r="A5" s="1" t="s">
        <v>115</v>
      </c>
      <c r="B5" s="2">
        <v>57915.219999999994</v>
      </c>
    </row>
    <row r="6" spans="1:2">
      <c r="A6" s="1" t="s">
        <v>83</v>
      </c>
      <c r="B6" s="2">
        <v>21363.920000000002</v>
      </c>
    </row>
    <row r="7" spans="1:2">
      <c r="A7" s="1" t="s">
        <v>124</v>
      </c>
      <c r="B7" s="2">
        <v>16237.48</v>
      </c>
    </row>
    <row r="8" spans="1:2">
      <c r="A8" s="1" t="s">
        <v>86</v>
      </c>
      <c r="B8" s="2">
        <v>14213.76</v>
      </c>
    </row>
    <row r="9" spans="1:2">
      <c r="A9" s="1" t="s">
        <v>2568</v>
      </c>
      <c r="B9" s="2">
        <v>13710.25</v>
      </c>
    </row>
    <row r="10" spans="1:2">
      <c r="A10" s="1" t="s">
        <v>4520</v>
      </c>
      <c r="B10" s="2">
        <v>12464.63</v>
      </c>
    </row>
    <row r="11" spans="1:2">
      <c r="A11" s="1" t="s">
        <v>67</v>
      </c>
      <c r="B11" s="2">
        <v>12114.199999999999</v>
      </c>
    </row>
    <row r="12" spans="1:2">
      <c r="A12" s="1" t="s">
        <v>1548</v>
      </c>
      <c r="B12" s="2">
        <v>11094.1</v>
      </c>
    </row>
    <row r="13" spans="1:2">
      <c r="A13" s="1" t="s">
        <v>225</v>
      </c>
      <c r="B13" s="2">
        <v>287101.21000000008</v>
      </c>
    </row>
  </sheetData>
  <sheetProtection autoFilter="0" pivotTables="0"/>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3569-2FBF-4E43-9FCE-A33B562B3D2D}">
  <dimension ref="A1:C30"/>
  <sheetViews>
    <sheetView zoomScale="138" workbookViewId="0">
      <pane xSplit="2" ySplit="2" topLeftCell="C3" activePane="bottomRight" state="frozen"/>
      <selection activeCell="A13" sqref="A13"/>
      <selection pane="topRight" activeCell="A13" sqref="A13"/>
      <selection pane="bottomLeft" activeCell="A13" sqref="A13"/>
      <selection pane="bottomRight" activeCell="C10" sqref="C10"/>
    </sheetView>
  </sheetViews>
  <sheetFormatPr baseColWidth="10" defaultRowHeight="16"/>
  <cols>
    <col min="1" max="1" width="32" bestFit="1" customWidth="1"/>
    <col min="2" max="2" width="16.33203125" bestFit="1" customWidth="1"/>
    <col min="3" max="3" width="29.33203125" style="4" bestFit="1" customWidth="1"/>
  </cols>
  <sheetData>
    <row r="1" spans="1:3">
      <c r="A1" s="35" t="s">
        <v>6479</v>
      </c>
      <c r="B1" s="35"/>
      <c r="C1" s="35"/>
    </row>
    <row r="2" spans="1:3" s="4" customFormat="1">
      <c r="A2" s="3" t="s">
        <v>178</v>
      </c>
      <c r="B2" t="s">
        <v>3614</v>
      </c>
      <c r="C2" s="4" t="s">
        <v>3617</v>
      </c>
    </row>
    <row r="3" spans="1:3">
      <c r="A3" s="1" t="s">
        <v>355</v>
      </c>
      <c r="B3" s="2">
        <v>54265.420000000006</v>
      </c>
      <c r="C3" s="19">
        <v>4.6058879480233357E-2</v>
      </c>
    </row>
    <row r="4" spans="1:3">
      <c r="A4" s="1" t="s">
        <v>21</v>
      </c>
      <c r="B4" s="2">
        <v>42046.210000000014</v>
      </c>
      <c r="C4" s="19">
        <v>5.1613125999513355E-3</v>
      </c>
    </row>
    <row r="5" spans="1:3">
      <c r="A5" s="1" t="s">
        <v>273</v>
      </c>
      <c r="B5" s="2">
        <v>31376.329999999998</v>
      </c>
      <c r="C5" s="19">
        <v>0.12245428623038677</v>
      </c>
    </row>
    <row r="6" spans="1:3">
      <c r="A6" s="1" t="s">
        <v>224</v>
      </c>
      <c r="B6" s="2">
        <v>23627.850000000006</v>
      </c>
      <c r="C6" s="19">
        <v>3.9655071792776123E-2</v>
      </c>
    </row>
    <row r="7" spans="1:3">
      <c r="A7" s="1" t="s">
        <v>146</v>
      </c>
      <c r="B7" s="2">
        <v>22031.389999999996</v>
      </c>
      <c r="C7" s="19">
        <v>7.9424928529422002E-3</v>
      </c>
    </row>
    <row r="8" spans="1:3">
      <c r="A8" s="1" t="s">
        <v>223</v>
      </c>
      <c r="B8" s="2">
        <v>20314.900000000001</v>
      </c>
      <c r="C8" s="19">
        <v>0.14636696354838657</v>
      </c>
    </row>
    <row r="9" spans="1:3">
      <c r="A9" s="1" t="s">
        <v>2108</v>
      </c>
      <c r="B9" s="2">
        <v>16675.420000000002</v>
      </c>
      <c r="C9" s="19">
        <v>9.5515880745393137E-3</v>
      </c>
    </row>
    <row r="10" spans="1:3">
      <c r="A10" s="1" t="s">
        <v>143</v>
      </c>
      <c r="B10" s="2">
        <v>15194.74</v>
      </c>
      <c r="C10" s="19">
        <v>8.7950207089645405E-3</v>
      </c>
    </row>
    <row r="11" spans="1:3">
      <c r="A11" s="1" t="s">
        <v>2560</v>
      </c>
      <c r="B11" s="2">
        <v>14906.749999999998</v>
      </c>
      <c r="C11" s="19">
        <v>0.35905324970149927</v>
      </c>
    </row>
    <row r="12" spans="1:3">
      <c r="A12" s="1" t="s">
        <v>209</v>
      </c>
      <c r="B12" s="2">
        <v>13461.99</v>
      </c>
      <c r="C12" s="19">
        <v>0</v>
      </c>
    </row>
    <row r="13" spans="1:3">
      <c r="A13" s="1" t="s">
        <v>225</v>
      </c>
      <c r="B13" s="2">
        <v>253901</v>
      </c>
      <c r="C13" s="19">
        <v>1.5291270573199541E-2</v>
      </c>
    </row>
    <row r="14" spans="1:3">
      <c r="C14"/>
    </row>
    <row r="15" spans="1:3">
      <c r="C15"/>
    </row>
    <row r="16" spans="1:3">
      <c r="C16"/>
    </row>
    <row r="17" spans="3:3">
      <c r="C17"/>
    </row>
    <row r="18" spans="3:3">
      <c r="C18"/>
    </row>
    <row r="19" spans="3:3">
      <c r="C19"/>
    </row>
    <row r="20" spans="3:3">
      <c r="C20"/>
    </row>
    <row r="21" spans="3:3">
      <c r="C21"/>
    </row>
    <row r="22" spans="3:3">
      <c r="C22"/>
    </row>
    <row r="23" spans="3:3">
      <c r="C23"/>
    </row>
    <row r="24" spans="3:3">
      <c r="C24"/>
    </row>
    <row r="25" spans="3:3">
      <c r="C25"/>
    </row>
    <row r="26" spans="3:3">
      <c r="C26"/>
    </row>
    <row r="27" spans="3:3">
      <c r="C27"/>
    </row>
    <row r="28" spans="3:3">
      <c r="C28"/>
    </row>
    <row r="29" spans="3:3">
      <c r="C29"/>
    </row>
    <row r="30" spans="3:3">
      <c r="C30"/>
    </row>
  </sheetData>
  <sheetProtection autoFilter="0" pivotTables="0"/>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82"/>
  <sheetViews>
    <sheetView zoomScaleNormal="100" workbookViewId="0">
      <pane xSplit="1" ySplit="2" topLeftCell="B828" activePane="bottomRight" state="frozen"/>
      <selection activeCell="A1638" sqref="A1638:O1882"/>
      <selection pane="topRight" activeCell="A1638" sqref="A1638:O1882"/>
      <selection pane="bottomLeft" activeCell="A1638" sqref="A1638:O1882"/>
      <selection pane="bottomRight" activeCell="A1638" sqref="A1638:O1882"/>
    </sheetView>
  </sheetViews>
  <sheetFormatPr baseColWidth="10" defaultRowHeight="16"/>
  <cols>
    <col min="1" max="1" width="21.6640625" bestFit="1" customWidth="1"/>
    <col min="2" max="2" width="9.33203125" bestFit="1" customWidth="1"/>
    <col min="3" max="3" width="20.83203125" bestFit="1" customWidth="1"/>
    <col min="4" max="4" width="55.83203125" bestFit="1" customWidth="1"/>
    <col min="5" max="5" width="111.6640625" bestFit="1" customWidth="1"/>
    <col min="6" max="6" width="255.83203125" bestFit="1" customWidth="1"/>
    <col min="7" max="7" width="8.6640625" bestFit="1" customWidth="1"/>
    <col min="8" max="8" width="22.6640625" bestFit="1" customWidth="1"/>
    <col min="9" max="9" width="255.83203125" bestFit="1" customWidth="1"/>
    <col min="10" max="10" width="14.1640625" bestFit="1" customWidth="1"/>
    <col min="11" max="11" width="53.33203125" bestFit="1" customWidth="1"/>
    <col min="12" max="12" width="9.33203125" bestFit="1" customWidth="1"/>
    <col min="13" max="13" width="12.83203125" style="28" bestFit="1" customWidth="1"/>
    <col min="14" max="14" width="13.5" style="28" bestFit="1" customWidth="1"/>
    <col min="15" max="15" width="18.5" bestFit="1" customWidth="1"/>
    <col min="16" max="16" width="23.83203125" bestFit="1" customWidth="1"/>
    <col min="17" max="17" width="13.5" style="28" bestFit="1" customWidth="1"/>
    <col min="18" max="18" width="17" style="28" bestFit="1" customWidth="1"/>
    <col min="19" max="19" width="19" style="28" bestFit="1" customWidth="1"/>
    <col min="20" max="20" width="46.33203125" bestFit="1" customWidth="1"/>
    <col min="21" max="21" width="5.5" bestFit="1" customWidth="1"/>
    <col min="22" max="22" width="21.5" bestFit="1" customWidth="1"/>
  </cols>
  <sheetData>
    <row r="1" spans="1:22">
      <c r="A1" s="22" t="s">
        <v>0</v>
      </c>
      <c r="B1" s="22"/>
      <c r="C1" s="22"/>
      <c r="D1" s="22"/>
      <c r="E1" s="22"/>
      <c r="F1" s="22"/>
      <c r="G1" s="22"/>
      <c r="H1" s="22"/>
      <c r="I1" s="22"/>
      <c r="J1" s="22"/>
      <c r="K1" s="22"/>
      <c r="L1" s="22"/>
      <c r="M1" s="32"/>
      <c r="N1" s="32"/>
      <c r="O1" s="22"/>
    </row>
    <row r="2" spans="1:22" s="26" customFormat="1">
      <c r="A2" s="23" t="s">
        <v>1</v>
      </c>
      <c r="B2" s="23" t="s">
        <v>2</v>
      </c>
      <c r="C2" s="23" t="s">
        <v>3</v>
      </c>
      <c r="D2" s="23" t="s">
        <v>4</v>
      </c>
      <c r="E2" s="23" t="s">
        <v>5</v>
      </c>
      <c r="F2" s="23" t="s">
        <v>6</v>
      </c>
      <c r="G2" s="23" t="s">
        <v>7</v>
      </c>
      <c r="H2" s="23" t="s">
        <v>8</v>
      </c>
      <c r="I2" s="23" t="s">
        <v>9</v>
      </c>
      <c r="J2" s="23" t="s">
        <v>10</v>
      </c>
      <c r="K2" s="23" t="s">
        <v>233</v>
      </c>
      <c r="L2" s="23" t="s">
        <v>11</v>
      </c>
      <c r="M2" s="29" t="s">
        <v>12</v>
      </c>
      <c r="N2" s="29" t="s">
        <v>13</v>
      </c>
      <c r="O2" s="23" t="s">
        <v>14</v>
      </c>
      <c r="P2" s="23" t="s">
        <v>229</v>
      </c>
      <c r="Q2" s="29" t="s">
        <v>232</v>
      </c>
      <c r="R2" s="30" t="s">
        <v>313</v>
      </c>
      <c r="S2" s="30" t="s">
        <v>3620</v>
      </c>
      <c r="T2" s="23" t="s">
        <v>3615</v>
      </c>
    </row>
    <row r="3" spans="1:22">
      <c r="A3" s="24" t="s">
        <v>38</v>
      </c>
      <c r="B3" s="24">
        <v>283</v>
      </c>
      <c r="C3" s="24" t="s">
        <v>39</v>
      </c>
      <c r="D3" s="24" t="s">
        <v>40</v>
      </c>
      <c r="E3" s="24" t="s">
        <v>41</v>
      </c>
      <c r="F3" s="24" t="s">
        <v>688</v>
      </c>
      <c r="G3" s="24" t="s">
        <v>42</v>
      </c>
      <c r="H3" s="24" t="s">
        <v>17</v>
      </c>
      <c r="I3" s="24" t="s">
        <v>43</v>
      </c>
      <c r="J3" s="24" t="s">
        <v>24</v>
      </c>
      <c r="K3" s="24" t="s">
        <v>19</v>
      </c>
      <c r="L3" s="24">
        <v>1</v>
      </c>
      <c r="M3" s="31">
        <v>0</v>
      </c>
      <c r="N3" s="31">
        <v>264.60000000000002</v>
      </c>
      <c r="O3" s="24" t="s">
        <v>44</v>
      </c>
      <c r="P3" s="24" t="str">
        <f>VLOOKUP(Table1[[#This Row],[Line Item Text Code]],$U$3:$V$7,2,FALSE)</f>
        <v>Miscellaneous</v>
      </c>
      <c r="Q3" s="31">
        <f>Table1[[#This Row],[Ext. Cost]]-Table1[[#This Row],[Ext. Sell]]</f>
        <v>264.60000000000002</v>
      </c>
      <c r="R3" s="31">
        <f>VLOOKUP(C3,Bookings!$A$1:$B$33,2,FALSE)</f>
        <v>1917863.1800000002</v>
      </c>
      <c r="S3" s="31">
        <f>IFERROR(VLOOKUP(D3,Bookings!E:F,2,FALSE),0)</f>
        <v>0</v>
      </c>
      <c r="T3" s="25" t="str">
        <f>IFERROR(VLOOKUP(Table1[[#This Row],[Order]],Bookings_with_AM_Report!A:L,12,FALSE),"N/A")</f>
        <v>Norma Lopez</v>
      </c>
      <c r="U3" t="s">
        <v>17</v>
      </c>
      <c r="V3" t="s">
        <v>226</v>
      </c>
    </row>
    <row r="4" spans="1:22">
      <c r="A4" s="24" t="s">
        <v>38</v>
      </c>
      <c r="B4" s="24">
        <v>284</v>
      </c>
      <c r="C4" s="24" t="s">
        <v>39</v>
      </c>
      <c r="D4" s="24" t="s">
        <v>40</v>
      </c>
      <c r="E4" s="24" t="s">
        <v>41</v>
      </c>
      <c r="F4" s="24" t="s">
        <v>697</v>
      </c>
      <c r="G4" s="24" t="s">
        <v>42</v>
      </c>
      <c r="H4" s="24" t="s">
        <v>17</v>
      </c>
      <c r="I4" s="24" t="s">
        <v>43</v>
      </c>
      <c r="J4" s="24" t="s">
        <v>24</v>
      </c>
      <c r="K4" s="24" t="s">
        <v>19</v>
      </c>
      <c r="L4" s="24">
        <v>1</v>
      </c>
      <c r="M4" s="31">
        <v>0</v>
      </c>
      <c r="N4" s="31">
        <v>264.60000000000002</v>
      </c>
      <c r="O4" s="24" t="s">
        <v>44</v>
      </c>
      <c r="P4" s="24" t="str">
        <f>VLOOKUP(Table1[[#This Row],[Line Item Text Code]],$U$3:$V$7,2,FALSE)</f>
        <v>Miscellaneous</v>
      </c>
      <c r="Q4" s="31">
        <f>Table1[[#This Row],[Ext. Cost]]-Table1[[#This Row],[Ext. Sell]]</f>
        <v>264.60000000000002</v>
      </c>
      <c r="R4" s="31">
        <f>VLOOKUP(C4,Bookings!$A$1:$B$33,2,FALSE)</f>
        <v>1917863.1800000002</v>
      </c>
      <c r="S4" s="31">
        <f>IFERROR(VLOOKUP(D4,Bookings!E:F,2,FALSE),0)</f>
        <v>0</v>
      </c>
      <c r="T4" s="25" t="str">
        <f>IFERROR(VLOOKUP(Table1[[#This Row],[Order]],Bookings_with_AM_Report!A:L,12,FALSE),"N/A")</f>
        <v>Norma Lopez</v>
      </c>
      <c r="U4" t="s">
        <v>36</v>
      </c>
      <c r="V4" t="s">
        <v>230</v>
      </c>
    </row>
    <row r="5" spans="1:22">
      <c r="A5" s="24" t="s">
        <v>38</v>
      </c>
      <c r="B5" s="24">
        <v>285</v>
      </c>
      <c r="C5" s="24" t="s">
        <v>39</v>
      </c>
      <c r="D5" s="24" t="s">
        <v>40</v>
      </c>
      <c r="E5" s="24" t="s">
        <v>41</v>
      </c>
      <c r="F5" s="24" t="s">
        <v>698</v>
      </c>
      <c r="G5" s="24" t="s">
        <v>42</v>
      </c>
      <c r="H5" s="24" t="s">
        <v>17</v>
      </c>
      <c r="I5" s="24" t="s">
        <v>43</v>
      </c>
      <c r="J5" s="24" t="s">
        <v>24</v>
      </c>
      <c r="K5" s="24" t="s">
        <v>19</v>
      </c>
      <c r="L5" s="24">
        <v>1</v>
      </c>
      <c r="M5" s="31">
        <v>0</v>
      </c>
      <c r="N5" s="31">
        <v>264.60000000000002</v>
      </c>
      <c r="O5" s="24" t="s">
        <v>44</v>
      </c>
      <c r="P5" s="24" t="str">
        <f>VLOOKUP(Table1[[#This Row],[Line Item Text Code]],$U$3:$V$7,2,FALSE)</f>
        <v>Miscellaneous</v>
      </c>
      <c r="Q5" s="31">
        <f>Table1[[#This Row],[Ext. Cost]]-Table1[[#This Row],[Ext. Sell]]</f>
        <v>264.60000000000002</v>
      </c>
      <c r="R5" s="31">
        <f>VLOOKUP(C5,Bookings!$A$1:$B$33,2,FALSE)</f>
        <v>1917863.1800000002</v>
      </c>
      <c r="S5" s="31">
        <f>IFERROR(VLOOKUP(D5,Bookings!E:F,2,FALSE),0)</f>
        <v>0</v>
      </c>
      <c r="T5" s="25" t="str">
        <f>IFERROR(VLOOKUP(Table1[[#This Row],[Order]],Bookings_with_AM_Report!A:L,12,FALSE),"N/A")</f>
        <v>Norma Lopez</v>
      </c>
      <c r="U5" t="s">
        <v>53</v>
      </c>
      <c r="V5" t="s">
        <v>227</v>
      </c>
    </row>
    <row r="6" spans="1:22">
      <c r="A6" s="24" t="s">
        <v>38</v>
      </c>
      <c r="B6" s="24">
        <v>286</v>
      </c>
      <c r="C6" s="24" t="s">
        <v>39</v>
      </c>
      <c r="D6" s="24" t="s">
        <v>40</v>
      </c>
      <c r="E6" s="24" t="s">
        <v>41</v>
      </c>
      <c r="F6" s="24" t="s">
        <v>1352</v>
      </c>
      <c r="G6" s="24" t="s">
        <v>42</v>
      </c>
      <c r="H6" s="24" t="s">
        <v>17</v>
      </c>
      <c r="I6" s="24" t="s">
        <v>43</v>
      </c>
      <c r="J6" s="24" t="s">
        <v>24</v>
      </c>
      <c r="K6" s="24" t="s">
        <v>19</v>
      </c>
      <c r="L6" s="24">
        <v>1</v>
      </c>
      <c r="M6" s="31">
        <v>0</v>
      </c>
      <c r="N6" s="31">
        <v>264.60000000000002</v>
      </c>
      <c r="O6" s="24" t="s">
        <v>44</v>
      </c>
      <c r="P6" s="24" t="str">
        <f>VLOOKUP(Table1[[#This Row],[Line Item Text Code]],$U$3:$V$7,2,FALSE)</f>
        <v>Miscellaneous</v>
      </c>
      <c r="Q6" s="31">
        <f>Table1[[#This Row],[Ext. Cost]]-Table1[[#This Row],[Ext. Sell]]</f>
        <v>264.60000000000002</v>
      </c>
      <c r="R6" s="31">
        <f>VLOOKUP(C6,Bookings!$A$1:$B$33,2,FALSE)</f>
        <v>1917863.1800000002</v>
      </c>
      <c r="S6" s="31">
        <f>IFERROR(VLOOKUP(D6,Bookings!E:F,2,FALSE),0)</f>
        <v>0</v>
      </c>
      <c r="T6" s="25" t="str">
        <f>IFERROR(VLOOKUP(Table1[[#This Row],[Order]],Bookings_with_AM_Report!A:L,12,FALSE),"N/A")</f>
        <v>Norma Lopez</v>
      </c>
      <c r="U6" t="s">
        <v>49</v>
      </c>
      <c r="V6" t="s">
        <v>207</v>
      </c>
    </row>
    <row r="7" spans="1:22">
      <c r="A7" s="24" t="s">
        <v>38</v>
      </c>
      <c r="B7" s="24">
        <v>287</v>
      </c>
      <c r="C7" s="24" t="s">
        <v>39</v>
      </c>
      <c r="D7" s="24" t="s">
        <v>40</v>
      </c>
      <c r="E7" s="24" t="s">
        <v>41</v>
      </c>
      <c r="F7" s="24" t="s">
        <v>2176</v>
      </c>
      <c r="G7" s="24" t="s">
        <v>42</v>
      </c>
      <c r="H7" s="24" t="s">
        <v>17</v>
      </c>
      <c r="I7" s="24" t="s">
        <v>43</v>
      </c>
      <c r="J7" s="24" t="s">
        <v>24</v>
      </c>
      <c r="K7" s="24" t="s">
        <v>19</v>
      </c>
      <c r="L7" s="24">
        <v>1</v>
      </c>
      <c r="M7" s="31">
        <v>0</v>
      </c>
      <c r="N7" s="31">
        <v>264.60000000000002</v>
      </c>
      <c r="O7" s="24" t="s">
        <v>44</v>
      </c>
      <c r="P7" s="24" t="str">
        <f>VLOOKUP(Table1[[#This Row],[Line Item Text Code]],$U$3:$V$7,2,FALSE)</f>
        <v>Miscellaneous</v>
      </c>
      <c r="Q7" s="31">
        <f>Table1[[#This Row],[Ext. Cost]]-Table1[[#This Row],[Ext. Sell]]</f>
        <v>264.60000000000002</v>
      </c>
      <c r="R7" s="31">
        <f>VLOOKUP(C7,Bookings!$A$1:$B$33,2,FALSE)</f>
        <v>1917863.1800000002</v>
      </c>
      <c r="S7" s="31">
        <f>IFERROR(VLOOKUP(D7,Bookings!E:F,2,FALSE),0)</f>
        <v>0</v>
      </c>
      <c r="T7" s="25" t="str">
        <f>IFERROR(VLOOKUP(Table1[[#This Row],[Order]],Bookings_with_AM_Report!A:L,12,FALSE),"N/A")</f>
        <v>Norma Lopez</v>
      </c>
      <c r="U7" t="s">
        <v>32</v>
      </c>
      <c r="V7" t="s">
        <v>228</v>
      </c>
    </row>
    <row r="8" spans="1:22">
      <c r="A8" s="24" t="s">
        <v>38</v>
      </c>
      <c r="B8" s="24">
        <v>288</v>
      </c>
      <c r="C8" s="24" t="s">
        <v>39</v>
      </c>
      <c r="D8" s="24" t="s">
        <v>40</v>
      </c>
      <c r="E8" s="24" t="s">
        <v>41</v>
      </c>
      <c r="F8" s="24" t="s">
        <v>3621</v>
      </c>
      <c r="G8" s="24" t="s">
        <v>42</v>
      </c>
      <c r="H8" s="24" t="s">
        <v>17</v>
      </c>
      <c r="I8" s="24" t="s">
        <v>43</v>
      </c>
      <c r="J8" s="24" t="s">
        <v>24</v>
      </c>
      <c r="K8" s="24" t="s">
        <v>19</v>
      </c>
      <c r="L8" s="24">
        <v>1</v>
      </c>
      <c r="M8" s="31">
        <v>0</v>
      </c>
      <c r="N8" s="31">
        <v>264.60000000000002</v>
      </c>
      <c r="O8" s="24" t="s">
        <v>44</v>
      </c>
      <c r="P8" s="24" t="str">
        <f>VLOOKUP(Table1[[#This Row],[Line Item Text Code]],$U$3:$V$7,2,FALSE)</f>
        <v>Miscellaneous</v>
      </c>
      <c r="Q8" s="31">
        <f>Table1[[#This Row],[Ext. Cost]]-Table1[[#This Row],[Ext. Sell]]</f>
        <v>264.60000000000002</v>
      </c>
      <c r="R8" s="31">
        <f>VLOOKUP(C8,Bookings!$A$1:$B$33,2,FALSE)</f>
        <v>1917863.1800000002</v>
      </c>
      <c r="S8" s="31">
        <f>IFERROR(VLOOKUP(D8,Bookings!E:F,2,FALSE),0)</f>
        <v>0</v>
      </c>
      <c r="T8" s="25" t="str">
        <f>IFERROR(VLOOKUP(Table1[[#This Row],[Order]],Bookings_with_AM_Report!A:L,12,FALSE),"N/A")</f>
        <v>Norma Lopez</v>
      </c>
    </row>
    <row r="9" spans="1:22">
      <c r="A9" s="24" t="s">
        <v>38</v>
      </c>
      <c r="B9" s="24">
        <v>289</v>
      </c>
      <c r="C9" s="24" t="s">
        <v>39</v>
      </c>
      <c r="D9" s="24" t="s">
        <v>40</v>
      </c>
      <c r="E9" s="24" t="s">
        <v>41</v>
      </c>
      <c r="F9" s="24" t="s">
        <v>4454</v>
      </c>
      <c r="G9" s="24" t="s">
        <v>42</v>
      </c>
      <c r="H9" s="24" t="s">
        <v>17</v>
      </c>
      <c r="I9" s="24" t="s">
        <v>43</v>
      </c>
      <c r="J9" s="24" t="s">
        <v>24</v>
      </c>
      <c r="K9" s="24" t="s">
        <v>19</v>
      </c>
      <c r="L9" s="24">
        <v>1</v>
      </c>
      <c r="M9" s="31">
        <v>0</v>
      </c>
      <c r="N9" s="31">
        <v>264.60000000000002</v>
      </c>
      <c r="O9" s="24" t="s">
        <v>44</v>
      </c>
      <c r="P9" s="24" t="str">
        <f>VLOOKUP(Table1[[#This Row],[Line Item Text Code]],$U$3:$V$7,2,FALSE)</f>
        <v>Miscellaneous</v>
      </c>
      <c r="Q9" s="31">
        <f>Table1[[#This Row],[Ext. Cost]]-Table1[[#This Row],[Ext. Sell]]</f>
        <v>264.60000000000002</v>
      </c>
      <c r="R9" s="31">
        <f>VLOOKUP(C9,Bookings!$A$1:$B$33,2,FALSE)</f>
        <v>1917863.1800000002</v>
      </c>
      <c r="S9" s="31">
        <f>IFERROR(VLOOKUP(D9,Bookings!E:F,2,FALSE),0)</f>
        <v>0</v>
      </c>
      <c r="T9" s="25" t="str">
        <f>IFERROR(VLOOKUP(Table1[[#This Row],[Order]],Bookings_with_AM_Report!A:L,12,FALSE),"N/A")</f>
        <v>Norma Lopez</v>
      </c>
    </row>
    <row r="10" spans="1:22">
      <c r="A10" s="24" t="s">
        <v>38</v>
      </c>
      <c r="B10" s="24">
        <v>290</v>
      </c>
      <c r="C10" s="24" t="s">
        <v>39</v>
      </c>
      <c r="D10" s="24" t="s">
        <v>40</v>
      </c>
      <c r="E10" s="24" t="s">
        <v>41</v>
      </c>
      <c r="F10" s="24" t="s">
        <v>5641</v>
      </c>
      <c r="G10" s="24" t="s">
        <v>42</v>
      </c>
      <c r="H10" s="24" t="s">
        <v>17</v>
      </c>
      <c r="I10" s="24" t="s">
        <v>43</v>
      </c>
      <c r="J10" s="24" t="s">
        <v>24</v>
      </c>
      <c r="K10" s="24" t="s">
        <v>19</v>
      </c>
      <c r="L10" s="24">
        <v>1</v>
      </c>
      <c r="M10" s="31">
        <v>0</v>
      </c>
      <c r="N10" s="31">
        <v>264.60000000000002</v>
      </c>
      <c r="O10" s="24" t="s">
        <v>44</v>
      </c>
      <c r="P10" s="24" t="str">
        <f>VLOOKUP(Table1[[#This Row],[Line Item Text Code]],$U$3:$V$7,2,FALSE)</f>
        <v>Miscellaneous</v>
      </c>
      <c r="Q10" s="31">
        <f>Table1[[#This Row],[Ext. Cost]]-Table1[[#This Row],[Ext. Sell]]</f>
        <v>264.60000000000002</v>
      </c>
      <c r="R10" s="31">
        <f>VLOOKUP(C10,Bookings!$A$1:$B$33,2,FALSE)</f>
        <v>1917863.1800000002</v>
      </c>
      <c r="S10" s="31">
        <f>IFERROR(VLOOKUP(D10,Bookings!E:F,2,FALSE),0)</f>
        <v>0</v>
      </c>
      <c r="T10" s="25" t="str">
        <f>IFERROR(VLOOKUP(Table1[[#This Row],[Order]],Bookings_with_AM_Report!A:L,12,FALSE),"N/A")</f>
        <v>Norma Lopez</v>
      </c>
    </row>
    <row r="11" spans="1:22">
      <c r="A11" s="24" t="s">
        <v>1353</v>
      </c>
      <c r="B11" s="24">
        <v>179</v>
      </c>
      <c r="C11" s="24" t="s">
        <v>15</v>
      </c>
      <c r="D11" s="24" t="s">
        <v>1354</v>
      </c>
      <c r="E11" s="24" t="s">
        <v>1355</v>
      </c>
      <c r="F11" s="24" t="s">
        <v>1356</v>
      </c>
      <c r="G11" s="24" t="s">
        <v>31</v>
      </c>
      <c r="H11" s="24" t="s">
        <v>17</v>
      </c>
      <c r="I11" s="24" t="s">
        <v>1357</v>
      </c>
      <c r="J11" s="24" t="s">
        <v>18</v>
      </c>
      <c r="K11" s="24" t="s">
        <v>34</v>
      </c>
      <c r="L11" s="24">
        <v>1</v>
      </c>
      <c r="M11" s="31">
        <v>0</v>
      </c>
      <c r="N11" s="31">
        <v>577</v>
      </c>
      <c r="O11" s="24" t="s">
        <v>48</v>
      </c>
      <c r="P11" s="24" t="str">
        <f>VLOOKUP(Table1[[#This Row],[Line Item Text Code]],$U$3:$V$7,2,FALSE)</f>
        <v>Miscellaneous</v>
      </c>
      <c r="Q11" s="31">
        <f>Table1[[#This Row],[Ext. Cost]]-Table1[[#This Row],[Ext. Sell]]</f>
        <v>577</v>
      </c>
      <c r="R11" s="31">
        <f>VLOOKUP(C11,Bookings!$A$1:$B$33,2,FALSE)</f>
        <v>6210075.2199999997</v>
      </c>
      <c r="S11" s="31">
        <f>IFERROR(VLOOKUP(D11,Bookings!E:F,2,FALSE),0)</f>
        <v>0</v>
      </c>
      <c r="T11" s="25" t="str">
        <f>IFERROR(VLOOKUP(Table1[[#This Row],[Order]],Bookings_with_AM_Report!A:L,12,FALSE),"N/A")</f>
        <v>Patty Medina</v>
      </c>
    </row>
    <row r="12" spans="1:22">
      <c r="A12" s="24" t="s">
        <v>343</v>
      </c>
      <c r="B12" s="24">
        <v>123</v>
      </c>
      <c r="C12" s="24" t="s">
        <v>70</v>
      </c>
      <c r="D12" s="24" t="s">
        <v>71</v>
      </c>
      <c r="E12" s="24" t="s">
        <v>92</v>
      </c>
      <c r="F12" s="24" t="s">
        <v>699</v>
      </c>
      <c r="G12" s="24" t="s">
        <v>16</v>
      </c>
      <c r="H12" s="24" t="s">
        <v>36</v>
      </c>
      <c r="I12" s="24" t="s">
        <v>700</v>
      </c>
      <c r="J12" s="24" t="s">
        <v>24</v>
      </c>
      <c r="K12" s="24" t="s">
        <v>86</v>
      </c>
      <c r="L12" s="24">
        <v>1</v>
      </c>
      <c r="M12" s="31">
        <v>0</v>
      </c>
      <c r="N12" s="31">
        <v>845</v>
      </c>
      <c r="O12" s="24" t="s">
        <v>72</v>
      </c>
      <c r="P12" s="24" t="str">
        <f>VLOOKUP(Table1[[#This Row],[Line Item Text Code]],$U$3:$V$7,2,FALSE)</f>
        <v>Customer Accomodation</v>
      </c>
      <c r="Q12" s="31">
        <f>Table1[[#This Row],[Ext. Cost]]-Table1[[#This Row],[Ext. Sell]]</f>
        <v>845</v>
      </c>
      <c r="R12" s="31">
        <f>VLOOKUP(C12,Bookings!$A$1:$B$33,2,FALSE)</f>
        <v>3879926.4899999993</v>
      </c>
      <c r="S12" s="31">
        <f>IFERROR(VLOOKUP(D12,Bookings!E:F,2,FALSE),0)</f>
        <v>435136.94999999995</v>
      </c>
      <c r="T12" s="25" t="str">
        <f>IFERROR(VLOOKUP(Table1[[#This Row],[Order]],Bookings_with_AM_Report!A:L,12,FALSE),"N/A")</f>
        <v>Megan Ewers</v>
      </c>
    </row>
    <row r="13" spans="1:22">
      <c r="A13" s="24" t="s">
        <v>343</v>
      </c>
      <c r="B13" s="24">
        <v>124</v>
      </c>
      <c r="C13" s="24" t="s">
        <v>70</v>
      </c>
      <c r="D13" s="24" t="s">
        <v>71</v>
      </c>
      <c r="E13" s="24" t="s">
        <v>92</v>
      </c>
      <c r="F13" s="24" t="s">
        <v>701</v>
      </c>
      <c r="G13" s="24" t="s">
        <v>16</v>
      </c>
      <c r="H13" s="24" t="s">
        <v>17</v>
      </c>
      <c r="I13" s="24" t="s">
        <v>28</v>
      </c>
      <c r="J13" s="24" t="s">
        <v>24</v>
      </c>
      <c r="K13" s="24" t="s">
        <v>86</v>
      </c>
      <c r="L13" s="24">
        <v>1</v>
      </c>
      <c r="M13" s="31">
        <v>0</v>
      </c>
      <c r="N13" s="31">
        <v>960</v>
      </c>
      <c r="O13" s="24" t="s">
        <v>72</v>
      </c>
      <c r="P13" s="24" t="str">
        <f>VLOOKUP(Table1[[#This Row],[Line Item Text Code]],$U$3:$V$7,2,FALSE)</f>
        <v>Miscellaneous</v>
      </c>
      <c r="Q13" s="31">
        <f>Table1[[#This Row],[Ext. Cost]]-Table1[[#This Row],[Ext. Sell]]</f>
        <v>960</v>
      </c>
      <c r="R13" s="31">
        <f>VLOOKUP(C13,Bookings!$A$1:$B$33,2,FALSE)</f>
        <v>3879926.4899999993</v>
      </c>
      <c r="S13" s="31">
        <f>IFERROR(VLOOKUP(D13,Bookings!E:F,2,FALSE),0)</f>
        <v>435136.94999999995</v>
      </c>
      <c r="T13" s="25" t="str">
        <f>IFERROR(VLOOKUP(Table1[[#This Row],[Order]],Bookings_with_AM_Report!A:L,12,FALSE),"N/A")</f>
        <v>Megan Ewers</v>
      </c>
    </row>
    <row r="14" spans="1:22">
      <c r="A14" s="24" t="s">
        <v>1358</v>
      </c>
      <c r="B14" s="24">
        <v>170</v>
      </c>
      <c r="C14" s="24" t="s">
        <v>70</v>
      </c>
      <c r="D14" s="24" t="s">
        <v>1359</v>
      </c>
      <c r="E14" s="24" t="s">
        <v>1360</v>
      </c>
      <c r="F14" s="24" t="s">
        <v>1361</v>
      </c>
      <c r="G14" s="24" t="s">
        <v>31</v>
      </c>
      <c r="H14" s="24" t="s">
        <v>32</v>
      </c>
      <c r="I14" s="24" t="s">
        <v>1362</v>
      </c>
      <c r="J14" s="24" t="s">
        <v>24</v>
      </c>
      <c r="K14" s="24" t="s">
        <v>1363</v>
      </c>
      <c r="L14" s="24">
        <v>1</v>
      </c>
      <c r="M14" s="31">
        <v>0</v>
      </c>
      <c r="N14" s="31">
        <v>128.49</v>
      </c>
      <c r="O14" s="24" t="s">
        <v>72</v>
      </c>
      <c r="P14" s="24" t="str">
        <f>VLOOKUP(Table1[[#This Row],[Line Item Text Code]],$U$3:$V$7,2,FALSE)</f>
        <v>Vendor Caused</v>
      </c>
      <c r="Q14" s="31">
        <f>Table1[[#This Row],[Ext. Cost]]-Table1[[#This Row],[Ext. Sell]]</f>
        <v>128.49</v>
      </c>
      <c r="R14" s="31">
        <f>VLOOKUP(C14,Bookings!$A$1:$B$33,2,FALSE)</f>
        <v>3879926.4899999993</v>
      </c>
      <c r="S14" s="31">
        <f>IFERROR(VLOOKUP(D14,Bookings!E:F,2,FALSE),0)</f>
        <v>0</v>
      </c>
      <c r="T14" s="25" t="str">
        <f>IFERROR(VLOOKUP(Table1[[#This Row],[Order]],Bookings_with_AM_Report!A:L,12,FALSE),"N/A")</f>
        <v>N/A</v>
      </c>
    </row>
    <row r="15" spans="1:22">
      <c r="A15" s="24" t="s">
        <v>289</v>
      </c>
      <c r="B15" s="24">
        <v>23</v>
      </c>
      <c r="C15" s="24" t="s">
        <v>70</v>
      </c>
      <c r="D15" s="24" t="s">
        <v>71</v>
      </c>
      <c r="E15" s="24" t="s">
        <v>41</v>
      </c>
      <c r="F15" s="24" t="s">
        <v>702</v>
      </c>
      <c r="G15" s="24" t="s">
        <v>42</v>
      </c>
      <c r="H15" s="24" t="s">
        <v>36</v>
      </c>
      <c r="I15" s="24" t="s">
        <v>703</v>
      </c>
      <c r="J15" s="24" t="s">
        <v>24</v>
      </c>
      <c r="K15" s="24" t="s">
        <v>96</v>
      </c>
      <c r="L15" s="24">
        <v>1</v>
      </c>
      <c r="M15" s="31">
        <v>0</v>
      </c>
      <c r="N15" s="31">
        <v>38</v>
      </c>
      <c r="O15" s="24" t="s">
        <v>72</v>
      </c>
      <c r="P15" s="24" t="str">
        <f>VLOOKUP(Table1[[#This Row],[Line Item Text Code]],$U$3:$V$7,2,FALSE)</f>
        <v>Customer Accomodation</v>
      </c>
      <c r="Q15" s="31">
        <f>Table1[[#This Row],[Ext. Cost]]-Table1[[#This Row],[Ext. Sell]]</f>
        <v>38</v>
      </c>
      <c r="R15" s="31">
        <f>VLOOKUP(C15,Bookings!$A$1:$B$33,2,FALSE)</f>
        <v>3879926.4899999993</v>
      </c>
      <c r="S15" s="31">
        <f>IFERROR(VLOOKUP(D15,Bookings!E:F,2,FALSE),0)</f>
        <v>435136.94999999995</v>
      </c>
      <c r="T15" s="25" t="str">
        <f>IFERROR(VLOOKUP(Table1[[#This Row],[Order]],Bookings_with_AM_Report!A:L,12,FALSE),"N/A")</f>
        <v>Megan Ewers</v>
      </c>
    </row>
    <row r="16" spans="1:22">
      <c r="A16" s="24" t="s">
        <v>289</v>
      </c>
      <c r="B16" s="24">
        <v>24</v>
      </c>
      <c r="C16" s="24" t="s">
        <v>70</v>
      </c>
      <c r="D16" s="24" t="s">
        <v>71</v>
      </c>
      <c r="E16" s="24" t="s">
        <v>41</v>
      </c>
      <c r="F16" s="24" t="s">
        <v>704</v>
      </c>
      <c r="G16" s="24" t="s">
        <v>42</v>
      </c>
      <c r="H16" s="24" t="s">
        <v>17</v>
      </c>
      <c r="I16" s="24" t="s">
        <v>43</v>
      </c>
      <c r="J16" s="24" t="s">
        <v>24</v>
      </c>
      <c r="K16" s="24" t="s">
        <v>96</v>
      </c>
      <c r="L16" s="24">
        <v>1</v>
      </c>
      <c r="M16" s="31">
        <v>0</v>
      </c>
      <c r="N16" s="31">
        <v>91</v>
      </c>
      <c r="O16" s="24" t="s">
        <v>72</v>
      </c>
      <c r="P16" s="24" t="str">
        <f>VLOOKUP(Table1[[#This Row],[Line Item Text Code]],$U$3:$V$7,2,FALSE)</f>
        <v>Miscellaneous</v>
      </c>
      <c r="Q16" s="31">
        <f>Table1[[#This Row],[Ext. Cost]]-Table1[[#This Row],[Ext. Sell]]</f>
        <v>91</v>
      </c>
      <c r="R16" s="31">
        <f>VLOOKUP(C16,Bookings!$A$1:$B$33,2,FALSE)</f>
        <v>3879926.4899999993</v>
      </c>
      <c r="S16" s="31">
        <f>IFERROR(VLOOKUP(D16,Bookings!E:F,2,FALSE),0)</f>
        <v>435136.94999999995</v>
      </c>
      <c r="T16" s="25" t="str">
        <f>IFERROR(VLOOKUP(Table1[[#This Row],[Order]],Bookings_with_AM_Report!A:L,12,FALSE),"N/A")</f>
        <v>Megan Ewers</v>
      </c>
    </row>
    <row r="17" spans="1:20">
      <c r="A17" s="24" t="s">
        <v>289</v>
      </c>
      <c r="B17" s="24">
        <v>25</v>
      </c>
      <c r="C17" s="24" t="s">
        <v>70</v>
      </c>
      <c r="D17" s="24" t="s">
        <v>71</v>
      </c>
      <c r="E17" s="24" t="s">
        <v>41</v>
      </c>
      <c r="F17" s="24" t="s">
        <v>705</v>
      </c>
      <c r="G17" s="24" t="s">
        <v>42</v>
      </c>
      <c r="H17" s="24" t="s">
        <v>17</v>
      </c>
      <c r="I17" s="24" t="s">
        <v>43</v>
      </c>
      <c r="J17" s="24" t="s">
        <v>24</v>
      </c>
      <c r="K17" s="24" t="s">
        <v>96</v>
      </c>
      <c r="L17" s="24">
        <v>1</v>
      </c>
      <c r="M17" s="31">
        <v>0</v>
      </c>
      <c r="N17" s="31">
        <v>38</v>
      </c>
      <c r="O17" s="24" t="s">
        <v>72</v>
      </c>
      <c r="P17" s="24" t="str">
        <f>VLOOKUP(Table1[[#This Row],[Line Item Text Code]],$U$3:$V$7,2,FALSE)</f>
        <v>Miscellaneous</v>
      </c>
      <c r="Q17" s="31">
        <f>Table1[[#This Row],[Ext. Cost]]-Table1[[#This Row],[Ext. Sell]]</f>
        <v>38</v>
      </c>
      <c r="R17" s="31">
        <f>VLOOKUP(C17,Bookings!$A$1:$B$33,2,FALSE)</f>
        <v>3879926.4899999993</v>
      </c>
      <c r="S17" s="31">
        <f>IFERROR(VLOOKUP(D17,Bookings!E:F,2,FALSE),0)</f>
        <v>435136.94999999995</v>
      </c>
      <c r="T17" s="25" t="str">
        <f>IFERROR(VLOOKUP(Table1[[#This Row],[Order]],Bookings_with_AM_Report!A:L,12,FALSE),"N/A")</f>
        <v>Megan Ewers</v>
      </c>
    </row>
    <row r="18" spans="1:20">
      <c r="A18" s="24" t="s">
        <v>289</v>
      </c>
      <c r="B18" s="24">
        <v>26</v>
      </c>
      <c r="C18" s="24" t="s">
        <v>70</v>
      </c>
      <c r="D18" s="24" t="s">
        <v>71</v>
      </c>
      <c r="E18" s="24" t="s">
        <v>41</v>
      </c>
      <c r="F18" s="24" t="s">
        <v>706</v>
      </c>
      <c r="G18" s="24" t="s">
        <v>42</v>
      </c>
      <c r="H18" s="24" t="s">
        <v>17</v>
      </c>
      <c r="I18" s="24" t="s">
        <v>43</v>
      </c>
      <c r="J18" s="24" t="s">
        <v>24</v>
      </c>
      <c r="K18" s="24" t="s">
        <v>96</v>
      </c>
      <c r="L18" s="24">
        <v>1</v>
      </c>
      <c r="M18" s="31">
        <v>0</v>
      </c>
      <c r="N18" s="31">
        <v>15</v>
      </c>
      <c r="O18" s="24" t="s">
        <v>72</v>
      </c>
      <c r="P18" s="24" t="str">
        <f>VLOOKUP(Table1[[#This Row],[Line Item Text Code]],$U$3:$V$7,2,FALSE)</f>
        <v>Miscellaneous</v>
      </c>
      <c r="Q18" s="31">
        <f>Table1[[#This Row],[Ext. Cost]]-Table1[[#This Row],[Ext. Sell]]</f>
        <v>15</v>
      </c>
      <c r="R18" s="31">
        <f>VLOOKUP(C18,Bookings!$A$1:$B$33,2,FALSE)</f>
        <v>3879926.4899999993</v>
      </c>
      <c r="S18" s="31">
        <f>IFERROR(VLOOKUP(D18,Bookings!E:F,2,FALSE),0)</f>
        <v>435136.94999999995</v>
      </c>
      <c r="T18" s="25" t="str">
        <f>IFERROR(VLOOKUP(Table1[[#This Row],[Order]],Bookings_with_AM_Report!A:L,12,FALSE),"N/A")</f>
        <v>Megan Ewers</v>
      </c>
    </row>
    <row r="19" spans="1:20">
      <c r="A19" s="24" t="s">
        <v>289</v>
      </c>
      <c r="B19" s="24">
        <v>27</v>
      </c>
      <c r="C19" s="24" t="s">
        <v>70</v>
      </c>
      <c r="D19" s="24" t="s">
        <v>71</v>
      </c>
      <c r="E19" s="24" t="s">
        <v>41</v>
      </c>
      <c r="F19" s="24" t="s">
        <v>1364</v>
      </c>
      <c r="G19" s="24" t="s">
        <v>42</v>
      </c>
      <c r="H19" s="24" t="s">
        <v>36</v>
      </c>
      <c r="I19" s="24" t="s">
        <v>703</v>
      </c>
      <c r="J19" s="24" t="s">
        <v>24</v>
      </c>
      <c r="K19" s="24" t="s">
        <v>96</v>
      </c>
      <c r="L19" s="24">
        <v>1</v>
      </c>
      <c r="M19" s="31">
        <v>0</v>
      </c>
      <c r="N19" s="31">
        <v>38</v>
      </c>
      <c r="O19" s="24" t="s">
        <v>72</v>
      </c>
      <c r="P19" s="24" t="str">
        <f>VLOOKUP(Table1[[#This Row],[Line Item Text Code]],$U$3:$V$7,2,FALSE)</f>
        <v>Customer Accomodation</v>
      </c>
      <c r="Q19" s="31">
        <f>Table1[[#This Row],[Ext. Cost]]-Table1[[#This Row],[Ext. Sell]]</f>
        <v>38</v>
      </c>
      <c r="R19" s="31">
        <f>VLOOKUP(C19,Bookings!$A$1:$B$33,2,FALSE)</f>
        <v>3879926.4899999993</v>
      </c>
      <c r="S19" s="31">
        <f>IFERROR(VLOOKUP(D19,Bookings!E:F,2,FALSE),0)</f>
        <v>435136.94999999995</v>
      </c>
      <c r="T19" s="25" t="str">
        <f>IFERROR(VLOOKUP(Table1[[#This Row],[Order]],Bookings_with_AM_Report!A:L,12,FALSE),"N/A")</f>
        <v>Megan Ewers</v>
      </c>
    </row>
    <row r="20" spans="1:20">
      <c r="A20" s="24" t="s">
        <v>289</v>
      </c>
      <c r="B20" s="24">
        <v>28</v>
      </c>
      <c r="C20" s="24" t="s">
        <v>70</v>
      </c>
      <c r="D20" s="24" t="s">
        <v>71</v>
      </c>
      <c r="E20" s="24" t="s">
        <v>41</v>
      </c>
      <c r="F20" s="24" t="s">
        <v>1365</v>
      </c>
      <c r="G20" s="24" t="s">
        <v>42</v>
      </c>
      <c r="H20" s="24" t="s">
        <v>17</v>
      </c>
      <c r="I20" s="24" t="s">
        <v>43</v>
      </c>
      <c r="J20" s="24" t="s">
        <v>24</v>
      </c>
      <c r="K20" s="24" t="s">
        <v>96</v>
      </c>
      <c r="L20" s="24">
        <v>1</v>
      </c>
      <c r="M20" s="31">
        <v>0</v>
      </c>
      <c r="N20" s="31">
        <v>91</v>
      </c>
      <c r="O20" s="24" t="s">
        <v>72</v>
      </c>
      <c r="P20" s="24" t="str">
        <f>VLOOKUP(Table1[[#This Row],[Line Item Text Code]],$U$3:$V$7,2,FALSE)</f>
        <v>Miscellaneous</v>
      </c>
      <c r="Q20" s="31">
        <f>Table1[[#This Row],[Ext. Cost]]-Table1[[#This Row],[Ext. Sell]]</f>
        <v>91</v>
      </c>
      <c r="R20" s="31">
        <f>VLOOKUP(C20,Bookings!$A$1:$B$33,2,FALSE)</f>
        <v>3879926.4899999993</v>
      </c>
      <c r="S20" s="31">
        <f>IFERROR(VLOOKUP(D20,Bookings!E:F,2,FALSE),0)</f>
        <v>435136.94999999995</v>
      </c>
      <c r="T20" s="25" t="str">
        <f>IFERROR(VLOOKUP(Table1[[#This Row],[Order]],Bookings_with_AM_Report!A:L,12,FALSE),"N/A")</f>
        <v>Megan Ewers</v>
      </c>
    </row>
    <row r="21" spans="1:20">
      <c r="A21" s="24" t="s">
        <v>289</v>
      </c>
      <c r="B21" s="24">
        <v>29</v>
      </c>
      <c r="C21" s="24" t="s">
        <v>70</v>
      </c>
      <c r="D21" s="24" t="s">
        <v>71</v>
      </c>
      <c r="E21" s="24" t="s">
        <v>41</v>
      </c>
      <c r="F21" s="24" t="s">
        <v>1366</v>
      </c>
      <c r="G21" s="24" t="s">
        <v>42</v>
      </c>
      <c r="H21" s="24" t="s">
        <v>17</v>
      </c>
      <c r="I21" s="24" t="s">
        <v>43</v>
      </c>
      <c r="J21" s="24" t="s">
        <v>24</v>
      </c>
      <c r="K21" s="24" t="s">
        <v>96</v>
      </c>
      <c r="L21" s="24">
        <v>1</v>
      </c>
      <c r="M21" s="31">
        <v>0</v>
      </c>
      <c r="N21" s="31">
        <v>76</v>
      </c>
      <c r="O21" s="24" t="s">
        <v>72</v>
      </c>
      <c r="P21" s="24" t="str">
        <f>VLOOKUP(Table1[[#This Row],[Line Item Text Code]],$U$3:$V$7,2,FALSE)</f>
        <v>Miscellaneous</v>
      </c>
      <c r="Q21" s="31">
        <f>Table1[[#This Row],[Ext. Cost]]-Table1[[#This Row],[Ext. Sell]]</f>
        <v>76</v>
      </c>
      <c r="R21" s="31">
        <f>VLOOKUP(C21,Bookings!$A$1:$B$33,2,FALSE)</f>
        <v>3879926.4899999993</v>
      </c>
      <c r="S21" s="31">
        <f>IFERROR(VLOOKUP(D21,Bookings!E:F,2,FALSE),0)</f>
        <v>435136.94999999995</v>
      </c>
      <c r="T21" s="25" t="str">
        <f>IFERROR(VLOOKUP(Table1[[#This Row],[Order]],Bookings_with_AM_Report!A:L,12,FALSE),"N/A")</f>
        <v>Megan Ewers</v>
      </c>
    </row>
    <row r="22" spans="1:20">
      <c r="A22" s="24" t="s">
        <v>289</v>
      </c>
      <c r="B22" s="24">
        <v>32</v>
      </c>
      <c r="C22" s="24" t="s">
        <v>70</v>
      </c>
      <c r="D22" s="24" t="s">
        <v>71</v>
      </c>
      <c r="E22" s="24" t="s">
        <v>41</v>
      </c>
      <c r="F22" s="24" t="s">
        <v>1367</v>
      </c>
      <c r="G22" s="24" t="s">
        <v>42</v>
      </c>
      <c r="H22" s="24" t="s">
        <v>17</v>
      </c>
      <c r="I22" s="24" t="s">
        <v>43</v>
      </c>
      <c r="J22" s="24" t="s">
        <v>24</v>
      </c>
      <c r="K22" s="24" t="s">
        <v>96</v>
      </c>
      <c r="L22" s="24">
        <v>1</v>
      </c>
      <c r="M22" s="31">
        <v>0</v>
      </c>
      <c r="N22" s="31">
        <v>15</v>
      </c>
      <c r="O22" s="24" t="s">
        <v>72</v>
      </c>
      <c r="P22" s="24" t="str">
        <f>VLOOKUP(Table1[[#This Row],[Line Item Text Code]],$U$3:$V$7,2,FALSE)</f>
        <v>Miscellaneous</v>
      </c>
      <c r="Q22" s="31">
        <f>Table1[[#This Row],[Ext. Cost]]-Table1[[#This Row],[Ext. Sell]]</f>
        <v>15</v>
      </c>
      <c r="R22" s="31">
        <f>VLOOKUP(C22,Bookings!$A$1:$B$33,2,FALSE)</f>
        <v>3879926.4899999993</v>
      </c>
      <c r="S22" s="31">
        <f>IFERROR(VLOOKUP(D22,Bookings!E:F,2,FALSE),0)</f>
        <v>435136.94999999995</v>
      </c>
      <c r="T22" s="25" t="str">
        <f>IFERROR(VLOOKUP(Table1[[#This Row],[Order]],Bookings_with_AM_Report!A:L,12,FALSE),"N/A")</f>
        <v>Megan Ewers</v>
      </c>
    </row>
    <row r="23" spans="1:20">
      <c r="A23" s="24" t="s">
        <v>289</v>
      </c>
      <c r="B23" s="24">
        <v>33</v>
      </c>
      <c r="C23" s="24" t="s">
        <v>70</v>
      </c>
      <c r="D23" s="24" t="s">
        <v>71</v>
      </c>
      <c r="E23" s="24" t="s">
        <v>41</v>
      </c>
      <c r="F23" s="24" t="s">
        <v>5642</v>
      </c>
      <c r="G23" s="24" t="s">
        <v>42</v>
      </c>
      <c r="H23" s="24" t="s">
        <v>36</v>
      </c>
      <c r="I23" s="24" t="s">
        <v>703</v>
      </c>
      <c r="J23" s="24" t="s">
        <v>24</v>
      </c>
      <c r="K23" s="24" t="s">
        <v>96</v>
      </c>
      <c r="L23" s="24">
        <v>1</v>
      </c>
      <c r="M23" s="31">
        <v>0</v>
      </c>
      <c r="N23" s="31">
        <v>38</v>
      </c>
      <c r="O23" s="24" t="s">
        <v>72</v>
      </c>
      <c r="P23" s="24" t="str">
        <f>VLOOKUP(Table1[[#This Row],[Line Item Text Code]],$U$3:$V$7,2,FALSE)</f>
        <v>Customer Accomodation</v>
      </c>
      <c r="Q23" s="31">
        <f>Table1[[#This Row],[Ext. Cost]]-Table1[[#This Row],[Ext. Sell]]</f>
        <v>38</v>
      </c>
      <c r="R23" s="31">
        <f>VLOOKUP(C23,Bookings!$A$1:$B$33,2,FALSE)</f>
        <v>3879926.4899999993</v>
      </c>
      <c r="S23" s="31">
        <f>IFERROR(VLOOKUP(D23,Bookings!E:F,2,FALSE),0)</f>
        <v>435136.94999999995</v>
      </c>
      <c r="T23" s="25" t="str">
        <f>IFERROR(VLOOKUP(Table1[[#This Row],[Order]],Bookings_with_AM_Report!A:L,12,FALSE),"N/A")</f>
        <v>Megan Ewers</v>
      </c>
    </row>
    <row r="24" spans="1:20">
      <c r="A24" s="24" t="s">
        <v>289</v>
      </c>
      <c r="B24" s="24">
        <v>34</v>
      </c>
      <c r="C24" s="24" t="s">
        <v>70</v>
      </c>
      <c r="D24" s="24" t="s">
        <v>71</v>
      </c>
      <c r="E24" s="24" t="s">
        <v>41</v>
      </c>
      <c r="F24" s="24" t="s">
        <v>5643</v>
      </c>
      <c r="G24" s="24" t="s">
        <v>42</v>
      </c>
      <c r="H24" s="24" t="s">
        <v>17</v>
      </c>
      <c r="I24" s="24" t="s">
        <v>43</v>
      </c>
      <c r="J24" s="24" t="s">
        <v>24</v>
      </c>
      <c r="K24" s="24" t="s">
        <v>96</v>
      </c>
      <c r="L24" s="24">
        <v>1</v>
      </c>
      <c r="M24" s="31">
        <v>0</v>
      </c>
      <c r="N24" s="31">
        <v>91</v>
      </c>
      <c r="O24" s="24" t="s">
        <v>72</v>
      </c>
      <c r="P24" s="24" t="str">
        <f>VLOOKUP(Table1[[#This Row],[Line Item Text Code]],$U$3:$V$7,2,FALSE)</f>
        <v>Miscellaneous</v>
      </c>
      <c r="Q24" s="31">
        <f>Table1[[#This Row],[Ext. Cost]]-Table1[[#This Row],[Ext. Sell]]</f>
        <v>91</v>
      </c>
      <c r="R24" s="31">
        <f>VLOOKUP(C24,Bookings!$A$1:$B$33,2,FALSE)</f>
        <v>3879926.4899999993</v>
      </c>
      <c r="S24" s="31">
        <f>IFERROR(VLOOKUP(D24,Bookings!E:F,2,FALSE),0)</f>
        <v>435136.94999999995</v>
      </c>
      <c r="T24" s="25" t="str">
        <f>IFERROR(VLOOKUP(Table1[[#This Row],[Order]],Bookings_with_AM_Report!A:L,12,FALSE),"N/A")</f>
        <v>Megan Ewers</v>
      </c>
    </row>
    <row r="25" spans="1:20">
      <c r="A25" s="24" t="s">
        <v>289</v>
      </c>
      <c r="B25" s="24">
        <v>35</v>
      </c>
      <c r="C25" s="24" t="s">
        <v>70</v>
      </c>
      <c r="D25" s="24" t="s">
        <v>71</v>
      </c>
      <c r="E25" s="24" t="s">
        <v>41</v>
      </c>
      <c r="F25" s="24" t="s">
        <v>5644</v>
      </c>
      <c r="G25" s="24" t="s">
        <v>42</v>
      </c>
      <c r="H25" s="24" t="s">
        <v>17</v>
      </c>
      <c r="I25" s="24" t="s">
        <v>43</v>
      </c>
      <c r="J25" s="24" t="s">
        <v>24</v>
      </c>
      <c r="K25" s="24" t="s">
        <v>96</v>
      </c>
      <c r="L25" s="24">
        <v>1</v>
      </c>
      <c r="M25" s="31">
        <v>0</v>
      </c>
      <c r="N25" s="31">
        <v>76</v>
      </c>
      <c r="O25" s="24" t="s">
        <v>72</v>
      </c>
      <c r="P25" s="24" t="str">
        <f>VLOOKUP(Table1[[#This Row],[Line Item Text Code]],$U$3:$V$7,2,FALSE)</f>
        <v>Miscellaneous</v>
      </c>
      <c r="Q25" s="31">
        <f>Table1[[#This Row],[Ext. Cost]]-Table1[[#This Row],[Ext. Sell]]</f>
        <v>76</v>
      </c>
      <c r="R25" s="31">
        <f>VLOOKUP(C25,Bookings!$A$1:$B$33,2,FALSE)</f>
        <v>3879926.4899999993</v>
      </c>
      <c r="S25" s="31">
        <f>IFERROR(VLOOKUP(D25,Bookings!E:F,2,FALSE),0)</f>
        <v>435136.94999999995</v>
      </c>
      <c r="T25" s="25" t="str">
        <f>IFERROR(VLOOKUP(Table1[[#This Row],[Order]],Bookings_with_AM_Report!A:L,12,FALSE),"N/A")</f>
        <v>Megan Ewers</v>
      </c>
    </row>
    <row r="26" spans="1:20">
      <c r="A26" s="24" t="s">
        <v>289</v>
      </c>
      <c r="B26" s="24">
        <v>36</v>
      </c>
      <c r="C26" s="24" t="s">
        <v>70</v>
      </c>
      <c r="D26" s="24" t="s">
        <v>71</v>
      </c>
      <c r="E26" s="24" t="s">
        <v>41</v>
      </c>
      <c r="F26" s="24" t="s">
        <v>5645</v>
      </c>
      <c r="G26" s="24" t="s">
        <v>42</v>
      </c>
      <c r="H26" s="24" t="s">
        <v>17</v>
      </c>
      <c r="I26" s="24" t="s">
        <v>43</v>
      </c>
      <c r="J26" s="24" t="s">
        <v>24</v>
      </c>
      <c r="K26" s="24" t="s">
        <v>96</v>
      </c>
      <c r="L26" s="24">
        <v>1</v>
      </c>
      <c r="M26" s="31">
        <v>0</v>
      </c>
      <c r="N26" s="31">
        <v>15</v>
      </c>
      <c r="O26" s="24" t="s">
        <v>72</v>
      </c>
      <c r="P26" s="24" t="str">
        <f>VLOOKUP(Table1[[#This Row],[Line Item Text Code]],$U$3:$V$7,2,FALSE)</f>
        <v>Miscellaneous</v>
      </c>
      <c r="Q26" s="31">
        <f>Table1[[#This Row],[Ext. Cost]]-Table1[[#This Row],[Ext. Sell]]</f>
        <v>15</v>
      </c>
      <c r="R26" s="31">
        <f>VLOOKUP(C26,Bookings!$A$1:$B$33,2,FALSE)</f>
        <v>3879926.4899999993</v>
      </c>
      <c r="S26" s="31">
        <f>IFERROR(VLOOKUP(D26,Bookings!E:F,2,FALSE),0)</f>
        <v>435136.94999999995</v>
      </c>
      <c r="T26" s="25" t="str">
        <f>IFERROR(VLOOKUP(Table1[[#This Row],[Order]],Bookings_with_AM_Report!A:L,12,FALSE),"N/A")</f>
        <v>Megan Ewers</v>
      </c>
    </row>
    <row r="27" spans="1:20">
      <c r="A27" s="24" t="s">
        <v>289</v>
      </c>
      <c r="B27" s="24">
        <v>37</v>
      </c>
      <c r="C27" s="24" t="s">
        <v>70</v>
      </c>
      <c r="D27" s="24" t="s">
        <v>71</v>
      </c>
      <c r="E27" s="24" t="s">
        <v>41</v>
      </c>
      <c r="F27" s="24" t="s">
        <v>2177</v>
      </c>
      <c r="G27" s="24" t="s">
        <v>42</v>
      </c>
      <c r="H27" s="24" t="s">
        <v>36</v>
      </c>
      <c r="I27" s="24" t="s">
        <v>703</v>
      </c>
      <c r="J27" s="24" t="s">
        <v>24</v>
      </c>
      <c r="K27" s="24" t="s">
        <v>96</v>
      </c>
      <c r="L27" s="24">
        <v>1</v>
      </c>
      <c r="M27" s="31">
        <v>0</v>
      </c>
      <c r="N27" s="31">
        <v>38</v>
      </c>
      <c r="O27" s="24" t="s">
        <v>72</v>
      </c>
      <c r="P27" s="24" t="str">
        <f>VLOOKUP(Table1[[#This Row],[Line Item Text Code]],$U$3:$V$7,2,FALSE)</f>
        <v>Customer Accomodation</v>
      </c>
      <c r="Q27" s="31">
        <f>Table1[[#This Row],[Ext. Cost]]-Table1[[#This Row],[Ext. Sell]]</f>
        <v>38</v>
      </c>
      <c r="R27" s="31">
        <f>VLOOKUP(C27,Bookings!$A$1:$B$33,2,FALSE)</f>
        <v>3879926.4899999993</v>
      </c>
      <c r="S27" s="31">
        <f>IFERROR(VLOOKUP(D27,Bookings!E:F,2,FALSE),0)</f>
        <v>435136.94999999995</v>
      </c>
      <c r="T27" s="25" t="str">
        <f>IFERROR(VLOOKUP(Table1[[#This Row],[Order]],Bookings_with_AM_Report!A:L,12,FALSE),"N/A")</f>
        <v>Megan Ewers</v>
      </c>
    </row>
    <row r="28" spans="1:20">
      <c r="A28" s="24" t="s">
        <v>289</v>
      </c>
      <c r="B28" s="24">
        <v>38</v>
      </c>
      <c r="C28" s="24" t="s">
        <v>70</v>
      </c>
      <c r="D28" s="24" t="s">
        <v>71</v>
      </c>
      <c r="E28" s="24" t="s">
        <v>41</v>
      </c>
      <c r="F28" s="24" t="s">
        <v>2178</v>
      </c>
      <c r="G28" s="24" t="s">
        <v>16</v>
      </c>
      <c r="H28" s="24" t="s">
        <v>17</v>
      </c>
      <c r="I28" s="24" t="s">
        <v>43</v>
      </c>
      <c r="J28" s="24" t="s">
        <v>24</v>
      </c>
      <c r="K28" s="24" t="s">
        <v>96</v>
      </c>
      <c r="L28" s="24">
        <v>1</v>
      </c>
      <c r="M28" s="31">
        <v>0</v>
      </c>
      <c r="N28" s="31">
        <v>91</v>
      </c>
      <c r="O28" s="24" t="s">
        <v>72</v>
      </c>
      <c r="P28" s="24" t="str">
        <f>VLOOKUP(Table1[[#This Row],[Line Item Text Code]],$U$3:$V$7,2,FALSE)</f>
        <v>Miscellaneous</v>
      </c>
      <c r="Q28" s="31">
        <f>Table1[[#This Row],[Ext. Cost]]-Table1[[#This Row],[Ext. Sell]]</f>
        <v>91</v>
      </c>
      <c r="R28" s="31">
        <f>VLOOKUP(C28,Bookings!$A$1:$B$33,2,FALSE)</f>
        <v>3879926.4899999993</v>
      </c>
      <c r="S28" s="31">
        <f>IFERROR(VLOOKUP(D28,Bookings!E:F,2,FALSE),0)</f>
        <v>435136.94999999995</v>
      </c>
      <c r="T28" s="25" t="str">
        <f>IFERROR(VLOOKUP(Table1[[#This Row],[Order]],Bookings_with_AM_Report!A:L,12,FALSE),"N/A")</f>
        <v>Megan Ewers</v>
      </c>
    </row>
    <row r="29" spans="1:20">
      <c r="A29" s="24" t="s">
        <v>289</v>
      </c>
      <c r="B29" s="24">
        <v>39</v>
      </c>
      <c r="C29" s="24" t="s">
        <v>70</v>
      </c>
      <c r="D29" s="24" t="s">
        <v>71</v>
      </c>
      <c r="E29" s="24" t="s">
        <v>41</v>
      </c>
      <c r="F29" s="24" t="s">
        <v>2179</v>
      </c>
      <c r="G29" s="24" t="s">
        <v>42</v>
      </c>
      <c r="H29" s="24" t="s">
        <v>36</v>
      </c>
      <c r="I29" s="24" t="s">
        <v>2180</v>
      </c>
      <c r="J29" s="24" t="s">
        <v>24</v>
      </c>
      <c r="K29" s="24" t="s">
        <v>96</v>
      </c>
      <c r="L29" s="24">
        <v>1</v>
      </c>
      <c r="M29" s="31">
        <v>0</v>
      </c>
      <c r="N29" s="31">
        <v>76</v>
      </c>
      <c r="O29" s="24" t="s">
        <v>72</v>
      </c>
      <c r="P29" s="24" t="str">
        <f>VLOOKUP(Table1[[#This Row],[Line Item Text Code]],$U$3:$V$7,2,FALSE)</f>
        <v>Customer Accomodation</v>
      </c>
      <c r="Q29" s="31">
        <f>Table1[[#This Row],[Ext. Cost]]-Table1[[#This Row],[Ext. Sell]]</f>
        <v>76</v>
      </c>
      <c r="R29" s="31">
        <f>VLOOKUP(C29,Bookings!$A$1:$B$33,2,FALSE)</f>
        <v>3879926.4899999993</v>
      </c>
      <c r="S29" s="31">
        <f>IFERROR(VLOOKUP(D29,Bookings!E:F,2,FALSE),0)</f>
        <v>435136.94999999995</v>
      </c>
      <c r="T29" s="25" t="str">
        <f>IFERROR(VLOOKUP(Table1[[#This Row],[Order]],Bookings_with_AM_Report!A:L,12,FALSE),"N/A")</f>
        <v>Megan Ewers</v>
      </c>
    </row>
    <row r="30" spans="1:20">
      <c r="A30" s="24" t="s">
        <v>289</v>
      </c>
      <c r="B30" s="24">
        <v>39</v>
      </c>
      <c r="C30" s="24" t="s">
        <v>70</v>
      </c>
      <c r="D30" s="24" t="s">
        <v>71</v>
      </c>
      <c r="E30" s="24" t="s">
        <v>41</v>
      </c>
      <c r="F30" s="24" t="s">
        <v>2179</v>
      </c>
      <c r="G30" s="24" t="s">
        <v>42</v>
      </c>
      <c r="H30" s="24" t="s">
        <v>17</v>
      </c>
      <c r="I30" s="24" t="s">
        <v>43</v>
      </c>
      <c r="J30" s="24" t="s">
        <v>24</v>
      </c>
      <c r="K30" s="24" t="s">
        <v>96</v>
      </c>
      <c r="L30" s="24">
        <v>1</v>
      </c>
      <c r="M30" s="31">
        <v>0</v>
      </c>
      <c r="N30" s="31">
        <v>76</v>
      </c>
      <c r="O30" s="24" t="s">
        <v>72</v>
      </c>
      <c r="P30" s="24" t="str">
        <f>VLOOKUP(Table1[[#This Row],[Line Item Text Code]],$U$3:$V$7,2,FALSE)</f>
        <v>Miscellaneous</v>
      </c>
      <c r="Q30" s="31">
        <f>Table1[[#This Row],[Ext. Cost]]-Table1[[#This Row],[Ext. Sell]]</f>
        <v>76</v>
      </c>
      <c r="R30" s="31">
        <f>VLOOKUP(C30,Bookings!$A$1:$B$33,2,FALSE)</f>
        <v>3879926.4899999993</v>
      </c>
      <c r="S30" s="31">
        <f>IFERROR(VLOOKUP(D30,Bookings!E:F,2,FALSE),0)</f>
        <v>435136.94999999995</v>
      </c>
      <c r="T30" s="25" t="str">
        <f>IFERROR(VLOOKUP(Table1[[#This Row],[Order]],Bookings_with_AM_Report!A:L,12,FALSE),"N/A")</f>
        <v>Megan Ewers</v>
      </c>
    </row>
    <row r="31" spans="1:20">
      <c r="A31" s="24" t="s">
        <v>289</v>
      </c>
      <c r="B31" s="24">
        <v>40</v>
      </c>
      <c r="C31" s="24" t="s">
        <v>70</v>
      </c>
      <c r="D31" s="24" t="s">
        <v>71</v>
      </c>
      <c r="E31" s="24" t="s">
        <v>41</v>
      </c>
      <c r="F31" s="24" t="s">
        <v>2181</v>
      </c>
      <c r="G31" s="24" t="s">
        <v>42</v>
      </c>
      <c r="H31" s="24" t="s">
        <v>17</v>
      </c>
      <c r="I31" s="24" t="s">
        <v>43</v>
      </c>
      <c r="J31" s="24" t="s">
        <v>24</v>
      </c>
      <c r="K31" s="24" t="s">
        <v>96</v>
      </c>
      <c r="L31" s="24">
        <v>1</v>
      </c>
      <c r="M31" s="31">
        <v>0</v>
      </c>
      <c r="N31" s="31">
        <v>15</v>
      </c>
      <c r="O31" s="24" t="s">
        <v>72</v>
      </c>
      <c r="P31" s="24" t="str">
        <f>VLOOKUP(Table1[[#This Row],[Line Item Text Code]],$U$3:$V$7,2,FALSE)</f>
        <v>Miscellaneous</v>
      </c>
      <c r="Q31" s="31">
        <f>Table1[[#This Row],[Ext. Cost]]-Table1[[#This Row],[Ext. Sell]]</f>
        <v>15</v>
      </c>
      <c r="R31" s="31">
        <f>VLOOKUP(C31,Bookings!$A$1:$B$33,2,FALSE)</f>
        <v>3879926.4899999993</v>
      </c>
      <c r="S31" s="31">
        <f>IFERROR(VLOOKUP(D31,Bookings!E:F,2,FALSE),0)</f>
        <v>435136.94999999995</v>
      </c>
      <c r="T31" s="25" t="str">
        <f>IFERROR(VLOOKUP(Table1[[#This Row],[Order]],Bookings_with_AM_Report!A:L,12,FALSE),"N/A")</f>
        <v>Megan Ewers</v>
      </c>
    </row>
    <row r="32" spans="1:20">
      <c r="A32" s="24" t="s">
        <v>289</v>
      </c>
      <c r="B32" s="24">
        <v>41</v>
      </c>
      <c r="C32" s="24" t="s">
        <v>70</v>
      </c>
      <c r="D32" s="24" t="s">
        <v>71</v>
      </c>
      <c r="E32" s="24" t="s">
        <v>41</v>
      </c>
      <c r="F32" s="24" t="s">
        <v>3622</v>
      </c>
      <c r="G32" s="24" t="s">
        <v>42</v>
      </c>
      <c r="H32" s="24" t="s">
        <v>36</v>
      </c>
      <c r="I32" s="24" t="s">
        <v>3623</v>
      </c>
      <c r="J32" s="24" t="s">
        <v>24</v>
      </c>
      <c r="K32" s="24" t="s">
        <v>96</v>
      </c>
      <c r="L32" s="24">
        <v>1</v>
      </c>
      <c r="M32" s="31">
        <v>0</v>
      </c>
      <c r="N32" s="31">
        <v>38</v>
      </c>
      <c r="O32" s="24" t="s">
        <v>72</v>
      </c>
      <c r="P32" s="24" t="str">
        <f>VLOOKUP(Table1[[#This Row],[Line Item Text Code]],$U$3:$V$7,2,FALSE)</f>
        <v>Customer Accomodation</v>
      </c>
      <c r="Q32" s="31">
        <f>Table1[[#This Row],[Ext. Cost]]-Table1[[#This Row],[Ext. Sell]]</f>
        <v>38</v>
      </c>
      <c r="R32" s="31">
        <f>VLOOKUP(C32,Bookings!$A$1:$B$33,2,FALSE)</f>
        <v>3879926.4899999993</v>
      </c>
      <c r="S32" s="31">
        <f>IFERROR(VLOOKUP(D32,Bookings!E:F,2,FALSE),0)</f>
        <v>435136.94999999995</v>
      </c>
      <c r="T32" s="25" t="str">
        <f>IFERROR(VLOOKUP(Table1[[#This Row],[Order]],Bookings_with_AM_Report!A:L,12,FALSE),"N/A")</f>
        <v>Megan Ewers</v>
      </c>
    </row>
    <row r="33" spans="1:20">
      <c r="A33" s="24" t="s">
        <v>289</v>
      </c>
      <c r="B33" s="24">
        <v>42</v>
      </c>
      <c r="C33" s="24" t="s">
        <v>70</v>
      </c>
      <c r="D33" s="24" t="s">
        <v>71</v>
      </c>
      <c r="E33" s="24" t="s">
        <v>41</v>
      </c>
      <c r="F33" s="24" t="s">
        <v>3624</v>
      </c>
      <c r="G33" s="24" t="s">
        <v>16</v>
      </c>
      <c r="H33" s="24" t="s">
        <v>17</v>
      </c>
      <c r="I33" s="24" t="s">
        <v>43</v>
      </c>
      <c r="J33" s="24" t="s">
        <v>24</v>
      </c>
      <c r="K33" s="24" t="s">
        <v>96</v>
      </c>
      <c r="L33" s="24">
        <v>1</v>
      </c>
      <c r="M33" s="31">
        <v>0</v>
      </c>
      <c r="N33" s="31">
        <v>91</v>
      </c>
      <c r="O33" s="24" t="s">
        <v>72</v>
      </c>
      <c r="P33" s="24" t="str">
        <f>VLOOKUP(Table1[[#This Row],[Line Item Text Code]],$U$3:$V$7,2,FALSE)</f>
        <v>Miscellaneous</v>
      </c>
      <c r="Q33" s="31">
        <f>Table1[[#This Row],[Ext. Cost]]-Table1[[#This Row],[Ext. Sell]]</f>
        <v>91</v>
      </c>
      <c r="R33" s="31">
        <f>VLOOKUP(C33,Bookings!$A$1:$B$33,2,FALSE)</f>
        <v>3879926.4899999993</v>
      </c>
      <c r="S33" s="31">
        <f>IFERROR(VLOOKUP(D33,Bookings!E:F,2,FALSE),0)</f>
        <v>435136.94999999995</v>
      </c>
      <c r="T33" s="25" t="str">
        <f>IFERROR(VLOOKUP(Table1[[#This Row],[Order]],Bookings_with_AM_Report!A:L,12,FALSE),"N/A")</f>
        <v>Megan Ewers</v>
      </c>
    </row>
    <row r="34" spans="1:20">
      <c r="A34" s="24" t="s">
        <v>289</v>
      </c>
      <c r="B34" s="24">
        <v>43</v>
      </c>
      <c r="C34" s="24" t="s">
        <v>70</v>
      </c>
      <c r="D34" s="24" t="s">
        <v>71</v>
      </c>
      <c r="E34" s="24" t="s">
        <v>41</v>
      </c>
      <c r="F34" s="24" t="s">
        <v>3625</v>
      </c>
      <c r="G34" s="24" t="s">
        <v>42</v>
      </c>
      <c r="H34" s="24" t="s">
        <v>36</v>
      </c>
      <c r="I34" s="24" t="s">
        <v>3626</v>
      </c>
      <c r="J34" s="24" t="s">
        <v>24</v>
      </c>
      <c r="K34" s="24" t="s">
        <v>96</v>
      </c>
      <c r="L34" s="24">
        <v>1</v>
      </c>
      <c r="M34" s="31">
        <v>0</v>
      </c>
      <c r="N34" s="31">
        <v>76</v>
      </c>
      <c r="O34" s="24" t="s">
        <v>72</v>
      </c>
      <c r="P34" s="24" t="str">
        <f>VLOOKUP(Table1[[#This Row],[Line Item Text Code]],$U$3:$V$7,2,FALSE)</f>
        <v>Customer Accomodation</v>
      </c>
      <c r="Q34" s="31">
        <f>Table1[[#This Row],[Ext. Cost]]-Table1[[#This Row],[Ext. Sell]]</f>
        <v>76</v>
      </c>
      <c r="R34" s="31">
        <f>VLOOKUP(C34,Bookings!$A$1:$B$33,2,FALSE)</f>
        <v>3879926.4899999993</v>
      </c>
      <c r="S34" s="31">
        <f>IFERROR(VLOOKUP(D34,Bookings!E:F,2,FALSE),0)</f>
        <v>435136.94999999995</v>
      </c>
      <c r="T34" s="25" t="str">
        <f>IFERROR(VLOOKUP(Table1[[#This Row],[Order]],Bookings_with_AM_Report!A:L,12,FALSE),"N/A")</f>
        <v>Megan Ewers</v>
      </c>
    </row>
    <row r="35" spans="1:20">
      <c r="A35" s="24" t="s">
        <v>289</v>
      </c>
      <c r="B35" s="24">
        <v>43</v>
      </c>
      <c r="C35" s="24" t="s">
        <v>70</v>
      </c>
      <c r="D35" s="24" t="s">
        <v>71</v>
      </c>
      <c r="E35" s="24" t="s">
        <v>41</v>
      </c>
      <c r="F35" s="24" t="s">
        <v>3625</v>
      </c>
      <c r="G35" s="24" t="s">
        <v>42</v>
      </c>
      <c r="H35" s="24" t="s">
        <v>17</v>
      </c>
      <c r="I35" s="24" t="s">
        <v>43</v>
      </c>
      <c r="J35" s="24" t="s">
        <v>24</v>
      </c>
      <c r="K35" s="24" t="s">
        <v>96</v>
      </c>
      <c r="L35" s="24">
        <v>1</v>
      </c>
      <c r="M35" s="31">
        <v>0</v>
      </c>
      <c r="N35" s="31">
        <v>76</v>
      </c>
      <c r="O35" s="24" t="s">
        <v>72</v>
      </c>
      <c r="P35" s="24" t="str">
        <f>VLOOKUP(Table1[[#This Row],[Line Item Text Code]],$U$3:$V$7,2,FALSE)</f>
        <v>Miscellaneous</v>
      </c>
      <c r="Q35" s="31">
        <f>Table1[[#This Row],[Ext. Cost]]-Table1[[#This Row],[Ext. Sell]]</f>
        <v>76</v>
      </c>
      <c r="R35" s="31">
        <f>VLOOKUP(C35,Bookings!$A$1:$B$33,2,FALSE)</f>
        <v>3879926.4899999993</v>
      </c>
      <c r="S35" s="31">
        <f>IFERROR(VLOOKUP(D35,Bookings!E:F,2,FALSE),0)</f>
        <v>435136.94999999995</v>
      </c>
      <c r="T35" s="25" t="str">
        <f>IFERROR(VLOOKUP(Table1[[#This Row],[Order]],Bookings_with_AM_Report!A:L,12,FALSE),"N/A")</f>
        <v>Megan Ewers</v>
      </c>
    </row>
    <row r="36" spans="1:20">
      <c r="A36" s="24" t="s">
        <v>289</v>
      </c>
      <c r="B36" s="24">
        <v>44</v>
      </c>
      <c r="C36" s="24" t="s">
        <v>70</v>
      </c>
      <c r="D36" s="24" t="s">
        <v>71</v>
      </c>
      <c r="E36" s="24" t="s">
        <v>41</v>
      </c>
      <c r="F36" s="24" t="s">
        <v>3627</v>
      </c>
      <c r="G36" s="24" t="s">
        <v>42</v>
      </c>
      <c r="H36" s="24" t="s">
        <v>36</v>
      </c>
      <c r="I36" s="24" t="s">
        <v>3628</v>
      </c>
      <c r="J36" s="24" t="s">
        <v>24</v>
      </c>
      <c r="K36" s="24" t="s">
        <v>96</v>
      </c>
      <c r="L36" s="24">
        <v>1</v>
      </c>
      <c r="M36" s="31">
        <v>0</v>
      </c>
      <c r="N36" s="31">
        <v>15</v>
      </c>
      <c r="O36" s="24" t="s">
        <v>72</v>
      </c>
      <c r="P36" s="24" t="str">
        <f>VLOOKUP(Table1[[#This Row],[Line Item Text Code]],$U$3:$V$7,2,FALSE)</f>
        <v>Customer Accomodation</v>
      </c>
      <c r="Q36" s="31">
        <f>Table1[[#This Row],[Ext. Cost]]-Table1[[#This Row],[Ext. Sell]]</f>
        <v>15</v>
      </c>
      <c r="R36" s="31">
        <f>VLOOKUP(C36,Bookings!$A$1:$B$33,2,FALSE)</f>
        <v>3879926.4899999993</v>
      </c>
      <c r="S36" s="31">
        <f>IFERROR(VLOOKUP(D36,Bookings!E:F,2,FALSE),0)</f>
        <v>435136.94999999995</v>
      </c>
      <c r="T36" s="25" t="str">
        <f>IFERROR(VLOOKUP(Table1[[#This Row],[Order]],Bookings_with_AM_Report!A:L,12,FALSE),"N/A")</f>
        <v>Megan Ewers</v>
      </c>
    </row>
    <row r="37" spans="1:20">
      <c r="A37" s="24" t="s">
        <v>289</v>
      </c>
      <c r="B37" s="24">
        <v>44</v>
      </c>
      <c r="C37" s="24" t="s">
        <v>70</v>
      </c>
      <c r="D37" s="24" t="s">
        <v>71</v>
      </c>
      <c r="E37" s="24" t="s">
        <v>41</v>
      </c>
      <c r="F37" s="24" t="s">
        <v>3627</v>
      </c>
      <c r="G37" s="24" t="s">
        <v>42</v>
      </c>
      <c r="H37" s="24" t="s">
        <v>17</v>
      </c>
      <c r="I37" s="24" t="s">
        <v>43</v>
      </c>
      <c r="J37" s="24" t="s">
        <v>24</v>
      </c>
      <c r="K37" s="24" t="s">
        <v>96</v>
      </c>
      <c r="L37" s="24">
        <v>1</v>
      </c>
      <c r="M37" s="31">
        <v>0</v>
      </c>
      <c r="N37" s="31">
        <v>15</v>
      </c>
      <c r="O37" s="24" t="s">
        <v>72</v>
      </c>
      <c r="P37" s="24" t="str">
        <f>VLOOKUP(Table1[[#This Row],[Line Item Text Code]],$U$3:$V$7,2,FALSE)</f>
        <v>Miscellaneous</v>
      </c>
      <c r="Q37" s="31">
        <f>Table1[[#This Row],[Ext. Cost]]-Table1[[#This Row],[Ext. Sell]]</f>
        <v>15</v>
      </c>
      <c r="R37" s="31">
        <f>VLOOKUP(C37,Bookings!$A$1:$B$33,2,FALSE)</f>
        <v>3879926.4899999993</v>
      </c>
      <c r="S37" s="31">
        <f>IFERROR(VLOOKUP(D37,Bookings!E:F,2,FALSE),0)</f>
        <v>435136.94999999995</v>
      </c>
      <c r="T37" s="25" t="str">
        <f>IFERROR(VLOOKUP(Table1[[#This Row],[Order]],Bookings_with_AM_Report!A:L,12,FALSE),"N/A")</f>
        <v>Megan Ewers</v>
      </c>
    </row>
    <row r="38" spans="1:20">
      <c r="A38" s="24" t="s">
        <v>289</v>
      </c>
      <c r="B38" s="24">
        <v>45</v>
      </c>
      <c r="C38" s="24" t="s">
        <v>70</v>
      </c>
      <c r="D38" s="24" t="s">
        <v>71</v>
      </c>
      <c r="E38" s="24" t="s">
        <v>41</v>
      </c>
      <c r="F38" s="24" t="s">
        <v>4455</v>
      </c>
      <c r="G38" s="24" t="s">
        <v>16</v>
      </c>
      <c r="H38" s="24" t="s">
        <v>36</v>
      </c>
      <c r="I38" s="24" t="s">
        <v>3623</v>
      </c>
      <c r="J38" s="24" t="s">
        <v>24</v>
      </c>
      <c r="K38" s="24" t="s">
        <v>96</v>
      </c>
      <c r="L38" s="24">
        <v>1</v>
      </c>
      <c r="M38" s="31">
        <v>0</v>
      </c>
      <c r="N38" s="31">
        <v>38</v>
      </c>
      <c r="O38" s="24" t="s">
        <v>72</v>
      </c>
      <c r="P38" s="24" t="str">
        <f>VLOOKUP(Table1[[#This Row],[Line Item Text Code]],$U$3:$V$7,2,FALSE)</f>
        <v>Customer Accomodation</v>
      </c>
      <c r="Q38" s="31">
        <f>Table1[[#This Row],[Ext. Cost]]-Table1[[#This Row],[Ext. Sell]]</f>
        <v>38</v>
      </c>
      <c r="R38" s="31">
        <f>VLOOKUP(C38,Bookings!$A$1:$B$33,2,FALSE)</f>
        <v>3879926.4899999993</v>
      </c>
      <c r="S38" s="31">
        <f>IFERROR(VLOOKUP(D38,Bookings!E:F,2,FALSE),0)</f>
        <v>435136.94999999995</v>
      </c>
      <c r="T38" s="25" t="str">
        <f>IFERROR(VLOOKUP(Table1[[#This Row],[Order]],Bookings_with_AM_Report!A:L,12,FALSE),"N/A")</f>
        <v>Megan Ewers</v>
      </c>
    </row>
    <row r="39" spans="1:20">
      <c r="A39" s="24" t="s">
        <v>289</v>
      </c>
      <c r="B39" s="24">
        <v>46</v>
      </c>
      <c r="C39" s="24" t="s">
        <v>70</v>
      </c>
      <c r="D39" s="24" t="s">
        <v>71</v>
      </c>
      <c r="E39" s="24" t="s">
        <v>41</v>
      </c>
      <c r="F39" s="24" t="s">
        <v>4456</v>
      </c>
      <c r="G39" s="24" t="s">
        <v>16</v>
      </c>
      <c r="H39" s="24" t="s">
        <v>17</v>
      </c>
      <c r="I39" s="24" t="s">
        <v>43</v>
      </c>
      <c r="J39" s="24" t="s">
        <v>24</v>
      </c>
      <c r="K39" s="24" t="s">
        <v>96</v>
      </c>
      <c r="L39" s="24">
        <v>1</v>
      </c>
      <c r="M39" s="31">
        <v>0</v>
      </c>
      <c r="N39" s="31">
        <v>91</v>
      </c>
      <c r="O39" s="24" t="s">
        <v>72</v>
      </c>
      <c r="P39" s="24" t="str">
        <f>VLOOKUP(Table1[[#This Row],[Line Item Text Code]],$U$3:$V$7,2,FALSE)</f>
        <v>Miscellaneous</v>
      </c>
      <c r="Q39" s="31">
        <f>Table1[[#This Row],[Ext. Cost]]-Table1[[#This Row],[Ext. Sell]]</f>
        <v>91</v>
      </c>
      <c r="R39" s="31">
        <f>VLOOKUP(C39,Bookings!$A$1:$B$33,2,FALSE)</f>
        <v>3879926.4899999993</v>
      </c>
      <c r="S39" s="31">
        <f>IFERROR(VLOOKUP(D39,Bookings!E:F,2,FALSE),0)</f>
        <v>435136.94999999995</v>
      </c>
      <c r="T39" s="25" t="str">
        <f>IFERROR(VLOOKUP(Table1[[#This Row],[Order]],Bookings_with_AM_Report!A:L,12,FALSE),"N/A")</f>
        <v>Megan Ewers</v>
      </c>
    </row>
    <row r="40" spans="1:20">
      <c r="A40" s="24" t="s">
        <v>3629</v>
      </c>
      <c r="B40" s="24">
        <v>60</v>
      </c>
      <c r="C40" s="24" t="s">
        <v>30</v>
      </c>
      <c r="D40" s="24" t="s">
        <v>56</v>
      </c>
      <c r="E40" s="24" t="s">
        <v>4653</v>
      </c>
      <c r="F40" s="24" t="s">
        <v>4654</v>
      </c>
      <c r="G40" s="24" t="s">
        <v>31</v>
      </c>
      <c r="H40" s="24" t="s">
        <v>49</v>
      </c>
      <c r="I40" s="24" t="s">
        <v>5646</v>
      </c>
      <c r="J40" s="24" t="s">
        <v>33</v>
      </c>
      <c r="K40" s="24" t="s">
        <v>368</v>
      </c>
      <c r="L40" s="24">
        <v>8</v>
      </c>
      <c r="M40" s="31">
        <v>1150.48</v>
      </c>
      <c r="N40" s="31">
        <v>0</v>
      </c>
      <c r="O40" s="24" t="s">
        <v>1598</v>
      </c>
      <c r="P40" s="24" t="str">
        <f>VLOOKUP(Table1[[#This Row],[Line Item Text Code]],$U$3:$V$7,2,FALSE)</f>
        <v>Specification Error</v>
      </c>
      <c r="Q40" s="31">
        <f>Table1[[#This Row],[Ext. Cost]]-Table1[[#This Row],[Ext. Sell]]</f>
        <v>-1150.48</v>
      </c>
      <c r="R40" s="31">
        <f>VLOOKUP(C40,Bookings!$A$1:$B$33,2,FALSE)</f>
        <v>3992449.5100000007</v>
      </c>
      <c r="S40" s="31">
        <f>IFERROR(VLOOKUP(D40,Bookings!E:F,2,FALSE),0)</f>
        <v>339578.9</v>
      </c>
      <c r="T40" s="25" t="str">
        <f>IFERROR(VLOOKUP(Table1[[#This Row],[Order]],Bookings_with_AM_Report!A:L,12,FALSE),"N/A")</f>
        <v>Farrah Race</v>
      </c>
    </row>
    <row r="41" spans="1:20">
      <c r="A41" s="24" t="s">
        <v>3629</v>
      </c>
      <c r="B41" s="24">
        <v>79</v>
      </c>
      <c r="C41" s="24" t="s">
        <v>30</v>
      </c>
      <c r="D41" s="24" t="s">
        <v>56</v>
      </c>
      <c r="E41" s="24" t="s">
        <v>4653</v>
      </c>
      <c r="F41" s="24" t="s">
        <v>4654</v>
      </c>
      <c r="G41" s="24" t="s">
        <v>31</v>
      </c>
      <c r="H41" s="24" t="s">
        <v>49</v>
      </c>
      <c r="I41" s="24" t="s">
        <v>5646</v>
      </c>
      <c r="J41" s="24" t="s">
        <v>33</v>
      </c>
      <c r="K41" s="24" t="s">
        <v>368</v>
      </c>
      <c r="L41" s="24">
        <v>9</v>
      </c>
      <c r="M41" s="31">
        <v>1294.29</v>
      </c>
      <c r="N41" s="31">
        <v>0</v>
      </c>
      <c r="O41" s="24" t="s">
        <v>1598</v>
      </c>
      <c r="P41" s="24" t="str">
        <f>VLOOKUP(Table1[[#This Row],[Line Item Text Code]],$U$3:$V$7,2,FALSE)</f>
        <v>Specification Error</v>
      </c>
      <c r="Q41" s="31">
        <f>Table1[[#This Row],[Ext. Cost]]-Table1[[#This Row],[Ext. Sell]]</f>
        <v>-1294.29</v>
      </c>
      <c r="R41" s="31">
        <f>VLOOKUP(C41,Bookings!$A$1:$B$33,2,FALSE)</f>
        <v>3992449.5100000007</v>
      </c>
      <c r="S41" s="31">
        <f>IFERROR(VLOOKUP(D41,Bookings!E:F,2,FALSE),0)</f>
        <v>339578.9</v>
      </c>
      <c r="T41" s="25" t="str">
        <f>IFERROR(VLOOKUP(Table1[[#This Row],[Order]],Bookings_with_AM_Report!A:L,12,FALSE),"N/A")</f>
        <v>Farrah Race</v>
      </c>
    </row>
    <row r="42" spans="1:20">
      <c r="A42" s="24" t="s">
        <v>3629</v>
      </c>
      <c r="B42" s="24">
        <v>100</v>
      </c>
      <c r="C42" s="24" t="s">
        <v>30</v>
      </c>
      <c r="D42" s="24" t="s">
        <v>56</v>
      </c>
      <c r="E42" s="24" t="s">
        <v>4653</v>
      </c>
      <c r="F42" s="24" t="s">
        <v>4654</v>
      </c>
      <c r="G42" s="24" t="s">
        <v>31</v>
      </c>
      <c r="H42" s="24" t="s">
        <v>49</v>
      </c>
      <c r="I42" s="24" t="s">
        <v>5646</v>
      </c>
      <c r="J42" s="24" t="s">
        <v>33</v>
      </c>
      <c r="K42" s="24" t="s">
        <v>368</v>
      </c>
      <c r="L42" s="24">
        <v>2</v>
      </c>
      <c r="M42" s="31">
        <v>287.62</v>
      </c>
      <c r="N42" s="31">
        <v>0</v>
      </c>
      <c r="O42" s="24" t="s">
        <v>1598</v>
      </c>
      <c r="P42" s="24" t="str">
        <f>VLOOKUP(Table1[[#This Row],[Line Item Text Code]],$U$3:$V$7,2,FALSE)</f>
        <v>Specification Error</v>
      </c>
      <c r="Q42" s="31">
        <f>Table1[[#This Row],[Ext. Cost]]-Table1[[#This Row],[Ext. Sell]]</f>
        <v>-287.62</v>
      </c>
      <c r="R42" s="31">
        <f>VLOOKUP(C42,Bookings!$A$1:$B$33,2,FALSE)</f>
        <v>3992449.5100000007</v>
      </c>
      <c r="S42" s="31">
        <f>IFERROR(VLOOKUP(D42,Bookings!E:F,2,FALSE),0)</f>
        <v>339578.9</v>
      </c>
      <c r="T42" s="25" t="str">
        <f>IFERROR(VLOOKUP(Table1[[#This Row],[Order]],Bookings_with_AM_Report!A:L,12,FALSE),"N/A")</f>
        <v>Farrah Race</v>
      </c>
    </row>
    <row r="43" spans="1:20">
      <c r="A43" s="24" t="s">
        <v>3629</v>
      </c>
      <c r="B43" s="24">
        <v>112</v>
      </c>
      <c r="C43" s="24" t="s">
        <v>30</v>
      </c>
      <c r="D43" s="24" t="s">
        <v>56</v>
      </c>
      <c r="E43" s="24" t="s">
        <v>4653</v>
      </c>
      <c r="F43" s="24" t="s">
        <v>4654</v>
      </c>
      <c r="G43" s="24" t="s">
        <v>31</v>
      </c>
      <c r="H43" s="24" t="s">
        <v>49</v>
      </c>
      <c r="I43" s="24" t="s">
        <v>5646</v>
      </c>
      <c r="J43" s="24" t="s">
        <v>33</v>
      </c>
      <c r="K43" s="24" t="s">
        <v>368</v>
      </c>
      <c r="L43" s="24">
        <v>5</v>
      </c>
      <c r="M43" s="31">
        <v>719.05</v>
      </c>
      <c r="N43" s="31">
        <v>0</v>
      </c>
      <c r="O43" s="24" t="s">
        <v>1598</v>
      </c>
      <c r="P43" s="24" t="str">
        <f>VLOOKUP(Table1[[#This Row],[Line Item Text Code]],$U$3:$V$7,2,FALSE)</f>
        <v>Specification Error</v>
      </c>
      <c r="Q43" s="31">
        <f>Table1[[#This Row],[Ext. Cost]]-Table1[[#This Row],[Ext. Sell]]</f>
        <v>-719.05</v>
      </c>
      <c r="R43" s="31">
        <f>VLOOKUP(C43,Bookings!$A$1:$B$33,2,FALSE)</f>
        <v>3992449.5100000007</v>
      </c>
      <c r="S43" s="31">
        <f>IFERROR(VLOOKUP(D43,Bookings!E:F,2,FALSE),0)</f>
        <v>339578.9</v>
      </c>
      <c r="T43" s="25" t="str">
        <f>IFERROR(VLOOKUP(Table1[[#This Row],[Order]],Bookings_with_AM_Report!A:L,12,FALSE),"N/A")</f>
        <v>Farrah Race</v>
      </c>
    </row>
    <row r="44" spans="1:20">
      <c r="A44" s="24" t="s">
        <v>3629</v>
      </c>
      <c r="B44" s="24">
        <v>124</v>
      </c>
      <c r="C44" s="24" t="s">
        <v>30</v>
      </c>
      <c r="D44" s="24" t="s">
        <v>56</v>
      </c>
      <c r="E44" s="24" t="s">
        <v>4653</v>
      </c>
      <c r="F44" s="24" t="s">
        <v>4654</v>
      </c>
      <c r="G44" s="24" t="s">
        <v>31</v>
      </c>
      <c r="H44" s="24" t="s">
        <v>49</v>
      </c>
      <c r="I44" s="24" t="s">
        <v>5646</v>
      </c>
      <c r="J44" s="24" t="s">
        <v>33</v>
      </c>
      <c r="K44" s="24" t="s">
        <v>368</v>
      </c>
      <c r="L44" s="24">
        <v>1</v>
      </c>
      <c r="M44" s="31">
        <v>143.81</v>
      </c>
      <c r="N44" s="31">
        <v>0</v>
      </c>
      <c r="O44" s="24" t="s">
        <v>1598</v>
      </c>
      <c r="P44" s="24" t="str">
        <f>VLOOKUP(Table1[[#This Row],[Line Item Text Code]],$U$3:$V$7,2,FALSE)</f>
        <v>Specification Error</v>
      </c>
      <c r="Q44" s="31">
        <f>Table1[[#This Row],[Ext. Cost]]-Table1[[#This Row],[Ext. Sell]]</f>
        <v>-143.81</v>
      </c>
      <c r="R44" s="31">
        <f>VLOOKUP(C44,Bookings!$A$1:$B$33,2,FALSE)</f>
        <v>3992449.5100000007</v>
      </c>
      <c r="S44" s="31">
        <f>IFERROR(VLOOKUP(D44,Bookings!E:F,2,FALSE),0)</f>
        <v>339578.9</v>
      </c>
      <c r="T44" s="25" t="str">
        <f>IFERROR(VLOOKUP(Table1[[#This Row],[Order]],Bookings_with_AM_Report!A:L,12,FALSE),"N/A")</f>
        <v>Farrah Race</v>
      </c>
    </row>
    <row r="45" spans="1:20">
      <c r="A45" s="24" t="s">
        <v>3629</v>
      </c>
      <c r="B45" s="24">
        <v>135</v>
      </c>
      <c r="C45" s="24" t="s">
        <v>30</v>
      </c>
      <c r="D45" s="24" t="s">
        <v>56</v>
      </c>
      <c r="E45" s="24" t="s">
        <v>4653</v>
      </c>
      <c r="F45" s="24" t="s">
        <v>4654</v>
      </c>
      <c r="G45" s="24" t="s">
        <v>31</v>
      </c>
      <c r="H45" s="24" t="s">
        <v>49</v>
      </c>
      <c r="I45" s="24" t="s">
        <v>5646</v>
      </c>
      <c r="J45" s="24" t="s">
        <v>33</v>
      </c>
      <c r="K45" s="24" t="s">
        <v>368</v>
      </c>
      <c r="L45" s="24">
        <v>4</v>
      </c>
      <c r="M45" s="31">
        <v>575.24</v>
      </c>
      <c r="N45" s="31">
        <v>0</v>
      </c>
      <c r="O45" s="24" t="s">
        <v>1598</v>
      </c>
      <c r="P45" s="24" t="str">
        <f>VLOOKUP(Table1[[#This Row],[Line Item Text Code]],$U$3:$V$7,2,FALSE)</f>
        <v>Specification Error</v>
      </c>
      <c r="Q45" s="31">
        <f>Table1[[#This Row],[Ext. Cost]]-Table1[[#This Row],[Ext. Sell]]</f>
        <v>-575.24</v>
      </c>
      <c r="R45" s="31">
        <f>VLOOKUP(C45,Bookings!$A$1:$B$33,2,FALSE)</f>
        <v>3992449.5100000007</v>
      </c>
      <c r="S45" s="31">
        <f>IFERROR(VLOOKUP(D45,Bookings!E:F,2,FALSE),0)</f>
        <v>339578.9</v>
      </c>
      <c r="T45" s="25" t="str">
        <f>IFERROR(VLOOKUP(Table1[[#This Row],[Order]],Bookings_with_AM_Report!A:L,12,FALSE),"N/A")</f>
        <v>Farrah Race</v>
      </c>
    </row>
    <row r="46" spans="1:20">
      <c r="A46" s="24" t="s">
        <v>3629</v>
      </c>
      <c r="B46" s="24">
        <v>147</v>
      </c>
      <c r="C46" s="24" t="s">
        <v>30</v>
      </c>
      <c r="D46" s="24" t="s">
        <v>56</v>
      </c>
      <c r="E46" s="24" t="s">
        <v>4653</v>
      </c>
      <c r="F46" s="24" t="s">
        <v>4654</v>
      </c>
      <c r="G46" s="24" t="s">
        <v>31</v>
      </c>
      <c r="H46" s="24" t="s">
        <v>49</v>
      </c>
      <c r="I46" s="24" t="s">
        <v>5646</v>
      </c>
      <c r="J46" s="24" t="s">
        <v>33</v>
      </c>
      <c r="K46" s="24" t="s">
        <v>368</v>
      </c>
      <c r="L46" s="24">
        <v>3</v>
      </c>
      <c r="M46" s="31">
        <v>431.43</v>
      </c>
      <c r="N46" s="31">
        <v>0</v>
      </c>
      <c r="O46" s="24" t="s">
        <v>1598</v>
      </c>
      <c r="P46" s="24" t="str">
        <f>VLOOKUP(Table1[[#This Row],[Line Item Text Code]],$U$3:$V$7,2,FALSE)</f>
        <v>Specification Error</v>
      </c>
      <c r="Q46" s="31">
        <f>Table1[[#This Row],[Ext. Cost]]-Table1[[#This Row],[Ext. Sell]]</f>
        <v>-431.43</v>
      </c>
      <c r="R46" s="31">
        <f>VLOOKUP(C46,Bookings!$A$1:$B$33,2,FALSE)</f>
        <v>3992449.5100000007</v>
      </c>
      <c r="S46" s="31">
        <f>IFERROR(VLOOKUP(D46,Bookings!E:F,2,FALSE),0)</f>
        <v>339578.9</v>
      </c>
      <c r="T46" s="25" t="str">
        <f>IFERROR(VLOOKUP(Table1[[#This Row],[Order]],Bookings_with_AM_Report!A:L,12,FALSE),"N/A")</f>
        <v>Farrah Race</v>
      </c>
    </row>
    <row r="47" spans="1:20">
      <c r="A47" s="24" t="s">
        <v>3629</v>
      </c>
      <c r="B47" s="24">
        <v>159</v>
      </c>
      <c r="C47" s="24" t="s">
        <v>30</v>
      </c>
      <c r="D47" s="24" t="s">
        <v>56</v>
      </c>
      <c r="E47" s="24" t="s">
        <v>4653</v>
      </c>
      <c r="F47" s="24" t="s">
        <v>4654</v>
      </c>
      <c r="G47" s="24" t="s">
        <v>31</v>
      </c>
      <c r="H47" s="24" t="s">
        <v>49</v>
      </c>
      <c r="I47" s="24" t="s">
        <v>5646</v>
      </c>
      <c r="J47" s="24" t="s">
        <v>33</v>
      </c>
      <c r="K47" s="24" t="s">
        <v>368</v>
      </c>
      <c r="L47" s="24">
        <v>2</v>
      </c>
      <c r="M47" s="31">
        <v>287.62</v>
      </c>
      <c r="N47" s="31">
        <v>0</v>
      </c>
      <c r="O47" s="24" t="s">
        <v>1598</v>
      </c>
      <c r="P47" s="24" t="str">
        <f>VLOOKUP(Table1[[#This Row],[Line Item Text Code]],$U$3:$V$7,2,FALSE)</f>
        <v>Specification Error</v>
      </c>
      <c r="Q47" s="31">
        <f>Table1[[#This Row],[Ext. Cost]]-Table1[[#This Row],[Ext. Sell]]</f>
        <v>-287.62</v>
      </c>
      <c r="R47" s="31">
        <f>VLOOKUP(C47,Bookings!$A$1:$B$33,2,FALSE)</f>
        <v>3992449.5100000007</v>
      </c>
      <c r="S47" s="31">
        <f>IFERROR(VLOOKUP(D47,Bookings!E:F,2,FALSE),0)</f>
        <v>339578.9</v>
      </c>
      <c r="T47" s="25" t="str">
        <f>IFERROR(VLOOKUP(Table1[[#This Row],[Order]],Bookings_with_AM_Report!A:L,12,FALSE),"N/A")</f>
        <v>Farrah Race</v>
      </c>
    </row>
    <row r="48" spans="1:20">
      <c r="A48" s="24" t="s">
        <v>3629</v>
      </c>
      <c r="B48" s="24">
        <v>177</v>
      </c>
      <c r="C48" s="24" t="s">
        <v>30</v>
      </c>
      <c r="D48" s="24" t="s">
        <v>56</v>
      </c>
      <c r="E48" s="24" t="s">
        <v>4653</v>
      </c>
      <c r="F48" s="24" t="s">
        <v>4654</v>
      </c>
      <c r="G48" s="24" t="s">
        <v>31</v>
      </c>
      <c r="H48" s="24" t="s">
        <v>49</v>
      </c>
      <c r="I48" s="24" t="s">
        <v>5646</v>
      </c>
      <c r="J48" s="24" t="s">
        <v>33</v>
      </c>
      <c r="K48" s="24" t="s">
        <v>368</v>
      </c>
      <c r="L48" s="24">
        <v>3</v>
      </c>
      <c r="M48" s="31">
        <v>431.43</v>
      </c>
      <c r="N48" s="31">
        <v>0</v>
      </c>
      <c r="O48" s="24" t="s">
        <v>1598</v>
      </c>
      <c r="P48" s="24" t="str">
        <f>VLOOKUP(Table1[[#This Row],[Line Item Text Code]],$U$3:$V$7,2,FALSE)</f>
        <v>Specification Error</v>
      </c>
      <c r="Q48" s="31">
        <f>Table1[[#This Row],[Ext. Cost]]-Table1[[#This Row],[Ext. Sell]]</f>
        <v>-431.43</v>
      </c>
      <c r="R48" s="31">
        <f>VLOOKUP(C48,Bookings!$A$1:$B$33,2,FALSE)</f>
        <v>3992449.5100000007</v>
      </c>
      <c r="S48" s="31">
        <f>IFERROR(VLOOKUP(D48,Bookings!E:F,2,FALSE),0)</f>
        <v>339578.9</v>
      </c>
      <c r="T48" s="25" t="str">
        <f>IFERROR(VLOOKUP(Table1[[#This Row],[Order]],Bookings_with_AM_Report!A:L,12,FALSE),"N/A")</f>
        <v>Farrah Race</v>
      </c>
    </row>
    <row r="49" spans="1:20">
      <c r="A49" s="24" t="s">
        <v>3629</v>
      </c>
      <c r="B49" s="24">
        <v>195</v>
      </c>
      <c r="C49" s="24" t="s">
        <v>30</v>
      </c>
      <c r="D49" s="24" t="s">
        <v>56</v>
      </c>
      <c r="E49" s="24" t="s">
        <v>4653</v>
      </c>
      <c r="F49" s="24" t="s">
        <v>4654</v>
      </c>
      <c r="G49" s="24" t="s">
        <v>31</v>
      </c>
      <c r="H49" s="24" t="s">
        <v>49</v>
      </c>
      <c r="I49" s="24" t="s">
        <v>5646</v>
      </c>
      <c r="J49" s="24" t="s">
        <v>33</v>
      </c>
      <c r="K49" s="24" t="s">
        <v>368</v>
      </c>
      <c r="L49" s="24">
        <v>2</v>
      </c>
      <c r="M49" s="31">
        <v>287.62</v>
      </c>
      <c r="N49" s="31">
        <v>0</v>
      </c>
      <c r="O49" s="24" t="s">
        <v>1598</v>
      </c>
      <c r="P49" s="24" t="str">
        <f>VLOOKUP(Table1[[#This Row],[Line Item Text Code]],$U$3:$V$7,2,FALSE)</f>
        <v>Specification Error</v>
      </c>
      <c r="Q49" s="31">
        <f>Table1[[#This Row],[Ext. Cost]]-Table1[[#This Row],[Ext. Sell]]</f>
        <v>-287.62</v>
      </c>
      <c r="R49" s="31">
        <f>VLOOKUP(C49,Bookings!$A$1:$B$33,2,FALSE)</f>
        <v>3992449.5100000007</v>
      </c>
      <c r="S49" s="31">
        <f>IFERROR(VLOOKUP(D49,Bookings!E:F,2,FALSE),0)</f>
        <v>339578.9</v>
      </c>
      <c r="T49" s="25" t="str">
        <f>IFERROR(VLOOKUP(Table1[[#This Row],[Order]],Bookings_with_AM_Report!A:L,12,FALSE),"N/A")</f>
        <v>Farrah Race</v>
      </c>
    </row>
    <row r="50" spans="1:20">
      <c r="A50" s="24" t="s">
        <v>3629</v>
      </c>
      <c r="B50" s="24">
        <v>207</v>
      </c>
      <c r="C50" s="24" t="s">
        <v>30</v>
      </c>
      <c r="D50" s="24" t="s">
        <v>56</v>
      </c>
      <c r="E50" s="24" t="s">
        <v>4653</v>
      </c>
      <c r="F50" s="24" t="s">
        <v>4654</v>
      </c>
      <c r="G50" s="24" t="s">
        <v>31</v>
      </c>
      <c r="H50" s="24" t="s">
        <v>49</v>
      </c>
      <c r="I50" s="24" t="s">
        <v>5646</v>
      </c>
      <c r="J50" s="24" t="s">
        <v>33</v>
      </c>
      <c r="K50" s="24" t="s">
        <v>368</v>
      </c>
      <c r="L50" s="24">
        <v>1</v>
      </c>
      <c r="M50" s="31">
        <v>143.81</v>
      </c>
      <c r="N50" s="31">
        <v>0</v>
      </c>
      <c r="O50" s="24" t="s">
        <v>1598</v>
      </c>
      <c r="P50" s="24" t="str">
        <f>VLOOKUP(Table1[[#This Row],[Line Item Text Code]],$U$3:$V$7,2,FALSE)</f>
        <v>Specification Error</v>
      </c>
      <c r="Q50" s="31">
        <f>Table1[[#This Row],[Ext. Cost]]-Table1[[#This Row],[Ext. Sell]]</f>
        <v>-143.81</v>
      </c>
      <c r="R50" s="31">
        <f>VLOOKUP(C50,Bookings!$A$1:$B$33,2,FALSE)</f>
        <v>3992449.5100000007</v>
      </c>
      <c r="S50" s="31">
        <f>IFERROR(VLOOKUP(D50,Bookings!E:F,2,FALSE),0)</f>
        <v>339578.9</v>
      </c>
      <c r="T50" s="25" t="str">
        <f>IFERROR(VLOOKUP(Table1[[#This Row],[Order]],Bookings_with_AM_Report!A:L,12,FALSE),"N/A")</f>
        <v>Farrah Race</v>
      </c>
    </row>
    <row r="51" spans="1:20">
      <c r="A51" s="24" t="s">
        <v>3629</v>
      </c>
      <c r="B51" s="24">
        <v>218</v>
      </c>
      <c r="C51" s="24" t="s">
        <v>30</v>
      </c>
      <c r="D51" s="24" t="s">
        <v>56</v>
      </c>
      <c r="E51" s="24" t="s">
        <v>4653</v>
      </c>
      <c r="F51" s="24" t="s">
        <v>4654</v>
      </c>
      <c r="G51" s="24" t="s">
        <v>31</v>
      </c>
      <c r="H51" s="24" t="s">
        <v>49</v>
      </c>
      <c r="I51" s="24" t="s">
        <v>5646</v>
      </c>
      <c r="J51" s="24" t="s">
        <v>33</v>
      </c>
      <c r="K51" s="24" t="s">
        <v>368</v>
      </c>
      <c r="L51" s="24">
        <v>1</v>
      </c>
      <c r="M51" s="31">
        <v>143.81</v>
      </c>
      <c r="N51" s="31">
        <v>0</v>
      </c>
      <c r="O51" s="24" t="s">
        <v>1598</v>
      </c>
      <c r="P51" s="24" t="str">
        <f>VLOOKUP(Table1[[#This Row],[Line Item Text Code]],$U$3:$V$7,2,FALSE)</f>
        <v>Specification Error</v>
      </c>
      <c r="Q51" s="31">
        <f>Table1[[#This Row],[Ext. Cost]]-Table1[[#This Row],[Ext. Sell]]</f>
        <v>-143.81</v>
      </c>
      <c r="R51" s="31">
        <f>VLOOKUP(C51,Bookings!$A$1:$B$33,2,FALSE)</f>
        <v>3992449.5100000007</v>
      </c>
      <c r="S51" s="31">
        <f>IFERROR(VLOOKUP(D51,Bookings!E:F,2,FALSE),0)</f>
        <v>339578.9</v>
      </c>
      <c r="T51" s="25" t="str">
        <f>IFERROR(VLOOKUP(Table1[[#This Row],[Order]],Bookings_with_AM_Report!A:L,12,FALSE),"N/A")</f>
        <v>Farrah Race</v>
      </c>
    </row>
    <row r="52" spans="1:20">
      <c r="A52" s="24" t="s">
        <v>3629</v>
      </c>
      <c r="B52" s="24">
        <v>228</v>
      </c>
      <c r="C52" s="24" t="s">
        <v>30</v>
      </c>
      <c r="D52" s="24" t="s">
        <v>56</v>
      </c>
      <c r="E52" s="24" t="s">
        <v>4653</v>
      </c>
      <c r="F52" s="24" t="s">
        <v>4654</v>
      </c>
      <c r="G52" s="24" t="s">
        <v>31</v>
      </c>
      <c r="H52" s="24" t="s">
        <v>49</v>
      </c>
      <c r="I52" s="24" t="s">
        <v>5646</v>
      </c>
      <c r="J52" s="24" t="s">
        <v>33</v>
      </c>
      <c r="K52" s="24" t="s">
        <v>368</v>
      </c>
      <c r="L52" s="24">
        <v>4</v>
      </c>
      <c r="M52" s="31">
        <v>575.24</v>
      </c>
      <c r="N52" s="31">
        <v>0</v>
      </c>
      <c r="O52" s="24" t="s">
        <v>1598</v>
      </c>
      <c r="P52" s="24" t="str">
        <f>VLOOKUP(Table1[[#This Row],[Line Item Text Code]],$U$3:$V$7,2,FALSE)</f>
        <v>Specification Error</v>
      </c>
      <c r="Q52" s="31">
        <f>Table1[[#This Row],[Ext. Cost]]-Table1[[#This Row],[Ext. Sell]]</f>
        <v>-575.24</v>
      </c>
      <c r="R52" s="31">
        <f>VLOOKUP(C52,Bookings!$A$1:$B$33,2,FALSE)</f>
        <v>3992449.5100000007</v>
      </c>
      <c r="S52" s="31">
        <f>IFERROR(VLOOKUP(D52,Bookings!E:F,2,FALSE),0)</f>
        <v>339578.9</v>
      </c>
      <c r="T52" s="25" t="str">
        <f>IFERROR(VLOOKUP(Table1[[#This Row],[Order]],Bookings_with_AM_Report!A:L,12,FALSE),"N/A")</f>
        <v>Farrah Race</v>
      </c>
    </row>
    <row r="53" spans="1:20">
      <c r="A53" s="24" t="s">
        <v>3629</v>
      </c>
      <c r="B53" s="24">
        <v>246</v>
      </c>
      <c r="C53" s="24" t="s">
        <v>30</v>
      </c>
      <c r="D53" s="24" t="s">
        <v>56</v>
      </c>
      <c r="E53" s="24" t="s">
        <v>3630</v>
      </c>
      <c r="F53" s="24" t="s">
        <v>3631</v>
      </c>
      <c r="G53" s="24" t="s">
        <v>2516</v>
      </c>
      <c r="H53" s="24" t="s">
        <v>49</v>
      </c>
      <c r="I53" s="24" t="s">
        <v>3632</v>
      </c>
      <c r="J53" s="24" t="s">
        <v>33</v>
      </c>
      <c r="K53" s="24" t="s">
        <v>368</v>
      </c>
      <c r="L53" s="24">
        <v>1</v>
      </c>
      <c r="M53" s="31">
        <v>0</v>
      </c>
      <c r="N53" s="31">
        <v>419.89</v>
      </c>
      <c r="O53" s="24" t="s">
        <v>1598</v>
      </c>
      <c r="P53" s="24" t="str">
        <f>VLOOKUP(Table1[[#This Row],[Line Item Text Code]],$U$3:$V$7,2,FALSE)</f>
        <v>Specification Error</v>
      </c>
      <c r="Q53" s="31">
        <f>Table1[[#This Row],[Ext. Cost]]-Table1[[#This Row],[Ext. Sell]]</f>
        <v>419.89</v>
      </c>
      <c r="R53" s="31">
        <f>VLOOKUP(C53,Bookings!$A$1:$B$33,2,FALSE)</f>
        <v>3992449.5100000007</v>
      </c>
      <c r="S53" s="31">
        <f>IFERROR(VLOOKUP(D53,Bookings!E:F,2,FALSE),0)</f>
        <v>339578.9</v>
      </c>
      <c r="T53" s="25" t="str">
        <f>IFERROR(VLOOKUP(Table1[[#This Row],[Order]],Bookings_with_AM_Report!A:L,12,FALSE),"N/A")</f>
        <v>Farrah Race</v>
      </c>
    </row>
    <row r="54" spans="1:20">
      <c r="A54" s="24" t="s">
        <v>3629</v>
      </c>
      <c r="B54" s="24">
        <v>247</v>
      </c>
      <c r="C54" s="24" t="s">
        <v>30</v>
      </c>
      <c r="D54" s="24" t="s">
        <v>56</v>
      </c>
      <c r="E54" s="24" t="s">
        <v>3633</v>
      </c>
      <c r="F54" s="24" t="s">
        <v>3634</v>
      </c>
      <c r="G54" s="24" t="s">
        <v>1394</v>
      </c>
      <c r="H54" s="24" t="s">
        <v>49</v>
      </c>
      <c r="I54" s="24" t="s">
        <v>3635</v>
      </c>
      <c r="J54" s="24" t="s">
        <v>33</v>
      </c>
      <c r="K54" s="24" t="s">
        <v>368</v>
      </c>
      <c r="L54" s="24">
        <v>1</v>
      </c>
      <c r="M54" s="31">
        <v>0</v>
      </c>
      <c r="N54" s="31">
        <v>139.96</v>
      </c>
      <c r="O54" s="24" t="s">
        <v>1598</v>
      </c>
      <c r="P54" s="24" t="str">
        <f>VLOOKUP(Table1[[#This Row],[Line Item Text Code]],$U$3:$V$7,2,FALSE)</f>
        <v>Specification Error</v>
      </c>
      <c r="Q54" s="31">
        <f>Table1[[#This Row],[Ext. Cost]]-Table1[[#This Row],[Ext. Sell]]</f>
        <v>139.96</v>
      </c>
      <c r="R54" s="31">
        <f>VLOOKUP(C54,Bookings!$A$1:$B$33,2,FALSE)</f>
        <v>3992449.5100000007</v>
      </c>
      <c r="S54" s="31">
        <f>IFERROR(VLOOKUP(D54,Bookings!E:F,2,FALSE),0)</f>
        <v>339578.9</v>
      </c>
      <c r="T54" s="25" t="str">
        <f>IFERROR(VLOOKUP(Table1[[#This Row],[Order]],Bookings_with_AM_Report!A:L,12,FALSE),"N/A")</f>
        <v>Farrah Race</v>
      </c>
    </row>
    <row r="55" spans="1:20">
      <c r="A55" s="24" t="s">
        <v>3629</v>
      </c>
      <c r="B55" s="24">
        <v>248</v>
      </c>
      <c r="C55" s="24" t="s">
        <v>30</v>
      </c>
      <c r="D55" s="24" t="s">
        <v>56</v>
      </c>
      <c r="E55" s="24" t="s">
        <v>3630</v>
      </c>
      <c r="F55" s="24" t="s">
        <v>3631</v>
      </c>
      <c r="G55" s="24" t="s">
        <v>2516</v>
      </c>
      <c r="H55" s="24" t="s">
        <v>49</v>
      </c>
      <c r="I55" s="24" t="s">
        <v>3632</v>
      </c>
      <c r="J55" s="24" t="s">
        <v>33</v>
      </c>
      <c r="K55" s="24" t="s">
        <v>368</v>
      </c>
      <c r="L55" s="24">
        <v>1</v>
      </c>
      <c r="M55" s="31">
        <v>0</v>
      </c>
      <c r="N55" s="31">
        <v>90.79</v>
      </c>
      <c r="O55" s="24" t="s">
        <v>1598</v>
      </c>
      <c r="P55" s="24" t="str">
        <f>VLOOKUP(Table1[[#This Row],[Line Item Text Code]],$U$3:$V$7,2,FALSE)</f>
        <v>Specification Error</v>
      </c>
      <c r="Q55" s="31">
        <f>Table1[[#This Row],[Ext. Cost]]-Table1[[#This Row],[Ext. Sell]]</f>
        <v>90.79</v>
      </c>
      <c r="R55" s="31">
        <f>VLOOKUP(C55,Bookings!$A$1:$B$33,2,FALSE)</f>
        <v>3992449.5100000007</v>
      </c>
      <c r="S55" s="31">
        <f>IFERROR(VLOOKUP(D55,Bookings!E:F,2,FALSE),0)</f>
        <v>339578.9</v>
      </c>
      <c r="T55" s="25" t="str">
        <f>IFERROR(VLOOKUP(Table1[[#This Row],[Order]],Bookings_with_AM_Report!A:L,12,FALSE),"N/A")</f>
        <v>Farrah Race</v>
      </c>
    </row>
    <row r="56" spans="1:20">
      <c r="A56" s="24" t="s">
        <v>3629</v>
      </c>
      <c r="B56" s="24">
        <v>250</v>
      </c>
      <c r="C56" s="24" t="s">
        <v>30</v>
      </c>
      <c r="D56" s="24" t="s">
        <v>56</v>
      </c>
      <c r="E56" s="24" t="s">
        <v>3630</v>
      </c>
      <c r="F56" s="24" t="s">
        <v>3636</v>
      </c>
      <c r="G56" s="24" t="s">
        <v>2516</v>
      </c>
      <c r="H56" s="24" t="s">
        <v>49</v>
      </c>
      <c r="I56" s="24" t="s">
        <v>3637</v>
      </c>
      <c r="J56" s="24" t="s">
        <v>33</v>
      </c>
      <c r="K56" s="24" t="s">
        <v>3638</v>
      </c>
      <c r="L56" s="24">
        <v>1</v>
      </c>
      <c r="M56" s="31">
        <v>0</v>
      </c>
      <c r="N56" s="31">
        <v>200</v>
      </c>
      <c r="O56" s="24" t="s">
        <v>1598</v>
      </c>
      <c r="P56" s="24" t="str">
        <f>VLOOKUP(Table1[[#This Row],[Line Item Text Code]],$U$3:$V$7,2,FALSE)</f>
        <v>Specification Error</v>
      </c>
      <c r="Q56" s="31">
        <f>Table1[[#This Row],[Ext. Cost]]-Table1[[#This Row],[Ext. Sell]]</f>
        <v>200</v>
      </c>
      <c r="R56" s="31">
        <f>VLOOKUP(C56,Bookings!$A$1:$B$33,2,FALSE)</f>
        <v>3992449.5100000007</v>
      </c>
      <c r="S56" s="31">
        <f>IFERROR(VLOOKUP(D56,Bookings!E:F,2,FALSE),0)</f>
        <v>339578.9</v>
      </c>
      <c r="T56" s="25" t="str">
        <f>IFERROR(VLOOKUP(Table1[[#This Row],[Order]],Bookings_with_AM_Report!A:L,12,FALSE),"N/A")</f>
        <v>Farrah Race</v>
      </c>
    </row>
    <row r="57" spans="1:20">
      <c r="A57" s="24" t="s">
        <v>3629</v>
      </c>
      <c r="B57" s="24">
        <v>251</v>
      </c>
      <c r="C57" s="24" t="s">
        <v>30</v>
      </c>
      <c r="D57" s="24" t="s">
        <v>56</v>
      </c>
      <c r="E57" s="24" t="s">
        <v>3630</v>
      </c>
      <c r="F57" s="24" t="s">
        <v>3639</v>
      </c>
      <c r="G57" s="24" t="s">
        <v>2516</v>
      </c>
      <c r="H57" s="24" t="s">
        <v>49</v>
      </c>
      <c r="I57" s="24" t="s">
        <v>3640</v>
      </c>
      <c r="J57" s="24" t="s">
        <v>33</v>
      </c>
      <c r="K57" s="24" t="s">
        <v>177</v>
      </c>
      <c r="L57" s="24">
        <v>1</v>
      </c>
      <c r="M57" s="31">
        <v>0</v>
      </c>
      <c r="N57" s="31">
        <v>1193.92</v>
      </c>
      <c r="O57" s="24" t="s">
        <v>1598</v>
      </c>
      <c r="P57" s="24" t="str">
        <f>VLOOKUP(Table1[[#This Row],[Line Item Text Code]],$U$3:$V$7,2,FALSE)</f>
        <v>Specification Error</v>
      </c>
      <c r="Q57" s="31">
        <f>Table1[[#This Row],[Ext. Cost]]-Table1[[#This Row],[Ext. Sell]]</f>
        <v>1193.92</v>
      </c>
      <c r="R57" s="31">
        <f>VLOOKUP(C57,Bookings!$A$1:$B$33,2,FALSE)</f>
        <v>3992449.5100000007</v>
      </c>
      <c r="S57" s="31">
        <f>IFERROR(VLOOKUP(D57,Bookings!E:F,2,FALSE),0)</f>
        <v>339578.9</v>
      </c>
      <c r="T57" s="25" t="str">
        <f>IFERROR(VLOOKUP(Table1[[#This Row],[Order]],Bookings_with_AM_Report!A:L,12,FALSE),"N/A")</f>
        <v>Farrah Race</v>
      </c>
    </row>
    <row r="58" spans="1:20">
      <c r="A58" s="24" t="s">
        <v>3629</v>
      </c>
      <c r="B58" s="24">
        <v>252</v>
      </c>
      <c r="C58" s="24" t="s">
        <v>30</v>
      </c>
      <c r="D58" s="24" t="s">
        <v>56</v>
      </c>
      <c r="E58" s="24" t="s">
        <v>116</v>
      </c>
      <c r="F58" s="24" t="s">
        <v>3641</v>
      </c>
      <c r="G58" s="24" t="s">
        <v>53</v>
      </c>
      <c r="H58" s="24" t="s">
        <v>49</v>
      </c>
      <c r="I58" s="24" t="s">
        <v>3642</v>
      </c>
      <c r="J58" s="24" t="s">
        <v>33</v>
      </c>
      <c r="K58" s="24" t="s">
        <v>177</v>
      </c>
      <c r="L58" s="24">
        <v>1</v>
      </c>
      <c r="M58" s="31">
        <v>0</v>
      </c>
      <c r="N58" s="31">
        <v>25</v>
      </c>
      <c r="O58" s="24" t="s">
        <v>1598</v>
      </c>
      <c r="P58" s="24" t="str">
        <f>VLOOKUP(Table1[[#This Row],[Line Item Text Code]],$U$3:$V$7,2,FALSE)</f>
        <v>Specification Error</v>
      </c>
      <c r="Q58" s="31">
        <f>Table1[[#This Row],[Ext. Cost]]-Table1[[#This Row],[Ext. Sell]]</f>
        <v>25</v>
      </c>
      <c r="R58" s="31">
        <f>VLOOKUP(C58,Bookings!$A$1:$B$33,2,FALSE)</f>
        <v>3992449.5100000007</v>
      </c>
      <c r="S58" s="31">
        <f>IFERROR(VLOOKUP(D58,Bookings!E:F,2,FALSE),0)</f>
        <v>339578.9</v>
      </c>
      <c r="T58" s="25" t="str">
        <f>IFERROR(VLOOKUP(Table1[[#This Row],[Order]],Bookings_with_AM_Report!A:L,12,FALSE),"N/A")</f>
        <v>Farrah Race</v>
      </c>
    </row>
    <row r="59" spans="1:20">
      <c r="A59" s="24" t="s">
        <v>3127</v>
      </c>
      <c r="B59" s="24">
        <v>211</v>
      </c>
      <c r="C59" s="24" t="s">
        <v>27</v>
      </c>
      <c r="D59" s="24" t="s">
        <v>3128</v>
      </c>
      <c r="E59" s="24" t="s">
        <v>5647</v>
      </c>
      <c r="F59" s="24" t="s">
        <v>5648</v>
      </c>
      <c r="G59" s="24" t="s">
        <v>31</v>
      </c>
      <c r="H59" s="24" t="s">
        <v>49</v>
      </c>
      <c r="I59" s="24" t="s">
        <v>5649</v>
      </c>
      <c r="J59" s="24" t="s">
        <v>33</v>
      </c>
      <c r="K59" s="24" t="s">
        <v>1632</v>
      </c>
      <c r="L59" s="24">
        <v>1</v>
      </c>
      <c r="M59" s="31">
        <v>0</v>
      </c>
      <c r="N59" s="31">
        <v>150.66999999999999</v>
      </c>
      <c r="O59" s="24" t="s">
        <v>35</v>
      </c>
      <c r="P59" s="24" t="str">
        <f>VLOOKUP(Table1[[#This Row],[Line Item Text Code]],$U$3:$V$7,2,FALSE)</f>
        <v>Specification Error</v>
      </c>
      <c r="Q59" s="31">
        <f>Table1[[#This Row],[Ext. Cost]]-Table1[[#This Row],[Ext. Sell]]</f>
        <v>150.66999999999999</v>
      </c>
      <c r="R59" s="31">
        <f>VLOOKUP(C59,Bookings!$A$1:$B$33,2,FALSE)</f>
        <v>0</v>
      </c>
      <c r="S59" s="31">
        <f>IFERROR(VLOOKUP(D59,Bookings!E:F,2,FALSE),0)</f>
        <v>0</v>
      </c>
      <c r="T59" s="25" t="str">
        <f>IFERROR(VLOOKUP(Table1[[#This Row],[Order]],Bookings_with_AM_Report!A:L,12,FALSE),"N/A")</f>
        <v>Farrah Race</v>
      </c>
    </row>
    <row r="60" spans="1:20">
      <c r="A60" s="24" t="s">
        <v>3132</v>
      </c>
      <c r="B60" s="24">
        <v>12</v>
      </c>
      <c r="C60" s="24" t="s">
        <v>30</v>
      </c>
      <c r="D60" s="24" t="s">
        <v>3050</v>
      </c>
      <c r="E60" s="24" t="s">
        <v>5650</v>
      </c>
      <c r="F60" s="24" t="s">
        <v>5651</v>
      </c>
      <c r="G60" s="24" t="s">
        <v>31</v>
      </c>
      <c r="H60" s="24" t="s">
        <v>49</v>
      </c>
      <c r="I60" s="24" t="s">
        <v>5652</v>
      </c>
      <c r="J60" s="24" t="s">
        <v>33</v>
      </c>
      <c r="K60" s="24" t="s">
        <v>34</v>
      </c>
      <c r="L60" s="24">
        <v>12</v>
      </c>
      <c r="M60" s="31">
        <v>0</v>
      </c>
      <c r="N60" s="31">
        <v>1499.28</v>
      </c>
      <c r="O60" s="24" t="s">
        <v>5653</v>
      </c>
      <c r="P60" s="24" t="str">
        <f>VLOOKUP(Table1[[#This Row],[Line Item Text Code]],$U$3:$V$7,2,FALSE)</f>
        <v>Specification Error</v>
      </c>
      <c r="Q60" s="31">
        <f>Table1[[#This Row],[Ext. Cost]]-Table1[[#This Row],[Ext. Sell]]</f>
        <v>1499.28</v>
      </c>
      <c r="R60" s="31">
        <f>VLOOKUP(C60,Bookings!$A$1:$B$33,2,FALSE)</f>
        <v>3992449.5100000007</v>
      </c>
      <c r="S60" s="31">
        <f>IFERROR(VLOOKUP(D60,Bookings!E:F,2,FALSE),0)</f>
        <v>3868.83</v>
      </c>
      <c r="T60" s="25" t="str">
        <f>IFERROR(VLOOKUP(Table1[[#This Row],[Order]],Bookings_with_AM_Report!A:L,12,FALSE),"N/A")</f>
        <v>Erika Duarte</v>
      </c>
    </row>
    <row r="61" spans="1:20">
      <c r="A61" s="24" t="s">
        <v>2829</v>
      </c>
      <c r="B61" s="24">
        <v>182</v>
      </c>
      <c r="C61" s="24" t="s">
        <v>105</v>
      </c>
      <c r="D61" s="24" t="s">
        <v>351</v>
      </c>
      <c r="E61" s="24" t="s">
        <v>69</v>
      </c>
      <c r="F61" s="24" t="s">
        <v>5654</v>
      </c>
      <c r="G61" s="24" t="s">
        <v>16</v>
      </c>
      <c r="H61" s="24" t="s">
        <v>36</v>
      </c>
      <c r="I61" s="24" t="s">
        <v>479</v>
      </c>
      <c r="J61" s="24" t="s">
        <v>33</v>
      </c>
      <c r="K61" s="24" t="s">
        <v>96</v>
      </c>
      <c r="L61" s="24">
        <v>1</v>
      </c>
      <c r="M61" s="31">
        <v>0</v>
      </c>
      <c r="N61" s="31">
        <v>517.54999999999995</v>
      </c>
      <c r="O61" s="24" t="s">
        <v>88</v>
      </c>
      <c r="P61" s="24" t="str">
        <f>VLOOKUP(Table1[[#This Row],[Line Item Text Code]],$U$3:$V$7,2,FALSE)</f>
        <v>Customer Accomodation</v>
      </c>
      <c r="Q61" s="31">
        <f>Table1[[#This Row],[Ext. Cost]]-Table1[[#This Row],[Ext. Sell]]</f>
        <v>517.54999999999995</v>
      </c>
      <c r="R61" s="31">
        <f>VLOOKUP(C61,Bookings!$A$1:$B$33,2,FALSE)</f>
        <v>2269779.3000000003</v>
      </c>
      <c r="S61" s="31">
        <f>IFERROR(VLOOKUP(D61,Bookings!E:F,2,FALSE),0)</f>
        <v>20711.12</v>
      </c>
      <c r="T61" s="25" t="str">
        <f>IFERROR(VLOOKUP(Table1[[#This Row],[Order]],Bookings_with_AM_Report!A:L,12,FALSE),"N/A")</f>
        <v>Farrah Race</v>
      </c>
    </row>
    <row r="62" spans="1:20">
      <c r="A62" s="24" t="s">
        <v>2829</v>
      </c>
      <c r="B62" s="24">
        <v>182</v>
      </c>
      <c r="C62" s="24" t="s">
        <v>105</v>
      </c>
      <c r="D62" s="24" t="s">
        <v>351</v>
      </c>
      <c r="E62" s="24" t="s">
        <v>69</v>
      </c>
      <c r="F62" s="24" t="s">
        <v>5654</v>
      </c>
      <c r="G62" s="24" t="s">
        <v>16</v>
      </c>
      <c r="H62" s="24" t="s">
        <v>17</v>
      </c>
      <c r="I62" s="24" t="s">
        <v>5655</v>
      </c>
      <c r="J62" s="24" t="s">
        <v>33</v>
      </c>
      <c r="K62" s="24" t="s">
        <v>96</v>
      </c>
      <c r="L62" s="24">
        <v>1</v>
      </c>
      <c r="M62" s="31">
        <v>0</v>
      </c>
      <c r="N62" s="31">
        <v>517.54999999999995</v>
      </c>
      <c r="O62" s="24" t="s">
        <v>88</v>
      </c>
      <c r="P62" s="24" t="str">
        <f>VLOOKUP(Table1[[#This Row],[Line Item Text Code]],$U$3:$V$7,2,FALSE)</f>
        <v>Miscellaneous</v>
      </c>
      <c r="Q62" s="31">
        <f>Table1[[#This Row],[Ext. Cost]]-Table1[[#This Row],[Ext. Sell]]</f>
        <v>517.54999999999995</v>
      </c>
      <c r="R62" s="31">
        <f>VLOOKUP(C62,Bookings!$A$1:$B$33,2,FALSE)</f>
        <v>2269779.3000000003</v>
      </c>
      <c r="S62" s="31">
        <f>IFERROR(VLOOKUP(D62,Bookings!E:F,2,FALSE),0)</f>
        <v>20711.12</v>
      </c>
      <c r="T62" s="25" t="str">
        <f>IFERROR(VLOOKUP(Table1[[#This Row],[Order]],Bookings_with_AM_Report!A:L,12,FALSE),"N/A")</f>
        <v>Farrah Race</v>
      </c>
    </row>
    <row r="63" spans="1:20">
      <c r="A63" s="24" t="s">
        <v>2829</v>
      </c>
      <c r="B63" s="24">
        <v>183</v>
      </c>
      <c r="C63" s="24" t="s">
        <v>105</v>
      </c>
      <c r="D63" s="24" t="s">
        <v>351</v>
      </c>
      <c r="E63" s="24" t="s">
        <v>46</v>
      </c>
      <c r="F63" s="24" t="s">
        <v>5656</v>
      </c>
      <c r="G63" s="24" t="s">
        <v>42</v>
      </c>
      <c r="H63" s="24" t="s">
        <v>36</v>
      </c>
      <c r="I63" s="24" t="s">
        <v>479</v>
      </c>
      <c r="J63" s="24" t="s">
        <v>33</v>
      </c>
      <c r="K63" s="24" t="s">
        <v>96</v>
      </c>
      <c r="L63" s="24">
        <v>1</v>
      </c>
      <c r="M63" s="31">
        <v>0</v>
      </c>
      <c r="N63" s="31">
        <v>15</v>
      </c>
      <c r="O63" s="24" t="s">
        <v>88</v>
      </c>
      <c r="P63" s="24" t="str">
        <f>VLOOKUP(Table1[[#This Row],[Line Item Text Code]],$U$3:$V$7,2,FALSE)</f>
        <v>Customer Accomodation</v>
      </c>
      <c r="Q63" s="31">
        <f>Table1[[#This Row],[Ext. Cost]]-Table1[[#This Row],[Ext. Sell]]</f>
        <v>15</v>
      </c>
      <c r="R63" s="31">
        <f>VLOOKUP(C63,Bookings!$A$1:$B$33,2,FALSE)</f>
        <v>2269779.3000000003</v>
      </c>
      <c r="S63" s="31">
        <f>IFERROR(VLOOKUP(D63,Bookings!E:F,2,FALSE),0)</f>
        <v>20711.12</v>
      </c>
      <c r="T63" s="25" t="str">
        <f>IFERROR(VLOOKUP(Table1[[#This Row],[Order]],Bookings_with_AM_Report!A:L,12,FALSE),"N/A")</f>
        <v>Farrah Race</v>
      </c>
    </row>
    <row r="64" spans="1:20">
      <c r="A64" s="24" t="s">
        <v>2829</v>
      </c>
      <c r="B64" s="24">
        <v>183</v>
      </c>
      <c r="C64" s="24" t="s">
        <v>105</v>
      </c>
      <c r="D64" s="24" t="s">
        <v>351</v>
      </c>
      <c r="E64" s="24" t="s">
        <v>46</v>
      </c>
      <c r="F64" s="24" t="s">
        <v>5656</v>
      </c>
      <c r="G64" s="24" t="s">
        <v>42</v>
      </c>
      <c r="H64" s="24" t="s">
        <v>17</v>
      </c>
      <c r="I64" s="24" t="s">
        <v>5655</v>
      </c>
      <c r="J64" s="24" t="s">
        <v>33</v>
      </c>
      <c r="K64" s="24" t="s">
        <v>96</v>
      </c>
      <c r="L64" s="24">
        <v>1</v>
      </c>
      <c r="M64" s="31">
        <v>0</v>
      </c>
      <c r="N64" s="31">
        <v>15</v>
      </c>
      <c r="O64" s="24" t="s">
        <v>88</v>
      </c>
      <c r="P64" s="24" t="str">
        <f>VLOOKUP(Table1[[#This Row],[Line Item Text Code]],$U$3:$V$7,2,FALSE)</f>
        <v>Miscellaneous</v>
      </c>
      <c r="Q64" s="31">
        <f>Table1[[#This Row],[Ext. Cost]]-Table1[[#This Row],[Ext. Sell]]</f>
        <v>15</v>
      </c>
      <c r="R64" s="31">
        <f>VLOOKUP(C64,Bookings!$A$1:$B$33,2,FALSE)</f>
        <v>2269779.3000000003</v>
      </c>
      <c r="S64" s="31">
        <f>IFERROR(VLOOKUP(D64,Bookings!E:F,2,FALSE),0)</f>
        <v>20711.12</v>
      </c>
      <c r="T64" s="25" t="str">
        <f>IFERROR(VLOOKUP(Table1[[#This Row],[Order]],Bookings_with_AM_Report!A:L,12,FALSE),"N/A")</f>
        <v>Farrah Race</v>
      </c>
    </row>
    <row r="65" spans="1:20">
      <c r="A65" s="24" t="s">
        <v>2829</v>
      </c>
      <c r="B65" s="24">
        <v>183</v>
      </c>
      <c r="C65" s="24" t="s">
        <v>105</v>
      </c>
      <c r="D65" s="24" t="s">
        <v>351</v>
      </c>
      <c r="E65" s="24" t="s">
        <v>46</v>
      </c>
      <c r="F65" s="24" t="s">
        <v>5656</v>
      </c>
      <c r="G65" s="24" t="s">
        <v>42</v>
      </c>
      <c r="H65" s="24" t="s">
        <v>32</v>
      </c>
      <c r="I65" s="24" t="s">
        <v>5657</v>
      </c>
      <c r="J65" s="24" t="s">
        <v>33</v>
      </c>
      <c r="K65" s="24" t="s">
        <v>96</v>
      </c>
      <c r="L65" s="24">
        <v>1</v>
      </c>
      <c r="M65" s="31">
        <v>0</v>
      </c>
      <c r="N65" s="31">
        <v>15</v>
      </c>
      <c r="O65" s="24" t="s">
        <v>88</v>
      </c>
      <c r="P65" s="24" t="str">
        <f>VLOOKUP(Table1[[#This Row],[Line Item Text Code]],$U$3:$V$7,2,FALSE)</f>
        <v>Vendor Caused</v>
      </c>
      <c r="Q65" s="31">
        <f>Table1[[#This Row],[Ext. Cost]]-Table1[[#This Row],[Ext. Sell]]</f>
        <v>15</v>
      </c>
      <c r="R65" s="31">
        <f>VLOOKUP(C65,Bookings!$A$1:$B$33,2,FALSE)</f>
        <v>2269779.3000000003</v>
      </c>
      <c r="S65" s="31">
        <f>IFERROR(VLOOKUP(D65,Bookings!E:F,2,FALSE),0)</f>
        <v>20711.12</v>
      </c>
      <c r="T65" s="25" t="str">
        <f>IFERROR(VLOOKUP(Table1[[#This Row],[Order]],Bookings_with_AM_Report!A:L,12,FALSE),"N/A")</f>
        <v>Farrah Race</v>
      </c>
    </row>
    <row r="66" spans="1:20">
      <c r="A66" s="24" t="s">
        <v>133</v>
      </c>
      <c r="B66" s="24">
        <v>177</v>
      </c>
      <c r="C66" s="24" t="s">
        <v>30</v>
      </c>
      <c r="D66" s="24" t="s">
        <v>56</v>
      </c>
      <c r="E66" s="24" t="s">
        <v>160</v>
      </c>
      <c r="F66" s="24" t="s">
        <v>707</v>
      </c>
      <c r="G66" s="24" t="s">
        <v>53</v>
      </c>
      <c r="H66" s="24" t="s">
        <v>32</v>
      </c>
      <c r="I66" s="24" t="s">
        <v>708</v>
      </c>
      <c r="J66" s="24" t="s">
        <v>33</v>
      </c>
      <c r="K66" s="24" t="s">
        <v>368</v>
      </c>
      <c r="L66" s="24">
        <v>1</v>
      </c>
      <c r="M66" s="31">
        <v>0</v>
      </c>
      <c r="N66" s="31">
        <v>15.25</v>
      </c>
      <c r="O66" s="24" t="s">
        <v>35</v>
      </c>
      <c r="P66" s="24" t="str">
        <f>VLOOKUP(Table1[[#This Row],[Line Item Text Code]],$U$3:$V$7,2,FALSE)</f>
        <v>Vendor Caused</v>
      </c>
      <c r="Q66" s="31">
        <f>Table1[[#This Row],[Ext. Cost]]-Table1[[#This Row],[Ext. Sell]]</f>
        <v>15.25</v>
      </c>
      <c r="R66" s="31">
        <f>VLOOKUP(C66,Bookings!$A$1:$B$33,2,FALSE)</f>
        <v>3992449.5100000007</v>
      </c>
      <c r="S66" s="31">
        <f>IFERROR(VLOOKUP(D66,Bookings!E:F,2,FALSE),0)</f>
        <v>339578.9</v>
      </c>
      <c r="T66" s="25" t="str">
        <f>IFERROR(VLOOKUP(Table1[[#This Row],[Order]],Bookings_with_AM_Report!A:L,12,FALSE),"N/A")</f>
        <v>Farrah Race</v>
      </c>
    </row>
    <row r="67" spans="1:20">
      <c r="A67" s="24" t="s">
        <v>133</v>
      </c>
      <c r="B67" s="24">
        <v>178</v>
      </c>
      <c r="C67" s="24" t="s">
        <v>30</v>
      </c>
      <c r="D67" s="24" t="s">
        <v>56</v>
      </c>
      <c r="E67" s="24" t="s">
        <v>102</v>
      </c>
      <c r="F67" s="24" t="s">
        <v>709</v>
      </c>
      <c r="G67" s="24" t="s">
        <v>16</v>
      </c>
      <c r="H67" s="24" t="s">
        <v>36</v>
      </c>
      <c r="I67" s="24" t="s">
        <v>710</v>
      </c>
      <c r="J67" s="24" t="s">
        <v>33</v>
      </c>
      <c r="K67" s="24" t="s">
        <v>124</v>
      </c>
      <c r="L67" s="24">
        <v>1</v>
      </c>
      <c r="M67" s="31">
        <v>0</v>
      </c>
      <c r="N67" s="31">
        <v>253</v>
      </c>
      <c r="O67" s="24" t="s">
        <v>35</v>
      </c>
      <c r="P67" s="24" t="str">
        <f>VLOOKUP(Table1[[#This Row],[Line Item Text Code]],$U$3:$V$7,2,FALSE)</f>
        <v>Customer Accomodation</v>
      </c>
      <c r="Q67" s="31">
        <f>Table1[[#This Row],[Ext. Cost]]-Table1[[#This Row],[Ext. Sell]]</f>
        <v>253</v>
      </c>
      <c r="R67" s="31">
        <f>VLOOKUP(C67,Bookings!$A$1:$B$33,2,FALSE)</f>
        <v>3992449.5100000007</v>
      </c>
      <c r="S67" s="31">
        <f>IFERROR(VLOOKUP(D67,Bookings!E:F,2,FALSE),0)</f>
        <v>339578.9</v>
      </c>
      <c r="T67" s="25" t="str">
        <f>IFERROR(VLOOKUP(Table1[[#This Row],[Order]],Bookings_with_AM_Report!A:L,12,FALSE),"N/A")</f>
        <v>Farrah Race</v>
      </c>
    </row>
    <row r="68" spans="1:20">
      <c r="A68" s="24" t="s">
        <v>133</v>
      </c>
      <c r="B68" s="24">
        <v>178</v>
      </c>
      <c r="C68" s="24" t="s">
        <v>30</v>
      </c>
      <c r="D68" s="24" t="s">
        <v>56</v>
      </c>
      <c r="E68" s="24" t="s">
        <v>102</v>
      </c>
      <c r="F68" s="24" t="s">
        <v>709</v>
      </c>
      <c r="G68" s="24" t="s">
        <v>16</v>
      </c>
      <c r="H68" s="24" t="s">
        <v>17</v>
      </c>
      <c r="I68" s="24" t="s">
        <v>134</v>
      </c>
      <c r="J68" s="24" t="s">
        <v>33</v>
      </c>
      <c r="K68" s="24" t="s">
        <v>124</v>
      </c>
      <c r="L68" s="24">
        <v>1</v>
      </c>
      <c r="M68" s="31">
        <v>0</v>
      </c>
      <c r="N68" s="31">
        <v>253</v>
      </c>
      <c r="O68" s="24" t="s">
        <v>35</v>
      </c>
      <c r="P68" s="24" t="str">
        <f>VLOOKUP(Table1[[#This Row],[Line Item Text Code]],$U$3:$V$7,2,FALSE)</f>
        <v>Miscellaneous</v>
      </c>
      <c r="Q68" s="31">
        <f>Table1[[#This Row],[Ext. Cost]]-Table1[[#This Row],[Ext. Sell]]</f>
        <v>253</v>
      </c>
      <c r="R68" s="31">
        <f>VLOOKUP(C68,Bookings!$A$1:$B$33,2,FALSE)</f>
        <v>3992449.5100000007</v>
      </c>
      <c r="S68" s="31">
        <f>IFERROR(VLOOKUP(D68,Bookings!E:F,2,FALSE),0)</f>
        <v>339578.9</v>
      </c>
      <c r="T68" s="25" t="str">
        <f>IFERROR(VLOOKUP(Table1[[#This Row],[Order]],Bookings_with_AM_Report!A:L,12,FALSE),"N/A")</f>
        <v>Farrah Race</v>
      </c>
    </row>
    <row r="69" spans="1:20">
      <c r="A69" s="24" t="s">
        <v>1814</v>
      </c>
      <c r="B69" s="24">
        <v>64</v>
      </c>
      <c r="C69" s="24" t="s">
        <v>70</v>
      </c>
      <c r="D69" s="24" t="s">
        <v>1815</v>
      </c>
      <c r="E69" s="24" t="s">
        <v>5658</v>
      </c>
      <c r="F69" s="24" t="s">
        <v>5659</v>
      </c>
      <c r="G69" s="24" t="s">
        <v>53</v>
      </c>
      <c r="H69" s="24" t="s">
        <v>53</v>
      </c>
      <c r="I69" s="24" t="s">
        <v>5660</v>
      </c>
      <c r="J69" s="24" t="s">
        <v>24</v>
      </c>
      <c r="K69" s="24" t="s">
        <v>2319</v>
      </c>
      <c r="L69" s="24">
        <v>1</v>
      </c>
      <c r="M69" s="31">
        <v>0</v>
      </c>
      <c r="N69" s="31">
        <v>69.09</v>
      </c>
      <c r="O69" s="24" t="s">
        <v>72</v>
      </c>
      <c r="P69" s="24" t="str">
        <f>VLOOKUP(Table1[[#This Row],[Line Item Text Code]],$U$3:$V$7,2,FALSE)</f>
        <v>Shipping Charges</v>
      </c>
      <c r="Q69" s="31">
        <f>Table1[[#This Row],[Ext. Cost]]-Table1[[#This Row],[Ext. Sell]]</f>
        <v>69.09</v>
      </c>
      <c r="R69" s="31">
        <f>VLOOKUP(C69,Bookings!$A$1:$B$33,2,FALSE)</f>
        <v>3879926.4899999993</v>
      </c>
      <c r="S69" s="31">
        <f>IFERROR(VLOOKUP(D69,Bookings!E:F,2,FALSE),0)</f>
        <v>170775.65</v>
      </c>
      <c r="T69" s="25" t="str">
        <f>IFERROR(VLOOKUP(Table1[[#This Row],[Order]],Bookings_with_AM_Report!A:L,12,FALSE),"N/A")</f>
        <v>Marena Brown</v>
      </c>
    </row>
    <row r="70" spans="1:20">
      <c r="A70" s="24" t="s">
        <v>5661</v>
      </c>
      <c r="B70" s="24">
        <v>70</v>
      </c>
      <c r="C70" s="24" t="s">
        <v>106</v>
      </c>
      <c r="D70" s="24" t="s">
        <v>135</v>
      </c>
      <c r="E70" s="24" t="s">
        <v>5662</v>
      </c>
      <c r="F70" s="24" t="s">
        <v>5663</v>
      </c>
      <c r="G70" s="24" t="s">
        <v>1398</v>
      </c>
      <c r="H70" s="24" t="s">
        <v>17</v>
      </c>
      <c r="I70" s="24" t="s">
        <v>5664</v>
      </c>
      <c r="J70" s="24" t="s">
        <v>33</v>
      </c>
      <c r="K70" s="24" t="s">
        <v>1400</v>
      </c>
      <c r="L70" s="24">
        <v>1</v>
      </c>
      <c r="M70" s="31">
        <v>0</v>
      </c>
      <c r="N70" s="31">
        <v>1275</v>
      </c>
      <c r="O70" s="24" t="s">
        <v>35</v>
      </c>
      <c r="P70" s="24" t="str">
        <f>VLOOKUP(Table1[[#This Row],[Line Item Text Code]],$U$3:$V$7,2,FALSE)</f>
        <v>Miscellaneous</v>
      </c>
      <c r="Q70" s="31">
        <f>Table1[[#This Row],[Ext. Cost]]-Table1[[#This Row],[Ext. Sell]]</f>
        <v>1275</v>
      </c>
      <c r="R70" s="31">
        <f>VLOOKUP(C70,Bookings!$A$1:$B$33,2,FALSE)</f>
        <v>893520.77000000025</v>
      </c>
      <c r="S70" s="31">
        <f>IFERROR(VLOOKUP(D70,Bookings!E:F,2,FALSE),0)</f>
        <v>121573.87</v>
      </c>
      <c r="T70" s="25" t="str">
        <f>IFERROR(VLOOKUP(Table1[[#This Row],[Order]],Bookings_with_AM_Report!A:L,12,FALSE),"N/A")</f>
        <v>N/A</v>
      </c>
    </row>
    <row r="71" spans="1:20">
      <c r="A71" s="24" t="s">
        <v>302</v>
      </c>
      <c r="B71" s="24">
        <v>9</v>
      </c>
      <c r="C71" s="24" t="s">
        <v>76</v>
      </c>
      <c r="D71" s="24" t="s">
        <v>146</v>
      </c>
      <c r="E71" s="24" t="s">
        <v>78</v>
      </c>
      <c r="F71" s="24" t="s">
        <v>22</v>
      </c>
      <c r="G71" s="24" t="s">
        <v>317</v>
      </c>
      <c r="H71" s="24" t="s">
        <v>17</v>
      </c>
      <c r="I71" s="24" t="s">
        <v>79</v>
      </c>
      <c r="J71" s="24" t="s">
        <v>18</v>
      </c>
      <c r="K71" s="24" t="s">
        <v>203</v>
      </c>
      <c r="L71" s="24">
        <v>1</v>
      </c>
      <c r="M71" s="31">
        <v>0</v>
      </c>
      <c r="N71" s="31">
        <v>30.96</v>
      </c>
      <c r="O71" s="24" t="s">
        <v>63</v>
      </c>
      <c r="P71" s="24" t="str">
        <f>VLOOKUP(Table1[[#This Row],[Line Item Text Code]],$U$3:$V$7,2,FALSE)</f>
        <v>Miscellaneous</v>
      </c>
      <c r="Q71" s="31">
        <f>Table1[[#This Row],[Ext. Cost]]-Table1[[#This Row],[Ext. Sell]]</f>
        <v>30.96</v>
      </c>
      <c r="R71" s="31">
        <f>VLOOKUP(C71,Bookings!$A$1:$B$33,2,FALSE)</f>
        <v>13189792.260000004</v>
      </c>
      <c r="S71" s="31">
        <f>IFERROR(VLOOKUP(D71,Bookings!E:F,2,FALSE),0)</f>
        <v>1874548.8799999997</v>
      </c>
      <c r="T71" s="25" t="str">
        <f>IFERROR(VLOOKUP(Table1[[#This Row],[Order]],Bookings_with_AM_Report!A:L,12,FALSE),"N/A")</f>
        <v>Kimi Katsuyoshi</v>
      </c>
    </row>
    <row r="72" spans="1:20">
      <c r="A72" s="24" t="s">
        <v>302</v>
      </c>
      <c r="B72" s="24">
        <v>10</v>
      </c>
      <c r="C72" s="24" t="s">
        <v>76</v>
      </c>
      <c r="D72" s="24" t="s">
        <v>146</v>
      </c>
      <c r="E72" s="24" t="s">
        <v>78</v>
      </c>
      <c r="F72" s="24" t="s">
        <v>22</v>
      </c>
      <c r="G72" s="24" t="s">
        <v>317</v>
      </c>
      <c r="H72" s="24" t="s">
        <v>17</v>
      </c>
      <c r="I72" s="24" t="s">
        <v>79</v>
      </c>
      <c r="J72" s="24" t="s">
        <v>18</v>
      </c>
      <c r="K72" s="24" t="s">
        <v>203</v>
      </c>
      <c r="L72" s="24">
        <v>1</v>
      </c>
      <c r="M72" s="31">
        <v>0</v>
      </c>
      <c r="N72" s="31">
        <v>18.59</v>
      </c>
      <c r="O72" s="24" t="s">
        <v>63</v>
      </c>
      <c r="P72" s="24" t="str">
        <f>VLOOKUP(Table1[[#This Row],[Line Item Text Code]],$U$3:$V$7,2,FALSE)</f>
        <v>Miscellaneous</v>
      </c>
      <c r="Q72" s="31">
        <f>Table1[[#This Row],[Ext. Cost]]-Table1[[#This Row],[Ext. Sell]]</f>
        <v>18.59</v>
      </c>
      <c r="R72" s="31">
        <f>VLOOKUP(C72,Bookings!$A$1:$B$33,2,FALSE)</f>
        <v>13189792.260000004</v>
      </c>
      <c r="S72" s="31">
        <f>IFERROR(VLOOKUP(D72,Bookings!E:F,2,FALSE),0)</f>
        <v>1874548.8799999997</v>
      </c>
      <c r="T72" s="25" t="str">
        <f>IFERROR(VLOOKUP(Table1[[#This Row],[Order]],Bookings_with_AM_Report!A:L,12,FALSE),"N/A")</f>
        <v>Kimi Katsuyoshi</v>
      </c>
    </row>
    <row r="73" spans="1:20">
      <c r="A73" s="24" t="s">
        <v>302</v>
      </c>
      <c r="B73" s="24">
        <v>11</v>
      </c>
      <c r="C73" s="24" t="s">
        <v>76</v>
      </c>
      <c r="D73" s="24" t="s">
        <v>146</v>
      </c>
      <c r="E73" s="24" t="s">
        <v>78</v>
      </c>
      <c r="F73" s="24" t="s">
        <v>22</v>
      </c>
      <c r="G73" s="24" t="s">
        <v>317</v>
      </c>
      <c r="H73" s="24" t="s">
        <v>17</v>
      </c>
      <c r="I73" s="24" t="s">
        <v>79</v>
      </c>
      <c r="J73" s="24" t="s">
        <v>18</v>
      </c>
      <c r="K73" s="24" t="s">
        <v>203</v>
      </c>
      <c r="L73" s="24">
        <v>1</v>
      </c>
      <c r="M73" s="31">
        <v>0</v>
      </c>
      <c r="N73" s="31">
        <v>25.32</v>
      </c>
      <c r="O73" s="24" t="s">
        <v>63</v>
      </c>
      <c r="P73" s="24" t="str">
        <f>VLOOKUP(Table1[[#This Row],[Line Item Text Code]],$U$3:$V$7,2,FALSE)</f>
        <v>Miscellaneous</v>
      </c>
      <c r="Q73" s="31">
        <f>Table1[[#This Row],[Ext. Cost]]-Table1[[#This Row],[Ext. Sell]]</f>
        <v>25.32</v>
      </c>
      <c r="R73" s="31">
        <f>VLOOKUP(C73,Bookings!$A$1:$B$33,2,FALSE)</f>
        <v>13189792.260000004</v>
      </c>
      <c r="S73" s="31">
        <f>IFERROR(VLOOKUP(D73,Bookings!E:F,2,FALSE),0)</f>
        <v>1874548.8799999997</v>
      </c>
      <c r="T73" s="25" t="str">
        <f>IFERROR(VLOOKUP(Table1[[#This Row],[Order]],Bookings_with_AM_Report!A:L,12,FALSE),"N/A")</f>
        <v>Kimi Katsuyoshi</v>
      </c>
    </row>
    <row r="74" spans="1:20">
      <c r="A74" s="24" t="s">
        <v>302</v>
      </c>
      <c r="B74" s="24">
        <v>12</v>
      </c>
      <c r="C74" s="24" t="s">
        <v>76</v>
      </c>
      <c r="D74" s="24" t="s">
        <v>146</v>
      </c>
      <c r="E74" s="24" t="s">
        <v>78</v>
      </c>
      <c r="F74" s="24" t="s">
        <v>22</v>
      </c>
      <c r="G74" s="24" t="s">
        <v>317</v>
      </c>
      <c r="H74" s="24" t="s">
        <v>17</v>
      </c>
      <c r="I74" s="24" t="s">
        <v>79</v>
      </c>
      <c r="J74" s="24" t="s">
        <v>18</v>
      </c>
      <c r="K74" s="24" t="s">
        <v>203</v>
      </c>
      <c r="L74" s="24">
        <v>1</v>
      </c>
      <c r="M74" s="31">
        <v>0</v>
      </c>
      <c r="N74" s="31">
        <v>25.74</v>
      </c>
      <c r="O74" s="24" t="s">
        <v>63</v>
      </c>
      <c r="P74" s="24" t="str">
        <f>VLOOKUP(Table1[[#This Row],[Line Item Text Code]],$U$3:$V$7,2,FALSE)</f>
        <v>Miscellaneous</v>
      </c>
      <c r="Q74" s="31">
        <f>Table1[[#This Row],[Ext. Cost]]-Table1[[#This Row],[Ext. Sell]]</f>
        <v>25.74</v>
      </c>
      <c r="R74" s="31">
        <f>VLOOKUP(C74,Bookings!$A$1:$B$33,2,FALSE)</f>
        <v>13189792.260000004</v>
      </c>
      <c r="S74" s="31">
        <f>IFERROR(VLOOKUP(D74,Bookings!E:F,2,FALSE),0)</f>
        <v>1874548.8799999997</v>
      </c>
      <c r="T74" s="25" t="str">
        <f>IFERROR(VLOOKUP(Table1[[#This Row],[Order]],Bookings_with_AM_Report!A:L,12,FALSE),"N/A")</f>
        <v>Kimi Katsuyoshi</v>
      </c>
    </row>
    <row r="75" spans="1:20">
      <c r="A75" s="24" t="s">
        <v>302</v>
      </c>
      <c r="B75" s="24">
        <v>13</v>
      </c>
      <c r="C75" s="24" t="s">
        <v>76</v>
      </c>
      <c r="D75" s="24" t="s">
        <v>146</v>
      </c>
      <c r="E75" s="24" t="s">
        <v>78</v>
      </c>
      <c r="F75" s="24" t="s">
        <v>22</v>
      </c>
      <c r="G75" s="24" t="s">
        <v>317</v>
      </c>
      <c r="H75" s="24" t="s">
        <v>17</v>
      </c>
      <c r="I75" s="24" t="s">
        <v>79</v>
      </c>
      <c r="J75" s="24" t="s">
        <v>18</v>
      </c>
      <c r="K75" s="24" t="s">
        <v>203</v>
      </c>
      <c r="L75" s="24">
        <v>1</v>
      </c>
      <c r="M75" s="31">
        <v>0</v>
      </c>
      <c r="N75" s="31">
        <v>25.32</v>
      </c>
      <c r="O75" s="24" t="s">
        <v>63</v>
      </c>
      <c r="P75" s="24" t="str">
        <f>VLOOKUP(Table1[[#This Row],[Line Item Text Code]],$U$3:$V$7,2,FALSE)</f>
        <v>Miscellaneous</v>
      </c>
      <c r="Q75" s="31">
        <f>Table1[[#This Row],[Ext. Cost]]-Table1[[#This Row],[Ext. Sell]]</f>
        <v>25.32</v>
      </c>
      <c r="R75" s="31">
        <f>VLOOKUP(C75,Bookings!$A$1:$B$33,2,FALSE)</f>
        <v>13189792.260000004</v>
      </c>
      <c r="S75" s="31">
        <f>IFERROR(VLOOKUP(D75,Bookings!E:F,2,FALSE),0)</f>
        <v>1874548.8799999997</v>
      </c>
      <c r="T75" s="25" t="str">
        <f>IFERROR(VLOOKUP(Table1[[#This Row],[Order]],Bookings_with_AM_Report!A:L,12,FALSE),"N/A")</f>
        <v>Kimi Katsuyoshi</v>
      </c>
    </row>
    <row r="76" spans="1:20">
      <c r="A76" s="24" t="s">
        <v>302</v>
      </c>
      <c r="B76" s="24">
        <v>14</v>
      </c>
      <c r="C76" s="24" t="s">
        <v>76</v>
      </c>
      <c r="D76" s="24" t="s">
        <v>146</v>
      </c>
      <c r="E76" s="24" t="s">
        <v>78</v>
      </c>
      <c r="F76" s="24" t="s">
        <v>22</v>
      </c>
      <c r="G76" s="24" t="s">
        <v>317</v>
      </c>
      <c r="H76" s="24" t="s">
        <v>17</v>
      </c>
      <c r="I76" s="24" t="s">
        <v>79</v>
      </c>
      <c r="J76" s="24" t="s">
        <v>18</v>
      </c>
      <c r="K76" s="24" t="s">
        <v>203</v>
      </c>
      <c r="L76" s="24">
        <v>1</v>
      </c>
      <c r="M76" s="31">
        <v>0</v>
      </c>
      <c r="N76" s="31">
        <v>6.44</v>
      </c>
      <c r="O76" s="24" t="s">
        <v>63</v>
      </c>
      <c r="P76" s="24" t="str">
        <f>VLOOKUP(Table1[[#This Row],[Line Item Text Code]],$U$3:$V$7,2,FALSE)</f>
        <v>Miscellaneous</v>
      </c>
      <c r="Q76" s="31">
        <f>Table1[[#This Row],[Ext. Cost]]-Table1[[#This Row],[Ext. Sell]]</f>
        <v>6.44</v>
      </c>
      <c r="R76" s="31">
        <f>VLOOKUP(C76,Bookings!$A$1:$B$33,2,FALSE)</f>
        <v>13189792.260000004</v>
      </c>
      <c r="S76" s="31">
        <f>IFERROR(VLOOKUP(D76,Bookings!E:F,2,FALSE),0)</f>
        <v>1874548.8799999997</v>
      </c>
      <c r="T76" s="25" t="str">
        <f>IFERROR(VLOOKUP(Table1[[#This Row],[Order]],Bookings_with_AM_Report!A:L,12,FALSE),"N/A")</f>
        <v>Kimi Katsuyoshi</v>
      </c>
    </row>
    <row r="77" spans="1:20">
      <c r="A77" s="24" t="s">
        <v>302</v>
      </c>
      <c r="B77" s="24">
        <v>15</v>
      </c>
      <c r="C77" s="24" t="s">
        <v>76</v>
      </c>
      <c r="D77" s="24" t="s">
        <v>146</v>
      </c>
      <c r="E77" s="24" t="s">
        <v>78</v>
      </c>
      <c r="F77" s="24" t="s">
        <v>22</v>
      </c>
      <c r="G77" s="24" t="s">
        <v>317</v>
      </c>
      <c r="H77" s="24" t="s">
        <v>17</v>
      </c>
      <c r="I77" s="24" t="s">
        <v>79</v>
      </c>
      <c r="J77" s="24" t="s">
        <v>18</v>
      </c>
      <c r="K77" s="24" t="s">
        <v>203</v>
      </c>
      <c r="L77" s="24">
        <v>1</v>
      </c>
      <c r="M77" s="31">
        <v>0</v>
      </c>
      <c r="N77" s="31">
        <v>25.32</v>
      </c>
      <c r="O77" s="24" t="s">
        <v>63</v>
      </c>
      <c r="P77" s="24" t="str">
        <f>VLOOKUP(Table1[[#This Row],[Line Item Text Code]],$U$3:$V$7,2,FALSE)</f>
        <v>Miscellaneous</v>
      </c>
      <c r="Q77" s="31">
        <f>Table1[[#This Row],[Ext. Cost]]-Table1[[#This Row],[Ext. Sell]]</f>
        <v>25.32</v>
      </c>
      <c r="R77" s="31">
        <f>VLOOKUP(C77,Bookings!$A$1:$B$33,2,FALSE)</f>
        <v>13189792.260000004</v>
      </c>
      <c r="S77" s="31">
        <f>IFERROR(VLOOKUP(D77,Bookings!E:F,2,FALSE),0)</f>
        <v>1874548.8799999997</v>
      </c>
      <c r="T77" s="25" t="str">
        <f>IFERROR(VLOOKUP(Table1[[#This Row],[Order]],Bookings_with_AM_Report!A:L,12,FALSE),"N/A")</f>
        <v>Kimi Katsuyoshi</v>
      </c>
    </row>
    <row r="78" spans="1:20">
      <c r="A78" s="24" t="s">
        <v>302</v>
      </c>
      <c r="B78" s="24">
        <v>16</v>
      </c>
      <c r="C78" s="24" t="s">
        <v>76</v>
      </c>
      <c r="D78" s="24" t="s">
        <v>146</v>
      </c>
      <c r="E78" s="24" t="s">
        <v>78</v>
      </c>
      <c r="F78" s="24" t="s">
        <v>22</v>
      </c>
      <c r="G78" s="24" t="s">
        <v>317</v>
      </c>
      <c r="H78" s="24" t="s">
        <v>17</v>
      </c>
      <c r="I78" s="24" t="s">
        <v>79</v>
      </c>
      <c r="J78" s="24" t="s">
        <v>18</v>
      </c>
      <c r="K78" s="24" t="s">
        <v>203</v>
      </c>
      <c r="L78" s="24">
        <v>1</v>
      </c>
      <c r="M78" s="31">
        <v>0</v>
      </c>
      <c r="N78" s="31">
        <v>12.66</v>
      </c>
      <c r="O78" s="24" t="s">
        <v>63</v>
      </c>
      <c r="P78" s="24" t="str">
        <f>VLOOKUP(Table1[[#This Row],[Line Item Text Code]],$U$3:$V$7,2,FALSE)</f>
        <v>Miscellaneous</v>
      </c>
      <c r="Q78" s="31">
        <f>Table1[[#This Row],[Ext. Cost]]-Table1[[#This Row],[Ext. Sell]]</f>
        <v>12.66</v>
      </c>
      <c r="R78" s="31">
        <f>VLOOKUP(C78,Bookings!$A$1:$B$33,2,FALSE)</f>
        <v>13189792.260000004</v>
      </c>
      <c r="S78" s="31">
        <f>IFERROR(VLOOKUP(D78,Bookings!E:F,2,FALSE),0)</f>
        <v>1874548.8799999997</v>
      </c>
      <c r="T78" s="25" t="str">
        <f>IFERROR(VLOOKUP(Table1[[#This Row],[Order]],Bookings_with_AM_Report!A:L,12,FALSE),"N/A")</f>
        <v>Kimi Katsuyoshi</v>
      </c>
    </row>
    <row r="79" spans="1:20">
      <c r="A79" s="24" t="s">
        <v>5408</v>
      </c>
      <c r="B79" s="24">
        <v>11</v>
      </c>
      <c r="C79" s="24" t="s">
        <v>59</v>
      </c>
      <c r="D79" s="24" t="s">
        <v>554</v>
      </c>
      <c r="E79" s="24" t="s">
        <v>28</v>
      </c>
      <c r="F79" s="24" t="s">
        <v>5665</v>
      </c>
      <c r="G79" s="24" t="s">
        <v>16</v>
      </c>
      <c r="H79" s="24" t="s">
        <v>36</v>
      </c>
      <c r="I79" s="24" t="s">
        <v>5666</v>
      </c>
      <c r="J79" s="24" t="s">
        <v>18</v>
      </c>
      <c r="K79" s="24" t="s">
        <v>19</v>
      </c>
      <c r="L79" s="24">
        <v>1</v>
      </c>
      <c r="M79" s="31">
        <v>0</v>
      </c>
      <c r="N79" s="31">
        <v>1035</v>
      </c>
      <c r="O79" s="24" t="s">
        <v>48</v>
      </c>
      <c r="P79" s="24" t="str">
        <f>VLOOKUP(Table1[[#This Row],[Line Item Text Code]],$U$3:$V$7,2,FALSE)</f>
        <v>Customer Accomodation</v>
      </c>
      <c r="Q79" s="31">
        <f>Table1[[#This Row],[Ext. Cost]]-Table1[[#This Row],[Ext. Sell]]</f>
        <v>1035</v>
      </c>
      <c r="R79" s="31">
        <f>VLOOKUP(C79,Bookings!$A$1:$B$33,2,FALSE)</f>
        <v>25594614.949999984</v>
      </c>
      <c r="S79" s="31">
        <f>IFERROR(VLOOKUP(D79,Bookings!E:F,2,FALSE),0)</f>
        <v>4058.6299999999992</v>
      </c>
      <c r="T79" s="25" t="str">
        <f>IFERROR(VLOOKUP(Table1[[#This Row],[Order]],Bookings_with_AM_Report!A:L,12,FALSE),"N/A")</f>
        <v>Emily Stiller</v>
      </c>
    </row>
    <row r="80" spans="1:20">
      <c r="A80" s="24" t="s">
        <v>5408</v>
      </c>
      <c r="B80" s="24">
        <v>12</v>
      </c>
      <c r="C80" s="24" t="s">
        <v>59</v>
      </c>
      <c r="D80" s="24" t="s">
        <v>554</v>
      </c>
      <c r="E80" s="24" t="s">
        <v>28</v>
      </c>
      <c r="F80" s="24" t="s">
        <v>5667</v>
      </c>
      <c r="G80" s="24" t="s">
        <v>16</v>
      </c>
      <c r="H80" s="24" t="s">
        <v>36</v>
      </c>
      <c r="I80" s="24" t="s">
        <v>5666</v>
      </c>
      <c r="J80" s="24" t="s">
        <v>18</v>
      </c>
      <c r="K80" s="24" t="s">
        <v>19</v>
      </c>
      <c r="L80" s="24">
        <v>1</v>
      </c>
      <c r="M80" s="31">
        <v>0</v>
      </c>
      <c r="N80" s="31">
        <v>265</v>
      </c>
      <c r="O80" s="24" t="s">
        <v>48</v>
      </c>
      <c r="P80" s="24" t="str">
        <f>VLOOKUP(Table1[[#This Row],[Line Item Text Code]],$U$3:$V$7,2,FALSE)</f>
        <v>Customer Accomodation</v>
      </c>
      <c r="Q80" s="31">
        <f>Table1[[#This Row],[Ext. Cost]]-Table1[[#This Row],[Ext. Sell]]</f>
        <v>265</v>
      </c>
      <c r="R80" s="31">
        <f>VLOOKUP(C80,Bookings!$A$1:$B$33,2,FALSE)</f>
        <v>25594614.949999984</v>
      </c>
      <c r="S80" s="31">
        <f>IFERROR(VLOOKUP(D80,Bookings!E:F,2,FALSE),0)</f>
        <v>4058.6299999999992</v>
      </c>
      <c r="T80" s="25" t="str">
        <f>IFERROR(VLOOKUP(Table1[[#This Row],[Order]],Bookings_with_AM_Report!A:L,12,FALSE),"N/A")</f>
        <v>Emily Stiller</v>
      </c>
    </row>
    <row r="81" spans="1:20">
      <c r="A81" s="24" t="s">
        <v>2182</v>
      </c>
      <c r="B81" s="24">
        <v>12</v>
      </c>
      <c r="C81" s="24" t="s">
        <v>30</v>
      </c>
      <c r="D81" s="24" t="s">
        <v>123</v>
      </c>
      <c r="E81" s="24" t="s">
        <v>52</v>
      </c>
      <c r="F81" s="24" t="s">
        <v>2183</v>
      </c>
      <c r="G81" s="24" t="s">
        <v>1398</v>
      </c>
      <c r="H81" s="24" t="s">
        <v>17</v>
      </c>
      <c r="I81" s="24" t="s">
        <v>2184</v>
      </c>
      <c r="J81" s="24" t="s">
        <v>33</v>
      </c>
      <c r="K81" s="24" t="s">
        <v>1400</v>
      </c>
      <c r="L81" s="24">
        <v>1</v>
      </c>
      <c r="M81" s="31">
        <v>0</v>
      </c>
      <c r="N81" s="31">
        <v>450</v>
      </c>
      <c r="O81" s="24" t="s">
        <v>35</v>
      </c>
      <c r="P81" s="24" t="str">
        <f>VLOOKUP(Table1[[#This Row],[Line Item Text Code]],$U$3:$V$7,2,FALSE)</f>
        <v>Miscellaneous</v>
      </c>
      <c r="Q81" s="31">
        <f>Table1[[#This Row],[Ext. Cost]]-Table1[[#This Row],[Ext. Sell]]</f>
        <v>450</v>
      </c>
      <c r="R81" s="31">
        <f>VLOOKUP(C81,Bookings!$A$1:$B$33,2,FALSE)</f>
        <v>3992449.5100000007</v>
      </c>
      <c r="S81" s="31">
        <f>IFERROR(VLOOKUP(D81,Bookings!E:F,2,FALSE),0)</f>
        <v>55745.44999999999</v>
      </c>
      <c r="T81" s="25" t="str">
        <f>IFERROR(VLOOKUP(Table1[[#This Row],[Order]],Bookings_with_AM_Report!A:L,12,FALSE),"N/A")</f>
        <v>N/A</v>
      </c>
    </row>
    <row r="82" spans="1:20">
      <c r="A82" s="24" t="s">
        <v>1368</v>
      </c>
      <c r="B82" s="24">
        <v>111</v>
      </c>
      <c r="C82" s="24" t="s">
        <v>20</v>
      </c>
      <c r="D82" s="24" t="s">
        <v>21</v>
      </c>
      <c r="E82" s="24" t="s">
        <v>1369</v>
      </c>
      <c r="F82" s="24" t="s">
        <v>1370</v>
      </c>
      <c r="G82" s="24" t="s">
        <v>31</v>
      </c>
      <c r="H82" s="24" t="s">
        <v>32</v>
      </c>
      <c r="I82" s="24" t="s">
        <v>1371</v>
      </c>
      <c r="J82" s="24" t="s">
        <v>24</v>
      </c>
      <c r="K82" s="24" t="s">
        <v>1372</v>
      </c>
      <c r="L82" s="24">
        <v>2</v>
      </c>
      <c r="M82" s="31">
        <v>0</v>
      </c>
      <c r="N82" s="31">
        <v>10</v>
      </c>
      <c r="O82" s="24" t="s">
        <v>26</v>
      </c>
      <c r="P82" s="24" t="str">
        <f>VLOOKUP(Table1[[#This Row],[Line Item Text Code]],$U$3:$V$7,2,FALSE)</f>
        <v>Vendor Caused</v>
      </c>
      <c r="Q82" s="31">
        <f>Table1[[#This Row],[Ext. Cost]]-Table1[[#This Row],[Ext. Sell]]</f>
        <v>10</v>
      </c>
      <c r="R82" s="31">
        <f>VLOOKUP(C82,Bookings!$A$1:$B$33,2,FALSE)</f>
        <v>7904036.2999999644</v>
      </c>
      <c r="S82" s="31">
        <f>IFERROR(VLOOKUP(D82,Bookings!E:F,2,FALSE),0)</f>
        <v>6485933.8499999978</v>
      </c>
      <c r="T82" s="25" t="str">
        <f>IFERROR(VLOOKUP(Table1[[#This Row],[Order]],Bookings_with_AM_Report!A:L,12,FALSE),"N/A")</f>
        <v>Carina Collison</v>
      </c>
    </row>
    <row r="83" spans="1:20">
      <c r="A83" s="24" t="s">
        <v>1368</v>
      </c>
      <c r="B83" s="24">
        <v>112</v>
      </c>
      <c r="C83" s="24" t="s">
        <v>20</v>
      </c>
      <c r="D83" s="24" t="s">
        <v>21</v>
      </c>
      <c r="E83" s="24" t="s">
        <v>1373</v>
      </c>
      <c r="F83" s="24" t="s">
        <v>1374</v>
      </c>
      <c r="G83" s="24" t="s">
        <v>31</v>
      </c>
      <c r="H83" s="24" t="s">
        <v>32</v>
      </c>
      <c r="I83" s="24" t="s">
        <v>1371</v>
      </c>
      <c r="J83" s="24" t="s">
        <v>24</v>
      </c>
      <c r="K83" s="24" t="s">
        <v>1372</v>
      </c>
      <c r="L83" s="24">
        <v>2</v>
      </c>
      <c r="M83" s="31">
        <v>0</v>
      </c>
      <c r="N83" s="31">
        <v>50</v>
      </c>
      <c r="O83" s="24" t="s">
        <v>26</v>
      </c>
      <c r="P83" s="24" t="str">
        <f>VLOOKUP(Table1[[#This Row],[Line Item Text Code]],$U$3:$V$7,2,FALSE)</f>
        <v>Vendor Caused</v>
      </c>
      <c r="Q83" s="31">
        <f>Table1[[#This Row],[Ext. Cost]]-Table1[[#This Row],[Ext. Sell]]</f>
        <v>50</v>
      </c>
      <c r="R83" s="31">
        <f>VLOOKUP(C83,Bookings!$A$1:$B$33,2,FALSE)</f>
        <v>7904036.2999999644</v>
      </c>
      <c r="S83" s="31">
        <f>IFERROR(VLOOKUP(D83,Bookings!E:F,2,FALSE),0)</f>
        <v>6485933.8499999978</v>
      </c>
      <c r="T83" s="25" t="str">
        <f>IFERROR(VLOOKUP(Table1[[#This Row],[Order]],Bookings_with_AM_Report!A:L,12,FALSE),"N/A")</f>
        <v>Carina Collison</v>
      </c>
    </row>
    <row r="84" spans="1:20">
      <c r="A84" s="24" t="s">
        <v>1368</v>
      </c>
      <c r="B84" s="24">
        <v>113</v>
      </c>
      <c r="C84" s="24" t="s">
        <v>20</v>
      </c>
      <c r="D84" s="24" t="s">
        <v>21</v>
      </c>
      <c r="E84" s="24" t="s">
        <v>1375</v>
      </c>
      <c r="F84" s="24" t="s">
        <v>1376</v>
      </c>
      <c r="G84" s="24" t="s">
        <v>31</v>
      </c>
      <c r="H84" s="24" t="s">
        <v>32</v>
      </c>
      <c r="I84" s="24" t="s">
        <v>1371</v>
      </c>
      <c r="J84" s="24" t="s">
        <v>24</v>
      </c>
      <c r="K84" s="24" t="s">
        <v>1372</v>
      </c>
      <c r="L84" s="24">
        <v>2</v>
      </c>
      <c r="M84" s="31">
        <v>0</v>
      </c>
      <c r="N84" s="31">
        <v>10</v>
      </c>
      <c r="O84" s="24" t="s">
        <v>26</v>
      </c>
      <c r="P84" s="24" t="str">
        <f>VLOOKUP(Table1[[#This Row],[Line Item Text Code]],$U$3:$V$7,2,FALSE)</f>
        <v>Vendor Caused</v>
      </c>
      <c r="Q84" s="31">
        <f>Table1[[#This Row],[Ext. Cost]]-Table1[[#This Row],[Ext. Sell]]</f>
        <v>10</v>
      </c>
      <c r="R84" s="31">
        <f>VLOOKUP(C84,Bookings!$A$1:$B$33,2,FALSE)</f>
        <v>7904036.2999999644</v>
      </c>
      <c r="S84" s="31">
        <f>IFERROR(VLOOKUP(D84,Bookings!E:F,2,FALSE),0)</f>
        <v>6485933.8499999978</v>
      </c>
      <c r="T84" s="25" t="str">
        <f>IFERROR(VLOOKUP(Table1[[#This Row],[Order]],Bookings_with_AM_Report!A:L,12,FALSE),"N/A")</f>
        <v>Carina Collison</v>
      </c>
    </row>
    <row r="85" spans="1:20">
      <c r="A85" s="24" t="s">
        <v>1368</v>
      </c>
      <c r="B85" s="24">
        <v>114</v>
      </c>
      <c r="C85" s="24" t="s">
        <v>20</v>
      </c>
      <c r="D85" s="24" t="s">
        <v>21</v>
      </c>
      <c r="E85" s="24" t="s">
        <v>1377</v>
      </c>
      <c r="F85" s="24" t="s">
        <v>1378</v>
      </c>
      <c r="G85" s="24" t="s">
        <v>53</v>
      </c>
      <c r="H85" s="24" t="s">
        <v>32</v>
      </c>
      <c r="I85" s="24" t="s">
        <v>1371</v>
      </c>
      <c r="J85" s="24" t="s">
        <v>24</v>
      </c>
      <c r="K85" s="24" t="s">
        <v>1372</v>
      </c>
      <c r="L85" s="24">
        <v>1</v>
      </c>
      <c r="M85" s="31">
        <v>0</v>
      </c>
      <c r="N85" s="31">
        <v>25</v>
      </c>
      <c r="O85" s="24" t="s">
        <v>26</v>
      </c>
      <c r="P85" s="24" t="str">
        <f>VLOOKUP(Table1[[#This Row],[Line Item Text Code]],$U$3:$V$7,2,FALSE)</f>
        <v>Vendor Caused</v>
      </c>
      <c r="Q85" s="31">
        <f>Table1[[#This Row],[Ext. Cost]]-Table1[[#This Row],[Ext. Sell]]</f>
        <v>25</v>
      </c>
      <c r="R85" s="31">
        <f>VLOOKUP(C85,Bookings!$A$1:$B$33,2,FALSE)</f>
        <v>7904036.2999999644</v>
      </c>
      <c r="S85" s="31">
        <f>IFERROR(VLOOKUP(D85,Bookings!E:F,2,FALSE),0)</f>
        <v>6485933.8499999978</v>
      </c>
      <c r="T85" s="25" t="str">
        <f>IFERROR(VLOOKUP(Table1[[#This Row],[Order]],Bookings_with_AM_Report!A:L,12,FALSE),"N/A")</f>
        <v>Carina Collison</v>
      </c>
    </row>
    <row r="86" spans="1:20">
      <c r="A86" s="24" t="s">
        <v>1368</v>
      </c>
      <c r="B86" s="24">
        <v>115</v>
      </c>
      <c r="C86" s="24" t="s">
        <v>20</v>
      </c>
      <c r="D86" s="24" t="s">
        <v>21</v>
      </c>
      <c r="E86" s="24" t="s">
        <v>92</v>
      </c>
      <c r="F86" s="24" t="s">
        <v>5668</v>
      </c>
      <c r="G86" s="24" t="s">
        <v>16</v>
      </c>
      <c r="H86" s="24" t="s">
        <v>32</v>
      </c>
      <c r="I86" s="24" t="s">
        <v>5669</v>
      </c>
      <c r="J86" s="24" t="s">
        <v>24</v>
      </c>
      <c r="K86" s="24" t="s">
        <v>3888</v>
      </c>
      <c r="L86" s="24">
        <v>1</v>
      </c>
      <c r="M86" s="31">
        <v>0</v>
      </c>
      <c r="N86" s="31">
        <v>225</v>
      </c>
      <c r="O86" s="24" t="s">
        <v>26</v>
      </c>
      <c r="P86" s="24" t="str">
        <f>VLOOKUP(Table1[[#This Row],[Line Item Text Code]],$U$3:$V$7,2,FALSE)</f>
        <v>Vendor Caused</v>
      </c>
      <c r="Q86" s="31">
        <f>Table1[[#This Row],[Ext. Cost]]-Table1[[#This Row],[Ext. Sell]]</f>
        <v>225</v>
      </c>
      <c r="R86" s="31">
        <f>VLOOKUP(C86,Bookings!$A$1:$B$33,2,FALSE)</f>
        <v>7904036.2999999644</v>
      </c>
      <c r="S86" s="31">
        <f>IFERROR(VLOOKUP(D86,Bookings!E:F,2,FALSE),0)</f>
        <v>6485933.8499999978</v>
      </c>
      <c r="T86" s="25" t="str">
        <f>IFERROR(VLOOKUP(Table1[[#This Row],[Order]],Bookings_with_AM_Report!A:L,12,FALSE),"N/A")</f>
        <v>Carina Collison</v>
      </c>
    </row>
    <row r="87" spans="1:20">
      <c r="A87" s="24" t="s">
        <v>2185</v>
      </c>
      <c r="B87" s="24">
        <v>15</v>
      </c>
      <c r="C87" s="24" t="s">
        <v>120</v>
      </c>
      <c r="D87" s="24" t="s">
        <v>121</v>
      </c>
      <c r="E87" s="24" t="s">
        <v>69</v>
      </c>
      <c r="F87" s="24" t="s">
        <v>2186</v>
      </c>
      <c r="G87" s="24" t="s">
        <v>16</v>
      </c>
      <c r="H87" s="24" t="s">
        <v>17</v>
      </c>
      <c r="I87" s="24" t="s">
        <v>2187</v>
      </c>
      <c r="J87" s="24" t="s">
        <v>24</v>
      </c>
      <c r="K87" s="24" t="s">
        <v>2188</v>
      </c>
      <c r="L87" s="24">
        <v>1</v>
      </c>
      <c r="M87" s="31">
        <v>0</v>
      </c>
      <c r="N87" s="31">
        <v>-1500</v>
      </c>
      <c r="O87" s="24" t="s">
        <v>88</v>
      </c>
      <c r="P87" s="24" t="str">
        <f>VLOOKUP(Table1[[#This Row],[Line Item Text Code]],$U$3:$V$7,2,FALSE)</f>
        <v>Miscellaneous</v>
      </c>
      <c r="Q87" s="31">
        <f>Table1[[#This Row],[Ext. Cost]]-Table1[[#This Row],[Ext. Sell]]</f>
        <v>-1500</v>
      </c>
      <c r="R87" s="31">
        <f>VLOOKUP(C87,Bookings!$A$1:$B$33,2,FALSE)</f>
        <v>927982.08000000031</v>
      </c>
      <c r="S87" s="31">
        <f>IFERROR(VLOOKUP(D87,Bookings!E:F,2,FALSE),0)</f>
        <v>255103.65</v>
      </c>
      <c r="T87" s="25" t="str">
        <f>IFERROR(VLOOKUP(Table1[[#This Row],[Order]],Bookings_with_AM_Report!A:L,12,FALSE),"N/A")</f>
        <v>Troy Ocariza</v>
      </c>
    </row>
    <row r="88" spans="1:20">
      <c r="A88" s="24" t="s">
        <v>1379</v>
      </c>
      <c r="B88" s="24">
        <v>31</v>
      </c>
      <c r="C88" s="24" t="s">
        <v>15</v>
      </c>
      <c r="D88" s="24" t="s">
        <v>163</v>
      </c>
      <c r="E88" s="24" t="s">
        <v>1380</v>
      </c>
      <c r="F88" s="24" t="s">
        <v>1381</v>
      </c>
      <c r="G88" s="24" t="s">
        <v>326</v>
      </c>
      <c r="H88" s="24" t="s">
        <v>32</v>
      </c>
      <c r="I88" s="24" t="s">
        <v>1382</v>
      </c>
      <c r="J88" s="24" t="s">
        <v>18</v>
      </c>
      <c r="K88" s="24" t="s">
        <v>167</v>
      </c>
      <c r="L88" s="24">
        <v>1</v>
      </c>
      <c r="M88" s="31">
        <v>0</v>
      </c>
      <c r="N88" s="31">
        <v>107.69</v>
      </c>
      <c r="O88" s="24" t="s">
        <v>48</v>
      </c>
      <c r="P88" s="24" t="str">
        <f>VLOOKUP(Table1[[#This Row],[Line Item Text Code]],$U$3:$V$7,2,FALSE)</f>
        <v>Vendor Caused</v>
      </c>
      <c r="Q88" s="31">
        <f>Table1[[#This Row],[Ext. Cost]]-Table1[[#This Row],[Ext. Sell]]</f>
        <v>107.69</v>
      </c>
      <c r="R88" s="31">
        <f>VLOOKUP(C88,Bookings!$A$1:$B$33,2,FALSE)</f>
        <v>6210075.2199999997</v>
      </c>
      <c r="S88" s="31">
        <f>IFERROR(VLOOKUP(D88,Bookings!E:F,2,FALSE),0)</f>
        <v>214888.15000000002</v>
      </c>
      <c r="T88" s="25" t="str">
        <f>IFERROR(VLOOKUP(Table1[[#This Row],[Order]],Bookings_with_AM_Report!A:L,12,FALSE),"N/A")</f>
        <v>Paul Razo</v>
      </c>
    </row>
    <row r="89" spans="1:20">
      <c r="A89" s="24" t="s">
        <v>440</v>
      </c>
      <c r="B89" s="24">
        <v>52</v>
      </c>
      <c r="C89" s="24" t="s">
        <v>105</v>
      </c>
      <c r="D89" s="24" t="s">
        <v>441</v>
      </c>
      <c r="E89" s="24" t="s">
        <v>315</v>
      </c>
      <c r="F89" s="24" t="s">
        <v>711</v>
      </c>
      <c r="G89" s="24" t="s">
        <v>16</v>
      </c>
      <c r="H89" s="24" t="s">
        <v>17</v>
      </c>
      <c r="I89" s="24" t="s">
        <v>28</v>
      </c>
      <c r="J89" s="24" t="s">
        <v>33</v>
      </c>
      <c r="K89" s="24" t="s">
        <v>67</v>
      </c>
      <c r="L89" s="24">
        <v>1</v>
      </c>
      <c r="M89" s="31">
        <v>0</v>
      </c>
      <c r="N89" s="31">
        <v>480</v>
      </c>
      <c r="O89" s="24" t="s">
        <v>72</v>
      </c>
      <c r="P89" s="24" t="str">
        <f>VLOOKUP(Table1[[#This Row],[Line Item Text Code]],$U$3:$V$7,2,FALSE)</f>
        <v>Miscellaneous</v>
      </c>
      <c r="Q89" s="31">
        <f>Table1[[#This Row],[Ext. Cost]]-Table1[[#This Row],[Ext. Sell]]</f>
        <v>480</v>
      </c>
      <c r="R89" s="31">
        <f>VLOOKUP(C89,Bookings!$A$1:$B$33,2,FALSE)</f>
        <v>2269779.3000000003</v>
      </c>
      <c r="S89" s="31">
        <f>IFERROR(VLOOKUP(D89,Bookings!E:F,2,FALSE),0)</f>
        <v>89212.4</v>
      </c>
      <c r="T89" s="25" t="str">
        <f>IFERROR(VLOOKUP(Table1[[#This Row],[Order]],Bookings_with_AM_Report!A:L,12,FALSE),"N/A")</f>
        <v>Erika Duarte</v>
      </c>
    </row>
    <row r="90" spans="1:20">
      <c r="A90" s="24" t="s">
        <v>440</v>
      </c>
      <c r="B90" s="24">
        <v>53</v>
      </c>
      <c r="C90" s="24" t="s">
        <v>105</v>
      </c>
      <c r="D90" s="24" t="s">
        <v>441</v>
      </c>
      <c r="E90" s="24" t="s">
        <v>3643</v>
      </c>
      <c r="F90" s="24" t="s">
        <v>3644</v>
      </c>
      <c r="G90" s="24" t="s">
        <v>3645</v>
      </c>
      <c r="H90" s="24" t="s">
        <v>49</v>
      </c>
      <c r="I90" s="24" t="s">
        <v>3646</v>
      </c>
      <c r="J90" s="24" t="s">
        <v>33</v>
      </c>
      <c r="K90" s="24" t="s">
        <v>3647</v>
      </c>
      <c r="L90" s="24">
        <v>43.333300000000001</v>
      </c>
      <c r="M90" s="31">
        <v>0</v>
      </c>
      <c r="N90" s="31">
        <v>3250</v>
      </c>
      <c r="O90" s="24" t="s">
        <v>72</v>
      </c>
      <c r="P90" s="24" t="str">
        <f>VLOOKUP(Table1[[#This Row],[Line Item Text Code]],$U$3:$V$7,2,FALSE)</f>
        <v>Specification Error</v>
      </c>
      <c r="Q90" s="31">
        <f>Table1[[#This Row],[Ext. Cost]]-Table1[[#This Row],[Ext. Sell]]</f>
        <v>3250</v>
      </c>
      <c r="R90" s="31">
        <f>VLOOKUP(C90,Bookings!$A$1:$B$33,2,FALSE)</f>
        <v>2269779.3000000003</v>
      </c>
      <c r="S90" s="31">
        <f>IFERROR(VLOOKUP(D90,Bookings!E:F,2,FALSE),0)</f>
        <v>89212.4</v>
      </c>
      <c r="T90" s="25" t="str">
        <f>IFERROR(VLOOKUP(Table1[[#This Row],[Order]],Bookings_with_AM_Report!A:L,12,FALSE),"N/A")</f>
        <v>Erika Duarte</v>
      </c>
    </row>
    <row r="91" spans="1:20">
      <c r="A91" s="24" t="s">
        <v>440</v>
      </c>
      <c r="B91" s="24">
        <v>55</v>
      </c>
      <c r="C91" s="24" t="s">
        <v>105</v>
      </c>
      <c r="D91" s="24" t="s">
        <v>441</v>
      </c>
      <c r="E91" s="24" t="s">
        <v>3648</v>
      </c>
      <c r="F91" s="24" t="s">
        <v>3649</v>
      </c>
      <c r="G91" s="24" t="s">
        <v>3645</v>
      </c>
      <c r="H91" s="24" t="s">
        <v>49</v>
      </c>
      <c r="I91" s="24" t="s">
        <v>3650</v>
      </c>
      <c r="J91" s="24" t="s">
        <v>33</v>
      </c>
      <c r="K91" s="24" t="s">
        <v>3651</v>
      </c>
      <c r="L91" s="24">
        <v>50.5</v>
      </c>
      <c r="M91" s="31">
        <v>0</v>
      </c>
      <c r="N91" s="31">
        <v>4040</v>
      </c>
      <c r="O91" s="24" t="s">
        <v>72</v>
      </c>
      <c r="P91" s="24" t="str">
        <f>VLOOKUP(Table1[[#This Row],[Line Item Text Code]],$U$3:$V$7,2,FALSE)</f>
        <v>Specification Error</v>
      </c>
      <c r="Q91" s="31">
        <f>Table1[[#This Row],[Ext. Cost]]-Table1[[#This Row],[Ext. Sell]]</f>
        <v>4040</v>
      </c>
      <c r="R91" s="31">
        <f>VLOOKUP(C91,Bookings!$A$1:$B$33,2,FALSE)</f>
        <v>2269779.3000000003</v>
      </c>
      <c r="S91" s="31">
        <f>IFERROR(VLOOKUP(D91,Bookings!E:F,2,FALSE),0)</f>
        <v>89212.4</v>
      </c>
      <c r="T91" s="25" t="str">
        <f>IFERROR(VLOOKUP(Table1[[#This Row],[Order]],Bookings_with_AM_Report!A:L,12,FALSE),"N/A")</f>
        <v>Erika Duarte</v>
      </c>
    </row>
    <row r="92" spans="1:20">
      <c r="A92" s="24" t="s">
        <v>712</v>
      </c>
      <c r="B92" s="24">
        <v>4</v>
      </c>
      <c r="C92" s="24" t="s">
        <v>70</v>
      </c>
      <c r="D92" s="24" t="s">
        <v>5292</v>
      </c>
      <c r="E92" s="24" t="s">
        <v>691</v>
      </c>
      <c r="F92" s="24" t="s">
        <v>691</v>
      </c>
      <c r="G92" s="24" t="s">
        <v>53</v>
      </c>
      <c r="H92" s="24" t="s">
        <v>53</v>
      </c>
      <c r="I92" s="24" t="s">
        <v>129</v>
      </c>
      <c r="J92" s="24" t="s">
        <v>24</v>
      </c>
      <c r="K92" s="24" t="s">
        <v>75</v>
      </c>
      <c r="L92" s="24">
        <v>1</v>
      </c>
      <c r="M92" s="31">
        <v>0</v>
      </c>
      <c r="N92" s="31">
        <v>46.84</v>
      </c>
      <c r="O92" s="24" t="s">
        <v>72</v>
      </c>
      <c r="P92" s="24" t="str">
        <f>VLOOKUP(Table1[[#This Row],[Line Item Text Code]],$U$3:$V$7,2,FALSE)</f>
        <v>Shipping Charges</v>
      </c>
      <c r="Q92" s="31">
        <f>Table1[[#This Row],[Ext. Cost]]-Table1[[#This Row],[Ext. Sell]]</f>
        <v>46.84</v>
      </c>
      <c r="R92" s="31">
        <f>VLOOKUP(C92,Bookings!$A$1:$B$33,2,FALSE)</f>
        <v>3879926.4899999993</v>
      </c>
      <c r="S92" s="31">
        <f>IFERROR(VLOOKUP(D92,Bookings!E:F,2,FALSE),0)</f>
        <v>23189.56</v>
      </c>
      <c r="T92" s="25" t="str">
        <f>IFERROR(VLOOKUP(Table1[[#This Row],[Order]],Bookings_with_AM_Report!A:L,12,FALSE),"N/A")</f>
        <v>Marena Brown</v>
      </c>
    </row>
    <row r="93" spans="1:20">
      <c r="A93" s="24" t="s">
        <v>712</v>
      </c>
      <c r="B93" s="24">
        <v>5</v>
      </c>
      <c r="C93" s="24" t="s">
        <v>70</v>
      </c>
      <c r="D93" s="24" t="s">
        <v>5292</v>
      </c>
      <c r="E93" s="24" t="s">
        <v>691</v>
      </c>
      <c r="F93" s="24" t="s">
        <v>691</v>
      </c>
      <c r="G93" s="24" t="s">
        <v>53</v>
      </c>
      <c r="H93" s="24" t="s">
        <v>53</v>
      </c>
      <c r="I93" s="24" t="s">
        <v>129</v>
      </c>
      <c r="J93" s="24" t="s">
        <v>24</v>
      </c>
      <c r="K93" s="24" t="s">
        <v>75</v>
      </c>
      <c r="L93" s="24">
        <v>1</v>
      </c>
      <c r="M93" s="31">
        <v>0</v>
      </c>
      <c r="N93" s="31">
        <v>42.26</v>
      </c>
      <c r="O93" s="24" t="s">
        <v>72</v>
      </c>
      <c r="P93" s="24" t="str">
        <f>VLOOKUP(Table1[[#This Row],[Line Item Text Code]],$U$3:$V$7,2,FALSE)</f>
        <v>Shipping Charges</v>
      </c>
      <c r="Q93" s="31">
        <f>Table1[[#This Row],[Ext. Cost]]-Table1[[#This Row],[Ext. Sell]]</f>
        <v>42.26</v>
      </c>
      <c r="R93" s="31">
        <f>VLOOKUP(C93,Bookings!$A$1:$B$33,2,FALSE)</f>
        <v>3879926.4899999993</v>
      </c>
      <c r="S93" s="31">
        <f>IFERROR(VLOOKUP(D93,Bookings!E:F,2,FALSE),0)</f>
        <v>23189.56</v>
      </c>
      <c r="T93" s="25" t="str">
        <f>IFERROR(VLOOKUP(Table1[[#This Row],[Order]],Bookings_with_AM_Report!A:L,12,FALSE),"N/A")</f>
        <v>Marena Brown</v>
      </c>
    </row>
    <row r="94" spans="1:20">
      <c r="A94" s="24" t="s">
        <v>5501</v>
      </c>
      <c r="B94" s="24">
        <v>14</v>
      </c>
      <c r="C94" s="24" t="s">
        <v>169</v>
      </c>
      <c r="D94" s="24" t="s">
        <v>170</v>
      </c>
      <c r="E94" s="24" t="s">
        <v>28</v>
      </c>
      <c r="F94" s="24" t="s">
        <v>5670</v>
      </c>
      <c r="G94" s="24" t="s">
        <v>16</v>
      </c>
      <c r="H94" s="24" t="s">
        <v>32</v>
      </c>
      <c r="I94" s="24" t="s">
        <v>5671</v>
      </c>
      <c r="J94" s="24" t="s">
        <v>24</v>
      </c>
      <c r="K94" s="24" t="s">
        <v>19</v>
      </c>
      <c r="L94" s="24">
        <v>1</v>
      </c>
      <c r="M94" s="31">
        <v>0</v>
      </c>
      <c r="N94" s="31">
        <v>90</v>
      </c>
      <c r="O94" s="24" t="s">
        <v>29</v>
      </c>
      <c r="P94" s="24" t="str">
        <f>VLOOKUP(Table1[[#This Row],[Line Item Text Code]],$U$3:$V$7,2,FALSE)</f>
        <v>Vendor Caused</v>
      </c>
      <c r="Q94" s="31">
        <f>Table1[[#This Row],[Ext. Cost]]-Table1[[#This Row],[Ext. Sell]]</f>
        <v>90</v>
      </c>
      <c r="R94" s="31">
        <f>VLOOKUP(C94,Bookings!$A$1:$B$33,2,FALSE)</f>
        <v>0</v>
      </c>
      <c r="S94" s="31">
        <f>IFERROR(VLOOKUP(D94,Bookings!E:F,2,FALSE),0)</f>
        <v>1166624.0599999994</v>
      </c>
      <c r="T94" s="25" t="str">
        <f>IFERROR(VLOOKUP(Table1[[#This Row],[Order]],Bookings_with_AM_Report!A:L,12,FALSE),"N/A")</f>
        <v>Genesis Rita</v>
      </c>
    </row>
    <row r="95" spans="1:20">
      <c r="A95" s="24" t="s">
        <v>3180</v>
      </c>
      <c r="B95" s="24">
        <v>187</v>
      </c>
      <c r="C95" s="24" t="s">
        <v>70</v>
      </c>
      <c r="D95" s="24" t="s">
        <v>5292</v>
      </c>
      <c r="E95" s="24" t="s">
        <v>5658</v>
      </c>
      <c r="F95" s="24" t="s">
        <v>5672</v>
      </c>
      <c r="G95" s="24" t="s">
        <v>53</v>
      </c>
      <c r="H95" s="24" t="s">
        <v>53</v>
      </c>
      <c r="I95" s="24" t="s">
        <v>5673</v>
      </c>
      <c r="J95" s="24" t="s">
        <v>24</v>
      </c>
      <c r="K95" s="24" t="s">
        <v>1588</v>
      </c>
      <c r="L95" s="24">
        <v>1</v>
      </c>
      <c r="M95" s="31">
        <v>0</v>
      </c>
      <c r="N95" s="31">
        <v>218.1</v>
      </c>
      <c r="O95" s="24" t="s">
        <v>72</v>
      </c>
      <c r="P95" s="24" t="str">
        <f>VLOOKUP(Table1[[#This Row],[Line Item Text Code]],$U$3:$V$7,2,FALSE)</f>
        <v>Shipping Charges</v>
      </c>
      <c r="Q95" s="31">
        <f>Table1[[#This Row],[Ext. Cost]]-Table1[[#This Row],[Ext. Sell]]</f>
        <v>218.1</v>
      </c>
      <c r="R95" s="31">
        <f>VLOOKUP(C95,Bookings!$A$1:$B$33,2,FALSE)</f>
        <v>3879926.4899999993</v>
      </c>
      <c r="S95" s="31">
        <f>IFERROR(VLOOKUP(D95,Bookings!E:F,2,FALSE),0)</f>
        <v>23189.56</v>
      </c>
      <c r="T95" s="25" t="str">
        <f>IFERROR(VLOOKUP(Table1[[#This Row],[Order]],Bookings_with_AM_Report!A:L,12,FALSE),"N/A")</f>
        <v>Marena Brown</v>
      </c>
    </row>
    <row r="96" spans="1:20">
      <c r="A96" s="24" t="s">
        <v>442</v>
      </c>
      <c r="B96" s="24">
        <v>34</v>
      </c>
      <c r="C96" s="24" t="s">
        <v>106</v>
      </c>
      <c r="D96" s="24" t="s">
        <v>443</v>
      </c>
      <c r="E96" s="24" t="s">
        <v>69</v>
      </c>
      <c r="F96" s="24" t="s">
        <v>713</v>
      </c>
      <c r="G96" s="24" t="s">
        <v>16</v>
      </c>
      <c r="H96" s="24" t="s">
        <v>36</v>
      </c>
      <c r="I96" s="24" t="s">
        <v>714</v>
      </c>
      <c r="J96" s="24" t="s">
        <v>33</v>
      </c>
      <c r="K96" s="24" t="s">
        <v>173</v>
      </c>
      <c r="L96" s="24">
        <v>1</v>
      </c>
      <c r="M96" s="31">
        <v>0</v>
      </c>
      <c r="N96" s="31">
        <v>675</v>
      </c>
      <c r="O96" s="24" t="s">
        <v>35</v>
      </c>
      <c r="P96" s="24" t="str">
        <f>VLOOKUP(Table1[[#This Row],[Line Item Text Code]],$U$3:$V$7,2,FALSE)</f>
        <v>Customer Accomodation</v>
      </c>
      <c r="Q96" s="31">
        <f>Table1[[#This Row],[Ext. Cost]]-Table1[[#This Row],[Ext. Sell]]</f>
        <v>675</v>
      </c>
      <c r="R96" s="31">
        <f>VLOOKUP(C96,Bookings!$A$1:$B$33,2,FALSE)</f>
        <v>893520.77000000025</v>
      </c>
      <c r="S96" s="31">
        <f>IFERROR(VLOOKUP(D96,Bookings!E:F,2,FALSE),0)</f>
        <v>6102.6</v>
      </c>
      <c r="T96" s="25" t="str">
        <f>IFERROR(VLOOKUP(Table1[[#This Row],[Order]],Bookings_with_AM_Report!A:L,12,FALSE),"N/A")</f>
        <v>Farrah Race,Simon Sheppard</v>
      </c>
    </row>
    <row r="97" spans="1:20">
      <c r="A97" s="24" t="s">
        <v>442</v>
      </c>
      <c r="B97" s="24">
        <v>38</v>
      </c>
      <c r="C97" s="24" t="s">
        <v>106</v>
      </c>
      <c r="D97" s="24" t="s">
        <v>443</v>
      </c>
      <c r="E97" s="24" t="s">
        <v>218</v>
      </c>
      <c r="F97" s="24" t="s">
        <v>2189</v>
      </c>
      <c r="G97" s="24" t="s">
        <v>31</v>
      </c>
      <c r="H97" s="24" t="s">
        <v>32</v>
      </c>
      <c r="I97" s="24" t="s">
        <v>2190</v>
      </c>
      <c r="J97" s="24" t="s">
        <v>33</v>
      </c>
      <c r="K97" s="24" t="s">
        <v>173</v>
      </c>
      <c r="L97" s="24">
        <v>1</v>
      </c>
      <c r="M97" s="31">
        <v>0</v>
      </c>
      <c r="N97" s="31">
        <v>951</v>
      </c>
      <c r="O97" s="24" t="s">
        <v>88</v>
      </c>
      <c r="P97" s="24" t="str">
        <f>VLOOKUP(Table1[[#This Row],[Line Item Text Code]],$U$3:$V$7,2,FALSE)</f>
        <v>Vendor Caused</v>
      </c>
      <c r="Q97" s="31">
        <f>Table1[[#This Row],[Ext. Cost]]-Table1[[#This Row],[Ext. Sell]]</f>
        <v>951</v>
      </c>
      <c r="R97" s="31">
        <f>VLOOKUP(C97,Bookings!$A$1:$B$33,2,FALSE)</f>
        <v>893520.77000000025</v>
      </c>
      <c r="S97" s="31">
        <f>IFERROR(VLOOKUP(D97,Bookings!E:F,2,FALSE),0)</f>
        <v>6102.6</v>
      </c>
      <c r="T97" s="25" t="str">
        <f>IFERROR(VLOOKUP(Table1[[#This Row],[Order]],Bookings_with_AM_Report!A:L,12,FALSE),"N/A")</f>
        <v>Farrah Race,Simon Sheppard</v>
      </c>
    </row>
    <row r="98" spans="1:20">
      <c r="A98" s="24" t="s">
        <v>399</v>
      </c>
      <c r="B98" s="24">
        <v>45</v>
      </c>
      <c r="C98" s="24" t="s">
        <v>45</v>
      </c>
      <c r="D98" s="24" t="s">
        <v>161</v>
      </c>
      <c r="E98" s="24" t="s">
        <v>5674</v>
      </c>
      <c r="F98" s="24" t="s">
        <v>5675</v>
      </c>
      <c r="G98" s="24" t="s">
        <v>16</v>
      </c>
      <c r="H98" s="24" t="s">
        <v>36</v>
      </c>
      <c r="I98" s="24" t="s">
        <v>5676</v>
      </c>
      <c r="J98" s="24" t="s">
        <v>24</v>
      </c>
      <c r="K98" s="24" t="s">
        <v>83</v>
      </c>
      <c r="L98" s="24">
        <v>1</v>
      </c>
      <c r="M98" s="31">
        <v>-1166.94</v>
      </c>
      <c r="N98" s="31">
        <v>0</v>
      </c>
      <c r="O98" s="24" t="s">
        <v>88</v>
      </c>
      <c r="P98" s="24" t="str">
        <f>VLOOKUP(Table1[[#This Row],[Line Item Text Code]],$U$3:$V$7,2,FALSE)</f>
        <v>Customer Accomodation</v>
      </c>
      <c r="Q98" s="31">
        <f>Table1[[#This Row],[Ext. Cost]]-Table1[[#This Row],[Ext. Sell]]</f>
        <v>1166.94</v>
      </c>
      <c r="R98" s="31">
        <f>VLOOKUP(C98,Bookings!$A$1:$B$33,2,FALSE)</f>
        <v>6995960.2399999984</v>
      </c>
      <c r="S98" s="31">
        <f>IFERROR(VLOOKUP(D98,Bookings!E:F,2,FALSE),0)</f>
        <v>0</v>
      </c>
      <c r="T98" s="25" t="str">
        <f>IFERROR(VLOOKUP(Table1[[#This Row],[Order]],Bookings_with_AM_Report!A:L,12,FALSE),"N/A")</f>
        <v>Mary Sparacino</v>
      </c>
    </row>
    <row r="99" spans="1:20">
      <c r="A99" s="24" t="s">
        <v>399</v>
      </c>
      <c r="B99" s="24">
        <v>45</v>
      </c>
      <c r="C99" s="24" t="s">
        <v>45</v>
      </c>
      <c r="D99" s="24" t="s">
        <v>161</v>
      </c>
      <c r="E99" s="24" t="s">
        <v>5674</v>
      </c>
      <c r="F99" s="24" t="s">
        <v>5675</v>
      </c>
      <c r="G99" s="24" t="s">
        <v>16</v>
      </c>
      <c r="H99" s="24" t="s">
        <v>17</v>
      </c>
      <c r="I99" s="24" t="s">
        <v>5677</v>
      </c>
      <c r="J99" s="24" t="s">
        <v>24</v>
      </c>
      <c r="K99" s="24" t="s">
        <v>83</v>
      </c>
      <c r="L99" s="24">
        <v>1</v>
      </c>
      <c r="M99" s="31">
        <v>-1166.94</v>
      </c>
      <c r="N99" s="31">
        <v>0</v>
      </c>
      <c r="O99" s="24" t="s">
        <v>88</v>
      </c>
      <c r="P99" s="24" t="str">
        <f>VLOOKUP(Table1[[#This Row],[Line Item Text Code]],$U$3:$V$7,2,FALSE)</f>
        <v>Miscellaneous</v>
      </c>
      <c r="Q99" s="31">
        <f>Table1[[#This Row],[Ext. Cost]]-Table1[[#This Row],[Ext. Sell]]</f>
        <v>1166.94</v>
      </c>
      <c r="R99" s="31">
        <f>VLOOKUP(C99,Bookings!$A$1:$B$33,2,FALSE)</f>
        <v>6995960.2399999984</v>
      </c>
      <c r="S99" s="31">
        <f>IFERROR(VLOOKUP(D99,Bookings!E:F,2,FALSE),0)</f>
        <v>0</v>
      </c>
      <c r="T99" s="25" t="str">
        <f>IFERROR(VLOOKUP(Table1[[#This Row],[Order]],Bookings_with_AM_Report!A:L,12,FALSE),"N/A")</f>
        <v>Mary Sparacino</v>
      </c>
    </row>
    <row r="100" spans="1:20">
      <c r="A100" s="24" t="s">
        <v>467</v>
      </c>
      <c r="B100" s="24">
        <v>52</v>
      </c>
      <c r="C100" s="24" t="s">
        <v>120</v>
      </c>
      <c r="D100" s="24" t="s">
        <v>468</v>
      </c>
      <c r="E100" s="24" t="s">
        <v>69</v>
      </c>
      <c r="F100" s="24" t="s">
        <v>715</v>
      </c>
      <c r="G100" s="24" t="s">
        <v>16</v>
      </c>
      <c r="H100" s="24" t="s">
        <v>36</v>
      </c>
      <c r="I100" s="24" t="s">
        <v>716</v>
      </c>
      <c r="J100" s="24" t="s">
        <v>24</v>
      </c>
      <c r="K100" s="24" t="s">
        <v>179</v>
      </c>
      <c r="L100" s="24">
        <v>1</v>
      </c>
      <c r="M100" s="31">
        <v>0</v>
      </c>
      <c r="N100" s="31">
        <v>769</v>
      </c>
      <c r="O100" s="24" t="s">
        <v>88</v>
      </c>
      <c r="P100" s="24" t="str">
        <f>VLOOKUP(Table1[[#This Row],[Line Item Text Code]],$U$3:$V$7,2,FALSE)</f>
        <v>Customer Accomodation</v>
      </c>
      <c r="Q100" s="31">
        <f>Table1[[#This Row],[Ext. Cost]]-Table1[[#This Row],[Ext. Sell]]</f>
        <v>769</v>
      </c>
      <c r="R100" s="31">
        <f>VLOOKUP(C100,Bookings!$A$1:$B$33,2,FALSE)</f>
        <v>927982.08000000031</v>
      </c>
      <c r="S100" s="31">
        <f>IFERROR(VLOOKUP(D100,Bookings!E:F,2,FALSE),0)</f>
        <v>0</v>
      </c>
      <c r="T100" s="25" t="str">
        <f>IFERROR(VLOOKUP(Table1[[#This Row],[Order]],Bookings_with_AM_Report!A:L,12,FALSE),"N/A")</f>
        <v>Troy Ocariza</v>
      </c>
    </row>
    <row r="101" spans="1:20">
      <c r="A101" s="24" t="s">
        <v>467</v>
      </c>
      <c r="B101" s="24">
        <v>52</v>
      </c>
      <c r="C101" s="24" t="s">
        <v>120</v>
      </c>
      <c r="D101" s="24" t="s">
        <v>468</v>
      </c>
      <c r="E101" s="24" t="s">
        <v>69</v>
      </c>
      <c r="F101" s="24" t="s">
        <v>715</v>
      </c>
      <c r="G101" s="24" t="s">
        <v>16</v>
      </c>
      <c r="H101" s="24" t="s">
        <v>17</v>
      </c>
      <c r="I101" s="24" t="s">
        <v>717</v>
      </c>
      <c r="J101" s="24" t="s">
        <v>24</v>
      </c>
      <c r="K101" s="24" t="s">
        <v>179</v>
      </c>
      <c r="L101" s="24">
        <v>1</v>
      </c>
      <c r="M101" s="31">
        <v>0</v>
      </c>
      <c r="N101" s="31">
        <v>769</v>
      </c>
      <c r="O101" s="24" t="s">
        <v>88</v>
      </c>
      <c r="P101" s="24" t="str">
        <f>VLOOKUP(Table1[[#This Row],[Line Item Text Code]],$U$3:$V$7,2,FALSE)</f>
        <v>Miscellaneous</v>
      </c>
      <c r="Q101" s="31">
        <f>Table1[[#This Row],[Ext. Cost]]-Table1[[#This Row],[Ext. Sell]]</f>
        <v>769</v>
      </c>
      <c r="R101" s="31">
        <f>VLOOKUP(C101,Bookings!$A$1:$B$33,2,FALSE)</f>
        <v>927982.08000000031</v>
      </c>
      <c r="S101" s="31">
        <f>IFERROR(VLOOKUP(D101,Bookings!E:F,2,FALSE),0)</f>
        <v>0</v>
      </c>
      <c r="T101" s="25" t="str">
        <f>IFERROR(VLOOKUP(Table1[[#This Row],[Order]],Bookings_with_AM_Report!A:L,12,FALSE),"N/A")</f>
        <v>Troy Ocariza</v>
      </c>
    </row>
    <row r="102" spans="1:20">
      <c r="A102" s="24" t="s">
        <v>366</v>
      </c>
      <c r="B102" s="24">
        <v>12</v>
      </c>
      <c r="C102" s="24" t="s">
        <v>15</v>
      </c>
      <c r="D102" s="24" t="s">
        <v>132</v>
      </c>
      <c r="E102" s="24" t="s">
        <v>46</v>
      </c>
      <c r="F102" s="24" t="s">
        <v>718</v>
      </c>
      <c r="G102" s="24" t="s">
        <v>42</v>
      </c>
      <c r="H102" s="24" t="s">
        <v>36</v>
      </c>
      <c r="I102" s="24" t="s">
        <v>689</v>
      </c>
      <c r="J102" s="24" t="s">
        <v>18</v>
      </c>
      <c r="K102" s="24" t="s">
        <v>86</v>
      </c>
      <c r="L102" s="24">
        <v>1</v>
      </c>
      <c r="M102" s="31">
        <v>0</v>
      </c>
      <c r="N102" s="31">
        <v>168</v>
      </c>
      <c r="O102" s="24" t="s">
        <v>26</v>
      </c>
      <c r="P102" s="24" t="str">
        <f>VLOOKUP(Table1[[#This Row],[Line Item Text Code]],$U$3:$V$7,2,FALSE)</f>
        <v>Customer Accomodation</v>
      </c>
      <c r="Q102" s="31">
        <f>Table1[[#This Row],[Ext. Cost]]-Table1[[#This Row],[Ext. Sell]]</f>
        <v>168</v>
      </c>
      <c r="R102" s="31">
        <f>VLOOKUP(C102,Bookings!$A$1:$B$33,2,FALSE)</f>
        <v>6210075.2199999997</v>
      </c>
      <c r="S102" s="31">
        <f>IFERROR(VLOOKUP(D102,Bookings!E:F,2,FALSE),0)</f>
        <v>133136.14000000001</v>
      </c>
      <c r="T102" s="25" t="str">
        <f>IFERROR(VLOOKUP(Table1[[#This Row],[Order]],Bookings_with_AM_Report!A:L,12,FALSE),"N/A")</f>
        <v>Patty Medina</v>
      </c>
    </row>
    <row r="103" spans="1:20">
      <c r="A103" s="24" t="s">
        <v>366</v>
      </c>
      <c r="B103" s="24">
        <v>13</v>
      </c>
      <c r="C103" s="24" t="s">
        <v>15</v>
      </c>
      <c r="D103" s="24" t="s">
        <v>132</v>
      </c>
      <c r="E103" s="24" t="s">
        <v>46</v>
      </c>
      <c r="F103" s="24" t="s">
        <v>719</v>
      </c>
      <c r="G103" s="24" t="s">
        <v>42</v>
      </c>
      <c r="H103" s="24" t="s">
        <v>36</v>
      </c>
      <c r="I103" s="24" t="s">
        <v>689</v>
      </c>
      <c r="J103" s="24" t="s">
        <v>18</v>
      </c>
      <c r="K103" s="24" t="s">
        <v>86</v>
      </c>
      <c r="L103" s="24">
        <v>1</v>
      </c>
      <c r="M103" s="31">
        <v>0</v>
      </c>
      <c r="N103" s="31">
        <v>42</v>
      </c>
      <c r="O103" s="24" t="s">
        <v>26</v>
      </c>
      <c r="P103" s="24" t="str">
        <f>VLOOKUP(Table1[[#This Row],[Line Item Text Code]],$U$3:$V$7,2,FALSE)</f>
        <v>Customer Accomodation</v>
      </c>
      <c r="Q103" s="31">
        <f>Table1[[#This Row],[Ext. Cost]]-Table1[[#This Row],[Ext. Sell]]</f>
        <v>42</v>
      </c>
      <c r="R103" s="31">
        <f>VLOOKUP(C103,Bookings!$A$1:$B$33,2,FALSE)</f>
        <v>6210075.2199999997</v>
      </c>
      <c r="S103" s="31">
        <f>IFERROR(VLOOKUP(D103,Bookings!E:F,2,FALSE),0)</f>
        <v>133136.14000000001</v>
      </c>
      <c r="T103" s="25" t="str">
        <f>IFERROR(VLOOKUP(Table1[[#This Row],[Order]],Bookings_with_AM_Report!A:L,12,FALSE),"N/A")</f>
        <v>Patty Medina</v>
      </c>
    </row>
    <row r="104" spans="1:20">
      <c r="A104" s="24" t="s">
        <v>366</v>
      </c>
      <c r="B104" s="24">
        <v>14</v>
      </c>
      <c r="C104" s="24" t="s">
        <v>15</v>
      </c>
      <c r="D104" s="24" t="s">
        <v>132</v>
      </c>
      <c r="E104" s="24" t="s">
        <v>46</v>
      </c>
      <c r="F104" s="24" t="s">
        <v>720</v>
      </c>
      <c r="G104" s="24" t="s">
        <v>42</v>
      </c>
      <c r="H104" s="24" t="s">
        <v>36</v>
      </c>
      <c r="I104" s="24" t="s">
        <v>689</v>
      </c>
      <c r="J104" s="24" t="s">
        <v>18</v>
      </c>
      <c r="K104" s="24" t="s">
        <v>86</v>
      </c>
      <c r="L104" s="24">
        <v>1</v>
      </c>
      <c r="M104" s="31">
        <v>0</v>
      </c>
      <c r="N104" s="31">
        <v>44</v>
      </c>
      <c r="O104" s="24" t="s">
        <v>26</v>
      </c>
      <c r="P104" s="24" t="str">
        <f>VLOOKUP(Table1[[#This Row],[Line Item Text Code]],$U$3:$V$7,2,FALSE)</f>
        <v>Customer Accomodation</v>
      </c>
      <c r="Q104" s="31">
        <f>Table1[[#This Row],[Ext. Cost]]-Table1[[#This Row],[Ext. Sell]]</f>
        <v>44</v>
      </c>
      <c r="R104" s="31">
        <f>VLOOKUP(C104,Bookings!$A$1:$B$33,2,FALSE)</f>
        <v>6210075.2199999997</v>
      </c>
      <c r="S104" s="31">
        <f>IFERROR(VLOOKUP(D104,Bookings!E:F,2,FALSE),0)</f>
        <v>133136.14000000001</v>
      </c>
      <c r="T104" s="25" t="str">
        <f>IFERROR(VLOOKUP(Table1[[#This Row],[Order]],Bookings_with_AM_Report!A:L,12,FALSE),"N/A")</f>
        <v>Patty Medina</v>
      </c>
    </row>
    <row r="105" spans="1:20">
      <c r="A105" s="24" t="s">
        <v>196</v>
      </c>
      <c r="B105" s="24">
        <v>142</v>
      </c>
      <c r="C105" s="24" t="s">
        <v>76</v>
      </c>
      <c r="D105" s="24" t="s">
        <v>197</v>
      </c>
      <c r="E105" s="24" t="s">
        <v>721</v>
      </c>
      <c r="F105" s="24" t="s">
        <v>722</v>
      </c>
      <c r="G105" s="24" t="s">
        <v>31</v>
      </c>
      <c r="H105" s="24" t="s">
        <v>49</v>
      </c>
      <c r="I105" s="24" t="s">
        <v>112</v>
      </c>
      <c r="J105" s="24" t="s">
        <v>18</v>
      </c>
      <c r="K105" s="24" t="s">
        <v>115</v>
      </c>
      <c r="L105" s="24">
        <v>2</v>
      </c>
      <c r="M105" s="31">
        <v>-1449.38</v>
      </c>
      <c r="N105" s="31">
        <v>0</v>
      </c>
      <c r="O105" s="24" t="s">
        <v>63</v>
      </c>
      <c r="P105" s="24" t="str">
        <f>VLOOKUP(Table1[[#This Row],[Line Item Text Code]],$U$3:$V$7,2,FALSE)</f>
        <v>Specification Error</v>
      </c>
      <c r="Q105" s="31">
        <f>Table1[[#This Row],[Ext. Cost]]-Table1[[#This Row],[Ext. Sell]]</f>
        <v>1449.38</v>
      </c>
      <c r="R105" s="31">
        <f>VLOOKUP(C105,Bookings!$A$1:$B$33,2,FALSE)</f>
        <v>13189792.260000004</v>
      </c>
      <c r="S105" s="31">
        <f>IFERROR(VLOOKUP(D105,Bookings!E:F,2,FALSE),0)</f>
        <v>-1449.38</v>
      </c>
      <c r="T105" s="25" t="str">
        <f>IFERROR(VLOOKUP(Table1[[#This Row],[Order]],Bookings_with_AM_Report!A:L,12,FALSE),"N/A")</f>
        <v>Frances Kim</v>
      </c>
    </row>
    <row r="106" spans="1:20">
      <c r="A106" s="24" t="s">
        <v>196</v>
      </c>
      <c r="B106" s="24">
        <v>143</v>
      </c>
      <c r="C106" s="24" t="s">
        <v>76</v>
      </c>
      <c r="D106" s="24" t="s">
        <v>197</v>
      </c>
      <c r="E106" s="24" t="s">
        <v>69</v>
      </c>
      <c r="F106" s="24" t="s">
        <v>723</v>
      </c>
      <c r="G106" s="24" t="s">
        <v>16</v>
      </c>
      <c r="H106" s="24" t="s">
        <v>49</v>
      </c>
      <c r="I106" s="24" t="s">
        <v>112</v>
      </c>
      <c r="J106" s="24" t="s">
        <v>18</v>
      </c>
      <c r="K106" s="24" t="s">
        <v>476</v>
      </c>
      <c r="L106" s="24">
        <v>1</v>
      </c>
      <c r="M106" s="31">
        <v>0</v>
      </c>
      <c r="N106" s="31">
        <v>150</v>
      </c>
      <c r="O106" s="24" t="s">
        <v>63</v>
      </c>
      <c r="P106" s="24" t="str">
        <f>VLOOKUP(Table1[[#This Row],[Line Item Text Code]],$U$3:$V$7,2,FALSE)</f>
        <v>Specification Error</v>
      </c>
      <c r="Q106" s="31">
        <f>Table1[[#This Row],[Ext. Cost]]-Table1[[#This Row],[Ext. Sell]]</f>
        <v>150</v>
      </c>
      <c r="R106" s="31">
        <f>VLOOKUP(C106,Bookings!$A$1:$B$33,2,FALSE)</f>
        <v>13189792.260000004</v>
      </c>
      <c r="S106" s="31">
        <f>IFERROR(VLOOKUP(D106,Bookings!E:F,2,FALSE),0)</f>
        <v>-1449.38</v>
      </c>
      <c r="T106" s="25" t="str">
        <f>IFERROR(VLOOKUP(Table1[[#This Row],[Order]],Bookings_with_AM_Report!A:L,12,FALSE),"N/A")</f>
        <v>Frances Kim</v>
      </c>
    </row>
    <row r="107" spans="1:20">
      <c r="A107" s="24" t="s">
        <v>3652</v>
      </c>
      <c r="B107" s="24">
        <v>18</v>
      </c>
      <c r="C107" s="24" t="s">
        <v>15</v>
      </c>
      <c r="D107" s="24" t="s">
        <v>2413</v>
      </c>
      <c r="E107" s="24" t="s">
        <v>3653</v>
      </c>
      <c r="F107" s="24" t="s">
        <v>2271</v>
      </c>
      <c r="G107" s="24" t="s">
        <v>2516</v>
      </c>
      <c r="H107" s="24" t="s">
        <v>17</v>
      </c>
      <c r="I107" s="24" t="s">
        <v>2561</v>
      </c>
      <c r="J107" s="24" t="s">
        <v>18</v>
      </c>
      <c r="K107" s="24" t="s">
        <v>115</v>
      </c>
      <c r="L107" s="24">
        <v>34.729999999999997</v>
      </c>
      <c r="M107" s="31">
        <v>0</v>
      </c>
      <c r="N107" s="31">
        <v>34.729999999999997</v>
      </c>
      <c r="O107" s="24" t="s">
        <v>80</v>
      </c>
      <c r="P107" s="24" t="str">
        <f>VLOOKUP(Table1[[#This Row],[Line Item Text Code]],$U$3:$V$7,2,FALSE)</f>
        <v>Miscellaneous</v>
      </c>
      <c r="Q107" s="31">
        <f>Table1[[#This Row],[Ext. Cost]]-Table1[[#This Row],[Ext. Sell]]</f>
        <v>34.729999999999997</v>
      </c>
      <c r="R107" s="31">
        <f>VLOOKUP(C107,Bookings!$A$1:$B$33,2,FALSE)</f>
        <v>6210075.2199999997</v>
      </c>
      <c r="S107" s="31">
        <f>IFERROR(VLOOKUP(D107,Bookings!E:F,2,FALSE),0)</f>
        <v>452.56</v>
      </c>
      <c r="T107" s="25" t="str">
        <f>IFERROR(VLOOKUP(Table1[[#This Row],[Order]],Bookings_with_AM_Report!A:L,12,FALSE),"N/A")</f>
        <v>Kimi Katsuyoshi</v>
      </c>
    </row>
    <row r="108" spans="1:20">
      <c r="A108" s="24" t="s">
        <v>3652</v>
      </c>
      <c r="B108" s="24">
        <v>19</v>
      </c>
      <c r="C108" s="24" t="s">
        <v>15</v>
      </c>
      <c r="D108" s="24" t="s">
        <v>2413</v>
      </c>
      <c r="E108" s="24" t="s">
        <v>3654</v>
      </c>
      <c r="F108" s="24" t="s">
        <v>3655</v>
      </c>
      <c r="G108" s="24" t="s">
        <v>31</v>
      </c>
      <c r="H108" s="24" t="s">
        <v>17</v>
      </c>
      <c r="I108" s="24" t="s">
        <v>50</v>
      </c>
      <c r="J108" s="24" t="s">
        <v>18</v>
      </c>
      <c r="K108" s="24" t="s">
        <v>115</v>
      </c>
      <c r="L108" s="24">
        <v>1</v>
      </c>
      <c r="M108" s="31">
        <v>0</v>
      </c>
      <c r="N108" s="31">
        <v>30.15</v>
      </c>
      <c r="O108" s="24" t="s">
        <v>80</v>
      </c>
      <c r="P108" s="24" t="str">
        <f>VLOOKUP(Table1[[#This Row],[Line Item Text Code]],$U$3:$V$7,2,FALSE)</f>
        <v>Miscellaneous</v>
      </c>
      <c r="Q108" s="31">
        <f>Table1[[#This Row],[Ext. Cost]]-Table1[[#This Row],[Ext. Sell]]</f>
        <v>30.15</v>
      </c>
      <c r="R108" s="31">
        <f>VLOOKUP(C108,Bookings!$A$1:$B$33,2,FALSE)</f>
        <v>6210075.2199999997</v>
      </c>
      <c r="S108" s="31">
        <f>IFERROR(VLOOKUP(D108,Bookings!E:F,2,FALSE),0)</f>
        <v>452.56</v>
      </c>
      <c r="T108" s="25" t="str">
        <f>IFERROR(VLOOKUP(Table1[[#This Row],[Order]],Bookings_with_AM_Report!A:L,12,FALSE),"N/A")</f>
        <v>Kimi Katsuyoshi</v>
      </c>
    </row>
    <row r="109" spans="1:20">
      <c r="A109" s="24" t="s">
        <v>3652</v>
      </c>
      <c r="B109" s="24">
        <v>19</v>
      </c>
      <c r="C109" s="24" t="s">
        <v>15</v>
      </c>
      <c r="D109" s="24" t="s">
        <v>2413</v>
      </c>
      <c r="E109" s="24" t="s">
        <v>3654</v>
      </c>
      <c r="F109" s="24" t="s">
        <v>3655</v>
      </c>
      <c r="G109" s="24" t="s">
        <v>31</v>
      </c>
      <c r="H109" s="24" t="s">
        <v>49</v>
      </c>
      <c r="I109" s="24" t="s">
        <v>3656</v>
      </c>
      <c r="J109" s="24" t="s">
        <v>18</v>
      </c>
      <c r="K109" s="24" t="s">
        <v>115</v>
      </c>
      <c r="L109" s="24">
        <v>1</v>
      </c>
      <c r="M109" s="31">
        <v>0</v>
      </c>
      <c r="N109" s="31">
        <v>30.15</v>
      </c>
      <c r="O109" s="24" t="s">
        <v>80</v>
      </c>
      <c r="P109" s="24" t="str">
        <f>VLOOKUP(Table1[[#This Row],[Line Item Text Code]],$U$3:$V$7,2,FALSE)</f>
        <v>Specification Error</v>
      </c>
      <c r="Q109" s="31">
        <f>Table1[[#This Row],[Ext. Cost]]-Table1[[#This Row],[Ext. Sell]]</f>
        <v>30.15</v>
      </c>
      <c r="R109" s="31">
        <f>VLOOKUP(C109,Bookings!$A$1:$B$33,2,FALSE)</f>
        <v>6210075.2199999997</v>
      </c>
      <c r="S109" s="31">
        <f>IFERROR(VLOOKUP(D109,Bookings!E:F,2,FALSE),0)</f>
        <v>452.56</v>
      </c>
      <c r="T109" s="25" t="str">
        <f>IFERROR(VLOOKUP(Table1[[#This Row],[Order]],Bookings_with_AM_Report!A:L,12,FALSE),"N/A")</f>
        <v>Kimi Katsuyoshi</v>
      </c>
    </row>
    <row r="110" spans="1:20">
      <c r="A110" s="24" t="s">
        <v>1383</v>
      </c>
      <c r="B110" s="24">
        <v>11</v>
      </c>
      <c r="C110" s="24" t="s">
        <v>20</v>
      </c>
      <c r="D110" s="24" t="s">
        <v>21</v>
      </c>
      <c r="E110" s="24" t="s">
        <v>1384</v>
      </c>
      <c r="F110" s="24" t="s">
        <v>1385</v>
      </c>
      <c r="G110" s="24" t="s">
        <v>31</v>
      </c>
      <c r="H110" s="24" t="s">
        <v>32</v>
      </c>
      <c r="I110" s="24" t="s">
        <v>1386</v>
      </c>
      <c r="J110" s="24" t="s">
        <v>24</v>
      </c>
      <c r="K110" s="24" t="s">
        <v>73</v>
      </c>
      <c r="L110" s="24">
        <v>30</v>
      </c>
      <c r="M110" s="31">
        <v>0</v>
      </c>
      <c r="N110" s="31">
        <v>4500</v>
      </c>
      <c r="O110" s="24" t="s">
        <v>26</v>
      </c>
      <c r="P110" s="24" t="str">
        <f>VLOOKUP(Table1[[#This Row],[Line Item Text Code]],$U$3:$V$7,2,FALSE)</f>
        <v>Vendor Caused</v>
      </c>
      <c r="Q110" s="31">
        <f>Table1[[#This Row],[Ext. Cost]]-Table1[[#This Row],[Ext. Sell]]</f>
        <v>4500</v>
      </c>
      <c r="R110" s="31">
        <f>VLOOKUP(C110,Bookings!$A$1:$B$33,2,FALSE)</f>
        <v>7904036.2999999644</v>
      </c>
      <c r="S110" s="31">
        <f>IFERROR(VLOOKUP(D110,Bookings!E:F,2,FALSE),0)</f>
        <v>6485933.8499999978</v>
      </c>
      <c r="T110" s="25" t="str">
        <f>IFERROR(VLOOKUP(Table1[[#This Row],[Order]],Bookings_with_AM_Report!A:L,12,FALSE),"N/A")</f>
        <v>Carina Collison</v>
      </c>
    </row>
    <row r="111" spans="1:20">
      <c r="A111" s="24" t="s">
        <v>392</v>
      </c>
      <c r="B111" s="24">
        <v>11</v>
      </c>
      <c r="C111" s="24" t="s">
        <v>76</v>
      </c>
      <c r="D111" s="24" t="s">
        <v>224</v>
      </c>
      <c r="E111" s="24" t="s">
        <v>98</v>
      </c>
      <c r="F111" s="24" t="s">
        <v>22</v>
      </c>
      <c r="G111" s="24" t="s">
        <v>31</v>
      </c>
      <c r="H111" s="24" t="s">
        <v>17</v>
      </c>
      <c r="I111" s="24" t="s">
        <v>98</v>
      </c>
      <c r="J111" s="24" t="s">
        <v>18</v>
      </c>
      <c r="K111" s="24" t="s">
        <v>140</v>
      </c>
      <c r="L111" s="24">
        <v>1</v>
      </c>
      <c r="M111" s="31">
        <v>0</v>
      </c>
      <c r="N111" s="31">
        <v>19.95</v>
      </c>
      <c r="O111" s="24" t="s">
        <v>63</v>
      </c>
      <c r="P111" s="24" t="str">
        <f>VLOOKUP(Table1[[#This Row],[Line Item Text Code]],$U$3:$V$7,2,FALSE)</f>
        <v>Miscellaneous</v>
      </c>
      <c r="Q111" s="31">
        <f>Table1[[#This Row],[Ext. Cost]]-Table1[[#This Row],[Ext. Sell]]</f>
        <v>19.95</v>
      </c>
      <c r="R111" s="31">
        <f>VLOOKUP(C111,Bookings!$A$1:$B$33,2,FALSE)</f>
        <v>13189792.260000004</v>
      </c>
      <c r="S111" s="31">
        <f>IFERROR(VLOOKUP(D111,Bookings!E:F,2,FALSE),0)</f>
        <v>1304608.0400000005</v>
      </c>
      <c r="T111" s="25" t="str">
        <f>IFERROR(VLOOKUP(Table1[[#This Row],[Order]],Bookings_with_AM_Report!A:L,12,FALSE),"N/A")</f>
        <v>Carina Collison</v>
      </c>
    </row>
    <row r="112" spans="1:20">
      <c r="A112" s="24" t="s">
        <v>3071</v>
      </c>
      <c r="B112" s="24">
        <v>31</v>
      </c>
      <c r="C112" s="24" t="s">
        <v>76</v>
      </c>
      <c r="D112" s="24" t="s">
        <v>224</v>
      </c>
      <c r="E112" s="24" t="s">
        <v>69</v>
      </c>
      <c r="F112" s="24" t="s">
        <v>4457</v>
      </c>
      <c r="G112" s="24" t="s">
        <v>16</v>
      </c>
      <c r="H112" s="24" t="s">
        <v>17</v>
      </c>
      <c r="I112" s="24" t="s">
        <v>4458</v>
      </c>
      <c r="J112" s="24" t="s">
        <v>18</v>
      </c>
      <c r="K112" s="24" t="s">
        <v>124</v>
      </c>
      <c r="L112" s="24">
        <v>1</v>
      </c>
      <c r="M112" s="31">
        <v>0</v>
      </c>
      <c r="N112" s="31">
        <v>4357</v>
      </c>
      <c r="O112" s="24" t="s">
        <v>63</v>
      </c>
      <c r="P112" s="24" t="str">
        <f>VLOOKUP(Table1[[#This Row],[Line Item Text Code]],$U$3:$V$7,2,FALSE)</f>
        <v>Miscellaneous</v>
      </c>
      <c r="Q112" s="31">
        <f>Table1[[#This Row],[Ext. Cost]]-Table1[[#This Row],[Ext. Sell]]</f>
        <v>4357</v>
      </c>
      <c r="R112" s="31">
        <f>VLOOKUP(C112,Bookings!$A$1:$B$33,2,FALSE)</f>
        <v>13189792.260000004</v>
      </c>
      <c r="S112" s="31">
        <f>IFERROR(VLOOKUP(D112,Bookings!E:F,2,FALSE),0)</f>
        <v>1304608.0400000005</v>
      </c>
      <c r="T112" s="25" t="str">
        <f>IFERROR(VLOOKUP(Table1[[#This Row],[Order]],Bookings_with_AM_Report!A:L,12,FALSE),"N/A")</f>
        <v>Carina Collison</v>
      </c>
    </row>
    <row r="113" spans="1:20">
      <c r="A113" s="24" t="s">
        <v>3071</v>
      </c>
      <c r="B113" s="24">
        <v>32</v>
      </c>
      <c r="C113" s="24" t="s">
        <v>76</v>
      </c>
      <c r="D113" s="24" t="s">
        <v>224</v>
      </c>
      <c r="E113" s="24" t="s">
        <v>69</v>
      </c>
      <c r="F113" s="24" t="s">
        <v>5678</v>
      </c>
      <c r="G113" s="24" t="s">
        <v>16</v>
      </c>
      <c r="H113" s="24" t="s">
        <v>36</v>
      </c>
      <c r="I113" s="24" t="s">
        <v>5679</v>
      </c>
      <c r="J113" s="24" t="s">
        <v>18</v>
      </c>
      <c r="K113" s="24" t="s">
        <v>124</v>
      </c>
      <c r="L113" s="24">
        <v>1</v>
      </c>
      <c r="M113" s="31">
        <v>0</v>
      </c>
      <c r="N113" s="31">
        <v>229</v>
      </c>
      <c r="O113" s="24" t="s">
        <v>63</v>
      </c>
      <c r="P113" s="24" t="str">
        <f>VLOOKUP(Table1[[#This Row],[Line Item Text Code]],$U$3:$V$7,2,FALSE)</f>
        <v>Customer Accomodation</v>
      </c>
      <c r="Q113" s="31">
        <f>Table1[[#This Row],[Ext. Cost]]-Table1[[#This Row],[Ext. Sell]]</f>
        <v>229</v>
      </c>
      <c r="R113" s="31">
        <f>VLOOKUP(C113,Bookings!$A$1:$B$33,2,FALSE)</f>
        <v>13189792.260000004</v>
      </c>
      <c r="S113" s="31">
        <f>IFERROR(VLOOKUP(D113,Bookings!E:F,2,FALSE),0)</f>
        <v>1304608.0400000005</v>
      </c>
      <c r="T113" s="25" t="str">
        <f>IFERROR(VLOOKUP(Table1[[#This Row],[Order]],Bookings_with_AM_Report!A:L,12,FALSE),"N/A")</f>
        <v>Carina Collison</v>
      </c>
    </row>
    <row r="114" spans="1:20">
      <c r="A114" s="24" t="s">
        <v>3071</v>
      </c>
      <c r="B114" s="24">
        <v>33</v>
      </c>
      <c r="C114" s="24" t="s">
        <v>76</v>
      </c>
      <c r="D114" s="24" t="s">
        <v>224</v>
      </c>
      <c r="E114" s="24" t="s">
        <v>69</v>
      </c>
      <c r="F114" s="24" t="s">
        <v>5680</v>
      </c>
      <c r="G114" s="24" t="s">
        <v>16</v>
      </c>
      <c r="H114" s="24" t="s">
        <v>49</v>
      </c>
      <c r="I114" s="24" t="s">
        <v>5681</v>
      </c>
      <c r="J114" s="24" t="s">
        <v>18</v>
      </c>
      <c r="K114" s="24" t="s">
        <v>124</v>
      </c>
      <c r="L114" s="24">
        <v>1</v>
      </c>
      <c r="M114" s="31">
        <v>0</v>
      </c>
      <c r="N114" s="31">
        <v>73</v>
      </c>
      <c r="O114" s="24" t="s">
        <v>63</v>
      </c>
      <c r="P114" s="24" t="str">
        <f>VLOOKUP(Table1[[#This Row],[Line Item Text Code]],$U$3:$V$7,2,FALSE)</f>
        <v>Specification Error</v>
      </c>
      <c r="Q114" s="31">
        <f>Table1[[#This Row],[Ext. Cost]]-Table1[[#This Row],[Ext. Sell]]</f>
        <v>73</v>
      </c>
      <c r="R114" s="31">
        <f>VLOOKUP(C114,Bookings!$A$1:$B$33,2,FALSE)</f>
        <v>13189792.260000004</v>
      </c>
      <c r="S114" s="31">
        <f>IFERROR(VLOOKUP(D114,Bookings!E:F,2,FALSE),0)</f>
        <v>1304608.0400000005</v>
      </c>
      <c r="T114" s="25" t="str">
        <f>IFERROR(VLOOKUP(Table1[[#This Row],[Order]],Bookings_with_AM_Report!A:L,12,FALSE),"N/A")</f>
        <v>Carina Collison</v>
      </c>
    </row>
    <row r="115" spans="1:20">
      <c r="A115" s="24" t="s">
        <v>418</v>
      </c>
      <c r="B115" s="24">
        <v>184</v>
      </c>
      <c r="C115" s="24" t="s">
        <v>106</v>
      </c>
      <c r="D115" s="24" t="s">
        <v>419</v>
      </c>
      <c r="E115" s="24" t="s">
        <v>69</v>
      </c>
      <c r="F115" s="24" t="s">
        <v>724</v>
      </c>
      <c r="G115" s="24" t="s">
        <v>16</v>
      </c>
      <c r="H115" s="24" t="s">
        <v>36</v>
      </c>
      <c r="I115" s="24" t="s">
        <v>479</v>
      </c>
      <c r="J115" s="24" t="s">
        <v>33</v>
      </c>
      <c r="K115" s="24" t="s">
        <v>67</v>
      </c>
      <c r="L115" s="24">
        <v>1</v>
      </c>
      <c r="M115" s="31">
        <v>0</v>
      </c>
      <c r="N115" s="31">
        <v>374.4</v>
      </c>
      <c r="O115" s="24" t="s">
        <v>35</v>
      </c>
      <c r="P115" s="24" t="str">
        <f>VLOOKUP(Table1[[#This Row],[Line Item Text Code]],$U$3:$V$7,2,FALSE)</f>
        <v>Customer Accomodation</v>
      </c>
      <c r="Q115" s="31">
        <f>Table1[[#This Row],[Ext. Cost]]-Table1[[#This Row],[Ext. Sell]]</f>
        <v>374.4</v>
      </c>
      <c r="R115" s="31">
        <f>VLOOKUP(C115,Bookings!$A$1:$B$33,2,FALSE)</f>
        <v>893520.77000000025</v>
      </c>
      <c r="S115" s="31">
        <f>IFERROR(VLOOKUP(D115,Bookings!E:F,2,FALSE),0)</f>
        <v>525</v>
      </c>
      <c r="T115" s="25" t="str">
        <f>IFERROR(VLOOKUP(Table1[[#This Row],[Order]],Bookings_with_AM_Report!A:L,12,FALSE),"N/A")</f>
        <v>Farrah Race</v>
      </c>
    </row>
    <row r="116" spans="1:20">
      <c r="A116" s="24" t="s">
        <v>418</v>
      </c>
      <c r="B116" s="24">
        <v>185</v>
      </c>
      <c r="C116" s="24" t="s">
        <v>106</v>
      </c>
      <c r="D116" s="24" t="s">
        <v>419</v>
      </c>
      <c r="E116" s="24" t="s">
        <v>725</v>
      </c>
      <c r="F116" s="24" t="s">
        <v>726</v>
      </c>
      <c r="G116" s="24" t="s">
        <v>31</v>
      </c>
      <c r="H116" s="24" t="s">
        <v>36</v>
      </c>
      <c r="I116" s="24" t="s">
        <v>138</v>
      </c>
      <c r="J116" s="24" t="s">
        <v>33</v>
      </c>
      <c r="K116" s="24" t="s">
        <v>2228</v>
      </c>
      <c r="L116" s="24">
        <v>1</v>
      </c>
      <c r="M116" s="31">
        <v>0</v>
      </c>
      <c r="N116" s="31">
        <v>18.29</v>
      </c>
      <c r="O116" s="24" t="s">
        <v>88</v>
      </c>
      <c r="P116" s="24" t="str">
        <f>VLOOKUP(Table1[[#This Row],[Line Item Text Code]],$U$3:$V$7,2,FALSE)</f>
        <v>Customer Accomodation</v>
      </c>
      <c r="Q116" s="31">
        <f>Table1[[#This Row],[Ext. Cost]]-Table1[[#This Row],[Ext. Sell]]</f>
        <v>18.29</v>
      </c>
      <c r="R116" s="31">
        <f>VLOOKUP(C116,Bookings!$A$1:$B$33,2,FALSE)</f>
        <v>893520.77000000025</v>
      </c>
      <c r="S116" s="31">
        <f>IFERROR(VLOOKUP(D116,Bookings!E:F,2,FALSE),0)</f>
        <v>525</v>
      </c>
      <c r="T116" s="25" t="str">
        <f>IFERROR(VLOOKUP(Table1[[#This Row],[Order]],Bookings_with_AM_Report!A:L,12,FALSE),"N/A")</f>
        <v>Farrah Race</v>
      </c>
    </row>
    <row r="117" spans="1:20">
      <c r="A117" s="24" t="s">
        <v>418</v>
      </c>
      <c r="B117" s="24">
        <v>186</v>
      </c>
      <c r="C117" s="24" t="s">
        <v>106</v>
      </c>
      <c r="D117" s="24" t="s">
        <v>419</v>
      </c>
      <c r="E117" s="24" t="s">
        <v>727</v>
      </c>
      <c r="F117" s="24" t="s">
        <v>728</v>
      </c>
      <c r="G117" s="24" t="s">
        <v>31</v>
      </c>
      <c r="H117" s="24" t="s">
        <v>36</v>
      </c>
      <c r="I117" s="24" t="s">
        <v>138</v>
      </c>
      <c r="J117" s="24" t="s">
        <v>33</v>
      </c>
      <c r="K117" s="24" t="s">
        <v>2228</v>
      </c>
      <c r="L117" s="24">
        <v>2</v>
      </c>
      <c r="M117" s="31">
        <v>0</v>
      </c>
      <c r="N117" s="31">
        <v>36.58</v>
      </c>
      <c r="O117" s="24" t="s">
        <v>88</v>
      </c>
      <c r="P117" s="24" t="str">
        <f>VLOOKUP(Table1[[#This Row],[Line Item Text Code]],$U$3:$V$7,2,FALSE)</f>
        <v>Customer Accomodation</v>
      </c>
      <c r="Q117" s="31">
        <f>Table1[[#This Row],[Ext. Cost]]-Table1[[#This Row],[Ext. Sell]]</f>
        <v>36.58</v>
      </c>
      <c r="R117" s="31">
        <f>VLOOKUP(C117,Bookings!$A$1:$B$33,2,FALSE)</f>
        <v>893520.77000000025</v>
      </c>
      <c r="S117" s="31">
        <f>IFERROR(VLOOKUP(D117,Bookings!E:F,2,FALSE),0)</f>
        <v>525</v>
      </c>
      <c r="T117" s="25" t="str">
        <f>IFERROR(VLOOKUP(Table1[[#This Row],[Order]],Bookings_with_AM_Report!A:L,12,FALSE),"N/A")</f>
        <v>Farrah Race</v>
      </c>
    </row>
    <row r="118" spans="1:20">
      <c r="A118" s="24" t="s">
        <v>418</v>
      </c>
      <c r="B118" s="24">
        <v>192</v>
      </c>
      <c r="C118" s="24" t="s">
        <v>106</v>
      </c>
      <c r="D118" s="24" t="s">
        <v>419</v>
      </c>
      <c r="E118" s="24" t="s">
        <v>1387</v>
      </c>
      <c r="F118" s="24" t="s">
        <v>22</v>
      </c>
      <c r="G118" s="24" t="s">
        <v>53</v>
      </c>
      <c r="H118" s="24" t="s">
        <v>53</v>
      </c>
      <c r="I118" s="24" t="s">
        <v>129</v>
      </c>
      <c r="J118" s="24" t="s">
        <v>33</v>
      </c>
      <c r="K118" s="24" t="s">
        <v>75</v>
      </c>
      <c r="L118" s="24">
        <v>1</v>
      </c>
      <c r="M118" s="31">
        <v>0</v>
      </c>
      <c r="N118" s="31">
        <v>26.63</v>
      </c>
      <c r="O118" s="24" t="s">
        <v>88</v>
      </c>
      <c r="P118" s="24" t="str">
        <f>VLOOKUP(Table1[[#This Row],[Line Item Text Code]],$U$3:$V$7,2,FALSE)</f>
        <v>Shipping Charges</v>
      </c>
      <c r="Q118" s="31">
        <f>Table1[[#This Row],[Ext. Cost]]-Table1[[#This Row],[Ext. Sell]]</f>
        <v>26.63</v>
      </c>
      <c r="R118" s="31">
        <f>VLOOKUP(C118,Bookings!$A$1:$B$33,2,FALSE)</f>
        <v>893520.77000000025</v>
      </c>
      <c r="S118" s="31">
        <f>IFERROR(VLOOKUP(D118,Bookings!E:F,2,FALSE),0)</f>
        <v>525</v>
      </c>
      <c r="T118" s="25" t="str">
        <f>IFERROR(VLOOKUP(Table1[[#This Row],[Order]],Bookings_with_AM_Report!A:L,12,FALSE),"N/A")</f>
        <v>Farrah Race</v>
      </c>
    </row>
    <row r="119" spans="1:20">
      <c r="A119" s="24" t="s">
        <v>472</v>
      </c>
      <c r="B119" s="24">
        <v>219</v>
      </c>
      <c r="C119" s="24" t="s">
        <v>30</v>
      </c>
      <c r="D119" s="24" t="s">
        <v>56</v>
      </c>
      <c r="E119" s="24" t="s">
        <v>367</v>
      </c>
      <c r="F119" s="24" t="s">
        <v>22</v>
      </c>
      <c r="G119" s="24" t="s">
        <v>317</v>
      </c>
      <c r="H119" s="24" t="s">
        <v>17</v>
      </c>
      <c r="I119" s="24" t="s">
        <v>65</v>
      </c>
      <c r="J119" s="24" t="s">
        <v>33</v>
      </c>
      <c r="K119" s="24" t="s">
        <v>87</v>
      </c>
      <c r="L119" s="24">
        <v>1</v>
      </c>
      <c r="M119" s="31">
        <v>0</v>
      </c>
      <c r="N119" s="31">
        <v>66.989999999999995</v>
      </c>
      <c r="O119" s="24" t="s">
        <v>88</v>
      </c>
      <c r="P119" s="24" t="str">
        <f>VLOOKUP(Table1[[#This Row],[Line Item Text Code]],$U$3:$V$7,2,FALSE)</f>
        <v>Miscellaneous</v>
      </c>
      <c r="Q119" s="31">
        <f>Table1[[#This Row],[Ext. Cost]]-Table1[[#This Row],[Ext. Sell]]</f>
        <v>66.989999999999995</v>
      </c>
      <c r="R119" s="31">
        <f>VLOOKUP(C119,Bookings!$A$1:$B$33,2,FALSE)</f>
        <v>3992449.5100000007</v>
      </c>
      <c r="S119" s="31">
        <f>IFERROR(VLOOKUP(D119,Bookings!E:F,2,FALSE),0)</f>
        <v>339578.9</v>
      </c>
      <c r="T119" s="25" t="str">
        <f>IFERROR(VLOOKUP(Table1[[#This Row],[Order]],Bookings_with_AM_Report!A:L,12,FALSE),"N/A")</f>
        <v>Farrah Race</v>
      </c>
    </row>
    <row r="120" spans="1:20">
      <c r="A120" s="24" t="s">
        <v>472</v>
      </c>
      <c r="B120" s="24">
        <v>223</v>
      </c>
      <c r="C120" s="24" t="s">
        <v>30</v>
      </c>
      <c r="D120" s="24" t="s">
        <v>56</v>
      </c>
      <c r="E120" s="24" t="s">
        <v>102</v>
      </c>
      <c r="F120" s="24" t="s">
        <v>5682</v>
      </c>
      <c r="G120" s="24" t="s">
        <v>16</v>
      </c>
      <c r="H120" s="24" t="s">
        <v>36</v>
      </c>
      <c r="I120" s="24" t="s">
        <v>2192</v>
      </c>
      <c r="J120" s="24" t="s">
        <v>33</v>
      </c>
      <c r="K120" s="24" t="s">
        <v>124</v>
      </c>
      <c r="L120" s="24">
        <v>1</v>
      </c>
      <c r="M120" s="31">
        <v>0</v>
      </c>
      <c r="N120" s="31">
        <v>250</v>
      </c>
      <c r="O120" s="24" t="s">
        <v>88</v>
      </c>
      <c r="P120" s="24" t="str">
        <f>VLOOKUP(Table1[[#This Row],[Line Item Text Code]],$U$3:$V$7,2,FALSE)</f>
        <v>Customer Accomodation</v>
      </c>
      <c r="Q120" s="31">
        <f>Table1[[#This Row],[Ext. Cost]]-Table1[[#This Row],[Ext. Sell]]</f>
        <v>250</v>
      </c>
      <c r="R120" s="31">
        <f>VLOOKUP(C120,Bookings!$A$1:$B$33,2,FALSE)</f>
        <v>3992449.5100000007</v>
      </c>
      <c r="S120" s="31">
        <f>IFERROR(VLOOKUP(D120,Bookings!E:F,2,FALSE),0)</f>
        <v>339578.9</v>
      </c>
      <c r="T120" s="25" t="str">
        <f>IFERROR(VLOOKUP(Table1[[#This Row],[Order]],Bookings_with_AM_Report!A:L,12,FALSE),"N/A")</f>
        <v>Farrah Race</v>
      </c>
    </row>
    <row r="121" spans="1:20">
      <c r="A121" s="24" t="s">
        <v>472</v>
      </c>
      <c r="B121" s="24">
        <v>223</v>
      </c>
      <c r="C121" s="24" t="s">
        <v>30</v>
      </c>
      <c r="D121" s="24" t="s">
        <v>56</v>
      </c>
      <c r="E121" s="24" t="s">
        <v>102</v>
      </c>
      <c r="F121" s="24" t="s">
        <v>5682</v>
      </c>
      <c r="G121" s="24" t="s">
        <v>16</v>
      </c>
      <c r="H121" s="24" t="s">
        <v>32</v>
      </c>
      <c r="I121" s="24" t="s">
        <v>2193</v>
      </c>
      <c r="J121" s="24" t="s">
        <v>33</v>
      </c>
      <c r="K121" s="24" t="s">
        <v>124</v>
      </c>
      <c r="L121" s="24">
        <v>1</v>
      </c>
      <c r="M121" s="31">
        <v>0</v>
      </c>
      <c r="N121" s="31">
        <v>250</v>
      </c>
      <c r="O121" s="24" t="s">
        <v>88</v>
      </c>
      <c r="P121" s="24" t="str">
        <f>VLOOKUP(Table1[[#This Row],[Line Item Text Code]],$U$3:$V$7,2,FALSE)</f>
        <v>Vendor Caused</v>
      </c>
      <c r="Q121" s="31">
        <f>Table1[[#This Row],[Ext. Cost]]-Table1[[#This Row],[Ext. Sell]]</f>
        <v>250</v>
      </c>
      <c r="R121" s="31">
        <f>VLOOKUP(C121,Bookings!$A$1:$B$33,2,FALSE)</f>
        <v>3992449.5100000007</v>
      </c>
      <c r="S121" s="31">
        <f>IFERROR(VLOOKUP(D121,Bookings!E:F,2,FALSE),0)</f>
        <v>339578.9</v>
      </c>
      <c r="T121" s="25" t="str">
        <f>IFERROR(VLOOKUP(Table1[[#This Row],[Order]],Bookings_with_AM_Report!A:L,12,FALSE),"N/A")</f>
        <v>Farrah Race</v>
      </c>
    </row>
    <row r="122" spans="1:20">
      <c r="A122" s="24" t="s">
        <v>472</v>
      </c>
      <c r="B122" s="24">
        <v>224</v>
      </c>
      <c r="C122" s="24" t="s">
        <v>30</v>
      </c>
      <c r="D122" s="24" t="s">
        <v>56</v>
      </c>
      <c r="E122" s="24" t="s">
        <v>102</v>
      </c>
      <c r="F122" s="24" t="s">
        <v>2191</v>
      </c>
      <c r="G122" s="24" t="s">
        <v>16</v>
      </c>
      <c r="H122" s="24" t="s">
        <v>32</v>
      </c>
      <c r="I122" s="24" t="s">
        <v>2193</v>
      </c>
      <c r="J122" s="24" t="s">
        <v>33</v>
      </c>
      <c r="K122" s="24" t="s">
        <v>124</v>
      </c>
      <c r="L122" s="24">
        <v>1</v>
      </c>
      <c r="M122" s="31">
        <v>0</v>
      </c>
      <c r="N122" s="31">
        <v>200</v>
      </c>
      <c r="O122" s="24" t="s">
        <v>88</v>
      </c>
      <c r="P122" s="24" t="str">
        <f>VLOOKUP(Table1[[#This Row],[Line Item Text Code]],$U$3:$V$7,2,FALSE)</f>
        <v>Vendor Caused</v>
      </c>
      <c r="Q122" s="31">
        <f>Table1[[#This Row],[Ext. Cost]]-Table1[[#This Row],[Ext. Sell]]</f>
        <v>200</v>
      </c>
      <c r="R122" s="31">
        <f>VLOOKUP(C122,Bookings!$A$1:$B$33,2,FALSE)</f>
        <v>3992449.5100000007</v>
      </c>
      <c r="S122" s="31">
        <f>IFERROR(VLOOKUP(D122,Bookings!E:F,2,FALSE),0)</f>
        <v>339578.9</v>
      </c>
      <c r="T122" s="25" t="str">
        <f>IFERROR(VLOOKUP(Table1[[#This Row],[Order]],Bookings_with_AM_Report!A:L,12,FALSE),"N/A")</f>
        <v>Farrah Race</v>
      </c>
    </row>
    <row r="123" spans="1:20">
      <c r="A123" s="24" t="s">
        <v>472</v>
      </c>
      <c r="B123" s="24">
        <v>224</v>
      </c>
      <c r="C123" s="24" t="s">
        <v>30</v>
      </c>
      <c r="D123" s="24" t="s">
        <v>56</v>
      </c>
      <c r="E123" s="24" t="s">
        <v>102</v>
      </c>
      <c r="F123" s="24" t="s">
        <v>2191</v>
      </c>
      <c r="G123" s="24" t="s">
        <v>16</v>
      </c>
      <c r="H123" s="24" t="s">
        <v>36</v>
      </c>
      <c r="I123" s="24" t="s">
        <v>2192</v>
      </c>
      <c r="J123" s="24" t="s">
        <v>33</v>
      </c>
      <c r="K123" s="24" t="s">
        <v>124</v>
      </c>
      <c r="L123" s="24">
        <v>1</v>
      </c>
      <c r="M123" s="31">
        <v>0</v>
      </c>
      <c r="N123" s="31">
        <v>200</v>
      </c>
      <c r="O123" s="24" t="s">
        <v>88</v>
      </c>
      <c r="P123" s="24" t="str">
        <f>VLOOKUP(Table1[[#This Row],[Line Item Text Code]],$U$3:$V$7,2,FALSE)</f>
        <v>Customer Accomodation</v>
      </c>
      <c r="Q123" s="31">
        <f>Table1[[#This Row],[Ext. Cost]]-Table1[[#This Row],[Ext. Sell]]</f>
        <v>200</v>
      </c>
      <c r="R123" s="31">
        <f>VLOOKUP(C123,Bookings!$A$1:$B$33,2,FALSE)</f>
        <v>3992449.5100000007</v>
      </c>
      <c r="S123" s="31">
        <f>IFERROR(VLOOKUP(D123,Bookings!E:F,2,FALSE),0)</f>
        <v>339578.9</v>
      </c>
      <c r="T123" s="25" t="str">
        <f>IFERROR(VLOOKUP(Table1[[#This Row],[Order]],Bookings_with_AM_Report!A:L,12,FALSE),"N/A")</f>
        <v>Farrah Race</v>
      </c>
    </row>
    <row r="124" spans="1:20">
      <c r="A124" s="24" t="s">
        <v>1388</v>
      </c>
      <c r="B124" s="24">
        <v>97</v>
      </c>
      <c r="C124" s="24" t="s">
        <v>76</v>
      </c>
      <c r="D124" s="24" t="s">
        <v>1389</v>
      </c>
      <c r="E124" s="24" t="s">
        <v>1390</v>
      </c>
      <c r="F124" s="24" t="s">
        <v>1391</v>
      </c>
      <c r="G124" s="24" t="s">
        <v>31</v>
      </c>
      <c r="H124" s="24" t="s">
        <v>36</v>
      </c>
      <c r="I124" s="24" t="s">
        <v>112</v>
      </c>
      <c r="J124" s="24" t="s">
        <v>18</v>
      </c>
      <c r="K124" s="24" t="s">
        <v>1392</v>
      </c>
      <c r="L124" s="24">
        <v>1</v>
      </c>
      <c r="M124" s="31">
        <v>0</v>
      </c>
      <c r="N124" s="31">
        <v>224.4</v>
      </c>
      <c r="O124" s="24" t="s">
        <v>63</v>
      </c>
      <c r="P124" s="24" t="str">
        <f>VLOOKUP(Table1[[#This Row],[Line Item Text Code]],$U$3:$V$7,2,FALSE)</f>
        <v>Customer Accomodation</v>
      </c>
      <c r="Q124" s="31">
        <f>Table1[[#This Row],[Ext. Cost]]-Table1[[#This Row],[Ext. Sell]]</f>
        <v>224.4</v>
      </c>
      <c r="R124" s="31">
        <f>VLOOKUP(C124,Bookings!$A$1:$B$33,2,FALSE)</f>
        <v>13189792.260000004</v>
      </c>
      <c r="S124" s="31">
        <f>IFERROR(VLOOKUP(D124,Bookings!E:F,2,FALSE),0)</f>
        <v>44311</v>
      </c>
      <c r="T124" s="25" t="str">
        <f>IFERROR(VLOOKUP(Table1[[#This Row],[Order]],Bookings_with_AM_Report!A:L,12,FALSE),"N/A")</f>
        <v>Frances Kim</v>
      </c>
    </row>
    <row r="125" spans="1:20">
      <c r="A125" s="24" t="s">
        <v>1388</v>
      </c>
      <c r="B125" s="24">
        <v>98</v>
      </c>
      <c r="C125" s="24" t="s">
        <v>76</v>
      </c>
      <c r="D125" s="24" t="s">
        <v>1389</v>
      </c>
      <c r="E125" s="24" t="s">
        <v>1393</v>
      </c>
      <c r="F125" s="24" t="s">
        <v>1393</v>
      </c>
      <c r="G125" s="24" t="s">
        <v>1394</v>
      </c>
      <c r="H125" s="24" t="s">
        <v>53</v>
      </c>
      <c r="I125" s="24" t="s">
        <v>112</v>
      </c>
      <c r="J125" s="24" t="s">
        <v>18</v>
      </c>
      <c r="K125" s="24" t="s">
        <v>527</v>
      </c>
      <c r="L125" s="24">
        <v>1</v>
      </c>
      <c r="M125" s="31">
        <v>0</v>
      </c>
      <c r="N125" s="31">
        <v>409.4</v>
      </c>
      <c r="O125" s="24" t="s">
        <v>63</v>
      </c>
      <c r="P125" s="24" t="str">
        <f>VLOOKUP(Table1[[#This Row],[Line Item Text Code]],$U$3:$V$7,2,FALSE)</f>
        <v>Shipping Charges</v>
      </c>
      <c r="Q125" s="31">
        <f>Table1[[#This Row],[Ext. Cost]]-Table1[[#This Row],[Ext. Sell]]</f>
        <v>409.4</v>
      </c>
      <c r="R125" s="31">
        <f>VLOOKUP(C125,Bookings!$A$1:$B$33,2,FALSE)</f>
        <v>13189792.260000004</v>
      </c>
      <c r="S125" s="31">
        <f>IFERROR(VLOOKUP(D125,Bookings!E:F,2,FALSE),0)</f>
        <v>44311</v>
      </c>
      <c r="T125" s="25" t="str">
        <f>IFERROR(VLOOKUP(Table1[[#This Row],[Order]],Bookings_with_AM_Report!A:L,12,FALSE),"N/A")</f>
        <v>Frances Kim</v>
      </c>
    </row>
    <row r="126" spans="1:20">
      <c r="A126" s="24" t="s">
        <v>5683</v>
      </c>
      <c r="B126" s="24">
        <v>10</v>
      </c>
      <c r="C126" s="24" t="s">
        <v>106</v>
      </c>
      <c r="D126" s="24" t="s">
        <v>135</v>
      </c>
      <c r="E126" s="24" t="s">
        <v>5684</v>
      </c>
      <c r="F126" s="24" t="s">
        <v>5685</v>
      </c>
      <c r="G126" s="24" t="s">
        <v>3645</v>
      </c>
      <c r="H126" s="24" t="s">
        <v>17</v>
      </c>
      <c r="I126" s="24" t="s">
        <v>5664</v>
      </c>
      <c r="J126" s="24" t="s">
        <v>33</v>
      </c>
      <c r="K126" s="24" t="s">
        <v>3647</v>
      </c>
      <c r="L126" s="24">
        <v>1</v>
      </c>
      <c r="M126" s="31">
        <v>0</v>
      </c>
      <c r="N126" s="31">
        <v>1575</v>
      </c>
      <c r="O126" s="24" t="s">
        <v>35</v>
      </c>
      <c r="P126" s="24" t="str">
        <f>VLOOKUP(Table1[[#This Row],[Line Item Text Code]],$U$3:$V$7,2,FALSE)</f>
        <v>Miscellaneous</v>
      </c>
      <c r="Q126" s="31">
        <f>Table1[[#This Row],[Ext. Cost]]-Table1[[#This Row],[Ext. Sell]]</f>
        <v>1575</v>
      </c>
      <c r="R126" s="31">
        <f>VLOOKUP(C126,Bookings!$A$1:$B$33,2,FALSE)</f>
        <v>893520.77000000025</v>
      </c>
      <c r="S126" s="31">
        <f>IFERROR(VLOOKUP(D126,Bookings!E:F,2,FALSE),0)</f>
        <v>121573.87</v>
      </c>
      <c r="T126" s="25" t="str">
        <f>IFERROR(VLOOKUP(Table1[[#This Row],[Order]],Bookings_with_AM_Report!A:L,12,FALSE),"N/A")</f>
        <v>N/A</v>
      </c>
    </row>
    <row r="127" spans="1:20">
      <c r="A127" s="24" t="s">
        <v>2964</v>
      </c>
      <c r="B127" s="24">
        <v>16</v>
      </c>
      <c r="C127" s="24" t="s">
        <v>105</v>
      </c>
      <c r="D127" s="24" t="s">
        <v>258</v>
      </c>
      <c r="E127" s="24" t="s">
        <v>69</v>
      </c>
      <c r="F127" s="24" t="s">
        <v>5686</v>
      </c>
      <c r="G127" s="24" t="s">
        <v>16</v>
      </c>
      <c r="H127" s="24" t="s">
        <v>36</v>
      </c>
      <c r="I127" s="24" t="s">
        <v>5687</v>
      </c>
      <c r="J127" s="24" t="s">
        <v>33</v>
      </c>
      <c r="K127" s="24" t="s">
        <v>67</v>
      </c>
      <c r="L127" s="24">
        <v>1</v>
      </c>
      <c r="M127" s="31">
        <v>0</v>
      </c>
      <c r="N127" s="31">
        <v>617.5</v>
      </c>
      <c r="O127" s="24" t="s">
        <v>35</v>
      </c>
      <c r="P127" s="24" t="str">
        <f>VLOOKUP(Table1[[#This Row],[Line Item Text Code]],$U$3:$V$7,2,FALSE)</f>
        <v>Customer Accomodation</v>
      </c>
      <c r="Q127" s="31">
        <f>Table1[[#This Row],[Ext. Cost]]-Table1[[#This Row],[Ext. Sell]]</f>
        <v>617.5</v>
      </c>
      <c r="R127" s="31">
        <f>VLOOKUP(C127,Bookings!$A$1:$B$33,2,FALSE)</f>
        <v>2269779.3000000003</v>
      </c>
      <c r="S127" s="31">
        <f>IFERROR(VLOOKUP(D127,Bookings!E:F,2,FALSE),0)</f>
        <v>4090.84</v>
      </c>
      <c r="T127" s="25" t="str">
        <f>IFERROR(VLOOKUP(Table1[[#This Row],[Order]],Bookings_with_AM_Report!A:L,12,FALSE),"N/A")</f>
        <v>Farrah Race</v>
      </c>
    </row>
    <row r="128" spans="1:20">
      <c r="A128" s="24" t="s">
        <v>2021</v>
      </c>
      <c r="B128" s="24">
        <v>588</v>
      </c>
      <c r="C128" s="24" t="s">
        <v>106</v>
      </c>
      <c r="D128" s="24" t="s">
        <v>524</v>
      </c>
      <c r="E128" s="24" t="s">
        <v>2194</v>
      </c>
      <c r="F128" s="24" t="s">
        <v>2195</v>
      </c>
      <c r="G128" s="24" t="s">
        <v>31</v>
      </c>
      <c r="H128" s="24" t="s">
        <v>36</v>
      </c>
      <c r="I128" s="24" t="s">
        <v>2196</v>
      </c>
      <c r="J128" s="24" t="s">
        <v>33</v>
      </c>
      <c r="K128" s="24" t="s">
        <v>115</v>
      </c>
      <c r="L128" s="24">
        <v>1</v>
      </c>
      <c r="M128" s="31">
        <v>0</v>
      </c>
      <c r="N128" s="31">
        <v>92.5</v>
      </c>
      <c r="O128" s="24" t="s">
        <v>88</v>
      </c>
      <c r="P128" s="24" t="str">
        <f>VLOOKUP(Table1[[#This Row],[Line Item Text Code]],$U$3:$V$7,2,FALSE)</f>
        <v>Customer Accomodation</v>
      </c>
      <c r="Q128" s="31">
        <f>Table1[[#This Row],[Ext. Cost]]-Table1[[#This Row],[Ext. Sell]]</f>
        <v>92.5</v>
      </c>
      <c r="R128" s="31">
        <f>VLOOKUP(C128,Bookings!$A$1:$B$33,2,FALSE)</f>
        <v>893520.77000000025</v>
      </c>
      <c r="S128" s="31">
        <f>IFERROR(VLOOKUP(D128,Bookings!E:F,2,FALSE),0)</f>
        <v>2979.9800000000005</v>
      </c>
      <c r="T128" s="25" t="str">
        <f>IFERROR(VLOOKUP(Table1[[#This Row],[Order]],Bookings_with_AM_Report!A:L,12,FALSE),"N/A")</f>
        <v>Farrah Race</v>
      </c>
    </row>
    <row r="129" spans="1:20">
      <c r="A129" s="24" t="s">
        <v>2021</v>
      </c>
      <c r="B129" s="24">
        <v>589</v>
      </c>
      <c r="C129" s="24" t="s">
        <v>106</v>
      </c>
      <c r="D129" s="24" t="s">
        <v>524</v>
      </c>
      <c r="E129" s="24" t="s">
        <v>2197</v>
      </c>
      <c r="F129" s="24" t="s">
        <v>2198</v>
      </c>
      <c r="G129" s="24" t="s">
        <v>31</v>
      </c>
      <c r="H129" s="24" t="s">
        <v>36</v>
      </c>
      <c r="I129" s="24" t="s">
        <v>2199</v>
      </c>
      <c r="J129" s="24" t="s">
        <v>33</v>
      </c>
      <c r="K129" s="24" t="s">
        <v>115</v>
      </c>
      <c r="L129" s="24">
        <v>1</v>
      </c>
      <c r="M129" s="31">
        <v>0</v>
      </c>
      <c r="N129" s="31">
        <v>209.5</v>
      </c>
      <c r="O129" s="24" t="s">
        <v>88</v>
      </c>
      <c r="P129" s="24" t="str">
        <f>VLOOKUP(Table1[[#This Row],[Line Item Text Code]],$U$3:$V$7,2,FALSE)</f>
        <v>Customer Accomodation</v>
      </c>
      <c r="Q129" s="31">
        <f>Table1[[#This Row],[Ext. Cost]]-Table1[[#This Row],[Ext. Sell]]</f>
        <v>209.5</v>
      </c>
      <c r="R129" s="31">
        <f>VLOOKUP(C129,Bookings!$A$1:$B$33,2,FALSE)</f>
        <v>893520.77000000025</v>
      </c>
      <c r="S129" s="31">
        <f>IFERROR(VLOOKUP(D129,Bookings!E:F,2,FALSE),0)</f>
        <v>2979.9800000000005</v>
      </c>
      <c r="T129" s="25" t="str">
        <f>IFERROR(VLOOKUP(Table1[[#This Row],[Order]],Bookings_with_AM_Report!A:L,12,FALSE),"N/A")</f>
        <v>Farrah Race</v>
      </c>
    </row>
    <row r="130" spans="1:20">
      <c r="A130" s="24" t="s">
        <v>2021</v>
      </c>
      <c r="B130" s="24">
        <v>590</v>
      </c>
      <c r="C130" s="24" t="s">
        <v>106</v>
      </c>
      <c r="D130" s="24" t="s">
        <v>524</v>
      </c>
      <c r="E130" s="24" t="s">
        <v>2200</v>
      </c>
      <c r="F130" s="24" t="s">
        <v>2201</v>
      </c>
      <c r="G130" s="24" t="s">
        <v>31</v>
      </c>
      <c r="H130" s="24" t="s">
        <v>36</v>
      </c>
      <c r="I130" s="24" t="s">
        <v>2199</v>
      </c>
      <c r="J130" s="24" t="s">
        <v>33</v>
      </c>
      <c r="K130" s="24" t="s">
        <v>115</v>
      </c>
      <c r="L130" s="24">
        <v>1</v>
      </c>
      <c r="M130" s="31">
        <v>0</v>
      </c>
      <c r="N130" s="31">
        <v>11.75</v>
      </c>
      <c r="O130" s="24" t="s">
        <v>88</v>
      </c>
      <c r="P130" s="24" t="str">
        <f>VLOOKUP(Table1[[#This Row],[Line Item Text Code]],$U$3:$V$7,2,FALSE)</f>
        <v>Customer Accomodation</v>
      </c>
      <c r="Q130" s="31">
        <f>Table1[[#This Row],[Ext. Cost]]-Table1[[#This Row],[Ext. Sell]]</f>
        <v>11.75</v>
      </c>
      <c r="R130" s="31">
        <f>VLOOKUP(C130,Bookings!$A$1:$B$33,2,FALSE)</f>
        <v>893520.77000000025</v>
      </c>
      <c r="S130" s="31">
        <f>IFERROR(VLOOKUP(D130,Bookings!E:F,2,FALSE),0)</f>
        <v>2979.9800000000005</v>
      </c>
      <c r="T130" s="25" t="str">
        <f>IFERROR(VLOOKUP(Table1[[#This Row],[Order]],Bookings_with_AM_Report!A:L,12,FALSE),"N/A")</f>
        <v>Farrah Race</v>
      </c>
    </row>
    <row r="131" spans="1:20">
      <c r="A131" s="24" t="s">
        <v>2021</v>
      </c>
      <c r="B131" s="24">
        <v>591</v>
      </c>
      <c r="C131" s="24" t="s">
        <v>106</v>
      </c>
      <c r="D131" s="24" t="s">
        <v>524</v>
      </c>
      <c r="E131" s="24" t="s">
        <v>92</v>
      </c>
      <c r="F131" s="24" t="s">
        <v>2202</v>
      </c>
      <c r="G131" s="24" t="s">
        <v>16</v>
      </c>
      <c r="H131" s="24" t="s">
        <v>49</v>
      </c>
      <c r="I131" s="24" t="s">
        <v>2203</v>
      </c>
      <c r="J131" s="24" t="s">
        <v>33</v>
      </c>
      <c r="K131" s="24" t="s">
        <v>2204</v>
      </c>
      <c r="L131" s="24">
        <v>1</v>
      </c>
      <c r="M131" s="31">
        <v>0</v>
      </c>
      <c r="N131" s="31">
        <v>320</v>
      </c>
      <c r="O131" s="24" t="s">
        <v>88</v>
      </c>
      <c r="P131" s="24" t="str">
        <f>VLOOKUP(Table1[[#This Row],[Line Item Text Code]],$U$3:$V$7,2,FALSE)</f>
        <v>Specification Error</v>
      </c>
      <c r="Q131" s="31">
        <f>Table1[[#This Row],[Ext. Cost]]-Table1[[#This Row],[Ext. Sell]]</f>
        <v>320</v>
      </c>
      <c r="R131" s="31">
        <f>VLOOKUP(C131,Bookings!$A$1:$B$33,2,FALSE)</f>
        <v>893520.77000000025</v>
      </c>
      <c r="S131" s="31">
        <f>IFERROR(VLOOKUP(D131,Bookings!E:F,2,FALSE),0)</f>
        <v>2979.9800000000005</v>
      </c>
      <c r="T131" s="25" t="str">
        <f>IFERROR(VLOOKUP(Table1[[#This Row],[Order]],Bookings_with_AM_Report!A:L,12,FALSE),"N/A")</f>
        <v>Farrah Race</v>
      </c>
    </row>
    <row r="132" spans="1:20">
      <c r="A132" s="24" t="s">
        <v>2021</v>
      </c>
      <c r="B132" s="24">
        <v>594</v>
      </c>
      <c r="C132" s="24" t="s">
        <v>106</v>
      </c>
      <c r="D132" s="24" t="s">
        <v>524</v>
      </c>
      <c r="E132" s="24" t="s">
        <v>69</v>
      </c>
      <c r="F132" s="24" t="s">
        <v>3657</v>
      </c>
      <c r="G132" s="24" t="s">
        <v>16</v>
      </c>
      <c r="H132" s="24" t="s">
        <v>36</v>
      </c>
      <c r="I132" s="24" t="s">
        <v>3658</v>
      </c>
      <c r="J132" s="24" t="s">
        <v>33</v>
      </c>
      <c r="K132" s="24" t="s">
        <v>2204</v>
      </c>
      <c r="L132" s="24">
        <v>1</v>
      </c>
      <c r="M132" s="31">
        <v>0</v>
      </c>
      <c r="N132" s="31">
        <v>672</v>
      </c>
      <c r="O132" s="24" t="s">
        <v>88</v>
      </c>
      <c r="P132" s="24" t="str">
        <f>VLOOKUP(Table1[[#This Row],[Line Item Text Code]],$U$3:$V$7,2,FALSE)</f>
        <v>Customer Accomodation</v>
      </c>
      <c r="Q132" s="31">
        <f>Table1[[#This Row],[Ext. Cost]]-Table1[[#This Row],[Ext. Sell]]</f>
        <v>672</v>
      </c>
      <c r="R132" s="31">
        <f>VLOOKUP(C132,Bookings!$A$1:$B$33,2,FALSE)</f>
        <v>893520.77000000025</v>
      </c>
      <c r="S132" s="31">
        <f>IFERROR(VLOOKUP(D132,Bookings!E:F,2,FALSE),0)</f>
        <v>2979.9800000000005</v>
      </c>
      <c r="T132" s="25" t="str">
        <f>IFERROR(VLOOKUP(Table1[[#This Row],[Order]],Bookings_with_AM_Report!A:L,12,FALSE),"N/A")</f>
        <v>Farrah Race</v>
      </c>
    </row>
    <row r="133" spans="1:20">
      <c r="A133" s="24" t="s">
        <v>2021</v>
      </c>
      <c r="B133" s="24">
        <v>597</v>
      </c>
      <c r="C133" s="24" t="s">
        <v>106</v>
      </c>
      <c r="D133" s="24" t="s">
        <v>524</v>
      </c>
      <c r="E133" s="24" t="s">
        <v>69</v>
      </c>
      <c r="F133" s="24" t="s">
        <v>3659</v>
      </c>
      <c r="G133" s="24" t="s">
        <v>16</v>
      </c>
      <c r="H133" s="24" t="s">
        <v>36</v>
      </c>
      <c r="I133" s="24" t="s">
        <v>3660</v>
      </c>
      <c r="J133" s="24" t="s">
        <v>33</v>
      </c>
      <c r="K133" s="24" t="s">
        <v>67</v>
      </c>
      <c r="L133" s="24">
        <v>1</v>
      </c>
      <c r="M133" s="31">
        <v>0</v>
      </c>
      <c r="N133" s="31">
        <v>1260</v>
      </c>
      <c r="O133" s="24" t="s">
        <v>88</v>
      </c>
      <c r="P133" s="24" t="str">
        <f>VLOOKUP(Table1[[#This Row],[Line Item Text Code]],$U$3:$V$7,2,FALSE)</f>
        <v>Customer Accomodation</v>
      </c>
      <c r="Q133" s="31">
        <f>Table1[[#This Row],[Ext. Cost]]-Table1[[#This Row],[Ext. Sell]]</f>
        <v>1260</v>
      </c>
      <c r="R133" s="31">
        <f>VLOOKUP(C133,Bookings!$A$1:$B$33,2,FALSE)</f>
        <v>893520.77000000025</v>
      </c>
      <c r="S133" s="31">
        <f>IFERROR(VLOOKUP(D133,Bookings!E:F,2,FALSE),0)</f>
        <v>2979.9800000000005</v>
      </c>
      <c r="T133" s="25" t="str">
        <f>IFERROR(VLOOKUP(Table1[[#This Row],[Order]],Bookings_with_AM_Report!A:L,12,FALSE),"N/A")</f>
        <v>Farrah Race</v>
      </c>
    </row>
    <row r="134" spans="1:20">
      <c r="A134" s="24" t="s">
        <v>2021</v>
      </c>
      <c r="B134" s="24">
        <v>598</v>
      </c>
      <c r="C134" s="24" t="s">
        <v>106</v>
      </c>
      <c r="D134" s="24" t="s">
        <v>524</v>
      </c>
      <c r="E134" s="24" t="s">
        <v>4459</v>
      </c>
      <c r="F134" s="24" t="s">
        <v>4460</v>
      </c>
      <c r="G134" s="24" t="s">
        <v>31</v>
      </c>
      <c r="H134" s="24" t="s">
        <v>36</v>
      </c>
      <c r="I134" s="24" t="s">
        <v>4461</v>
      </c>
      <c r="J134" s="24" t="s">
        <v>33</v>
      </c>
      <c r="K134" s="24" t="s">
        <v>4462</v>
      </c>
      <c r="L134" s="24">
        <v>10</v>
      </c>
      <c r="M134" s="31">
        <v>0</v>
      </c>
      <c r="N134" s="31">
        <v>3449.4</v>
      </c>
      <c r="O134" s="24" t="s">
        <v>88</v>
      </c>
      <c r="P134" s="24" t="str">
        <f>VLOOKUP(Table1[[#This Row],[Line Item Text Code]],$U$3:$V$7,2,FALSE)</f>
        <v>Customer Accomodation</v>
      </c>
      <c r="Q134" s="31">
        <f>Table1[[#This Row],[Ext. Cost]]-Table1[[#This Row],[Ext. Sell]]</f>
        <v>3449.4</v>
      </c>
      <c r="R134" s="31">
        <f>VLOOKUP(C134,Bookings!$A$1:$B$33,2,FALSE)</f>
        <v>893520.77000000025</v>
      </c>
      <c r="S134" s="31">
        <f>IFERROR(VLOOKUP(D134,Bookings!E:F,2,FALSE),0)</f>
        <v>2979.9800000000005</v>
      </c>
      <c r="T134" s="25" t="str">
        <f>IFERROR(VLOOKUP(Table1[[#This Row],[Order]],Bookings_with_AM_Report!A:L,12,FALSE),"N/A")</f>
        <v>Farrah Race</v>
      </c>
    </row>
    <row r="135" spans="1:20">
      <c r="A135" s="24" t="s">
        <v>3661</v>
      </c>
      <c r="B135" s="24">
        <v>85</v>
      </c>
      <c r="C135" s="24" t="s">
        <v>70</v>
      </c>
      <c r="D135" s="24" t="s">
        <v>151</v>
      </c>
      <c r="E135" s="24" t="s">
        <v>3662</v>
      </c>
      <c r="F135" s="24" t="s">
        <v>3663</v>
      </c>
      <c r="G135" s="24" t="s">
        <v>16</v>
      </c>
      <c r="H135" s="24" t="s">
        <v>32</v>
      </c>
      <c r="I135" s="24" t="s">
        <v>3664</v>
      </c>
      <c r="J135" s="24" t="s">
        <v>24</v>
      </c>
      <c r="K135" s="24" t="s">
        <v>83</v>
      </c>
      <c r="L135" s="24">
        <v>1</v>
      </c>
      <c r="M135" s="31">
        <v>0</v>
      </c>
      <c r="N135" s="31">
        <v>551.79999999999995</v>
      </c>
      <c r="O135" s="24" t="s">
        <v>72</v>
      </c>
      <c r="P135" s="24" t="str">
        <f>VLOOKUP(Table1[[#This Row],[Line Item Text Code]],$U$3:$V$7,2,FALSE)</f>
        <v>Vendor Caused</v>
      </c>
      <c r="Q135" s="31">
        <f>Table1[[#This Row],[Ext. Cost]]-Table1[[#This Row],[Ext. Sell]]</f>
        <v>551.79999999999995</v>
      </c>
      <c r="R135" s="31">
        <f>VLOOKUP(C135,Bookings!$A$1:$B$33,2,FALSE)</f>
        <v>3879926.4899999993</v>
      </c>
      <c r="S135" s="31">
        <f>IFERROR(VLOOKUP(D135,Bookings!E:F,2,FALSE),0)</f>
        <v>426538.18999999994</v>
      </c>
      <c r="T135" s="25" t="str">
        <f>IFERROR(VLOOKUP(Table1[[#This Row],[Order]],Bookings_with_AM_Report!A:L,12,FALSE),"N/A")</f>
        <v>Marena Brown</v>
      </c>
    </row>
    <row r="136" spans="1:20">
      <c r="A136" s="24" t="s">
        <v>458</v>
      </c>
      <c r="B136" s="24">
        <v>11</v>
      </c>
      <c r="C136" s="24" t="s">
        <v>59</v>
      </c>
      <c r="D136" s="24" t="s">
        <v>60</v>
      </c>
      <c r="E136" s="24" t="s">
        <v>28</v>
      </c>
      <c r="F136" s="24" t="s">
        <v>729</v>
      </c>
      <c r="G136" s="24" t="s">
        <v>16</v>
      </c>
      <c r="H136" s="24" t="s">
        <v>36</v>
      </c>
      <c r="I136" s="24" t="s">
        <v>730</v>
      </c>
      <c r="J136" s="24" t="s">
        <v>24</v>
      </c>
      <c r="K136" s="24" t="s">
        <v>19</v>
      </c>
      <c r="L136" s="24">
        <v>1</v>
      </c>
      <c r="M136" s="31">
        <v>0</v>
      </c>
      <c r="N136" s="31">
        <v>982</v>
      </c>
      <c r="O136" s="24" t="s">
        <v>48</v>
      </c>
      <c r="P136" s="24" t="str">
        <f>VLOOKUP(Table1[[#This Row],[Line Item Text Code]],$U$3:$V$7,2,FALSE)</f>
        <v>Customer Accomodation</v>
      </c>
      <c r="Q136" s="31">
        <f>Table1[[#This Row],[Ext. Cost]]-Table1[[#This Row],[Ext. Sell]]</f>
        <v>982</v>
      </c>
      <c r="R136" s="31">
        <f>VLOOKUP(C136,Bookings!$A$1:$B$33,2,FALSE)</f>
        <v>25594614.949999984</v>
      </c>
      <c r="S136" s="31">
        <f>IFERROR(VLOOKUP(D136,Bookings!E:F,2,FALSE),0)</f>
        <v>2268015.4</v>
      </c>
      <c r="T136" s="25" t="str">
        <f>IFERROR(VLOOKUP(Table1[[#This Row],[Order]],Bookings_with_AM_Report!A:L,12,FALSE),"N/A")</f>
        <v>Anthony Pantaleoni</v>
      </c>
    </row>
    <row r="137" spans="1:20">
      <c r="A137" s="24" t="s">
        <v>1395</v>
      </c>
      <c r="B137" s="24">
        <v>6</v>
      </c>
      <c r="C137" s="24" t="s">
        <v>20</v>
      </c>
      <c r="D137" s="24" t="s">
        <v>21</v>
      </c>
      <c r="E137" s="24" t="s">
        <v>1396</v>
      </c>
      <c r="F137" s="24" t="s">
        <v>1397</v>
      </c>
      <c r="G137" s="24" t="s">
        <v>1398</v>
      </c>
      <c r="H137" s="24" t="s">
        <v>36</v>
      </c>
      <c r="I137" s="24" t="s">
        <v>1399</v>
      </c>
      <c r="J137" s="24" t="s">
        <v>24</v>
      </c>
      <c r="K137" s="24" t="s">
        <v>1400</v>
      </c>
      <c r="L137" s="24">
        <v>1</v>
      </c>
      <c r="M137" s="31">
        <v>0</v>
      </c>
      <c r="N137" s="31">
        <v>-47.5</v>
      </c>
      <c r="O137" s="24" t="s">
        <v>1401</v>
      </c>
      <c r="P137" s="24" t="str">
        <f>VLOOKUP(Table1[[#This Row],[Line Item Text Code]],$U$3:$V$7,2,FALSE)</f>
        <v>Customer Accomodation</v>
      </c>
      <c r="Q137" s="31">
        <f>Table1[[#This Row],[Ext. Cost]]-Table1[[#This Row],[Ext. Sell]]</f>
        <v>-47.5</v>
      </c>
      <c r="R137" s="31">
        <f>VLOOKUP(C137,Bookings!$A$1:$B$33,2,FALSE)</f>
        <v>7904036.2999999644</v>
      </c>
      <c r="S137" s="31">
        <f>IFERROR(VLOOKUP(D137,Bookings!E:F,2,FALSE),0)</f>
        <v>6485933.8499999978</v>
      </c>
      <c r="T137" s="25" t="str">
        <f>IFERROR(VLOOKUP(Table1[[#This Row],[Order]],Bookings_with_AM_Report!A:L,12,FALSE),"N/A")</f>
        <v>N/A</v>
      </c>
    </row>
    <row r="138" spans="1:20">
      <c r="A138" s="24" t="s">
        <v>1705</v>
      </c>
      <c r="B138" s="24">
        <v>41</v>
      </c>
      <c r="C138" s="24" t="s">
        <v>76</v>
      </c>
      <c r="D138" s="24" t="s">
        <v>273</v>
      </c>
      <c r="E138" s="24" t="s">
        <v>5688</v>
      </c>
      <c r="F138" s="24" t="s">
        <v>5689</v>
      </c>
      <c r="G138" s="24" t="s">
        <v>31</v>
      </c>
      <c r="H138" s="24" t="s">
        <v>36</v>
      </c>
      <c r="I138" s="24" t="s">
        <v>5690</v>
      </c>
      <c r="J138" s="24" t="s">
        <v>18</v>
      </c>
      <c r="K138" s="24" t="s">
        <v>34</v>
      </c>
      <c r="L138" s="24">
        <v>1</v>
      </c>
      <c r="M138" s="31">
        <v>0</v>
      </c>
      <c r="N138" s="31">
        <v>1686.08</v>
      </c>
      <c r="O138" s="24" t="s">
        <v>48</v>
      </c>
      <c r="P138" s="24" t="str">
        <f>VLOOKUP(Table1[[#This Row],[Line Item Text Code]],$U$3:$V$7,2,FALSE)</f>
        <v>Customer Accomodation</v>
      </c>
      <c r="Q138" s="31">
        <f>Table1[[#This Row],[Ext. Cost]]-Table1[[#This Row],[Ext. Sell]]</f>
        <v>1686.08</v>
      </c>
      <c r="R138" s="31">
        <f>VLOOKUP(C138,Bookings!$A$1:$B$33,2,FALSE)</f>
        <v>13189792.260000004</v>
      </c>
      <c r="S138" s="31">
        <f>IFERROR(VLOOKUP(D138,Bookings!E:F,2,FALSE),0)</f>
        <v>511873.37</v>
      </c>
      <c r="T138" s="25" t="str">
        <f>IFERROR(VLOOKUP(Table1[[#This Row],[Order]],Bookings_with_AM_Report!A:L,12,FALSE),"N/A")</f>
        <v>Torrey Crell</v>
      </c>
    </row>
    <row r="139" spans="1:20">
      <c r="A139" s="24" t="s">
        <v>2205</v>
      </c>
      <c r="B139" s="24">
        <v>55</v>
      </c>
      <c r="C139" s="24" t="s">
        <v>15</v>
      </c>
      <c r="D139" s="24" t="s">
        <v>327</v>
      </c>
      <c r="E139" s="24" t="s">
        <v>28</v>
      </c>
      <c r="F139" s="24" t="s">
        <v>2206</v>
      </c>
      <c r="G139" s="24" t="s">
        <v>16</v>
      </c>
      <c r="H139" s="24" t="s">
        <v>17</v>
      </c>
      <c r="I139" s="24" t="s">
        <v>2207</v>
      </c>
      <c r="J139" s="24" t="s">
        <v>18</v>
      </c>
      <c r="K139" s="24" t="s">
        <v>47</v>
      </c>
      <c r="L139" s="24">
        <v>1</v>
      </c>
      <c r="M139" s="31">
        <v>0</v>
      </c>
      <c r="N139" s="31">
        <v>650</v>
      </c>
      <c r="O139" s="24" t="s">
        <v>48</v>
      </c>
      <c r="P139" s="24" t="str">
        <f>VLOOKUP(Table1[[#This Row],[Line Item Text Code]],$U$3:$V$7,2,FALSE)</f>
        <v>Miscellaneous</v>
      </c>
      <c r="Q139" s="31">
        <f>Table1[[#This Row],[Ext. Cost]]-Table1[[#This Row],[Ext. Sell]]</f>
        <v>650</v>
      </c>
      <c r="R139" s="31">
        <f>VLOOKUP(C139,Bookings!$A$1:$B$33,2,FALSE)</f>
        <v>6210075.2199999997</v>
      </c>
      <c r="S139" s="31">
        <f>IFERROR(VLOOKUP(D139,Bookings!E:F,2,FALSE),0)</f>
        <v>129.78</v>
      </c>
      <c r="T139" s="25" t="str">
        <f>IFERROR(VLOOKUP(Table1[[#This Row],[Order]],Bookings_with_AM_Report!A:L,12,FALSE),"N/A")</f>
        <v>Hana Estrada</v>
      </c>
    </row>
    <row r="140" spans="1:20">
      <c r="A140" s="24" t="s">
        <v>451</v>
      </c>
      <c r="B140" s="24">
        <v>74</v>
      </c>
      <c r="C140" s="24" t="s">
        <v>105</v>
      </c>
      <c r="D140" s="24" t="s">
        <v>258</v>
      </c>
      <c r="E140" s="24" t="s">
        <v>731</v>
      </c>
      <c r="F140" s="24" t="s">
        <v>732</v>
      </c>
      <c r="G140" s="24" t="s">
        <v>31</v>
      </c>
      <c r="H140" s="24" t="s">
        <v>49</v>
      </c>
      <c r="I140" s="24" t="s">
        <v>733</v>
      </c>
      <c r="J140" s="24" t="s">
        <v>33</v>
      </c>
      <c r="K140" s="24" t="s">
        <v>34</v>
      </c>
      <c r="L140" s="24">
        <v>5</v>
      </c>
      <c r="M140" s="31">
        <v>0</v>
      </c>
      <c r="N140" s="31">
        <v>1763.6</v>
      </c>
      <c r="O140" s="24" t="s">
        <v>88</v>
      </c>
      <c r="P140" s="24" t="str">
        <f>VLOOKUP(Table1[[#This Row],[Line Item Text Code]],$U$3:$V$7,2,FALSE)</f>
        <v>Specification Error</v>
      </c>
      <c r="Q140" s="31">
        <f>Table1[[#This Row],[Ext. Cost]]-Table1[[#This Row],[Ext. Sell]]</f>
        <v>1763.6</v>
      </c>
      <c r="R140" s="31">
        <f>VLOOKUP(C140,Bookings!$A$1:$B$33,2,FALSE)</f>
        <v>2269779.3000000003</v>
      </c>
      <c r="S140" s="31">
        <f>IFERROR(VLOOKUP(D140,Bookings!E:F,2,FALSE),0)</f>
        <v>4090.84</v>
      </c>
      <c r="T140" s="25" t="str">
        <f>IFERROR(VLOOKUP(Table1[[#This Row],[Order]],Bookings_with_AM_Report!A:L,12,FALSE),"N/A")</f>
        <v>Farrah Race</v>
      </c>
    </row>
    <row r="141" spans="1:20">
      <c r="A141" s="24" t="s">
        <v>444</v>
      </c>
      <c r="B141" s="24">
        <v>39</v>
      </c>
      <c r="C141" s="24" t="s">
        <v>76</v>
      </c>
      <c r="D141" s="24" t="s">
        <v>146</v>
      </c>
      <c r="E141" s="24" t="s">
        <v>734</v>
      </c>
      <c r="F141" s="24" t="s">
        <v>735</v>
      </c>
      <c r="G141" s="24" t="s">
        <v>31</v>
      </c>
      <c r="H141" s="24" t="s">
        <v>36</v>
      </c>
      <c r="I141" s="24" t="s">
        <v>736</v>
      </c>
      <c r="J141" s="24" t="s">
        <v>18</v>
      </c>
      <c r="K141" s="24" t="s">
        <v>737</v>
      </c>
      <c r="L141" s="24">
        <v>2</v>
      </c>
      <c r="M141" s="31">
        <v>0</v>
      </c>
      <c r="N141" s="31">
        <v>2500</v>
      </c>
      <c r="O141" s="24" t="s">
        <v>63</v>
      </c>
      <c r="P141" s="24" t="str">
        <f>VLOOKUP(Table1[[#This Row],[Line Item Text Code]],$U$3:$V$7,2,FALSE)</f>
        <v>Customer Accomodation</v>
      </c>
      <c r="Q141" s="31">
        <f>Table1[[#This Row],[Ext. Cost]]-Table1[[#This Row],[Ext. Sell]]</f>
        <v>2500</v>
      </c>
      <c r="R141" s="31">
        <f>VLOOKUP(C141,Bookings!$A$1:$B$33,2,FALSE)</f>
        <v>13189792.260000004</v>
      </c>
      <c r="S141" s="31">
        <f>IFERROR(VLOOKUP(D141,Bookings!E:F,2,FALSE),0)</f>
        <v>1874548.8799999997</v>
      </c>
      <c r="T141" s="25" t="str">
        <f>IFERROR(VLOOKUP(Table1[[#This Row],[Order]],Bookings_with_AM_Report!A:L,12,FALSE),"N/A")</f>
        <v>Kimi Katsuyoshi</v>
      </c>
    </row>
    <row r="142" spans="1:20">
      <c r="A142" s="24" t="s">
        <v>444</v>
      </c>
      <c r="B142" s="24">
        <v>39</v>
      </c>
      <c r="C142" s="24" t="s">
        <v>76</v>
      </c>
      <c r="D142" s="24" t="s">
        <v>146</v>
      </c>
      <c r="E142" s="24" t="s">
        <v>734</v>
      </c>
      <c r="F142" s="24" t="s">
        <v>735</v>
      </c>
      <c r="G142" s="24" t="s">
        <v>31</v>
      </c>
      <c r="H142" s="24" t="s">
        <v>32</v>
      </c>
      <c r="I142" s="24" t="s">
        <v>738</v>
      </c>
      <c r="J142" s="24" t="s">
        <v>18</v>
      </c>
      <c r="K142" s="24" t="s">
        <v>737</v>
      </c>
      <c r="L142" s="24">
        <v>2</v>
      </c>
      <c r="M142" s="31">
        <v>0</v>
      </c>
      <c r="N142" s="31">
        <v>2500</v>
      </c>
      <c r="O142" s="24" t="s">
        <v>63</v>
      </c>
      <c r="P142" s="24" t="str">
        <f>VLOOKUP(Table1[[#This Row],[Line Item Text Code]],$U$3:$V$7,2,FALSE)</f>
        <v>Vendor Caused</v>
      </c>
      <c r="Q142" s="31">
        <f>Table1[[#This Row],[Ext. Cost]]-Table1[[#This Row],[Ext. Sell]]</f>
        <v>2500</v>
      </c>
      <c r="R142" s="31">
        <f>VLOOKUP(C142,Bookings!$A$1:$B$33,2,FALSE)</f>
        <v>13189792.260000004</v>
      </c>
      <c r="S142" s="31">
        <f>IFERROR(VLOOKUP(D142,Bookings!E:F,2,FALSE),0)</f>
        <v>1874548.8799999997</v>
      </c>
      <c r="T142" s="25" t="str">
        <f>IFERROR(VLOOKUP(Table1[[#This Row],[Order]],Bookings_with_AM_Report!A:L,12,FALSE),"N/A")</f>
        <v>Kimi Katsuyoshi</v>
      </c>
    </row>
    <row r="143" spans="1:20">
      <c r="A143" s="24" t="s">
        <v>444</v>
      </c>
      <c r="B143" s="24">
        <v>40</v>
      </c>
      <c r="C143" s="24" t="s">
        <v>76</v>
      </c>
      <c r="D143" s="24" t="s">
        <v>146</v>
      </c>
      <c r="E143" s="24" t="s">
        <v>739</v>
      </c>
      <c r="F143" s="24" t="s">
        <v>740</v>
      </c>
      <c r="G143" s="24" t="s">
        <v>31</v>
      </c>
      <c r="H143" s="24" t="s">
        <v>36</v>
      </c>
      <c r="I143" s="24" t="s">
        <v>736</v>
      </c>
      <c r="J143" s="24" t="s">
        <v>18</v>
      </c>
      <c r="K143" s="24" t="s">
        <v>737</v>
      </c>
      <c r="L143" s="24">
        <v>1</v>
      </c>
      <c r="M143" s="31">
        <v>0</v>
      </c>
      <c r="N143" s="31">
        <v>200</v>
      </c>
      <c r="O143" s="24" t="s">
        <v>63</v>
      </c>
      <c r="P143" s="24" t="str">
        <f>VLOOKUP(Table1[[#This Row],[Line Item Text Code]],$U$3:$V$7,2,FALSE)</f>
        <v>Customer Accomodation</v>
      </c>
      <c r="Q143" s="31">
        <f>Table1[[#This Row],[Ext. Cost]]-Table1[[#This Row],[Ext. Sell]]</f>
        <v>200</v>
      </c>
      <c r="R143" s="31">
        <f>VLOOKUP(C143,Bookings!$A$1:$B$33,2,FALSE)</f>
        <v>13189792.260000004</v>
      </c>
      <c r="S143" s="31">
        <f>IFERROR(VLOOKUP(D143,Bookings!E:F,2,FALSE),0)</f>
        <v>1874548.8799999997</v>
      </c>
      <c r="T143" s="25" t="str">
        <f>IFERROR(VLOOKUP(Table1[[#This Row],[Order]],Bookings_with_AM_Report!A:L,12,FALSE),"N/A")</f>
        <v>Kimi Katsuyoshi</v>
      </c>
    </row>
    <row r="144" spans="1:20">
      <c r="A144" s="24" t="s">
        <v>444</v>
      </c>
      <c r="B144" s="24">
        <v>42</v>
      </c>
      <c r="C144" s="24" t="s">
        <v>76</v>
      </c>
      <c r="D144" s="24" t="s">
        <v>146</v>
      </c>
      <c r="E144" s="24" t="s">
        <v>1402</v>
      </c>
      <c r="F144" s="24" t="s">
        <v>1403</v>
      </c>
      <c r="G144" s="24" t="s">
        <v>53</v>
      </c>
      <c r="H144" s="24" t="s">
        <v>36</v>
      </c>
      <c r="I144" s="24" t="s">
        <v>1404</v>
      </c>
      <c r="J144" s="24" t="s">
        <v>18</v>
      </c>
      <c r="K144" s="24" t="s">
        <v>1405</v>
      </c>
      <c r="L144" s="24">
        <v>1</v>
      </c>
      <c r="M144" s="31">
        <v>0</v>
      </c>
      <c r="N144" s="31">
        <v>-299</v>
      </c>
      <c r="O144" s="24" t="s">
        <v>63</v>
      </c>
      <c r="P144" s="24" t="str">
        <f>VLOOKUP(Table1[[#This Row],[Line Item Text Code]],$U$3:$V$7,2,FALSE)</f>
        <v>Customer Accomodation</v>
      </c>
      <c r="Q144" s="31">
        <f>Table1[[#This Row],[Ext. Cost]]-Table1[[#This Row],[Ext. Sell]]</f>
        <v>-299</v>
      </c>
      <c r="R144" s="31">
        <f>VLOOKUP(C144,Bookings!$A$1:$B$33,2,FALSE)</f>
        <v>13189792.260000004</v>
      </c>
      <c r="S144" s="31">
        <f>IFERROR(VLOOKUP(D144,Bookings!E:F,2,FALSE),0)</f>
        <v>1874548.8799999997</v>
      </c>
      <c r="T144" s="25" t="str">
        <f>IFERROR(VLOOKUP(Table1[[#This Row],[Order]],Bookings_with_AM_Report!A:L,12,FALSE),"N/A")</f>
        <v>Kimi Katsuyoshi</v>
      </c>
    </row>
    <row r="145" spans="1:20">
      <c r="A145" s="24" t="s">
        <v>3332</v>
      </c>
      <c r="B145" s="24">
        <v>30</v>
      </c>
      <c r="C145" s="24" t="s">
        <v>76</v>
      </c>
      <c r="D145" s="24" t="s">
        <v>273</v>
      </c>
      <c r="E145" s="24" t="s">
        <v>5691</v>
      </c>
      <c r="F145" s="24" t="s">
        <v>5692</v>
      </c>
      <c r="G145" s="24" t="s">
        <v>31</v>
      </c>
      <c r="H145" s="24" t="s">
        <v>36</v>
      </c>
      <c r="I145" s="24" t="s">
        <v>5693</v>
      </c>
      <c r="J145" s="24" t="s">
        <v>18</v>
      </c>
      <c r="K145" s="24" t="s">
        <v>5694</v>
      </c>
      <c r="L145" s="24">
        <v>1</v>
      </c>
      <c r="M145" s="31">
        <v>0</v>
      </c>
      <c r="N145" s="31">
        <v>999</v>
      </c>
      <c r="O145" s="24" t="s">
        <v>48</v>
      </c>
      <c r="P145" s="24" t="str">
        <f>VLOOKUP(Table1[[#This Row],[Line Item Text Code]],$U$3:$V$7,2,FALSE)</f>
        <v>Customer Accomodation</v>
      </c>
      <c r="Q145" s="31">
        <f>Table1[[#This Row],[Ext. Cost]]-Table1[[#This Row],[Ext. Sell]]</f>
        <v>999</v>
      </c>
      <c r="R145" s="31">
        <f>VLOOKUP(C145,Bookings!$A$1:$B$33,2,FALSE)</f>
        <v>13189792.260000004</v>
      </c>
      <c r="S145" s="31">
        <f>IFERROR(VLOOKUP(D145,Bookings!E:F,2,FALSE),0)</f>
        <v>511873.37</v>
      </c>
      <c r="T145" s="25" t="str">
        <f>IFERROR(VLOOKUP(Table1[[#This Row],[Order]],Bookings_with_AM_Report!A:L,12,FALSE),"N/A")</f>
        <v>Josie Maitlen,Torrey Crell</v>
      </c>
    </row>
    <row r="146" spans="1:20">
      <c r="A146" s="24" t="s">
        <v>3332</v>
      </c>
      <c r="B146" s="24">
        <v>31</v>
      </c>
      <c r="C146" s="24" t="s">
        <v>76</v>
      </c>
      <c r="D146" s="24" t="s">
        <v>273</v>
      </c>
      <c r="E146" s="24" t="s">
        <v>108</v>
      </c>
      <c r="F146" s="24" t="s">
        <v>137</v>
      </c>
      <c r="G146" s="24" t="s">
        <v>53</v>
      </c>
      <c r="H146" s="24" t="s">
        <v>36</v>
      </c>
      <c r="I146" s="24" t="s">
        <v>5695</v>
      </c>
      <c r="J146" s="24" t="s">
        <v>18</v>
      </c>
      <c r="K146" s="24" t="s">
        <v>5694</v>
      </c>
      <c r="L146" s="24">
        <v>1</v>
      </c>
      <c r="M146" s="31">
        <v>0</v>
      </c>
      <c r="N146" s="31">
        <v>159</v>
      </c>
      <c r="O146" s="24" t="s">
        <v>48</v>
      </c>
      <c r="P146" s="24" t="str">
        <f>VLOOKUP(Table1[[#This Row],[Line Item Text Code]],$U$3:$V$7,2,FALSE)</f>
        <v>Customer Accomodation</v>
      </c>
      <c r="Q146" s="31">
        <f>Table1[[#This Row],[Ext. Cost]]-Table1[[#This Row],[Ext. Sell]]</f>
        <v>159</v>
      </c>
      <c r="R146" s="31">
        <f>VLOOKUP(C146,Bookings!$A$1:$B$33,2,FALSE)</f>
        <v>13189792.260000004</v>
      </c>
      <c r="S146" s="31">
        <f>IFERROR(VLOOKUP(D146,Bookings!E:F,2,FALSE),0)</f>
        <v>511873.37</v>
      </c>
      <c r="T146" s="25" t="str">
        <f>IFERROR(VLOOKUP(Table1[[#This Row],[Order]],Bookings_with_AM_Report!A:L,12,FALSE),"N/A")</f>
        <v>Josie Maitlen,Torrey Crell</v>
      </c>
    </row>
    <row r="147" spans="1:20">
      <c r="A147" s="24" t="s">
        <v>3332</v>
      </c>
      <c r="B147" s="24">
        <v>50</v>
      </c>
      <c r="C147" s="24" t="s">
        <v>76</v>
      </c>
      <c r="D147" s="24" t="s">
        <v>273</v>
      </c>
      <c r="E147" s="24" t="s">
        <v>5691</v>
      </c>
      <c r="F147" s="24" t="s">
        <v>5692</v>
      </c>
      <c r="G147" s="24" t="s">
        <v>31</v>
      </c>
      <c r="H147" s="24" t="s">
        <v>36</v>
      </c>
      <c r="I147" s="24" t="s">
        <v>5696</v>
      </c>
      <c r="J147" s="24" t="s">
        <v>18</v>
      </c>
      <c r="K147" s="24" t="s">
        <v>5694</v>
      </c>
      <c r="L147" s="24">
        <v>1</v>
      </c>
      <c r="M147" s="31">
        <v>0</v>
      </c>
      <c r="N147" s="31">
        <v>-999</v>
      </c>
      <c r="O147" s="24" t="s">
        <v>48</v>
      </c>
      <c r="P147" s="24" t="str">
        <f>VLOOKUP(Table1[[#This Row],[Line Item Text Code]],$U$3:$V$7,2,FALSE)</f>
        <v>Customer Accomodation</v>
      </c>
      <c r="Q147" s="31">
        <f>Table1[[#This Row],[Ext. Cost]]-Table1[[#This Row],[Ext. Sell]]</f>
        <v>-999</v>
      </c>
      <c r="R147" s="31">
        <f>VLOOKUP(C147,Bookings!$A$1:$B$33,2,FALSE)</f>
        <v>13189792.260000004</v>
      </c>
      <c r="S147" s="31">
        <f>IFERROR(VLOOKUP(D147,Bookings!E:F,2,FALSE),0)</f>
        <v>511873.37</v>
      </c>
      <c r="T147" s="25" t="str">
        <f>IFERROR(VLOOKUP(Table1[[#This Row],[Order]],Bookings_with_AM_Report!A:L,12,FALSE),"N/A")</f>
        <v>Josie Maitlen,Torrey Crell</v>
      </c>
    </row>
    <row r="148" spans="1:20">
      <c r="A148" s="24" t="s">
        <v>3332</v>
      </c>
      <c r="B148" s="24">
        <v>51</v>
      </c>
      <c r="C148" s="24" t="s">
        <v>76</v>
      </c>
      <c r="D148" s="24" t="s">
        <v>273</v>
      </c>
      <c r="E148" s="24" t="s">
        <v>108</v>
      </c>
      <c r="F148" s="24" t="s">
        <v>137</v>
      </c>
      <c r="G148" s="24" t="s">
        <v>53</v>
      </c>
      <c r="H148" s="24" t="s">
        <v>36</v>
      </c>
      <c r="I148" s="24" t="s">
        <v>5697</v>
      </c>
      <c r="J148" s="24" t="s">
        <v>18</v>
      </c>
      <c r="K148" s="24" t="s">
        <v>5694</v>
      </c>
      <c r="L148" s="24">
        <v>1</v>
      </c>
      <c r="M148" s="31">
        <v>0</v>
      </c>
      <c r="N148" s="31">
        <v>-159</v>
      </c>
      <c r="O148" s="24" t="s">
        <v>48</v>
      </c>
      <c r="P148" s="24" t="str">
        <f>VLOOKUP(Table1[[#This Row],[Line Item Text Code]],$U$3:$V$7,2,FALSE)</f>
        <v>Customer Accomodation</v>
      </c>
      <c r="Q148" s="31">
        <f>Table1[[#This Row],[Ext. Cost]]-Table1[[#This Row],[Ext. Sell]]</f>
        <v>-159</v>
      </c>
      <c r="R148" s="31">
        <f>VLOOKUP(C148,Bookings!$A$1:$B$33,2,FALSE)</f>
        <v>13189792.260000004</v>
      </c>
      <c r="S148" s="31">
        <f>IFERROR(VLOOKUP(D148,Bookings!E:F,2,FALSE),0)</f>
        <v>511873.37</v>
      </c>
      <c r="T148" s="25" t="str">
        <f>IFERROR(VLOOKUP(Table1[[#This Row],[Order]],Bookings_with_AM_Report!A:L,12,FALSE),"N/A")</f>
        <v>Josie Maitlen,Torrey Crell</v>
      </c>
    </row>
    <row r="149" spans="1:20">
      <c r="A149" s="24" t="s">
        <v>1148</v>
      </c>
      <c r="B149" s="24">
        <v>34</v>
      </c>
      <c r="C149" s="24" t="s">
        <v>45</v>
      </c>
      <c r="D149" s="24" t="s">
        <v>1149</v>
      </c>
      <c r="E149" s="24" t="s">
        <v>92</v>
      </c>
      <c r="F149" s="24" t="s">
        <v>3665</v>
      </c>
      <c r="G149" s="24" t="s">
        <v>16</v>
      </c>
      <c r="H149" s="24" t="s">
        <v>49</v>
      </c>
      <c r="I149" s="24" t="s">
        <v>3666</v>
      </c>
      <c r="J149" s="24" t="s">
        <v>24</v>
      </c>
      <c r="K149" s="24" t="s">
        <v>47</v>
      </c>
      <c r="L149" s="24">
        <v>1</v>
      </c>
      <c r="M149" s="31">
        <v>0</v>
      </c>
      <c r="N149" s="31">
        <v>250</v>
      </c>
      <c r="O149" s="24" t="s">
        <v>88</v>
      </c>
      <c r="P149" s="24" t="str">
        <f>VLOOKUP(Table1[[#This Row],[Line Item Text Code]],$U$3:$V$7,2,FALSE)</f>
        <v>Specification Error</v>
      </c>
      <c r="Q149" s="31">
        <f>Table1[[#This Row],[Ext. Cost]]-Table1[[#This Row],[Ext. Sell]]</f>
        <v>250</v>
      </c>
      <c r="R149" s="31">
        <f>VLOOKUP(C149,Bookings!$A$1:$B$33,2,FALSE)</f>
        <v>6995960.2399999984</v>
      </c>
      <c r="S149" s="31">
        <f>IFERROR(VLOOKUP(D149,Bookings!E:F,2,FALSE),0)</f>
        <v>79008.91</v>
      </c>
      <c r="T149" s="25" t="str">
        <f>IFERROR(VLOOKUP(Table1[[#This Row],[Order]],Bookings_with_AM_Report!A:L,12,FALSE),"N/A")</f>
        <v>Mary Sparacino</v>
      </c>
    </row>
    <row r="150" spans="1:20">
      <c r="A150" s="24" t="s">
        <v>1148</v>
      </c>
      <c r="B150" s="24">
        <v>38</v>
      </c>
      <c r="C150" s="24" t="s">
        <v>45</v>
      </c>
      <c r="D150" s="24" t="s">
        <v>1149</v>
      </c>
      <c r="E150" s="24" t="s">
        <v>4463</v>
      </c>
      <c r="F150" s="24" t="s">
        <v>4463</v>
      </c>
      <c r="G150" s="24" t="s">
        <v>31</v>
      </c>
      <c r="H150" s="24" t="s">
        <v>36</v>
      </c>
      <c r="I150" s="24" t="s">
        <v>4464</v>
      </c>
      <c r="J150" s="24" t="s">
        <v>24</v>
      </c>
      <c r="K150" s="24" t="s">
        <v>115</v>
      </c>
      <c r="L150" s="24">
        <v>2</v>
      </c>
      <c r="M150" s="31">
        <v>0</v>
      </c>
      <c r="N150" s="31">
        <v>553.86</v>
      </c>
      <c r="O150" s="24" t="s">
        <v>88</v>
      </c>
      <c r="P150" s="24" t="str">
        <f>VLOOKUP(Table1[[#This Row],[Line Item Text Code]],$U$3:$V$7,2,FALSE)</f>
        <v>Customer Accomodation</v>
      </c>
      <c r="Q150" s="31">
        <f>Table1[[#This Row],[Ext. Cost]]-Table1[[#This Row],[Ext. Sell]]</f>
        <v>553.86</v>
      </c>
      <c r="R150" s="31">
        <f>VLOOKUP(C150,Bookings!$A$1:$B$33,2,FALSE)</f>
        <v>6995960.2399999984</v>
      </c>
      <c r="S150" s="31">
        <f>IFERROR(VLOOKUP(D150,Bookings!E:F,2,FALSE),0)</f>
        <v>79008.91</v>
      </c>
      <c r="T150" s="25" t="str">
        <f>IFERROR(VLOOKUP(Table1[[#This Row],[Order]],Bookings_with_AM_Report!A:L,12,FALSE),"N/A")</f>
        <v>Mary Sparacino</v>
      </c>
    </row>
    <row r="151" spans="1:20">
      <c r="A151" s="24" t="s">
        <v>1148</v>
      </c>
      <c r="B151" s="24">
        <v>39</v>
      </c>
      <c r="C151" s="24" t="s">
        <v>45</v>
      </c>
      <c r="D151" s="24" t="s">
        <v>1149</v>
      </c>
      <c r="E151" s="24" t="s">
        <v>4465</v>
      </c>
      <c r="F151" s="24" t="s">
        <v>4466</v>
      </c>
      <c r="G151" s="24" t="s">
        <v>2516</v>
      </c>
      <c r="H151" s="24" t="s">
        <v>36</v>
      </c>
      <c r="I151" s="24" t="s">
        <v>4467</v>
      </c>
      <c r="J151" s="24" t="s">
        <v>24</v>
      </c>
      <c r="K151" s="24" t="s">
        <v>115</v>
      </c>
      <c r="L151" s="24">
        <v>1</v>
      </c>
      <c r="M151" s="31">
        <v>0</v>
      </c>
      <c r="N151" s="31">
        <v>15.51</v>
      </c>
      <c r="O151" s="24" t="s">
        <v>88</v>
      </c>
      <c r="P151" s="24" t="str">
        <f>VLOOKUP(Table1[[#This Row],[Line Item Text Code]],$U$3:$V$7,2,FALSE)</f>
        <v>Customer Accomodation</v>
      </c>
      <c r="Q151" s="31">
        <f>Table1[[#This Row],[Ext. Cost]]-Table1[[#This Row],[Ext. Sell]]</f>
        <v>15.51</v>
      </c>
      <c r="R151" s="31">
        <f>VLOOKUP(C151,Bookings!$A$1:$B$33,2,FALSE)</f>
        <v>6995960.2399999984</v>
      </c>
      <c r="S151" s="31">
        <f>IFERROR(VLOOKUP(D151,Bookings!E:F,2,FALSE),0)</f>
        <v>79008.91</v>
      </c>
      <c r="T151" s="25" t="str">
        <f>IFERROR(VLOOKUP(Table1[[#This Row],[Order]],Bookings_with_AM_Report!A:L,12,FALSE),"N/A")</f>
        <v>Mary Sparacino</v>
      </c>
    </row>
    <row r="152" spans="1:20">
      <c r="A152" s="24" t="s">
        <v>1148</v>
      </c>
      <c r="B152" s="24">
        <v>40</v>
      </c>
      <c r="C152" s="24" t="s">
        <v>45</v>
      </c>
      <c r="D152" s="24" t="s">
        <v>1149</v>
      </c>
      <c r="E152" s="24" t="s">
        <v>107</v>
      </c>
      <c r="F152" s="24" t="s">
        <v>5698</v>
      </c>
      <c r="G152" s="24" t="s">
        <v>53</v>
      </c>
      <c r="H152" s="24" t="s">
        <v>36</v>
      </c>
      <c r="I152" s="24" t="s">
        <v>5699</v>
      </c>
      <c r="J152" s="24" t="s">
        <v>24</v>
      </c>
      <c r="K152" s="24" t="s">
        <v>1479</v>
      </c>
      <c r="L152" s="24">
        <v>1</v>
      </c>
      <c r="M152" s="31">
        <v>0</v>
      </c>
      <c r="N152" s="31">
        <v>250</v>
      </c>
      <c r="O152" s="24" t="s">
        <v>88</v>
      </c>
      <c r="P152" s="24" t="str">
        <f>VLOOKUP(Table1[[#This Row],[Line Item Text Code]],$U$3:$V$7,2,FALSE)</f>
        <v>Customer Accomodation</v>
      </c>
      <c r="Q152" s="31">
        <f>Table1[[#This Row],[Ext. Cost]]-Table1[[#This Row],[Ext. Sell]]</f>
        <v>250</v>
      </c>
      <c r="R152" s="31">
        <f>VLOOKUP(C152,Bookings!$A$1:$B$33,2,FALSE)</f>
        <v>6995960.2399999984</v>
      </c>
      <c r="S152" s="31">
        <f>IFERROR(VLOOKUP(D152,Bookings!E:F,2,FALSE),0)</f>
        <v>79008.91</v>
      </c>
      <c r="T152" s="25" t="str">
        <f>IFERROR(VLOOKUP(Table1[[#This Row],[Order]],Bookings_with_AM_Report!A:L,12,FALSE),"N/A")</f>
        <v>Mary Sparacino</v>
      </c>
    </row>
    <row r="153" spans="1:20">
      <c r="A153" s="24" t="s">
        <v>1148</v>
      </c>
      <c r="B153" s="24">
        <v>41</v>
      </c>
      <c r="C153" s="24" t="s">
        <v>45</v>
      </c>
      <c r="D153" s="24" t="s">
        <v>1149</v>
      </c>
      <c r="E153" s="24" t="s">
        <v>5700</v>
      </c>
      <c r="F153" s="24" t="s">
        <v>5701</v>
      </c>
      <c r="G153" s="24" t="s">
        <v>31</v>
      </c>
      <c r="H153" s="24" t="s">
        <v>36</v>
      </c>
      <c r="I153" s="24" t="s">
        <v>5699</v>
      </c>
      <c r="J153" s="24" t="s">
        <v>24</v>
      </c>
      <c r="K153" s="24" t="s">
        <v>1479</v>
      </c>
      <c r="L153" s="24">
        <v>1</v>
      </c>
      <c r="M153" s="31">
        <v>0</v>
      </c>
      <c r="N153" s="31">
        <v>69.599999999999994</v>
      </c>
      <c r="O153" s="24" t="s">
        <v>88</v>
      </c>
      <c r="P153" s="24" t="str">
        <f>VLOOKUP(Table1[[#This Row],[Line Item Text Code]],$U$3:$V$7,2,FALSE)</f>
        <v>Customer Accomodation</v>
      </c>
      <c r="Q153" s="31">
        <f>Table1[[#This Row],[Ext. Cost]]-Table1[[#This Row],[Ext. Sell]]</f>
        <v>69.599999999999994</v>
      </c>
      <c r="R153" s="31">
        <f>VLOOKUP(C153,Bookings!$A$1:$B$33,2,FALSE)</f>
        <v>6995960.2399999984</v>
      </c>
      <c r="S153" s="31">
        <f>IFERROR(VLOOKUP(D153,Bookings!E:F,2,FALSE),0)</f>
        <v>79008.91</v>
      </c>
      <c r="T153" s="25" t="str">
        <f>IFERROR(VLOOKUP(Table1[[#This Row],[Order]],Bookings_with_AM_Report!A:L,12,FALSE),"N/A")</f>
        <v>Mary Sparacino</v>
      </c>
    </row>
    <row r="154" spans="1:20">
      <c r="A154" s="24" t="s">
        <v>349</v>
      </c>
      <c r="B154" s="24">
        <v>273</v>
      </c>
      <c r="C154" s="24" t="s">
        <v>15</v>
      </c>
      <c r="D154" s="24" t="s">
        <v>163</v>
      </c>
      <c r="E154" s="24" t="s">
        <v>1380</v>
      </c>
      <c r="F154" s="24" t="s">
        <v>3667</v>
      </c>
      <c r="G154" s="24" t="s">
        <v>326</v>
      </c>
      <c r="H154" s="24" t="s">
        <v>17</v>
      </c>
      <c r="I154" s="24" t="s">
        <v>3668</v>
      </c>
      <c r="J154" s="24" t="s">
        <v>18</v>
      </c>
      <c r="K154" s="24" t="s">
        <v>3669</v>
      </c>
      <c r="L154" s="24">
        <v>1</v>
      </c>
      <c r="M154" s="31">
        <v>0</v>
      </c>
      <c r="N154" s="31">
        <v>154.28</v>
      </c>
      <c r="O154" s="24" t="s">
        <v>48</v>
      </c>
      <c r="P154" s="24" t="str">
        <f>VLOOKUP(Table1[[#This Row],[Line Item Text Code]],$U$3:$V$7,2,FALSE)</f>
        <v>Miscellaneous</v>
      </c>
      <c r="Q154" s="31">
        <f>Table1[[#This Row],[Ext. Cost]]-Table1[[#This Row],[Ext. Sell]]</f>
        <v>154.28</v>
      </c>
      <c r="R154" s="31">
        <f>VLOOKUP(C154,Bookings!$A$1:$B$33,2,FALSE)</f>
        <v>6210075.2199999997</v>
      </c>
      <c r="S154" s="31">
        <f>IFERROR(VLOOKUP(D154,Bookings!E:F,2,FALSE),0)</f>
        <v>214888.15000000002</v>
      </c>
      <c r="T154" s="25" t="str">
        <f>IFERROR(VLOOKUP(Table1[[#This Row],[Order]],Bookings_with_AM_Report!A:L,12,FALSE),"N/A")</f>
        <v>Paul Razo</v>
      </c>
    </row>
    <row r="155" spans="1:20">
      <c r="A155" s="24" t="s">
        <v>349</v>
      </c>
      <c r="B155" s="24">
        <v>274</v>
      </c>
      <c r="C155" s="24" t="s">
        <v>15</v>
      </c>
      <c r="D155" s="24" t="s">
        <v>163</v>
      </c>
      <c r="E155" s="24" t="s">
        <v>1380</v>
      </c>
      <c r="F155" s="24" t="s">
        <v>3667</v>
      </c>
      <c r="G155" s="24" t="s">
        <v>326</v>
      </c>
      <c r="H155" s="24" t="s">
        <v>17</v>
      </c>
      <c r="I155" s="24" t="s">
        <v>3668</v>
      </c>
      <c r="J155" s="24" t="s">
        <v>18</v>
      </c>
      <c r="K155" s="24" t="s">
        <v>167</v>
      </c>
      <c r="L155" s="24">
        <v>1</v>
      </c>
      <c r="M155" s="31">
        <v>0</v>
      </c>
      <c r="N155" s="31">
        <v>154.28</v>
      </c>
      <c r="O155" s="24" t="s">
        <v>48</v>
      </c>
      <c r="P155" s="24" t="str">
        <f>VLOOKUP(Table1[[#This Row],[Line Item Text Code]],$U$3:$V$7,2,FALSE)</f>
        <v>Miscellaneous</v>
      </c>
      <c r="Q155" s="31">
        <f>Table1[[#This Row],[Ext. Cost]]-Table1[[#This Row],[Ext. Sell]]</f>
        <v>154.28</v>
      </c>
      <c r="R155" s="31">
        <f>VLOOKUP(C155,Bookings!$A$1:$B$33,2,FALSE)</f>
        <v>6210075.2199999997</v>
      </c>
      <c r="S155" s="31">
        <f>IFERROR(VLOOKUP(D155,Bookings!E:F,2,FALSE),0)</f>
        <v>214888.15000000002</v>
      </c>
      <c r="T155" s="25" t="str">
        <f>IFERROR(VLOOKUP(Table1[[#This Row],[Order]],Bookings_with_AM_Report!A:L,12,FALSE),"N/A")</f>
        <v>Paul Razo</v>
      </c>
    </row>
    <row r="156" spans="1:20">
      <c r="A156" s="24" t="s">
        <v>3181</v>
      </c>
      <c r="B156" s="24">
        <v>10</v>
      </c>
      <c r="C156" s="24" t="s">
        <v>15</v>
      </c>
      <c r="D156" s="24" t="s">
        <v>3182</v>
      </c>
      <c r="E156" s="24" t="s">
        <v>5702</v>
      </c>
      <c r="F156" s="24" t="s">
        <v>5702</v>
      </c>
      <c r="G156" s="24" t="s">
        <v>31</v>
      </c>
      <c r="H156" s="24" t="s">
        <v>49</v>
      </c>
      <c r="I156" s="24" t="s">
        <v>5703</v>
      </c>
      <c r="J156" s="24" t="s">
        <v>18</v>
      </c>
      <c r="K156" s="24" t="s">
        <v>34</v>
      </c>
      <c r="L156" s="24">
        <v>1</v>
      </c>
      <c r="M156" s="31">
        <v>0</v>
      </c>
      <c r="N156" s="31">
        <v>114.28</v>
      </c>
      <c r="O156" s="24" t="s">
        <v>88</v>
      </c>
      <c r="P156" s="24" t="str">
        <f>VLOOKUP(Table1[[#This Row],[Line Item Text Code]],$U$3:$V$7,2,FALSE)</f>
        <v>Specification Error</v>
      </c>
      <c r="Q156" s="31">
        <f>Table1[[#This Row],[Ext. Cost]]-Table1[[#This Row],[Ext. Sell]]</f>
        <v>114.28</v>
      </c>
      <c r="R156" s="31">
        <f>VLOOKUP(C156,Bookings!$A$1:$B$33,2,FALSE)</f>
        <v>6210075.2199999997</v>
      </c>
      <c r="S156" s="31">
        <f>IFERROR(VLOOKUP(D156,Bookings!E:F,2,FALSE),0)</f>
        <v>11597.95</v>
      </c>
      <c r="T156" s="25" t="str">
        <f>IFERROR(VLOOKUP(Table1[[#This Row],[Order]],Bookings_with_AM_Report!A:L,12,FALSE),"N/A")</f>
        <v>Troy Ocariza</v>
      </c>
    </row>
    <row r="157" spans="1:20">
      <c r="A157" s="24" t="s">
        <v>678</v>
      </c>
      <c r="B157" s="24">
        <v>114</v>
      </c>
      <c r="C157" s="24" t="s">
        <v>76</v>
      </c>
      <c r="D157" s="24" t="s">
        <v>679</v>
      </c>
      <c r="E157" s="24" t="s">
        <v>116</v>
      </c>
      <c r="F157" s="24" t="s">
        <v>54</v>
      </c>
      <c r="G157" s="24" t="s">
        <v>53</v>
      </c>
      <c r="H157" s="24" t="s">
        <v>53</v>
      </c>
      <c r="I157" s="24" t="s">
        <v>3670</v>
      </c>
      <c r="J157" s="24" t="s">
        <v>18</v>
      </c>
      <c r="K157" s="24" t="s">
        <v>73</v>
      </c>
      <c r="L157" s="24">
        <v>1</v>
      </c>
      <c r="M157" s="31">
        <v>0</v>
      </c>
      <c r="N157" s="31">
        <v>20</v>
      </c>
      <c r="O157" s="24" t="s">
        <v>26</v>
      </c>
      <c r="P157" s="24" t="str">
        <f>VLOOKUP(Table1[[#This Row],[Line Item Text Code]],$U$3:$V$7,2,FALSE)</f>
        <v>Shipping Charges</v>
      </c>
      <c r="Q157" s="31">
        <f>Table1[[#This Row],[Ext. Cost]]-Table1[[#This Row],[Ext. Sell]]</f>
        <v>20</v>
      </c>
      <c r="R157" s="31">
        <f>VLOOKUP(C157,Bookings!$A$1:$B$33,2,FALSE)</f>
        <v>13189792.260000004</v>
      </c>
      <c r="S157" s="31">
        <f>IFERROR(VLOOKUP(D157,Bookings!E:F,2,FALSE),0)</f>
        <v>4430.76</v>
      </c>
      <c r="T157" s="25" t="str">
        <f>IFERROR(VLOOKUP(Table1[[#This Row],[Order]],Bookings_with_AM_Report!A:L,12,FALSE),"N/A")</f>
        <v>Patty Medina</v>
      </c>
    </row>
    <row r="158" spans="1:20">
      <c r="A158" s="24" t="s">
        <v>678</v>
      </c>
      <c r="B158" s="24">
        <v>116</v>
      </c>
      <c r="C158" s="24" t="s">
        <v>76</v>
      </c>
      <c r="D158" s="24" t="s">
        <v>679</v>
      </c>
      <c r="E158" s="24" t="s">
        <v>4468</v>
      </c>
      <c r="F158" s="24" t="s">
        <v>4469</v>
      </c>
      <c r="G158" s="24" t="s">
        <v>31</v>
      </c>
      <c r="H158" s="24" t="s">
        <v>36</v>
      </c>
      <c r="I158" s="24" t="s">
        <v>4470</v>
      </c>
      <c r="J158" s="24" t="s">
        <v>18</v>
      </c>
      <c r="K158" s="24" t="s">
        <v>528</v>
      </c>
      <c r="L158" s="24">
        <v>1</v>
      </c>
      <c r="M158" s="31">
        <v>0</v>
      </c>
      <c r="N158" s="31">
        <v>429.75</v>
      </c>
      <c r="O158" s="24" t="s">
        <v>26</v>
      </c>
      <c r="P158" s="24" t="str">
        <f>VLOOKUP(Table1[[#This Row],[Line Item Text Code]],$U$3:$V$7,2,FALSE)</f>
        <v>Customer Accomodation</v>
      </c>
      <c r="Q158" s="31">
        <f>Table1[[#This Row],[Ext. Cost]]-Table1[[#This Row],[Ext. Sell]]</f>
        <v>429.75</v>
      </c>
      <c r="R158" s="31">
        <f>VLOOKUP(C158,Bookings!$A$1:$B$33,2,FALSE)</f>
        <v>13189792.260000004</v>
      </c>
      <c r="S158" s="31">
        <f>IFERROR(VLOOKUP(D158,Bookings!E:F,2,FALSE),0)</f>
        <v>4430.76</v>
      </c>
      <c r="T158" s="25" t="str">
        <f>IFERROR(VLOOKUP(Table1[[#This Row],[Order]],Bookings_with_AM_Report!A:L,12,FALSE),"N/A")</f>
        <v>Patty Medina</v>
      </c>
    </row>
    <row r="159" spans="1:20">
      <c r="A159" s="24" t="s">
        <v>678</v>
      </c>
      <c r="B159" s="24">
        <v>117</v>
      </c>
      <c r="C159" s="24" t="s">
        <v>76</v>
      </c>
      <c r="D159" s="24" t="s">
        <v>679</v>
      </c>
      <c r="E159" s="24" t="s">
        <v>4468</v>
      </c>
      <c r="F159" s="24" t="s">
        <v>4469</v>
      </c>
      <c r="G159" s="24" t="s">
        <v>31</v>
      </c>
      <c r="H159" s="24" t="s">
        <v>36</v>
      </c>
      <c r="I159" s="24" t="s">
        <v>4470</v>
      </c>
      <c r="J159" s="24" t="s">
        <v>18</v>
      </c>
      <c r="K159" s="24" t="s">
        <v>4471</v>
      </c>
      <c r="L159" s="24">
        <v>1</v>
      </c>
      <c r="M159" s="31">
        <v>0</v>
      </c>
      <c r="N159" s="31">
        <v>-429.75</v>
      </c>
      <c r="O159" s="24" t="s">
        <v>26</v>
      </c>
      <c r="P159" s="24" t="str">
        <f>VLOOKUP(Table1[[#This Row],[Line Item Text Code]],$U$3:$V$7,2,FALSE)</f>
        <v>Customer Accomodation</v>
      </c>
      <c r="Q159" s="31">
        <f>Table1[[#This Row],[Ext. Cost]]-Table1[[#This Row],[Ext. Sell]]</f>
        <v>-429.75</v>
      </c>
      <c r="R159" s="31">
        <f>VLOOKUP(C159,Bookings!$A$1:$B$33,2,FALSE)</f>
        <v>13189792.260000004</v>
      </c>
      <c r="S159" s="31">
        <f>IFERROR(VLOOKUP(D159,Bookings!E:F,2,FALSE),0)</f>
        <v>4430.76</v>
      </c>
      <c r="T159" s="25" t="str">
        <f>IFERROR(VLOOKUP(Table1[[#This Row],[Order]],Bookings_with_AM_Report!A:L,12,FALSE),"N/A")</f>
        <v>Patty Medina</v>
      </c>
    </row>
    <row r="160" spans="1:20">
      <c r="A160" s="24" t="s">
        <v>1406</v>
      </c>
      <c r="B160" s="24">
        <v>141</v>
      </c>
      <c r="C160" s="24" t="s">
        <v>120</v>
      </c>
      <c r="D160" s="24" t="s">
        <v>332</v>
      </c>
      <c r="E160" s="24" t="s">
        <v>1407</v>
      </c>
      <c r="F160" s="24" t="s">
        <v>1408</v>
      </c>
      <c r="G160" s="24" t="s">
        <v>31</v>
      </c>
      <c r="H160" s="24" t="s">
        <v>36</v>
      </c>
      <c r="I160" s="24" t="s">
        <v>1409</v>
      </c>
      <c r="J160" s="24" t="s">
        <v>33</v>
      </c>
      <c r="K160" s="24" t="s">
        <v>115</v>
      </c>
      <c r="L160" s="24">
        <v>2</v>
      </c>
      <c r="M160" s="31">
        <v>0</v>
      </c>
      <c r="N160" s="31">
        <v>-60.2</v>
      </c>
      <c r="O160" s="24" t="s">
        <v>88</v>
      </c>
      <c r="P160" s="24" t="str">
        <f>VLOOKUP(Table1[[#This Row],[Line Item Text Code]],$U$3:$V$7,2,FALSE)</f>
        <v>Customer Accomodation</v>
      </c>
      <c r="Q160" s="31">
        <f>Table1[[#This Row],[Ext. Cost]]-Table1[[#This Row],[Ext. Sell]]</f>
        <v>-60.2</v>
      </c>
      <c r="R160" s="31">
        <f>VLOOKUP(C160,Bookings!$A$1:$B$33,2,FALSE)</f>
        <v>927982.08000000031</v>
      </c>
      <c r="S160" s="31">
        <f>IFERROR(VLOOKUP(D160,Bookings!E:F,2,FALSE),0)</f>
        <v>17655.11</v>
      </c>
      <c r="T160" s="25" t="str">
        <f>IFERROR(VLOOKUP(Table1[[#This Row],[Order]],Bookings_with_AM_Report!A:L,12,FALSE),"N/A")</f>
        <v>Troy Ocariza</v>
      </c>
    </row>
    <row r="161" spans="1:20">
      <c r="A161" s="24" t="s">
        <v>1406</v>
      </c>
      <c r="B161" s="24">
        <v>141</v>
      </c>
      <c r="C161" s="24" t="s">
        <v>120</v>
      </c>
      <c r="D161" s="24" t="s">
        <v>332</v>
      </c>
      <c r="E161" s="24" t="s">
        <v>1407</v>
      </c>
      <c r="F161" s="24" t="s">
        <v>1408</v>
      </c>
      <c r="G161" s="24" t="s">
        <v>31</v>
      </c>
      <c r="H161" s="24" t="s">
        <v>49</v>
      </c>
      <c r="I161" s="24" t="s">
        <v>1410</v>
      </c>
      <c r="J161" s="24" t="s">
        <v>33</v>
      </c>
      <c r="K161" s="24" t="s">
        <v>115</v>
      </c>
      <c r="L161" s="24">
        <v>2</v>
      </c>
      <c r="M161" s="31">
        <v>0</v>
      </c>
      <c r="N161" s="31">
        <v>-60.2</v>
      </c>
      <c r="O161" s="24" t="s">
        <v>88</v>
      </c>
      <c r="P161" s="24" t="str">
        <f>VLOOKUP(Table1[[#This Row],[Line Item Text Code]],$U$3:$V$7,2,FALSE)</f>
        <v>Specification Error</v>
      </c>
      <c r="Q161" s="31">
        <f>Table1[[#This Row],[Ext. Cost]]-Table1[[#This Row],[Ext. Sell]]</f>
        <v>-60.2</v>
      </c>
      <c r="R161" s="31">
        <f>VLOOKUP(C161,Bookings!$A$1:$B$33,2,FALSE)</f>
        <v>927982.08000000031</v>
      </c>
      <c r="S161" s="31">
        <f>IFERROR(VLOOKUP(D161,Bookings!E:F,2,FALSE),0)</f>
        <v>17655.11</v>
      </c>
      <c r="T161" s="25" t="str">
        <f>IFERROR(VLOOKUP(Table1[[#This Row],[Order]],Bookings_with_AM_Report!A:L,12,FALSE),"N/A")</f>
        <v>Troy Ocariza</v>
      </c>
    </row>
    <row r="162" spans="1:20">
      <c r="A162" s="24" t="s">
        <v>1406</v>
      </c>
      <c r="B162" s="24">
        <v>142</v>
      </c>
      <c r="C162" s="24" t="s">
        <v>120</v>
      </c>
      <c r="D162" s="24" t="s">
        <v>332</v>
      </c>
      <c r="E162" s="24" t="s">
        <v>1411</v>
      </c>
      <c r="F162" s="24" t="s">
        <v>1412</v>
      </c>
      <c r="G162" s="24" t="s">
        <v>31</v>
      </c>
      <c r="H162" s="24" t="s">
        <v>49</v>
      </c>
      <c r="I162" s="24" t="s">
        <v>1414</v>
      </c>
      <c r="J162" s="24" t="s">
        <v>33</v>
      </c>
      <c r="K162" s="24" t="s">
        <v>34</v>
      </c>
      <c r="L162" s="24">
        <v>1</v>
      </c>
      <c r="M162" s="31">
        <v>-19.13</v>
      </c>
      <c r="N162" s="31">
        <v>0</v>
      </c>
      <c r="O162" s="24" t="s">
        <v>88</v>
      </c>
      <c r="P162" s="24" t="str">
        <f>VLOOKUP(Table1[[#This Row],[Line Item Text Code]],$U$3:$V$7,2,FALSE)</f>
        <v>Specification Error</v>
      </c>
      <c r="Q162" s="31">
        <f>Table1[[#This Row],[Ext. Cost]]-Table1[[#This Row],[Ext. Sell]]</f>
        <v>19.13</v>
      </c>
      <c r="R162" s="31">
        <f>VLOOKUP(C162,Bookings!$A$1:$B$33,2,FALSE)</f>
        <v>927982.08000000031</v>
      </c>
      <c r="S162" s="31">
        <f>IFERROR(VLOOKUP(D162,Bookings!E:F,2,FALSE),0)</f>
        <v>17655.11</v>
      </c>
      <c r="T162" s="25" t="str">
        <f>IFERROR(VLOOKUP(Table1[[#This Row],[Order]],Bookings_with_AM_Report!A:L,12,FALSE),"N/A")</f>
        <v>Troy Ocariza</v>
      </c>
    </row>
    <row r="163" spans="1:20">
      <c r="A163" s="24" t="s">
        <v>1406</v>
      </c>
      <c r="B163" s="24">
        <v>142</v>
      </c>
      <c r="C163" s="24" t="s">
        <v>120</v>
      </c>
      <c r="D163" s="24" t="s">
        <v>332</v>
      </c>
      <c r="E163" s="24" t="s">
        <v>1411</v>
      </c>
      <c r="F163" s="24" t="s">
        <v>1412</v>
      </c>
      <c r="G163" s="24" t="s">
        <v>31</v>
      </c>
      <c r="H163" s="24" t="s">
        <v>36</v>
      </c>
      <c r="I163" s="24" t="s">
        <v>1413</v>
      </c>
      <c r="J163" s="24" t="s">
        <v>33</v>
      </c>
      <c r="K163" s="24" t="s">
        <v>34</v>
      </c>
      <c r="L163" s="24">
        <v>1</v>
      </c>
      <c r="M163" s="31">
        <v>-19.13</v>
      </c>
      <c r="N163" s="31">
        <v>0</v>
      </c>
      <c r="O163" s="24" t="s">
        <v>88</v>
      </c>
      <c r="P163" s="24" t="str">
        <f>VLOOKUP(Table1[[#This Row],[Line Item Text Code]],$U$3:$V$7,2,FALSE)</f>
        <v>Customer Accomodation</v>
      </c>
      <c r="Q163" s="31">
        <f>Table1[[#This Row],[Ext. Cost]]-Table1[[#This Row],[Ext. Sell]]</f>
        <v>19.13</v>
      </c>
      <c r="R163" s="31">
        <f>VLOOKUP(C163,Bookings!$A$1:$B$33,2,FALSE)</f>
        <v>927982.08000000031</v>
      </c>
      <c r="S163" s="31">
        <f>IFERROR(VLOOKUP(D163,Bookings!E:F,2,FALSE),0)</f>
        <v>17655.11</v>
      </c>
      <c r="T163" s="25" t="str">
        <f>IFERROR(VLOOKUP(Table1[[#This Row],[Order]],Bookings_with_AM_Report!A:L,12,FALSE),"N/A")</f>
        <v>Troy Ocariza</v>
      </c>
    </row>
    <row r="164" spans="1:20">
      <c r="A164" s="24" t="s">
        <v>320</v>
      </c>
      <c r="B164" s="24">
        <v>17</v>
      </c>
      <c r="C164" s="24" t="s">
        <v>20</v>
      </c>
      <c r="D164" s="24" t="s">
        <v>21</v>
      </c>
      <c r="E164" s="24" t="s">
        <v>64</v>
      </c>
      <c r="F164" s="24" t="s">
        <v>22</v>
      </c>
      <c r="G164" s="24" t="s">
        <v>317</v>
      </c>
      <c r="H164" s="24" t="s">
        <v>17</v>
      </c>
      <c r="I164" s="24" t="s">
        <v>65</v>
      </c>
      <c r="J164" s="24" t="s">
        <v>24</v>
      </c>
      <c r="K164" s="24" t="s">
        <v>172</v>
      </c>
      <c r="L164" s="24">
        <v>1</v>
      </c>
      <c r="M164" s="31">
        <v>0</v>
      </c>
      <c r="N164" s="31">
        <v>117.24</v>
      </c>
      <c r="O164" s="24" t="s">
        <v>26</v>
      </c>
      <c r="P164" s="24" t="str">
        <f>VLOOKUP(Table1[[#This Row],[Line Item Text Code]],$U$3:$V$7,2,FALSE)</f>
        <v>Miscellaneous</v>
      </c>
      <c r="Q164" s="31">
        <f>Table1[[#This Row],[Ext. Cost]]-Table1[[#This Row],[Ext. Sell]]</f>
        <v>117.24</v>
      </c>
      <c r="R164" s="31">
        <f>VLOOKUP(C164,Bookings!$A$1:$B$33,2,FALSE)</f>
        <v>7904036.2999999644</v>
      </c>
      <c r="S164" s="31">
        <f>IFERROR(VLOOKUP(D164,Bookings!E:F,2,FALSE),0)</f>
        <v>6485933.8499999978</v>
      </c>
      <c r="T164" s="25" t="str">
        <f>IFERROR(VLOOKUP(Table1[[#This Row],[Order]],Bookings_with_AM_Report!A:L,12,FALSE),"N/A")</f>
        <v>Norma Lopez</v>
      </c>
    </row>
    <row r="165" spans="1:20">
      <c r="A165" s="24" t="s">
        <v>320</v>
      </c>
      <c r="B165" s="24">
        <v>18</v>
      </c>
      <c r="C165" s="24" t="s">
        <v>20</v>
      </c>
      <c r="D165" s="24" t="s">
        <v>21</v>
      </c>
      <c r="E165" s="24" t="s">
        <v>64</v>
      </c>
      <c r="F165" s="24" t="s">
        <v>22</v>
      </c>
      <c r="G165" s="24" t="s">
        <v>317</v>
      </c>
      <c r="H165" s="24" t="s">
        <v>17</v>
      </c>
      <c r="I165" s="24" t="s">
        <v>65</v>
      </c>
      <c r="J165" s="24" t="s">
        <v>24</v>
      </c>
      <c r="K165" s="24" t="s">
        <v>172</v>
      </c>
      <c r="L165" s="24">
        <v>1</v>
      </c>
      <c r="M165" s="31">
        <v>0</v>
      </c>
      <c r="N165" s="31">
        <v>92.52</v>
      </c>
      <c r="O165" s="24" t="s">
        <v>26</v>
      </c>
      <c r="P165" s="24" t="str">
        <f>VLOOKUP(Table1[[#This Row],[Line Item Text Code]],$U$3:$V$7,2,FALSE)</f>
        <v>Miscellaneous</v>
      </c>
      <c r="Q165" s="31">
        <f>Table1[[#This Row],[Ext. Cost]]-Table1[[#This Row],[Ext. Sell]]</f>
        <v>92.52</v>
      </c>
      <c r="R165" s="31">
        <f>VLOOKUP(C165,Bookings!$A$1:$B$33,2,FALSE)</f>
        <v>7904036.2999999644</v>
      </c>
      <c r="S165" s="31">
        <f>IFERROR(VLOOKUP(D165,Bookings!E:F,2,FALSE),0)</f>
        <v>6485933.8499999978</v>
      </c>
      <c r="T165" s="25" t="str">
        <f>IFERROR(VLOOKUP(Table1[[#This Row],[Order]],Bookings_with_AM_Report!A:L,12,FALSE),"N/A")</f>
        <v>Norma Lopez</v>
      </c>
    </row>
    <row r="166" spans="1:20">
      <c r="A166" s="24" t="s">
        <v>320</v>
      </c>
      <c r="B166" s="24">
        <v>19</v>
      </c>
      <c r="C166" s="24" t="s">
        <v>20</v>
      </c>
      <c r="D166" s="24" t="s">
        <v>21</v>
      </c>
      <c r="E166" s="24" t="s">
        <v>192</v>
      </c>
      <c r="F166" s="24" t="s">
        <v>22</v>
      </c>
      <c r="G166" s="24" t="s">
        <v>317</v>
      </c>
      <c r="H166" s="24" t="s">
        <v>17</v>
      </c>
      <c r="I166" s="24" t="s">
        <v>193</v>
      </c>
      <c r="J166" s="24" t="s">
        <v>24</v>
      </c>
      <c r="K166" s="24" t="s">
        <v>172</v>
      </c>
      <c r="L166" s="24">
        <v>1</v>
      </c>
      <c r="M166" s="31">
        <v>0</v>
      </c>
      <c r="N166" s="31">
        <v>70</v>
      </c>
      <c r="O166" s="24" t="s">
        <v>26</v>
      </c>
      <c r="P166" s="24" t="str">
        <f>VLOOKUP(Table1[[#This Row],[Line Item Text Code]],$U$3:$V$7,2,FALSE)</f>
        <v>Miscellaneous</v>
      </c>
      <c r="Q166" s="31">
        <f>Table1[[#This Row],[Ext. Cost]]-Table1[[#This Row],[Ext. Sell]]</f>
        <v>70</v>
      </c>
      <c r="R166" s="31">
        <f>VLOOKUP(C166,Bookings!$A$1:$B$33,2,FALSE)</f>
        <v>7904036.2999999644</v>
      </c>
      <c r="S166" s="31">
        <f>IFERROR(VLOOKUP(D166,Bookings!E:F,2,FALSE),0)</f>
        <v>6485933.8499999978</v>
      </c>
      <c r="T166" s="25" t="str">
        <f>IFERROR(VLOOKUP(Table1[[#This Row],[Order]],Bookings_with_AM_Report!A:L,12,FALSE),"N/A")</f>
        <v>Norma Lopez</v>
      </c>
    </row>
    <row r="167" spans="1:20">
      <c r="A167" s="24" t="s">
        <v>320</v>
      </c>
      <c r="B167" s="24">
        <v>20</v>
      </c>
      <c r="C167" s="24" t="s">
        <v>20</v>
      </c>
      <c r="D167" s="24" t="s">
        <v>21</v>
      </c>
      <c r="E167" s="24" t="s">
        <v>64</v>
      </c>
      <c r="F167" s="24" t="s">
        <v>22</v>
      </c>
      <c r="G167" s="24" t="s">
        <v>317</v>
      </c>
      <c r="H167" s="24" t="s">
        <v>17</v>
      </c>
      <c r="I167" s="24" t="s">
        <v>65</v>
      </c>
      <c r="J167" s="24" t="s">
        <v>24</v>
      </c>
      <c r="K167" s="24" t="s">
        <v>172</v>
      </c>
      <c r="L167" s="24">
        <v>1</v>
      </c>
      <c r="M167" s="31">
        <v>0</v>
      </c>
      <c r="N167" s="31">
        <v>119.64</v>
      </c>
      <c r="O167" s="24" t="s">
        <v>26</v>
      </c>
      <c r="P167" s="24" t="str">
        <f>VLOOKUP(Table1[[#This Row],[Line Item Text Code]],$U$3:$V$7,2,FALSE)</f>
        <v>Miscellaneous</v>
      </c>
      <c r="Q167" s="31">
        <f>Table1[[#This Row],[Ext. Cost]]-Table1[[#This Row],[Ext. Sell]]</f>
        <v>119.64</v>
      </c>
      <c r="R167" s="31">
        <f>VLOOKUP(C167,Bookings!$A$1:$B$33,2,FALSE)</f>
        <v>7904036.2999999644</v>
      </c>
      <c r="S167" s="31">
        <f>IFERROR(VLOOKUP(D167,Bookings!E:F,2,FALSE),0)</f>
        <v>6485933.8499999978</v>
      </c>
      <c r="T167" s="25" t="str">
        <f>IFERROR(VLOOKUP(Table1[[#This Row],[Order]],Bookings_with_AM_Report!A:L,12,FALSE),"N/A")</f>
        <v>Norma Lopez</v>
      </c>
    </row>
    <row r="168" spans="1:20">
      <c r="A168" s="24" t="s">
        <v>320</v>
      </c>
      <c r="B168" s="24">
        <v>21</v>
      </c>
      <c r="C168" s="24" t="s">
        <v>20</v>
      </c>
      <c r="D168" s="24" t="s">
        <v>21</v>
      </c>
      <c r="E168" s="24" t="s">
        <v>192</v>
      </c>
      <c r="F168" s="24" t="s">
        <v>22</v>
      </c>
      <c r="G168" s="24" t="s">
        <v>317</v>
      </c>
      <c r="H168" s="24" t="s">
        <v>17</v>
      </c>
      <c r="I168" s="24" t="s">
        <v>193</v>
      </c>
      <c r="J168" s="24" t="s">
        <v>24</v>
      </c>
      <c r="K168" s="24" t="s">
        <v>741</v>
      </c>
      <c r="L168" s="24">
        <v>1</v>
      </c>
      <c r="M168" s="31">
        <v>0</v>
      </c>
      <c r="N168" s="31">
        <v>25</v>
      </c>
      <c r="O168" s="24" t="s">
        <v>26</v>
      </c>
      <c r="P168" s="24" t="str">
        <f>VLOOKUP(Table1[[#This Row],[Line Item Text Code]],$U$3:$V$7,2,FALSE)</f>
        <v>Miscellaneous</v>
      </c>
      <c r="Q168" s="31">
        <f>Table1[[#This Row],[Ext. Cost]]-Table1[[#This Row],[Ext. Sell]]</f>
        <v>25</v>
      </c>
      <c r="R168" s="31">
        <f>VLOOKUP(C168,Bookings!$A$1:$B$33,2,FALSE)</f>
        <v>7904036.2999999644</v>
      </c>
      <c r="S168" s="31">
        <f>IFERROR(VLOOKUP(D168,Bookings!E:F,2,FALSE),0)</f>
        <v>6485933.8499999978</v>
      </c>
      <c r="T168" s="25" t="str">
        <f>IFERROR(VLOOKUP(Table1[[#This Row],[Order]],Bookings_with_AM_Report!A:L,12,FALSE),"N/A")</f>
        <v>Norma Lopez</v>
      </c>
    </row>
    <row r="169" spans="1:20">
      <c r="A169" s="24" t="s">
        <v>320</v>
      </c>
      <c r="B169" s="24">
        <v>22</v>
      </c>
      <c r="C169" s="24" t="s">
        <v>20</v>
      </c>
      <c r="D169" s="24" t="s">
        <v>21</v>
      </c>
      <c r="E169" s="24" t="s">
        <v>192</v>
      </c>
      <c r="F169" s="24" t="s">
        <v>22</v>
      </c>
      <c r="G169" s="24" t="s">
        <v>317</v>
      </c>
      <c r="H169" s="24" t="s">
        <v>17</v>
      </c>
      <c r="I169" s="24" t="s">
        <v>193</v>
      </c>
      <c r="J169" s="24" t="s">
        <v>24</v>
      </c>
      <c r="K169" s="24" t="s">
        <v>172</v>
      </c>
      <c r="L169" s="24">
        <v>1</v>
      </c>
      <c r="M169" s="31">
        <v>0</v>
      </c>
      <c r="N169" s="31">
        <v>70</v>
      </c>
      <c r="O169" s="24" t="s">
        <v>26</v>
      </c>
      <c r="P169" s="24" t="str">
        <f>VLOOKUP(Table1[[#This Row],[Line Item Text Code]],$U$3:$V$7,2,FALSE)</f>
        <v>Miscellaneous</v>
      </c>
      <c r="Q169" s="31">
        <f>Table1[[#This Row],[Ext. Cost]]-Table1[[#This Row],[Ext. Sell]]</f>
        <v>70</v>
      </c>
      <c r="R169" s="31">
        <f>VLOOKUP(C169,Bookings!$A$1:$B$33,2,FALSE)</f>
        <v>7904036.2999999644</v>
      </c>
      <c r="S169" s="31">
        <f>IFERROR(VLOOKUP(D169,Bookings!E:F,2,FALSE),0)</f>
        <v>6485933.8499999978</v>
      </c>
      <c r="T169" s="25" t="str">
        <f>IFERROR(VLOOKUP(Table1[[#This Row],[Order]],Bookings_with_AM_Report!A:L,12,FALSE),"N/A")</f>
        <v>Norma Lopez</v>
      </c>
    </row>
    <row r="170" spans="1:20">
      <c r="A170" s="24" t="s">
        <v>1415</v>
      </c>
      <c r="B170" s="24">
        <v>63</v>
      </c>
      <c r="C170" s="24" t="s">
        <v>76</v>
      </c>
      <c r="D170" s="24" t="s">
        <v>199</v>
      </c>
      <c r="E170" s="24" t="s">
        <v>1416</v>
      </c>
      <c r="F170" s="24" t="s">
        <v>1417</v>
      </c>
      <c r="G170" s="24" t="s">
        <v>31</v>
      </c>
      <c r="H170" s="24" t="s">
        <v>32</v>
      </c>
      <c r="I170" s="24" t="s">
        <v>1418</v>
      </c>
      <c r="J170" s="24" t="s">
        <v>18</v>
      </c>
      <c r="K170" s="24" t="s">
        <v>1419</v>
      </c>
      <c r="L170" s="24">
        <v>1</v>
      </c>
      <c r="M170" s="31">
        <v>-2000</v>
      </c>
      <c r="N170" s="31">
        <v>0</v>
      </c>
      <c r="O170" s="24" t="s">
        <v>63</v>
      </c>
      <c r="P170" s="24" t="str">
        <f>VLOOKUP(Table1[[#This Row],[Line Item Text Code]],$U$3:$V$7,2,FALSE)</f>
        <v>Vendor Caused</v>
      </c>
      <c r="Q170" s="31">
        <f>Table1[[#This Row],[Ext. Cost]]-Table1[[#This Row],[Ext. Sell]]</f>
        <v>2000</v>
      </c>
      <c r="R170" s="31">
        <f>VLOOKUP(C170,Bookings!$A$1:$B$33,2,FALSE)</f>
        <v>13189792.260000004</v>
      </c>
      <c r="S170" s="31">
        <f>IFERROR(VLOOKUP(D170,Bookings!E:F,2,FALSE),0)</f>
        <v>86409</v>
      </c>
      <c r="T170" s="25" t="str">
        <f>IFERROR(VLOOKUP(Table1[[#This Row],[Order]],Bookings_with_AM_Report!A:L,12,FALSE),"N/A")</f>
        <v>Frances Kim</v>
      </c>
    </row>
    <row r="171" spans="1:20">
      <c r="A171" s="24" t="s">
        <v>1415</v>
      </c>
      <c r="B171" s="24">
        <v>64</v>
      </c>
      <c r="C171" s="24" t="s">
        <v>76</v>
      </c>
      <c r="D171" s="24" t="s">
        <v>199</v>
      </c>
      <c r="E171" s="24" t="s">
        <v>1420</v>
      </c>
      <c r="F171" s="24" t="s">
        <v>22</v>
      </c>
      <c r="G171" s="24" t="s">
        <v>53</v>
      </c>
      <c r="H171" s="24" t="s">
        <v>53</v>
      </c>
      <c r="I171" s="24" t="s">
        <v>129</v>
      </c>
      <c r="J171" s="24" t="s">
        <v>18</v>
      </c>
      <c r="K171" s="24" t="s">
        <v>75</v>
      </c>
      <c r="L171" s="24">
        <v>1</v>
      </c>
      <c r="M171" s="31">
        <v>0</v>
      </c>
      <c r="N171" s="31">
        <v>53.76</v>
      </c>
      <c r="O171" s="24" t="s">
        <v>63</v>
      </c>
      <c r="P171" s="24" t="str">
        <f>VLOOKUP(Table1[[#This Row],[Line Item Text Code]],$U$3:$V$7,2,FALSE)</f>
        <v>Shipping Charges</v>
      </c>
      <c r="Q171" s="31">
        <f>Table1[[#This Row],[Ext. Cost]]-Table1[[#This Row],[Ext. Sell]]</f>
        <v>53.76</v>
      </c>
      <c r="R171" s="31">
        <f>VLOOKUP(C171,Bookings!$A$1:$B$33,2,FALSE)</f>
        <v>13189792.260000004</v>
      </c>
      <c r="S171" s="31">
        <f>IFERROR(VLOOKUP(D171,Bookings!E:F,2,FALSE),0)</f>
        <v>86409</v>
      </c>
      <c r="T171" s="25" t="str">
        <f>IFERROR(VLOOKUP(Table1[[#This Row],[Order]],Bookings_with_AM_Report!A:L,12,FALSE),"N/A")</f>
        <v>Frances Kim</v>
      </c>
    </row>
    <row r="172" spans="1:20">
      <c r="A172" s="24" t="s">
        <v>2208</v>
      </c>
      <c r="B172" s="24">
        <v>21</v>
      </c>
      <c r="C172" s="24" t="s">
        <v>113</v>
      </c>
      <c r="D172" s="24" t="s">
        <v>152</v>
      </c>
      <c r="E172" s="24" t="s">
        <v>2209</v>
      </c>
      <c r="F172" s="24" t="s">
        <v>22</v>
      </c>
      <c r="G172" s="24" t="s">
        <v>53</v>
      </c>
      <c r="H172" s="24" t="s">
        <v>17</v>
      </c>
      <c r="I172" s="24" t="s">
        <v>129</v>
      </c>
      <c r="J172" s="24" t="s">
        <v>24</v>
      </c>
      <c r="K172" s="24" t="s">
        <v>75</v>
      </c>
      <c r="L172" s="24">
        <v>1</v>
      </c>
      <c r="M172" s="31">
        <v>0</v>
      </c>
      <c r="N172" s="31">
        <v>10</v>
      </c>
      <c r="O172" s="24" t="s">
        <v>29</v>
      </c>
      <c r="P172" s="24" t="str">
        <f>VLOOKUP(Table1[[#This Row],[Line Item Text Code]],$U$3:$V$7,2,FALSE)</f>
        <v>Miscellaneous</v>
      </c>
      <c r="Q172" s="31">
        <f>Table1[[#This Row],[Ext. Cost]]-Table1[[#This Row],[Ext. Sell]]</f>
        <v>10</v>
      </c>
      <c r="R172" s="31">
        <f>VLOOKUP(C172,Bookings!$A$1:$B$33,2,FALSE)</f>
        <v>3917134.9400000004</v>
      </c>
      <c r="S172" s="31">
        <f>IFERROR(VLOOKUP(D172,Bookings!E:F,2,FALSE),0)</f>
        <v>3461933.8800000004</v>
      </c>
      <c r="T172" s="25" t="str">
        <f>IFERROR(VLOOKUP(Table1[[#This Row],[Order]],Bookings_with_AM_Report!A:L,12,FALSE),"N/A")</f>
        <v>Jenni Lombardi</v>
      </c>
    </row>
    <row r="173" spans="1:20">
      <c r="A173" s="24" t="s">
        <v>278</v>
      </c>
      <c r="B173" s="24">
        <v>10</v>
      </c>
      <c r="C173" s="24" t="s">
        <v>20</v>
      </c>
      <c r="D173" s="24" t="s">
        <v>21</v>
      </c>
      <c r="E173" s="24" t="s">
        <v>97</v>
      </c>
      <c r="F173" s="24" t="s">
        <v>22</v>
      </c>
      <c r="G173" s="24" t="s">
        <v>31</v>
      </c>
      <c r="H173" s="24" t="s">
        <v>17</v>
      </c>
      <c r="I173" s="24" t="s">
        <v>200</v>
      </c>
      <c r="J173" s="24" t="s">
        <v>24</v>
      </c>
      <c r="K173" s="24" t="s">
        <v>25</v>
      </c>
      <c r="L173" s="24">
        <v>1</v>
      </c>
      <c r="M173" s="31">
        <v>0</v>
      </c>
      <c r="N173" s="31">
        <v>68.17</v>
      </c>
      <c r="O173" s="24" t="s">
        <v>26</v>
      </c>
      <c r="P173" s="24" t="str">
        <f>VLOOKUP(Table1[[#This Row],[Line Item Text Code]],$U$3:$V$7,2,FALSE)</f>
        <v>Miscellaneous</v>
      </c>
      <c r="Q173" s="31">
        <f>Table1[[#This Row],[Ext. Cost]]-Table1[[#This Row],[Ext. Sell]]</f>
        <v>68.17</v>
      </c>
      <c r="R173" s="31">
        <f>VLOOKUP(C173,Bookings!$A$1:$B$33,2,FALSE)</f>
        <v>7904036.2999999644</v>
      </c>
      <c r="S173" s="31">
        <f>IFERROR(VLOOKUP(D173,Bookings!E:F,2,FALSE),0)</f>
        <v>6485933.8499999978</v>
      </c>
      <c r="T173" s="25" t="str">
        <f>IFERROR(VLOOKUP(Table1[[#This Row],[Order]],Bookings_with_AM_Report!A:L,12,FALSE),"N/A")</f>
        <v>Norma Lopez</v>
      </c>
    </row>
    <row r="174" spans="1:20">
      <c r="A174" s="24" t="s">
        <v>492</v>
      </c>
      <c r="B174" s="24">
        <v>31</v>
      </c>
      <c r="C174" s="24" t="s">
        <v>15</v>
      </c>
      <c r="D174" s="24" t="s">
        <v>125</v>
      </c>
      <c r="E174" s="24" t="s">
        <v>742</v>
      </c>
      <c r="F174" s="24" t="s">
        <v>743</v>
      </c>
      <c r="G174" s="24" t="s">
        <v>31</v>
      </c>
      <c r="H174" s="24" t="s">
        <v>49</v>
      </c>
      <c r="I174" s="24" t="s">
        <v>744</v>
      </c>
      <c r="J174" s="24" t="s">
        <v>18</v>
      </c>
      <c r="K174" s="24" t="s">
        <v>370</v>
      </c>
      <c r="L174" s="24">
        <v>3</v>
      </c>
      <c r="M174" s="31">
        <v>0</v>
      </c>
      <c r="N174" s="31">
        <v>1222.98</v>
      </c>
      <c r="O174" s="24" t="s">
        <v>26</v>
      </c>
      <c r="P174" s="24" t="str">
        <f>VLOOKUP(Table1[[#This Row],[Line Item Text Code]],$U$3:$V$7,2,FALSE)</f>
        <v>Specification Error</v>
      </c>
      <c r="Q174" s="31">
        <f>Table1[[#This Row],[Ext. Cost]]-Table1[[#This Row],[Ext. Sell]]</f>
        <v>1222.98</v>
      </c>
      <c r="R174" s="31">
        <f>VLOOKUP(C174,Bookings!$A$1:$B$33,2,FALSE)</f>
        <v>6210075.2199999997</v>
      </c>
      <c r="S174" s="31">
        <f>IFERROR(VLOOKUP(D174,Bookings!E:F,2,FALSE),0)</f>
        <v>-1032.98</v>
      </c>
      <c r="T174" s="25" t="str">
        <f>IFERROR(VLOOKUP(Table1[[#This Row],[Order]],Bookings_with_AM_Report!A:L,12,FALSE),"N/A")</f>
        <v>Patty Medina</v>
      </c>
    </row>
    <row r="175" spans="1:20">
      <c r="A175" s="24" t="s">
        <v>492</v>
      </c>
      <c r="B175" s="24">
        <v>32</v>
      </c>
      <c r="C175" s="24" t="s">
        <v>15</v>
      </c>
      <c r="D175" s="24" t="s">
        <v>125</v>
      </c>
      <c r="E175" s="24" t="s">
        <v>116</v>
      </c>
      <c r="F175" s="24" t="s">
        <v>158</v>
      </c>
      <c r="G175" s="24" t="s">
        <v>31</v>
      </c>
      <c r="H175" s="24" t="s">
        <v>53</v>
      </c>
      <c r="I175" s="24" t="s">
        <v>104</v>
      </c>
      <c r="J175" s="24" t="s">
        <v>18</v>
      </c>
      <c r="K175" s="24" t="s">
        <v>370</v>
      </c>
      <c r="L175" s="24">
        <v>1</v>
      </c>
      <c r="M175" s="31">
        <v>0</v>
      </c>
      <c r="N175" s="31">
        <v>250</v>
      </c>
      <c r="O175" s="24" t="s">
        <v>26</v>
      </c>
      <c r="P175" s="24" t="str">
        <f>VLOOKUP(Table1[[#This Row],[Line Item Text Code]],$U$3:$V$7,2,FALSE)</f>
        <v>Shipping Charges</v>
      </c>
      <c r="Q175" s="31">
        <f>Table1[[#This Row],[Ext. Cost]]-Table1[[#This Row],[Ext. Sell]]</f>
        <v>250</v>
      </c>
      <c r="R175" s="31">
        <f>VLOOKUP(C175,Bookings!$A$1:$B$33,2,FALSE)</f>
        <v>6210075.2199999997</v>
      </c>
      <c r="S175" s="31">
        <f>IFERROR(VLOOKUP(D175,Bookings!E:F,2,FALSE),0)</f>
        <v>-1032.98</v>
      </c>
      <c r="T175" s="25" t="str">
        <f>IFERROR(VLOOKUP(Table1[[#This Row],[Order]],Bookings_with_AM_Report!A:L,12,FALSE),"N/A")</f>
        <v>Patty Medina</v>
      </c>
    </row>
    <row r="176" spans="1:20">
      <c r="A176" s="24" t="s">
        <v>397</v>
      </c>
      <c r="B176" s="24">
        <v>101</v>
      </c>
      <c r="C176" s="24" t="s">
        <v>76</v>
      </c>
      <c r="D176" s="24" t="s">
        <v>146</v>
      </c>
      <c r="E176" s="24" t="s">
        <v>745</v>
      </c>
      <c r="F176" s="24" t="s">
        <v>22</v>
      </c>
      <c r="G176" s="24" t="s">
        <v>317</v>
      </c>
      <c r="H176" s="24" t="s">
        <v>17</v>
      </c>
      <c r="I176" s="24" t="s">
        <v>79</v>
      </c>
      <c r="J176" s="24" t="s">
        <v>18</v>
      </c>
      <c r="K176" s="24" t="s">
        <v>203</v>
      </c>
      <c r="L176" s="24">
        <v>1</v>
      </c>
      <c r="M176" s="31">
        <v>0</v>
      </c>
      <c r="N176" s="31">
        <v>31.66</v>
      </c>
      <c r="O176" s="24" t="s">
        <v>63</v>
      </c>
      <c r="P176" s="24" t="str">
        <f>VLOOKUP(Table1[[#This Row],[Line Item Text Code]],$U$3:$V$7,2,FALSE)</f>
        <v>Miscellaneous</v>
      </c>
      <c r="Q176" s="31">
        <f>Table1[[#This Row],[Ext. Cost]]-Table1[[#This Row],[Ext. Sell]]</f>
        <v>31.66</v>
      </c>
      <c r="R176" s="31">
        <f>VLOOKUP(C176,Bookings!$A$1:$B$33,2,FALSE)</f>
        <v>13189792.260000004</v>
      </c>
      <c r="S176" s="31">
        <f>IFERROR(VLOOKUP(D176,Bookings!E:F,2,FALSE),0)</f>
        <v>1874548.8799999997</v>
      </c>
      <c r="T176" s="25" t="str">
        <f>IFERROR(VLOOKUP(Table1[[#This Row],[Order]],Bookings_with_AM_Report!A:L,12,FALSE),"N/A")</f>
        <v>Kimi Katsuyoshi</v>
      </c>
    </row>
    <row r="177" spans="1:20">
      <c r="A177" s="24" t="s">
        <v>397</v>
      </c>
      <c r="B177" s="24">
        <v>102</v>
      </c>
      <c r="C177" s="24" t="s">
        <v>76</v>
      </c>
      <c r="D177" s="24" t="s">
        <v>146</v>
      </c>
      <c r="E177" s="24" t="s">
        <v>745</v>
      </c>
      <c r="F177" s="24" t="s">
        <v>22</v>
      </c>
      <c r="G177" s="24" t="s">
        <v>317</v>
      </c>
      <c r="H177" s="24" t="s">
        <v>17</v>
      </c>
      <c r="I177" s="24" t="s">
        <v>79</v>
      </c>
      <c r="J177" s="24" t="s">
        <v>18</v>
      </c>
      <c r="K177" s="24" t="s">
        <v>203</v>
      </c>
      <c r="L177" s="24">
        <v>1</v>
      </c>
      <c r="M177" s="31">
        <v>0</v>
      </c>
      <c r="N177" s="31">
        <v>12.66</v>
      </c>
      <c r="O177" s="24" t="s">
        <v>63</v>
      </c>
      <c r="P177" s="24" t="str">
        <f>VLOOKUP(Table1[[#This Row],[Line Item Text Code]],$U$3:$V$7,2,FALSE)</f>
        <v>Miscellaneous</v>
      </c>
      <c r="Q177" s="31">
        <f>Table1[[#This Row],[Ext. Cost]]-Table1[[#This Row],[Ext. Sell]]</f>
        <v>12.66</v>
      </c>
      <c r="R177" s="31">
        <f>VLOOKUP(C177,Bookings!$A$1:$B$33,2,FALSE)</f>
        <v>13189792.260000004</v>
      </c>
      <c r="S177" s="31">
        <f>IFERROR(VLOOKUP(D177,Bookings!E:F,2,FALSE),0)</f>
        <v>1874548.8799999997</v>
      </c>
      <c r="T177" s="25" t="str">
        <f>IFERROR(VLOOKUP(Table1[[#This Row],[Order]],Bookings_with_AM_Report!A:L,12,FALSE),"N/A")</f>
        <v>Kimi Katsuyoshi</v>
      </c>
    </row>
    <row r="178" spans="1:20">
      <c r="A178" s="24" t="s">
        <v>397</v>
      </c>
      <c r="B178" s="24">
        <v>105</v>
      </c>
      <c r="C178" s="24" t="s">
        <v>76</v>
      </c>
      <c r="D178" s="24" t="s">
        <v>146</v>
      </c>
      <c r="E178" s="24" t="s">
        <v>2210</v>
      </c>
      <c r="F178" s="24" t="s">
        <v>22</v>
      </c>
      <c r="G178" s="24" t="s">
        <v>31</v>
      </c>
      <c r="H178" s="24" t="s">
        <v>17</v>
      </c>
      <c r="I178" s="24" t="s">
        <v>2211</v>
      </c>
      <c r="J178" s="24" t="s">
        <v>18</v>
      </c>
      <c r="K178" s="24" t="s">
        <v>2212</v>
      </c>
      <c r="L178" s="24">
        <v>1</v>
      </c>
      <c r="M178" s="31">
        <v>0</v>
      </c>
      <c r="N178" s="31">
        <v>92.16</v>
      </c>
      <c r="O178" s="24" t="s">
        <v>63</v>
      </c>
      <c r="P178" s="24" t="str">
        <f>VLOOKUP(Table1[[#This Row],[Line Item Text Code]],$U$3:$V$7,2,FALSE)</f>
        <v>Miscellaneous</v>
      </c>
      <c r="Q178" s="31">
        <f>Table1[[#This Row],[Ext. Cost]]-Table1[[#This Row],[Ext. Sell]]</f>
        <v>92.16</v>
      </c>
      <c r="R178" s="31">
        <f>VLOOKUP(C178,Bookings!$A$1:$B$33,2,FALSE)</f>
        <v>13189792.260000004</v>
      </c>
      <c r="S178" s="31">
        <f>IFERROR(VLOOKUP(D178,Bookings!E:F,2,FALSE),0)</f>
        <v>1874548.8799999997</v>
      </c>
      <c r="T178" s="25" t="str">
        <f>IFERROR(VLOOKUP(Table1[[#This Row],[Order]],Bookings_with_AM_Report!A:L,12,FALSE),"N/A")</f>
        <v>Kimi Katsuyoshi</v>
      </c>
    </row>
    <row r="179" spans="1:20">
      <c r="A179" s="24" t="s">
        <v>416</v>
      </c>
      <c r="B179" s="24">
        <v>18</v>
      </c>
      <c r="C179" s="24" t="s">
        <v>340</v>
      </c>
      <c r="D179" s="24" t="s">
        <v>339</v>
      </c>
      <c r="E179" s="24" t="s">
        <v>97</v>
      </c>
      <c r="F179" s="24" t="s">
        <v>22</v>
      </c>
      <c r="G179" s="24" t="s">
        <v>31</v>
      </c>
      <c r="H179" s="24" t="s">
        <v>17</v>
      </c>
      <c r="I179" s="24" t="s">
        <v>98</v>
      </c>
      <c r="J179" s="24" t="s">
        <v>33</v>
      </c>
      <c r="K179" s="24" t="s">
        <v>87</v>
      </c>
      <c r="L179" s="24">
        <v>1</v>
      </c>
      <c r="M179" s="31">
        <v>0</v>
      </c>
      <c r="N179" s="31">
        <v>26.03</v>
      </c>
      <c r="O179" s="24" t="s">
        <v>88</v>
      </c>
      <c r="P179" s="24" t="str">
        <f>VLOOKUP(Table1[[#This Row],[Line Item Text Code]],$U$3:$V$7,2,FALSE)</f>
        <v>Miscellaneous</v>
      </c>
      <c r="Q179" s="31">
        <f>Table1[[#This Row],[Ext. Cost]]-Table1[[#This Row],[Ext. Sell]]</f>
        <v>26.03</v>
      </c>
      <c r="R179" s="31">
        <f>VLOOKUP(C179,Bookings!$A$1:$B$33,2,FALSE)</f>
        <v>105326.69</v>
      </c>
      <c r="S179" s="31">
        <f>IFERROR(VLOOKUP(D179,Bookings!E:F,2,FALSE),0)</f>
        <v>0</v>
      </c>
      <c r="T179" s="25" t="str">
        <f>IFERROR(VLOOKUP(Table1[[#This Row],[Order]],Bookings_with_AM_Report!A:L,12,FALSE),"N/A")</f>
        <v>Farrah Race</v>
      </c>
    </row>
    <row r="180" spans="1:20">
      <c r="A180" s="24" t="s">
        <v>1421</v>
      </c>
      <c r="B180" s="24">
        <v>288</v>
      </c>
      <c r="C180" s="24" t="s">
        <v>76</v>
      </c>
      <c r="D180" s="24" t="s">
        <v>180</v>
      </c>
      <c r="E180" s="24" t="s">
        <v>69</v>
      </c>
      <c r="F180" s="24" t="s">
        <v>1422</v>
      </c>
      <c r="G180" s="24" t="s">
        <v>16</v>
      </c>
      <c r="H180" s="24" t="s">
        <v>32</v>
      </c>
      <c r="I180" s="24" t="s">
        <v>1423</v>
      </c>
      <c r="J180" s="24" t="s">
        <v>18</v>
      </c>
      <c r="K180" s="24" t="s">
        <v>1424</v>
      </c>
      <c r="L180" s="24">
        <v>1</v>
      </c>
      <c r="M180" s="31">
        <v>0</v>
      </c>
      <c r="N180" s="31">
        <v>345</v>
      </c>
      <c r="O180" s="24" t="s">
        <v>63</v>
      </c>
      <c r="P180" s="24" t="str">
        <f>VLOOKUP(Table1[[#This Row],[Line Item Text Code]],$U$3:$V$7,2,FALSE)</f>
        <v>Vendor Caused</v>
      </c>
      <c r="Q180" s="31">
        <f>Table1[[#This Row],[Ext. Cost]]-Table1[[#This Row],[Ext. Sell]]</f>
        <v>345</v>
      </c>
      <c r="R180" s="31">
        <f>VLOOKUP(C180,Bookings!$A$1:$B$33,2,FALSE)</f>
        <v>13189792.260000004</v>
      </c>
      <c r="S180" s="31">
        <f>IFERROR(VLOOKUP(D180,Bookings!E:F,2,FALSE),0)</f>
        <v>366142.82999999996</v>
      </c>
      <c r="T180" s="25" t="str">
        <f>IFERROR(VLOOKUP(Table1[[#This Row],[Order]],Bookings_with_AM_Report!A:L,12,FALSE),"N/A")</f>
        <v>Erika Duarte</v>
      </c>
    </row>
    <row r="181" spans="1:20">
      <c r="A181" s="24" t="s">
        <v>1421</v>
      </c>
      <c r="B181" s="24">
        <v>289</v>
      </c>
      <c r="C181" s="24" t="s">
        <v>76</v>
      </c>
      <c r="D181" s="24" t="s">
        <v>180</v>
      </c>
      <c r="E181" s="24" t="s">
        <v>69</v>
      </c>
      <c r="F181" s="24" t="s">
        <v>1425</v>
      </c>
      <c r="G181" s="24" t="s">
        <v>16</v>
      </c>
      <c r="H181" s="24" t="s">
        <v>49</v>
      </c>
      <c r="I181" s="24" t="s">
        <v>1426</v>
      </c>
      <c r="J181" s="24" t="s">
        <v>18</v>
      </c>
      <c r="K181" s="24" t="s">
        <v>1424</v>
      </c>
      <c r="L181" s="24">
        <v>1</v>
      </c>
      <c r="M181" s="31">
        <v>0</v>
      </c>
      <c r="N181" s="31">
        <v>60</v>
      </c>
      <c r="O181" s="24" t="s">
        <v>63</v>
      </c>
      <c r="P181" s="24" t="str">
        <f>VLOOKUP(Table1[[#This Row],[Line Item Text Code]],$U$3:$V$7,2,FALSE)</f>
        <v>Specification Error</v>
      </c>
      <c r="Q181" s="31">
        <f>Table1[[#This Row],[Ext. Cost]]-Table1[[#This Row],[Ext. Sell]]</f>
        <v>60</v>
      </c>
      <c r="R181" s="31">
        <f>VLOOKUP(C181,Bookings!$A$1:$B$33,2,FALSE)</f>
        <v>13189792.260000004</v>
      </c>
      <c r="S181" s="31">
        <f>IFERROR(VLOOKUP(D181,Bookings!E:F,2,FALSE),0)</f>
        <v>366142.82999999996</v>
      </c>
      <c r="T181" s="25" t="str">
        <f>IFERROR(VLOOKUP(Table1[[#This Row],[Order]],Bookings_with_AM_Report!A:L,12,FALSE),"N/A")</f>
        <v>Erika Duarte</v>
      </c>
    </row>
    <row r="182" spans="1:20">
      <c r="A182" s="24" t="s">
        <v>420</v>
      </c>
      <c r="B182" s="24">
        <v>20</v>
      </c>
      <c r="C182" s="24" t="s">
        <v>127</v>
      </c>
      <c r="D182" s="24" t="s">
        <v>128</v>
      </c>
      <c r="E182" s="24" t="s">
        <v>41</v>
      </c>
      <c r="F182" s="24" t="s">
        <v>2213</v>
      </c>
      <c r="G182" s="24" t="s">
        <v>42</v>
      </c>
      <c r="H182" s="24" t="s">
        <v>36</v>
      </c>
      <c r="I182" s="24" t="s">
        <v>2214</v>
      </c>
      <c r="J182" s="24" t="s">
        <v>18</v>
      </c>
      <c r="K182" s="24" t="s">
        <v>2215</v>
      </c>
      <c r="L182" s="24">
        <v>1</v>
      </c>
      <c r="M182" s="31">
        <v>0</v>
      </c>
      <c r="N182" s="31">
        <v>28.8</v>
      </c>
      <c r="O182" s="24" t="s">
        <v>63</v>
      </c>
      <c r="P182" s="24" t="str">
        <f>VLOOKUP(Table1[[#This Row],[Line Item Text Code]],$U$3:$V$7,2,FALSE)</f>
        <v>Customer Accomodation</v>
      </c>
      <c r="Q182" s="31">
        <f>Table1[[#This Row],[Ext. Cost]]-Table1[[#This Row],[Ext. Sell]]</f>
        <v>28.8</v>
      </c>
      <c r="R182" s="31">
        <f>VLOOKUP(C182,Bookings!$A$1:$B$33,2,FALSE)</f>
        <v>17992.599999999999</v>
      </c>
      <c r="S182" s="31">
        <f>IFERROR(VLOOKUP(D182,Bookings!E:F,2,FALSE),0)</f>
        <v>9499.6</v>
      </c>
      <c r="T182" s="25" t="str">
        <f>IFERROR(VLOOKUP(Table1[[#This Row],[Order]],Bookings_with_AM_Report!A:L,12,FALSE),"N/A")</f>
        <v>Frances Kim</v>
      </c>
    </row>
    <row r="183" spans="1:20">
      <c r="A183" s="24" t="s">
        <v>612</v>
      </c>
      <c r="B183" s="24">
        <v>123</v>
      </c>
      <c r="C183" s="24" t="s">
        <v>70</v>
      </c>
      <c r="D183" s="24" t="s">
        <v>5292</v>
      </c>
      <c r="E183" s="24" t="s">
        <v>5704</v>
      </c>
      <c r="F183" s="24" t="s">
        <v>5705</v>
      </c>
      <c r="G183" s="24" t="s">
        <v>31</v>
      </c>
      <c r="H183" s="24" t="s">
        <v>49</v>
      </c>
      <c r="I183" s="24" t="s">
        <v>5706</v>
      </c>
      <c r="J183" s="24" t="s">
        <v>24</v>
      </c>
      <c r="K183" s="24" t="s">
        <v>115</v>
      </c>
      <c r="L183" s="24">
        <v>2</v>
      </c>
      <c r="M183" s="31">
        <v>0</v>
      </c>
      <c r="N183" s="31">
        <v>63.64</v>
      </c>
      <c r="O183" s="24" t="s">
        <v>72</v>
      </c>
      <c r="P183" s="24" t="str">
        <f>VLOOKUP(Table1[[#This Row],[Line Item Text Code]],$U$3:$V$7,2,FALSE)</f>
        <v>Specification Error</v>
      </c>
      <c r="Q183" s="31">
        <f>Table1[[#This Row],[Ext. Cost]]-Table1[[#This Row],[Ext. Sell]]</f>
        <v>63.64</v>
      </c>
      <c r="R183" s="31">
        <f>VLOOKUP(C183,Bookings!$A$1:$B$33,2,FALSE)</f>
        <v>3879926.4899999993</v>
      </c>
      <c r="S183" s="31">
        <f>IFERROR(VLOOKUP(D183,Bookings!E:F,2,FALSE),0)</f>
        <v>23189.56</v>
      </c>
      <c r="T183" s="25" t="str">
        <f>IFERROR(VLOOKUP(Table1[[#This Row],[Order]],Bookings_with_AM_Report!A:L,12,FALSE),"N/A")</f>
        <v>Marena Brown</v>
      </c>
    </row>
    <row r="184" spans="1:20">
      <c r="A184" s="24" t="s">
        <v>612</v>
      </c>
      <c r="B184" s="24">
        <v>129</v>
      </c>
      <c r="C184" s="24" t="s">
        <v>70</v>
      </c>
      <c r="D184" s="24" t="s">
        <v>5292</v>
      </c>
      <c r="E184" s="24" t="s">
        <v>4472</v>
      </c>
      <c r="F184" s="24" t="s">
        <v>4473</v>
      </c>
      <c r="G184" s="24" t="s">
        <v>31</v>
      </c>
      <c r="H184" s="24" t="s">
        <v>49</v>
      </c>
      <c r="I184" s="24" t="s">
        <v>4474</v>
      </c>
      <c r="J184" s="24" t="s">
        <v>24</v>
      </c>
      <c r="K184" s="24" t="s">
        <v>5707</v>
      </c>
      <c r="L184" s="24">
        <v>1</v>
      </c>
      <c r="M184" s="31">
        <v>0</v>
      </c>
      <c r="N184" s="31">
        <v>482.67</v>
      </c>
      <c r="O184" s="24" t="s">
        <v>72</v>
      </c>
      <c r="P184" s="24" t="str">
        <f>VLOOKUP(Table1[[#This Row],[Line Item Text Code]],$U$3:$V$7,2,FALSE)</f>
        <v>Specification Error</v>
      </c>
      <c r="Q184" s="31">
        <f>Table1[[#This Row],[Ext. Cost]]-Table1[[#This Row],[Ext. Sell]]</f>
        <v>482.67</v>
      </c>
      <c r="R184" s="31">
        <f>VLOOKUP(C184,Bookings!$A$1:$B$33,2,FALSE)</f>
        <v>3879926.4899999993</v>
      </c>
      <c r="S184" s="31">
        <f>IFERROR(VLOOKUP(D184,Bookings!E:F,2,FALSE),0)</f>
        <v>23189.56</v>
      </c>
      <c r="T184" s="25" t="str">
        <f>IFERROR(VLOOKUP(Table1[[#This Row],[Order]],Bookings_with_AM_Report!A:L,12,FALSE),"N/A")</f>
        <v>Marena Brown</v>
      </c>
    </row>
    <row r="185" spans="1:20">
      <c r="A185" s="24" t="s">
        <v>612</v>
      </c>
      <c r="B185" s="24">
        <v>130</v>
      </c>
      <c r="C185" s="24" t="s">
        <v>70</v>
      </c>
      <c r="D185" s="24" t="s">
        <v>5292</v>
      </c>
      <c r="E185" s="24" t="s">
        <v>52</v>
      </c>
      <c r="F185" s="24" t="s">
        <v>4475</v>
      </c>
      <c r="G185" s="24" t="s">
        <v>53</v>
      </c>
      <c r="H185" s="24" t="s">
        <v>49</v>
      </c>
      <c r="I185" s="24" t="s">
        <v>4476</v>
      </c>
      <c r="J185" s="24" t="s">
        <v>24</v>
      </c>
      <c r="K185" s="24" t="s">
        <v>5707</v>
      </c>
      <c r="L185" s="24">
        <v>1</v>
      </c>
      <c r="M185" s="31">
        <v>0</v>
      </c>
      <c r="N185" s="31">
        <v>99.95</v>
      </c>
      <c r="O185" s="24" t="s">
        <v>72</v>
      </c>
      <c r="P185" s="24" t="str">
        <f>VLOOKUP(Table1[[#This Row],[Line Item Text Code]],$U$3:$V$7,2,FALSE)</f>
        <v>Specification Error</v>
      </c>
      <c r="Q185" s="31">
        <f>Table1[[#This Row],[Ext. Cost]]-Table1[[#This Row],[Ext. Sell]]</f>
        <v>99.95</v>
      </c>
      <c r="R185" s="31">
        <f>VLOOKUP(C185,Bookings!$A$1:$B$33,2,FALSE)</f>
        <v>3879926.4899999993</v>
      </c>
      <c r="S185" s="31">
        <f>IFERROR(VLOOKUP(D185,Bookings!E:F,2,FALSE),0)</f>
        <v>23189.56</v>
      </c>
      <c r="T185" s="25" t="str">
        <f>IFERROR(VLOOKUP(Table1[[#This Row],[Order]],Bookings_with_AM_Report!A:L,12,FALSE),"N/A")</f>
        <v>Marena Brown</v>
      </c>
    </row>
    <row r="186" spans="1:20">
      <c r="A186" s="24" t="s">
        <v>321</v>
      </c>
      <c r="B186" s="24">
        <v>122</v>
      </c>
      <c r="C186" s="24" t="s">
        <v>59</v>
      </c>
      <c r="D186" s="24" t="s">
        <v>322</v>
      </c>
      <c r="E186" s="24" t="s">
        <v>153</v>
      </c>
      <c r="F186" s="24" t="s">
        <v>746</v>
      </c>
      <c r="G186" s="24" t="s">
        <v>42</v>
      </c>
      <c r="H186" s="24" t="s">
        <v>36</v>
      </c>
      <c r="I186" s="24" t="s">
        <v>131</v>
      </c>
      <c r="J186" s="24" t="s">
        <v>18</v>
      </c>
      <c r="K186" s="24" t="s">
        <v>19</v>
      </c>
      <c r="L186" s="24">
        <v>1</v>
      </c>
      <c r="M186" s="31">
        <v>0</v>
      </c>
      <c r="N186" s="31">
        <v>45.2</v>
      </c>
      <c r="O186" s="24" t="s">
        <v>48</v>
      </c>
      <c r="P186" s="24" t="str">
        <f>VLOOKUP(Table1[[#This Row],[Line Item Text Code]],$U$3:$V$7,2,FALSE)</f>
        <v>Customer Accomodation</v>
      </c>
      <c r="Q186" s="31">
        <f>Table1[[#This Row],[Ext. Cost]]-Table1[[#This Row],[Ext. Sell]]</f>
        <v>45.2</v>
      </c>
      <c r="R186" s="31">
        <f>VLOOKUP(C186,Bookings!$A$1:$B$33,2,FALSE)</f>
        <v>25594614.949999984</v>
      </c>
      <c r="S186" s="31">
        <f>IFERROR(VLOOKUP(D186,Bookings!E:F,2,FALSE),0)</f>
        <v>0</v>
      </c>
      <c r="T186" s="25" t="str">
        <f>IFERROR(VLOOKUP(Table1[[#This Row],[Order]],Bookings_with_AM_Report!A:L,12,FALSE),"N/A")</f>
        <v>Anthony Pantaleoni,Josie Maitlen</v>
      </c>
    </row>
    <row r="187" spans="1:20">
      <c r="A187" s="24" t="s">
        <v>321</v>
      </c>
      <c r="B187" s="24">
        <v>124</v>
      </c>
      <c r="C187" s="24" t="s">
        <v>59</v>
      </c>
      <c r="D187" s="24" t="s">
        <v>322</v>
      </c>
      <c r="E187" s="24" t="s">
        <v>1427</v>
      </c>
      <c r="F187" s="24" t="s">
        <v>1428</v>
      </c>
      <c r="G187" s="24" t="s">
        <v>42</v>
      </c>
      <c r="H187" s="24" t="s">
        <v>36</v>
      </c>
      <c r="I187" s="24" t="s">
        <v>1429</v>
      </c>
      <c r="J187" s="24" t="s">
        <v>18</v>
      </c>
      <c r="K187" s="24" t="s">
        <v>19</v>
      </c>
      <c r="L187" s="24">
        <v>1</v>
      </c>
      <c r="M187" s="31">
        <v>0</v>
      </c>
      <c r="N187" s="31">
        <v>136.55000000000001</v>
      </c>
      <c r="O187" s="24" t="s">
        <v>48</v>
      </c>
      <c r="P187" s="24" t="str">
        <f>VLOOKUP(Table1[[#This Row],[Line Item Text Code]],$U$3:$V$7,2,FALSE)</f>
        <v>Customer Accomodation</v>
      </c>
      <c r="Q187" s="31">
        <f>Table1[[#This Row],[Ext. Cost]]-Table1[[#This Row],[Ext. Sell]]</f>
        <v>136.55000000000001</v>
      </c>
      <c r="R187" s="31">
        <f>VLOOKUP(C187,Bookings!$A$1:$B$33,2,FALSE)</f>
        <v>25594614.949999984</v>
      </c>
      <c r="S187" s="31">
        <f>IFERROR(VLOOKUP(D187,Bookings!E:F,2,FALSE),0)</f>
        <v>0</v>
      </c>
      <c r="T187" s="25" t="str">
        <f>IFERROR(VLOOKUP(Table1[[#This Row],[Order]],Bookings_with_AM_Report!A:L,12,FALSE),"N/A")</f>
        <v>Anthony Pantaleoni,Josie Maitlen</v>
      </c>
    </row>
    <row r="188" spans="1:20">
      <c r="A188" s="24" t="s">
        <v>321</v>
      </c>
      <c r="B188" s="24">
        <v>125</v>
      </c>
      <c r="C188" s="24" t="s">
        <v>59</v>
      </c>
      <c r="D188" s="24" t="s">
        <v>322</v>
      </c>
      <c r="E188" s="24" t="s">
        <v>41</v>
      </c>
      <c r="F188" s="24" t="s">
        <v>1430</v>
      </c>
      <c r="G188" s="24" t="s">
        <v>16</v>
      </c>
      <c r="H188" s="24" t="s">
        <v>36</v>
      </c>
      <c r="I188" s="24" t="s">
        <v>1431</v>
      </c>
      <c r="J188" s="24" t="s">
        <v>18</v>
      </c>
      <c r="K188" s="24" t="s">
        <v>19</v>
      </c>
      <c r="L188" s="24">
        <v>1</v>
      </c>
      <c r="M188" s="31">
        <v>0</v>
      </c>
      <c r="N188" s="31">
        <v>-209.31</v>
      </c>
      <c r="O188" s="24" t="s">
        <v>48</v>
      </c>
      <c r="P188" s="24" t="str">
        <f>VLOOKUP(Table1[[#This Row],[Line Item Text Code]],$U$3:$V$7,2,FALSE)</f>
        <v>Customer Accomodation</v>
      </c>
      <c r="Q188" s="31">
        <f>Table1[[#This Row],[Ext. Cost]]-Table1[[#This Row],[Ext. Sell]]</f>
        <v>-209.31</v>
      </c>
      <c r="R188" s="31">
        <f>VLOOKUP(C188,Bookings!$A$1:$B$33,2,FALSE)</f>
        <v>25594614.949999984</v>
      </c>
      <c r="S188" s="31">
        <f>IFERROR(VLOOKUP(D188,Bookings!E:F,2,FALSE),0)</f>
        <v>0</v>
      </c>
      <c r="T188" s="25" t="str">
        <f>IFERROR(VLOOKUP(Table1[[#This Row],[Order]],Bookings_with_AM_Report!A:L,12,FALSE),"N/A")</f>
        <v>Anthony Pantaleoni,Josie Maitlen</v>
      </c>
    </row>
    <row r="189" spans="1:20">
      <c r="A189" s="24" t="s">
        <v>321</v>
      </c>
      <c r="B189" s="24">
        <v>126</v>
      </c>
      <c r="C189" s="24" t="s">
        <v>59</v>
      </c>
      <c r="D189" s="24" t="s">
        <v>322</v>
      </c>
      <c r="E189" s="24" t="s">
        <v>153</v>
      </c>
      <c r="F189" s="24" t="s">
        <v>1430</v>
      </c>
      <c r="G189" s="24" t="s">
        <v>42</v>
      </c>
      <c r="H189" s="24" t="s">
        <v>36</v>
      </c>
      <c r="I189" s="24" t="s">
        <v>1431</v>
      </c>
      <c r="J189" s="24" t="s">
        <v>18</v>
      </c>
      <c r="K189" s="24" t="s">
        <v>19</v>
      </c>
      <c r="L189" s="24">
        <v>1</v>
      </c>
      <c r="M189" s="31">
        <v>0</v>
      </c>
      <c r="N189" s="31">
        <v>209.31</v>
      </c>
      <c r="O189" s="24" t="s">
        <v>48</v>
      </c>
      <c r="P189" s="24" t="str">
        <f>VLOOKUP(Table1[[#This Row],[Line Item Text Code]],$U$3:$V$7,2,FALSE)</f>
        <v>Customer Accomodation</v>
      </c>
      <c r="Q189" s="31">
        <f>Table1[[#This Row],[Ext. Cost]]-Table1[[#This Row],[Ext. Sell]]</f>
        <v>209.31</v>
      </c>
      <c r="R189" s="31">
        <f>VLOOKUP(C189,Bookings!$A$1:$B$33,2,FALSE)</f>
        <v>25594614.949999984</v>
      </c>
      <c r="S189" s="31">
        <f>IFERROR(VLOOKUP(D189,Bookings!E:F,2,FALSE),0)</f>
        <v>0</v>
      </c>
      <c r="T189" s="25" t="str">
        <f>IFERROR(VLOOKUP(Table1[[#This Row],[Order]],Bookings_with_AM_Report!A:L,12,FALSE),"N/A")</f>
        <v>Anthony Pantaleoni,Josie Maitlen</v>
      </c>
    </row>
    <row r="190" spans="1:20">
      <c r="A190" s="24" t="s">
        <v>321</v>
      </c>
      <c r="B190" s="24">
        <v>127</v>
      </c>
      <c r="C190" s="24" t="s">
        <v>59</v>
      </c>
      <c r="D190" s="24" t="s">
        <v>322</v>
      </c>
      <c r="E190" s="24" t="s">
        <v>153</v>
      </c>
      <c r="F190" s="24" t="s">
        <v>3693</v>
      </c>
      <c r="G190" s="24" t="s">
        <v>42</v>
      </c>
      <c r="H190" s="24" t="s">
        <v>36</v>
      </c>
      <c r="I190" s="24" t="s">
        <v>46</v>
      </c>
      <c r="J190" s="24" t="s">
        <v>18</v>
      </c>
      <c r="K190" s="24" t="s">
        <v>19</v>
      </c>
      <c r="L190" s="24">
        <v>1</v>
      </c>
      <c r="M190" s="31">
        <v>0</v>
      </c>
      <c r="N190" s="31">
        <v>100</v>
      </c>
      <c r="O190" s="24" t="s">
        <v>48</v>
      </c>
      <c r="P190" s="24" t="str">
        <f>VLOOKUP(Table1[[#This Row],[Line Item Text Code]],$U$3:$V$7,2,FALSE)</f>
        <v>Customer Accomodation</v>
      </c>
      <c r="Q190" s="31">
        <f>Table1[[#This Row],[Ext. Cost]]-Table1[[#This Row],[Ext. Sell]]</f>
        <v>100</v>
      </c>
      <c r="R190" s="31">
        <f>VLOOKUP(C190,Bookings!$A$1:$B$33,2,FALSE)</f>
        <v>25594614.949999984</v>
      </c>
      <c r="S190" s="31">
        <f>IFERROR(VLOOKUP(D190,Bookings!E:F,2,FALSE),0)</f>
        <v>0</v>
      </c>
      <c r="T190" s="25" t="str">
        <f>IFERROR(VLOOKUP(Table1[[#This Row],[Order]],Bookings_with_AM_Report!A:L,12,FALSE),"N/A")</f>
        <v>Anthony Pantaleoni,Josie Maitlen</v>
      </c>
    </row>
    <row r="191" spans="1:20">
      <c r="A191" s="24" t="s">
        <v>321</v>
      </c>
      <c r="B191" s="24">
        <v>128</v>
      </c>
      <c r="C191" s="24" t="s">
        <v>59</v>
      </c>
      <c r="D191" s="24" t="s">
        <v>322</v>
      </c>
      <c r="E191" s="24" t="s">
        <v>153</v>
      </c>
      <c r="F191" s="24" t="s">
        <v>3693</v>
      </c>
      <c r="G191" s="24" t="s">
        <v>42</v>
      </c>
      <c r="H191" s="24" t="s">
        <v>36</v>
      </c>
      <c r="I191" s="24" t="s">
        <v>46</v>
      </c>
      <c r="J191" s="24" t="s">
        <v>18</v>
      </c>
      <c r="K191" s="24" t="s">
        <v>19</v>
      </c>
      <c r="L191" s="24">
        <v>1</v>
      </c>
      <c r="M191" s="31">
        <v>0</v>
      </c>
      <c r="N191" s="31">
        <v>67.25</v>
      </c>
      <c r="O191" s="24" t="s">
        <v>48</v>
      </c>
      <c r="P191" s="24" t="str">
        <f>VLOOKUP(Table1[[#This Row],[Line Item Text Code]],$U$3:$V$7,2,FALSE)</f>
        <v>Customer Accomodation</v>
      </c>
      <c r="Q191" s="31">
        <f>Table1[[#This Row],[Ext. Cost]]-Table1[[#This Row],[Ext. Sell]]</f>
        <v>67.25</v>
      </c>
      <c r="R191" s="31">
        <f>VLOOKUP(C191,Bookings!$A$1:$B$33,2,FALSE)</f>
        <v>25594614.949999984</v>
      </c>
      <c r="S191" s="31">
        <f>IFERROR(VLOOKUP(D191,Bookings!E:F,2,FALSE),0)</f>
        <v>0</v>
      </c>
      <c r="T191" s="25" t="str">
        <f>IFERROR(VLOOKUP(Table1[[#This Row],[Order]],Bookings_with_AM_Report!A:L,12,FALSE),"N/A")</f>
        <v>Anthony Pantaleoni,Josie Maitlen</v>
      </c>
    </row>
    <row r="192" spans="1:20">
      <c r="A192" s="24" t="s">
        <v>436</v>
      </c>
      <c r="B192" s="24">
        <v>151</v>
      </c>
      <c r="C192" s="24" t="s">
        <v>604</v>
      </c>
      <c r="D192" s="24" t="s">
        <v>209</v>
      </c>
      <c r="E192" s="24" t="s">
        <v>69</v>
      </c>
      <c r="F192" s="24" t="s">
        <v>747</v>
      </c>
      <c r="G192" s="24" t="s">
        <v>16</v>
      </c>
      <c r="H192" s="24" t="s">
        <v>36</v>
      </c>
      <c r="I192" s="24" t="s">
        <v>748</v>
      </c>
      <c r="J192" s="24" t="s">
        <v>18</v>
      </c>
      <c r="K192" s="24" t="s">
        <v>19</v>
      </c>
      <c r="L192" s="24">
        <v>1</v>
      </c>
      <c r="M192" s="31">
        <v>0</v>
      </c>
      <c r="N192" s="31">
        <v>2788</v>
      </c>
      <c r="O192" s="24" t="s">
        <v>26</v>
      </c>
      <c r="P192" s="24" t="str">
        <f>VLOOKUP(Table1[[#This Row],[Line Item Text Code]],$U$3:$V$7,2,FALSE)</f>
        <v>Customer Accomodation</v>
      </c>
      <c r="Q192" s="31">
        <f>Table1[[#This Row],[Ext. Cost]]-Table1[[#This Row],[Ext. Sell]]</f>
        <v>2788</v>
      </c>
      <c r="R192" s="31">
        <f>VLOOKUP(C192,Bookings!$A$1:$B$33,2,FALSE)</f>
        <v>0</v>
      </c>
      <c r="S192" s="31">
        <f>IFERROR(VLOOKUP(D192,Bookings!E:F,2,FALSE),0)</f>
        <v>0</v>
      </c>
      <c r="T192" s="25" t="str">
        <f>IFERROR(VLOOKUP(Table1[[#This Row],[Order]],Bookings_with_AM_Report!A:L,12,FALSE),"N/A")</f>
        <v>Patty Medina</v>
      </c>
    </row>
    <row r="193" spans="1:20">
      <c r="A193" s="24" t="s">
        <v>436</v>
      </c>
      <c r="B193" s="24">
        <v>152</v>
      </c>
      <c r="C193" s="24" t="s">
        <v>604</v>
      </c>
      <c r="D193" s="24" t="s">
        <v>209</v>
      </c>
      <c r="E193" s="24" t="s">
        <v>46</v>
      </c>
      <c r="F193" s="24" t="s">
        <v>165</v>
      </c>
      <c r="G193" s="24" t="s">
        <v>42</v>
      </c>
      <c r="H193" s="24" t="s">
        <v>36</v>
      </c>
      <c r="I193" s="24" t="s">
        <v>749</v>
      </c>
      <c r="J193" s="24" t="s">
        <v>18</v>
      </c>
      <c r="K193" s="24" t="s">
        <v>19</v>
      </c>
      <c r="L193" s="24">
        <v>1</v>
      </c>
      <c r="M193" s="31">
        <v>0</v>
      </c>
      <c r="N193" s="31">
        <v>5069.03</v>
      </c>
      <c r="O193" s="24" t="s">
        <v>26</v>
      </c>
      <c r="P193" s="24" t="str">
        <f>VLOOKUP(Table1[[#This Row],[Line Item Text Code]],$U$3:$V$7,2,FALSE)</f>
        <v>Customer Accomodation</v>
      </c>
      <c r="Q193" s="31">
        <f>Table1[[#This Row],[Ext. Cost]]-Table1[[#This Row],[Ext. Sell]]</f>
        <v>5069.03</v>
      </c>
      <c r="R193" s="31">
        <f>VLOOKUP(C193,Bookings!$A$1:$B$33,2,FALSE)</f>
        <v>0</v>
      </c>
      <c r="S193" s="31">
        <f>IFERROR(VLOOKUP(D193,Bookings!E:F,2,FALSE),0)</f>
        <v>0</v>
      </c>
      <c r="T193" s="25" t="str">
        <f>IFERROR(VLOOKUP(Table1[[#This Row],[Order]],Bookings_with_AM_Report!A:L,12,FALSE),"N/A")</f>
        <v>Patty Medina</v>
      </c>
    </row>
    <row r="194" spans="1:20">
      <c r="A194" s="24" t="s">
        <v>436</v>
      </c>
      <c r="B194" s="24">
        <v>153</v>
      </c>
      <c r="C194" s="24" t="s">
        <v>604</v>
      </c>
      <c r="D194" s="24" t="s">
        <v>209</v>
      </c>
      <c r="E194" s="24" t="s">
        <v>46</v>
      </c>
      <c r="F194" s="24" t="s">
        <v>165</v>
      </c>
      <c r="G194" s="24" t="s">
        <v>42</v>
      </c>
      <c r="H194" s="24" t="s">
        <v>36</v>
      </c>
      <c r="I194" s="24" t="s">
        <v>749</v>
      </c>
      <c r="J194" s="24" t="s">
        <v>18</v>
      </c>
      <c r="K194" s="24" t="s">
        <v>19</v>
      </c>
      <c r="L194" s="24">
        <v>1</v>
      </c>
      <c r="M194" s="31">
        <v>0</v>
      </c>
      <c r="N194" s="31">
        <v>2219.09</v>
      </c>
      <c r="O194" s="24" t="s">
        <v>26</v>
      </c>
      <c r="P194" s="24" t="str">
        <f>VLOOKUP(Table1[[#This Row],[Line Item Text Code]],$U$3:$V$7,2,FALSE)</f>
        <v>Customer Accomodation</v>
      </c>
      <c r="Q194" s="31">
        <f>Table1[[#This Row],[Ext. Cost]]-Table1[[#This Row],[Ext. Sell]]</f>
        <v>2219.09</v>
      </c>
      <c r="R194" s="31">
        <f>VLOOKUP(C194,Bookings!$A$1:$B$33,2,FALSE)</f>
        <v>0</v>
      </c>
      <c r="S194" s="31">
        <f>IFERROR(VLOOKUP(D194,Bookings!E:F,2,FALSE),0)</f>
        <v>0</v>
      </c>
      <c r="T194" s="25" t="str">
        <f>IFERROR(VLOOKUP(Table1[[#This Row],[Order]],Bookings_with_AM_Report!A:L,12,FALSE),"N/A")</f>
        <v>Patty Medina</v>
      </c>
    </row>
    <row r="195" spans="1:20">
      <c r="A195" s="24" t="s">
        <v>2216</v>
      </c>
      <c r="B195" s="24">
        <v>22</v>
      </c>
      <c r="C195" s="24" t="s">
        <v>604</v>
      </c>
      <c r="D195" s="24" t="s">
        <v>209</v>
      </c>
      <c r="E195" s="24" t="s">
        <v>46</v>
      </c>
      <c r="F195" s="24" t="s">
        <v>2217</v>
      </c>
      <c r="G195" s="24" t="s">
        <v>42</v>
      </c>
      <c r="H195" s="24" t="s">
        <v>36</v>
      </c>
      <c r="I195" s="24" t="s">
        <v>2218</v>
      </c>
      <c r="J195" s="24" t="s">
        <v>18</v>
      </c>
      <c r="K195" s="24" t="s">
        <v>19</v>
      </c>
      <c r="L195" s="24">
        <v>1</v>
      </c>
      <c r="M195" s="31">
        <v>0</v>
      </c>
      <c r="N195" s="31">
        <v>40</v>
      </c>
      <c r="O195" s="24" t="s">
        <v>26</v>
      </c>
      <c r="P195" s="24" t="str">
        <f>VLOOKUP(Table1[[#This Row],[Line Item Text Code]],$U$3:$V$7,2,FALSE)</f>
        <v>Customer Accomodation</v>
      </c>
      <c r="Q195" s="31">
        <f>Table1[[#This Row],[Ext. Cost]]-Table1[[#This Row],[Ext. Sell]]</f>
        <v>40</v>
      </c>
      <c r="R195" s="31">
        <f>VLOOKUP(C195,Bookings!$A$1:$B$33,2,FALSE)</f>
        <v>0</v>
      </c>
      <c r="S195" s="31">
        <f>IFERROR(VLOOKUP(D195,Bookings!E:F,2,FALSE),0)</f>
        <v>0</v>
      </c>
      <c r="T195" s="25" t="str">
        <f>IFERROR(VLOOKUP(Table1[[#This Row],[Order]],Bookings_with_AM_Report!A:L,12,FALSE),"N/A")</f>
        <v>Patty Medina</v>
      </c>
    </row>
    <row r="196" spans="1:20">
      <c r="A196" s="24" t="s">
        <v>2216</v>
      </c>
      <c r="B196" s="24">
        <v>23</v>
      </c>
      <c r="C196" s="24" t="s">
        <v>604</v>
      </c>
      <c r="D196" s="24" t="s">
        <v>209</v>
      </c>
      <c r="E196" s="24" t="s">
        <v>46</v>
      </c>
      <c r="F196" s="24" t="s">
        <v>2219</v>
      </c>
      <c r="G196" s="24" t="s">
        <v>42</v>
      </c>
      <c r="H196" s="24" t="s">
        <v>36</v>
      </c>
      <c r="I196" s="24" t="s">
        <v>2218</v>
      </c>
      <c r="J196" s="24" t="s">
        <v>18</v>
      </c>
      <c r="K196" s="24" t="s">
        <v>19</v>
      </c>
      <c r="L196" s="24">
        <v>1</v>
      </c>
      <c r="M196" s="31">
        <v>0</v>
      </c>
      <c r="N196" s="31">
        <v>40</v>
      </c>
      <c r="O196" s="24" t="s">
        <v>26</v>
      </c>
      <c r="P196" s="24" t="str">
        <f>VLOOKUP(Table1[[#This Row],[Line Item Text Code]],$U$3:$V$7,2,FALSE)</f>
        <v>Customer Accomodation</v>
      </c>
      <c r="Q196" s="31">
        <f>Table1[[#This Row],[Ext. Cost]]-Table1[[#This Row],[Ext. Sell]]</f>
        <v>40</v>
      </c>
      <c r="R196" s="31">
        <f>VLOOKUP(C196,Bookings!$A$1:$B$33,2,FALSE)</f>
        <v>0</v>
      </c>
      <c r="S196" s="31">
        <f>IFERROR(VLOOKUP(D196,Bookings!E:F,2,FALSE),0)</f>
        <v>0</v>
      </c>
      <c r="T196" s="25" t="str">
        <f>IFERROR(VLOOKUP(Table1[[#This Row],[Order]],Bookings_with_AM_Report!A:L,12,FALSE),"N/A")</f>
        <v>Patty Medina</v>
      </c>
    </row>
    <row r="197" spans="1:20">
      <c r="A197" s="24" t="s">
        <v>435</v>
      </c>
      <c r="B197" s="24">
        <v>7</v>
      </c>
      <c r="C197" s="24" t="s">
        <v>604</v>
      </c>
      <c r="D197" s="24" t="s">
        <v>209</v>
      </c>
      <c r="E197" s="24" t="s">
        <v>46</v>
      </c>
      <c r="F197" s="24" t="s">
        <v>750</v>
      </c>
      <c r="G197" s="24" t="s">
        <v>42</v>
      </c>
      <c r="H197" s="24" t="s">
        <v>36</v>
      </c>
      <c r="I197" s="24" t="s">
        <v>751</v>
      </c>
      <c r="J197" s="24" t="s">
        <v>18</v>
      </c>
      <c r="K197" s="24" t="s">
        <v>19</v>
      </c>
      <c r="L197" s="24">
        <v>1</v>
      </c>
      <c r="M197" s="31">
        <v>0</v>
      </c>
      <c r="N197" s="31">
        <v>37.799999999999997</v>
      </c>
      <c r="O197" s="24" t="s">
        <v>26</v>
      </c>
      <c r="P197" s="24" t="str">
        <f>VLOOKUP(Table1[[#This Row],[Line Item Text Code]],$U$3:$V$7,2,FALSE)</f>
        <v>Customer Accomodation</v>
      </c>
      <c r="Q197" s="31">
        <f>Table1[[#This Row],[Ext. Cost]]-Table1[[#This Row],[Ext. Sell]]</f>
        <v>37.799999999999997</v>
      </c>
      <c r="R197" s="31">
        <f>VLOOKUP(C197,Bookings!$A$1:$B$33,2,FALSE)</f>
        <v>0</v>
      </c>
      <c r="S197" s="31">
        <f>IFERROR(VLOOKUP(D197,Bookings!E:F,2,FALSE),0)</f>
        <v>0</v>
      </c>
      <c r="T197" s="25" t="str">
        <f>IFERROR(VLOOKUP(Table1[[#This Row],[Order]],Bookings_with_AM_Report!A:L,12,FALSE),"N/A")</f>
        <v>Patty Medina</v>
      </c>
    </row>
    <row r="198" spans="1:20">
      <c r="A198" s="24" t="s">
        <v>435</v>
      </c>
      <c r="B198" s="24">
        <v>9</v>
      </c>
      <c r="C198" s="24" t="s">
        <v>604</v>
      </c>
      <c r="D198" s="24" t="s">
        <v>209</v>
      </c>
      <c r="E198" s="24" t="s">
        <v>116</v>
      </c>
      <c r="F198" s="24" t="s">
        <v>752</v>
      </c>
      <c r="G198" s="24" t="s">
        <v>31</v>
      </c>
      <c r="H198" s="24" t="s">
        <v>53</v>
      </c>
      <c r="I198" s="24" t="s">
        <v>752</v>
      </c>
      <c r="J198" s="24" t="s">
        <v>18</v>
      </c>
      <c r="K198" s="24" t="s">
        <v>478</v>
      </c>
      <c r="L198" s="24">
        <v>1</v>
      </c>
      <c r="M198" s="31">
        <v>0</v>
      </c>
      <c r="N198" s="31">
        <v>99.6</v>
      </c>
      <c r="O198" s="24" t="s">
        <v>26</v>
      </c>
      <c r="P198" s="24" t="str">
        <f>VLOOKUP(Table1[[#This Row],[Line Item Text Code]],$U$3:$V$7,2,FALSE)</f>
        <v>Shipping Charges</v>
      </c>
      <c r="Q198" s="31">
        <f>Table1[[#This Row],[Ext. Cost]]-Table1[[#This Row],[Ext. Sell]]</f>
        <v>99.6</v>
      </c>
      <c r="R198" s="31">
        <f>VLOOKUP(C198,Bookings!$A$1:$B$33,2,FALSE)</f>
        <v>0</v>
      </c>
      <c r="S198" s="31">
        <f>IFERROR(VLOOKUP(D198,Bookings!E:F,2,FALSE),0)</f>
        <v>0</v>
      </c>
      <c r="T198" s="25" t="str">
        <f>IFERROR(VLOOKUP(Table1[[#This Row],[Order]],Bookings_with_AM_Report!A:L,12,FALSE),"N/A")</f>
        <v>Patty Medina</v>
      </c>
    </row>
    <row r="199" spans="1:20">
      <c r="A199" s="24" t="s">
        <v>435</v>
      </c>
      <c r="B199" s="24">
        <v>10</v>
      </c>
      <c r="C199" s="24" t="s">
        <v>604</v>
      </c>
      <c r="D199" s="24" t="s">
        <v>209</v>
      </c>
      <c r="E199" s="24" t="s">
        <v>116</v>
      </c>
      <c r="F199" s="24" t="s">
        <v>752</v>
      </c>
      <c r="G199" s="24" t="s">
        <v>31</v>
      </c>
      <c r="H199" s="24" t="s">
        <v>53</v>
      </c>
      <c r="I199" s="24" t="s">
        <v>752</v>
      </c>
      <c r="J199" s="24" t="s">
        <v>18</v>
      </c>
      <c r="K199" s="24" t="s">
        <v>478</v>
      </c>
      <c r="L199" s="24">
        <v>1</v>
      </c>
      <c r="M199" s="31">
        <v>0</v>
      </c>
      <c r="N199" s="31">
        <v>-99.6</v>
      </c>
      <c r="O199" s="24" t="s">
        <v>26</v>
      </c>
      <c r="P199" s="24" t="str">
        <f>VLOOKUP(Table1[[#This Row],[Line Item Text Code]],$U$3:$V$7,2,FALSE)</f>
        <v>Shipping Charges</v>
      </c>
      <c r="Q199" s="31">
        <f>Table1[[#This Row],[Ext. Cost]]-Table1[[#This Row],[Ext. Sell]]</f>
        <v>-99.6</v>
      </c>
      <c r="R199" s="31">
        <f>VLOOKUP(C199,Bookings!$A$1:$B$33,2,FALSE)</f>
        <v>0</v>
      </c>
      <c r="S199" s="31">
        <f>IFERROR(VLOOKUP(D199,Bookings!E:F,2,FALSE),0)</f>
        <v>0</v>
      </c>
      <c r="T199" s="25" t="str">
        <f>IFERROR(VLOOKUP(Table1[[#This Row],[Order]],Bookings_with_AM_Report!A:L,12,FALSE),"N/A")</f>
        <v>Patty Medina</v>
      </c>
    </row>
    <row r="200" spans="1:20">
      <c r="A200" s="24" t="s">
        <v>435</v>
      </c>
      <c r="B200" s="24">
        <v>11</v>
      </c>
      <c r="C200" s="24" t="s">
        <v>604</v>
      </c>
      <c r="D200" s="24" t="s">
        <v>209</v>
      </c>
      <c r="E200" s="24" t="s">
        <v>2220</v>
      </c>
      <c r="F200" s="24" t="s">
        <v>2221</v>
      </c>
      <c r="G200" s="24" t="s">
        <v>31</v>
      </c>
      <c r="H200" s="24" t="s">
        <v>32</v>
      </c>
      <c r="I200" s="24" t="s">
        <v>2222</v>
      </c>
      <c r="J200" s="24" t="s">
        <v>18</v>
      </c>
      <c r="K200" s="24" t="s">
        <v>2223</v>
      </c>
      <c r="L200" s="24">
        <v>6</v>
      </c>
      <c r="M200" s="31">
        <v>0</v>
      </c>
      <c r="N200" s="31">
        <v>3127.5</v>
      </c>
      <c r="O200" s="24" t="s">
        <v>26</v>
      </c>
      <c r="P200" s="24" t="str">
        <f>VLOOKUP(Table1[[#This Row],[Line Item Text Code]],$U$3:$V$7,2,FALSE)</f>
        <v>Vendor Caused</v>
      </c>
      <c r="Q200" s="31">
        <f>Table1[[#This Row],[Ext. Cost]]-Table1[[#This Row],[Ext. Sell]]</f>
        <v>3127.5</v>
      </c>
      <c r="R200" s="31">
        <f>VLOOKUP(C200,Bookings!$A$1:$B$33,2,FALSE)</f>
        <v>0</v>
      </c>
      <c r="S200" s="31">
        <f>IFERROR(VLOOKUP(D200,Bookings!E:F,2,FALSE),0)</f>
        <v>0</v>
      </c>
      <c r="T200" s="25" t="str">
        <f>IFERROR(VLOOKUP(Table1[[#This Row],[Order]],Bookings_with_AM_Report!A:L,12,FALSE),"N/A")</f>
        <v>Patty Medina</v>
      </c>
    </row>
    <row r="201" spans="1:20">
      <c r="A201" s="24" t="s">
        <v>435</v>
      </c>
      <c r="B201" s="24">
        <v>12</v>
      </c>
      <c r="C201" s="24" t="s">
        <v>604</v>
      </c>
      <c r="D201" s="24" t="s">
        <v>209</v>
      </c>
      <c r="E201" s="24" t="s">
        <v>92</v>
      </c>
      <c r="F201" s="24" t="s">
        <v>3671</v>
      </c>
      <c r="G201" s="24" t="s">
        <v>16</v>
      </c>
      <c r="H201" s="24" t="s">
        <v>36</v>
      </c>
      <c r="I201" s="24" t="s">
        <v>3672</v>
      </c>
      <c r="J201" s="24" t="s">
        <v>18</v>
      </c>
      <c r="K201" s="24" t="s">
        <v>19</v>
      </c>
      <c r="L201" s="24">
        <v>1</v>
      </c>
      <c r="M201" s="31">
        <v>0</v>
      </c>
      <c r="N201" s="31">
        <v>1230</v>
      </c>
      <c r="O201" s="24" t="s">
        <v>26</v>
      </c>
      <c r="P201" s="24" t="str">
        <f>VLOOKUP(Table1[[#This Row],[Line Item Text Code]],$U$3:$V$7,2,FALSE)</f>
        <v>Customer Accomodation</v>
      </c>
      <c r="Q201" s="31">
        <f>Table1[[#This Row],[Ext. Cost]]-Table1[[#This Row],[Ext. Sell]]</f>
        <v>1230</v>
      </c>
      <c r="R201" s="31">
        <f>VLOOKUP(C201,Bookings!$A$1:$B$33,2,FALSE)</f>
        <v>0</v>
      </c>
      <c r="S201" s="31">
        <f>IFERROR(VLOOKUP(D201,Bookings!E:F,2,FALSE),0)</f>
        <v>0</v>
      </c>
      <c r="T201" s="25" t="str">
        <f>IFERROR(VLOOKUP(Table1[[#This Row],[Order]],Bookings_with_AM_Report!A:L,12,FALSE),"N/A")</f>
        <v>Patty Medina</v>
      </c>
    </row>
    <row r="202" spans="1:20">
      <c r="A202" s="24" t="s">
        <v>435</v>
      </c>
      <c r="B202" s="24">
        <v>13</v>
      </c>
      <c r="C202" s="24" t="s">
        <v>604</v>
      </c>
      <c r="D202" s="24" t="s">
        <v>209</v>
      </c>
      <c r="E202" s="24" t="s">
        <v>2220</v>
      </c>
      <c r="F202" s="24" t="s">
        <v>2221</v>
      </c>
      <c r="G202" s="24" t="s">
        <v>31</v>
      </c>
      <c r="H202" s="24" t="s">
        <v>32</v>
      </c>
      <c r="I202" s="24" t="s">
        <v>2222</v>
      </c>
      <c r="J202" s="24" t="s">
        <v>18</v>
      </c>
      <c r="K202" s="24" t="s">
        <v>2223</v>
      </c>
      <c r="L202" s="24">
        <v>6</v>
      </c>
      <c r="M202" s="31">
        <v>0</v>
      </c>
      <c r="N202" s="31">
        <v>-3127.5</v>
      </c>
      <c r="O202" s="24" t="s">
        <v>26</v>
      </c>
      <c r="P202" s="24" t="str">
        <f>VLOOKUP(Table1[[#This Row],[Line Item Text Code]],$U$3:$V$7,2,FALSE)</f>
        <v>Vendor Caused</v>
      </c>
      <c r="Q202" s="31">
        <f>Table1[[#This Row],[Ext. Cost]]-Table1[[#This Row],[Ext. Sell]]</f>
        <v>-3127.5</v>
      </c>
      <c r="R202" s="31">
        <f>VLOOKUP(C202,Bookings!$A$1:$B$33,2,FALSE)</f>
        <v>0</v>
      </c>
      <c r="S202" s="31">
        <f>IFERROR(VLOOKUP(D202,Bookings!E:F,2,FALSE),0)</f>
        <v>0</v>
      </c>
      <c r="T202" s="25" t="str">
        <f>IFERROR(VLOOKUP(Table1[[#This Row],[Order]],Bookings_with_AM_Report!A:L,12,FALSE),"N/A")</f>
        <v>Patty Medina</v>
      </c>
    </row>
    <row r="203" spans="1:20">
      <c r="A203" s="24" t="s">
        <v>1432</v>
      </c>
      <c r="B203" s="24">
        <v>13</v>
      </c>
      <c r="C203" s="24" t="s">
        <v>70</v>
      </c>
      <c r="D203" s="24" t="s">
        <v>101</v>
      </c>
      <c r="E203" s="24" t="s">
        <v>92</v>
      </c>
      <c r="F203" s="24" t="s">
        <v>1433</v>
      </c>
      <c r="G203" s="24" t="s">
        <v>16</v>
      </c>
      <c r="H203" s="24" t="s">
        <v>49</v>
      </c>
      <c r="I203" s="24" t="s">
        <v>1434</v>
      </c>
      <c r="J203" s="24" t="s">
        <v>24</v>
      </c>
      <c r="K203" s="24" t="s">
        <v>96</v>
      </c>
      <c r="L203" s="24">
        <v>1</v>
      </c>
      <c r="M203" s="31">
        <v>0</v>
      </c>
      <c r="N203" s="31">
        <v>631</v>
      </c>
      <c r="O203" s="24" t="s">
        <v>72</v>
      </c>
      <c r="P203" s="24" t="str">
        <f>VLOOKUP(Table1[[#This Row],[Line Item Text Code]],$U$3:$V$7,2,FALSE)</f>
        <v>Specification Error</v>
      </c>
      <c r="Q203" s="31">
        <f>Table1[[#This Row],[Ext. Cost]]-Table1[[#This Row],[Ext. Sell]]</f>
        <v>631</v>
      </c>
      <c r="R203" s="31">
        <f>VLOOKUP(C203,Bookings!$A$1:$B$33,2,FALSE)</f>
        <v>3879926.4899999993</v>
      </c>
      <c r="S203" s="31">
        <f>IFERROR(VLOOKUP(D203,Bookings!E:F,2,FALSE),0)</f>
        <v>399849.05</v>
      </c>
      <c r="T203" s="25" t="str">
        <f>IFERROR(VLOOKUP(Table1[[#This Row],[Order]],Bookings_with_AM_Report!A:L,12,FALSE),"N/A")</f>
        <v>Marena Brown</v>
      </c>
    </row>
    <row r="204" spans="1:20">
      <c r="A204" s="24" t="s">
        <v>1435</v>
      </c>
      <c r="B204" s="24">
        <v>12</v>
      </c>
      <c r="C204" s="24" t="s">
        <v>70</v>
      </c>
      <c r="D204" s="24" t="s">
        <v>336</v>
      </c>
      <c r="E204" s="24" t="s">
        <v>1436</v>
      </c>
      <c r="F204" s="24" t="s">
        <v>1437</v>
      </c>
      <c r="G204" s="24" t="s">
        <v>1398</v>
      </c>
      <c r="H204" s="24" t="s">
        <v>17</v>
      </c>
      <c r="I204" s="24" t="s">
        <v>1438</v>
      </c>
      <c r="J204" s="24" t="s">
        <v>24</v>
      </c>
      <c r="K204" s="24" t="s">
        <v>1400</v>
      </c>
      <c r="L204" s="24">
        <v>2.5</v>
      </c>
      <c r="M204" s="31">
        <v>0</v>
      </c>
      <c r="N204" s="31">
        <v>187.5</v>
      </c>
      <c r="O204" s="24" t="s">
        <v>72</v>
      </c>
      <c r="P204" s="24" t="str">
        <f>VLOOKUP(Table1[[#This Row],[Line Item Text Code]],$U$3:$V$7,2,FALSE)</f>
        <v>Miscellaneous</v>
      </c>
      <c r="Q204" s="31">
        <f>Table1[[#This Row],[Ext. Cost]]-Table1[[#This Row],[Ext. Sell]]</f>
        <v>187.5</v>
      </c>
      <c r="R204" s="31">
        <f>VLOOKUP(C204,Bookings!$A$1:$B$33,2,FALSE)</f>
        <v>3879926.4899999993</v>
      </c>
      <c r="S204" s="31">
        <f>IFERROR(VLOOKUP(D204,Bookings!E:F,2,FALSE),0)</f>
        <v>492.3</v>
      </c>
      <c r="T204" s="25" t="str">
        <f>IFERROR(VLOOKUP(Table1[[#This Row],[Order]],Bookings_with_AM_Report!A:L,12,FALSE),"N/A")</f>
        <v>N/A</v>
      </c>
    </row>
    <row r="205" spans="1:20">
      <c r="A205" s="24" t="s">
        <v>1435</v>
      </c>
      <c r="B205" s="24">
        <v>13</v>
      </c>
      <c r="C205" s="24" t="s">
        <v>70</v>
      </c>
      <c r="D205" s="24" t="s">
        <v>336</v>
      </c>
      <c r="E205" s="24" t="s">
        <v>1436</v>
      </c>
      <c r="F205" s="24" t="s">
        <v>1437</v>
      </c>
      <c r="G205" s="24" t="s">
        <v>1398</v>
      </c>
      <c r="H205" s="24" t="s">
        <v>17</v>
      </c>
      <c r="I205" s="24" t="s">
        <v>1438</v>
      </c>
      <c r="J205" s="24" t="s">
        <v>24</v>
      </c>
      <c r="K205" s="24" t="s">
        <v>1400</v>
      </c>
      <c r="L205" s="24">
        <v>2.5</v>
      </c>
      <c r="M205" s="31">
        <v>0</v>
      </c>
      <c r="N205" s="31">
        <v>187.5</v>
      </c>
      <c r="O205" s="24" t="s">
        <v>72</v>
      </c>
      <c r="P205" s="24" t="str">
        <f>VLOOKUP(Table1[[#This Row],[Line Item Text Code]],$U$3:$V$7,2,FALSE)</f>
        <v>Miscellaneous</v>
      </c>
      <c r="Q205" s="31">
        <f>Table1[[#This Row],[Ext. Cost]]-Table1[[#This Row],[Ext. Sell]]</f>
        <v>187.5</v>
      </c>
      <c r="R205" s="31">
        <f>VLOOKUP(C205,Bookings!$A$1:$B$33,2,FALSE)</f>
        <v>3879926.4899999993</v>
      </c>
      <c r="S205" s="31">
        <f>IFERROR(VLOOKUP(D205,Bookings!E:F,2,FALSE),0)</f>
        <v>492.3</v>
      </c>
      <c r="T205" s="25" t="str">
        <f>IFERROR(VLOOKUP(Table1[[#This Row],[Order]],Bookings_with_AM_Report!A:L,12,FALSE),"N/A")</f>
        <v>N/A</v>
      </c>
    </row>
    <row r="206" spans="1:20">
      <c r="A206" s="24" t="s">
        <v>323</v>
      </c>
      <c r="B206" s="24">
        <v>483</v>
      </c>
      <c r="C206" s="24" t="s">
        <v>59</v>
      </c>
      <c r="D206" s="24" t="s">
        <v>223</v>
      </c>
      <c r="E206" s="24" t="s">
        <v>690</v>
      </c>
      <c r="F206" s="24" t="s">
        <v>22</v>
      </c>
      <c r="G206" s="24" t="s">
        <v>317</v>
      </c>
      <c r="H206" s="24" t="s">
        <v>17</v>
      </c>
      <c r="I206" s="24" t="s">
        <v>65</v>
      </c>
      <c r="J206" s="24" t="s">
        <v>18</v>
      </c>
      <c r="K206" s="24" t="s">
        <v>369</v>
      </c>
      <c r="L206" s="24">
        <v>1</v>
      </c>
      <c r="M206" s="31">
        <v>0</v>
      </c>
      <c r="N206" s="31">
        <v>45.31</v>
      </c>
      <c r="O206" s="24" t="s">
        <v>48</v>
      </c>
      <c r="P206" s="24" t="str">
        <f>VLOOKUP(Table1[[#This Row],[Line Item Text Code]],$U$3:$V$7,2,FALSE)</f>
        <v>Miscellaneous</v>
      </c>
      <c r="Q206" s="31">
        <f>Table1[[#This Row],[Ext. Cost]]-Table1[[#This Row],[Ext. Sell]]</f>
        <v>45.31</v>
      </c>
      <c r="R206" s="31">
        <f>VLOOKUP(C206,Bookings!$A$1:$B$33,2,FALSE)</f>
        <v>25594614.949999984</v>
      </c>
      <c r="S206" s="31">
        <f>IFERROR(VLOOKUP(D206,Bookings!E:F,2,FALSE),0)</f>
        <v>670595.27</v>
      </c>
      <c r="T206" s="25" t="str">
        <f>IFERROR(VLOOKUP(Table1[[#This Row],[Order]],Bookings_with_AM_Report!A:L,12,FALSE),"N/A")</f>
        <v>Torrey Crell</v>
      </c>
    </row>
    <row r="207" spans="1:20">
      <c r="A207" s="24" t="s">
        <v>323</v>
      </c>
      <c r="B207" s="24">
        <v>485</v>
      </c>
      <c r="C207" s="24" t="s">
        <v>59</v>
      </c>
      <c r="D207" s="24" t="s">
        <v>223</v>
      </c>
      <c r="E207" s="24" t="s">
        <v>108</v>
      </c>
      <c r="F207" s="24" t="s">
        <v>753</v>
      </c>
      <c r="G207" s="24" t="s">
        <v>53</v>
      </c>
      <c r="H207" s="24" t="s">
        <v>49</v>
      </c>
      <c r="I207" s="24" t="s">
        <v>754</v>
      </c>
      <c r="J207" s="24" t="s">
        <v>18</v>
      </c>
      <c r="K207" s="24" t="s">
        <v>148</v>
      </c>
      <c r="L207" s="24">
        <v>1</v>
      </c>
      <c r="M207" s="31">
        <v>0</v>
      </c>
      <c r="N207" s="31">
        <v>2176.5100000000002</v>
      </c>
      <c r="O207" s="24" t="s">
        <v>48</v>
      </c>
      <c r="P207" s="24" t="str">
        <f>VLOOKUP(Table1[[#This Row],[Line Item Text Code]],$U$3:$V$7,2,FALSE)</f>
        <v>Specification Error</v>
      </c>
      <c r="Q207" s="31">
        <f>Table1[[#This Row],[Ext. Cost]]-Table1[[#This Row],[Ext. Sell]]</f>
        <v>2176.5100000000002</v>
      </c>
      <c r="R207" s="31">
        <f>VLOOKUP(C207,Bookings!$A$1:$B$33,2,FALSE)</f>
        <v>25594614.949999984</v>
      </c>
      <c r="S207" s="31">
        <f>IFERROR(VLOOKUP(D207,Bookings!E:F,2,FALSE),0)</f>
        <v>670595.27</v>
      </c>
      <c r="T207" s="25" t="str">
        <f>IFERROR(VLOOKUP(Table1[[#This Row],[Order]],Bookings_with_AM_Report!A:L,12,FALSE),"N/A")</f>
        <v>Torrey Crell</v>
      </c>
    </row>
    <row r="208" spans="1:20">
      <c r="A208" s="24" t="s">
        <v>323</v>
      </c>
      <c r="B208" s="24">
        <v>486</v>
      </c>
      <c r="C208" s="24" t="s">
        <v>59</v>
      </c>
      <c r="D208" s="24" t="s">
        <v>223</v>
      </c>
      <c r="E208" s="24" t="s">
        <v>755</v>
      </c>
      <c r="F208" s="24" t="s">
        <v>756</v>
      </c>
      <c r="G208" s="24" t="s">
        <v>53</v>
      </c>
      <c r="H208" s="24" t="s">
        <v>49</v>
      </c>
      <c r="I208" s="24" t="s">
        <v>754</v>
      </c>
      <c r="J208" s="24" t="s">
        <v>18</v>
      </c>
      <c r="K208" s="24" t="s">
        <v>148</v>
      </c>
      <c r="L208" s="24">
        <v>1</v>
      </c>
      <c r="M208" s="31">
        <v>0</v>
      </c>
      <c r="N208" s="31">
        <v>823.45</v>
      </c>
      <c r="O208" s="24" t="s">
        <v>48</v>
      </c>
      <c r="P208" s="24" t="str">
        <f>VLOOKUP(Table1[[#This Row],[Line Item Text Code]],$U$3:$V$7,2,FALSE)</f>
        <v>Specification Error</v>
      </c>
      <c r="Q208" s="31">
        <f>Table1[[#This Row],[Ext. Cost]]-Table1[[#This Row],[Ext. Sell]]</f>
        <v>823.45</v>
      </c>
      <c r="R208" s="31">
        <f>VLOOKUP(C208,Bookings!$A$1:$B$33,2,FALSE)</f>
        <v>25594614.949999984</v>
      </c>
      <c r="S208" s="31">
        <f>IFERROR(VLOOKUP(D208,Bookings!E:F,2,FALSE),0)</f>
        <v>670595.27</v>
      </c>
      <c r="T208" s="25" t="str">
        <f>IFERROR(VLOOKUP(Table1[[#This Row],[Order]],Bookings_with_AM_Report!A:L,12,FALSE),"N/A")</f>
        <v>Torrey Crell</v>
      </c>
    </row>
    <row r="209" spans="1:20">
      <c r="A209" s="24" t="s">
        <v>323</v>
      </c>
      <c r="B209" s="24">
        <v>490</v>
      </c>
      <c r="C209" s="24" t="s">
        <v>59</v>
      </c>
      <c r="D209" s="24" t="s">
        <v>223</v>
      </c>
      <c r="E209" s="24" t="s">
        <v>5708</v>
      </c>
      <c r="F209" s="24" t="s">
        <v>5709</v>
      </c>
      <c r="G209" s="24" t="s">
        <v>31</v>
      </c>
      <c r="H209" s="24" t="s">
        <v>36</v>
      </c>
      <c r="I209" s="24" t="s">
        <v>5710</v>
      </c>
      <c r="J209" s="24" t="s">
        <v>18</v>
      </c>
      <c r="K209" s="24" t="s">
        <v>145</v>
      </c>
      <c r="L209" s="24">
        <v>4</v>
      </c>
      <c r="M209" s="31">
        <v>0</v>
      </c>
      <c r="N209" s="31">
        <v>502.2</v>
      </c>
      <c r="O209" s="24" t="s">
        <v>48</v>
      </c>
      <c r="P209" s="24" t="str">
        <f>VLOOKUP(Table1[[#This Row],[Line Item Text Code]],$U$3:$V$7,2,FALSE)</f>
        <v>Customer Accomodation</v>
      </c>
      <c r="Q209" s="31">
        <f>Table1[[#This Row],[Ext. Cost]]-Table1[[#This Row],[Ext. Sell]]</f>
        <v>502.2</v>
      </c>
      <c r="R209" s="31">
        <f>VLOOKUP(C209,Bookings!$A$1:$B$33,2,FALSE)</f>
        <v>25594614.949999984</v>
      </c>
      <c r="S209" s="31">
        <f>IFERROR(VLOOKUP(D209,Bookings!E:F,2,FALSE),0)</f>
        <v>670595.27</v>
      </c>
      <c r="T209" s="25" t="str">
        <f>IFERROR(VLOOKUP(Table1[[#This Row],[Order]],Bookings_with_AM_Report!A:L,12,FALSE),"N/A")</f>
        <v>Torrey Crell</v>
      </c>
    </row>
    <row r="210" spans="1:20">
      <c r="A210" s="24" t="s">
        <v>323</v>
      </c>
      <c r="B210" s="24">
        <v>491</v>
      </c>
      <c r="C210" s="24" t="s">
        <v>59</v>
      </c>
      <c r="D210" s="24" t="s">
        <v>223</v>
      </c>
      <c r="E210" s="24" t="s">
        <v>5711</v>
      </c>
      <c r="F210" s="24" t="s">
        <v>5712</v>
      </c>
      <c r="G210" s="24" t="s">
        <v>31</v>
      </c>
      <c r="H210" s="24" t="s">
        <v>36</v>
      </c>
      <c r="I210" s="24" t="s">
        <v>5710</v>
      </c>
      <c r="J210" s="24" t="s">
        <v>18</v>
      </c>
      <c r="K210" s="24" t="s">
        <v>145</v>
      </c>
      <c r="L210" s="24">
        <v>116</v>
      </c>
      <c r="M210" s="31">
        <v>0</v>
      </c>
      <c r="N210" s="31">
        <v>1624</v>
      </c>
      <c r="O210" s="24" t="s">
        <v>48</v>
      </c>
      <c r="P210" s="24" t="str">
        <f>VLOOKUP(Table1[[#This Row],[Line Item Text Code]],$U$3:$V$7,2,FALSE)</f>
        <v>Customer Accomodation</v>
      </c>
      <c r="Q210" s="31">
        <f>Table1[[#This Row],[Ext. Cost]]-Table1[[#This Row],[Ext. Sell]]</f>
        <v>1624</v>
      </c>
      <c r="R210" s="31">
        <f>VLOOKUP(C210,Bookings!$A$1:$B$33,2,FALSE)</f>
        <v>25594614.949999984</v>
      </c>
      <c r="S210" s="31">
        <f>IFERROR(VLOOKUP(D210,Bookings!E:F,2,FALSE),0)</f>
        <v>670595.27</v>
      </c>
      <c r="T210" s="25" t="str">
        <f>IFERROR(VLOOKUP(Table1[[#This Row],[Order]],Bookings_with_AM_Report!A:L,12,FALSE),"N/A")</f>
        <v>Torrey Crell</v>
      </c>
    </row>
    <row r="211" spans="1:20">
      <c r="A211" s="24" t="s">
        <v>323</v>
      </c>
      <c r="B211" s="24">
        <v>492</v>
      </c>
      <c r="C211" s="24" t="s">
        <v>59</v>
      </c>
      <c r="D211" s="24" t="s">
        <v>223</v>
      </c>
      <c r="E211" s="24" t="s">
        <v>52</v>
      </c>
      <c r="F211" s="24" t="s">
        <v>54</v>
      </c>
      <c r="G211" s="24" t="s">
        <v>53</v>
      </c>
      <c r="H211" s="24" t="s">
        <v>36</v>
      </c>
      <c r="I211" s="24" t="s">
        <v>5710</v>
      </c>
      <c r="J211" s="24" t="s">
        <v>18</v>
      </c>
      <c r="K211" s="24" t="s">
        <v>145</v>
      </c>
      <c r="L211" s="24">
        <v>1</v>
      </c>
      <c r="M211" s="31">
        <v>0</v>
      </c>
      <c r="N211" s="31">
        <v>150</v>
      </c>
      <c r="O211" s="24" t="s">
        <v>48</v>
      </c>
      <c r="P211" s="24" t="str">
        <f>VLOOKUP(Table1[[#This Row],[Line Item Text Code]],$U$3:$V$7,2,FALSE)</f>
        <v>Customer Accomodation</v>
      </c>
      <c r="Q211" s="31">
        <f>Table1[[#This Row],[Ext. Cost]]-Table1[[#This Row],[Ext. Sell]]</f>
        <v>150</v>
      </c>
      <c r="R211" s="31">
        <f>VLOOKUP(C211,Bookings!$A$1:$B$33,2,FALSE)</f>
        <v>25594614.949999984</v>
      </c>
      <c r="S211" s="31">
        <f>IFERROR(VLOOKUP(D211,Bookings!E:F,2,FALSE),0)</f>
        <v>670595.27</v>
      </c>
      <c r="T211" s="25" t="str">
        <f>IFERROR(VLOOKUP(Table1[[#This Row],[Order]],Bookings_with_AM_Report!A:L,12,FALSE),"N/A")</f>
        <v>Torrey Crell</v>
      </c>
    </row>
    <row r="212" spans="1:20">
      <c r="A212" s="24" t="s">
        <v>323</v>
      </c>
      <c r="B212" s="24">
        <v>496</v>
      </c>
      <c r="C212" s="24" t="s">
        <v>59</v>
      </c>
      <c r="D212" s="24" t="s">
        <v>223</v>
      </c>
      <c r="E212" s="24" t="s">
        <v>108</v>
      </c>
      <c r="F212" s="24" t="s">
        <v>2224</v>
      </c>
      <c r="G212" s="24" t="s">
        <v>53</v>
      </c>
      <c r="H212" s="24" t="s">
        <v>36</v>
      </c>
      <c r="I212" s="24" t="s">
        <v>131</v>
      </c>
      <c r="J212" s="24" t="s">
        <v>18</v>
      </c>
      <c r="K212" s="24" t="s">
        <v>145</v>
      </c>
      <c r="L212" s="24">
        <v>1</v>
      </c>
      <c r="M212" s="31">
        <v>0</v>
      </c>
      <c r="N212" s="31">
        <v>150</v>
      </c>
      <c r="O212" s="24" t="s">
        <v>48</v>
      </c>
      <c r="P212" s="24" t="str">
        <f>VLOOKUP(Table1[[#This Row],[Line Item Text Code]],$U$3:$V$7,2,FALSE)</f>
        <v>Customer Accomodation</v>
      </c>
      <c r="Q212" s="31">
        <f>Table1[[#This Row],[Ext. Cost]]-Table1[[#This Row],[Ext. Sell]]</f>
        <v>150</v>
      </c>
      <c r="R212" s="31">
        <f>VLOOKUP(C212,Bookings!$A$1:$B$33,2,FALSE)</f>
        <v>25594614.949999984</v>
      </c>
      <c r="S212" s="31">
        <f>IFERROR(VLOOKUP(D212,Bookings!E:F,2,FALSE),0)</f>
        <v>670595.27</v>
      </c>
      <c r="T212" s="25" t="str">
        <f>IFERROR(VLOOKUP(Table1[[#This Row],[Order]],Bookings_with_AM_Report!A:L,12,FALSE),"N/A")</f>
        <v>Torrey Crell</v>
      </c>
    </row>
    <row r="213" spans="1:20">
      <c r="A213" s="24" t="s">
        <v>323</v>
      </c>
      <c r="B213" s="24">
        <v>497</v>
      </c>
      <c r="C213" s="24" t="s">
        <v>59</v>
      </c>
      <c r="D213" s="24" t="s">
        <v>223</v>
      </c>
      <c r="E213" s="24" t="s">
        <v>690</v>
      </c>
      <c r="F213" s="24" t="s">
        <v>22</v>
      </c>
      <c r="G213" s="24" t="s">
        <v>317</v>
      </c>
      <c r="H213" s="24" t="s">
        <v>17</v>
      </c>
      <c r="I213" s="24" t="s">
        <v>65</v>
      </c>
      <c r="J213" s="24" t="s">
        <v>18</v>
      </c>
      <c r="K213" s="24" t="s">
        <v>369</v>
      </c>
      <c r="L213" s="24">
        <v>1</v>
      </c>
      <c r="M213" s="31">
        <v>0</v>
      </c>
      <c r="N213" s="31">
        <v>32.97</v>
      </c>
      <c r="O213" s="24" t="s">
        <v>48</v>
      </c>
      <c r="P213" s="24" t="str">
        <f>VLOOKUP(Table1[[#This Row],[Line Item Text Code]],$U$3:$V$7,2,FALSE)</f>
        <v>Miscellaneous</v>
      </c>
      <c r="Q213" s="31">
        <f>Table1[[#This Row],[Ext. Cost]]-Table1[[#This Row],[Ext. Sell]]</f>
        <v>32.97</v>
      </c>
      <c r="R213" s="31">
        <f>VLOOKUP(C213,Bookings!$A$1:$B$33,2,FALSE)</f>
        <v>25594614.949999984</v>
      </c>
      <c r="S213" s="31">
        <f>IFERROR(VLOOKUP(D213,Bookings!E:F,2,FALSE),0)</f>
        <v>670595.27</v>
      </c>
      <c r="T213" s="25" t="str">
        <f>IFERROR(VLOOKUP(Table1[[#This Row],[Order]],Bookings_with_AM_Report!A:L,12,FALSE),"N/A")</f>
        <v>Torrey Crell</v>
      </c>
    </row>
    <row r="214" spans="1:20">
      <c r="A214" s="24" t="s">
        <v>323</v>
      </c>
      <c r="B214" s="24">
        <v>499</v>
      </c>
      <c r="C214" s="24" t="s">
        <v>59</v>
      </c>
      <c r="D214" s="24" t="s">
        <v>223</v>
      </c>
      <c r="E214" s="24" t="s">
        <v>3673</v>
      </c>
      <c r="F214" s="24" t="s">
        <v>3674</v>
      </c>
      <c r="G214" s="24" t="s">
        <v>31</v>
      </c>
      <c r="H214" s="24" t="s">
        <v>17</v>
      </c>
      <c r="I214" s="24" t="s">
        <v>3675</v>
      </c>
      <c r="J214" s="24" t="s">
        <v>18</v>
      </c>
      <c r="K214" s="24" t="s">
        <v>2543</v>
      </c>
      <c r="L214" s="24">
        <v>1</v>
      </c>
      <c r="M214" s="31">
        <v>0</v>
      </c>
      <c r="N214" s="31">
        <v>3444</v>
      </c>
      <c r="O214" s="24" t="s">
        <v>48</v>
      </c>
      <c r="P214" s="24" t="str">
        <f>VLOOKUP(Table1[[#This Row],[Line Item Text Code]],$U$3:$V$7,2,FALSE)</f>
        <v>Miscellaneous</v>
      </c>
      <c r="Q214" s="31">
        <f>Table1[[#This Row],[Ext. Cost]]-Table1[[#This Row],[Ext. Sell]]</f>
        <v>3444</v>
      </c>
      <c r="R214" s="31">
        <f>VLOOKUP(C214,Bookings!$A$1:$B$33,2,FALSE)</f>
        <v>25594614.949999984</v>
      </c>
      <c r="S214" s="31">
        <f>IFERROR(VLOOKUP(D214,Bookings!E:F,2,FALSE),0)</f>
        <v>670595.27</v>
      </c>
      <c r="T214" s="25" t="str">
        <f>IFERROR(VLOOKUP(Table1[[#This Row],[Order]],Bookings_with_AM_Report!A:L,12,FALSE),"N/A")</f>
        <v>Torrey Crell</v>
      </c>
    </row>
    <row r="215" spans="1:20">
      <c r="A215" s="24" t="s">
        <v>388</v>
      </c>
      <c r="B215" s="24">
        <v>290</v>
      </c>
      <c r="C215" s="24" t="s">
        <v>106</v>
      </c>
      <c r="D215" s="24" t="s">
        <v>387</v>
      </c>
      <c r="E215" s="24" t="s">
        <v>1439</v>
      </c>
      <c r="F215" s="24" t="s">
        <v>1440</v>
      </c>
      <c r="G215" s="24" t="s">
        <v>31</v>
      </c>
      <c r="H215" s="24" t="s">
        <v>36</v>
      </c>
      <c r="I215" s="24" t="s">
        <v>1441</v>
      </c>
      <c r="J215" s="24" t="s">
        <v>33</v>
      </c>
      <c r="K215" s="24" t="s">
        <v>115</v>
      </c>
      <c r="L215" s="24">
        <v>2</v>
      </c>
      <c r="M215" s="31">
        <v>0</v>
      </c>
      <c r="N215" s="31">
        <v>529.91999999999996</v>
      </c>
      <c r="O215" s="24" t="s">
        <v>88</v>
      </c>
      <c r="P215" s="24" t="str">
        <f>VLOOKUP(Table1[[#This Row],[Line Item Text Code]],$U$3:$V$7,2,FALSE)</f>
        <v>Customer Accomodation</v>
      </c>
      <c r="Q215" s="31">
        <f>Table1[[#This Row],[Ext. Cost]]-Table1[[#This Row],[Ext. Sell]]</f>
        <v>529.91999999999996</v>
      </c>
      <c r="R215" s="31">
        <f>VLOOKUP(C215,Bookings!$A$1:$B$33,2,FALSE)</f>
        <v>893520.77000000025</v>
      </c>
      <c r="S215" s="31">
        <f>IFERROR(VLOOKUP(D215,Bookings!E:F,2,FALSE),0)</f>
        <v>10650</v>
      </c>
      <c r="T215" s="25" t="str">
        <f>IFERROR(VLOOKUP(Table1[[#This Row],[Order]],Bookings_with_AM_Report!A:L,12,FALSE),"N/A")</f>
        <v>Farrah Race</v>
      </c>
    </row>
    <row r="216" spans="1:20">
      <c r="A216" s="24" t="s">
        <v>388</v>
      </c>
      <c r="B216" s="24">
        <v>290</v>
      </c>
      <c r="C216" s="24" t="s">
        <v>106</v>
      </c>
      <c r="D216" s="24" t="s">
        <v>387</v>
      </c>
      <c r="E216" s="24" t="s">
        <v>1439</v>
      </c>
      <c r="F216" s="24" t="s">
        <v>1440</v>
      </c>
      <c r="G216" s="24" t="s">
        <v>31</v>
      </c>
      <c r="H216" s="24" t="s">
        <v>49</v>
      </c>
      <c r="I216" s="24" t="s">
        <v>5713</v>
      </c>
      <c r="J216" s="24" t="s">
        <v>33</v>
      </c>
      <c r="K216" s="24" t="s">
        <v>115</v>
      </c>
      <c r="L216" s="24">
        <v>2</v>
      </c>
      <c r="M216" s="31">
        <v>0</v>
      </c>
      <c r="N216" s="31">
        <v>529.91999999999996</v>
      </c>
      <c r="O216" s="24" t="s">
        <v>88</v>
      </c>
      <c r="P216" s="24" t="str">
        <f>VLOOKUP(Table1[[#This Row],[Line Item Text Code]],$U$3:$V$7,2,FALSE)</f>
        <v>Specification Error</v>
      </c>
      <c r="Q216" s="31">
        <f>Table1[[#This Row],[Ext. Cost]]-Table1[[#This Row],[Ext. Sell]]</f>
        <v>529.91999999999996</v>
      </c>
      <c r="R216" s="31">
        <f>VLOOKUP(C216,Bookings!$A$1:$B$33,2,FALSE)</f>
        <v>893520.77000000025</v>
      </c>
      <c r="S216" s="31">
        <f>IFERROR(VLOOKUP(D216,Bookings!E:F,2,FALSE),0)</f>
        <v>10650</v>
      </c>
      <c r="T216" s="25" t="str">
        <f>IFERROR(VLOOKUP(Table1[[#This Row],[Order]],Bookings_with_AM_Report!A:L,12,FALSE),"N/A")</f>
        <v>Farrah Race</v>
      </c>
    </row>
    <row r="217" spans="1:20">
      <c r="A217" s="24" t="s">
        <v>388</v>
      </c>
      <c r="B217" s="24">
        <v>291</v>
      </c>
      <c r="C217" s="24" t="s">
        <v>106</v>
      </c>
      <c r="D217" s="24" t="s">
        <v>387</v>
      </c>
      <c r="E217" s="24" t="s">
        <v>1442</v>
      </c>
      <c r="F217" s="24" t="s">
        <v>1443</v>
      </c>
      <c r="G217" s="24" t="s">
        <v>31</v>
      </c>
      <c r="H217" s="24" t="s">
        <v>36</v>
      </c>
      <c r="I217" s="24" t="s">
        <v>1444</v>
      </c>
      <c r="J217" s="24" t="s">
        <v>33</v>
      </c>
      <c r="K217" s="24" t="s">
        <v>115</v>
      </c>
      <c r="L217" s="24">
        <v>1</v>
      </c>
      <c r="M217" s="31">
        <v>0</v>
      </c>
      <c r="N217" s="31">
        <v>236.07</v>
      </c>
      <c r="O217" s="24" t="s">
        <v>88</v>
      </c>
      <c r="P217" s="24" t="str">
        <f>VLOOKUP(Table1[[#This Row],[Line Item Text Code]],$U$3:$V$7,2,FALSE)</f>
        <v>Customer Accomodation</v>
      </c>
      <c r="Q217" s="31">
        <f>Table1[[#This Row],[Ext. Cost]]-Table1[[#This Row],[Ext. Sell]]</f>
        <v>236.07</v>
      </c>
      <c r="R217" s="31">
        <f>VLOOKUP(C217,Bookings!$A$1:$B$33,2,FALSE)</f>
        <v>893520.77000000025</v>
      </c>
      <c r="S217" s="31">
        <f>IFERROR(VLOOKUP(D217,Bookings!E:F,2,FALSE),0)</f>
        <v>10650</v>
      </c>
      <c r="T217" s="25" t="str">
        <f>IFERROR(VLOOKUP(Table1[[#This Row],[Order]],Bookings_with_AM_Report!A:L,12,FALSE),"N/A")</f>
        <v>Farrah Race</v>
      </c>
    </row>
    <row r="218" spans="1:20">
      <c r="A218" s="24" t="s">
        <v>388</v>
      </c>
      <c r="B218" s="24">
        <v>297</v>
      </c>
      <c r="C218" s="24" t="s">
        <v>106</v>
      </c>
      <c r="D218" s="24" t="s">
        <v>387</v>
      </c>
      <c r="E218" s="24" t="s">
        <v>97</v>
      </c>
      <c r="F218" s="24" t="s">
        <v>22</v>
      </c>
      <c r="G218" s="24" t="s">
        <v>31</v>
      </c>
      <c r="H218" s="24" t="s">
        <v>17</v>
      </c>
      <c r="I218" s="24" t="s">
        <v>98</v>
      </c>
      <c r="J218" s="24" t="s">
        <v>33</v>
      </c>
      <c r="K218" s="24" t="s">
        <v>66</v>
      </c>
      <c r="L218" s="24">
        <v>1</v>
      </c>
      <c r="M218" s="31">
        <v>0</v>
      </c>
      <c r="N218" s="31">
        <v>13.33</v>
      </c>
      <c r="O218" s="24" t="s">
        <v>88</v>
      </c>
      <c r="P218" s="24" t="str">
        <f>VLOOKUP(Table1[[#This Row],[Line Item Text Code]],$U$3:$V$7,2,FALSE)</f>
        <v>Miscellaneous</v>
      </c>
      <c r="Q218" s="31">
        <f>Table1[[#This Row],[Ext. Cost]]-Table1[[#This Row],[Ext. Sell]]</f>
        <v>13.33</v>
      </c>
      <c r="R218" s="31">
        <f>VLOOKUP(C218,Bookings!$A$1:$B$33,2,FALSE)</f>
        <v>893520.77000000025</v>
      </c>
      <c r="S218" s="31">
        <f>IFERROR(VLOOKUP(D218,Bookings!E:F,2,FALSE),0)</f>
        <v>10650</v>
      </c>
      <c r="T218" s="25" t="str">
        <f>IFERROR(VLOOKUP(Table1[[#This Row],[Order]],Bookings_with_AM_Report!A:L,12,FALSE),"N/A")</f>
        <v>Farrah Race</v>
      </c>
    </row>
    <row r="219" spans="1:20">
      <c r="A219" s="24" t="s">
        <v>388</v>
      </c>
      <c r="B219" s="24">
        <v>300</v>
      </c>
      <c r="C219" s="24" t="s">
        <v>106</v>
      </c>
      <c r="D219" s="24" t="s">
        <v>387</v>
      </c>
      <c r="E219" s="24" t="s">
        <v>92</v>
      </c>
      <c r="F219" s="24" t="s">
        <v>3676</v>
      </c>
      <c r="G219" s="24" t="s">
        <v>31</v>
      </c>
      <c r="H219" s="24" t="s">
        <v>36</v>
      </c>
      <c r="I219" s="24" t="s">
        <v>3677</v>
      </c>
      <c r="J219" s="24" t="s">
        <v>33</v>
      </c>
      <c r="K219" s="24" t="s">
        <v>3678</v>
      </c>
      <c r="L219" s="24">
        <v>1</v>
      </c>
      <c r="M219" s="31">
        <v>0</v>
      </c>
      <c r="N219" s="31">
        <v>1366</v>
      </c>
      <c r="O219" s="24" t="s">
        <v>88</v>
      </c>
      <c r="P219" s="24" t="str">
        <f>VLOOKUP(Table1[[#This Row],[Line Item Text Code]],$U$3:$V$7,2,FALSE)</f>
        <v>Customer Accomodation</v>
      </c>
      <c r="Q219" s="31">
        <f>Table1[[#This Row],[Ext. Cost]]-Table1[[#This Row],[Ext. Sell]]</f>
        <v>1366</v>
      </c>
      <c r="R219" s="31">
        <f>VLOOKUP(C219,Bookings!$A$1:$B$33,2,FALSE)</f>
        <v>893520.77000000025</v>
      </c>
      <c r="S219" s="31">
        <f>IFERROR(VLOOKUP(D219,Bookings!E:F,2,FALSE),0)</f>
        <v>10650</v>
      </c>
      <c r="T219" s="25" t="str">
        <f>IFERROR(VLOOKUP(Table1[[#This Row],[Order]],Bookings_with_AM_Report!A:L,12,FALSE),"N/A")</f>
        <v>Farrah Race</v>
      </c>
    </row>
    <row r="220" spans="1:20">
      <c r="A220" s="24" t="s">
        <v>388</v>
      </c>
      <c r="B220" s="24">
        <v>303</v>
      </c>
      <c r="C220" s="24" t="s">
        <v>106</v>
      </c>
      <c r="D220" s="24" t="s">
        <v>387</v>
      </c>
      <c r="E220" s="24" t="s">
        <v>97</v>
      </c>
      <c r="F220" s="24" t="s">
        <v>22</v>
      </c>
      <c r="G220" s="24" t="s">
        <v>31</v>
      </c>
      <c r="H220" s="24" t="s">
        <v>17</v>
      </c>
      <c r="I220" s="24" t="s">
        <v>98</v>
      </c>
      <c r="J220" s="24" t="s">
        <v>33</v>
      </c>
      <c r="K220" s="24" t="s">
        <v>66</v>
      </c>
      <c r="L220" s="24">
        <v>1</v>
      </c>
      <c r="M220" s="31">
        <v>0</v>
      </c>
      <c r="N220" s="31">
        <v>14.97</v>
      </c>
      <c r="O220" s="24" t="s">
        <v>88</v>
      </c>
      <c r="P220" s="24" t="str">
        <f>VLOOKUP(Table1[[#This Row],[Line Item Text Code]],$U$3:$V$7,2,FALSE)</f>
        <v>Miscellaneous</v>
      </c>
      <c r="Q220" s="31">
        <f>Table1[[#This Row],[Ext. Cost]]-Table1[[#This Row],[Ext. Sell]]</f>
        <v>14.97</v>
      </c>
      <c r="R220" s="31">
        <f>VLOOKUP(C220,Bookings!$A$1:$B$33,2,FALSE)</f>
        <v>893520.77000000025</v>
      </c>
      <c r="S220" s="31">
        <f>IFERROR(VLOOKUP(D220,Bookings!E:F,2,FALSE),0)</f>
        <v>10650</v>
      </c>
      <c r="T220" s="25" t="str">
        <f>IFERROR(VLOOKUP(Table1[[#This Row],[Order]],Bookings_with_AM_Report!A:L,12,FALSE),"N/A")</f>
        <v>Farrah Race</v>
      </c>
    </row>
    <row r="221" spans="1:20">
      <c r="A221" s="24" t="s">
        <v>386</v>
      </c>
      <c r="B221" s="24">
        <v>284</v>
      </c>
      <c r="C221" s="24" t="s">
        <v>106</v>
      </c>
      <c r="D221" s="24" t="s">
        <v>387</v>
      </c>
      <c r="E221" s="24" t="s">
        <v>2225</v>
      </c>
      <c r="F221" s="24" t="s">
        <v>2226</v>
      </c>
      <c r="G221" s="24" t="s">
        <v>31</v>
      </c>
      <c r="H221" s="24" t="s">
        <v>49</v>
      </c>
      <c r="I221" s="24" t="s">
        <v>2227</v>
      </c>
      <c r="J221" s="24" t="s">
        <v>33</v>
      </c>
      <c r="K221" s="24" t="s">
        <v>2228</v>
      </c>
      <c r="L221" s="24">
        <v>6</v>
      </c>
      <c r="M221" s="31">
        <v>0</v>
      </c>
      <c r="N221" s="31">
        <v>3513.78</v>
      </c>
      <c r="O221" s="24" t="s">
        <v>88</v>
      </c>
      <c r="P221" s="24" t="str">
        <f>VLOOKUP(Table1[[#This Row],[Line Item Text Code]],$U$3:$V$7,2,FALSE)</f>
        <v>Specification Error</v>
      </c>
      <c r="Q221" s="31">
        <f>Table1[[#This Row],[Ext. Cost]]-Table1[[#This Row],[Ext. Sell]]</f>
        <v>3513.78</v>
      </c>
      <c r="R221" s="31">
        <f>VLOOKUP(C221,Bookings!$A$1:$B$33,2,FALSE)</f>
        <v>893520.77000000025</v>
      </c>
      <c r="S221" s="31">
        <f>IFERROR(VLOOKUP(D221,Bookings!E:F,2,FALSE),0)</f>
        <v>10650</v>
      </c>
      <c r="T221" s="25" t="str">
        <f>IFERROR(VLOOKUP(Table1[[#This Row],[Order]],Bookings_with_AM_Report!A:L,12,FALSE),"N/A")</f>
        <v>Farrah Race</v>
      </c>
    </row>
    <row r="222" spans="1:20">
      <c r="A222" s="24" t="s">
        <v>386</v>
      </c>
      <c r="B222" s="24">
        <v>285</v>
      </c>
      <c r="C222" s="24" t="s">
        <v>106</v>
      </c>
      <c r="D222" s="24" t="s">
        <v>387</v>
      </c>
      <c r="E222" s="24" t="s">
        <v>2229</v>
      </c>
      <c r="F222" s="24" t="s">
        <v>2230</v>
      </c>
      <c r="G222" s="24" t="s">
        <v>31</v>
      </c>
      <c r="H222" s="24" t="s">
        <v>49</v>
      </c>
      <c r="I222" s="24" t="s">
        <v>2231</v>
      </c>
      <c r="J222" s="24" t="s">
        <v>33</v>
      </c>
      <c r="K222" s="24" t="s">
        <v>2232</v>
      </c>
      <c r="L222" s="24">
        <v>6</v>
      </c>
      <c r="M222" s="31">
        <v>0</v>
      </c>
      <c r="N222" s="31">
        <v>6589.2</v>
      </c>
      <c r="O222" s="24" t="s">
        <v>88</v>
      </c>
      <c r="P222" s="24" t="str">
        <f>VLOOKUP(Table1[[#This Row],[Line Item Text Code]],$U$3:$V$7,2,FALSE)</f>
        <v>Specification Error</v>
      </c>
      <c r="Q222" s="31">
        <f>Table1[[#This Row],[Ext. Cost]]-Table1[[#This Row],[Ext. Sell]]</f>
        <v>6589.2</v>
      </c>
      <c r="R222" s="31">
        <f>VLOOKUP(C222,Bookings!$A$1:$B$33,2,FALSE)</f>
        <v>893520.77000000025</v>
      </c>
      <c r="S222" s="31">
        <f>IFERROR(VLOOKUP(D222,Bookings!E:F,2,FALSE),0)</f>
        <v>10650</v>
      </c>
      <c r="T222" s="25" t="str">
        <f>IFERROR(VLOOKUP(Table1[[#This Row],[Order]],Bookings_with_AM_Report!A:L,12,FALSE),"N/A")</f>
        <v>Farrah Race</v>
      </c>
    </row>
    <row r="223" spans="1:20">
      <c r="A223" s="24" t="s">
        <v>386</v>
      </c>
      <c r="B223" s="24">
        <v>286</v>
      </c>
      <c r="C223" s="24" t="s">
        <v>106</v>
      </c>
      <c r="D223" s="24" t="s">
        <v>387</v>
      </c>
      <c r="E223" s="24" t="s">
        <v>2233</v>
      </c>
      <c r="F223" s="24" t="s">
        <v>2234</v>
      </c>
      <c r="G223" s="24" t="s">
        <v>31</v>
      </c>
      <c r="H223" s="24" t="s">
        <v>49</v>
      </c>
      <c r="I223" s="24" t="s">
        <v>2227</v>
      </c>
      <c r="J223" s="24" t="s">
        <v>33</v>
      </c>
      <c r="K223" s="24" t="s">
        <v>1632</v>
      </c>
      <c r="L223" s="24">
        <v>24</v>
      </c>
      <c r="M223" s="31">
        <v>0</v>
      </c>
      <c r="N223" s="31">
        <v>1986</v>
      </c>
      <c r="O223" s="24" t="s">
        <v>88</v>
      </c>
      <c r="P223" s="24" t="str">
        <f>VLOOKUP(Table1[[#This Row],[Line Item Text Code]],$U$3:$V$7,2,FALSE)</f>
        <v>Specification Error</v>
      </c>
      <c r="Q223" s="31">
        <f>Table1[[#This Row],[Ext. Cost]]-Table1[[#This Row],[Ext. Sell]]</f>
        <v>1986</v>
      </c>
      <c r="R223" s="31">
        <f>VLOOKUP(C223,Bookings!$A$1:$B$33,2,FALSE)</f>
        <v>893520.77000000025</v>
      </c>
      <c r="S223" s="31">
        <f>IFERROR(VLOOKUP(D223,Bookings!E:F,2,FALSE),0)</f>
        <v>10650</v>
      </c>
      <c r="T223" s="25" t="str">
        <f>IFERROR(VLOOKUP(Table1[[#This Row],[Order]],Bookings_with_AM_Report!A:L,12,FALSE),"N/A")</f>
        <v>Farrah Race</v>
      </c>
    </row>
    <row r="224" spans="1:20">
      <c r="A224" s="24" t="s">
        <v>386</v>
      </c>
      <c r="B224" s="24">
        <v>287</v>
      </c>
      <c r="C224" s="24" t="s">
        <v>106</v>
      </c>
      <c r="D224" s="24" t="s">
        <v>387</v>
      </c>
      <c r="E224" s="24" t="s">
        <v>2235</v>
      </c>
      <c r="F224" s="24" t="s">
        <v>2236</v>
      </c>
      <c r="G224" s="24" t="s">
        <v>53</v>
      </c>
      <c r="H224" s="24" t="s">
        <v>49</v>
      </c>
      <c r="I224" s="24" t="s">
        <v>2227</v>
      </c>
      <c r="J224" s="24" t="s">
        <v>33</v>
      </c>
      <c r="K224" s="24" t="s">
        <v>1632</v>
      </c>
      <c r="L224" s="24">
        <v>1</v>
      </c>
      <c r="M224" s="31">
        <v>0</v>
      </c>
      <c r="N224" s="31">
        <v>46.63</v>
      </c>
      <c r="O224" s="24" t="s">
        <v>88</v>
      </c>
      <c r="P224" s="24" t="str">
        <f>VLOOKUP(Table1[[#This Row],[Line Item Text Code]],$U$3:$V$7,2,FALSE)</f>
        <v>Specification Error</v>
      </c>
      <c r="Q224" s="31">
        <f>Table1[[#This Row],[Ext. Cost]]-Table1[[#This Row],[Ext. Sell]]</f>
        <v>46.63</v>
      </c>
      <c r="R224" s="31">
        <f>VLOOKUP(C224,Bookings!$A$1:$B$33,2,FALSE)</f>
        <v>893520.77000000025</v>
      </c>
      <c r="S224" s="31">
        <f>IFERROR(VLOOKUP(D224,Bookings!E:F,2,FALSE),0)</f>
        <v>10650</v>
      </c>
      <c r="T224" s="25" t="str">
        <f>IFERROR(VLOOKUP(Table1[[#This Row],[Order]],Bookings_with_AM_Report!A:L,12,FALSE),"N/A")</f>
        <v>Farrah Race</v>
      </c>
    </row>
    <row r="225" spans="1:20">
      <c r="A225" s="24" t="s">
        <v>386</v>
      </c>
      <c r="B225" s="24">
        <v>290</v>
      </c>
      <c r="C225" s="24" t="s">
        <v>106</v>
      </c>
      <c r="D225" s="24" t="s">
        <v>387</v>
      </c>
      <c r="E225" s="24" t="s">
        <v>3679</v>
      </c>
      <c r="F225" s="24" t="s">
        <v>3680</v>
      </c>
      <c r="G225" s="24" t="s">
        <v>31</v>
      </c>
      <c r="H225" s="24" t="s">
        <v>49</v>
      </c>
      <c r="I225" s="24" t="s">
        <v>2231</v>
      </c>
      <c r="J225" s="24" t="s">
        <v>33</v>
      </c>
      <c r="K225" s="24" t="s">
        <v>2232</v>
      </c>
      <c r="L225" s="24">
        <v>1</v>
      </c>
      <c r="M225" s="31">
        <v>0</v>
      </c>
      <c r="N225" s="31">
        <v>3294.6</v>
      </c>
      <c r="O225" s="24" t="s">
        <v>88</v>
      </c>
      <c r="P225" s="24" t="str">
        <f>VLOOKUP(Table1[[#This Row],[Line Item Text Code]],$U$3:$V$7,2,FALSE)</f>
        <v>Specification Error</v>
      </c>
      <c r="Q225" s="31">
        <f>Table1[[#This Row],[Ext. Cost]]-Table1[[#This Row],[Ext. Sell]]</f>
        <v>3294.6</v>
      </c>
      <c r="R225" s="31">
        <f>VLOOKUP(C225,Bookings!$A$1:$B$33,2,FALSE)</f>
        <v>893520.77000000025</v>
      </c>
      <c r="S225" s="31">
        <f>IFERROR(VLOOKUP(D225,Bookings!E:F,2,FALSE),0)</f>
        <v>10650</v>
      </c>
      <c r="T225" s="25" t="str">
        <f>IFERROR(VLOOKUP(Table1[[#This Row],[Order]],Bookings_with_AM_Report!A:L,12,FALSE),"N/A")</f>
        <v>Farrah Race</v>
      </c>
    </row>
    <row r="226" spans="1:20">
      <c r="A226" s="24" t="s">
        <v>386</v>
      </c>
      <c r="B226" s="24">
        <v>290</v>
      </c>
      <c r="C226" s="24" t="s">
        <v>106</v>
      </c>
      <c r="D226" s="24" t="s">
        <v>387</v>
      </c>
      <c r="E226" s="24" t="s">
        <v>3679</v>
      </c>
      <c r="F226" s="24" t="s">
        <v>3680</v>
      </c>
      <c r="G226" s="24" t="s">
        <v>31</v>
      </c>
      <c r="H226" s="24" t="s">
        <v>17</v>
      </c>
      <c r="I226" s="24" t="s">
        <v>3681</v>
      </c>
      <c r="J226" s="24" t="s">
        <v>33</v>
      </c>
      <c r="K226" s="24" t="s">
        <v>2232</v>
      </c>
      <c r="L226" s="24">
        <v>1</v>
      </c>
      <c r="M226" s="31">
        <v>0</v>
      </c>
      <c r="N226" s="31">
        <v>3294.6</v>
      </c>
      <c r="O226" s="24" t="s">
        <v>88</v>
      </c>
      <c r="P226" s="24" t="str">
        <f>VLOOKUP(Table1[[#This Row],[Line Item Text Code]],$U$3:$V$7,2,FALSE)</f>
        <v>Miscellaneous</v>
      </c>
      <c r="Q226" s="31">
        <f>Table1[[#This Row],[Ext. Cost]]-Table1[[#This Row],[Ext. Sell]]</f>
        <v>3294.6</v>
      </c>
      <c r="R226" s="31">
        <f>VLOOKUP(C226,Bookings!$A$1:$B$33,2,FALSE)</f>
        <v>893520.77000000025</v>
      </c>
      <c r="S226" s="31">
        <f>IFERROR(VLOOKUP(D226,Bookings!E:F,2,FALSE),0)</f>
        <v>10650</v>
      </c>
      <c r="T226" s="25" t="str">
        <f>IFERROR(VLOOKUP(Table1[[#This Row],[Order]],Bookings_with_AM_Report!A:L,12,FALSE),"N/A")</f>
        <v>Farrah Race</v>
      </c>
    </row>
    <row r="227" spans="1:20">
      <c r="A227" s="24" t="s">
        <v>386</v>
      </c>
      <c r="B227" s="24">
        <v>291</v>
      </c>
      <c r="C227" s="24" t="s">
        <v>106</v>
      </c>
      <c r="D227" s="24" t="s">
        <v>387</v>
      </c>
      <c r="E227" s="24" t="s">
        <v>2229</v>
      </c>
      <c r="F227" s="24" t="s">
        <v>2230</v>
      </c>
      <c r="G227" s="24" t="s">
        <v>31</v>
      </c>
      <c r="H227" s="24" t="s">
        <v>17</v>
      </c>
      <c r="I227" s="24" t="s">
        <v>3682</v>
      </c>
      <c r="J227" s="24" t="s">
        <v>33</v>
      </c>
      <c r="K227" s="24" t="s">
        <v>2232</v>
      </c>
      <c r="L227" s="24">
        <v>6</v>
      </c>
      <c r="M227" s="31">
        <v>0</v>
      </c>
      <c r="N227" s="31">
        <v>-6589.2</v>
      </c>
      <c r="O227" s="24" t="s">
        <v>88</v>
      </c>
      <c r="P227" s="24" t="str">
        <f>VLOOKUP(Table1[[#This Row],[Line Item Text Code]],$U$3:$V$7,2,FALSE)</f>
        <v>Miscellaneous</v>
      </c>
      <c r="Q227" s="31">
        <f>Table1[[#This Row],[Ext. Cost]]-Table1[[#This Row],[Ext. Sell]]</f>
        <v>-6589.2</v>
      </c>
      <c r="R227" s="31">
        <f>VLOOKUP(C227,Bookings!$A$1:$B$33,2,FALSE)</f>
        <v>893520.77000000025</v>
      </c>
      <c r="S227" s="31">
        <f>IFERROR(VLOOKUP(D227,Bookings!E:F,2,FALSE),0)</f>
        <v>10650</v>
      </c>
      <c r="T227" s="25" t="str">
        <f>IFERROR(VLOOKUP(Table1[[#This Row],[Order]],Bookings_with_AM_Report!A:L,12,FALSE),"N/A")</f>
        <v>Farrah Race</v>
      </c>
    </row>
    <row r="228" spans="1:20">
      <c r="A228" s="24" t="s">
        <v>386</v>
      </c>
      <c r="B228" s="24">
        <v>291</v>
      </c>
      <c r="C228" s="24" t="s">
        <v>106</v>
      </c>
      <c r="D228" s="24" t="s">
        <v>387</v>
      </c>
      <c r="E228" s="24" t="s">
        <v>2229</v>
      </c>
      <c r="F228" s="24" t="s">
        <v>2230</v>
      </c>
      <c r="G228" s="24" t="s">
        <v>31</v>
      </c>
      <c r="H228" s="24" t="s">
        <v>49</v>
      </c>
      <c r="I228" s="24" t="s">
        <v>2231</v>
      </c>
      <c r="J228" s="24" t="s">
        <v>33</v>
      </c>
      <c r="K228" s="24" t="s">
        <v>2232</v>
      </c>
      <c r="L228" s="24">
        <v>6</v>
      </c>
      <c r="M228" s="31">
        <v>0</v>
      </c>
      <c r="N228" s="31">
        <v>-6589.2</v>
      </c>
      <c r="O228" s="24" t="s">
        <v>88</v>
      </c>
      <c r="P228" s="24" t="str">
        <f>VLOOKUP(Table1[[#This Row],[Line Item Text Code]],$U$3:$V$7,2,FALSE)</f>
        <v>Specification Error</v>
      </c>
      <c r="Q228" s="31">
        <f>Table1[[#This Row],[Ext. Cost]]-Table1[[#This Row],[Ext. Sell]]</f>
        <v>-6589.2</v>
      </c>
      <c r="R228" s="31">
        <f>VLOOKUP(C228,Bookings!$A$1:$B$33,2,FALSE)</f>
        <v>893520.77000000025</v>
      </c>
      <c r="S228" s="31">
        <f>IFERROR(VLOOKUP(D228,Bookings!E:F,2,FALSE),0)</f>
        <v>10650</v>
      </c>
      <c r="T228" s="25" t="str">
        <f>IFERROR(VLOOKUP(Table1[[#This Row],[Order]],Bookings_with_AM_Report!A:L,12,FALSE),"N/A")</f>
        <v>Farrah Race</v>
      </c>
    </row>
    <row r="229" spans="1:20">
      <c r="A229" s="24" t="s">
        <v>386</v>
      </c>
      <c r="B229" s="24">
        <v>296</v>
      </c>
      <c r="C229" s="24" t="s">
        <v>106</v>
      </c>
      <c r="D229" s="24" t="s">
        <v>387</v>
      </c>
      <c r="E229" s="24" t="s">
        <v>814</v>
      </c>
      <c r="F229" s="24" t="s">
        <v>22</v>
      </c>
      <c r="G229" s="24" t="s">
        <v>31</v>
      </c>
      <c r="H229" s="24" t="s">
        <v>17</v>
      </c>
      <c r="I229" s="24" t="s">
        <v>200</v>
      </c>
      <c r="J229" s="24" t="s">
        <v>33</v>
      </c>
      <c r="K229" s="24" t="s">
        <v>66</v>
      </c>
      <c r="L229" s="24">
        <v>1</v>
      </c>
      <c r="M229" s="31">
        <v>0</v>
      </c>
      <c r="N229" s="31">
        <v>95.88</v>
      </c>
      <c r="O229" s="24" t="s">
        <v>88</v>
      </c>
      <c r="P229" s="24" t="str">
        <f>VLOOKUP(Table1[[#This Row],[Line Item Text Code]],$U$3:$V$7,2,FALSE)</f>
        <v>Miscellaneous</v>
      </c>
      <c r="Q229" s="31">
        <f>Table1[[#This Row],[Ext. Cost]]-Table1[[#This Row],[Ext. Sell]]</f>
        <v>95.88</v>
      </c>
      <c r="R229" s="31">
        <f>VLOOKUP(C229,Bookings!$A$1:$B$33,2,FALSE)</f>
        <v>893520.77000000025</v>
      </c>
      <c r="S229" s="31">
        <f>IFERROR(VLOOKUP(D229,Bookings!E:F,2,FALSE),0)</f>
        <v>10650</v>
      </c>
      <c r="T229" s="25" t="str">
        <f>IFERROR(VLOOKUP(Table1[[#This Row],[Order]],Bookings_with_AM_Report!A:L,12,FALSE),"N/A")</f>
        <v>Farrah Race</v>
      </c>
    </row>
    <row r="230" spans="1:20">
      <c r="A230" s="24" t="s">
        <v>324</v>
      </c>
      <c r="B230" s="24">
        <v>276</v>
      </c>
      <c r="C230" s="24" t="s">
        <v>45</v>
      </c>
      <c r="D230" s="24" t="s">
        <v>325</v>
      </c>
      <c r="E230" s="24" t="s">
        <v>192</v>
      </c>
      <c r="F230" s="24" t="s">
        <v>22</v>
      </c>
      <c r="G230" s="24" t="s">
        <v>317</v>
      </c>
      <c r="H230" s="24" t="s">
        <v>17</v>
      </c>
      <c r="I230" s="24" t="s">
        <v>402</v>
      </c>
      <c r="J230" s="24" t="s">
        <v>18</v>
      </c>
      <c r="K230" s="24" t="s">
        <v>140</v>
      </c>
      <c r="L230" s="24">
        <v>1</v>
      </c>
      <c r="M230" s="31">
        <v>0</v>
      </c>
      <c r="N230" s="31">
        <v>21</v>
      </c>
      <c r="O230" s="24" t="s">
        <v>88</v>
      </c>
      <c r="P230" s="24" t="str">
        <f>VLOOKUP(Table1[[#This Row],[Line Item Text Code]],$U$3:$V$7,2,FALSE)</f>
        <v>Miscellaneous</v>
      </c>
      <c r="Q230" s="31">
        <f>Table1[[#This Row],[Ext. Cost]]-Table1[[#This Row],[Ext. Sell]]</f>
        <v>21</v>
      </c>
      <c r="R230" s="31">
        <f>VLOOKUP(C230,Bookings!$A$1:$B$33,2,FALSE)</f>
        <v>6995960.2399999984</v>
      </c>
      <c r="S230" s="31">
        <f>IFERROR(VLOOKUP(D230,Bookings!E:F,2,FALSE),0)</f>
        <v>0</v>
      </c>
      <c r="T230" s="25" t="str">
        <f>IFERROR(VLOOKUP(Table1[[#This Row],[Order]],Bookings_with_AM_Report!A:L,12,FALSE),"N/A")</f>
        <v>Mary Sparacino</v>
      </c>
    </row>
    <row r="231" spans="1:20">
      <c r="A231" s="24" t="s">
        <v>3683</v>
      </c>
      <c r="B231" s="24">
        <v>18</v>
      </c>
      <c r="C231" s="24" t="s">
        <v>15</v>
      </c>
      <c r="D231" s="24" t="s">
        <v>3684</v>
      </c>
      <c r="E231" s="24" t="s">
        <v>69</v>
      </c>
      <c r="F231" s="24" t="s">
        <v>3685</v>
      </c>
      <c r="G231" s="24" t="s">
        <v>16</v>
      </c>
      <c r="H231" s="24" t="s">
        <v>32</v>
      </c>
      <c r="I231" s="24" t="s">
        <v>3686</v>
      </c>
      <c r="J231" s="24" t="s">
        <v>18</v>
      </c>
      <c r="K231" s="24" t="s">
        <v>2474</v>
      </c>
      <c r="L231" s="24">
        <v>1</v>
      </c>
      <c r="M231" s="31">
        <v>0</v>
      </c>
      <c r="N231" s="31">
        <v>180</v>
      </c>
      <c r="O231" s="24" t="s">
        <v>63</v>
      </c>
      <c r="P231" s="24" t="str">
        <f>VLOOKUP(Table1[[#This Row],[Line Item Text Code]],$U$3:$V$7,2,FALSE)</f>
        <v>Vendor Caused</v>
      </c>
      <c r="Q231" s="31">
        <f>Table1[[#This Row],[Ext. Cost]]-Table1[[#This Row],[Ext. Sell]]</f>
        <v>180</v>
      </c>
      <c r="R231" s="31">
        <f>VLOOKUP(C231,Bookings!$A$1:$B$33,2,FALSE)</f>
        <v>6210075.2199999997</v>
      </c>
      <c r="S231" s="31">
        <f>IFERROR(VLOOKUP(D231,Bookings!E:F,2,FALSE),0)</f>
        <v>0</v>
      </c>
      <c r="T231" s="25" t="str">
        <f>IFERROR(VLOOKUP(Table1[[#This Row],[Order]],Bookings_with_AM_Report!A:L,12,FALSE),"N/A")</f>
        <v>Kimi Katsuyoshi</v>
      </c>
    </row>
    <row r="232" spans="1:20">
      <c r="A232" s="24" t="s">
        <v>437</v>
      </c>
      <c r="B232" s="24">
        <v>129</v>
      </c>
      <c r="C232" s="24" t="s">
        <v>39</v>
      </c>
      <c r="D232" s="24" t="s">
        <v>89</v>
      </c>
      <c r="E232" s="24" t="s">
        <v>757</v>
      </c>
      <c r="F232" s="24" t="s">
        <v>758</v>
      </c>
      <c r="G232" s="24" t="s">
        <v>31</v>
      </c>
      <c r="H232" s="24" t="s">
        <v>36</v>
      </c>
      <c r="I232" s="24" t="s">
        <v>759</v>
      </c>
      <c r="J232" s="24" t="s">
        <v>33</v>
      </c>
      <c r="K232" s="24" t="s">
        <v>51</v>
      </c>
      <c r="L232" s="24">
        <v>1</v>
      </c>
      <c r="M232" s="31">
        <v>0</v>
      </c>
      <c r="N232" s="31">
        <v>5.3</v>
      </c>
      <c r="O232" s="24" t="s">
        <v>72</v>
      </c>
      <c r="P232" s="24" t="str">
        <f>VLOOKUP(Table1[[#This Row],[Line Item Text Code]],$U$3:$V$7,2,FALSE)</f>
        <v>Customer Accomodation</v>
      </c>
      <c r="Q232" s="31">
        <f>Table1[[#This Row],[Ext. Cost]]-Table1[[#This Row],[Ext. Sell]]</f>
        <v>5.3</v>
      </c>
      <c r="R232" s="31">
        <f>VLOOKUP(C232,Bookings!$A$1:$B$33,2,FALSE)</f>
        <v>1917863.1800000002</v>
      </c>
      <c r="S232" s="31">
        <f>IFERROR(VLOOKUP(D232,Bookings!E:F,2,FALSE),0)</f>
        <v>1690928.2900000003</v>
      </c>
      <c r="T232" s="25" t="str">
        <f>IFERROR(VLOOKUP(Table1[[#This Row],[Order]],Bookings_with_AM_Report!A:L,12,FALSE),"N/A")</f>
        <v>Rayna Mitchell</v>
      </c>
    </row>
    <row r="233" spans="1:20">
      <c r="A233" s="24" t="s">
        <v>437</v>
      </c>
      <c r="B233" s="24">
        <v>130</v>
      </c>
      <c r="C233" s="24" t="s">
        <v>39</v>
      </c>
      <c r="D233" s="24" t="s">
        <v>89</v>
      </c>
      <c r="E233" s="24" t="s">
        <v>166</v>
      </c>
      <c r="F233" s="24" t="s">
        <v>22</v>
      </c>
      <c r="G233" s="24" t="s">
        <v>53</v>
      </c>
      <c r="H233" s="24" t="s">
        <v>36</v>
      </c>
      <c r="I233" s="24" t="s">
        <v>759</v>
      </c>
      <c r="J233" s="24" t="s">
        <v>33</v>
      </c>
      <c r="K233" s="24" t="s">
        <v>51</v>
      </c>
      <c r="L233" s="24">
        <v>1</v>
      </c>
      <c r="M233" s="31">
        <v>0</v>
      </c>
      <c r="N233" s="31">
        <v>19.86</v>
      </c>
      <c r="O233" s="24" t="s">
        <v>72</v>
      </c>
      <c r="P233" s="24" t="str">
        <f>VLOOKUP(Table1[[#This Row],[Line Item Text Code]],$U$3:$V$7,2,FALSE)</f>
        <v>Customer Accomodation</v>
      </c>
      <c r="Q233" s="31">
        <f>Table1[[#This Row],[Ext. Cost]]-Table1[[#This Row],[Ext. Sell]]</f>
        <v>19.86</v>
      </c>
      <c r="R233" s="31">
        <f>VLOOKUP(C233,Bookings!$A$1:$B$33,2,FALSE)</f>
        <v>1917863.1800000002</v>
      </c>
      <c r="S233" s="31">
        <f>IFERROR(VLOOKUP(D233,Bookings!E:F,2,FALSE),0)</f>
        <v>1690928.2900000003</v>
      </c>
      <c r="T233" s="25" t="str">
        <f>IFERROR(VLOOKUP(Table1[[#This Row],[Order]],Bookings_with_AM_Report!A:L,12,FALSE),"N/A")</f>
        <v>Rayna Mitchell</v>
      </c>
    </row>
    <row r="234" spans="1:20">
      <c r="A234" s="24" t="s">
        <v>437</v>
      </c>
      <c r="B234" s="24">
        <v>130</v>
      </c>
      <c r="C234" s="24" t="s">
        <v>39</v>
      </c>
      <c r="D234" s="24" t="s">
        <v>89</v>
      </c>
      <c r="E234" s="24" t="s">
        <v>166</v>
      </c>
      <c r="F234" s="24" t="s">
        <v>22</v>
      </c>
      <c r="G234" s="24" t="s">
        <v>53</v>
      </c>
      <c r="H234" s="24" t="s">
        <v>53</v>
      </c>
      <c r="I234" s="24" t="s">
        <v>760</v>
      </c>
      <c r="J234" s="24" t="s">
        <v>33</v>
      </c>
      <c r="K234" s="24" t="s">
        <v>51</v>
      </c>
      <c r="L234" s="24">
        <v>1</v>
      </c>
      <c r="M234" s="31">
        <v>0</v>
      </c>
      <c r="N234" s="31">
        <v>19.86</v>
      </c>
      <c r="O234" s="24" t="s">
        <v>72</v>
      </c>
      <c r="P234" s="24" t="str">
        <f>VLOOKUP(Table1[[#This Row],[Line Item Text Code]],$U$3:$V$7,2,FALSE)</f>
        <v>Shipping Charges</v>
      </c>
      <c r="Q234" s="31">
        <f>Table1[[#This Row],[Ext. Cost]]-Table1[[#This Row],[Ext. Sell]]</f>
        <v>19.86</v>
      </c>
      <c r="R234" s="31">
        <f>VLOOKUP(C234,Bookings!$A$1:$B$33,2,FALSE)</f>
        <v>1917863.1800000002</v>
      </c>
      <c r="S234" s="31">
        <f>IFERROR(VLOOKUP(D234,Bookings!E:F,2,FALSE),0)</f>
        <v>1690928.2900000003</v>
      </c>
      <c r="T234" s="25" t="str">
        <f>IFERROR(VLOOKUP(Table1[[#This Row],[Order]],Bookings_with_AM_Report!A:L,12,FALSE),"N/A")</f>
        <v>Rayna Mitchell</v>
      </c>
    </row>
    <row r="235" spans="1:20">
      <c r="A235" s="24" t="s">
        <v>437</v>
      </c>
      <c r="B235" s="24">
        <v>139</v>
      </c>
      <c r="C235" s="24" t="s">
        <v>39</v>
      </c>
      <c r="D235" s="24" t="s">
        <v>89</v>
      </c>
      <c r="E235" s="24" t="s">
        <v>3687</v>
      </c>
      <c r="F235" s="24" t="s">
        <v>3688</v>
      </c>
      <c r="G235" s="24" t="s">
        <v>31</v>
      </c>
      <c r="H235" s="24" t="s">
        <v>49</v>
      </c>
      <c r="I235" s="24" t="s">
        <v>3689</v>
      </c>
      <c r="J235" s="24" t="s">
        <v>33</v>
      </c>
      <c r="K235" s="24" t="s">
        <v>34</v>
      </c>
      <c r="L235" s="24">
        <v>3</v>
      </c>
      <c r="M235" s="31">
        <v>0</v>
      </c>
      <c r="N235" s="31">
        <v>450.3</v>
      </c>
      <c r="O235" s="24" t="s">
        <v>72</v>
      </c>
      <c r="P235" s="24" t="str">
        <f>VLOOKUP(Table1[[#This Row],[Line Item Text Code]],$U$3:$V$7,2,FALSE)</f>
        <v>Specification Error</v>
      </c>
      <c r="Q235" s="31">
        <f>Table1[[#This Row],[Ext. Cost]]-Table1[[#This Row],[Ext. Sell]]</f>
        <v>450.3</v>
      </c>
      <c r="R235" s="31">
        <f>VLOOKUP(C235,Bookings!$A$1:$B$33,2,FALSE)</f>
        <v>1917863.1800000002</v>
      </c>
      <c r="S235" s="31">
        <f>IFERROR(VLOOKUP(D235,Bookings!E:F,2,FALSE),0)</f>
        <v>1690928.2900000003</v>
      </c>
      <c r="T235" s="25" t="str">
        <f>IFERROR(VLOOKUP(Table1[[#This Row],[Order]],Bookings_with_AM_Report!A:L,12,FALSE),"N/A")</f>
        <v>Rayna Mitchell</v>
      </c>
    </row>
    <row r="236" spans="1:20">
      <c r="A236" s="24" t="s">
        <v>437</v>
      </c>
      <c r="B236" s="24">
        <v>140</v>
      </c>
      <c r="C236" s="24" t="s">
        <v>39</v>
      </c>
      <c r="D236" s="24" t="s">
        <v>89</v>
      </c>
      <c r="E236" s="24" t="s">
        <v>3690</v>
      </c>
      <c r="F236" s="24" t="s">
        <v>22</v>
      </c>
      <c r="G236" s="24" t="s">
        <v>31</v>
      </c>
      <c r="H236" s="24" t="s">
        <v>17</v>
      </c>
      <c r="I236" s="24" t="s">
        <v>3691</v>
      </c>
      <c r="J236" s="24" t="s">
        <v>33</v>
      </c>
      <c r="K236" s="24" t="s">
        <v>34</v>
      </c>
      <c r="L236" s="24">
        <v>1</v>
      </c>
      <c r="M236" s="31">
        <v>0</v>
      </c>
      <c r="N236" s="31">
        <v>17.11</v>
      </c>
      <c r="O236" s="24" t="s">
        <v>72</v>
      </c>
      <c r="P236" s="24" t="str">
        <f>VLOOKUP(Table1[[#This Row],[Line Item Text Code]],$U$3:$V$7,2,FALSE)</f>
        <v>Miscellaneous</v>
      </c>
      <c r="Q236" s="31">
        <f>Table1[[#This Row],[Ext. Cost]]-Table1[[#This Row],[Ext. Sell]]</f>
        <v>17.11</v>
      </c>
      <c r="R236" s="31">
        <f>VLOOKUP(C236,Bookings!$A$1:$B$33,2,FALSE)</f>
        <v>1917863.1800000002</v>
      </c>
      <c r="S236" s="31">
        <f>IFERROR(VLOOKUP(D236,Bookings!E:F,2,FALSE),0)</f>
        <v>1690928.2900000003</v>
      </c>
      <c r="T236" s="25" t="str">
        <f>IFERROR(VLOOKUP(Table1[[#This Row],[Order]],Bookings_with_AM_Report!A:L,12,FALSE),"N/A")</f>
        <v>Rayna Mitchell</v>
      </c>
    </row>
    <row r="237" spans="1:20">
      <c r="A237" s="24" t="s">
        <v>437</v>
      </c>
      <c r="B237" s="24">
        <v>141</v>
      </c>
      <c r="C237" s="24" t="s">
        <v>39</v>
      </c>
      <c r="D237" s="24" t="s">
        <v>89</v>
      </c>
      <c r="E237" s="24" t="s">
        <v>78</v>
      </c>
      <c r="F237" s="24" t="s">
        <v>22</v>
      </c>
      <c r="G237" s="24" t="s">
        <v>317</v>
      </c>
      <c r="H237" s="24" t="s">
        <v>17</v>
      </c>
      <c r="I237" s="24" t="s">
        <v>79</v>
      </c>
      <c r="J237" s="24" t="s">
        <v>33</v>
      </c>
      <c r="K237" s="24" t="s">
        <v>66</v>
      </c>
      <c r="L237" s="24">
        <v>1</v>
      </c>
      <c r="M237" s="31">
        <v>0</v>
      </c>
      <c r="N237" s="31">
        <v>93.46</v>
      </c>
      <c r="O237" s="24" t="s">
        <v>4477</v>
      </c>
      <c r="P237" s="24" t="str">
        <f>VLOOKUP(Table1[[#This Row],[Line Item Text Code]],$U$3:$V$7,2,FALSE)</f>
        <v>Miscellaneous</v>
      </c>
      <c r="Q237" s="31">
        <f>Table1[[#This Row],[Ext. Cost]]-Table1[[#This Row],[Ext. Sell]]</f>
        <v>93.46</v>
      </c>
      <c r="R237" s="31">
        <f>VLOOKUP(C237,Bookings!$A$1:$B$33,2,FALSE)</f>
        <v>1917863.1800000002</v>
      </c>
      <c r="S237" s="31">
        <f>IFERROR(VLOOKUP(D237,Bookings!E:F,2,FALSE),0)</f>
        <v>1690928.2900000003</v>
      </c>
      <c r="T237" s="25" t="str">
        <f>IFERROR(VLOOKUP(Table1[[#This Row],[Order]],Bookings_with_AM_Report!A:L,12,FALSE),"N/A")</f>
        <v>Rayna Mitchell</v>
      </c>
    </row>
    <row r="238" spans="1:20">
      <c r="A238" s="24" t="s">
        <v>438</v>
      </c>
      <c r="B238" s="24">
        <v>136</v>
      </c>
      <c r="C238" s="24" t="s">
        <v>39</v>
      </c>
      <c r="D238" s="24" t="s">
        <v>89</v>
      </c>
      <c r="E238" s="24" t="s">
        <v>761</v>
      </c>
      <c r="F238" s="24" t="s">
        <v>22</v>
      </c>
      <c r="G238" s="24" t="s">
        <v>317</v>
      </c>
      <c r="H238" s="24" t="s">
        <v>17</v>
      </c>
      <c r="I238" s="24" t="s">
        <v>200</v>
      </c>
      <c r="J238" s="24" t="s">
        <v>33</v>
      </c>
      <c r="K238" s="24" t="s">
        <v>66</v>
      </c>
      <c r="L238" s="24">
        <v>1</v>
      </c>
      <c r="M238" s="31">
        <v>0</v>
      </c>
      <c r="N238" s="31">
        <v>121.91</v>
      </c>
      <c r="O238" s="24" t="s">
        <v>72</v>
      </c>
      <c r="P238" s="24" t="str">
        <f>VLOOKUP(Table1[[#This Row],[Line Item Text Code]],$U$3:$V$7,2,FALSE)</f>
        <v>Miscellaneous</v>
      </c>
      <c r="Q238" s="31">
        <f>Table1[[#This Row],[Ext. Cost]]-Table1[[#This Row],[Ext. Sell]]</f>
        <v>121.91</v>
      </c>
      <c r="R238" s="31">
        <f>VLOOKUP(C238,Bookings!$A$1:$B$33,2,FALSE)</f>
        <v>1917863.1800000002</v>
      </c>
      <c r="S238" s="31">
        <f>IFERROR(VLOOKUP(D238,Bookings!E:F,2,FALSE),0)</f>
        <v>1690928.2900000003</v>
      </c>
      <c r="T238" s="25" t="str">
        <f>IFERROR(VLOOKUP(Table1[[#This Row],[Order]],Bookings_with_AM_Report!A:L,12,FALSE),"N/A")</f>
        <v>Rayna Mitchell</v>
      </c>
    </row>
    <row r="239" spans="1:20">
      <c r="A239" s="24" t="s">
        <v>438</v>
      </c>
      <c r="B239" s="24">
        <v>137</v>
      </c>
      <c r="C239" s="24" t="s">
        <v>39</v>
      </c>
      <c r="D239" s="24" t="s">
        <v>89</v>
      </c>
      <c r="E239" s="24" t="s">
        <v>205</v>
      </c>
      <c r="F239" s="24" t="s">
        <v>22</v>
      </c>
      <c r="G239" s="24" t="s">
        <v>317</v>
      </c>
      <c r="H239" s="24" t="s">
        <v>17</v>
      </c>
      <c r="I239" s="24" t="s">
        <v>65</v>
      </c>
      <c r="J239" s="24" t="s">
        <v>33</v>
      </c>
      <c r="K239" s="24" t="s">
        <v>66</v>
      </c>
      <c r="L239" s="24">
        <v>1</v>
      </c>
      <c r="M239" s="31">
        <v>0</v>
      </c>
      <c r="N239" s="31">
        <v>813.31</v>
      </c>
      <c r="O239" s="24" t="s">
        <v>72</v>
      </c>
      <c r="P239" s="24" t="str">
        <f>VLOOKUP(Table1[[#This Row],[Line Item Text Code]],$U$3:$V$7,2,FALSE)</f>
        <v>Miscellaneous</v>
      </c>
      <c r="Q239" s="31">
        <f>Table1[[#This Row],[Ext. Cost]]-Table1[[#This Row],[Ext. Sell]]</f>
        <v>813.31</v>
      </c>
      <c r="R239" s="31">
        <f>VLOOKUP(C239,Bookings!$A$1:$B$33,2,FALSE)</f>
        <v>1917863.1800000002</v>
      </c>
      <c r="S239" s="31">
        <f>IFERROR(VLOOKUP(D239,Bookings!E:F,2,FALSE),0)</f>
        <v>1690928.2900000003</v>
      </c>
      <c r="T239" s="25" t="str">
        <f>IFERROR(VLOOKUP(Table1[[#This Row],[Order]],Bookings_with_AM_Report!A:L,12,FALSE),"N/A")</f>
        <v>Rayna Mitchell</v>
      </c>
    </row>
    <row r="240" spans="1:20">
      <c r="A240" s="24" t="s">
        <v>438</v>
      </c>
      <c r="B240" s="24">
        <v>138</v>
      </c>
      <c r="C240" s="24" t="s">
        <v>39</v>
      </c>
      <c r="D240" s="24" t="s">
        <v>89</v>
      </c>
      <c r="E240" s="24" t="s">
        <v>205</v>
      </c>
      <c r="F240" s="24" t="s">
        <v>22</v>
      </c>
      <c r="G240" s="24" t="s">
        <v>317</v>
      </c>
      <c r="H240" s="24" t="s">
        <v>17</v>
      </c>
      <c r="I240" s="24" t="s">
        <v>65</v>
      </c>
      <c r="J240" s="24" t="s">
        <v>33</v>
      </c>
      <c r="K240" s="24" t="s">
        <v>66</v>
      </c>
      <c r="L240" s="24">
        <v>1</v>
      </c>
      <c r="M240" s="31">
        <v>0</v>
      </c>
      <c r="N240" s="31">
        <v>740.39</v>
      </c>
      <c r="O240" s="24" t="s">
        <v>72</v>
      </c>
      <c r="P240" s="24" t="str">
        <f>VLOOKUP(Table1[[#This Row],[Line Item Text Code]],$U$3:$V$7,2,FALSE)</f>
        <v>Miscellaneous</v>
      </c>
      <c r="Q240" s="31">
        <f>Table1[[#This Row],[Ext. Cost]]-Table1[[#This Row],[Ext. Sell]]</f>
        <v>740.39</v>
      </c>
      <c r="R240" s="31">
        <f>VLOOKUP(C240,Bookings!$A$1:$B$33,2,FALSE)</f>
        <v>1917863.1800000002</v>
      </c>
      <c r="S240" s="31">
        <f>IFERROR(VLOOKUP(D240,Bookings!E:F,2,FALSE),0)</f>
        <v>1690928.2900000003</v>
      </c>
      <c r="T240" s="25" t="str">
        <f>IFERROR(VLOOKUP(Table1[[#This Row],[Order]],Bookings_with_AM_Report!A:L,12,FALSE),"N/A")</f>
        <v>Rayna Mitchell</v>
      </c>
    </row>
    <row r="241" spans="1:20">
      <c r="A241" s="24" t="s">
        <v>438</v>
      </c>
      <c r="B241" s="24">
        <v>139</v>
      </c>
      <c r="C241" s="24" t="s">
        <v>39</v>
      </c>
      <c r="D241" s="24" t="s">
        <v>89</v>
      </c>
      <c r="E241" s="24" t="s">
        <v>1445</v>
      </c>
      <c r="F241" s="24" t="s">
        <v>1446</v>
      </c>
      <c r="G241" s="24" t="s">
        <v>31</v>
      </c>
      <c r="H241" s="24" t="s">
        <v>17</v>
      </c>
      <c r="I241" s="24" t="s">
        <v>1447</v>
      </c>
      <c r="J241" s="24" t="s">
        <v>33</v>
      </c>
      <c r="K241" s="24" t="s">
        <v>34</v>
      </c>
      <c r="L241" s="24">
        <v>1</v>
      </c>
      <c r="M241" s="31">
        <v>0</v>
      </c>
      <c r="N241" s="31">
        <v>8.3000000000000007</v>
      </c>
      <c r="O241" s="24" t="s">
        <v>72</v>
      </c>
      <c r="P241" s="24" t="str">
        <f>VLOOKUP(Table1[[#This Row],[Line Item Text Code]],$U$3:$V$7,2,FALSE)</f>
        <v>Miscellaneous</v>
      </c>
      <c r="Q241" s="31">
        <f>Table1[[#This Row],[Ext. Cost]]-Table1[[#This Row],[Ext. Sell]]</f>
        <v>8.3000000000000007</v>
      </c>
      <c r="R241" s="31">
        <f>VLOOKUP(C241,Bookings!$A$1:$B$33,2,FALSE)</f>
        <v>1917863.1800000002</v>
      </c>
      <c r="S241" s="31">
        <f>IFERROR(VLOOKUP(D241,Bookings!E:F,2,FALSE),0)</f>
        <v>1690928.2900000003</v>
      </c>
      <c r="T241" s="25" t="str">
        <f>IFERROR(VLOOKUP(Table1[[#This Row],[Order]],Bookings_with_AM_Report!A:L,12,FALSE),"N/A")</f>
        <v>Rayna Mitchell</v>
      </c>
    </row>
    <row r="242" spans="1:20">
      <c r="A242" s="24" t="s">
        <v>439</v>
      </c>
      <c r="B242" s="24">
        <v>134</v>
      </c>
      <c r="C242" s="24" t="s">
        <v>39</v>
      </c>
      <c r="D242" s="24" t="s">
        <v>89</v>
      </c>
      <c r="E242" s="24" t="s">
        <v>205</v>
      </c>
      <c r="F242" s="24" t="s">
        <v>22</v>
      </c>
      <c r="G242" s="24" t="s">
        <v>317</v>
      </c>
      <c r="H242" s="24" t="s">
        <v>17</v>
      </c>
      <c r="I242" s="24" t="s">
        <v>65</v>
      </c>
      <c r="J242" s="24" t="s">
        <v>33</v>
      </c>
      <c r="K242" s="24" t="s">
        <v>66</v>
      </c>
      <c r="L242" s="24">
        <v>1</v>
      </c>
      <c r="M242" s="31">
        <v>0</v>
      </c>
      <c r="N242" s="31">
        <v>42.01</v>
      </c>
      <c r="O242" s="24" t="s">
        <v>72</v>
      </c>
      <c r="P242" s="24" t="str">
        <f>VLOOKUP(Table1[[#This Row],[Line Item Text Code]],$U$3:$V$7,2,FALSE)</f>
        <v>Miscellaneous</v>
      </c>
      <c r="Q242" s="31">
        <f>Table1[[#This Row],[Ext. Cost]]-Table1[[#This Row],[Ext. Sell]]</f>
        <v>42.01</v>
      </c>
      <c r="R242" s="31">
        <f>VLOOKUP(C242,Bookings!$A$1:$B$33,2,FALSE)</f>
        <v>1917863.1800000002</v>
      </c>
      <c r="S242" s="31">
        <f>IFERROR(VLOOKUP(D242,Bookings!E:F,2,FALSE),0)</f>
        <v>1690928.2900000003</v>
      </c>
      <c r="T242" s="25" t="str">
        <f>IFERROR(VLOOKUP(Table1[[#This Row],[Order]],Bookings_with_AM_Report!A:L,12,FALSE),"N/A")</f>
        <v>Rayna Mitchell</v>
      </c>
    </row>
    <row r="243" spans="1:20">
      <c r="A243" s="24" t="s">
        <v>439</v>
      </c>
      <c r="B243" s="24">
        <v>136</v>
      </c>
      <c r="C243" s="24" t="s">
        <v>39</v>
      </c>
      <c r="D243" s="24" t="s">
        <v>89</v>
      </c>
      <c r="E243" s="24" t="s">
        <v>318</v>
      </c>
      <c r="F243" s="24" t="s">
        <v>22</v>
      </c>
      <c r="G243" s="24" t="s">
        <v>317</v>
      </c>
      <c r="H243" s="24" t="s">
        <v>17</v>
      </c>
      <c r="I243" s="24" t="s">
        <v>65</v>
      </c>
      <c r="J243" s="24" t="s">
        <v>33</v>
      </c>
      <c r="K243" s="24" t="s">
        <v>66</v>
      </c>
      <c r="L243" s="24">
        <v>1</v>
      </c>
      <c r="M243" s="31">
        <v>0</v>
      </c>
      <c r="N243" s="31">
        <v>98.73</v>
      </c>
      <c r="O243" s="24" t="s">
        <v>72</v>
      </c>
      <c r="P243" s="24" t="str">
        <f>VLOOKUP(Table1[[#This Row],[Line Item Text Code]],$U$3:$V$7,2,FALSE)</f>
        <v>Miscellaneous</v>
      </c>
      <c r="Q243" s="31">
        <f>Table1[[#This Row],[Ext. Cost]]-Table1[[#This Row],[Ext. Sell]]</f>
        <v>98.73</v>
      </c>
      <c r="R243" s="31">
        <f>VLOOKUP(C243,Bookings!$A$1:$B$33,2,FALSE)</f>
        <v>1917863.1800000002</v>
      </c>
      <c r="S243" s="31">
        <f>IFERROR(VLOOKUP(D243,Bookings!E:F,2,FALSE),0)</f>
        <v>1690928.2900000003</v>
      </c>
      <c r="T243" s="25" t="str">
        <f>IFERROR(VLOOKUP(Table1[[#This Row],[Order]],Bookings_with_AM_Report!A:L,12,FALSE),"N/A")</f>
        <v>Rayna Mitchell</v>
      </c>
    </row>
    <row r="244" spans="1:20">
      <c r="A244" s="24" t="s">
        <v>439</v>
      </c>
      <c r="B244" s="24">
        <v>137</v>
      </c>
      <c r="C244" s="24" t="s">
        <v>39</v>
      </c>
      <c r="D244" s="24" t="s">
        <v>89</v>
      </c>
      <c r="E244" s="24" t="s">
        <v>205</v>
      </c>
      <c r="F244" s="24" t="s">
        <v>22</v>
      </c>
      <c r="G244" s="24" t="s">
        <v>317</v>
      </c>
      <c r="H244" s="24" t="s">
        <v>17</v>
      </c>
      <c r="I244" s="24" t="s">
        <v>65</v>
      </c>
      <c r="J244" s="24" t="s">
        <v>33</v>
      </c>
      <c r="K244" s="24" t="s">
        <v>66</v>
      </c>
      <c r="L244" s="24">
        <v>1</v>
      </c>
      <c r="M244" s="31">
        <v>0</v>
      </c>
      <c r="N244" s="31">
        <v>713.3</v>
      </c>
      <c r="O244" s="24" t="s">
        <v>72</v>
      </c>
      <c r="P244" s="24" t="str">
        <f>VLOOKUP(Table1[[#This Row],[Line Item Text Code]],$U$3:$V$7,2,FALSE)</f>
        <v>Miscellaneous</v>
      </c>
      <c r="Q244" s="31">
        <f>Table1[[#This Row],[Ext. Cost]]-Table1[[#This Row],[Ext. Sell]]</f>
        <v>713.3</v>
      </c>
      <c r="R244" s="31">
        <f>VLOOKUP(C244,Bookings!$A$1:$B$33,2,FALSE)</f>
        <v>1917863.1800000002</v>
      </c>
      <c r="S244" s="31">
        <f>IFERROR(VLOOKUP(D244,Bookings!E:F,2,FALSE),0)</f>
        <v>1690928.2900000003</v>
      </c>
      <c r="T244" s="25" t="str">
        <f>IFERROR(VLOOKUP(Table1[[#This Row],[Order]],Bookings_with_AM_Report!A:L,12,FALSE),"N/A")</f>
        <v>Rayna Mitchell</v>
      </c>
    </row>
    <row r="245" spans="1:20">
      <c r="A245" s="24" t="s">
        <v>439</v>
      </c>
      <c r="B245" s="24">
        <v>138</v>
      </c>
      <c r="C245" s="24" t="s">
        <v>39</v>
      </c>
      <c r="D245" s="24" t="s">
        <v>89</v>
      </c>
      <c r="E245" s="24" t="s">
        <v>1448</v>
      </c>
      <c r="F245" s="24" t="s">
        <v>1449</v>
      </c>
      <c r="G245" s="24" t="s">
        <v>31</v>
      </c>
      <c r="H245" s="24" t="s">
        <v>17</v>
      </c>
      <c r="I245" s="24" t="s">
        <v>1450</v>
      </c>
      <c r="J245" s="24" t="s">
        <v>33</v>
      </c>
      <c r="K245" s="24" t="s">
        <v>34</v>
      </c>
      <c r="L245" s="24">
        <v>6</v>
      </c>
      <c r="M245" s="31">
        <v>0</v>
      </c>
      <c r="N245" s="31">
        <v>103.08</v>
      </c>
      <c r="O245" s="24" t="s">
        <v>72</v>
      </c>
      <c r="P245" s="24" t="str">
        <f>VLOOKUP(Table1[[#This Row],[Line Item Text Code]],$U$3:$V$7,2,FALSE)</f>
        <v>Miscellaneous</v>
      </c>
      <c r="Q245" s="31">
        <f>Table1[[#This Row],[Ext. Cost]]-Table1[[#This Row],[Ext. Sell]]</f>
        <v>103.08</v>
      </c>
      <c r="R245" s="31">
        <f>VLOOKUP(C245,Bookings!$A$1:$B$33,2,FALSE)</f>
        <v>1917863.1800000002</v>
      </c>
      <c r="S245" s="31">
        <f>IFERROR(VLOOKUP(D245,Bookings!E:F,2,FALSE),0)</f>
        <v>1690928.2900000003</v>
      </c>
      <c r="T245" s="25" t="str">
        <f>IFERROR(VLOOKUP(Table1[[#This Row],[Order]],Bookings_with_AM_Report!A:L,12,FALSE),"N/A")</f>
        <v>Rayna Mitchell</v>
      </c>
    </row>
    <row r="246" spans="1:20">
      <c r="A246" s="24" t="s">
        <v>439</v>
      </c>
      <c r="B246" s="24">
        <v>139</v>
      </c>
      <c r="C246" s="24" t="s">
        <v>39</v>
      </c>
      <c r="D246" s="24" t="s">
        <v>89</v>
      </c>
      <c r="E246" s="24" t="s">
        <v>69</v>
      </c>
      <c r="F246" s="24" t="s">
        <v>1451</v>
      </c>
      <c r="G246" s="24" t="s">
        <v>16</v>
      </c>
      <c r="H246" s="24" t="s">
        <v>17</v>
      </c>
      <c r="I246" s="24" t="s">
        <v>28</v>
      </c>
      <c r="J246" s="24" t="s">
        <v>33</v>
      </c>
      <c r="K246" s="24" t="s">
        <v>124</v>
      </c>
      <c r="L246" s="24">
        <v>1</v>
      </c>
      <c r="M246" s="31">
        <v>0</v>
      </c>
      <c r="N246" s="31">
        <v>158</v>
      </c>
      <c r="O246" s="24" t="s">
        <v>72</v>
      </c>
      <c r="P246" s="24" t="str">
        <f>VLOOKUP(Table1[[#This Row],[Line Item Text Code]],$U$3:$V$7,2,FALSE)</f>
        <v>Miscellaneous</v>
      </c>
      <c r="Q246" s="31">
        <f>Table1[[#This Row],[Ext. Cost]]-Table1[[#This Row],[Ext. Sell]]</f>
        <v>158</v>
      </c>
      <c r="R246" s="31">
        <f>VLOOKUP(C246,Bookings!$A$1:$B$33,2,FALSE)</f>
        <v>1917863.1800000002</v>
      </c>
      <c r="S246" s="31">
        <f>IFERROR(VLOOKUP(D246,Bookings!E:F,2,FALSE),0)</f>
        <v>1690928.2900000003</v>
      </c>
      <c r="T246" s="25" t="str">
        <f>IFERROR(VLOOKUP(Table1[[#This Row],[Order]],Bookings_with_AM_Report!A:L,12,FALSE),"N/A")</f>
        <v>Rayna Mitchell</v>
      </c>
    </row>
    <row r="247" spans="1:20">
      <c r="A247" s="24" t="s">
        <v>1806</v>
      </c>
      <c r="B247" s="24">
        <v>11</v>
      </c>
      <c r="C247" s="24" t="s">
        <v>120</v>
      </c>
      <c r="D247" s="24" t="s">
        <v>121</v>
      </c>
      <c r="E247" s="24" t="s">
        <v>52</v>
      </c>
      <c r="F247" s="24" t="s">
        <v>5714</v>
      </c>
      <c r="G247" s="24" t="s">
        <v>53</v>
      </c>
      <c r="H247" s="24" t="s">
        <v>53</v>
      </c>
      <c r="I247" s="24" t="s">
        <v>5715</v>
      </c>
      <c r="J247" s="24" t="s">
        <v>24</v>
      </c>
      <c r="K247" s="24" t="s">
        <v>5716</v>
      </c>
      <c r="L247" s="24">
        <v>1</v>
      </c>
      <c r="M247" s="31">
        <v>0</v>
      </c>
      <c r="N247" s="31">
        <v>-200</v>
      </c>
      <c r="O247" s="24" t="s">
        <v>88</v>
      </c>
      <c r="P247" s="24" t="str">
        <f>VLOOKUP(Table1[[#This Row],[Line Item Text Code]],$U$3:$V$7,2,FALSE)</f>
        <v>Shipping Charges</v>
      </c>
      <c r="Q247" s="31">
        <f>Table1[[#This Row],[Ext. Cost]]-Table1[[#This Row],[Ext. Sell]]</f>
        <v>-200</v>
      </c>
      <c r="R247" s="31">
        <f>VLOOKUP(C247,Bookings!$A$1:$B$33,2,FALSE)</f>
        <v>927982.08000000031</v>
      </c>
      <c r="S247" s="31">
        <f>IFERROR(VLOOKUP(D247,Bookings!E:F,2,FALSE),0)</f>
        <v>255103.65</v>
      </c>
      <c r="T247" s="25" t="str">
        <f>IFERROR(VLOOKUP(Table1[[#This Row],[Order]],Bookings_with_AM_Report!A:L,12,FALSE),"N/A")</f>
        <v>Elisha Brumley</v>
      </c>
    </row>
    <row r="248" spans="1:20">
      <c r="A248" s="24" t="s">
        <v>3692</v>
      </c>
      <c r="B248" s="24">
        <v>58</v>
      </c>
      <c r="C248" s="24" t="s">
        <v>59</v>
      </c>
      <c r="D248" s="24" t="s">
        <v>3150</v>
      </c>
      <c r="E248" s="24" t="s">
        <v>153</v>
      </c>
      <c r="F248" s="24" t="s">
        <v>3693</v>
      </c>
      <c r="G248" s="24" t="s">
        <v>42</v>
      </c>
      <c r="H248" s="24" t="s">
        <v>36</v>
      </c>
      <c r="I248" s="24" t="s">
        <v>3694</v>
      </c>
      <c r="J248" s="24" t="s">
        <v>18</v>
      </c>
      <c r="K248" s="24" t="s">
        <v>19</v>
      </c>
      <c r="L248" s="24">
        <v>1</v>
      </c>
      <c r="M248" s="31">
        <v>0</v>
      </c>
      <c r="N248" s="31">
        <v>320</v>
      </c>
      <c r="O248" s="24" t="s">
        <v>48</v>
      </c>
      <c r="P248" s="24" t="str">
        <f>VLOOKUP(Table1[[#This Row],[Line Item Text Code]],$U$3:$V$7,2,FALSE)</f>
        <v>Customer Accomodation</v>
      </c>
      <c r="Q248" s="31">
        <f>Table1[[#This Row],[Ext. Cost]]-Table1[[#This Row],[Ext. Sell]]</f>
        <v>320</v>
      </c>
      <c r="R248" s="31">
        <f>VLOOKUP(C248,Bookings!$A$1:$B$33,2,FALSE)</f>
        <v>25594614.949999984</v>
      </c>
      <c r="S248" s="31">
        <f>IFERROR(VLOOKUP(D248,Bookings!E:F,2,FALSE),0)</f>
        <v>591585.21</v>
      </c>
      <c r="T248" s="25" t="str">
        <f>IFERROR(VLOOKUP(Table1[[#This Row],[Order]],Bookings_with_AM_Report!A:L,12,FALSE),"N/A")</f>
        <v>Anthony Pantaleoni,Josie Maitlen,Melissa Rokes</v>
      </c>
    </row>
    <row r="249" spans="1:20">
      <c r="A249" s="24" t="s">
        <v>2067</v>
      </c>
      <c r="B249" s="24">
        <v>4</v>
      </c>
      <c r="C249" s="24" t="s">
        <v>76</v>
      </c>
      <c r="D249" s="24" t="s">
        <v>273</v>
      </c>
      <c r="E249" s="24" t="s">
        <v>2237</v>
      </c>
      <c r="F249" s="24" t="s">
        <v>2238</v>
      </c>
      <c r="G249" s="24" t="s">
        <v>31</v>
      </c>
      <c r="H249" s="24" t="s">
        <v>36</v>
      </c>
      <c r="I249" s="24" t="s">
        <v>2239</v>
      </c>
      <c r="J249" s="24" t="s">
        <v>18</v>
      </c>
      <c r="K249" s="24" t="s">
        <v>2240</v>
      </c>
      <c r="L249" s="24">
        <v>1</v>
      </c>
      <c r="M249" s="31">
        <v>-1069</v>
      </c>
      <c r="N249" s="31">
        <v>0</v>
      </c>
      <c r="O249" s="24" t="s">
        <v>48</v>
      </c>
      <c r="P249" s="24" t="str">
        <f>VLOOKUP(Table1[[#This Row],[Line Item Text Code]],$U$3:$V$7,2,FALSE)</f>
        <v>Customer Accomodation</v>
      </c>
      <c r="Q249" s="31">
        <f>Table1[[#This Row],[Ext. Cost]]-Table1[[#This Row],[Ext. Sell]]</f>
        <v>1069</v>
      </c>
      <c r="R249" s="31">
        <f>VLOOKUP(C249,Bookings!$A$1:$B$33,2,FALSE)</f>
        <v>13189792.260000004</v>
      </c>
      <c r="S249" s="31">
        <f>IFERROR(VLOOKUP(D249,Bookings!E:F,2,FALSE),0)</f>
        <v>511873.37</v>
      </c>
      <c r="T249" s="25" t="str">
        <f>IFERROR(VLOOKUP(Table1[[#This Row],[Order]],Bookings_with_AM_Report!A:L,12,FALSE),"N/A")</f>
        <v>Torrey Crell</v>
      </c>
    </row>
    <row r="250" spans="1:20">
      <c r="A250" s="24" t="s">
        <v>2067</v>
      </c>
      <c r="B250" s="24">
        <v>5</v>
      </c>
      <c r="C250" s="24" t="s">
        <v>76</v>
      </c>
      <c r="D250" s="24" t="s">
        <v>273</v>
      </c>
      <c r="E250" s="24" t="s">
        <v>52</v>
      </c>
      <c r="F250" s="24" t="s">
        <v>2241</v>
      </c>
      <c r="G250" s="24" t="s">
        <v>53</v>
      </c>
      <c r="H250" s="24" t="s">
        <v>36</v>
      </c>
      <c r="I250" s="24" t="s">
        <v>2242</v>
      </c>
      <c r="J250" s="24" t="s">
        <v>18</v>
      </c>
      <c r="K250" s="24" t="s">
        <v>2240</v>
      </c>
      <c r="L250" s="24">
        <v>1</v>
      </c>
      <c r="M250" s="31">
        <v>-139.16999999999999</v>
      </c>
      <c r="N250" s="31">
        <v>0</v>
      </c>
      <c r="O250" s="24" t="s">
        <v>48</v>
      </c>
      <c r="P250" s="24" t="str">
        <f>VLOOKUP(Table1[[#This Row],[Line Item Text Code]],$U$3:$V$7,2,FALSE)</f>
        <v>Customer Accomodation</v>
      </c>
      <c r="Q250" s="31">
        <f>Table1[[#This Row],[Ext. Cost]]-Table1[[#This Row],[Ext. Sell]]</f>
        <v>139.16999999999999</v>
      </c>
      <c r="R250" s="31">
        <f>VLOOKUP(C250,Bookings!$A$1:$B$33,2,FALSE)</f>
        <v>13189792.260000004</v>
      </c>
      <c r="S250" s="31">
        <f>IFERROR(VLOOKUP(D250,Bookings!E:F,2,FALSE),0)</f>
        <v>511873.37</v>
      </c>
      <c r="T250" s="25" t="str">
        <f>IFERROR(VLOOKUP(Table1[[#This Row],[Order]],Bookings_with_AM_Report!A:L,12,FALSE),"N/A")</f>
        <v>Torrey Crell</v>
      </c>
    </row>
    <row r="251" spans="1:20">
      <c r="A251" s="24" t="s">
        <v>2067</v>
      </c>
      <c r="B251" s="24">
        <v>6</v>
      </c>
      <c r="C251" s="24" t="s">
        <v>76</v>
      </c>
      <c r="D251" s="24" t="s">
        <v>273</v>
      </c>
      <c r="E251" s="24" t="s">
        <v>52</v>
      </c>
      <c r="F251" s="24" t="s">
        <v>3695</v>
      </c>
      <c r="G251" s="24" t="s">
        <v>53</v>
      </c>
      <c r="H251" s="24" t="s">
        <v>36</v>
      </c>
      <c r="I251" s="24" t="s">
        <v>2242</v>
      </c>
      <c r="J251" s="24" t="s">
        <v>18</v>
      </c>
      <c r="K251" s="24" t="s">
        <v>2240</v>
      </c>
      <c r="L251" s="24">
        <v>5</v>
      </c>
      <c r="M251" s="31">
        <v>-695.85</v>
      </c>
      <c r="N251" s="31">
        <v>0</v>
      </c>
      <c r="O251" s="24" t="s">
        <v>48</v>
      </c>
      <c r="P251" s="24" t="str">
        <f>VLOOKUP(Table1[[#This Row],[Line Item Text Code]],$U$3:$V$7,2,FALSE)</f>
        <v>Customer Accomodation</v>
      </c>
      <c r="Q251" s="31">
        <f>Table1[[#This Row],[Ext. Cost]]-Table1[[#This Row],[Ext. Sell]]</f>
        <v>695.85</v>
      </c>
      <c r="R251" s="31">
        <f>VLOOKUP(C251,Bookings!$A$1:$B$33,2,FALSE)</f>
        <v>13189792.260000004</v>
      </c>
      <c r="S251" s="31">
        <f>IFERROR(VLOOKUP(D251,Bookings!E:F,2,FALSE),0)</f>
        <v>511873.37</v>
      </c>
      <c r="T251" s="25" t="str">
        <f>IFERROR(VLOOKUP(Table1[[#This Row],[Order]],Bookings_with_AM_Report!A:L,12,FALSE),"N/A")</f>
        <v>Torrey Crell</v>
      </c>
    </row>
    <row r="252" spans="1:20">
      <c r="A252" s="24" t="s">
        <v>2067</v>
      </c>
      <c r="B252" s="24">
        <v>7</v>
      </c>
      <c r="C252" s="24" t="s">
        <v>76</v>
      </c>
      <c r="D252" s="24" t="s">
        <v>273</v>
      </c>
      <c r="E252" s="24" t="s">
        <v>52</v>
      </c>
      <c r="F252" s="24" t="s">
        <v>3695</v>
      </c>
      <c r="G252" s="24" t="s">
        <v>53</v>
      </c>
      <c r="H252" s="24" t="s">
        <v>36</v>
      </c>
      <c r="I252" s="24" t="s">
        <v>2242</v>
      </c>
      <c r="J252" s="24" t="s">
        <v>18</v>
      </c>
      <c r="K252" s="24" t="s">
        <v>2240</v>
      </c>
      <c r="L252" s="24">
        <v>1</v>
      </c>
      <c r="M252" s="31">
        <v>0.02</v>
      </c>
      <c r="N252" s="31">
        <v>0</v>
      </c>
      <c r="O252" s="24" t="s">
        <v>48</v>
      </c>
      <c r="P252" s="24" t="str">
        <f>VLOOKUP(Table1[[#This Row],[Line Item Text Code]],$U$3:$V$7,2,FALSE)</f>
        <v>Customer Accomodation</v>
      </c>
      <c r="Q252" s="31">
        <f>Table1[[#This Row],[Ext. Cost]]-Table1[[#This Row],[Ext. Sell]]</f>
        <v>-0.02</v>
      </c>
      <c r="R252" s="31">
        <f>VLOOKUP(C252,Bookings!$A$1:$B$33,2,FALSE)</f>
        <v>13189792.260000004</v>
      </c>
      <c r="S252" s="31">
        <f>IFERROR(VLOOKUP(D252,Bookings!E:F,2,FALSE),0)</f>
        <v>511873.37</v>
      </c>
      <c r="T252" s="25" t="str">
        <f>IFERROR(VLOOKUP(Table1[[#This Row],[Order]],Bookings_with_AM_Report!A:L,12,FALSE),"N/A")</f>
        <v>Torrey Crell</v>
      </c>
    </row>
    <row r="253" spans="1:20">
      <c r="A253" s="24" t="s">
        <v>2754</v>
      </c>
      <c r="B253" s="24">
        <v>27</v>
      </c>
      <c r="C253" s="24" t="s">
        <v>59</v>
      </c>
      <c r="D253" s="24" t="s">
        <v>540</v>
      </c>
      <c r="E253" s="24" t="s">
        <v>28</v>
      </c>
      <c r="F253" s="24" t="s">
        <v>5717</v>
      </c>
      <c r="G253" s="24" t="s">
        <v>16</v>
      </c>
      <c r="H253" s="24" t="s">
        <v>36</v>
      </c>
      <c r="I253" s="24" t="s">
        <v>5718</v>
      </c>
      <c r="J253" s="24" t="s">
        <v>18</v>
      </c>
      <c r="K253" s="24" t="s">
        <v>993</v>
      </c>
      <c r="L253" s="24">
        <v>1</v>
      </c>
      <c r="M253" s="31">
        <v>0</v>
      </c>
      <c r="N253" s="31">
        <v>240</v>
      </c>
      <c r="O253" s="24" t="s">
        <v>61</v>
      </c>
      <c r="P253" s="24" t="str">
        <f>VLOOKUP(Table1[[#This Row],[Line Item Text Code]],$U$3:$V$7,2,FALSE)</f>
        <v>Customer Accomodation</v>
      </c>
      <c r="Q253" s="31">
        <f>Table1[[#This Row],[Ext. Cost]]-Table1[[#This Row],[Ext. Sell]]</f>
        <v>240</v>
      </c>
      <c r="R253" s="31">
        <f>VLOOKUP(C253,Bookings!$A$1:$B$33,2,FALSE)</f>
        <v>25594614.949999984</v>
      </c>
      <c r="S253" s="31">
        <f>IFERROR(VLOOKUP(D253,Bookings!E:F,2,FALSE),0)</f>
        <v>218165.05999999997</v>
      </c>
      <c r="T253" s="25" t="str">
        <f>IFERROR(VLOOKUP(Table1[[#This Row],[Order]],Bookings_with_AM_Report!A:L,12,FALSE),"N/A")</f>
        <v>Genesis Rita</v>
      </c>
    </row>
    <row r="254" spans="1:20">
      <c r="A254" s="24" t="s">
        <v>2754</v>
      </c>
      <c r="B254" s="24">
        <v>28</v>
      </c>
      <c r="C254" s="24" t="s">
        <v>59</v>
      </c>
      <c r="D254" s="24" t="s">
        <v>540</v>
      </c>
      <c r="E254" s="24" t="s">
        <v>3696</v>
      </c>
      <c r="F254" s="24" t="s">
        <v>185</v>
      </c>
      <c r="G254" s="24" t="s">
        <v>31</v>
      </c>
      <c r="H254" s="24" t="s">
        <v>49</v>
      </c>
      <c r="I254" s="24" t="s">
        <v>3697</v>
      </c>
      <c r="J254" s="24" t="s">
        <v>18</v>
      </c>
      <c r="K254" s="24" t="s">
        <v>115</v>
      </c>
      <c r="L254" s="24">
        <v>1</v>
      </c>
      <c r="M254" s="31">
        <v>0</v>
      </c>
      <c r="N254" s="31">
        <v>160.85</v>
      </c>
      <c r="O254" s="24" t="s">
        <v>61</v>
      </c>
      <c r="P254" s="24" t="str">
        <f>VLOOKUP(Table1[[#This Row],[Line Item Text Code]],$U$3:$V$7,2,FALSE)</f>
        <v>Specification Error</v>
      </c>
      <c r="Q254" s="31">
        <f>Table1[[#This Row],[Ext. Cost]]-Table1[[#This Row],[Ext. Sell]]</f>
        <v>160.85</v>
      </c>
      <c r="R254" s="31">
        <f>VLOOKUP(C254,Bookings!$A$1:$B$33,2,FALSE)</f>
        <v>25594614.949999984</v>
      </c>
      <c r="S254" s="31">
        <f>IFERROR(VLOOKUP(D254,Bookings!E:F,2,FALSE),0)</f>
        <v>218165.05999999997</v>
      </c>
      <c r="T254" s="25" t="str">
        <f>IFERROR(VLOOKUP(Table1[[#This Row],[Order]],Bookings_with_AM_Report!A:L,12,FALSE),"N/A")</f>
        <v>Genesis Rita</v>
      </c>
    </row>
    <row r="255" spans="1:20">
      <c r="A255" s="24" t="s">
        <v>362</v>
      </c>
      <c r="B255" s="24">
        <v>174</v>
      </c>
      <c r="C255" s="24" t="s">
        <v>76</v>
      </c>
      <c r="D255" s="24" t="s">
        <v>331</v>
      </c>
      <c r="E255" s="24" t="s">
        <v>78</v>
      </c>
      <c r="F255" s="24" t="s">
        <v>22</v>
      </c>
      <c r="G255" s="24" t="s">
        <v>317</v>
      </c>
      <c r="H255" s="24" t="s">
        <v>17</v>
      </c>
      <c r="I255" s="24" t="s">
        <v>79</v>
      </c>
      <c r="J255" s="24" t="s">
        <v>18</v>
      </c>
      <c r="K255" s="24" t="s">
        <v>203</v>
      </c>
      <c r="L255" s="24">
        <v>1</v>
      </c>
      <c r="M255" s="31">
        <v>0</v>
      </c>
      <c r="N255" s="31">
        <v>49.45</v>
      </c>
      <c r="O255" s="24" t="s">
        <v>63</v>
      </c>
      <c r="P255" s="24" t="str">
        <f>VLOOKUP(Table1[[#This Row],[Line Item Text Code]],$U$3:$V$7,2,FALSE)</f>
        <v>Miscellaneous</v>
      </c>
      <c r="Q255" s="31">
        <f>Table1[[#This Row],[Ext. Cost]]-Table1[[#This Row],[Ext. Sell]]</f>
        <v>49.45</v>
      </c>
      <c r="R255" s="31">
        <f>VLOOKUP(C255,Bookings!$A$1:$B$33,2,FALSE)</f>
        <v>13189792.260000004</v>
      </c>
      <c r="S255" s="31">
        <f>IFERROR(VLOOKUP(D255,Bookings!E:F,2,FALSE),0)</f>
        <v>45938.2</v>
      </c>
      <c r="T255" s="25" t="str">
        <f>IFERROR(VLOOKUP(Table1[[#This Row],[Order]],Bookings_with_AM_Report!A:L,12,FALSE),"N/A")</f>
        <v>Kimi Katsuyoshi</v>
      </c>
    </row>
    <row r="256" spans="1:20">
      <c r="A256" s="24" t="s">
        <v>362</v>
      </c>
      <c r="B256" s="24">
        <v>175</v>
      </c>
      <c r="C256" s="24" t="s">
        <v>76</v>
      </c>
      <c r="D256" s="24" t="s">
        <v>331</v>
      </c>
      <c r="E256" s="24" t="s">
        <v>78</v>
      </c>
      <c r="F256" s="24" t="s">
        <v>22</v>
      </c>
      <c r="G256" s="24" t="s">
        <v>317</v>
      </c>
      <c r="H256" s="24" t="s">
        <v>17</v>
      </c>
      <c r="I256" s="24" t="s">
        <v>79</v>
      </c>
      <c r="J256" s="24" t="s">
        <v>18</v>
      </c>
      <c r="K256" s="24" t="s">
        <v>203</v>
      </c>
      <c r="L256" s="24">
        <v>1</v>
      </c>
      <c r="M256" s="31">
        <v>0</v>
      </c>
      <c r="N256" s="31">
        <v>6.47</v>
      </c>
      <c r="O256" s="24" t="s">
        <v>63</v>
      </c>
      <c r="P256" s="24" t="str">
        <f>VLOOKUP(Table1[[#This Row],[Line Item Text Code]],$U$3:$V$7,2,FALSE)</f>
        <v>Miscellaneous</v>
      </c>
      <c r="Q256" s="31">
        <f>Table1[[#This Row],[Ext. Cost]]-Table1[[#This Row],[Ext. Sell]]</f>
        <v>6.47</v>
      </c>
      <c r="R256" s="31">
        <f>VLOOKUP(C256,Bookings!$A$1:$B$33,2,FALSE)</f>
        <v>13189792.260000004</v>
      </c>
      <c r="S256" s="31">
        <f>IFERROR(VLOOKUP(D256,Bookings!E:F,2,FALSE),0)</f>
        <v>45938.2</v>
      </c>
      <c r="T256" s="25" t="str">
        <f>IFERROR(VLOOKUP(Table1[[#This Row],[Order]],Bookings_with_AM_Report!A:L,12,FALSE),"N/A")</f>
        <v>Kimi Katsuyoshi</v>
      </c>
    </row>
    <row r="257" spans="1:20">
      <c r="A257" s="24" t="s">
        <v>362</v>
      </c>
      <c r="B257" s="24">
        <v>176</v>
      </c>
      <c r="C257" s="24" t="s">
        <v>76</v>
      </c>
      <c r="D257" s="24" t="s">
        <v>331</v>
      </c>
      <c r="E257" s="24" t="s">
        <v>69</v>
      </c>
      <c r="F257" s="24" t="s">
        <v>762</v>
      </c>
      <c r="G257" s="24" t="s">
        <v>16</v>
      </c>
      <c r="H257" s="24" t="s">
        <v>36</v>
      </c>
      <c r="I257" s="24" t="s">
        <v>763</v>
      </c>
      <c r="J257" s="24" t="s">
        <v>18</v>
      </c>
      <c r="K257" s="24" t="s">
        <v>19</v>
      </c>
      <c r="L257" s="24">
        <v>1</v>
      </c>
      <c r="M257" s="31">
        <v>0</v>
      </c>
      <c r="N257" s="31">
        <v>1644</v>
      </c>
      <c r="O257" s="24" t="s">
        <v>63</v>
      </c>
      <c r="P257" s="24" t="str">
        <f>VLOOKUP(Table1[[#This Row],[Line Item Text Code]],$U$3:$V$7,2,FALSE)</f>
        <v>Customer Accomodation</v>
      </c>
      <c r="Q257" s="31">
        <f>Table1[[#This Row],[Ext. Cost]]-Table1[[#This Row],[Ext. Sell]]</f>
        <v>1644</v>
      </c>
      <c r="R257" s="31">
        <f>VLOOKUP(C257,Bookings!$A$1:$B$33,2,FALSE)</f>
        <v>13189792.260000004</v>
      </c>
      <c r="S257" s="31">
        <f>IFERROR(VLOOKUP(D257,Bookings!E:F,2,FALSE),0)</f>
        <v>45938.2</v>
      </c>
      <c r="T257" s="25" t="str">
        <f>IFERROR(VLOOKUP(Table1[[#This Row],[Order]],Bookings_with_AM_Report!A:L,12,FALSE),"N/A")</f>
        <v>Kimi Katsuyoshi</v>
      </c>
    </row>
    <row r="258" spans="1:20">
      <c r="A258" s="24" t="s">
        <v>362</v>
      </c>
      <c r="B258" s="24">
        <v>177</v>
      </c>
      <c r="C258" s="24" t="s">
        <v>76</v>
      </c>
      <c r="D258" s="24" t="s">
        <v>331</v>
      </c>
      <c r="E258" s="24" t="s">
        <v>69</v>
      </c>
      <c r="F258" s="24" t="s">
        <v>764</v>
      </c>
      <c r="G258" s="24" t="s">
        <v>16</v>
      </c>
      <c r="H258" s="24" t="s">
        <v>36</v>
      </c>
      <c r="I258" s="24" t="s">
        <v>765</v>
      </c>
      <c r="J258" s="24" t="s">
        <v>18</v>
      </c>
      <c r="K258" s="24" t="s">
        <v>19</v>
      </c>
      <c r="L258" s="24">
        <v>1</v>
      </c>
      <c r="M258" s="31">
        <v>0</v>
      </c>
      <c r="N258" s="31">
        <v>200</v>
      </c>
      <c r="O258" s="24" t="s">
        <v>63</v>
      </c>
      <c r="P258" s="24" t="str">
        <f>VLOOKUP(Table1[[#This Row],[Line Item Text Code]],$U$3:$V$7,2,FALSE)</f>
        <v>Customer Accomodation</v>
      </c>
      <c r="Q258" s="31">
        <f>Table1[[#This Row],[Ext. Cost]]-Table1[[#This Row],[Ext. Sell]]</f>
        <v>200</v>
      </c>
      <c r="R258" s="31">
        <f>VLOOKUP(C258,Bookings!$A$1:$B$33,2,FALSE)</f>
        <v>13189792.260000004</v>
      </c>
      <c r="S258" s="31">
        <f>IFERROR(VLOOKUP(D258,Bookings!E:F,2,FALSE),0)</f>
        <v>45938.2</v>
      </c>
      <c r="T258" s="25" t="str">
        <f>IFERROR(VLOOKUP(Table1[[#This Row],[Order]],Bookings_with_AM_Report!A:L,12,FALSE),"N/A")</f>
        <v>Kimi Katsuyoshi</v>
      </c>
    </row>
    <row r="259" spans="1:20">
      <c r="A259" s="24" t="s">
        <v>362</v>
      </c>
      <c r="B259" s="24">
        <v>178</v>
      </c>
      <c r="C259" s="24" t="s">
        <v>76</v>
      </c>
      <c r="D259" s="24" t="s">
        <v>331</v>
      </c>
      <c r="E259" s="24" t="s">
        <v>69</v>
      </c>
      <c r="F259" s="24" t="s">
        <v>766</v>
      </c>
      <c r="G259" s="24" t="s">
        <v>16</v>
      </c>
      <c r="H259" s="24" t="s">
        <v>32</v>
      </c>
      <c r="I259" s="24" t="s">
        <v>112</v>
      </c>
      <c r="J259" s="24" t="s">
        <v>18</v>
      </c>
      <c r="K259" s="24" t="s">
        <v>19</v>
      </c>
      <c r="L259" s="24">
        <v>1</v>
      </c>
      <c r="M259" s="31">
        <v>0</v>
      </c>
      <c r="N259" s="31">
        <v>440</v>
      </c>
      <c r="O259" s="24" t="s">
        <v>63</v>
      </c>
      <c r="P259" s="24" t="str">
        <f>VLOOKUP(Table1[[#This Row],[Line Item Text Code]],$U$3:$V$7,2,FALSE)</f>
        <v>Vendor Caused</v>
      </c>
      <c r="Q259" s="31">
        <f>Table1[[#This Row],[Ext. Cost]]-Table1[[#This Row],[Ext. Sell]]</f>
        <v>440</v>
      </c>
      <c r="R259" s="31">
        <f>VLOOKUP(C259,Bookings!$A$1:$B$33,2,FALSE)</f>
        <v>13189792.260000004</v>
      </c>
      <c r="S259" s="31">
        <f>IFERROR(VLOOKUP(D259,Bookings!E:F,2,FALSE),0)</f>
        <v>45938.2</v>
      </c>
      <c r="T259" s="25" t="str">
        <f>IFERROR(VLOOKUP(Table1[[#This Row],[Order]],Bookings_with_AM_Report!A:L,12,FALSE),"N/A")</f>
        <v>Kimi Katsuyoshi</v>
      </c>
    </row>
    <row r="260" spans="1:20">
      <c r="A260" s="24" t="s">
        <v>362</v>
      </c>
      <c r="B260" s="24">
        <v>179</v>
      </c>
      <c r="C260" s="24" t="s">
        <v>76</v>
      </c>
      <c r="D260" s="24" t="s">
        <v>331</v>
      </c>
      <c r="E260" s="24" t="s">
        <v>78</v>
      </c>
      <c r="F260" s="24" t="s">
        <v>22</v>
      </c>
      <c r="G260" s="24" t="s">
        <v>317</v>
      </c>
      <c r="H260" s="24" t="s">
        <v>17</v>
      </c>
      <c r="I260" s="24" t="s">
        <v>79</v>
      </c>
      <c r="J260" s="24" t="s">
        <v>18</v>
      </c>
      <c r="K260" s="24" t="s">
        <v>203</v>
      </c>
      <c r="L260" s="24">
        <v>1</v>
      </c>
      <c r="M260" s="31">
        <v>0</v>
      </c>
      <c r="N260" s="31">
        <v>69.94</v>
      </c>
      <c r="O260" s="24" t="s">
        <v>63</v>
      </c>
      <c r="P260" s="24" t="str">
        <f>VLOOKUP(Table1[[#This Row],[Line Item Text Code]],$U$3:$V$7,2,FALSE)</f>
        <v>Miscellaneous</v>
      </c>
      <c r="Q260" s="31">
        <f>Table1[[#This Row],[Ext. Cost]]-Table1[[#This Row],[Ext. Sell]]</f>
        <v>69.94</v>
      </c>
      <c r="R260" s="31">
        <f>VLOOKUP(C260,Bookings!$A$1:$B$33,2,FALSE)</f>
        <v>13189792.260000004</v>
      </c>
      <c r="S260" s="31">
        <f>IFERROR(VLOOKUP(D260,Bookings!E:F,2,FALSE),0)</f>
        <v>45938.2</v>
      </c>
      <c r="T260" s="25" t="str">
        <f>IFERROR(VLOOKUP(Table1[[#This Row],[Order]],Bookings_with_AM_Report!A:L,12,FALSE),"N/A")</f>
        <v>Kimi Katsuyoshi</v>
      </c>
    </row>
    <row r="261" spans="1:20">
      <c r="A261" s="24" t="s">
        <v>362</v>
      </c>
      <c r="B261" s="24">
        <v>185</v>
      </c>
      <c r="C261" s="24" t="s">
        <v>76</v>
      </c>
      <c r="D261" s="24" t="s">
        <v>331</v>
      </c>
      <c r="E261" s="24" t="s">
        <v>78</v>
      </c>
      <c r="F261" s="24" t="s">
        <v>22</v>
      </c>
      <c r="G261" s="24" t="s">
        <v>317</v>
      </c>
      <c r="H261" s="24" t="s">
        <v>17</v>
      </c>
      <c r="I261" s="24" t="s">
        <v>79</v>
      </c>
      <c r="J261" s="24" t="s">
        <v>18</v>
      </c>
      <c r="K261" s="24" t="s">
        <v>203</v>
      </c>
      <c r="L261" s="24">
        <v>1</v>
      </c>
      <c r="M261" s="31">
        <v>0</v>
      </c>
      <c r="N261" s="31">
        <v>25.5</v>
      </c>
      <c r="O261" s="24" t="s">
        <v>63</v>
      </c>
      <c r="P261" s="24" t="str">
        <f>VLOOKUP(Table1[[#This Row],[Line Item Text Code]],$U$3:$V$7,2,FALSE)</f>
        <v>Miscellaneous</v>
      </c>
      <c r="Q261" s="31">
        <f>Table1[[#This Row],[Ext. Cost]]-Table1[[#This Row],[Ext. Sell]]</f>
        <v>25.5</v>
      </c>
      <c r="R261" s="31">
        <f>VLOOKUP(C261,Bookings!$A$1:$B$33,2,FALSE)</f>
        <v>13189792.260000004</v>
      </c>
      <c r="S261" s="31">
        <f>IFERROR(VLOOKUP(D261,Bookings!E:F,2,FALSE),0)</f>
        <v>45938.2</v>
      </c>
      <c r="T261" s="25" t="str">
        <f>IFERROR(VLOOKUP(Table1[[#This Row],[Order]],Bookings_with_AM_Report!A:L,12,FALSE),"N/A")</f>
        <v>Kimi Katsuyoshi</v>
      </c>
    </row>
    <row r="262" spans="1:20">
      <c r="A262" s="24" t="s">
        <v>362</v>
      </c>
      <c r="B262" s="24">
        <v>187</v>
      </c>
      <c r="C262" s="24" t="s">
        <v>76</v>
      </c>
      <c r="D262" s="24" t="s">
        <v>331</v>
      </c>
      <c r="E262" s="24" t="s">
        <v>78</v>
      </c>
      <c r="F262" s="24" t="s">
        <v>22</v>
      </c>
      <c r="G262" s="24" t="s">
        <v>317</v>
      </c>
      <c r="H262" s="24" t="s">
        <v>17</v>
      </c>
      <c r="I262" s="24" t="s">
        <v>79</v>
      </c>
      <c r="J262" s="24" t="s">
        <v>18</v>
      </c>
      <c r="K262" s="24" t="s">
        <v>203</v>
      </c>
      <c r="L262" s="24">
        <v>1</v>
      </c>
      <c r="M262" s="31">
        <v>0</v>
      </c>
      <c r="N262" s="31">
        <v>64.540000000000006</v>
      </c>
      <c r="O262" s="24" t="s">
        <v>63</v>
      </c>
      <c r="P262" s="24" t="str">
        <f>VLOOKUP(Table1[[#This Row],[Line Item Text Code]],$U$3:$V$7,2,FALSE)</f>
        <v>Miscellaneous</v>
      </c>
      <c r="Q262" s="31">
        <f>Table1[[#This Row],[Ext. Cost]]-Table1[[#This Row],[Ext. Sell]]</f>
        <v>64.540000000000006</v>
      </c>
      <c r="R262" s="31">
        <f>VLOOKUP(C262,Bookings!$A$1:$B$33,2,FALSE)</f>
        <v>13189792.260000004</v>
      </c>
      <c r="S262" s="31">
        <f>IFERROR(VLOOKUP(D262,Bookings!E:F,2,FALSE),0)</f>
        <v>45938.2</v>
      </c>
      <c r="T262" s="25" t="str">
        <f>IFERROR(VLOOKUP(Table1[[#This Row],[Order]],Bookings_with_AM_Report!A:L,12,FALSE),"N/A")</f>
        <v>Kimi Katsuyoshi</v>
      </c>
    </row>
    <row r="263" spans="1:20">
      <c r="A263" s="24" t="s">
        <v>362</v>
      </c>
      <c r="B263" s="24">
        <v>189</v>
      </c>
      <c r="C263" s="24" t="s">
        <v>76</v>
      </c>
      <c r="D263" s="24" t="s">
        <v>331</v>
      </c>
      <c r="E263" s="24" t="s">
        <v>78</v>
      </c>
      <c r="F263" s="24" t="s">
        <v>22</v>
      </c>
      <c r="G263" s="24" t="s">
        <v>317</v>
      </c>
      <c r="H263" s="24" t="s">
        <v>17</v>
      </c>
      <c r="I263" s="24" t="s">
        <v>79</v>
      </c>
      <c r="J263" s="24" t="s">
        <v>18</v>
      </c>
      <c r="K263" s="24" t="s">
        <v>203</v>
      </c>
      <c r="L263" s="24">
        <v>1</v>
      </c>
      <c r="M263" s="31">
        <v>0</v>
      </c>
      <c r="N263" s="31">
        <v>12.66</v>
      </c>
      <c r="O263" s="24" t="s">
        <v>63</v>
      </c>
      <c r="P263" s="24" t="str">
        <f>VLOOKUP(Table1[[#This Row],[Line Item Text Code]],$U$3:$V$7,2,FALSE)</f>
        <v>Miscellaneous</v>
      </c>
      <c r="Q263" s="31">
        <f>Table1[[#This Row],[Ext. Cost]]-Table1[[#This Row],[Ext. Sell]]</f>
        <v>12.66</v>
      </c>
      <c r="R263" s="31">
        <f>VLOOKUP(C263,Bookings!$A$1:$B$33,2,FALSE)</f>
        <v>13189792.260000004</v>
      </c>
      <c r="S263" s="31">
        <f>IFERROR(VLOOKUP(D263,Bookings!E:F,2,FALSE),0)</f>
        <v>45938.2</v>
      </c>
      <c r="T263" s="25" t="str">
        <f>IFERROR(VLOOKUP(Table1[[#This Row],[Order]],Bookings_with_AM_Report!A:L,12,FALSE),"N/A")</f>
        <v>Kimi Katsuyoshi</v>
      </c>
    </row>
    <row r="264" spans="1:20">
      <c r="A264" s="24" t="s">
        <v>346</v>
      </c>
      <c r="B264" s="24">
        <v>18</v>
      </c>
      <c r="C264" s="24" t="s">
        <v>20</v>
      </c>
      <c r="D264" s="24" t="s">
        <v>21</v>
      </c>
      <c r="E264" s="24" t="s">
        <v>205</v>
      </c>
      <c r="F264" s="24" t="s">
        <v>22</v>
      </c>
      <c r="G264" s="24" t="s">
        <v>317</v>
      </c>
      <c r="H264" s="24" t="s">
        <v>17</v>
      </c>
      <c r="I264" s="24" t="s">
        <v>65</v>
      </c>
      <c r="J264" s="24" t="s">
        <v>24</v>
      </c>
      <c r="K264" s="24" t="s">
        <v>25</v>
      </c>
      <c r="L264" s="24">
        <v>1</v>
      </c>
      <c r="M264" s="31">
        <v>0</v>
      </c>
      <c r="N264" s="31">
        <v>526.20000000000005</v>
      </c>
      <c r="O264" s="24" t="s">
        <v>26</v>
      </c>
      <c r="P264" s="24" t="str">
        <f>VLOOKUP(Table1[[#This Row],[Line Item Text Code]],$U$3:$V$7,2,FALSE)</f>
        <v>Miscellaneous</v>
      </c>
      <c r="Q264" s="31">
        <f>Table1[[#This Row],[Ext. Cost]]-Table1[[#This Row],[Ext. Sell]]</f>
        <v>526.20000000000005</v>
      </c>
      <c r="R264" s="31">
        <f>VLOOKUP(C264,Bookings!$A$1:$B$33,2,FALSE)</f>
        <v>7904036.2999999644</v>
      </c>
      <c r="S264" s="31">
        <f>IFERROR(VLOOKUP(D264,Bookings!E:F,2,FALSE),0)</f>
        <v>6485933.8499999978</v>
      </c>
      <c r="T264" s="25" t="str">
        <f>IFERROR(VLOOKUP(Table1[[#This Row],[Order]],Bookings_with_AM_Report!A:L,12,FALSE),"N/A")</f>
        <v>Jessica Ramirez</v>
      </c>
    </row>
    <row r="265" spans="1:20">
      <c r="A265" s="24" t="s">
        <v>346</v>
      </c>
      <c r="B265" s="24">
        <v>19</v>
      </c>
      <c r="C265" s="24" t="s">
        <v>20</v>
      </c>
      <c r="D265" s="24" t="s">
        <v>21</v>
      </c>
      <c r="E265" s="24" t="s">
        <v>205</v>
      </c>
      <c r="F265" s="24" t="s">
        <v>22</v>
      </c>
      <c r="G265" s="24" t="s">
        <v>317</v>
      </c>
      <c r="H265" s="24" t="s">
        <v>17</v>
      </c>
      <c r="I265" s="24" t="s">
        <v>65</v>
      </c>
      <c r="J265" s="24" t="s">
        <v>24</v>
      </c>
      <c r="K265" s="24" t="s">
        <v>25</v>
      </c>
      <c r="L265" s="24">
        <v>1</v>
      </c>
      <c r="M265" s="31">
        <v>0</v>
      </c>
      <c r="N265" s="31">
        <v>1268.1600000000001</v>
      </c>
      <c r="O265" s="24" t="s">
        <v>26</v>
      </c>
      <c r="P265" s="24" t="str">
        <f>VLOOKUP(Table1[[#This Row],[Line Item Text Code]],$U$3:$V$7,2,FALSE)</f>
        <v>Miscellaneous</v>
      </c>
      <c r="Q265" s="31">
        <f>Table1[[#This Row],[Ext. Cost]]-Table1[[#This Row],[Ext. Sell]]</f>
        <v>1268.1600000000001</v>
      </c>
      <c r="R265" s="31">
        <f>VLOOKUP(C265,Bookings!$A$1:$B$33,2,FALSE)</f>
        <v>7904036.2999999644</v>
      </c>
      <c r="S265" s="31">
        <f>IFERROR(VLOOKUP(D265,Bookings!E:F,2,FALSE),0)</f>
        <v>6485933.8499999978</v>
      </c>
      <c r="T265" s="25" t="str">
        <f>IFERROR(VLOOKUP(Table1[[#This Row],[Order]],Bookings_with_AM_Report!A:L,12,FALSE),"N/A")</f>
        <v>Jessica Ramirez</v>
      </c>
    </row>
    <row r="266" spans="1:20">
      <c r="A266" s="24" t="s">
        <v>363</v>
      </c>
      <c r="B266" s="24">
        <v>140</v>
      </c>
      <c r="C266" s="24" t="s">
        <v>76</v>
      </c>
      <c r="D266" s="24" t="s">
        <v>331</v>
      </c>
      <c r="E266" s="24" t="s">
        <v>69</v>
      </c>
      <c r="F266" s="24" t="s">
        <v>767</v>
      </c>
      <c r="G266" s="24" t="s">
        <v>16</v>
      </c>
      <c r="H266" s="24" t="s">
        <v>36</v>
      </c>
      <c r="I266" s="24" t="s">
        <v>763</v>
      </c>
      <c r="J266" s="24" t="s">
        <v>18</v>
      </c>
      <c r="K266" s="24" t="s">
        <v>19</v>
      </c>
      <c r="L266" s="24">
        <v>1</v>
      </c>
      <c r="M266" s="31">
        <v>0</v>
      </c>
      <c r="N266" s="31">
        <v>-1644</v>
      </c>
      <c r="O266" s="24" t="s">
        <v>63</v>
      </c>
      <c r="P266" s="24" t="str">
        <f>VLOOKUP(Table1[[#This Row],[Line Item Text Code]],$U$3:$V$7,2,FALSE)</f>
        <v>Customer Accomodation</v>
      </c>
      <c r="Q266" s="31">
        <f>Table1[[#This Row],[Ext. Cost]]-Table1[[#This Row],[Ext. Sell]]</f>
        <v>-1644</v>
      </c>
      <c r="R266" s="31">
        <f>VLOOKUP(C266,Bookings!$A$1:$B$33,2,FALSE)</f>
        <v>13189792.260000004</v>
      </c>
      <c r="S266" s="31">
        <f>IFERROR(VLOOKUP(D266,Bookings!E:F,2,FALSE),0)</f>
        <v>45938.2</v>
      </c>
      <c r="T266" s="25" t="str">
        <f>IFERROR(VLOOKUP(Table1[[#This Row],[Order]],Bookings_with_AM_Report!A:L,12,FALSE),"N/A")</f>
        <v>Kimi Katsuyoshi</v>
      </c>
    </row>
    <row r="267" spans="1:20">
      <c r="A267" s="24" t="s">
        <v>363</v>
      </c>
      <c r="B267" s="24">
        <v>148</v>
      </c>
      <c r="C267" s="24" t="s">
        <v>76</v>
      </c>
      <c r="D267" s="24" t="s">
        <v>331</v>
      </c>
      <c r="E267" s="24" t="s">
        <v>2243</v>
      </c>
      <c r="F267" s="24" t="s">
        <v>22</v>
      </c>
      <c r="G267" s="24" t="s">
        <v>31</v>
      </c>
      <c r="H267" s="24" t="s">
        <v>17</v>
      </c>
      <c r="I267" s="24" t="s">
        <v>2244</v>
      </c>
      <c r="J267" s="24" t="s">
        <v>18</v>
      </c>
      <c r="K267" s="24" t="s">
        <v>2212</v>
      </c>
      <c r="L267" s="24">
        <v>1</v>
      </c>
      <c r="M267" s="31">
        <v>0</v>
      </c>
      <c r="N267" s="31">
        <v>172.57</v>
      </c>
      <c r="O267" s="24" t="s">
        <v>63</v>
      </c>
      <c r="P267" s="24" t="str">
        <f>VLOOKUP(Table1[[#This Row],[Line Item Text Code]],$U$3:$V$7,2,FALSE)</f>
        <v>Miscellaneous</v>
      </c>
      <c r="Q267" s="31">
        <f>Table1[[#This Row],[Ext. Cost]]-Table1[[#This Row],[Ext. Sell]]</f>
        <v>172.57</v>
      </c>
      <c r="R267" s="31">
        <f>VLOOKUP(C267,Bookings!$A$1:$B$33,2,FALSE)</f>
        <v>13189792.260000004</v>
      </c>
      <c r="S267" s="31">
        <f>IFERROR(VLOOKUP(D267,Bookings!E:F,2,FALSE),0)</f>
        <v>45938.2</v>
      </c>
      <c r="T267" s="25" t="str">
        <f>IFERROR(VLOOKUP(Table1[[#This Row],[Order]],Bookings_with_AM_Report!A:L,12,FALSE),"N/A")</f>
        <v>Kimi Katsuyoshi</v>
      </c>
    </row>
    <row r="268" spans="1:20">
      <c r="A268" s="24" t="s">
        <v>363</v>
      </c>
      <c r="B268" s="24">
        <v>149</v>
      </c>
      <c r="C268" s="24" t="s">
        <v>76</v>
      </c>
      <c r="D268" s="24" t="s">
        <v>331</v>
      </c>
      <c r="E268" s="24" t="s">
        <v>2245</v>
      </c>
      <c r="F268" s="24" t="s">
        <v>2246</v>
      </c>
      <c r="G268" s="24" t="s">
        <v>16</v>
      </c>
      <c r="H268" s="24" t="s">
        <v>49</v>
      </c>
      <c r="I268" s="24" t="s">
        <v>2247</v>
      </c>
      <c r="J268" s="24" t="s">
        <v>18</v>
      </c>
      <c r="K268" s="24" t="s">
        <v>19</v>
      </c>
      <c r="L268" s="24">
        <v>1</v>
      </c>
      <c r="M268" s="31">
        <v>0</v>
      </c>
      <c r="N268" s="31">
        <v>180</v>
      </c>
      <c r="O268" s="24" t="s">
        <v>63</v>
      </c>
      <c r="P268" s="24" t="str">
        <f>VLOOKUP(Table1[[#This Row],[Line Item Text Code]],$U$3:$V$7,2,FALSE)</f>
        <v>Specification Error</v>
      </c>
      <c r="Q268" s="31">
        <f>Table1[[#This Row],[Ext. Cost]]-Table1[[#This Row],[Ext. Sell]]</f>
        <v>180</v>
      </c>
      <c r="R268" s="31">
        <f>VLOOKUP(C268,Bookings!$A$1:$B$33,2,FALSE)</f>
        <v>13189792.260000004</v>
      </c>
      <c r="S268" s="31">
        <f>IFERROR(VLOOKUP(D268,Bookings!E:F,2,FALSE),0)</f>
        <v>45938.2</v>
      </c>
      <c r="T268" s="25" t="str">
        <f>IFERROR(VLOOKUP(Table1[[#This Row],[Order]],Bookings_with_AM_Report!A:L,12,FALSE),"N/A")</f>
        <v>Kimi Katsuyoshi</v>
      </c>
    </row>
    <row r="269" spans="1:20">
      <c r="A269" s="24" t="s">
        <v>455</v>
      </c>
      <c r="B269" s="24">
        <v>73</v>
      </c>
      <c r="C269" s="24" t="s">
        <v>45</v>
      </c>
      <c r="D269" s="24" t="s">
        <v>275</v>
      </c>
      <c r="E269" s="24" t="s">
        <v>69</v>
      </c>
      <c r="F269" s="24" t="s">
        <v>768</v>
      </c>
      <c r="G269" s="24" t="s">
        <v>16</v>
      </c>
      <c r="H269" s="24" t="s">
        <v>17</v>
      </c>
      <c r="I269" s="24" t="s">
        <v>769</v>
      </c>
      <c r="J269" s="24" t="s">
        <v>24</v>
      </c>
      <c r="K269" s="24" t="s">
        <v>47</v>
      </c>
      <c r="L269" s="24">
        <v>1</v>
      </c>
      <c r="M269" s="31">
        <v>0</v>
      </c>
      <c r="N269" s="31">
        <v>-4055</v>
      </c>
      <c r="O269" s="24" t="s">
        <v>88</v>
      </c>
      <c r="P269" s="24" t="str">
        <f>VLOOKUP(Table1[[#This Row],[Line Item Text Code]],$U$3:$V$7,2,FALSE)</f>
        <v>Miscellaneous</v>
      </c>
      <c r="Q269" s="31">
        <f>Table1[[#This Row],[Ext. Cost]]-Table1[[#This Row],[Ext. Sell]]</f>
        <v>-4055</v>
      </c>
      <c r="R269" s="31">
        <f>VLOOKUP(C269,Bookings!$A$1:$B$33,2,FALSE)</f>
        <v>6995960.2399999984</v>
      </c>
      <c r="S269" s="31">
        <f>IFERROR(VLOOKUP(D269,Bookings!E:F,2,FALSE),0)</f>
        <v>87655.78</v>
      </c>
      <c r="T269" s="25" t="str">
        <f>IFERROR(VLOOKUP(Table1[[#This Row],[Order]],Bookings_with_AM_Report!A:L,12,FALSE),"N/A")</f>
        <v>Mary Sparacino</v>
      </c>
    </row>
    <row r="270" spans="1:20">
      <c r="A270" s="24" t="s">
        <v>455</v>
      </c>
      <c r="B270" s="24">
        <v>74</v>
      </c>
      <c r="C270" s="24" t="s">
        <v>45</v>
      </c>
      <c r="D270" s="24" t="s">
        <v>275</v>
      </c>
      <c r="E270" s="24" t="s">
        <v>85</v>
      </c>
      <c r="F270" s="24" t="s">
        <v>770</v>
      </c>
      <c r="G270" s="24" t="s">
        <v>42</v>
      </c>
      <c r="H270" s="24" t="s">
        <v>17</v>
      </c>
      <c r="I270" s="24" t="s">
        <v>771</v>
      </c>
      <c r="J270" s="24" t="s">
        <v>24</v>
      </c>
      <c r="K270" s="24" t="s">
        <v>47</v>
      </c>
      <c r="L270" s="24">
        <v>1</v>
      </c>
      <c r="M270" s="31">
        <v>0</v>
      </c>
      <c r="N270" s="31">
        <v>850</v>
      </c>
      <c r="O270" s="24" t="s">
        <v>88</v>
      </c>
      <c r="P270" s="24" t="str">
        <f>VLOOKUP(Table1[[#This Row],[Line Item Text Code]],$U$3:$V$7,2,FALSE)</f>
        <v>Miscellaneous</v>
      </c>
      <c r="Q270" s="31">
        <f>Table1[[#This Row],[Ext. Cost]]-Table1[[#This Row],[Ext. Sell]]</f>
        <v>850</v>
      </c>
      <c r="R270" s="31">
        <f>VLOOKUP(C270,Bookings!$A$1:$B$33,2,FALSE)</f>
        <v>6995960.2399999984</v>
      </c>
      <c r="S270" s="31">
        <f>IFERROR(VLOOKUP(D270,Bookings!E:F,2,FALSE),0)</f>
        <v>87655.78</v>
      </c>
      <c r="T270" s="25" t="str">
        <f>IFERROR(VLOOKUP(Table1[[#This Row],[Order]],Bookings_with_AM_Report!A:L,12,FALSE),"N/A")</f>
        <v>Mary Sparacino</v>
      </c>
    </row>
    <row r="271" spans="1:20">
      <c r="A271" s="24" t="s">
        <v>455</v>
      </c>
      <c r="B271" s="24">
        <v>75</v>
      </c>
      <c r="C271" s="24" t="s">
        <v>45</v>
      </c>
      <c r="D271" s="24" t="s">
        <v>275</v>
      </c>
      <c r="E271" s="24" t="s">
        <v>85</v>
      </c>
      <c r="F271" s="24" t="s">
        <v>772</v>
      </c>
      <c r="G271" s="24" t="s">
        <v>42</v>
      </c>
      <c r="H271" s="24" t="s">
        <v>17</v>
      </c>
      <c r="I271" s="24" t="s">
        <v>771</v>
      </c>
      <c r="J271" s="24" t="s">
        <v>24</v>
      </c>
      <c r="K271" s="24" t="s">
        <v>47</v>
      </c>
      <c r="L271" s="24">
        <v>1</v>
      </c>
      <c r="M271" s="31">
        <v>0</v>
      </c>
      <c r="N271" s="31">
        <v>300</v>
      </c>
      <c r="O271" s="24" t="s">
        <v>88</v>
      </c>
      <c r="P271" s="24" t="str">
        <f>VLOOKUP(Table1[[#This Row],[Line Item Text Code]],$U$3:$V$7,2,FALSE)</f>
        <v>Miscellaneous</v>
      </c>
      <c r="Q271" s="31">
        <f>Table1[[#This Row],[Ext. Cost]]-Table1[[#This Row],[Ext. Sell]]</f>
        <v>300</v>
      </c>
      <c r="R271" s="31">
        <f>VLOOKUP(C271,Bookings!$A$1:$B$33,2,FALSE)</f>
        <v>6995960.2399999984</v>
      </c>
      <c r="S271" s="31">
        <f>IFERROR(VLOOKUP(D271,Bookings!E:F,2,FALSE),0)</f>
        <v>87655.78</v>
      </c>
      <c r="T271" s="25" t="str">
        <f>IFERROR(VLOOKUP(Table1[[#This Row],[Order]],Bookings_with_AM_Report!A:L,12,FALSE),"N/A")</f>
        <v>Mary Sparacino</v>
      </c>
    </row>
    <row r="272" spans="1:20">
      <c r="A272" s="24" t="s">
        <v>455</v>
      </c>
      <c r="B272" s="24">
        <v>76</v>
      </c>
      <c r="C272" s="24" t="s">
        <v>45</v>
      </c>
      <c r="D272" s="24" t="s">
        <v>275</v>
      </c>
      <c r="E272" s="24" t="s">
        <v>97</v>
      </c>
      <c r="F272" s="24" t="s">
        <v>22</v>
      </c>
      <c r="G272" s="24" t="s">
        <v>31</v>
      </c>
      <c r="H272" s="24" t="s">
        <v>17</v>
      </c>
      <c r="I272" s="24" t="s">
        <v>98</v>
      </c>
      <c r="J272" s="24" t="s">
        <v>24</v>
      </c>
      <c r="K272" s="24" t="s">
        <v>140</v>
      </c>
      <c r="L272" s="24">
        <v>1</v>
      </c>
      <c r="M272" s="31">
        <v>0</v>
      </c>
      <c r="N272" s="31">
        <v>31.29</v>
      </c>
      <c r="O272" s="24" t="s">
        <v>88</v>
      </c>
      <c r="P272" s="24" t="str">
        <f>VLOOKUP(Table1[[#This Row],[Line Item Text Code]],$U$3:$V$7,2,FALSE)</f>
        <v>Miscellaneous</v>
      </c>
      <c r="Q272" s="31">
        <f>Table1[[#This Row],[Ext. Cost]]-Table1[[#This Row],[Ext. Sell]]</f>
        <v>31.29</v>
      </c>
      <c r="R272" s="31">
        <f>VLOOKUP(C272,Bookings!$A$1:$B$33,2,FALSE)</f>
        <v>6995960.2399999984</v>
      </c>
      <c r="S272" s="31">
        <f>IFERROR(VLOOKUP(D272,Bookings!E:F,2,FALSE),0)</f>
        <v>87655.78</v>
      </c>
      <c r="T272" s="25" t="str">
        <f>IFERROR(VLOOKUP(Table1[[#This Row],[Order]],Bookings_with_AM_Report!A:L,12,FALSE),"N/A")</f>
        <v>Mary Sparacino</v>
      </c>
    </row>
    <row r="273" spans="1:20">
      <c r="A273" s="24" t="s">
        <v>455</v>
      </c>
      <c r="B273" s="24">
        <v>77</v>
      </c>
      <c r="C273" s="24" t="s">
        <v>45</v>
      </c>
      <c r="D273" s="24" t="s">
        <v>275</v>
      </c>
      <c r="E273" s="24" t="s">
        <v>1452</v>
      </c>
      <c r="F273" s="24" t="s">
        <v>1452</v>
      </c>
      <c r="G273" s="24" t="s">
        <v>1398</v>
      </c>
      <c r="H273" s="24" t="s">
        <v>17</v>
      </c>
      <c r="I273" s="24" t="s">
        <v>1453</v>
      </c>
      <c r="J273" s="24" t="s">
        <v>24</v>
      </c>
      <c r="K273" s="24" t="s">
        <v>1400</v>
      </c>
      <c r="L273" s="24">
        <v>45.5</v>
      </c>
      <c r="M273" s="31">
        <v>0</v>
      </c>
      <c r="N273" s="31">
        <v>3412.5</v>
      </c>
      <c r="O273" s="24" t="s">
        <v>88</v>
      </c>
      <c r="P273" s="24" t="str">
        <f>VLOOKUP(Table1[[#This Row],[Line Item Text Code]],$U$3:$V$7,2,FALSE)</f>
        <v>Miscellaneous</v>
      </c>
      <c r="Q273" s="31">
        <f>Table1[[#This Row],[Ext. Cost]]-Table1[[#This Row],[Ext. Sell]]</f>
        <v>3412.5</v>
      </c>
      <c r="R273" s="31">
        <f>VLOOKUP(C273,Bookings!$A$1:$B$33,2,FALSE)</f>
        <v>6995960.2399999984</v>
      </c>
      <c r="S273" s="31">
        <f>IFERROR(VLOOKUP(D273,Bookings!E:F,2,FALSE),0)</f>
        <v>87655.78</v>
      </c>
      <c r="T273" s="25" t="str">
        <f>IFERROR(VLOOKUP(Table1[[#This Row],[Order]],Bookings_with_AM_Report!A:L,12,FALSE),"N/A")</f>
        <v>Mary Sparacino</v>
      </c>
    </row>
    <row r="274" spans="1:20">
      <c r="A274" s="24" t="s">
        <v>455</v>
      </c>
      <c r="B274" s="24">
        <v>77</v>
      </c>
      <c r="C274" s="24" t="s">
        <v>45</v>
      </c>
      <c r="D274" s="24" t="s">
        <v>275</v>
      </c>
      <c r="E274" s="24" t="s">
        <v>1452</v>
      </c>
      <c r="F274" s="24" t="s">
        <v>1452</v>
      </c>
      <c r="G274" s="24" t="s">
        <v>1398</v>
      </c>
      <c r="H274" s="24" t="s">
        <v>53</v>
      </c>
      <c r="I274" s="24" t="s">
        <v>1454</v>
      </c>
      <c r="J274" s="24" t="s">
        <v>24</v>
      </c>
      <c r="K274" s="24" t="s">
        <v>1400</v>
      </c>
      <c r="L274" s="24">
        <v>45.5</v>
      </c>
      <c r="M274" s="31">
        <v>0</v>
      </c>
      <c r="N274" s="31">
        <v>3412.5</v>
      </c>
      <c r="O274" s="24" t="s">
        <v>88</v>
      </c>
      <c r="P274" s="24" t="str">
        <f>VLOOKUP(Table1[[#This Row],[Line Item Text Code]],$U$3:$V$7,2,FALSE)</f>
        <v>Shipping Charges</v>
      </c>
      <c r="Q274" s="31">
        <f>Table1[[#This Row],[Ext. Cost]]-Table1[[#This Row],[Ext. Sell]]</f>
        <v>3412.5</v>
      </c>
      <c r="R274" s="31">
        <f>VLOOKUP(C274,Bookings!$A$1:$B$33,2,FALSE)</f>
        <v>6995960.2399999984</v>
      </c>
      <c r="S274" s="31">
        <f>IFERROR(VLOOKUP(D274,Bookings!E:F,2,FALSE),0)</f>
        <v>87655.78</v>
      </c>
      <c r="T274" s="25" t="str">
        <f>IFERROR(VLOOKUP(Table1[[#This Row],[Order]],Bookings_with_AM_Report!A:L,12,FALSE),"N/A")</f>
        <v>Mary Sparacino</v>
      </c>
    </row>
    <row r="275" spans="1:20">
      <c r="A275" s="24" t="s">
        <v>455</v>
      </c>
      <c r="B275" s="24">
        <v>80</v>
      </c>
      <c r="C275" s="24" t="s">
        <v>45</v>
      </c>
      <c r="D275" s="24" t="s">
        <v>275</v>
      </c>
      <c r="E275" s="24" t="s">
        <v>1455</v>
      </c>
      <c r="F275" s="24" t="s">
        <v>1456</v>
      </c>
      <c r="G275" s="24" t="s">
        <v>1398</v>
      </c>
      <c r="H275" s="24" t="s">
        <v>17</v>
      </c>
      <c r="I275" s="24" t="s">
        <v>1453</v>
      </c>
      <c r="J275" s="24" t="s">
        <v>24</v>
      </c>
      <c r="K275" s="24" t="s">
        <v>1400</v>
      </c>
      <c r="L275" s="24">
        <v>1</v>
      </c>
      <c r="M275" s="31">
        <v>-9000</v>
      </c>
      <c r="N275" s="31">
        <v>0</v>
      </c>
      <c r="O275" s="24" t="s">
        <v>88</v>
      </c>
      <c r="P275" s="24" t="str">
        <f>VLOOKUP(Table1[[#This Row],[Line Item Text Code]],$U$3:$V$7,2,FALSE)</f>
        <v>Miscellaneous</v>
      </c>
      <c r="Q275" s="31">
        <f>Table1[[#This Row],[Ext. Cost]]-Table1[[#This Row],[Ext. Sell]]</f>
        <v>9000</v>
      </c>
      <c r="R275" s="31">
        <f>VLOOKUP(C275,Bookings!$A$1:$B$33,2,FALSE)</f>
        <v>6995960.2399999984</v>
      </c>
      <c r="S275" s="31">
        <f>IFERROR(VLOOKUP(D275,Bookings!E:F,2,FALSE),0)</f>
        <v>87655.78</v>
      </c>
      <c r="T275" s="25" t="str">
        <f>IFERROR(VLOOKUP(Table1[[#This Row],[Order]],Bookings_with_AM_Report!A:L,12,FALSE),"N/A")</f>
        <v>Mary Sparacino</v>
      </c>
    </row>
    <row r="276" spans="1:20">
      <c r="A276" s="24" t="s">
        <v>455</v>
      </c>
      <c r="B276" s="24">
        <v>80</v>
      </c>
      <c r="C276" s="24" t="s">
        <v>45</v>
      </c>
      <c r="D276" s="24" t="s">
        <v>275</v>
      </c>
      <c r="E276" s="24" t="s">
        <v>1455</v>
      </c>
      <c r="F276" s="24" t="s">
        <v>1456</v>
      </c>
      <c r="G276" s="24" t="s">
        <v>1398</v>
      </c>
      <c r="H276" s="24" t="s">
        <v>53</v>
      </c>
      <c r="I276" s="24" t="s">
        <v>1454</v>
      </c>
      <c r="J276" s="24" t="s">
        <v>24</v>
      </c>
      <c r="K276" s="24" t="s">
        <v>1400</v>
      </c>
      <c r="L276" s="24">
        <v>1</v>
      </c>
      <c r="M276" s="31">
        <v>-9000</v>
      </c>
      <c r="N276" s="31">
        <v>0</v>
      </c>
      <c r="O276" s="24" t="s">
        <v>88</v>
      </c>
      <c r="P276" s="24" t="str">
        <f>VLOOKUP(Table1[[#This Row],[Line Item Text Code]],$U$3:$V$7,2,FALSE)</f>
        <v>Shipping Charges</v>
      </c>
      <c r="Q276" s="31">
        <f>Table1[[#This Row],[Ext. Cost]]-Table1[[#This Row],[Ext. Sell]]</f>
        <v>9000</v>
      </c>
      <c r="R276" s="31">
        <f>VLOOKUP(C276,Bookings!$A$1:$B$33,2,FALSE)</f>
        <v>6995960.2399999984</v>
      </c>
      <c r="S276" s="31">
        <f>IFERROR(VLOOKUP(D276,Bookings!E:F,2,FALSE),0)</f>
        <v>87655.78</v>
      </c>
      <c r="T276" s="25" t="str">
        <f>IFERROR(VLOOKUP(Table1[[#This Row],[Order]],Bookings_with_AM_Report!A:L,12,FALSE),"N/A")</f>
        <v>Mary Sparacino</v>
      </c>
    </row>
    <row r="277" spans="1:20">
      <c r="A277" s="24" t="s">
        <v>455</v>
      </c>
      <c r="B277" s="24">
        <v>84</v>
      </c>
      <c r="C277" s="24" t="s">
        <v>45</v>
      </c>
      <c r="D277" s="24" t="s">
        <v>275</v>
      </c>
      <c r="E277" s="24" t="s">
        <v>1455</v>
      </c>
      <c r="F277" s="24" t="s">
        <v>1456</v>
      </c>
      <c r="G277" s="24" t="s">
        <v>1398</v>
      </c>
      <c r="H277" s="24" t="s">
        <v>17</v>
      </c>
      <c r="I277" s="24" t="s">
        <v>1453</v>
      </c>
      <c r="J277" s="24" t="s">
        <v>24</v>
      </c>
      <c r="K277" s="24" t="s">
        <v>1400</v>
      </c>
      <c r="L277" s="24">
        <v>1</v>
      </c>
      <c r="M277" s="31">
        <v>9000</v>
      </c>
      <c r="N277" s="31">
        <v>0</v>
      </c>
      <c r="O277" s="24" t="s">
        <v>88</v>
      </c>
      <c r="P277" s="24" t="str">
        <f>VLOOKUP(Table1[[#This Row],[Line Item Text Code]],$U$3:$V$7,2,FALSE)</f>
        <v>Miscellaneous</v>
      </c>
      <c r="Q277" s="31">
        <f>Table1[[#This Row],[Ext. Cost]]-Table1[[#This Row],[Ext. Sell]]</f>
        <v>-9000</v>
      </c>
      <c r="R277" s="31">
        <f>VLOOKUP(C277,Bookings!$A$1:$B$33,2,FALSE)</f>
        <v>6995960.2399999984</v>
      </c>
      <c r="S277" s="31">
        <f>IFERROR(VLOOKUP(D277,Bookings!E:F,2,FALSE),0)</f>
        <v>87655.78</v>
      </c>
      <c r="T277" s="25" t="str">
        <f>IFERROR(VLOOKUP(Table1[[#This Row],[Order]],Bookings_with_AM_Report!A:L,12,FALSE),"N/A")</f>
        <v>Mary Sparacino</v>
      </c>
    </row>
    <row r="278" spans="1:20">
      <c r="A278" s="24" t="s">
        <v>455</v>
      </c>
      <c r="B278" s="24">
        <v>84</v>
      </c>
      <c r="C278" s="24" t="s">
        <v>45</v>
      </c>
      <c r="D278" s="24" t="s">
        <v>275</v>
      </c>
      <c r="E278" s="24" t="s">
        <v>1455</v>
      </c>
      <c r="F278" s="24" t="s">
        <v>1456</v>
      </c>
      <c r="G278" s="24" t="s">
        <v>1398</v>
      </c>
      <c r="H278" s="24" t="s">
        <v>53</v>
      </c>
      <c r="I278" s="24" t="s">
        <v>1454</v>
      </c>
      <c r="J278" s="24" t="s">
        <v>24</v>
      </c>
      <c r="K278" s="24" t="s">
        <v>1400</v>
      </c>
      <c r="L278" s="24">
        <v>1</v>
      </c>
      <c r="M278" s="31">
        <v>9000</v>
      </c>
      <c r="N278" s="31">
        <v>0</v>
      </c>
      <c r="O278" s="24" t="s">
        <v>88</v>
      </c>
      <c r="P278" s="24" t="str">
        <f>VLOOKUP(Table1[[#This Row],[Line Item Text Code]],$U$3:$V$7,2,FALSE)</f>
        <v>Shipping Charges</v>
      </c>
      <c r="Q278" s="31">
        <f>Table1[[#This Row],[Ext. Cost]]-Table1[[#This Row],[Ext. Sell]]</f>
        <v>-9000</v>
      </c>
      <c r="R278" s="31">
        <f>VLOOKUP(C278,Bookings!$A$1:$B$33,2,FALSE)</f>
        <v>6995960.2399999984</v>
      </c>
      <c r="S278" s="31">
        <f>IFERROR(VLOOKUP(D278,Bookings!E:F,2,FALSE),0)</f>
        <v>87655.78</v>
      </c>
      <c r="T278" s="25" t="str">
        <f>IFERROR(VLOOKUP(Table1[[#This Row],[Order]],Bookings_with_AM_Report!A:L,12,FALSE),"N/A")</f>
        <v>Mary Sparacino</v>
      </c>
    </row>
    <row r="279" spans="1:20">
      <c r="A279" s="24" t="s">
        <v>2860</v>
      </c>
      <c r="B279" s="24">
        <v>57</v>
      </c>
      <c r="C279" s="24" t="s">
        <v>106</v>
      </c>
      <c r="D279" s="24" t="s">
        <v>135</v>
      </c>
      <c r="E279" s="24" t="s">
        <v>3698</v>
      </c>
      <c r="F279" s="24" t="s">
        <v>3699</v>
      </c>
      <c r="G279" s="24" t="s">
        <v>31</v>
      </c>
      <c r="H279" s="24" t="s">
        <v>49</v>
      </c>
      <c r="I279" s="24" t="s">
        <v>3700</v>
      </c>
      <c r="J279" s="24" t="s">
        <v>33</v>
      </c>
      <c r="K279" s="24" t="s">
        <v>34</v>
      </c>
      <c r="L279" s="24">
        <v>2</v>
      </c>
      <c r="M279" s="31">
        <v>0</v>
      </c>
      <c r="N279" s="31">
        <v>1765.14</v>
      </c>
      <c r="O279" s="24" t="s">
        <v>1598</v>
      </c>
      <c r="P279" s="24" t="str">
        <f>VLOOKUP(Table1[[#This Row],[Line Item Text Code]],$U$3:$V$7,2,FALSE)</f>
        <v>Specification Error</v>
      </c>
      <c r="Q279" s="31">
        <f>Table1[[#This Row],[Ext. Cost]]-Table1[[#This Row],[Ext. Sell]]</f>
        <v>1765.14</v>
      </c>
      <c r="R279" s="31">
        <f>VLOOKUP(C279,Bookings!$A$1:$B$33,2,FALSE)</f>
        <v>893520.77000000025</v>
      </c>
      <c r="S279" s="31">
        <f>IFERROR(VLOOKUP(D279,Bookings!E:F,2,FALSE),0)</f>
        <v>121573.87</v>
      </c>
      <c r="T279" s="25" t="str">
        <f>IFERROR(VLOOKUP(Table1[[#This Row],[Order]],Bookings_with_AM_Report!A:L,12,FALSE),"N/A")</f>
        <v>Farrah Race</v>
      </c>
    </row>
    <row r="280" spans="1:20">
      <c r="A280" s="24" t="s">
        <v>2860</v>
      </c>
      <c r="B280" s="24">
        <v>58</v>
      </c>
      <c r="C280" s="24" t="s">
        <v>106</v>
      </c>
      <c r="D280" s="24" t="s">
        <v>135</v>
      </c>
      <c r="E280" s="24" t="s">
        <v>3701</v>
      </c>
      <c r="F280" s="24" t="s">
        <v>814</v>
      </c>
      <c r="G280" s="24" t="s">
        <v>31</v>
      </c>
      <c r="H280" s="24" t="s">
        <v>17</v>
      </c>
      <c r="I280" s="24" t="s">
        <v>200</v>
      </c>
      <c r="J280" s="24" t="s">
        <v>33</v>
      </c>
      <c r="K280" s="24" t="s">
        <v>87</v>
      </c>
      <c r="L280" s="24">
        <v>1</v>
      </c>
      <c r="M280" s="31">
        <v>0</v>
      </c>
      <c r="N280" s="31">
        <v>11.94</v>
      </c>
      <c r="O280" s="24" t="s">
        <v>1598</v>
      </c>
      <c r="P280" s="24" t="str">
        <f>VLOOKUP(Table1[[#This Row],[Line Item Text Code]],$U$3:$V$7,2,FALSE)</f>
        <v>Miscellaneous</v>
      </c>
      <c r="Q280" s="31">
        <f>Table1[[#This Row],[Ext. Cost]]-Table1[[#This Row],[Ext. Sell]]</f>
        <v>11.94</v>
      </c>
      <c r="R280" s="31">
        <f>VLOOKUP(C280,Bookings!$A$1:$B$33,2,FALSE)</f>
        <v>893520.77000000025</v>
      </c>
      <c r="S280" s="31">
        <f>IFERROR(VLOOKUP(D280,Bookings!E:F,2,FALSE),0)</f>
        <v>121573.87</v>
      </c>
      <c r="T280" s="25" t="str">
        <f>IFERROR(VLOOKUP(Table1[[#This Row],[Order]],Bookings_with_AM_Report!A:L,12,FALSE),"N/A")</f>
        <v>Farrah Race</v>
      </c>
    </row>
    <row r="281" spans="1:20">
      <c r="A281" s="24" t="s">
        <v>2860</v>
      </c>
      <c r="B281" s="24">
        <v>59</v>
      </c>
      <c r="C281" s="24" t="s">
        <v>106</v>
      </c>
      <c r="D281" s="24" t="s">
        <v>135</v>
      </c>
      <c r="E281" s="24" t="s">
        <v>160</v>
      </c>
      <c r="F281" s="24" t="s">
        <v>2271</v>
      </c>
      <c r="G281" s="24" t="s">
        <v>31</v>
      </c>
      <c r="H281" s="24" t="s">
        <v>17</v>
      </c>
      <c r="I281" s="24" t="s">
        <v>2561</v>
      </c>
      <c r="J281" s="24" t="s">
        <v>33</v>
      </c>
      <c r="K281" s="24" t="s">
        <v>34</v>
      </c>
      <c r="L281" s="24">
        <v>1</v>
      </c>
      <c r="M281" s="31">
        <v>0</v>
      </c>
      <c r="N281" s="31">
        <v>67.08</v>
      </c>
      <c r="O281" s="24" t="s">
        <v>1598</v>
      </c>
      <c r="P281" s="24" t="str">
        <f>VLOOKUP(Table1[[#This Row],[Line Item Text Code]],$U$3:$V$7,2,FALSE)</f>
        <v>Miscellaneous</v>
      </c>
      <c r="Q281" s="31">
        <f>Table1[[#This Row],[Ext. Cost]]-Table1[[#This Row],[Ext. Sell]]</f>
        <v>67.08</v>
      </c>
      <c r="R281" s="31">
        <f>VLOOKUP(C281,Bookings!$A$1:$B$33,2,FALSE)</f>
        <v>893520.77000000025</v>
      </c>
      <c r="S281" s="31">
        <f>IFERROR(VLOOKUP(D281,Bookings!E:F,2,FALSE),0)</f>
        <v>121573.87</v>
      </c>
      <c r="T281" s="25" t="str">
        <f>IFERROR(VLOOKUP(Table1[[#This Row],[Order]],Bookings_with_AM_Report!A:L,12,FALSE),"N/A")</f>
        <v>Farrah Race</v>
      </c>
    </row>
    <row r="282" spans="1:20">
      <c r="A282" s="24" t="s">
        <v>2860</v>
      </c>
      <c r="B282" s="24">
        <v>61</v>
      </c>
      <c r="C282" s="24" t="s">
        <v>106</v>
      </c>
      <c r="D282" s="24" t="s">
        <v>135</v>
      </c>
      <c r="E282" s="24" t="s">
        <v>69</v>
      </c>
      <c r="F282" s="24" t="s">
        <v>5719</v>
      </c>
      <c r="G282" s="24" t="s">
        <v>16</v>
      </c>
      <c r="H282" s="24" t="s">
        <v>49</v>
      </c>
      <c r="I282" s="24" t="s">
        <v>5720</v>
      </c>
      <c r="J282" s="24" t="s">
        <v>33</v>
      </c>
      <c r="K282" s="24" t="s">
        <v>155</v>
      </c>
      <c r="L282" s="24">
        <v>1</v>
      </c>
      <c r="M282" s="31">
        <v>0</v>
      </c>
      <c r="N282" s="31">
        <v>749.4</v>
      </c>
      <c r="O282" s="24" t="s">
        <v>1598</v>
      </c>
      <c r="P282" s="24" t="str">
        <f>VLOOKUP(Table1[[#This Row],[Line Item Text Code]],$U$3:$V$7,2,FALSE)</f>
        <v>Specification Error</v>
      </c>
      <c r="Q282" s="31">
        <f>Table1[[#This Row],[Ext. Cost]]-Table1[[#This Row],[Ext. Sell]]</f>
        <v>749.4</v>
      </c>
      <c r="R282" s="31">
        <f>VLOOKUP(C282,Bookings!$A$1:$B$33,2,FALSE)</f>
        <v>893520.77000000025</v>
      </c>
      <c r="S282" s="31">
        <f>IFERROR(VLOOKUP(D282,Bookings!E:F,2,FALSE),0)</f>
        <v>121573.87</v>
      </c>
      <c r="T282" s="25" t="str">
        <f>IFERROR(VLOOKUP(Table1[[#This Row],[Order]],Bookings_with_AM_Report!A:L,12,FALSE),"N/A")</f>
        <v>Farrah Race</v>
      </c>
    </row>
    <row r="283" spans="1:20">
      <c r="A283" s="24" t="s">
        <v>394</v>
      </c>
      <c r="B283" s="24">
        <v>7</v>
      </c>
      <c r="C283" s="24" t="s">
        <v>20</v>
      </c>
      <c r="D283" s="24" t="s">
        <v>21</v>
      </c>
      <c r="E283" s="24" t="s">
        <v>773</v>
      </c>
      <c r="F283" s="24" t="s">
        <v>774</v>
      </c>
      <c r="G283" s="24" t="s">
        <v>16</v>
      </c>
      <c r="H283" s="24" t="s">
        <v>17</v>
      </c>
      <c r="I283" s="24" t="s">
        <v>28</v>
      </c>
      <c r="J283" s="24" t="s">
        <v>24</v>
      </c>
      <c r="K283" s="24" t="s">
        <v>124</v>
      </c>
      <c r="L283" s="24">
        <v>1</v>
      </c>
      <c r="M283" s="31">
        <v>0</v>
      </c>
      <c r="N283" s="31">
        <v>620</v>
      </c>
      <c r="O283" s="24" t="s">
        <v>26</v>
      </c>
      <c r="P283" s="24" t="str">
        <f>VLOOKUP(Table1[[#This Row],[Line Item Text Code]],$U$3:$V$7,2,FALSE)</f>
        <v>Miscellaneous</v>
      </c>
      <c r="Q283" s="31">
        <f>Table1[[#This Row],[Ext. Cost]]-Table1[[#This Row],[Ext. Sell]]</f>
        <v>620</v>
      </c>
      <c r="R283" s="31">
        <f>VLOOKUP(C283,Bookings!$A$1:$B$33,2,FALSE)</f>
        <v>7904036.2999999644</v>
      </c>
      <c r="S283" s="31">
        <f>IFERROR(VLOOKUP(D283,Bookings!E:F,2,FALSE),0)</f>
        <v>6485933.8499999978</v>
      </c>
      <c r="T283" s="25" t="str">
        <f>IFERROR(VLOOKUP(Table1[[#This Row],[Order]],Bookings_with_AM_Report!A:L,12,FALSE),"N/A")</f>
        <v>Jessica Ramirez</v>
      </c>
    </row>
    <row r="284" spans="1:20">
      <c r="A284" s="24" t="s">
        <v>2143</v>
      </c>
      <c r="B284" s="24">
        <v>189</v>
      </c>
      <c r="C284" s="24" t="s">
        <v>70</v>
      </c>
      <c r="D284" s="24" t="s">
        <v>71</v>
      </c>
      <c r="E284" s="24" t="s">
        <v>5721</v>
      </c>
      <c r="F284" s="24" t="s">
        <v>5722</v>
      </c>
      <c r="G284" s="24" t="s">
        <v>16</v>
      </c>
      <c r="H284" s="24" t="s">
        <v>49</v>
      </c>
      <c r="I284" s="24" t="s">
        <v>5723</v>
      </c>
      <c r="J284" s="24" t="s">
        <v>24</v>
      </c>
      <c r="K284" s="24" t="s">
        <v>86</v>
      </c>
      <c r="L284" s="24">
        <v>1</v>
      </c>
      <c r="M284" s="31">
        <v>0</v>
      </c>
      <c r="N284" s="31">
        <v>790</v>
      </c>
      <c r="O284" s="24" t="s">
        <v>72</v>
      </c>
      <c r="P284" s="24" t="str">
        <f>VLOOKUP(Table1[[#This Row],[Line Item Text Code]],$U$3:$V$7,2,FALSE)</f>
        <v>Specification Error</v>
      </c>
      <c r="Q284" s="31">
        <f>Table1[[#This Row],[Ext. Cost]]-Table1[[#This Row],[Ext. Sell]]</f>
        <v>790</v>
      </c>
      <c r="R284" s="31">
        <f>VLOOKUP(C284,Bookings!$A$1:$B$33,2,FALSE)</f>
        <v>3879926.4899999993</v>
      </c>
      <c r="S284" s="31">
        <f>IFERROR(VLOOKUP(D284,Bookings!E:F,2,FALSE),0)</f>
        <v>435136.94999999995</v>
      </c>
      <c r="T284" s="25" t="str">
        <f>IFERROR(VLOOKUP(Table1[[#This Row],[Order]],Bookings_with_AM_Report!A:L,12,FALSE),"N/A")</f>
        <v>Megan Ewers</v>
      </c>
    </row>
    <row r="285" spans="1:20">
      <c r="A285" s="24" t="s">
        <v>2143</v>
      </c>
      <c r="B285" s="24">
        <v>191</v>
      </c>
      <c r="C285" s="24" t="s">
        <v>70</v>
      </c>
      <c r="D285" s="24" t="s">
        <v>71</v>
      </c>
      <c r="E285" s="24" t="s">
        <v>5724</v>
      </c>
      <c r="F285" s="24" t="s">
        <v>5725</v>
      </c>
      <c r="G285" s="24" t="s">
        <v>31</v>
      </c>
      <c r="H285" s="24" t="s">
        <v>49</v>
      </c>
      <c r="I285" s="24" t="s">
        <v>5726</v>
      </c>
      <c r="J285" s="24" t="s">
        <v>24</v>
      </c>
      <c r="K285" s="24" t="s">
        <v>5727</v>
      </c>
      <c r="L285" s="24">
        <v>1</v>
      </c>
      <c r="M285" s="31">
        <v>0</v>
      </c>
      <c r="N285" s="31">
        <v>4.5</v>
      </c>
      <c r="O285" s="24" t="s">
        <v>72</v>
      </c>
      <c r="P285" s="24" t="str">
        <f>VLOOKUP(Table1[[#This Row],[Line Item Text Code]],$U$3:$V$7,2,FALSE)</f>
        <v>Specification Error</v>
      </c>
      <c r="Q285" s="31">
        <f>Table1[[#This Row],[Ext. Cost]]-Table1[[#This Row],[Ext. Sell]]</f>
        <v>4.5</v>
      </c>
      <c r="R285" s="31">
        <f>VLOOKUP(C285,Bookings!$A$1:$B$33,2,FALSE)</f>
        <v>3879926.4899999993</v>
      </c>
      <c r="S285" s="31">
        <f>IFERROR(VLOOKUP(D285,Bookings!E:F,2,FALSE),0)</f>
        <v>435136.94999999995</v>
      </c>
      <c r="T285" s="25" t="str">
        <f>IFERROR(VLOOKUP(Table1[[#This Row],[Order]],Bookings_with_AM_Report!A:L,12,FALSE),"N/A")</f>
        <v>Megan Ewers</v>
      </c>
    </row>
    <row r="286" spans="1:20">
      <c r="A286" s="24" t="s">
        <v>2143</v>
      </c>
      <c r="B286" s="24">
        <v>192</v>
      </c>
      <c r="C286" s="24" t="s">
        <v>70</v>
      </c>
      <c r="D286" s="24" t="s">
        <v>71</v>
      </c>
      <c r="E286" s="24" t="s">
        <v>5728</v>
      </c>
      <c r="F286" s="24" t="s">
        <v>5729</v>
      </c>
      <c r="G286" s="24" t="s">
        <v>31</v>
      </c>
      <c r="H286" s="24" t="s">
        <v>49</v>
      </c>
      <c r="I286" s="24" t="s">
        <v>5726</v>
      </c>
      <c r="J286" s="24" t="s">
        <v>24</v>
      </c>
      <c r="K286" s="24" t="s">
        <v>5727</v>
      </c>
      <c r="L286" s="24">
        <v>2</v>
      </c>
      <c r="M286" s="31">
        <v>0</v>
      </c>
      <c r="N286" s="31">
        <v>9</v>
      </c>
      <c r="O286" s="24" t="s">
        <v>72</v>
      </c>
      <c r="P286" s="24" t="str">
        <f>VLOOKUP(Table1[[#This Row],[Line Item Text Code]],$U$3:$V$7,2,FALSE)</f>
        <v>Specification Error</v>
      </c>
      <c r="Q286" s="31">
        <f>Table1[[#This Row],[Ext. Cost]]-Table1[[#This Row],[Ext. Sell]]</f>
        <v>9</v>
      </c>
      <c r="R286" s="31">
        <f>VLOOKUP(C286,Bookings!$A$1:$B$33,2,FALSE)</f>
        <v>3879926.4899999993</v>
      </c>
      <c r="S286" s="31">
        <f>IFERROR(VLOOKUP(D286,Bookings!E:F,2,FALSE),0)</f>
        <v>435136.94999999995</v>
      </c>
      <c r="T286" s="25" t="str">
        <f>IFERROR(VLOOKUP(Table1[[#This Row],[Order]],Bookings_with_AM_Report!A:L,12,FALSE),"N/A")</f>
        <v>Megan Ewers</v>
      </c>
    </row>
    <row r="287" spans="1:20">
      <c r="A287" s="24" t="s">
        <v>2143</v>
      </c>
      <c r="B287" s="24">
        <v>217</v>
      </c>
      <c r="C287" s="24" t="s">
        <v>70</v>
      </c>
      <c r="D287" s="24" t="s">
        <v>71</v>
      </c>
      <c r="E287" s="24" t="s">
        <v>2248</v>
      </c>
      <c r="F287" s="24" t="s">
        <v>2249</v>
      </c>
      <c r="G287" s="24" t="s">
        <v>31</v>
      </c>
      <c r="H287" s="24" t="s">
        <v>49</v>
      </c>
      <c r="I287" s="24" t="s">
        <v>2250</v>
      </c>
      <c r="J287" s="24" t="s">
        <v>24</v>
      </c>
      <c r="K287" s="24" t="s">
        <v>34</v>
      </c>
      <c r="L287" s="24">
        <v>5</v>
      </c>
      <c r="M287" s="31">
        <v>0</v>
      </c>
      <c r="N287" s="31">
        <v>175.5</v>
      </c>
      <c r="O287" s="24" t="s">
        <v>72</v>
      </c>
      <c r="P287" s="24" t="str">
        <f>VLOOKUP(Table1[[#This Row],[Line Item Text Code]],$U$3:$V$7,2,FALSE)</f>
        <v>Specification Error</v>
      </c>
      <c r="Q287" s="31">
        <f>Table1[[#This Row],[Ext. Cost]]-Table1[[#This Row],[Ext. Sell]]</f>
        <v>175.5</v>
      </c>
      <c r="R287" s="31">
        <f>VLOOKUP(C287,Bookings!$A$1:$B$33,2,FALSE)</f>
        <v>3879926.4899999993</v>
      </c>
      <c r="S287" s="31">
        <f>IFERROR(VLOOKUP(D287,Bookings!E:F,2,FALSE),0)</f>
        <v>435136.94999999995</v>
      </c>
      <c r="T287" s="25" t="str">
        <f>IFERROR(VLOOKUP(Table1[[#This Row],[Order]],Bookings_with_AM_Report!A:L,12,FALSE),"N/A")</f>
        <v>Megan Ewers</v>
      </c>
    </row>
    <row r="288" spans="1:20">
      <c r="A288" s="24" t="s">
        <v>2143</v>
      </c>
      <c r="B288" s="24">
        <v>218</v>
      </c>
      <c r="C288" s="24" t="s">
        <v>70</v>
      </c>
      <c r="D288" s="24" t="s">
        <v>71</v>
      </c>
      <c r="E288" s="24" t="s">
        <v>2251</v>
      </c>
      <c r="F288" s="24" t="s">
        <v>2252</v>
      </c>
      <c r="G288" s="24" t="s">
        <v>31</v>
      </c>
      <c r="H288" s="24" t="s">
        <v>49</v>
      </c>
      <c r="I288" s="24" t="s">
        <v>2250</v>
      </c>
      <c r="J288" s="24" t="s">
        <v>24</v>
      </c>
      <c r="K288" s="24" t="s">
        <v>34</v>
      </c>
      <c r="L288" s="24">
        <v>1</v>
      </c>
      <c r="M288" s="31">
        <v>0</v>
      </c>
      <c r="N288" s="31">
        <v>38.25</v>
      </c>
      <c r="O288" s="24" t="s">
        <v>72</v>
      </c>
      <c r="P288" s="24" t="str">
        <f>VLOOKUP(Table1[[#This Row],[Line Item Text Code]],$U$3:$V$7,2,FALSE)</f>
        <v>Specification Error</v>
      </c>
      <c r="Q288" s="31">
        <f>Table1[[#This Row],[Ext. Cost]]-Table1[[#This Row],[Ext. Sell]]</f>
        <v>38.25</v>
      </c>
      <c r="R288" s="31">
        <f>VLOOKUP(C288,Bookings!$A$1:$B$33,2,FALSE)</f>
        <v>3879926.4899999993</v>
      </c>
      <c r="S288" s="31">
        <f>IFERROR(VLOOKUP(D288,Bookings!E:F,2,FALSE),0)</f>
        <v>435136.94999999995</v>
      </c>
      <c r="T288" s="25" t="str">
        <f>IFERROR(VLOOKUP(Table1[[#This Row],[Order]],Bookings_with_AM_Report!A:L,12,FALSE),"N/A")</f>
        <v>Megan Ewers</v>
      </c>
    </row>
    <row r="289" spans="1:20">
      <c r="A289" s="24" t="s">
        <v>2143</v>
      </c>
      <c r="B289" s="24">
        <v>219</v>
      </c>
      <c r="C289" s="24" t="s">
        <v>70</v>
      </c>
      <c r="D289" s="24" t="s">
        <v>71</v>
      </c>
      <c r="E289" s="24" t="s">
        <v>2253</v>
      </c>
      <c r="F289" s="24" t="s">
        <v>2254</v>
      </c>
      <c r="G289" s="24" t="s">
        <v>31</v>
      </c>
      <c r="H289" s="24" t="s">
        <v>49</v>
      </c>
      <c r="I289" s="24" t="s">
        <v>2250</v>
      </c>
      <c r="J289" s="24" t="s">
        <v>24</v>
      </c>
      <c r="K289" s="24" t="s">
        <v>34</v>
      </c>
      <c r="L289" s="24">
        <v>1</v>
      </c>
      <c r="M289" s="31">
        <v>0</v>
      </c>
      <c r="N289" s="31">
        <v>8.1300000000000008</v>
      </c>
      <c r="O289" s="24" t="s">
        <v>72</v>
      </c>
      <c r="P289" s="24" t="str">
        <f>VLOOKUP(Table1[[#This Row],[Line Item Text Code]],$U$3:$V$7,2,FALSE)</f>
        <v>Specification Error</v>
      </c>
      <c r="Q289" s="31">
        <f>Table1[[#This Row],[Ext. Cost]]-Table1[[#This Row],[Ext. Sell]]</f>
        <v>8.1300000000000008</v>
      </c>
      <c r="R289" s="31">
        <f>VLOOKUP(C289,Bookings!$A$1:$B$33,2,FALSE)</f>
        <v>3879926.4899999993</v>
      </c>
      <c r="S289" s="31">
        <f>IFERROR(VLOOKUP(D289,Bookings!E:F,2,FALSE),0)</f>
        <v>435136.94999999995</v>
      </c>
      <c r="T289" s="25" t="str">
        <f>IFERROR(VLOOKUP(Table1[[#This Row],[Order]],Bookings_with_AM_Report!A:L,12,FALSE),"N/A")</f>
        <v>Megan Ewers</v>
      </c>
    </row>
    <row r="290" spans="1:20">
      <c r="A290" s="24" t="s">
        <v>2143</v>
      </c>
      <c r="B290" s="24">
        <v>220</v>
      </c>
      <c r="C290" s="24" t="s">
        <v>70</v>
      </c>
      <c r="D290" s="24" t="s">
        <v>71</v>
      </c>
      <c r="E290" s="24" t="s">
        <v>92</v>
      </c>
      <c r="F290" s="24" t="s">
        <v>2255</v>
      </c>
      <c r="G290" s="24" t="s">
        <v>16</v>
      </c>
      <c r="H290" s="24" t="s">
        <v>17</v>
      </c>
      <c r="I290" s="24" t="s">
        <v>28</v>
      </c>
      <c r="J290" s="24" t="s">
        <v>24</v>
      </c>
      <c r="K290" s="24" t="s">
        <v>86</v>
      </c>
      <c r="L290" s="24">
        <v>1</v>
      </c>
      <c r="M290" s="31">
        <v>0</v>
      </c>
      <c r="N290" s="31">
        <v>740</v>
      </c>
      <c r="O290" s="24" t="s">
        <v>72</v>
      </c>
      <c r="P290" s="24" t="str">
        <f>VLOOKUP(Table1[[#This Row],[Line Item Text Code]],$U$3:$V$7,2,FALSE)</f>
        <v>Miscellaneous</v>
      </c>
      <c r="Q290" s="31">
        <f>Table1[[#This Row],[Ext. Cost]]-Table1[[#This Row],[Ext. Sell]]</f>
        <v>740</v>
      </c>
      <c r="R290" s="31">
        <f>VLOOKUP(C290,Bookings!$A$1:$B$33,2,FALSE)</f>
        <v>3879926.4899999993</v>
      </c>
      <c r="S290" s="31">
        <f>IFERROR(VLOOKUP(D290,Bookings!E:F,2,FALSE),0)</f>
        <v>435136.94999999995</v>
      </c>
      <c r="T290" s="25" t="str">
        <f>IFERROR(VLOOKUP(Table1[[#This Row],[Order]],Bookings_with_AM_Report!A:L,12,FALSE),"N/A")</f>
        <v>Megan Ewers</v>
      </c>
    </row>
    <row r="291" spans="1:20">
      <c r="A291" s="24" t="s">
        <v>2143</v>
      </c>
      <c r="B291" s="24">
        <v>221</v>
      </c>
      <c r="C291" s="24" t="s">
        <v>70</v>
      </c>
      <c r="D291" s="24" t="s">
        <v>71</v>
      </c>
      <c r="E291" s="24" t="s">
        <v>2253</v>
      </c>
      <c r="F291" s="24" t="s">
        <v>2256</v>
      </c>
      <c r="G291" s="24" t="s">
        <v>31</v>
      </c>
      <c r="H291" s="24" t="s">
        <v>49</v>
      </c>
      <c r="I291" s="24" t="s">
        <v>2250</v>
      </c>
      <c r="J291" s="24" t="s">
        <v>24</v>
      </c>
      <c r="K291" s="24" t="s">
        <v>34</v>
      </c>
      <c r="L291" s="24">
        <v>1</v>
      </c>
      <c r="M291" s="31">
        <v>0</v>
      </c>
      <c r="N291" s="31">
        <v>-8.1300000000000008</v>
      </c>
      <c r="O291" s="24" t="s">
        <v>72</v>
      </c>
      <c r="P291" s="24" t="str">
        <f>VLOOKUP(Table1[[#This Row],[Line Item Text Code]],$U$3:$V$7,2,FALSE)</f>
        <v>Specification Error</v>
      </c>
      <c r="Q291" s="31">
        <f>Table1[[#This Row],[Ext. Cost]]-Table1[[#This Row],[Ext. Sell]]</f>
        <v>-8.1300000000000008</v>
      </c>
      <c r="R291" s="31">
        <f>VLOOKUP(C291,Bookings!$A$1:$B$33,2,FALSE)</f>
        <v>3879926.4899999993</v>
      </c>
      <c r="S291" s="31">
        <f>IFERROR(VLOOKUP(D291,Bookings!E:F,2,FALSE),0)</f>
        <v>435136.94999999995</v>
      </c>
      <c r="T291" s="25" t="str">
        <f>IFERROR(VLOOKUP(Table1[[#This Row],[Order]],Bookings_with_AM_Report!A:L,12,FALSE),"N/A")</f>
        <v>Megan Ewers</v>
      </c>
    </row>
    <row r="292" spans="1:20">
      <c r="A292" s="24" t="s">
        <v>2977</v>
      </c>
      <c r="B292" s="24">
        <v>38</v>
      </c>
      <c r="C292" s="24" t="s">
        <v>20</v>
      </c>
      <c r="D292" s="24" t="s">
        <v>21</v>
      </c>
      <c r="E292" s="24" t="s">
        <v>92</v>
      </c>
      <c r="F292" s="24" t="s">
        <v>5730</v>
      </c>
      <c r="G292" s="24" t="s">
        <v>16</v>
      </c>
      <c r="H292" s="24" t="s">
        <v>32</v>
      </c>
      <c r="I292" s="24" t="s">
        <v>5731</v>
      </c>
      <c r="J292" s="24" t="s">
        <v>24</v>
      </c>
      <c r="K292" s="24" t="s">
        <v>124</v>
      </c>
      <c r="L292" s="24">
        <v>1</v>
      </c>
      <c r="M292" s="31">
        <v>0</v>
      </c>
      <c r="N292" s="31">
        <v>540</v>
      </c>
      <c r="O292" s="24" t="s">
        <v>26</v>
      </c>
      <c r="P292" s="24" t="str">
        <f>VLOOKUP(Table1[[#This Row],[Line Item Text Code]],$U$3:$V$7,2,FALSE)</f>
        <v>Vendor Caused</v>
      </c>
      <c r="Q292" s="31">
        <f>Table1[[#This Row],[Ext. Cost]]-Table1[[#This Row],[Ext. Sell]]</f>
        <v>540</v>
      </c>
      <c r="R292" s="31">
        <f>VLOOKUP(C292,Bookings!$A$1:$B$33,2,FALSE)</f>
        <v>7904036.2999999644</v>
      </c>
      <c r="S292" s="31">
        <f>IFERROR(VLOOKUP(D292,Bookings!E:F,2,FALSE),0)</f>
        <v>6485933.8499999978</v>
      </c>
      <c r="T292" s="25" t="str">
        <f>IFERROR(VLOOKUP(Table1[[#This Row],[Order]],Bookings_with_AM_Report!A:L,12,FALSE),"N/A")</f>
        <v>Jessica Ramirez</v>
      </c>
    </row>
    <row r="293" spans="1:20">
      <c r="A293" s="24" t="s">
        <v>352</v>
      </c>
      <c r="B293" s="24">
        <v>349</v>
      </c>
      <c r="C293" s="24" t="s">
        <v>113</v>
      </c>
      <c r="D293" s="24" t="s">
        <v>152</v>
      </c>
      <c r="E293" s="24" t="s">
        <v>775</v>
      </c>
      <c r="F293" s="24" t="s">
        <v>776</v>
      </c>
      <c r="G293" s="24" t="s">
        <v>31</v>
      </c>
      <c r="H293" s="24" t="s">
        <v>32</v>
      </c>
      <c r="I293" s="24" t="s">
        <v>777</v>
      </c>
      <c r="J293" s="24" t="s">
        <v>24</v>
      </c>
      <c r="K293" s="24" t="s">
        <v>34</v>
      </c>
      <c r="L293" s="24">
        <v>1</v>
      </c>
      <c r="M293" s="31">
        <v>0</v>
      </c>
      <c r="N293" s="31">
        <v>161.63999999999999</v>
      </c>
      <c r="O293" s="24" t="s">
        <v>29</v>
      </c>
      <c r="P293" s="24" t="str">
        <f>VLOOKUP(Table1[[#This Row],[Line Item Text Code]],$U$3:$V$7,2,FALSE)</f>
        <v>Vendor Caused</v>
      </c>
      <c r="Q293" s="31">
        <f>Table1[[#This Row],[Ext. Cost]]-Table1[[#This Row],[Ext. Sell]]</f>
        <v>161.63999999999999</v>
      </c>
      <c r="R293" s="31">
        <f>VLOOKUP(C293,Bookings!$A$1:$B$33,2,FALSE)</f>
        <v>3917134.9400000004</v>
      </c>
      <c r="S293" s="31">
        <f>IFERROR(VLOOKUP(D293,Bookings!E:F,2,FALSE),0)</f>
        <v>3461933.8800000004</v>
      </c>
      <c r="T293" s="25" t="str">
        <f>IFERROR(VLOOKUP(Table1[[#This Row],[Order]],Bookings_with_AM_Report!A:L,12,FALSE),"N/A")</f>
        <v>Genesis Rita,Jenni Lombardi</v>
      </c>
    </row>
    <row r="294" spans="1:20">
      <c r="A294" s="24" t="s">
        <v>4478</v>
      </c>
      <c r="B294" s="24">
        <v>6</v>
      </c>
      <c r="C294" s="24" t="s">
        <v>113</v>
      </c>
      <c r="D294" s="24" t="s">
        <v>152</v>
      </c>
      <c r="E294" s="24" t="s">
        <v>4479</v>
      </c>
      <c r="F294" s="24" t="s">
        <v>4480</v>
      </c>
      <c r="G294" s="24" t="s">
        <v>31</v>
      </c>
      <c r="H294" s="24" t="s">
        <v>36</v>
      </c>
      <c r="I294" s="24" t="s">
        <v>4481</v>
      </c>
      <c r="J294" s="24" t="s">
        <v>24</v>
      </c>
      <c r="K294" s="24" t="s">
        <v>147</v>
      </c>
      <c r="L294" s="24">
        <v>4</v>
      </c>
      <c r="M294" s="31">
        <v>0</v>
      </c>
      <c r="N294" s="31">
        <v>752.24</v>
      </c>
      <c r="O294" s="24" t="s">
        <v>29</v>
      </c>
      <c r="P294" s="24" t="str">
        <f>VLOOKUP(Table1[[#This Row],[Line Item Text Code]],$U$3:$V$7,2,FALSE)</f>
        <v>Customer Accomodation</v>
      </c>
      <c r="Q294" s="31">
        <f>Table1[[#This Row],[Ext. Cost]]-Table1[[#This Row],[Ext. Sell]]</f>
        <v>752.24</v>
      </c>
      <c r="R294" s="31">
        <f>VLOOKUP(C294,Bookings!$A$1:$B$33,2,FALSE)</f>
        <v>3917134.9400000004</v>
      </c>
      <c r="S294" s="31">
        <f>IFERROR(VLOOKUP(D294,Bookings!E:F,2,FALSE),0)</f>
        <v>3461933.8800000004</v>
      </c>
      <c r="T294" s="25" t="str">
        <f>IFERROR(VLOOKUP(Table1[[#This Row],[Order]],Bookings_with_AM_Report!A:L,12,FALSE),"N/A")</f>
        <v>Jenni Lombardi</v>
      </c>
    </row>
    <row r="295" spans="1:20">
      <c r="A295" s="24" t="s">
        <v>4478</v>
      </c>
      <c r="B295" s="24">
        <v>7</v>
      </c>
      <c r="C295" s="24" t="s">
        <v>113</v>
      </c>
      <c r="D295" s="24" t="s">
        <v>152</v>
      </c>
      <c r="E295" s="24" t="s">
        <v>4482</v>
      </c>
      <c r="F295" s="24" t="s">
        <v>4483</v>
      </c>
      <c r="G295" s="24" t="s">
        <v>53</v>
      </c>
      <c r="H295" s="24" t="s">
        <v>36</v>
      </c>
      <c r="I295" s="24" t="s">
        <v>4481</v>
      </c>
      <c r="J295" s="24" t="s">
        <v>24</v>
      </c>
      <c r="K295" s="24" t="s">
        <v>147</v>
      </c>
      <c r="L295" s="24">
        <v>1</v>
      </c>
      <c r="M295" s="31">
        <v>0</v>
      </c>
      <c r="N295" s="31">
        <v>58.71</v>
      </c>
      <c r="O295" s="24" t="s">
        <v>29</v>
      </c>
      <c r="P295" s="24" t="str">
        <f>VLOOKUP(Table1[[#This Row],[Line Item Text Code]],$U$3:$V$7,2,FALSE)</f>
        <v>Customer Accomodation</v>
      </c>
      <c r="Q295" s="31">
        <f>Table1[[#This Row],[Ext. Cost]]-Table1[[#This Row],[Ext. Sell]]</f>
        <v>58.71</v>
      </c>
      <c r="R295" s="31">
        <f>VLOOKUP(C295,Bookings!$A$1:$B$33,2,FALSE)</f>
        <v>3917134.9400000004</v>
      </c>
      <c r="S295" s="31">
        <f>IFERROR(VLOOKUP(D295,Bookings!E:F,2,FALSE),0)</f>
        <v>3461933.8800000004</v>
      </c>
      <c r="T295" s="25" t="str">
        <f>IFERROR(VLOOKUP(Table1[[#This Row],[Order]],Bookings_with_AM_Report!A:L,12,FALSE),"N/A")</f>
        <v>Jenni Lombardi</v>
      </c>
    </row>
    <row r="296" spans="1:20">
      <c r="A296" s="24" t="s">
        <v>347</v>
      </c>
      <c r="B296" s="24">
        <v>38</v>
      </c>
      <c r="C296" s="24" t="s">
        <v>15</v>
      </c>
      <c r="D296" s="24" t="s">
        <v>132</v>
      </c>
      <c r="E296" s="24" t="s">
        <v>778</v>
      </c>
      <c r="F296" s="24" t="s">
        <v>779</v>
      </c>
      <c r="G296" s="24" t="s">
        <v>31</v>
      </c>
      <c r="H296" s="24" t="s">
        <v>49</v>
      </c>
      <c r="I296" s="24" t="s">
        <v>780</v>
      </c>
      <c r="J296" s="24" t="s">
        <v>18</v>
      </c>
      <c r="K296" s="24" t="s">
        <v>34</v>
      </c>
      <c r="L296" s="24">
        <v>4</v>
      </c>
      <c r="M296" s="31">
        <v>-668</v>
      </c>
      <c r="N296" s="31">
        <v>0</v>
      </c>
      <c r="O296" s="24" t="s">
        <v>48</v>
      </c>
      <c r="P296" s="24" t="str">
        <f>VLOOKUP(Table1[[#This Row],[Line Item Text Code]],$U$3:$V$7,2,FALSE)</f>
        <v>Specification Error</v>
      </c>
      <c r="Q296" s="31">
        <f>Table1[[#This Row],[Ext. Cost]]-Table1[[#This Row],[Ext. Sell]]</f>
        <v>668</v>
      </c>
      <c r="R296" s="31">
        <f>VLOOKUP(C296,Bookings!$A$1:$B$33,2,FALSE)</f>
        <v>6210075.2199999997</v>
      </c>
      <c r="S296" s="31">
        <f>IFERROR(VLOOKUP(D296,Bookings!E:F,2,FALSE),0)</f>
        <v>133136.14000000001</v>
      </c>
      <c r="T296" s="25" t="str">
        <f>IFERROR(VLOOKUP(Table1[[#This Row],[Order]],Bookings_with_AM_Report!A:L,12,FALSE),"N/A")</f>
        <v>Patty Medina</v>
      </c>
    </row>
    <row r="297" spans="1:20">
      <c r="A297" s="24" t="s">
        <v>347</v>
      </c>
      <c r="B297" s="24">
        <v>39</v>
      </c>
      <c r="C297" s="24" t="s">
        <v>15</v>
      </c>
      <c r="D297" s="24" t="s">
        <v>132</v>
      </c>
      <c r="E297" s="24" t="s">
        <v>781</v>
      </c>
      <c r="F297" s="24" t="s">
        <v>782</v>
      </c>
      <c r="G297" s="24" t="s">
        <v>31</v>
      </c>
      <c r="H297" s="24" t="s">
        <v>49</v>
      </c>
      <c r="I297" s="24" t="s">
        <v>783</v>
      </c>
      <c r="J297" s="24" t="s">
        <v>18</v>
      </c>
      <c r="K297" s="24" t="s">
        <v>34</v>
      </c>
      <c r="L297" s="24">
        <v>4</v>
      </c>
      <c r="M297" s="31">
        <v>-2744</v>
      </c>
      <c r="N297" s="31">
        <v>0</v>
      </c>
      <c r="O297" s="24" t="s">
        <v>48</v>
      </c>
      <c r="P297" s="24" t="str">
        <f>VLOOKUP(Table1[[#This Row],[Line Item Text Code]],$U$3:$V$7,2,FALSE)</f>
        <v>Specification Error</v>
      </c>
      <c r="Q297" s="31">
        <f>Table1[[#This Row],[Ext. Cost]]-Table1[[#This Row],[Ext. Sell]]</f>
        <v>2744</v>
      </c>
      <c r="R297" s="31">
        <f>VLOOKUP(C297,Bookings!$A$1:$B$33,2,FALSE)</f>
        <v>6210075.2199999997</v>
      </c>
      <c r="S297" s="31">
        <f>IFERROR(VLOOKUP(D297,Bookings!E:F,2,FALSE),0)</f>
        <v>133136.14000000001</v>
      </c>
      <c r="T297" s="25" t="str">
        <f>IFERROR(VLOOKUP(Table1[[#This Row],[Order]],Bookings_with_AM_Report!A:L,12,FALSE),"N/A")</f>
        <v>Patty Medina</v>
      </c>
    </row>
    <row r="298" spans="1:20">
      <c r="A298" s="24" t="s">
        <v>347</v>
      </c>
      <c r="B298" s="24">
        <v>40</v>
      </c>
      <c r="C298" s="24" t="s">
        <v>15</v>
      </c>
      <c r="D298" s="24" t="s">
        <v>132</v>
      </c>
      <c r="E298" s="24" t="s">
        <v>57</v>
      </c>
      <c r="F298" s="24" t="s">
        <v>58</v>
      </c>
      <c r="G298" s="24" t="s">
        <v>31</v>
      </c>
      <c r="H298" s="24" t="s">
        <v>49</v>
      </c>
      <c r="I298" s="24" t="s">
        <v>784</v>
      </c>
      <c r="J298" s="24" t="s">
        <v>18</v>
      </c>
      <c r="K298" s="24" t="s">
        <v>34</v>
      </c>
      <c r="L298" s="24">
        <v>4</v>
      </c>
      <c r="M298" s="31">
        <v>-72</v>
      </c>
      <c r="N298" s="31">
        <v>0</v>
      </c>
      <c r="O298" s="24" t="s">
        <v>48</v>
      </c>
      <c r="P298" s="24" t="str">
        <f>VLOOKUP(Table1[[#This Row],[Line Item Text Code]],$U$3:$V$7,2,FALSE)</f>
        <v>Specification Error</v>
      </c>
      <c r="Q298" s="31">
        <f>Table1[[#This Row],[Ext. Cost]]-Table1[[#This Row],[Ext. Sell]]</f>
        <v>72</v>
      </c>
      <c r="R298" s="31">
        <f>VLOOKUP(C298,Bookings!$A$1:$B$33,2,FALSE)</f>
        <v>6210075.2199999997</v>
      </c>
      <c r="S298" s="31">
        <f>IFERROR(VLOOKUP(D298,Bookings!E:F,2,FALSE),0)</f>
        <v>133136.14000000001</v>
      </c>
      <c r="T298" s="25" t="str">
        <f>IFERROR(VLOOKUP(Table1[[#This Row],[Order]],Bookings_with_AM_Report!A:L,12,FALSE),"N/A")</f>
        <v>Patty Medina</v>
      </c>
    </row>
    <row r="299" spans="1:20">
      <c r="A299" s="24" t="s">
        <v>347</v>
      </c>
      <c r="B299" s="24">
        <v>41</v>
      </c>
      <c r="C299" s="24" t="s">
        <v>15</v>
      </c>
      <c r="D299" s="24" t="s">
        <v>132</v>
      </c>
      <c r="E299" s="24" t="s">
        <v>785</v>
      </c>
      <c r="F299" s="24" t="s">
        <v>786</v>
      </c>
      <c r="G299" s="24" t="s">
        <v>31</v>
      </c>
      <c r="H299" s="24" t="s">
        <v>49</v>
      </c>
      <c r="I299" s="24" t="s">
        <v>787</v>
      </c>
      <c r="J299" s="24" t="s">
        <v>18</v>
      </c>
      <c r="K299" s="24" t="s">
        <v>34</v>
      </c>
      <c r="L299" s="24">
        <v>4</v>
      </c>
      <c r="M299" s="31">
        <v>-1384</v>
      </c>
      <c r="N299" s="31">
        <v>0</v>
      </c>
      <c r="O299" s="24" t="s">
        <v>48</v>
      </c>
      <c r="P299" s="24" t="str">
        <f>VLOOKUP(Table1[[#This Row],[Line Item Text Code]],$U$3:$V$7,2,FALSE)</f>
        <v>Specification Error</v>
      </c>
      <c r="Q299" s="31">
        <f>Table1[[#This Row],[Ext. Cost]]-Table1[[#This Row],[Ext. Sell]]</f>
        <v>1384</v>
      </c>
      <c r="R299" s="31">
        <f>VLOOKUP(C299,Bookings!$A$1:$B$33,2,FALSE)</f>
        <v>6210075.2199999997</v>
      </c>
      <c r="S299" s="31">
        <f>IFERROR(VLOOKUP(D299,Bookings!E:F,2,FALSE),0)</f>
        <v>133136.14000000001</v>
      </c>
      <c r="T299" s="25" t="str">
        <f>IFERROR(VLOOKUP(Table1[[#This Row],[Order]],Bookings_with_AM_Report!A:L,12,FALSE),"N/A")</f>
        <v>Patty Medina</v>
      </c>
    </row>
    <row r="300" spans="1:20">
      <c r="A300" s="24" t="s">
        <v>347</v>
      </c>
      <c r="B300" s="24">
        <v>42</v>
      </c>
      <c r="C300" s="24" t="s">
        <v>15</v>
      </c>
      <c r="D300" s="24" t="s">
        <v>132</v>
      </c>
      <c r="E300" s="24" t="s">
        <v>788</v>
      </c>
      <c r="F300" s="24" t="s">
        <v>789</v>
      </c>
      <c r="G300" s="24" t="s">
        <v>31</v>
      </c>
      <c r="H300" s="24" t="s">
        <v>49</v>
      </c>
      <c r="I300" s="24" t="s">
        <v>790</v>
      </c>
      <c r="J300" s="24" t="s">
        <v>18</v>
      </c>
      <c r="K300" s="24" t="s">
        <v>34</v>
      </c>
      <c r="L300" s="24">
        <v>4</v>
      </c>
      <c r="M300" s="31">
        <v>-60</v>
      </c>
      <c r="N300" s="31">
        <v>0</v>
      </c>
      <c r="O300" s="24" t="s">
        <v>48</v>
      </c>
      <c r="P300" s="24" t="str">
        <f>VLOOKUP(Table1[[#This Row],[Line Item Text Code]],$U$3:$V$7,2,FALSE)</f>
        <v>Specification Error</v>
      </c>
      <c r="Q300" s="31">
        <f>Table1[[#This Row],[Ext. Cost]]-Table1[[#This Row],[Ext. Sell]]</f>
        <v>60</v>
      </c>
      <c r="R300" s="31">
        <f>VLOOKUP(C300,Bookings!$A$1:$B$33,2,FALSE)</f>
        <v>6210075.2199999997</v>
      </c>
      <c r="S300" s="31">
        <f>IFERROR(VLOOKUP(D300,Bookings!E:F,2,FALSE),0)</f>
        <v>133136.14000000001</v>
      </c>
      <c r="T300" s="25" t="str">
        <f>IFERROR(VLOOKUP(Table1[[#This Row],[Order]],Bookings_with_AM_Report!A:L,12,FALSE),"N/A")</f>
        <v>Patty Medina</v>
      </c>
    </row>
    <row r="301" spans="1:20">
      <c r="A301" s="24" t="s">
        <v>347</v>
      </c>
      <c r="B301" s="24">
        <v>43</v>
      </c>
      <c r="C301" s="24" t="s">
        <v>15</v>
      </c>
      <c r="D301" s="24" t="s">
        <v>132</v>
      </c>
      <c r="E301" s="24" t="s">
        <v>791</v>
      </c>
      <c r="F301" s="24" t="s">
        <v>792</v>
      </c>
      <c r="G301" s="24" t="s">
        <v>31</v>
      </c>
      <c r="H301" s="24" t="s">
        <v>49</v>
      </c>
      <c r="I301" s="24" t="s">
        <v>793</v>
      </c>
      <c r="J301" s="24" t="s">
        <v>18</v>
      </c>
      <c r="K301" s="24" t="s">
        <v>34</v>
      </c>
      <c r="L301" s="24">
        <v>4</v>
      </c>
      <c r="M301" s="31">
        <v>-68</v>
      </c>
      <c r="N301" s="31">
        <v>0</v>
      </c>
      <c r="O301" s="24" t="s">
        <v>48</v>
      </c>
      <c r="P301" s="24" t="str">
        <f>VLOOKUP(Table1[[#This Row],[Line Item Text Code]],$U$3:$V$7,2,FALSE)</f>
        <v>Specification Error</v>
      </c>
      <c r="Q301" s="31">
        <f>Table1[[#This Row],[Ext. Cost]]-Table1[[#This Row],[Ext. Sell]]</f>
        <v>68</v>
      </c>
      <c r="R301" s="31">
        <f>VLOOKUP(C301,Bookings!$A$1:$B$33,2,FALSE)</f>
        <v>6210075.2199999997</v>
      </c>
      <c r="S301" s="31">
        <f>IFERROR(VLOOKUP(D301,Bookings!E:F,2,FALSE),0)</f>
        <v>133136.14000000001</v>
      </c>
      <c r="T301" s="25" t="str">
        <f>IFERROR(VLOOKUP(Table1[[#This Row],[Order]],Bookings_with_AM_Report!A:L,12,FALSE),"N/A")</f>
        <v>Patty Medina</v>
      </c>
    </row>
    <row r="302" spans="1:20">
      <c r="A302" s="24" t="s">
        <v>591</v>
      </c>
      <c r="B302" s="24">
        <v>497</v>
      </c>
      <c r="C302" s="24" t="s">
        <v>106</v>
      </c>
      <c r="D302" s="24" t="s">
        <v>592</v>
      </c>
      <c r="E302" s="24" t="s">
        <v>794</v>
      </c>
      <c r="F302" s="24" t="s">
        <v>22</v>
      </c>
      <c r="G302" s="24" t="s">
        <v>53</v>
      </c>
      <c r="H302" s="24" t="s">
        <v>53</v>
      </c>
      <c r="I302" s="24" t="s">
        <v>129</v>
      </c>
      <c r="J302" s="24" t="s">
        <v>33</v>
      </c>
      <c r="K302" s="24" t="s">
        <v>75</v>
      </c>
      <c r="L302" s="24">
        <v>1</v>
      </c>
      <c r="M302" s="31">
        <v>0</v>
      </c>
      <c r="N302" s="31">
        <v>902.45</v>
      </c>
      <c r="O302" s="24" t="s">
        <v>72</v>
      </c>
      <c r="P302" s="24" t="str">
        <f>VLOOKUP(Table1[[#This Row],[Line Item Text Code]],$U$3:$V$7,2,FALSE)</f>
        <v>Shipping Charges</v>
      </c>
      <c r="Q302" s="31">
        <f>Table1[[#This Row],[Ext. Cost]]-Table1[[#This Row],[Ext. Sell]]</f>
        <v>902.45</v>
      </c>
      <c r="R302" s="31">
        <f>VLOOKUP(C302,Bookings!$A$1:$B$33,2,FALSE)</f>
        <v>893520.77000000025</v>
      </c>
      <c r="S302" s="31">
        <f>IFERROR(VLOOKUP(D302,Bookings!E:F,2,FALSE),0)</f>
        <v>56133.3</v>
      </c>
      <c r="T302" s="25" t="str">
        <f>IFERROR(VLOOKUP(Table1[[#This Row],[Order]],Bookings_with_AM_Report!A:L,12,FALSE),"N/A")</f>
        <v>Erika Duarte</v>
      </c>
    </row>
    <row r="303" spans="1:20">
      <c r="A303" s="24" t="s">
        <v>591</v>
      </c>
      <c r="B303" s="24">
        <v>498</v>
      </c>
      <c r="C303" s="24" t="s">
        <v>106</v>
      </c>
      <c r="D303" s="24" t="s">
        <v>592</v>
      </c>
      <c r="E303" s="24" t="s">
        <v>795</v>
      </c>
      <c r="F303" s="24" t="s">
        <v>22</v>
      </c>
      <c r="G303" s="24" t="s">
        <v>53</v>
      </c>
      <c r="H303" s="24" t="s">
        <v>53</v>
      </c>
      <c r="I303" s="24" t="s">
        <v>129</v>
      </c>
      <c r="J303" s="24" t="s">
        <v>33</v>
      </c>
      <c r="K303" s="24" t="s">
        <v>75</v>
      </c>
      <c r="L303" s="24">
        <v>1</v>
      </c>
      <c r="M303" s="31">
        <v>0</v>
      </c>
      <c r="N303" s="31">
        <v>12.84</v>
      </c>
      <c r="O303" s="24" t="s">
        <v>72</v>
      </c>
      <c r="P303" s="24" t="str">
        <f>VLOOKUP(Table1[[#This Row],[Line Item Text Code]],$U$3:$V$7,2,FALSE)</f>
        <v>Shipping Charges</v>
      </c>
      <c r="Q303" s="31">
        <f>Table1[[#This Row],[Ext. Cost]]-Table1[[#This Row],[Ext. Sell]]</f>
        <v>12.84</v>
      </c>
      <c r="R303" s="31">
        <f>VLOOKUP(C303,Bookings!$A$1:$B$33,2,FALSE)</f>
        <v>893520.77000000025</v>
      </c>
      <c r="S303" s="31">
        <f>IFERROR(VLOOKUP(D303,Bookings!E:F,2,FALSE),0)</f>
        <v>56133.3</v>
      </c>
      <c r="T303" s="25" t="str">
        <f>IFERROR(VLOOKUP(Table1[[#This Row],[Order]],Bookings_with_AM_Report!A:L,12,FALSE),"N/A")</f>
        <v>Erika Duarte</v>
      </c>
    </row>
    <row r="304" spans="1:20">
      <c r="A304" s="24" t="s">
        <v>591</v>
      </c>
      <c r="B304" s="24">
        <v>511</v>
      </c>
      <c r="C304" s="24" t="s">
        <v>106</v>
      </c>
      <c r="D304" s="24" t="s">
        <v>592</v>
      </c>
      <c r="E304" s="24" t="s">
        <v>1457</v>
      </c>
      <c r="F304" s="24" t="s">
        <v>1458</v>
      </c>
      <c r="G304" s="24" t="s">
        <v>31</v>
      </c>
      <c r="H304" s="24" t="s">
        <v>32</v>
      </c>
      <c r="I304" s="24" t="s">
        <v>1459</v>
      </c>
      <c r="J304" s="24" t="s">
        <v>33</v>
      </c>
      <c r="K304" s="24" t="s">
        <v>115</v>
      </c>
      <c r="L304" s="24">
        <v>1</v>
      </c>
      <c r="M304" s="31">
        <v>0</v>
      </c>
      <c r="N304" s="31">
        <v>946.85</v>
      </c>
      <c r="O304" s="24" t="s">
        <v>1598</v>
      </c>
      <c r="P304" s="24" t="str">
        <f>VLOOKUP(Table1[[#This Row],[Line Item Text Code]],$U$3:$V$7,2,FALSE)</f>
        <v>Vendor Caused</v>
      </c>
      <c r="Q304" s="31">
        <f>Table1[[#This Row],[Ext. Cost]]-Table1[[#This Row],[Ext. Sell]]</f>
        <v>946.85</v>
      </c>
      <c r="R304" s="31">
        <f>VLOOKUP(C304,Bookings!$A$1:$B$33,2,FALSE)</f>
        <v>893520.77000000025</v>
      </c>
      <c r="S304" s="31">
        <f>IFERROR(VLOOKUP(D304,Bookings!E:F,2,FALSE),0)</f>
        <v>56133.3</v>
      </c>
      <c r="T304" s="25" t="str">
        <f>IFERROR(VLOOKUP(Table1[[#This Row],[Order]],Bookings_with_AM_Report!A:L,12,FALSE),"N/A")</f>
        <v>Erika Duarte</v>
      </c>
    </row>
    <row r="305" spans="1:20">
      <c r="A305" s="24" t="s">
        <v>591</v>
      </c>
      <c r="B305" s="24">
        <v>514</v>
      </c>
      <c r="C305" s="24" t="s">
        <v>106</v>
      </c>
      <c r="D305" s="24" t="s">
        <v>592</v>
      </c>
      <c r="E305" s="24" t="s">
        <v>69</v>
      </c>
      <c r="F305" s="24" t="s">
        <v>5732</v>
      </c>
      <c r="G305" s="24" t="s">
        <v>16</v>
      </c>
      <c r="H305" s="24" t="s">
        <v>17</v>
      </c>
      <c r="I305" s="24" t="s">
        <v>28</v>
      </c>
      <c r="J305" s="24" t="s">
        <v>33</v>
      </c>
      <c r="K305" s="24" t="s">
        <v>67</v>
      </c>
      <c r="L305" s="24">
        <v>1</v>
      </c>
      <c r="M305" s="31">
        <v>0</v>
      </c>
      <c r="N305" s="31">
        <v>499.2</v>
      </c>
      <c r="O305" s="24" t="s">
        <v>1598</v>
      </c>
      <c r="P305" s="24" t="str">
        <f>VLOOKUP(Table1[[#This Row],[Line Item Text Code]],$U$3:$V$7,2,FALSE)</f>
        <v>Miscellaneous</v>
      </c>
      <c r="Q305" s="31">
        <f>Table1[[#This Row],[Ext. Cost]]-Table1[[#This Row],[Ext. Sell]]</f>
        <v>499.2</v>
      </c>
      <c r="R305" s="31">
        <f>VLOOKUP(C305,Bookings!$A$1:$B$33,2,FALSE)</f>
        <v>893520.77000000025</v>
      </c>
      <c r="S305" s="31">
        <f>IFERROR(VLOOKUP(D305,Bookings!E:F,2,FALSE),0)</f>
        <v>56133.3</v>
      </c>
      <c r="T305" s="25" t="str">
        <f>IFERROR(VLOOKUP(Table1[[#This Row],[Order]],Bookings_with_AM_Report!A:L,12,FALSE),"N/A")</f>
        <v>Erika Duarte</v>
      </c>
    </row>
    <row r="306" spans="1:20">
      <c r="A306" s="24" t="s">
        <v>591</v>
      </c>
      <c r="B306" s="24">
        <v>515</v>
      </c>
      <c r="C306" s="24" t="s">
        <v>106</v>
      </c>
      <c r="D306" s="24" t="s">
        <v>592</v>
      </c>
      <c r="E306" s="24" t="s">
        <v>97</v>
      </c>
      <c r="F306" s="24" t="s">
        <v>22</v>
      </c>
      <c r="G306" s="24" t="s">
        <v>31</v>
      </c>
      <c r="H306" s="24" t="s">
        <v>17</v>
      </c>
      <c r="I306" s="24" t="s">
        <v>98</v>
      </c>
      <c r="J306" s="24" t="s">
        <v>33</v>
      </c>
      <c r="K306" s="24" t="s">
        <v>66</v>
      </c>
      <c r="L306" s="24">
        <v>1</v>
      </c>
      <c r="M306" s="31">
        <v>0</v>
      </c>
      <c r="N306" s="31">
        <v>26.06</v>
      </c>
      <c r="O306" s="24" t="s">
        <v>1598</v>
      </c>
      <c r="P306" s="24" t="str">
        <f>VLOOKUP(Table1[[#This Row],[Line Item Text Code]],$U$3:$V$7,2,FALSE)</f>
        <v>Miscellaneous</v>
      </c>
      <c r="Q306" s="31">
        <f>Table1[[#This Row],[Ext. Cost]]-Table1[[#This Row],[Ext. Sell]]</f>
        <v>26.06</v>
      </c>
      <c r="R306" s="31">
        <f>VLOOKUP(C306,Bookings!$A$1:$B$33,2,FALSE)</f>
        <v>893520.77000000025</v>
      </c>
      <c r="S306" s="31">
        <f>IFERROR(VLOOKUP(D306,Bookings!E:F,2,FALSE),0)</f>
        <v>56133.3</v>
      </c>
      <c r="T306" s="25" t="str">
        <f>IFERROR(VLOOKUP(Table1[[#This Row],[Order]],Bookings_with_AM_Report!A:L,12,FALSE),"N/A")</f>
        <v>Erika Duarte</v>
      </c>
    </row>
    <row r="307" spans="1:20">
      <c r="A307" s="24" t="s">
        <v>591</v>
      </c>
      <c r="B307" s="24">
        <v>516</v>
      </c>
      <c r="C307" s="24" t="s">
        <v>106</v>
      </c>
      <c r="D307" s="24" t="s">
        <v>592</v>
      </c>
      <c r="E307" s="24" t="s">
        <v>402</v>
      </c>
      <c r="F307" s="24" t="s">
        <v>22</v>
      </c>
      <c r="G307" s="24" t="s">
        <v>317</v>
      </c>
      <c r="H307" s="24" t="s">
        <v>17</v>
      </c>
      <c r="I307" s="24" t="s">
        <v>193</v>
      </c>
      <c r="J307" s="24" t="s">
        <v>33</v>
      </c>
      <c r="K307" s="24" t="s">
        <v>66</v>
      </c>
      <c r="L307" s="24">
        <v>1</v>
      </c>
      <c r="M307" s="31">
        <v>0</v>
      </c>
      <c r="N307" s="31">
        <v>27</v>
      </c>
      <c r="O307" s="24" t="s">
        <v>1598</v>
      </c>
      <c r="P307" s="24" t="str">
        <f>VLOOKUP(Table1[[#This Row],[Line Item Text Code]],$U$3:$V$7,2,FALSE)</f>
        <v>Miscellaneous</v>
      </c>
      <c r="Q307" s="31">
        <f>Table1[[#This Row],[Ext. Cost]]-Table1[[#This Row],[Ext. Sell]]</f>
        <v>27</v>
      </c>
      <c r="R307" s="31">
        <f>VLOOKUP(C307,Bookings!$A$1:$B$33,2,FALSE)</f>
        <v>893520.77000000025</v>
      </c>
      <c r="S307" s="31">
        <f>IFERROR(VLOOKUP(D307,Bookings!E:F,2,FALSE),0)</f>
        <v>56133.3</v>
      </c>
      <c r="T307" s="25" t="str">
        <f>IFERROR(VLOOKUP(Table1[[#This Row],[Order]],Bookings_with_AM_Report!A:L,12,FALSE),"N/A")</f>
        <v>Erika Duarte</v>
      </c>
    </row>
    <row r="308" spans="1:20">
      <c r="A308" s="24" t="s">
        <v>591</v>
      </c>
      <c r="B308" s="24">
        <v>517</v>
      </c>
      <c r="C308" s="24" t="s">
        <v>106</v>
      </c>
      <c r="D308" s="24" t="s">
        <v>592</v>
      </c>
      <c r="E308" s="24" t="s">
        <v>69</v>
      </c>
      <c r="F308" s="24" t="s">
        <v>5733</v>
      </c>
      <c r="G308" s="24" t="s">
        <v>16</v>
      </c>
      <c r="H308" s="24" t="s">
        <v>17</v>
      </c>
      <c r="I308" s="24" t="s">
        <v>28</v>
      </c>
      <c r="J308" s="24" t="s">
        <v>33</v>
      </c>
      <c r="K308" s="24" t="s">
        <v>67</v>
      </c>
      <c r="L308" s="24">
        <v>1</v>
      </c>
      <c r="M308" s="31">
        <v>0</v>
      </c>
      <c r="N308" s="31">
        <v>380</v>
      </c>
      <c r="O308" s="24" t="s">
        <v>72</v>
      </c>
      <c r="P308" s="24" t="str">
        <f>VLOOKUP(Table1[[#This Row],[Line Item Text Code]],$U$3:$V$7,2,FALSE)</f>
        <v>Miscellaneous</v>
      </c>
      <c r="Q308" s="31">
        <f>Table1[[#This Row],[Ext. Cost]]-Table1[[#This Row],[Ext. Sell]]</f>
        <v>380</v>
      </c>
      <c r="R308" s="31">
        <f>VLOOKUP(C308,Bookings!$A$1:$B$33,2,FALSE)</f>
        <v>893520.77000000025</v>
      </c>
      <c r="S308" s="31">
        <f>IFERROR(VLOOKUP(D308,Bookings!E:F,2,FALSE),0)</f>
        <v>56133.3</v>
      </c>
      <c r="T308" s="25" t="str">
        <f>IFERROR(VLOOKUP(Table1[[#This Row],[Order]],Bookings_with_AM_Report!A:L,12,FALSE),"N/A")</f>
        <v>Erika Duarte</v>
      </c>
    </row>
    <row r="309" spans="1:20">
      <c r="A309" s="24" t="s">
        <v>591</v>
      </c>
      <c r="B309" s="24">
        <v>520</v>
      </c>
      <c r="C309" s="24" t="s">
        <v>106</v>
      </c>
      <c r="D309" s="24" t="s">
        <v>592</v>
      </c>
      <c r="E309" s="24" t="s">
        <v>28</v>
      </c>
      <c r="F309" s="24" t="s">
        <v>5734</v>
      </c>
      <c r="G309" s="24" t="s">
        <v>16</v>
      </c>
      <c r="H309" s="24" t="s">
        <v>17</v>
      </c>
      <c r="I309" s="24" t="s">
        <v>5735</v>
      </c>
      <c r="J309" s="24" t="s">
        <v>33</v>
      </c>
      <c r="K309" s="24" t="s">
        <v>4638</v>
      </c>
      <c r="L309" s="24">
        <v>1</v>
      </c>
      <c r="M309" s="31">
        <v>0</v>
      </c>
      <c r="N309" s="31">
        <v>1290</v>
      </c>
      <c r="O309" s="24" t="s">
        <v>1598</v>
      </c>
      <c r="P309" s="24" t="str">
        <f>VLOOKUP(Table1[[#This Row],[Line Item Text Code]],$U$3:$V$7,2,FALSE)</f>
        <v>Miscellaneous</v>
      </c>
      <c r="Q309" s="31">
        <f>Table1[[#This Row],[Ext. Cost]]-Table1[[#This Row],[Ext. Sell]]</f>
        <v>1290</v>
      </c>
      <c r="R309" s="31">
        <f>VLOOKUP(C309,Bookings!$A$1:$B$33,2,FALSE)</f>
        <v>893520.77000000025</v>
      </c>
      <c r="S309" s="31">
        <f>IFERROR(VLOOKUP(D309,Bookings!E:F,2,FALSE),0)</f>
        <v>56133.3</v>
      </c>
      <c r="T309" s="25" t="str">
        <f>IFERROR(VLOOKUP(Table1[[#This Row],[Order]],Bookings_with_AM_Report!A:L,12,FALSE),"N/A")</f>
        <v>Erika Duarte</v>
      </c>
    </row>
    <row r="310" spans="1:20">
      <c r="A310" s="24" t="s">
        <v>1460</v>
      </c>
      <c r="B310" s="24">
        <v>22</v>
      </c>
      <c r="C310" s="24" t="s">
        <v>20</v>
      </c>
      <c r="D310" s="24" t="s">
        <v>21</v>
      </c>
      <c r="E310" s="24" t="s">
        <v>92</v>
      </c>
      <c r="F310" s="24" t="s">
        <v>1461</v>
      </c>
      <c r="G310" s="24" t="s">
        <v>16</v>
      </c>
      <c r="H310" s="24" t="s">
        <v>17</v>
      </c>
      <c r="I310" s="24" t="s">
        <v>28</v>
      </c>
      <c r="J310" s="24" t="s">
        <v>24</v>
      </c>
      <c r="K310" s="24" t="s">
        <v>1462</v>
      </c>
      <c r="L310" s="24">
        <v>1</v>
      </c>
      <c r="M310" s="31">
        <v>0</v>
      </c>
      <c r="N310" s="31">
        <v>586</v>
      </c>
      <c r="O310" s="24" t="s">
        <v>195</v>
      </c>
      <c r="P310" s="24" t="str">
        <f>VLOOKUP(Table1[[#This Row],[Line Item Text Code]],$U$3:$V$7,2,FALSE)</f>
        <v>Miscellaneous</v>
      </c>
      <c r="Q310" s="31">
        <f>Table1[[#This Row],[Ext. Cost]]-Table1[[#This Row],[Ext. Sell]]</f>
        <v>586</v>
      </c>
      <c r="R310" s="31">
        <f>VLOOKUP(C310,Bookings!$A$1:$B$33,2,FALSE)</f>
        <v>7904036.2999999644</v>
      </c>
      <c r="S310" s="31">
        <f>IFERROR(VLOOKUP(D310,Bookings!E:F,2,FALSE),0)</f>
        <v>6485933.8499999978</v>
      </c>
      <c r="T310" s="25" t="str">
        <f>IFERROR(VLOOKUP(Table1[[#This Row],[Order]],Bookings_with_AM_Report!A:L,12,FALSE),"N/A")</f>
        <v>Jessica Ramirez</v>
      </c>
    </row>
    <row r="311" spans="1:20">
      <c r="A311" s="24" t="s">
        <v>364</v>
      </c>
      <c r="B311" s="24">
        <v>377</v>
      </c>
      <c r="C311" s="24" t="s">
        <v>15</v>
      </c>
      <c r="D311" s="24" t="s">
        <v>344</v>
      </c>
      <c r="E311" s="24" t="s">
        <v>796</v>
      </c>
      <c r="F311" s="24" t="s">
        <v>797</v>
      </c>
      <c r="G311" s="24" t="s">
        <v>31</v>
      </c>
      <c r="H311" s="24" t="s">
        <v>36</v>
      </c>
      <c r="I311" s="24" t="s">
        <v>798</v>
      </c>
      <c r="J311" s="24" t="s">
        <v>18</v>
      </c>
      <c r="K311" s="24" t="s">
        <v>34</v>
      </c>
      <c r="L311" s="24">
        <v>1</v>
      </c>
      <c r="M311" s="31">
        <v>0</v>
      </c>
      <c r="N311" s="31">
        <v>17.920000000000002</v>
      </c>
      <c r="O311" s="24" t="s">
        <v>29</v>
      </c>
      <c r="P311" s="24" t="str">
        <f>VLOOKUP(Table1[[#This Row],[Line Item Text Code]],$U$3:$V$7,2,FALSE)</f>
        <v>Customer Accomodation</v>
      </c>
      <c r="Q311" s="31">
        <f>Table1[[#This Row],[Ext. Cost]]-Table1[[#This Row],[Ext. Sell]]</f>
        <v>17.920000000000002</v>
      </c>
      <c r="R311" s="31">
        <f>VLOOKUP(C311,Bookings!$A$1:$B$33,2,FALSE)</f>
        <v>6210075.2199999997</v>
      </c>
      <c r="S311" s="31">
        <f>IFERROR(VLOOKUP(D311,Bookings!E:F,2,FALSE),0)</f>
        <v>12456.45</v>
      </c>
      <c r="T311" s="25" t="str">
        <f>IFERROR(VLOOKUP(Table1[[#This Row],[Order]],Bookings_with_AM_Report!A:L,12,FALSE),"N/A")</f>
        <v>Nathasha Cherubin</v>
      </c>
    </row>
    <row r="312" spans="1:20">
      <c r="A312" s="24" t="s">
        <v>364</v>
      </c>
      <c r="B312" s="24">
        <v>377</v>
      </c>
      <c r="C312" s="24" t="s">
        <v>15</v>
      </c>
      <c r="D312" s="24" t="s">
        <v>344</v>
      </c>
      <c r="E312" s="24" t="s">
        <v>796</v>
      </c>
      <c r="F312" s="24" t="s">
        <v>797</v>
      </c>
      <c r="G312" s="24" t="s">
        <v>31</v>
      </c>
      <c r="H312" s="24" t="s">
        <v>49</v>
      </c>
      <c r="I312" s="24" t="s">
        <v>1463</v>
      </c>
      <c r="J312" s="24" t="s">
        <v>18</v>
      </c>
      <c r="K312" s="24" t="s">
        <v>34</v>
      </c>
      <c r="L312" s="24">
        <v>1</v>
      </c>
      <c r="M312" s="31">
        <v>0</v>
      </c>
      <c r="N312" s="31">
        <v>17.920000000000002</v>
      </c>
      <c r="O312" s="24" t="s">
        <v>29</v>
      </c>
      <c r="P312" s="24" t="str">
        <f>VLOOKUP(Table1[[#This Row],[Line Item Text Code]],$U$3:$V$7,2,FALSE)</f>
        <v>Specification Error</v>
      </c>
      <c r="Q312" s="31">
        <f>Table1[[#This Row],[Ext. Cost]]-Table1[[#This Row],[Ext. Sell]]</f>
        <v>17.920000000000002</v>
      </c>
      <c r="R312" s="31">
        <f>VLOOKUP(C312,Bookings!$A$1:$B$33,2,FALSE)</f>
        <v>6210075.2199999997</v>
      </c>
      <c r="S312" s="31">
        <f>IFERROR(VLOOKUP(D312,Bookings!E:F,2,FALSE),0)</f>
        <v>12456.45</v>
      </c>
      <c r="T312" s="25" t="str">
        <f>IFERROR(VLOOKUP(Table1[[#This Row],[Order]],Bookings_with_AM_Report!A:L,12,FALSE),"N/A")</f>
        <v>Nathasha Cherubin</v>
      </c>
    </row>
    <row r="313" spans="1:20">
      <c r="A313" s="24" t="s">
        <v>364</v>
      </c>
      <c r="B313" s="24">
        <v>379</v>
      </c>
      <c r="C313" s="24" t="s">
        <v>15</v>
      </c>
      <c r="D313" s="24" t="s">
        <v>344</v>
      </c>
      <c r="E313" s="24" t="s">
        <v>1464</v>
      </c>
      <c r="F313" s="24" t="s">
        <v>1465</v>
      </c>
      <c r="G313" s="24" t="s">
        <v>31</v>
      </c>
      <c r="H313" s="24" t="s">
        <v>36</v>
      </c>
      <c r="I313" s="24" t="s">
        <v>798</v>
      </c>
      <c r="J313" s="24" t="s">
        <v>18</v>
      </c>
      <c r="K313" s="24" t="s">
        <v>34</v>
      </c>
      <c r="L313" s="24">
        <v>1</v>
      </c>
      <c r="M313" s="31">
        <v>0</v>
      </c>
      <c r="N313" s="31">
        <v>170.1</v>
      </c>
      <c r="O313" s="24" t="s">
        <v>29</v>
      </c>
      <c r="P313" s="24" t="str">
        <f>VLOOKUP(Table1[[#This Row],[Line Item Text Code]],$U$3:$V$7,2,FALSE)</f>
        <v>Customer Accomodation</v>
      </c>
      <c r="Q313" s="31">
        <f>Table1[[#This Row],[Ext. Cost]]-Table1[[#This Row],[Ext. Sell]]</f>
        <v>170.1</v>
      </c>
      <c r="R313" s="31">
        <f>VLOOKUP(C313,Bookings!$A$1:$B$33,2,FALSE)</f>
        <v>6210075.2199999997</v>
      </c>
      <c r="S313" s="31">
        <f>IFERROR(VLOOKUP(D313,Bookings!E:F,2,FALSE),0)</f>
        <v>12456.45</v>
      </c>
      <c r="T313" s="25" t="str">
        <f>IFERROR(VLOOKUP(Table1[[#This Row],[Order]],Bookings_with_AM_Report!A:L,12,FALSE),"N/A")</f>
        <v>Nathasha Cherubin</v>
      </c>
    </row>
    <row r="314" spans="1:20">
      <c r="A314" s="24" t="s">
        <v>364</v>
      </c>
      <c r="B314" s="24">
        <v>380</v>
      </c>
      <c r="C314" s="24" t="s">
        <v>15</v>
      </c>
      <c r="D314" s="24" t="s">
        <v>344</v>
      </c>
      <c r="E314" s="24" t="s">
        <v>1466</v>
      </c>
      <c r="F314" s="24" t="s">
        <v>22</v>
      </c>
      <c r="G314" s="24" t="s">
        <v>317</v>
      </c>
      <c r="H314" s="24" t="s">
        <v>17</v>
      </c>
      <c r="I314" s="24" t="s">
        <v>1467</v>
      </c>
      <c r="J314" s="24" t="s">
        <v>18</v>
      </c>
      <c r="K314" s="24" t="s">
        <v>1468</v>
      </c>
      <c r="L314" s="24">
        <v>1</v>
      </c>
      <c r="M314" s="31">
        <v>0</v>
      </c>
      <c r="N314" s="31">
        <v>282.86</v>
      </c>
      <c r="O314" s="24" t="s">
        <v>29</v>
      </c>
      <c r="P314" s="24" t="str">
        <f>VLOOKUP(Table1[[#This Row],[Line Item Text Code]],$U$3:$V$7,2,FALSE)</f>
        <v>Miscellaneous</v>
      </c>
      <c r="Q314" s="31">
        <f>Table1[[#This Row],[Ext. Cost]]-Table1[[#This Row],[Ext. Sell]]</f>
        <v>282.86</v>
      </c>
      <c r="R314" s="31">
        <f>VLOOKUP(C314,Bookings!$A$1:$B$33,2,FALSE)</f>
        <v>6210075.2199999997</v>
      </c>
      <c r="S314" s="31">
        <f>IFERROR(VLOOKUP(D314,Bookings!E:F,2,FALSE),0)</f>
        <v>12456.45</v>
      </c>
      <c r="T314" s="25" t="str">
        <f>IFERROR(VLOOKUP(Table1[[#This Row],[Order]],Bookings_with_AM_Report!A:L,12,FALSE),"N/A")</f>
        <v>Nathasha Cherubin</v>
      </c>
    </row>
    <row r="315" spans="1:20">
      <c r="A315" s="24" t="s">
        <v>364</v>
      </c>
      <c r="B315" s="24">
        <v>381</v>
      </c>
      <c r="C315" s="24" t="s">
        <v>15</v>
      </c>
      <c r="D315" s="24" t="s">
        <v>344</v>
      </c>
      <c r="E315" s="24" t="s">
        <v>1469</v>
      </c>
      <c r="F315" s="24" t="s">
        <v>1469</v>
      </c>
      <c r="G315" s="24" t="s">
        <v>53</v>
      </c>
      <c r="H315" s="24" t="s">
        <v>53</v>
      </c>
      <c r="I315" s="24" t="s">
        <v>129</v>
      </c>
      <c r="J315" s="24" t="s">
        <v>18</v>
      </c>
      <c r="K315" s="24" t="s">
        <v>75</v>
      </c>
      <c r="L315" s="24">
        <v>1</v>
      </c>
      <c r="M315" s="31">
        <v>0</v>
      </c>
      <c r="N315" s="31">
        <v>16.690000000000001</v>
      </c>
      <c r="O315" s="24" t="s">
        <v>29</v>
      </c>
      <c r="P315" s="24" t="str">
        <f>VLOOKUP(Table1[[#This Row],[Line Item Text Code]],$U$3:$V$7,2,FALSE)</f>
        <v>Shipping Charges</v>
      </c>
      <c r="Q315" s="31">
        <f>Table1[[#This Row],[Ext. Cost]]-Table1[[#This Row],[Ext. Sell]]</f>
        <v>16.690000000000001</v>
      </c>
      <c r="R315" s="31">
        <f>VLOOKUP(C315,Bookings!$A$1:$B$33,2,FALSE)</f>
        <v>6210075.2199999997</v>
      </c>
      <c r="S315" s="31">
        <f>IFERROR(VLOOKUP(D315,Bookings!E:F,2,FALSE),0)</f>
        <v>12456.45</v>
      </c>
      <c r="T315" s="25" t="str">
        <f>IFERROR(VLOOKUP(Table1[[#This Row],[Order]],Bookings_with_AM_Report!A:L,12,FALSE),"N/A")</f>
        <v>Nathasha Cherubin</v>
      </c>
    </row>
    <row r="316" spans="1:20">
      <c r="A316" s="24" t="s">
        <v>364</v>
      </c>
      <c r="B316" s="24">
        <v>386</v>
      </c>
      <c r="C316" s="24" t="s">
        <v>15</v>
      </c>
      <c r="D316" s="24" t="s">
        <v>344</v>
      </c>
      <c r="E316" s="24" t="s">
        <v>205</v>
      </c>
      <c r="F316" s="24" t="s">
        <v>22</v>
      </c>
      <c r="G316" s="24" t="s">
        <v>317</v>
      </c>
      <c r="H316" s="24" t="s">
        <v>17</v>
      </c>
      <c r="I316" s="24" t="s">
        <v>65</v>
      </c>
      <c r="J316" s="24" t="s">
        <v>18</v>
      </c>
      <c r="K316" s="24" t="s">
        <v>5736</v>
      </c>
      <c r="L316" s="24">
        <v>1</v>
      </c>
      <c r="M316" s="31">
        <v>0</v>
      </c>
      <c r="N316" s="31">
        <v>180.54</v>
      </c>
      <c r="O316" s="24" t="s">
        <v>29</v>
      </c>
      <c r="P316" s="24" t="str">
        <f>VLOOKUP(Table1[[#This Row],[Line Item Text Code]],$U$3:$V$7,2,FALSE)</f>
        <v>Miscellaneous</v>
      </c>
      <c r="Q316" s="31">
        <f>Table1[[#This Row],[Ext. Cost]]-Table1[[#This Row],[Ext. Sell]]</f>
        <v>180.54</v>
      </c>
      <c r="R316" s="31">
        <f>VLOOKUP(C316,Bookings!$A$1:$B$33,2,FALSE)</f>
        <v>6210075.2199999997</v>
      </c>
      <c r="S316" s="31">
        <f>IFERROR(VLOOKUP(D316,Bookings!E:F,2,FALSE),0)</f>
        <v>12456.45</v>
      </c>
      <c r="T316" s="25" t="str">
        <f>IFERROR(VLOOKUP(Table1[[#This Row],[Order]],Bookings_with_AM_Report!A:L,12,FALSE),"N/A")</f>
        <v>Nathasha Cherubin</v>
      </c>
    </row>
    <row r="317" spans="1:20">
      <c r="A317" s="24" t="s">
        <v>364</v>
      </c>
      <c r="B317" s="24">
        <v>387</v>
      </c>
      <c r="C317" s="24" t="s">
        <v>15</v>
      </c>
      <c r="D317" s="24" t="s">
        <v>344</v>
      </c>
      <c r="E317" s="24" t="s">
        <v>185</v>
      </c>
      <c r="F317" s="24" t="s">
        <v>185</v>
      </c>
      <c r="G317" s="24" t="s">
        <v>31</v>
      </c>
      <c r="H317" s="24" t="s">
        <v>32</v>
      </c>
      <c r="I317" s="24" t="s">
        <v>2257</v>
      </c>
      <c r="J317" s="24" t="s">
        <v>18</v>
      </c>
      <c r="K317" s="24" t="s">
        <v>139</v>
      </c>
      <c r="L317" s="24">
        <v>20</v>
      </c>
      <c r="M317" s="31">
        <v>0</v>
      </c>
      <c r="N317" s="31">
        <v>67.599999999999994</v>
      </c>
      <c r="O317" s="24" t="s">
        <v>29</v>
      </c>
      <c r="P317" s="24" t="str">
        <f>VLOOKUP(Table1[[#This Row],[Line Item Text Code]],$U$3:$V$7,2,FALSE)</f>
        <v>Vendor Caused</v>
      </c>
      <c r="Q317" s="31">
        <f>Table1[[#This Row],[Ext. Cost]]-Table1[[#This Row],[Ext. Sell]]</f>
        <v>67.599999999999994</v>
      </c>
      <c r="R317" s="31">
        <f>VLOOKUP(C317,Bookings!$A$1:$B$33,2,FALSE)</f>
        <v>6210075.2199999997</v>
      </c>
      <c r="S317" s="31">
        <f>IFERROR(VLOOKUP(D317,Bookings!E:F,2,FALSE),0)</f>
        <v>12456.45</v>
      </c>
      <c r="T317" s="25" t="str">
        <f>IFERROR(VLOOKUP(Table1[[#This Row],[Order]],Bookings_with_AM_Report!A:L,12,FALSE),"N/A")</f>
        <v>Nathasha Cherubin</v>
      </c>
    </row>
    <row r="318" spans="1:20">
      <c r="A318" s="24" t="s">
        <v>3057</v>
      </c>
      <c r="B318" s="24">
        <v>11</v>
      </c>
      <c r="C318" s="24" t="s">
        <v>76</v>
      </c>
      <c r="D318" s="24" t="s">
        <v>2721</v>
      </c>
      <c r="E318" s="24" t="s">
        <v>69</v>
      </c>
      <c r="F318" s="24" t="s">
        <v>5737</v>
      </c>
      <c r="G318" s="24" t="s">
        <v>16</v>
      </c>
      <c r="H318" s="24" t="s">
        <v>36</v>
      </c>
      <c r="I318" s="24" t="s">
        <v>5738</v>
      </c>
      <c r="J318" s="24" t="s">
        <v>18</v>
      </c>
      <c r="K318" s="24" t="s">
        <v>316</v>
      </c>
      <c r="L318" s="24">
        <v>1</v>
      </c>
      <c r="M318" s="31">
        <v>0</v>
      </c>
      <c r="N318" s="31">
        <v>150</v>
      </c>
      <c r="O318" s="24" t="s">
        <v>63</v>
      </c>
      <c r="P318" s="24" t="str">
        <f>VLOOKUP(Table1[[#This Row],[Line Item Text Code]],$U$3:$V$7,2,FALSE)</f>
        <v>Customer Accomodation</v>
      </c>
      <c r="Q318" s="31">
        <f>Table1[[#This Row],[Ext. Cost]]-Table1[[#This Row],[Ext. Sell]]</f>
        <v>150</v>
      </c>
      <c r="R318" s="31">
        <f>VLOOKUP(C318,Bookings!$A$1:$B$33,2,FALSE)</f>
        <v>13189792.260000004</v>
      </c>
      <c r="S318" s="31">
        <f>IFERROR(VLOOKUP(D318,Bookings!E:F,2,FALSE),0)</f>
        <v>0</v>
      </c>
      <c r="T318" s="25" t="str">
        <f>IFERROR(VLOOKUP(Table1[[#This Row],[Order]],Bookings_with_AM_Report!A:L,12,FALSE),"N/A")</f>
        <v>Frances Kim</v>
      </c>
    </row>
    <row r="319" spans="1:20">
      <c r="A319" s="24" t="s">
        <v>2149</v>
      </c>
      <c r="B319" s="24">
        <v>139</v>
      </c>
      <c r="C319" s="24" t="s">
        <v>70</v>
      </c>
      <c r="D319" s="24" t="s">
        <v>95</v>
      </c>
      <c r="E319" s="24" t="s">
        <v>5739</v>
      </c>
      <c r="F319" s="24" t="s">
        <v>5740</v>
      </c>
      <c r="G319" s="24" t="s">
        <v>31</v>
      </c>
      <c r="H319" s="24" t="s">
        <v>32</v>
      </c>
      <c r="I319" s="24" t="s">
        <v>5741</v>
      </c>
      <c r="J319" s="24" t="s">
        <v>24</v>
      </c>
      <c r="K319" s="24" t="s">
        <v>5742</v>
      </c>
      <c r="L319" s="24">
        <v>4</v>
      </c>
      <c r="M319" s="31">
        <v>0</v>
      </c>
      <c r="N319" s="31">
        <v>288</v>
      </c>
      <c r="O319" s="24" t="s">
        <v>72</v>
      </c>
      <c r="P319" s="24" t="str">
        <f>VLOOKUP(Table1[[#This Row],[Line Item Text Code]],$U$3:$V$7,2,FALSE)</f>
        <v>Vendor Caused</v>
      </c>
      <c r="Q319" s="31">
        <f>Table1[[#This Row],[Ext. Cost]]-Table1[[#This Row],[Ext. Sell]]</f>
        <v>288</v>
      </c>
      <c r="R319" s="31">
        <f>VLOOKUP(C319,Bookings!$A$1:$B$33,2,FALSE)</f>
        <v>3879926.4899999993</v>
      </c>
      <c r="S319" s="31">
        <f>IFERROR(VLOOKUP(D319,Bookings!E:F,2,FALSE),0)</f>
        <v>112117.42000000001</v>
      </c>
      <c r="T319" s="25" t="str">
        <f>IFERROR(VLOOKUP(Table1[[#This Row],[Order]],Bookings_with_AM_Report!A:L,12,FALSE),"N/A")</f>
        <v>Megan Ewers</v>
      </c>
    </row>
    <row r="320" spans="1:20">
      <c r="A320" s="24" t="s">
        <v>2149</v>
      </c>
      <c r="B320" s="24">
        <v>140</v>
      </c>
      <c r="C320" s="24" t="s">
        <v>70</v>
      </c>
      <c r="D320" s="24" t="s">
        <v>95</v>
      </c>
      <c r="E320" s="24" t="s">
        <v>5743</v>
      </c>
      <c r="F320" s="24" t="s">
        <v>5744</v>
      </c>
      <c r="G320" s="24" t="s">
        <v>31</v>
      </c>
      <c r="H320" s="24" t="s">
        <v>32</v>
      </c>
      <c r="I320" s="24" t="s">
        <v>5741</v>
      </c>
      <c r="J320" s="24" t="s">
        <v>24</v>
      </c>
      <c r="K320" s="24" t="s">
        <v>5742</v>
      </c>
      <c r="L320" s="24">
        <v>1</v>
      </c>
      <c r="M320" s="31">
        <v>0</v>
      </c>
      <c r="N320" s="31">
        <v>80.25</v>
      </c>
      <c r="O320" s="24" t="s">
        <v>72</v>
      </c>
      <c r="P320" s="24" t="str">
        <f>VLOOKUP(Table1[[#This Row],[Line Item Text Code]],$U$3:$V$7,2,FALSE)</f>
        <v>Vendor Caused</v>
      </c>
      <c r="Q320" s="31">
        <f>Table1[[#This Row],[Ext. Cost]]-Table1[[#This Row],[Ext. Sell]]</f>
        <v>80.25</v>
      </c>
      <c r="R320" s="31">
        <f>VLOOKUP(C320,Bookings!$A$1:$B$33,2,FALSE)</f>
        <v>3879926.4899999993</v>
      </c>
      <c r="S320" s="31">
        <f>IFERROR(VLOOKUP(D320,Bookings!E:F,2,FALSE),0)</f>
        <v>112117.42000000001</v>
      </c>
      <c r="T320" s="25" t="str">
        <f>IFERROR(VLOOKUP(Table1[[#This Row],[Order]],Bookings_with_AM_Report!A:L,12,FALSE),"N/A")</f>
        <v>Megan Ewers</v>
      </c>
    </row>
    <row r="321" spans="1:20">
      <c r="A321" s="24" t="s">
        <v>2149</v>
      </c>
      <c r="B321" s="24">
        <v>141</v>
      </c>
      <c r="C321" s="24" t="s">
        <v>70</v>
      </c>
      <c r="D321" s="24" t="s">
        <v>95</v>
      </c>
      <c r="E321" s="24" t="s">
        <v>1498</v>
      </c>
      <c r="F321" s="24" t="s">
        <v>1499</v>
      </c>
      <c r="G321" s="24" t="s">
        <v>53</v>
      </c>
      <c r="H321" s="24" t="s">
        <v>32</v>
      </c>
      <c r="I321" s="24" t="s">
        <v>5741</v>
      </c>
      <c r="J321" s="24" t="s">
        <v>24</v>
      </c>
      <c r="K321" s="24" t="s">
        <v>5742</v>
      </c>
      <c r="L321" s="24">
        <v>1</v>
      </c>
      <c r="M321" s="31">
        <v>0</v>
      </c>
      <c r="N321" s="31">
        <v>81.88</v>
      </c>
      <c r="O321" s="24" t="s">
        <v>72</v>
      </c>
      <c r="P321" s="24" t="str">
        <f>VLOOKUP(Table1[[#This Row],[Line Item Text Code]],$U$3:$V$7,2,FALSE)</f>
        <v>Vendor Caused</v>
      </c>
      <c r="Q321" s="31">
        <f>Table1[[#This Row],[Ext. Cost]]-Table1[[#This Row],[Ext. Sell]]</f>
        <v>81.88</v>
      </c>
      <c r="R321" s="31">
        <f>VLOOKUP(C321,Bookings!$A$1:$B$33,2,FALSE)</f>
        <v>3879926.4899999993</v>
      </c>
      <c r="S321" s="31">
        <f>IFERROR(VLOOKUP(D321,Bookings!E:F,2,FALSE),0)</f>
        <v>112117.42000000001</v>
      </c>
      <c r="T321" s="25" t="str">
        <f>IFERROR(VLOOKUP(Table1[[#This Row],[Order]],Bookings_with_AM_Report!A:L,12,FALSE),"N/A")</f>
        <v>Megan Ewers</v>
      </c>
    </row>
    <row r="322" spans="1:20">
      <c r="A322" s="24" t="s">
        <v>2149</v>
      </c>
      <c r="B322" s="24">
        <v>141</v>
      </c>
      <c r="C322" s="24" t="s">
        <v>70</v>
      </c>
      <c r="D322" s="24" t="s">
        <v>95</v>
      </c>
      <c r="E322" s="24" t="s">
        <v>1498</v>
      </c>
      <c r="F322" s="24" t="s">
        <v>1499</v>
      </c>
      <c r="G322" s="24" t="s">
        <v>53</v>
      </c>
      <c r="H322" s="24" t="s">
        <v>53</v>
      </c>
      <c r="I322" s="24" t="s">
        <v>5745</v>
      </c>
      <c r="J322" s="24" t="s">
        <v>24</v>
      </c>
      <c r="K322" s="24" t="s">
        <v>5742</v>
      </c>
      <c r="L322" s="24">
        <v>1</v>
      </c>
      <c r="M322" s="31">
        <v>0</v>
      </c>
      <c r="N322" s="31">
        <v>81.88</v>
      </c>
      <c r="O322" s="24" t="s">
        <v>72</v>
      </c>
      <c r="P322" s="24" t="str">
        <f>VLOOKUP(Table1[[#This Row],[Line Item Text Code]],$U$3:$V$7,2,FALSE)</f>
        <v>Shipping Charges</v>
      </c>
      <c r="Q322" s="31">
        <f>Table1[[#This Row],[Ext. Cost]]-Table1[[#This Row],[Ext. Sell]]</f>
        <v>81.88</v>
      </c>
      <c r="R322" s="31">
        <f>VLOOKUP(C322,Bookings!$A$1:$B$33,2,FALSE)</f>
        <v>3879926.4899999993</v>
      </c>
      <c r="S322" s="31">
        <f>IFERROR(VLOOKUP(D322,Bookings!E:F,2,FALSE),0)</f>
        <v>112117.42000000001</v>
      </c>
      <c r="T322" s="25" t="str">
        <f>IFERROR(VLOOKUP(Table1[[#This Row],[Order]],Bookings_with_AM_Report!A:L,12,FALSE),"N/A")</f>
        <v>Megan Ewers</v>
      </c>
    </row>
    <row r="323" spans="1:20">
      <c r="A323" s="24" t="s">
        <v>374</v>
      </c>
      <c r="B323" s="24">
        <v>15</v>
      </c>
      <c r="C323" s="24" t="s">
        <v>20</v>
      </c>
      <c r="D323" s="24" t="s">
        <v>21</v>
      </c>
      <c r="E323" s="24" t="s">
        <v>46</v>
      </c>
      <c r="F323" s="24" t="s">
        <v>799</v>
      </c>
      <c r="G323" s="24" t="s">
        <v>42</v>
      </c>
      <c r="H323" s="24" t="s">
        <v>17</v>
      </c>
      <c r="I323" s="24" t="s">
        <v>43</v>
      </c>
      <c r="J323" s="24" t="s">
        <v>24</v>
      </c>
      <c r="K323" s="24" t="s">
        <v>86</v>
      </c>
      <c r="L323" s="24">
        <v>1</v>
      </c>
      <c r="M323" s="31">
        <v>0</v>
      </c>
      <c r="N323" s="31">
        <v>269.5</v>
      </c>
      <c r="O323" s="24" t="s">
        <v>26</v>
      </c>
      <c r="P323" s="24" t="str">
        <f>VLOOKUP(Table1[[#This Row],[Line Item Text Code]],$U$3:$V$7,2,FALSE)</f>
        <v>Miscellaneous</v>
      </c>
      <c r="Q323" s="31">
        <f>Table1[[#This Row],[Ext. Cost]]-Table1[[#This Row],[Ext. Sell]]</f>
        <v>269.5</v>
      </c>
      <c r="R323" s="31">
        <f>VLOOKUP(C323,Bookings!$A$1:$B$33,2,FALSE)</f>
        <v>7904036.2999999644</v>
      </c>
      <c r="S323" s="31">
        <f>IFERROR(VLOOKUP(D323,Bookings!E:F,2,FALSE),0)</f>
        <v>6485933.8499999978</v>
      </c>
      <c r="T323" s="25" t="str">
        <f>IFERROR(VLOOKUP(Table1[[#This Row],[Order]],Bookings_with_AM_Report!A:L,12,FALSE),"N/A")</f>
        <v>Norma Lopez</v>
      </c>
    </row>
    <row r="324" spans="1:20">
      <c r="A324" s="24" t="s">
        <v>3484</v>
      </c>
      <c r="B324" s="24">
        <v>437</v>
      </c>
      <c r="C324" s="24" t="s">
        <v>15</v>
      </c>
      <c r="D324" s="24" t="s">
        <v>143</v>
      </c>
      <c r="E324" s="24" t="s">
        <v>3702</v>
      </c>
      <c r="F324" s="24" t="s">
        <v>3703</v>
      </c>
      <c r="G324" s="24" t="s">
        <v>55</v>
      </c>
      <c r="H324" s="24" t="s">
        <v>32</v>
      </c>
      <c r="I324" s="24" t="s">
        <v>3704</v>
      </c>
      <c r="J324" s="24" t="s">
        <v>18</v>
      </c>
      <c r="K324" s="24" t="s">
        <v>1588</v>
      </c>
      <c r="L324" s="24">
        <v>1</v>
      </c>
      <c r="M324" s="31">
        <v>0</v>
      </c>
      <c r="N324" s="31">
        <v>38.5</v>
      </c>
      <c r="O324" s="24" t="s">
        <v>26</v>
      </c>
      <c r="P324" s="24" t="str">
        <f>VLOOKUP(Table1[[#This Row],[Line Item Text Code]],$U$3:$V$7,2,FALSE)</f>
        <v>Vendor Caused</v>
      </c>
      <c r="Q324" s="31">
        <f>Table1[[#This Row],[Ext. Cost]]-Table1[[#This Row],[Ext. Sell]]</f>
        <v>38.5</v>
      </c>
      <c r="R324" s="31">
        <f>VLOOKUP(C324,Bookings!$A$1:$B$33,2,FALSE)</f>
        <v>6210075.2199999997</v>
      </c>
      <c r="S324" s="31">
        <f>IFERROR(VLOOKUP(D324,Bookings!E:F,2,FALSE),0)</f>
        <v>4794778.7699999996</v>
      </c>
      <c r="T324" s="25" t="str">
        <f>IFERROR(VLOOKUP(Table1[[#This Row],[Order]],Bookings_with_AM_Report!A:L,12,FALSE),"N/A")</f>
        <v>Patty Medina</v>
      </c>
    </row>
    <row r="325" spans="1:20">
      <c r="A325" s="24" t="s">
        <v>3484</v>
      </c>
      <c r="B325" s="24">
        <v>440</v>
      </c>
      <c r="C325" s="24" t="s">
        <v>15</v>
      </c>
      <c r="D325" s="24" t="s">
        <v>143</v>
      </c>
      <c r="E325" s="24" t="s">
        <v>192</v>
      </c>
      <c r="F325" s="24" t="s">
        <v>22</v>
      </c>
      <c r="G325" s="24" t="s">
        <v>317</v>
      </c>
      <c r="H325" s="24" t="s">
        <v>17</v>
      </c>
      <c r="I325" s="24" t="s">
        <v>193</v>
      </c>
      <c r="J325" s="24" t="s">
        <v>18</v>
      </c>
      <c r="K325" s="24" t="s">
        <v>5736</v>
      </c>
      <c r="L325" s="24">
        <v>1</v>
      </c>
      <c r="M325" s="31">
        <v>0</v>
      </c>
      <c r="N325" s="31">
        <v>127.28</v>
      </c>
      <c r="O325" s="24" t="s">
        <v>26</v>
      </c>
      <c r="P325" s="24" t="str">
        <f>VLOOKUP(Table1[[#This Row],[Line Item Text Code]],$U$3:$V$7,2,FALSE)</f>
        <v>Miscellaneous</v>
      </c>
      <c r="Q325" s="31">
        <f>Table1[[#This Row],[Ext. Cost]]-Table1[[#This Row],[Ext. Sell]]</f>
        <v>127.28</v>
      </c>
      <c r="R325" s="31">
        <f>VLOOKUP(C325,Bookings!$A$1:$B$33,2,FALSE)</f>
        <v>6210075.2199999997</v>
      </c>
      <c r="S325" s="31">
        <f>IFERROR(VLOOKUP(D325,Bookings!E:F,2,FALSE),0)</f>
        <v>4794778.7699999996</v>
      </c>
      <c r="T325" s="25" t="str">
        <f>IFERROR(VLOOKUP(Table1[[#This Row],[Order]],Bookings_with_AM_Report!A:L,12,FALSE),"N/A")</f>
        <v>Patty Medina</v>
      </c>
    </row>
    <row r="326" spans="1:20">
      <c r="A326" s="24" t="s">
        <v>477</v>
      </c>
      <c r="B326" s="24">
        <v>27</v>
      </c>
      <c r="C326" s="24" t="s">
        <v>604</v>
      </c>
      <c r="D326" s="24" t="s">
        <v>209</v>
      </c>
      <c r="E326" s="24" t="s">
        <v>46</v>
      </c>
      <c r="F326" s="24" t="s">
        <v>43</v>
      </c>
      <c r="G326" s="24" t="s">
        <v>42</v>
      </c>
      <c r="H326" s="24" t="s">
        <v>36</v>
      </c>
      <c r="I326" s="24" t="s">
        <v>749</v>
      </c>
      <c r="J326" s="24" t="s">
        <v>18</v>
      </c>
      <c r="K326" s="24" t="s">
        <v>19</v>
      </c>
      <c r="L326" s="24">
        <v>1</v>
      </c>
      <c r="M326" s="31">
        <v>0</v>
      </c>
      <c r="N326" s="31">
        <v>168.25</v>
      </c>
      <c r="O326" s="24" t="s">
        <v>26</v>
      </c>
      <c r="P326" s="24" t="str">
        <f>VLOOKUP(Table1[[#This Row],[Line Item Text Code]],$U$3:$V$7,2,FALSE)</f>
        <v>Customer Accomodation</v>
      </c>
      <c r="Q326" s="31">
        <f>Table1[[#This Row],[Ext. Cost]]-Table1[[#This Row],[Ext. Sell]]</f>
        <v>168.25</v>
      </c>
      <c r="R326" s="31">
        <f>VLOOKUP(C326,Bookings!$A$1:$B$33,2,FALSE)</f>
        <v>0</v>
      </c>
      <c r="S326" s="31">
        <f>IFERROR(VLOOKUP(D326,Bookings!E:F,2,FALSE),0)</f>
        <v>0</v>
      </c>
      <c r="T326" s="25" t="str">
        <f>IFERROR(VLOOKUP(Table1[[#This Row],[Order]],Bookings_with_AM_Report!A:L,12,FALSE),"N/A")</f>
        <v>Patty Medina</v>
      </c>
    </row>
    <row r="327" spans="1:20">
      <c r="A327" s="24" t="s">
        <v>1713</v>
      </c>
      <c r="B327" s="24">
        <v>11</v>
      </c>
      <c r="C327" s="24" t="s">
        <v>20</v>
      </c>
      <c r="D327" s="24" t="s">
        <v>21</v>
      </c>
      <c r="E327" s="24" t="s">
        <v>3705</v>
      </c>
      <c r="F327" s="24" t="s">
        <v>3706</v>
      </c>
      <c r="G327" s="24" t="s">
        <v>53</v>
      </c>
      <c r="H327" s="24" t="s">
        <v>53</v>
      </c>
      <c r="I327" s="24" t="s">
        <v>129</v>
      </c>
      <c r="J327" s="24" t="s">
        <v>24</v>
      </c>
      <c r="K327" s="24" t="s">
        <v>75</v>
      </c>
      <c r="L327" s="24">
        <v>1</v>
      </c>
      <c r="M327" s="31">
        <v>0</v>
      </c>
      <c r="N327" s="31">
        <v>66.27</v>
      </c>
      <c r="O327" s="24" t="s">
        <v>26</v>
      </c>
      <c r="P327" s="24" t="str">
        <f>VLOOKUP(Table1[[#This Row],[Line Item Text Code]],$U$3:$V$7,2,FALSE)</f>
        <v>Shipping Charges</v>
      </c>
      <c r="Q327" s="31">
        <f>Table1[[#This Row],[Ext. Cost]]-Table1[[#This Row],[Ext. Sell]]</f>
        <v>66.27</v>
      </c>
      <c r="R327" s="31">
        <f>VLOOKUP(C327,Bookings!$A$1:$B$33,2,FALSE)</f>
        <v>7904036.2999999644</v>
      </c>
      <c r="S327" s="31">
        <f>IFERROR(VLOOKUP(D327,Bookings!E:F,2,FALSE),0)</f>
        <v>6485933.8499999978</v>
      </c>
      <c r="T327" s="25" t="str">
        <f>IFERROR(VLOOKUP(Table1[[#This Row],[Order]],Bookings_with_AM_Report!A:L,12,FALSE),"N/A")</f>
        <v>Norma Lopez</v>
      </c>
    </row>
    <row r="328" spans="1:20">
      <c r="A328" s="24" t="s">
        <v>3037</v>
      </c>
      <c r="B328" s="24">
        <v>346</v>
      </c>
      <c r="C328" s="24" t="s">
        <v>45</v>
      </c>
      <c r="D328" s="24" t="s">
        <v>221</v>
      </c>
      <c r="E328" s="24" t="s">
        <v>3707</v>
      </c>
      <c r="F328" s="24" t="s">
        <v>3708</v>
      </c>
      <c r="G328" s="24" t="s">
        <v>31</v>
      </c>
      <c r="H328" s="24" t="s">
        <v>49</v>
      </c>
      <c r="I328" s="24" t="s">
        <v>3709</v>
      </c>
      <c r="J328" s="24" t="s">
        <v>24</v>
      </c>
      <c r="K328" s="24" t="s">
        <v>34</v>
      </c>
      <c r="L328" s="24">
        <v>1</v>
      </c>
      <c r="M328" s="31">
        <v>0</v>
      </c>
      <c r="N328" s="31">
        <v>147.06</v>
      </c>
      <c r="O328" s="24" t="s">
        <v>88</v>
      </c>
      <c r="P328" s="24" t="str">
        <f>VLOOKUP(Table1[[#This Row],[Line Item Text Code]],$U$3:$V$7,2,FALSE)</f>
        <v>Specification Error</v>
      </c>
      <c r="Q328" s="31">
        <f>Table1[[#This Row],[Ext. Cost]]-Table1[[#This Row],[Ext. Sell]]</f>
        <v>147.06</v>
      </c>
      <c r="R328" s="31">
        <f>VLOOKUP(C328,Bookings!$A$1:$B$33,2,FALSE)</f>
        <v>6995960.2399999984</v>
      </c>
      <c r="S328" s="31">
        <f>IFERROR(VLOOKUP(D328,Bookings!E:F,2,FALSE),0)</f>
        <v>2174302.02</v>
      </c>
      <c r="T328" s="25" t="str">
        <f>IFERROR(VLOOKUP(Table1[[#This Row],[Order]],Bookings_with_AM_Report!A:L,12,FALSE),"N/A")</f>
        <v>Mary Sparacino</v>
      </c>
    </row>
    <row r="329" spans="1:20">
      <c r="A329" s="24" t="s">
        <v>3037</v>
      </c>
      <c r="B329" s="24">
        <v>348</v>
      </c>
      <c r="C329" s="24" t="s">
        <v>45</v>
      </c>
      <c r="D329" s="24" t="s">
        <v>221</v>
      </c>
      <c r="E329" s="24" t="s">
        <v>2253</v>
      </c>
      <c r="F329" s="24" t="s">
        <v>3710</v>
      </c>
      <c r="G329" s="24" t="s">
        <v>2516</v>
      </c>
      <c r="H329" s="24" t="s">
        <v>49</v>
      </c>
      <c r="I329" s="24" t="s">
        <v>3711</v>
      </c>
      <c r="J329" s="24" t="s">
        <v>24</v>
      </c>
      <c r="K329" s="24" t="s">
        <v>34</v>
      </c>
      <c r="L329" s="24">
        <v>1</v>
      </c>
      <c r="M329" s="31">
        <v>0</v>
      </c>
      <c r="N329" s="31">
        <v>7.05</v>
      </c>
      <c r="O329" s="24" t="s">
        <v>88</v>
      </c>
      <c r="P329" s="24" t="str">
        <f>VLOOKUP(Table1[[#This Row],[Line Item Text Code]],$U$3:$V$7,2,FALSE)</f>
        <v>Specification Error</v>
      </c>
      <c r="Q329" s="31">
        <f>Table1[[#This Row],[Ext. Cost]]-Table1[[#This Row],[Ext. Sell]]</f>
        <v>7.05</v>
      </c>
      <c r="R329" s="31">
        <f>VLOOKUP(C329,Bookings!$A$1:$B$33,2,FALSE)</f>
        <v>6995960.2399999984</v>
      </c>
      <c r="S329" s="31">
        <f>IFERROR(VLOOKUP(D329,Bookings!E:F,2,FALSE),0)</f>
        <v>2174302.02</v>
      </c>
      <c r="T329" s="25" t="str">
        <f>IFERROR(VLOOKUP(Table1[[#This Row],[Order]],Bookings_with_AM_Report!A:L,12,FALSE),"N/A")</f>
        <v>Mary Sparacino</v>
      </c>
    </row>
    <row r="330" spans="1:20">
      <c r="A330" s="24" t="s">
        <v>3037</v>
      </c>
      <c r="B330" s="24">
        <v>351</v>
      </c>
      <c r="C330" s="24" t="s">
        <v>45</v>
      </c>
      <c r="D330" s="24" t="s">
        <v>221</v>
      </c>
      <c r="E330" s="24" t="s">
        <v>3712</v>
      </c>
      <c r="F330" s="24" t="s">
        <v>3713</v>
      </c>
      <c r="G330" s="24" t="s">
        <v>31</v>
      </c>
      <c r="H330" s="24" t="s">
        <v>36</v>
      </c>
      <c r="I330" s="24" t="s">
        <v>3714</v>
      </c>
      <c r="J330" s="24" t="s">
        <v>24</v>
      </c>
      <c r="K330" s="24" t="s">
        <v>139</v>
      </c>
      <c r="L330" s="24">
        <v>1</v>
      </c>
      <c r="M330" s="31">
        <v>0</v>
      </c>
      <c r="N330" s="31">
        <v>13.29</v>
      </c>
      <c r="O330" s="24" t="s">
        <v>88</v>
      </c>
      <c r="P330" s="24" t="str">
        <f>VLOOKUP(Table1[[#This Row],[Line Item Text Code]],$U$3:$V$7,2,FALSE)</f>
        <v>Customer Accomodation</v>
      </c>
      <c r="Q330" s="31">
        <f>Table1[[#This Row],[Ext. Cost]]-Table1[[#This Row],[Ext. Sell]]</f>
        <v>13.29</v>
      </c>
      <c r="R330" s="31">
        <f>VLOOKUP(C330,Bookings!$A$1:$B$33,2,FALSE)</f>
        <v>6995960.2399999984</v>
      </c>
      <c r="S330" s="31">
        <f>IFERROR(VLOOKUP(D330,Bookings!E:F,2,FALSE),0)</f>
        <v>2174302.02</v>
      </c>
      <c r="T330" s="25" t="str">
        <f>IFERROR(VLOOKUP(Table1[[#This Row],[Order]],Bookings_with_AM_Report!A:L,12,FALSE),"N/A")</f>
        <v>Mary Sparacino</v>
      </c>
    </row>
    <row r="331" spans="1:20">
      <c r="A331" s="24" t="s">
        <v>3037</v>
      </c>
      <c r="B331" s="24">
        <v>354</v>
      </c>
      <c r="C331" s="24" t="s">
        <v>45</v>
      </c>
      <c r="D331" s="24" t="s">
        <v>221</v>
      </c>
      <c r="E331" s="24" t="s">
        <v>5746</v>
      </c>
      <c r="F331" s="24" t="s">
        <v>5747</v>
      </c>
      <c r="G331" s="24" t="s">
        <v>16</v>
      </c>
      <c r="H331" s="24" t="s">
        <v>53</v>
      </c>
      <c r="I331" s="24" t="s">
        <v>5748</v>
      </c>
      <c r="J331" s="24" t="s">
        <v>24</v>
      </c>
      <c r="K331" s="24" t="s">
        <v>83</v>
      </c>
      <c r="L331" s="24">
        <v>1</v>
      </c>
      <c r="M331" s="31">
        <v>0</v>
      </c>
      <c r="N331" s="31">
        <v>606</v>
      </c>
      <c r="O331" s="24" t="s">
        <v>88</v>
      </c>
      <c r="P331" s="24" t="str">
        <f>VLOOKUP(Table1[[#This Row],[Line Item Text Code]],$U$3:$V$7,2,FALSE)</f>
        <v>Shipping Charges</v>
      </c>
      <c r="Q331" s="31">
        <f>Table1[[#This Row],[Ext. Cost]]-Table1[[#This Row],[Ext. Sell]]</f>
        <v>606</v>
      </c>
      <c r="R331" s="31">
        <f>VLOOKUP(C331,Bookings!$A$1:$B$33,2,FALSE)</f>
        <v>6995960.2399999984</v>
      </c>
      <c r="S331" s="31">
        <f>IFERROR(VLOOKUP(D331,Bookings!E:F,2,FALSE),0)</f>
        <v>2174302.02</v>
      </c>
      <c r="T331" s="25" t="str">
        <f>IFERROR(VLOOKUP(Table1[[#This Row],[Order]],Bookings_with_AM_Report!A:L,12,FALSE),"N/A")</f>
        <v>Mary Sparacino</v>
      </c>
    </row>
    <row r="332" spans="1:20">
      <c r="A332" s="24" t="s">
        <v>2099</v>
      </c>
      <c r="B332" s="24">
        <v>97</v>
      </c>
      <c r="C332" s="24" t="s">
        <v>241</v>
      </c>
      <c r="D332" s="24" t="s">
        <v>2100</v>
      </c>
      <c r="E332" s="24" t="s">
        <v>165</v>
      </c>
      <c r="F332" s="24" t="s">
        <v>5749</v>
      </c>
      <c r="G332" s="24" t="s">
        <v>42</v>
      </c>
      <c r="H332" s="24" t="s">
        <v>36</v>
      </c>
      <c r="I332" s="24" t="s">
        <v>5750</v>
      </c>
      <c r="J332" s="24" t="s">
        <v>24</v>
      </c>
      <c r="K332" s="24" t="s">
        <v>3732</v>
      </c>
      <c r="L332" s="24">
        <v>1</v>
      </c>
      <c r="M332" s="31">
        <v>0</v>
      </c>
      <c r="N332" s="31">
        <v>102</v>
      </c>
      <c r="O332" s="24" t="s">
        <v>88</v>
      </c>
      <c r="P332" s="24" t="str">
        <f>VLOOKUP(Table1[[#This Row],[Line Item Text Code]],$U$3:$V$7,2,FALSE)</f>
        <v>Customer Accomodation</v>
      </c>
      <c r="Q332" s="31">
        <f>Table1[[#This Row],[Ext. Cost]]-Table1[[#This Row],[Ext. Sell]]</f>
        <v>102</v>
      </c>
      <c r="R332" s="31">
        <f>VLOOKUP(C332,Bookings!$A$1:$B$33,2,FALSE)</f>
        <v>239095.5</v>
      </c>
      <c r="S332" s="31">
        <f>IFERROR(VLOOKUP(D332,Bookings!E:F,2,FALSE),0)</f>
        <v>0</v>
      </c>
      <c r="T332" s="25" t="str">
        <f>IFERROR(VLOOKUP(Table1[[#This Row],[Order]],Bookings_with_AM_Report!A:L,12,FALSE),"N/A")</f>
        <v>Mary Sparacino</v>
      </c>
    </row>
    <row r="333" spans="1:20">
      <c r="A333" s="24" t="s">
        <v>2099</v>
      </c>
      <c r="B333" s="24">
        <v>98</v>
      </c>
      <c r="C333" s="24" t="s">
        <v>241</v>
      </c>
      <c r="D333" s="24" t="s">
        <v>2100</v>
      </c>
      <c r="E333" s="24" t="s">
        <v>165</v>
      </c>
      <c r="F333" s="24" t="s">
        <v>5751</v>
      </c>
      <c r="G333" s="24" t="s">
        <v>42</v>
      </c>
      <c r="H333" s="24" t="s">
        <v>36</v>
      </c>
      <c r="I333" s="24" t="s">
        <v>5750</v>
      </c>
      <c r="J333" s="24" t="s">
        <v>24</v>
      </c>
      <c r="K333" s="24" t="s">
        <v>3732</v>
      </c>
      <c r="L333" s="24">
        <v>1</v>
      </c>
      <c r="M333" s="31">
        <v>0</v>
      </c>
      <c r="N333" s="31">
        <v>34</v>
      </c>
      <c r="O333" s="24" t="s">
        <v>88</v>
      </c>
      <c r="P333" s="24" t="str">
        <f>VLOOKUP(Table1[[#This Row],[Line Item Text Code]],$U$3:$V$7,2,FALSE)</f>
        <v>Customer Accomodation</v>
      </c>
      <c r="Q333" s="31">
        <f>Table1[[#This Row],[Ext. Cost]]-Table1[[#This Row],[Ext. Sell]]</f>
        <v>34</v>
      </c>
      <c r="R333" s="31">
        <f>VLOOKUP(C333,Bookings!$A$1:$B$33,2,FALSE)</f>
        <v>239095.5</v>
      </c>
      <c r="S333" s="31">
        <f>IFERROR(VLOOKUP(D333,Bookings!E:F,2,FALSE),0)</f>
        <v>0</v>
      </c>
      <c r="T333" s="25" t="str">
        <f>IFERROR(VLOOKUP(Table1[[#This Row],[Order]],Bookings_with_AM_Report!A:L,12,FALSE),"N/A")</f>
        <v>Mary Sparacino</v>
      </c>
    </row>
    <row r="334" spans="1:20">
      <c r="A334" s="24" t="s">
        <v>2099</v>
      </c>
      <c r="B334" s="24">
        <v>99</v>
      </c>
      <c r="C334" s="24" t="s">
        <v>241</v>
      </c>
      <c r="D334" s="24" t="s">
        <v>2100</v>
      </c>
      <c r="E334" s="24" t="s">
        <v>69</v>
      </c>
      <c r="F334" s="24" t="s">
        <v>2258</v>
      </c>
      <c r="G334" s="24" t="s">
        <v>16</v>
      </c>
      <c r="H334" s="24" t="s">
        <v>49</v>
      </c>
      <c r="I334" s="24" t="s">
        <v>2259</v>
      </c>
      <c r="J334" s="24" t="s">
        <v>24</v>
      </c>
      <c r="K334" s="24" t="s">
        <v>47</v>
      </c>
      <c r="L334" s="24">
        <v>1</v>
      </c>
      <c r="M334" s="31">
        <v>0</v>
      </c>
      <c r="N334" s="31">
        <v>425</v>
      </c>
      <c r="O334" s="24" t="s">
        <v>88</v>
      </c>
      <c r="P334" s="24" t="str">
        <f>VLOOKUP(Table1[[#This Row],[Line Item Text Code]],$U$3:$V$7,2,FALSE)</f>
        <v>Specification Error</v>
      </c>
      <c r="Q334" s="31">
        <f>Table1[[#This Row],[Ext. Cost]]-Table1[[#This Row],[Ext. Sell]]</f>
        <v>425</v>
      </c>
      <c r="R334" s="31">
        <f>VLOOKUP(C334,Bookings!$A$1:$B$33,2,FALSE)</f>
        <v>239095.5</v>
      </c>
      <c r="S334" s="31">
        <f>IFERROR(VLOOKUP(D334,Bookings!E:F,2,FALSE),0)</f>
        <v>0</v>
      </c>
      <c r="T334" s="25" t="str">
        <f>IFERROR(VLOOKUP(Table1[[#This Row],[Order]],Bookings_with_AM_Report!A:L,12,FALSE),"N/A")</f>
        <v>Mary Sparacino</v>
      </c>
    </row>
    <row r="335" spans="1:20">
      <c r="A335" s="24" t="s">
        <v>529</v>
      </c>
      <c r="B335" s="24">
        <v>216</v>
      </c>
      <c r="C335" s="24" t="s">
        <v>45</v>
      </c>
      <c r="D335" s="24" t="s">
        <v>530</v>
      </c>
      <c r="E335" s="24" t="s">
        <v>800</v>
      </c>
      <c r="F335" s="24" t="s">
        <v>800</v>
      </c>
      <c r="G335" s="24" t="s">
        <v>55</v>
      </c>
      <c r="H335" s="24" t="s">
        <v>17</v>
      </c>
      <c r="I335" s="24" t="s">
        <v>800</v>
      </c>
      <c r="J335" s="24" t="s">
        <v>24</v>
      </c>
      <c r="K335" s="24" t="s">
        <v>5752</v>
      </c>
      <c r="L335" s="24">
        <v>1</v>
      </c>
      <c r="M335" s="31">
        <v>0</v>
      </c>
      <c r="N335" s="31">
        <v>-688.05</v>
      </c>
      <c r="O335" s="24" t="s">
        <v>88</v>
      </c>
      <c r="P335" s="24" t="str">
        <f>VLOOKUP(Table1[[#This Row],[Line Item Text Code]],$U$3:$V$7,2,FALSE)</f>
        <v>Miscellaneous</v>
      </c>
      <c r="Q335" s="31">
        <f>Table1[[#This Row],[Ext. Cost]]-Table1[[#This Row],[Ext. Sell]]</f>
        <v>-688.05</v>
      </c>
      <c r="R335" s="31">
        <f>VLOOKUP(C335,Bookings!$A$1:$B$33,2,FALSE)</f>
        <v>6995960.2399999984</v>
      </c>
      <c r="S335" s="31">
        <f>IFERROR(VLOOKUP(D335,Bookings!E:F,2,FALSE),0)</f>
        <v>28736.560000000001</v>
      </c>
      <c r="T335" s="25" t="str">
        <f>IFERROR(VLOOKUP(Table1[[#This Row],[Order]],Bookings_with_AM_Report!A:L,12,FALSE),"N/A")</f>
        <v>Mary Sparacino</v>
      </c>
    </row>
    <row r="336" spans="1:20">
      <c r="A336" s="24" t="s">
        <v>529</v>
      </c>
      <c r="B336" s="24">
        <v>219</v>
      </c>
      <c r="C336" s="24" t="s">
        <v>45</v>
      </c>
      <c r="D336" s="24" t="s">
        <v>530</v>
      </c>
      <c r="E336" s="24" t="s">
        <v>801</v>
      </c>
      <c r="F336" s="24" t="s">
        <v>802</v>
      </c>
      <c r="G336" s="24" t="s">
        <v>31</v>
      </c>
      <c r="H336" s="24" t="s">
        <v>36</v>
      </c>
      <c r="I336" s="24" t="s">
        <v>803</v>
      </c>
      <c r="J336" s="24" t="s">
        <v>24</v>
      </c>
      <c r="K336" s="24" t="s">
        <v>73</v>
      </c>
      <c r="L336" s="24">
        <v>1</v>
      </c>
      <c r="M336" s="31">
        <v>0</v>
      </c>
      <c r="N336" s="31">
        <v>46.5</v>
      </c>
      <c r="O336" s="24" t="s">
        <v>88</v>
      </c>
      <c r="P336" s="24" t="str">
        <f>VLOOKUP(Table1[[#This Row],[Line Item Text Code]],$U$3:$V$7,2,FALSE)</f>
        <v>Customer Accomodation</v>
      </c>
      <c r="Q336" s="31">
        <f>Table1[[#This Row],[Ext. Cost]]-Table1[[#This Row],[Ext. Sell]]</f>
        <v>46.5</v>
      </c>
      <c r="R336" s="31">
        <f>VLOOKUP(C336,Bookings!$A$1:$B$33,2,FALSE)</f>
        <v>6995960.2399999984</v>
      </c>
      <c r="S336" s="31">
        <f>IFERROR(VLOOKUP(D336,Bookings!E:F,2,FALSE),0)</f>
        <v>28736.560000000001</v>
      </c>
      <c r="T336" s="25" t="str">
        <f>IFERROR(VLOOKUP(Table1[[#This Row],[Order]],Bookings_with_AM_Report!A:L,12,FALSE),"N/A")</f>
        <v>Mary Sparacino</v>
      </c>
    </row>
    <row r="337" spans="1:20">
      <c r="A337" s="24" t="s">
        <v>529</v>
      </c>
      <c r="B337" s="24">
        <v>224</v>
      </c>
      <c r="C337" s="24" t="s">
        <v>45</v>
      </c>
      <c r="D337" s="24" t="s">
        <v>530</v>
      </c>
      <c r="E337" s="24" t="s">
        <v>804</v>
      </c>
      <c r="F337" s="24" t="s">
        <v>805</v>
      </c>
      <c r="G337" s="24" t="s">
        <v>31</v>
      </c>
      <c r="H337" s="24" t="s">
        <v>36</v>
      </c>
      <c r="I337" s="24" t="s">
        <v>138</v>
      </c>
      <c r="J337" s="24" t="s">
        <v>24</v>
      </c>
      <c r="K337" s="24" t="s">
        <v>73</v>
      </c>
      <c r="L337" s="24">
        <v>1</v>
      </c>
      <c r="M337" s="31">
        <v>0</v>
      </c>
      <c r="N337" s="31">
        <v>36.4</v>
      </c>
      <c r="O337" s="24" t="s">
        <v>88</v>
      </c>
      <c r="P337" s="24" t="str">
        <f>VLOOKUP(Table1[[#This Row],[Line Item Text Code]],$U$3:$V$7,2,FALSE)</f>
        <v>Customer Accomodation</v>
      </c>
      <c r="Q337" s="31">
        <f>Table1[[#This Row],[Ext. Cost]]-Table1[[#This Row],[Ext. Sell]]</f>
        <v>36.4</v>
      </c>
      <c r="R337" s="31">
        <f>VLOOKUP(C337,Bookings!$A$1:$B$33,2,FALSE)</f>
        <v>6995960.2399999984</v>
      </c>
      <c r="S337" s="31">
        <f>IFERROR(VLOOKUP(D337,Bookings!E:F,2,FALSE),0)</f>
        <v>28736.560000000001</v>
      </c>
      <c r="T337" s="25" t="str">
        <f>IFERROR(VLOOKUP(Table1[[#This Row],[Order]],Bookings_with_AM_Report!A:L,12,FALSE),"N/A")</f>
        <v>Mary Sparacino</v>
      </c>
    </row>
    <row r="338" spans="1:20">
      <c r="A338" s="24" t="s">
        <v>529</v>
      </c>
      <c r="B338" s="24">
        <v>225</v>
      </c>
      <c r="C338" s="24" t="s">
        <v>45</v>
      </c>
      <c r="D338" s="24" t="s">
        <v>530</v>
      </c>
      <c r="E338" s="24" t="s">
        <v>69</v>
      </c>
      <c r="F338" s="24" t="s">
        <v>1470</v>
      </c>
      <c r="G338" s="24" t="s">
        <v>16</v>
      </c>
      <c r="H338" s="24" t="s">
        <v>36</v>
      </c>
      <c r="I338" s="24" t="s">
        <v>1471</v>
      </c>
      <c r="J338" s="24" t="s">
        <v>24</v>
      </c>
      <c r="K338" s="24" t="s">
        <v>47</v>
      </c>
      <c r="L338" s="24">
        <v>1</v>
      </c>
      <c r="M338" s="31">
        <v>0</v>
      </c>
      <c r="N338" s="31">
        <v>630</v>
      </c>
      <c r="O338" s="24" t="s">
        <v>88</v>
      </c>
      <c r="P338" s="24" t="str">
        <f>VLOOKUP(Table1[[#This Row],[Line Item Text Code]],$U$3:$V$7,2,FALSE)</f>
        <v>Customer Accomodation</v>
      </c>
      <c r="Q338" s="31">
        <f>Table1[[#This Row],[Ext. Cost]]-Table1[[#This Row],[Ext. Sell]]</f>
        <v>630</v>
      </c>
      <c r="R338" s="31">
        <f>VLOOKUP(C338,Bookings!$A$1:$B$33,2,FALSE)</f>
        <v>6995960.2399999984</v>
      </c>
      <c r="S338" s="31">
        <f>IFERROR(VLOOKUP(D338,Bookings!E:F,2,FALSE),0)</f>
        <v>28736.560000000001</v>
      </c>
      <c r="T338" s="25" t="str">
        <f>IFERROR(VLOOKUP(Table1[[#This Row],[Order]],Bookings_with_AM_Report!A:L,12,FALSE),"N/A")</f>
        <v>Mary Sparacino</v>
      </c>
    </row>
    <row r="339" spans="1:20">
      <c r="A339" s="24" t="s">
        <v>529</v>
      </c>
      <c r="B339" s="24">
        <v>228</v>
      </c>
      <c r="C339" s="24" t="s">
        <v>45</v>
      </c>
      <c r="D339" s="24" t="s">
        <v>530</v>
      </c>
      <c r="E339" s="24" t="s">
        <v>800</v>
      </c>
      <c r="F339" s="24" t="s">
        <v>800</v>
      </c>
      <c r="G339" s="24" t="s">
        <v>55</v>
      </c>
      <c r="H339" s="24" t="s">
        <v>17</v>
      </c>
      <c r="I339" s="24" t="s">
        <v>800</v>
      </c>
      <c r="J339" s="24" t="s">
        <v>24</v>
      </c>
      <c r="K339" s="24" t="s">
        <v>5752</v>
      </c>
      <c r="L339" s="24">
        <v>1</v>
      </c>
      <c r="M339" s="31">
        <v>0</v>
      </c>
      <c r="N339" s="31">
        <v>688.05</v>
      </c>
      <c r="O339" s="24" t="s">
        <v>88</v>
      </c>
      <c r="P339" s="24" t="str">
        <f>VLOOKUP(Table1[[#This Row],[Line Item Text Code]],$U$3:$V$7,2,FALSE)</f>
        <v>Miscellaneous</v>
      </c>
      <c r="Q339" s="31">
        <f>Table1[[#This Row],[Ext. Cost]]-Table1[[#This Row],[Ext. Sell]]</f>
        <v>688.05</v>
      </c>
      <c r="R339" s="31">
        <f>VLOOKUP(C339,Bookings!$A$1:$B$33,2,FALSE)</f>
        <v>6995960.2399999984</v>
      </c>
      <c r="S339" s="31">
        <f>IFERROR(VLOOKUP(D339,Bookings!E:F,2,FALSE),0)</f>
        <v>28736.560000000001</v>
      </c>
      <c r="T339" s="25" t="str">
        <f>IFERROR(VLOOKUP(Table1[[#This Row],[Order]],Bookings_with_AM_Report!A:L,12,FALSE),"N/A")</f>
        <v>Mary Sparacino</v>
      </c>
    </row>
    <row r="340" spans="1:20">
      <c r="A340" s="24" t="s">
        <v>393</v>
      </c>
      <c r="B340" s="24">
        <v>8</v>
      </c>
      <c r="C340" s="24" t="s">
        <v>20</v>
      </c>
      <c r="D340" s="24" t="s">
        <v>21</v>
      </c>
      <c r="E340" s="24" t="s">
        <v>806</v>
      </c>
      <c r="F340" s="24" t="s">
        <v>807</v>
      </c>
      <c r="G340" s="24" t="s">
        <v>31</v>
      </c>
      <c r="H340" s="24" t="s">
        <v>17</v>
      </c>
      <c r="I340" s="24" t="s">
        <v>50</v>
      </c>
      <c r="J340" s="24" t="s">
        <v>24</v>
      </c>
      <c r="K340" s="24" t="s">
        <v>34</v>
      </c>
      <c r="L340" s="24">
        <v>1</v>
      </c>
      <c r="M340" s="31">
        <v>0</v>
      </c>
      <c r="N340" s="31">
        <v>401.4</v>
      </c>
      <c r="O340" s="24" t="s">
        <v>26</v>
      </c>
      <c r="P340" s="24" t="str">
        <f>VLOOKUP(Table1[[#This Row],[Line Item Text Code]],$U$3:$V$7,2,FALSE)</f>
        <v>Miscellaneous</v>
      </c>
      <c r="Q340" s="31">
        <f>Table1[[#This Row],[Ext. Cost]]-Table1[[#This Row],[Ext. Sell]]</f>
        <v>401.4</v>
      </c>
      <c r="R340" s="31">
        <f>VLOOKUP(C340,Bookings!$A$1:$B$33,2,FALSE)</f>
        <v>7904036.2999999644</v>
      </c>
      <c r="S340" s="31">
        <f>IFERROR(VLOOKUP(D340,Bookings!E:F,2,FALSE),0)</f>
        <v>6485933.8499999978</v>
      </c>
      <c r="T340" s="25" t="str">
        <f>IFERROR(VLOOKUP(Table1[[#This Row],[Order]],Bookings_with_AM_Report!A:L,12,FALSE),"N/A")</f>
        <v>Jessica Ramirez</v>
      </c>
    </row>
    <row r="341" spans="1:20">
      <c r="A341" s="24" t="s">
        <v>393</v>
      </c>
      <c r="B341" s="24">
        <v>9</v>
      </c>
      <c r="C341" s="24" t="s">
        <v>20</v>
      </c>
      <c r="D341" s="24" t="s">
        <v>21</v>
      </c>
      <c r="E341" s="24" t="s">
        <v>808</v>
      </c>
      <c r="F341" s="24" t="s">
        <v>809</v>
      </c>
      <c r="G341" s="24" t="s">
        <v>31</v>
      </c>
      <c r="H341" s="24" t="s">
        <v>17</v>
      </c>
      <c r="I341" s="24" t="s">
        <v>50</v>
      </c>
      <c r="J341" s="24" t="s">
        <v>24</v>
      </c>
      <c r="K341" s="24" t="s">
        <v>34</v>
      </c>
      <c r="L341" s="24">
        <v>1</v>
      </c>
      <c r="M341" s="31">
        <v>0</v>
      </c>
      <c r="N341" s="31">
        <v>153.9</v>
      </c>
      <c r="O341" s="24" t="s">
        <v>26</v>
      </c>
      <c r="P341" s="24" t="str">
        <f>VLOOKUP(Table1[[#This Row],[Line Item Text Code]],$U$3:$V$7,2,FALSE)</f>
        <v>Miscellaneous</v>
      </c>
      <c r="Q341" s="31">
        <f>Table1[[#This Row],[Ext. Cost]]-Table1[[#This Row],[Ext. Sell]]</f>
        <v>153.9</v>
      </c>
      <c r="R341" s="31">
        <f>VLOOKUP(C341,Bookings!$A$1:$B$33,2,FALSE)</f>
        <v>7904036.2999999644</v>
      </c>
      <c r="S341" s="31">
        <f>IFERROR(VLOOKUP(D341,Bookings!E:F,2,FALSE),0)</f>
        <v>6485933.8499999978</v>
      </c>
      <c r="T341" s="25" t="str">
        <f>IFERROR(VLOOKUP(Table1[[#This Row],[Order]],Bookings_with_AM_Report!A:L,12,FALSE),"N/A")</f>
        <v>Jessica Ramirez</v>
      </c>
    </row>
    <row r="342" spans="1:20">
      <c r="A342" s="24" t="s">
        <v>393</v>
      </c>
      <c r="B342" s="24">
        <v>10</v>
      </c>
      <c r="C342" s="24" t="s">
        <v>20</v>
      </c>
      <c r="D342" s="24" t="s">
        <v>21</v>
      </c>
      <c r="E342" s="24" t="s">
        <v>810</v>
      </c>
      <c r="F342" s="24" t="s">
        <v>811</v>
      </c>
      <c r="G342" s="24" t="s">
        <v>31</v>
      </c>
      <c r="H342" s="24" t="s">
        <v>17</v>
      </c>
      <c r="I342" s="24" t="s">
        <v>50</v>
      </c>
      <c r="J342" s="24" t="s">
        <v>24</v>
      </c>
      <c r="K342" s="24" t="s">
        <v>34</v>
      </c>
      <c r="L342" s="24">
        <v>1</v>
      </c>
      <c r="M342" s="31">
        <v>0</v>
      </c>
      <c r="N342" s="31">
        <v>24.08</v>
      </c>
      <c r="O342" s="24" t="s">
        <v>26</v>
      </c>
      <c r="P342" s="24" t="str">
        <f>VLOOKUP(Table1[[#This Row],[Line Item Text Code]],$U$3:$V$7,2,FALSE)</f>
        <v>Miscellaneous</v>
      </c>
      <c r="Q342" s="31">
        <f>Table1[[#This Row],[Ext. Cost]]-Table1[[#This Row],[Ext. Sell]]</f>
        <v>24.08</v>
      </c>
      <c r="R342" s="31">
        <f>VLOOKUP(C342,Bookings!$A$1:$B$33,2,FALSE)</f>
        <v>7904036.2999999644</v>
      </c>
      <c r="S342" s="31">
        <f>IFERROR(VLOOKUP(D342,Bookings!E:F,2,FALSE),0)</f>
        <v>6485933.8499999978</v>
      </c>
      <c r="T342" s="25" t="str">
        <f>IFERROR(VLOOKUP(Table1[[#This Row],[Order]],Bookings_with_AM_Report!A:L,12,FALSE),"N/A")</f>
        <v>Jessica Ramirez</v>
      </c>
    </row>
    <row r="343" spans="1:20">
      <c r="A343" s="24" t="s">
        <v>393</v>
      </c>
      <c r="B343" s="24">
        <v>11</v>
      </c>
      <c r="C343" s="24" t="s">
        <v>20</v>
      </c>
      <c r="D343" s="24" t="s">
        <v>21</v>
      </c>
      <c r="E343" s="24" t="s">
        <v>808</v>
      </c>
      <c r="F343" s="24" t="s">
        <v>809</v>
      </c>
      <c r="G343" s="24" t="s">
        <v>31</v>
      </c>
      <c r="H343" s="24" t="s">
        <v>17</v>
      </c>
      <c r="I343" s="24" t="s">
        <v>50</v>
      </c>
      <c r="J343" s="24" t="s">
        <v>24</v>
      </c>
      <c r="K343" s="24" t="s">
        <v>34</v>
      </c>
      <c r="L343" s="24">
        <v>1</v>
      </c>
      <c r="M343" s="31">
        <v>0</v>
      </c>
      <c r="N343" s="31">
        <v>153.9</v>
      </c>
      <c r="O343" s="24" t="s">
        <v>26</v>
      </c>
      <c r="P343" s="24" t="str">
        <f>VLOOKUP(Table1[[#This Row],[Line Item Text Code]],$U$3:$V$7,2,FALSE)</f>
        <v>Miscellaneous</v>
      </c>
      <c r="Q343" s="31">
        <f>Table1[[#This Row],[Ext. Cost]]-Table1[[#This Row],[Ext. Sell]]</f>
        <v>153.9</v>
      </c>
      <c r="R343" s="31">
        <f>VLOOKUP(C343,Bookings!$A$1:$B$33,2,FALSE)</f>
        <v>7904036.2999999644</v>
      </c>
      <c r="S343" s="31">
        <f>IFERROR(VLOOKUP(D343,Bookings!E:F,2,FALSE),0)</f>
        <v>6485933.8499999978</v>
      </c>
      <c r="T343" s="25" t="str">
        <f>IFERROR(VLOOKUP(Table1[[#This Row],[Order]],Bookings_with_AM_Report!A:L,12,FALSE),"N/A")</f>
        <v>Jessica Ramirez</v>
      </c>
    </row>
    <row r="344" spans="1:20">
      <c r="A344" s="24" t="s">
        <v>393</v>
      </c>
      <c r="B344" s="24">
        <v>12</v>
      </c>
      <c r="C344" s="24" t="s">
        <v>20</v>
      </c>
      <c r="D344" s="24" t="s">
        <v>21</v>
      </c>
      <c r="E344" s="24" t="s">
        <v>812</v>
      </c>
      <c r="F344" s="24" t="s">
        <v>813</v>
      </c>
      <c r="G344" s="24" t="s">
        <v>31</v>
      </c>
      <c r="H344" s="24" t="s">
        <v>17</v>
      </c>
      <c r="I344" s="24" t="s">
        <v>50</v>
      </c>
      <c r="J344" s="24" t="s">
        <v>24</v>
      </c>
      <c r="K344" s="24" t="s">
        <v>34</v>
      </c>
      <c r="L344" s="24">
        <v>1</v>
      </c>
      <c r="M344" s="31">
        <v>0</v>
      </c>
      <c r="N344" s="31">
        <v>97.65</v>
      </c>
      <c r="O344" s="24" t="s">
        <v>26</v>
      </c>
      <c r="P344" s="24" t="str">
        <f>VLOOKUP(Table1[[#This Row],[Line Item Text Code]],$U$3:$V$7,2,FALSE)</f>
        <v>Miscellaneous</v>
      </c>
      <c r="Q344" s="31">
        <f>Table1[[#This Row],[Ext. Cost]]-Table1[[#This Row],[Ext. Sell]]</f>
        <v>97.65</v>
      </c>
      <c r="R344" s="31">
        <f>VLOOKUP(C344,Bookings!$A$1:$B$33,2,FALSE)</f>
        <v>7904036.2999999644</v>
      </c>
      <c r="S344" s="31">
        <f>IFERROR(VLOOKUP(D344,Bookings!E:F,2,FALSE),0)</f>
        <v>6485933.8499999978</v>
      </c>
      <c r="T344" s="25" t="str">
        <f>IFERROR(VLOOKUP(Table1[[#This Row],[Order]],Bookings_with_AM_Report!A:L,12,FALSE),"N/A")</f>
        <v>Jessica Ramirez</v>
      </c>
    </row>
    <row r="345" spans="1:20">
      <c r="A345" s="24" t="s">
        <v>393</v>
      </c>
      <c r="B345" s="24">
        <v>13</v>
      </c>
      <c r="C345" s="24" t="s">
        <v>20</v>
      </c>
      <c r="D345" s="24" t="s">
        <v>21</v>
      </c>
      <c r="E345" s="24" t="s">
        <v>810</v>
      </c>
      <c r="F345" s="24" t="s">
        <v>811</v>
      </c>
      <c r="G345" s="24" t="s">
        <v>31</v>
      </c>
      <c r="H345" s="24" t="s">
        <v>17</v>
      </c>
      <c r="I345" s="24" t="s">
        <v>50</v>
      </c>
      <c r="J345" s="24" t="s">
        <v>24</v>
      </c>
      <c r="K345" s="24" t="s">
        <v>34</v>
      </c>
      <c r="L345" s="24">
        <v>1</v>
      </c>
      <c r="M345" s="31">
        <v>0</v>
      </c>
      <c r="N345" s="31">
        <v>24.08</v>
      </c>
      <c r="O345" s="24" t="s">
        <v>26</v>
      </c>
      <c r="P345" s="24" t="str">
        <f>VLOOKUP(Table1[[#This Row],[Line Item Text Code]],$U$3:$V$7,2,FALSE)</f>
        <v>Miscellaneous</v>
      </c>
      <c r="Q345" s="31">
        <f>Table1[[#This Row],[Ext. Cost]]-Table1[[#This Row],[Ext. Sell]]</f>
        <v>24.08</v>
      </c>
      <c r="R345" s="31">
        <f>VLOOKUP(C345,Bookings!$A$1:$B$33,2,FALSE)</f>
        <v>7904036.2999999644</v>
      </c>
      <c r="S345" s="31">
        <f>IFERROR(VLOOKUP(D345,Bookings!E:F,2,FALSE),0)</f>
        <v>6485933.8499999978</v>
      </c>
      <c r="T345" s="25" t="str">
        <f>IFERROR(VLOOKUP(Table1[[#This Row],[Order]],Bookings_with_AM_Report!A:L,12,FALSE),"N/A")</f>
        <v>Jessica Ramirez</v>
      </c>
    </row>
    <row r="346" spans="1:20">
      <c r="A346" s="24" t="s">
        <v>391</v>
      </c>
      <c r="B346" s="24">
        <v>198</v>
      </c>
      <c r="C346" s="24" t="s">
        <v>45</v>
      </c>
      <c r="D346" s="24" t="s">
        <v>217</v>
      </c>
      <c r="E346" s="24" t="s">
        <v>185</v>
      </c>
      <c r="F346" s="24" t="s">
        <v>5753</v>
      </c>
      <c r="G346" s="24" t="s">
        <v>31</v>
      </c>
      <c r="H346" s="24" t="s">
        <v>32</v>
      </c>
      <c r="I346" s="24" t="s">
        <v>5754</v>
      </c>
      <c r="J346" s="24" t="s">
        <v>24</v>
      </c>
      <c r="K346" s="24" t="s">
        <v>5755</v>
      </c>
      <c r="L346" s="24">
        <v>1</v>
      </c>
      <c r="M346" s="31">
        <v>0</v>
      </c>
      <c r="N346" s="31">
        <v>262.5</v>
      </c>
      <c r="O346" s="24" t="s">
        <v>29</v>
      </c>
      <c r="P346" s="24" t="str">
        <f>VLOOKUP(Table1[[#This Row],[Line Item Text Code]],$U$3:$V$7,2,FALSE)</f>
        <v>Vendor Caused</v>
      </c>
      <c r="Q346" s="31">
        <f>Table1[[#This Row],[Ext. Cost]]-Table1[[#This Row],[Ext. Sell]]</f>
        <v>262.5</v>
      </c>
      <c r="R346" s="31">
        <f>VLOOKUP(C346,Bookings!$A$1:$B$33,2,FALSE)</f>
        <v>6995960.2399999984</v>
      </c>
      <c r="S346" s="31">
        <f>IFERROR(VLOOKUP(D346,Bookings!E:F,2,FALSE),0)</f>
        <v>19491.04</v>
      </c>
      <c r="T346" s="25" t="str">
        <f>IFERROR(VLOOKUP(Table1[[#This Row],[Order]],Bookings_with_AM_Report!A:L,12,FALSE),"N/A")</f>
        <v>Genesis Rita</v>
      </c>
    </row>
    <row r="347" spans="1:20">
      <c r="A347" s="24" t="s">
        <v>2876</v>
      </c>
      <c r="B347" s="24">
        <v>92</v>
      </c>
      <c r="C347" s="24" t="s">
        <v>30</v>
      </c>
      <c r="D347" s="24" t="s">
        <v>1634</v>
      </c>
      <c r="E347" s="24" t="s">
        <v>5756</v>
      </c>
      <c r="F347" s="24" t="s">
        <v>5757</v>
      </c>
      <c r="G347" s="24" t="s">
        <v>31</v>
      </c>
      <c r="H347" s="24" t="s">
        <v>17</v>
      </c>
      <c r="I347" s="24" t="s">
        <v>4780</v>
      </c>
      <c r="J347" s="24" t="s">
        <v>33</v>
      </c>
      <c r="K347" s="24" t="s">
        <v>73</v>
      </c>
      <c r="L347" s="24">
        <v>2</v>
      </c>
      <c r="M347" s="31">
        <v>0</v>
      </c>
      <c r="N347" s="31">
        <v>-300</v>
      </c>
      <c r="O347" s="24" t="s">
        <v>35</v>
      </c>
      <c r="P347" s="24" t="str">
        <f>VLOOKUP(Table1[[#This Row],[Line Item Text Code]],$U$3:$V$7,2,FALSE)</f>
        <v>Miscellaneous</v>
      </c>
      <c r="Q347" s="31">
        <f>Table1[[#This Row],[Ext. Cost]]-Table1[[#This Row],[Ext. Sell]]</f>
        <v>-300</v>
      </c>
      <c r="R347" s="31">
        <f>VLOOKUP(C347,Bookings!$A$1:$B$33,2,FALSE)</f>
        <v>3992449.5100000007</v>
      </c>
      <c r="S347" s="31">
        <f>IFERROR(VLOOKUP(D347,Bookings!E:F,2,FALSE),0)</f>
        <v>8364.98</v>
      </c>
      <c r="T347" s="25" t="str">
        <f>IFERROR(VLOOKUP(Table1[[#This Row],[Order]],Bookings_with_AM_Report!A:L,12,FALSE),"N/A")</f>
        <v>Farrah Race</v>
      </c>
    </row>
    <row r="348" spans="1:20">
      <c r="A348" s="24" t="s">
        <v>3715</v>
      </c>
      <c r="B348" s="24">
        <v>41</v>
      </c>
      <c r="C348" s="24" t="s">
        <v>70</v>
      </c>
      <c r="D348" s="24" t="s">
        <v>3716</v>
      </c>
      <c r="E348" s="24" t="s">
        <v>1498</v>
      </c>
      <c r="F348" s="24" t="s">
        <v>3717</v>
      </c>
      <c r="G348" s="24" t="s">
        <v>53</v>
      </c>
      <c r="H348" s="24" t="s">
        <v>49</v>
      </c>
      <c r="I348" s="24" t="s">
        <v>3718</v>
      </c>
      <c r="J348" s="24" t="s">
        <v>24</v>
      </c>
      <c r="K348" s="24" t="s">
        <v>139</v>
      </c>
      <c r="L348" s="24">
        <v>1</v>
      </c>
      <c r="M348" s="31">
        <v>8.9600000000000009</v>
      </c>
      <c r="N348" s="31">
        <v>0</v>
      </c>
      <c r="O348" s="24" t="s">
        <v>72</v>
      </c>
      <c r="P348" s="24" t="str">
        <f>VLOOKUP(Table1[[#This Row],[Line Item Text Code]],$U$3:$V$7,2,FALSE)</f>
        <v>Specification Error</v>
      </c>
      <c r="Q348" s="31">
        <f>Table1[[#This Row],[Ext. Cost]]-Table1[[#This Row],[Ext. Sell]]</f>
        <v>-8.9600000000000009</v>
      </c>
      <c r="R348" s="31">
        <f>VLOOKUP(C348,Bookings!$A$1:$B$33,2,FALSE)</f>
        <v>3879926.4899999993</v>
      </c>
      <c r="S348" s="31">
        <f>IFERROR(VLOOKUP(D348,Bookings!E:F,2,FALSE),0)</f>
        <v>15966.380000000001</v>
      </c>
      <c r="T348" s="25" t="str">
        <f>IFERROR(VLOOKUP(Table1[[#This Row],[Order]],Bookings_with_AM_Report!A:L,12,FALSE),"N/A")</f>
        <v>Megan Ewers</v>
      </c>
    </row>
    <row r="349" spans="1:20">
      <c r="A349" s="24" t="s">
        <v>3715</v>
      </c>
      <c r="B349" s="24">
        <v>42</v>
      </c>
      <c r="C349" s="24" t="s">
        <v>70</v>
      </c>
      <c r="D349" s="24" t="s">
        <v>3716</v>
      </c>
      <c r="E349" s="24" t="s">
        <v>2417</v>
      </c>
      <c r="F349" s="24" t="s">
        <v>3719</v>
      </c>
      <c r="G349" s="24" t="s">
        <v>31</v>
      </c>
      <c r="H349" s="24" t="s">
        <v>49</v>
      </c>
      <c r="I349" s="24" t="s">
        <v>3720</v>
      </c>
      <c r="J349" s="24" t="s">
        <v>24</v>
      </c>
      <c r="K349" s="24" t="s">
        <v>139</v>
      </c>
      <c r="L349" s="24">
        <v>1</v>
      </c>
      <c r="M349" s="31">
        <v>6.13</v>
      </c>
      <c r="N349" s="31">
        <v>0</v>
      </c>
      <c r="O349" s="24" t="s">
        <v>72</v>
      </c>
      <c r="P349" s="24" t="str">
        <f>VLOOKUP(Table1[[#This Row],[Line Item Text Code]],$U$3:$V$7,2,FALSE)</f>
        <v>Specification Error</v>
      </c>
      <c r="Q349" s="31">
        <f>Table1[[#This Row],[Ext. Cost]]-Table1[[#This Row],[Ext. Sell]]</f>
        <v>-6.13</v>
      </c>
      <c r="R349" s="31">
        <f>VLOOKUP(C349,Bookings!$A$1:$B$33,2,FALSE)</f>
        <v>3879926.4899999993</v>
      </c>
      <c r="S349" s="31">
        <f>IFERROR(VLOOKUP(D349,Bookings!E:F,2,FALSE),0)</f>
        <v>15966.380000000001</v>
      </c>
      <c r="T349" s="25" t="str">
        <f>IFERROR(VLOOKUP(Table1[[#This Row],[Order]],Bookings_with_AM_Report!A:L,12,FALSE),"N/A")</f>
        <v>Megan Ewers</v>
      </c>
    </row>
    <row r="350" spans="1:20">
      <c r="A350" s="24" t="s">
        <v>2788</v>
      </c>
      <c r="B350" s="24">
        <v>74</v>
      </c>
      <c r="C350" s="24" t="s">
        <v>371</v>
      </c>
      <c r="D350" s="24" t="s">
        <v>2789</v>
      </c>
      <c r="E350" s="24" t="s">
        <v>5758</v>
      </c>
      <c r="F350" s="24" t="s">
        <v>5759</v>
      </c>
      <c r="G350" s="24" t="s">
        <v>31</v>
      </c>
      <c r="H350" s="24" t="s">
        <v>36</v>
      </c>
      <c r="I350" s="24" t="s">
        <v>5760</v>
      </c>
      <c r="J350" s="24" t="s">
        <v>24</v>
      </c>
      <c r="K350" s="24" t="s">
        <v>2533</v>
      </c>
      <c r="L350" s="24">
        <v>8</v>
      </c>
      <c r="M350" s="31">
        <v>0</v>
      </c>
      <c r="N350" s="31">
        <v>380</v>
      </c>
      <c r="O350" s="24" t="s">
        <v>29</v>
      </c>
      <c r="P350" s="24" t="str">
        <f>VLOOKUP(Table1[[#This Row],[Line Item Text Code]],$U$3:$V$7,2,FALSE)</f>
        <v>Customer Accomodation</v>
      </c>
      <c r="Q350" s="31">
        <f>Table1[[#This Row],[Ext. Cost]]-Table1[[#This Row],[Ext. Sell]]</f>
        <v>380</v>
      </c>
      <c r="R350" s="31">
        <f>VLOOKUP(C350,Bookings!$A$1:$B$33,2,FALSE)</f>
        <v>1713691.77</v>
      </c>
      <c r="S350" s="31">
        <f>IFERROR(VLOOKUP(D350,Bookings!E:F,2,FALSE),0)</f>
        <v>0</v>
      </c>
      <c r="T350" s="25" t="str">
        <f>IFERROR(VLOOKUP(Table1[[#This Row],[Order]],Bookings_with_AM_Report!A:L,12,FALSE),"N/A")</f>
        <v>Nathasha Cherubin</v>
      </c>
    </row>
    <row r="351" spans="1:20">
      <c r="A351" s="24" t="s">
        <v>2788</v>
      </c>
      <c r="B351" s="24">
        <v>76</v>
      </c>
      <c r="C351" s="24" t="s">
        <v>371</v>
      </c>
      <c r="D351" s="24" t="s">
        <v>2789</v>
      </c>
      <c r="E351" s="24" t="s">
        <v>1626</v>
      </c>
      <c r="F351" s="24" t="s">
        <v>5761</v>
      </c>
      <c r="G351" s="24" t="s">
        <v>16</v>
      </c>
      <c r="H351" s="24" t="s">
        <v>36</v>
      </c>
      <c r="I351" s="24" t="s">
        <v>5760</v>
      </c>
      <c r="J351" s="24" t="s">
        <v>24</v>
      </c>
      <c r="K351" s="24" t="s">
        <v>5762</v>
      </c>
      <c r="L351" s="24">
        <v>1</v>
      </c>
      <c r="M351" s="31">
        <v>0</v>
      </c>
      <c r="N351" s="31">
        <v>500</v>
      </c>
      <c r="O351" s="24" t="s">
        <v>29</v>
      </c>
      <c r="P351" s="24" t="str">
        <f>VLOOKUP(Table1[[#This Row],[Line Item Text Code]],$U$3:$V$7,2,FALSE)</f>
        <v>Customer Accomodation</v>
      </c>
      <c r="Q351" s="31">
        <f>Table1[[#This Row],[Ext. Cost]]-Table1[[#This Row],[Ext. Sell]]</f>
        <v>500</v>
      </c>
      <c r="R351" s="31">
        <f>VLOOKUP(C351,Bookings!$A$1:$B$33,2,FALSE)</f>
        <v>1713691.77</v>
      </c>
      <c r="S351" s="31">
        <f>IFERROR(VLOOKUP(D351,Bookings!E:F,2,FALSE),0)</f>
        <v>0</v>
      </c>
      <c r="T351" s="25" t="str">
        <f>IFERROR(VLOOKUP(Table1[[#This Row],[Order]],Bookings_with_AM_Report!A:L,12,FALSE),"N/A")</f>
        <v>Nathasha Cherubin</v>
      </c>
    </row>
    <row r="352" spans="1:20">
      <c r="A352" s="24" t="s">
        <v>2788</v>
      </c>
      <c r="B352" s="24">
        <v>77</v>
      </c>
      <c r="C352" s="24" t="s">
        <v>371</v>
      </c>
      <c r="D352" s="24" t="s">
        <v>2789</v>
      </c>
      <c r="E352" s="24" t="s">
        <v>4529</v>
      </c>
      <c r="F352" s="24" t="s">
        <v>4529</v>
      </c>
      <c r="G352" s="24" t="s">
        <v>1394</v>
      </c>
      <c r="H352" s="24" t="s">
        <v>36</v>
      </c>
      <c r="I352" s="24" t="s">
        <v>5760</v>
      </c>
      <c r="J352" s="24" t="s">
        <v>24</v>
      </c>
      <c r="K352" s="24" t="s">
        <v>2533</v>
      </c>
      <c r="L352" s="24">
        <v>1</v>
      </c>
      <c r="M352" s="31">
        <v>0</v>
      </c>
      <c r="N352" s="31">
        <v>11.4</v>
      </c>
      <c r="O352" s="24" t="s">
        <v>29</v>
      </c>
      <c r="P352" s="24" t="str">
        <f>VLOOKUP(Table1[[#This Row],[Line Item Text Code]],$U$3:$V$7,2,FALSE)</f>
        <v>Customer Accomodation</v>
      </c>
      <c r="Q352" s="31">
        <f>Table1[[#This Row],[Ext. Cost]]-Table1[[#This Row],[Ext. Sell]]</f>
        <v>11.4</v>
      </c>
      <c r="R352" s="31">
        <f>VLOOKUP(C352,Bookings!$A$1:$B$33,2,FALSE)</f>
        <v>1713691.77</v>
      </c>
      <c r="S352" s="31">
        <f>IFERROR(VLOOKUP(D352,Bookings!E:F,2,FALSE),0)</f>
        <v>0</v>
      </c>
      <c r="T352" s="25" t="str">
        <f>IFERROR(VLOOKUP(Table1[[#This Row],[Order]],Bookings_with_AM_Report!A:L,12,FALSE),"N/A")</f>
        <v>Nathasha Cherubin</v>
      </c>
    </row>
    <row r="353" spans="1:20">
      <c r="A353" s="24" t="s">
        <v>2788</v>
      </c>
      <c r="B353" s="24">
        <v>78</v>
      </c>
      <c r="C353" s="24" t="s">
        <v>371</v>
      </c>
      <c r="D353" s="24" t="s">
        <v>2789</v>
      </c>
      <c r="E353" s="24" t="s">
        <v>5763</v>
      </c>
      <c r="F353" s="24" t="s">
        <v>5764</v>
      </c>
      <c r="G353" s="24" t="s">
        <v>16</v>
      </c>
      <c r="H353" s="24" t="s">
        <v>36</v>
      </c>
      <c r="I353" s="24" t="s">
        <v>5760</v>
      </c>
      <c r="J353" s="24" t="s">
        <v>24</v>
      </c>
      <c r="K353" s="24" t="s">
        <v>5762</v>
      </c>
      <c r="L353" s="24">
        <v>1</v>
      </c>
      <c r="M353" s="31">
        <v>0</v>
      </c>
      <c r="N353" s="31">
        <v>72.75</v>
      </c>
      <c r="O353" s="24" t="s">
        <v>29</v>
      </c>
      <c r="P353" s="24" t="str">
        <f>VLOOKUP(Table1[[#This Row],[Line Item Text Code]],$U$3:$V$7,2,FALSE)</f>
        <v>Customer Accomodation</v>
      </c>
      <c r="Q353" s="31">
        <f>Table1[[#This Row],[Ext. Cost]]-Table1[[#This Row],[Ext. Sell]]</f>
        <v>72.75</v>
      </c>
      <c r="R353" s="31">
        <f>VLOOKUP(C353,Bookings!$A$1:$B$33,2,FALSE)</f>
        <v>1713691.77</v>
      </c>
      <c r="S353" s="31">
        <f>IFERROR(VLOOKUP(D353,Bookings!E:F,2,FALSE),0)</f>
        <v>0</v>
      </c>
      <c r="T353" s="25" t="str">
        <f>IFERROR(VLOOKUP(Table1[[#This Row],[Order]],Bookings_with_AM_Report!A:L,12,FALSE),"N/A")</f>
        <v>Nathasha Cherubin</v>
      </c>
    </row>
    <row r="354" spans="1:20">
      <c r="A354" s="24" t="s">
        <v>2788</v>
      </c>
      <c r="B354" s="24">
        <v>78</v>
      </c>
      <c r="C354" s="24" t="s">
        <v>371</v>
      </c>
      <c r="D354" s="24" t="s">
        <v>2789</v>
      </c>
      <c r="E354" s="24" t="s">
        <v>5763</v>
      </c>
      <c r="F354" s="24" t="s">
        <v>5764</v>
      </c>
      <c r="G354" s="24" t="s">
        <v>16</v>
      </c>
      <c r="H354" s="24" t="s">
        <v>32</v>
      </c>
      <c r="I354" s="24" t="s">
        <v>5765</v>
      </c>
      <c r="J354" s="24" t="s">
        <v>24</v>
      </c>
      <c r="K354" s="24" t="s">
        <v>5762</v>
      </c>
      <c r="L354" s="24">
        <v>1</v>
      </c>
      <c r="M354" s="31">
        <v>0</v>
      </c>
      <c r="N354" s="31">
        <v>72.75</v>
      </c>
      <c r="O354" s="24" t="s">
        <v>29</v>
      </c>
      <c r="P354" s="24" t="str">
        <f>VLOOKUP(Table1[[#This Row],[Line Item Text Code]],$U$3:$V$7,2,FALSE)</f>
        <v>Vendor Caused</v>
      </c>
      <c r="Q354" s="31">
        <f>Table1[[#This Row],[Ext. Cost]]-Table1[[#This Row],[Ext. Sell]]</f>
        <v>72.75</v>
      </c>
      <c r="R354" s="31">
        <f>VLOOKUP(C354,Bookings!$A$1:$B$33,2,FALSE)</f>
        <v>1713691.77</v>
      </c>
      <c r="S354" s="31">
        <f>IFERROR(VLOOKUP(D354,Bookings!E:F,2,FALSE),0)</f>
        <v>0</v>
      </c>
      <c r="T354" s="25" t="str">
        <f>IFERROR(VLOOKUP(Table1[[#This Row],[Order]],Bookings_with_AM_Report!A:L,12,FALSE),"N/A")</f>
        <v>Nathasha Cherubin</v>
      </c>
    </row>
    <row r="355" spans="1:20">
      <c r="A355" s="24" t="s">
        <v>2788</v>
      </c>
      <c r="B355" s="24">
        <v>82</v>
      </c>
      <c r="C355" s="24" t="s">
        <v>371</v>
      </c>
      <c r="D355" s="24" t="s">
        <v>2789</v>
      </c>
      <c r="E355" s="24" t="s">
        <v>158</v>
      </c>
      <c r="F355" s="24" t="s">
        <v>158</v>
      </c>
      <c r="G355" s="24" t="s">
        <v>53</v>
      </c>
      <c r="H355" s="24" t="s">
        <v>49</v>
      </c>
      <c r="I355" s="24" t="s">
        <v>405</v>
      </c>
      <c r="J355" s="24" t="s">
        <v>24</v>
      </c>
      <c r="K355" s="24" t="s">
        <v>2357</v>
      </c>
      <c r="L355" s="24">
        <v>1</v>
      </c>
      <c r="M355" s="31">
        <v>0</v>
      </c>
      <c r="N355" s="31">
        <v>159</v>
      </c>
      <c r="O355" s="24" t="s">
        <v>29</v>
      </c>
      <c r="P355" s="24" t="str">
        <f>VLOOKUP(Table1[[#This Row],[Line Item Text Code]],$U$3:$V$7,2,FALSE)</f>
        <v>Specification Error</v>
      </c>
      <c r="Q355" s="31">
        <f>Table1[[#This Row],[Ext. Cost]]-Table1[[#This Row],[Ext. Sell]]</f>
        <v>159</v>
      </c>
      <c r="R355" s="31">
        <f>VLOOKUP(C355,Bookings!$A$1:$B$33,2,FALSE)</f>
        <v>1713691.77</v>
      </c>
      <c r="S355" s="31">
        <f>IFERROR(VLOOKUP(D355,Bookings!E:F,2,FALSE),0)</f>
        <v>0</v>
      </c>
      <c r="T355" s="25" t="str">
        <f>IFERROR(VLOOKUP(Table1[[#This Row],[Order]],Bookings_with_AM_Report!A:L,12,FALSE),"N/A")</f>
        <v>Nathasha Cherubin</v>
      </c>
    </row>
    <row r="356" spans="1:20">
      <c r="A356" s="24" t="s">
        <v>3256</v>
      </c>
      <c r="B356" s="24">
        <v>7</v>
      </c>
      <c r="C356" s="24" t="s">
        <v>15</v>
      </c>
      <c r="D356" s="24" t="s">
        <v>3257</v>
      </c>
      <c r="E356" s="24" t="s">
        <v>92</v>
      </c>
      <c r="F356" s="24" t="s">
        <v>5766</v>
      </c>
      <c r="G356" s="24" t="s">
        <v>16</v>
      </c>
      <c r="H356" s="24" t="s">
        <v>36</v>
      </c>
      <c r="I356" s="24" t="s">
        <v>5767</v>
      </c>
      <c r="J356" s="24" t="s">
        <v>18</v>
      </c>
      <c r="K356" s="24" t="s">
        <v>86</v>
      </c>
      <c r="L356" s="24">
        <v>1</v>
      </c>
      <c r="M356" s="31">
        <v>0</v>
      </c>
      <c r="N356" s="31">
        <v>257</v>
      </c>
      <c r="O356" s="24" t="s">
        <v>26</v>
      </c>
      <c r="P356" s="24" t="str">
        <f>VLOOKUP(Table1[[#This Row],[Line Item Text Code]],$U$3:$V$7,2,FALSE)</f>
        <v>Customer Accomodation</v>
      </c>
      <c r="Q356" s="31">
        <f>Table1[[#This Row],[Ext. Cost]]-Table1[[#This Row],[Ext. Sell]]</f>
        <v>257</v>
      </c>
      <c r="R356" s="31">
        <f>VLOOKUP(C356,Bookings!$A$1:$B$33,2,FALSE)</f>
        <v>6210075.2199999997</v>
      </c>
      <c r="S356" s="31">
        <f>IFERROR(VLOOKUP(D356,Bookings!E:F,2,FALSE),0)</f>
        <v>92575</v>
      </c>
      <c r="T356" s="25" t="str">
        <f>IFERROR(VLOOKUP(Table1[[#This Row],[Order]],Bookings_with_AM_Report!A:L,12,FALSE),"N/A")</f>
        <v>Patty Medina</v>
      </c>
    </row>
    <row r="357" spans="1:20">
      <c r="A357" s="24" t="s">
        <v>2956</v>
      </c>
      <c r="B357" s="24">
        <v>18</v>
      </c>
      <c r="C357" s="24" t="s">
        <v>70</v>
      </c>
      <c r="D357" s="24" t="s">
        <v>2727</v>
      </c>
      <c r="E357" s="24" t="s">
        <v>92</v>
      </c>
      <c r="F357" s="24" t="s">
        <v>5768</v>
      </c>
      <c r="G357" s="24" t="s">
        <v>16</v>
      </c>
      <c r="H357" s="24" t="s">
        <v>17</v>
      </c>
      <c r="I357" s="24" t="s">
        <v>5769</v>
      </c>
      <c r="J357" s="24" t="s">
        <v>24</v>
      </c>
      <c r="K357" s="24" t="s">
        <v>96</v>
      </c>
      <c r="L357" s="24">
        <v>1</v>
      </c>
      <c r="M357" s="31">
        <v>0</v>
      </c>
      <c r="N357" s="31">
        <v>1074</v>
      </c>
      <c r="O357" s="24" t="s">
        <v>72</v>
      </c>
      <c r="P357" s="24" t="str">
        <f>VLOOKUP(Table1[[#This Row],[Line Item Text Code]],$U$3:$V$7,2,FALSE)</f>
        <v>Miscellaneous</v>
      </c>
      <c r="Q357" s="31">
        <f>Table1[[#This Row],[Ext. Cost]]-Table1[[#This Row],[Ext. Sell]]</f>
        <v>1074</v>
      </c>
      <c r="R357" s="31">
        <f>VLOOKUP(C357,Bookings!$A$1:$B$33,2,FALSE)</f>
        <v>3879926.4899999993</v>
      </c>
      <c r="S357" s="31">
        <f>IFERROR(VLOOKUP(D357,Bookings!E:F,2,FALSE),0)</f>
        <v>1376.92</v>
      </c>
      <c r="T357" s="25" t="str">
        <f>IFERROR(VLOOKUP(Table1[[#This Row],[Order]],Bookings_with_AM_Report!A:L,12,FALSE),"N/A")</f>
        <v>Lela Huenergardt</v>
      </c>
    </row>
    <row r="358" spans="1:20">
      <c r="A358" s="24" t="s">
        <v>1472</v>
      </c>
      <c r="B358" s="24">
        <v>46</v>
      </c>
      <c r="C358" s="24" t="s">
        <v>120</v>
      </c>
      <c r="D358" s="24" t="s">
        <v>332</v>
      </c>
      <c r="E358" s="24" t="s">
        <v>1473</v>
      </c>
      <c r="F358" s="24" t="s">
        <v>1474</v>
      </c>
      <c r="G358" s="24" t="s">
        <v>16</v>
      </c>
      <c r="H358" s="24" t="s">
        <v>36</v>
      </c>
      <c r="I358" s="24" t="s">
        <v>1475</v>
      </c>
      <c r="J358" s="24" t="s">
        <v>33</v>
      </c>
      <c r="K358" s="24" t="s">
        <v>179</v>
      </c>
      <c r="L358" s="24">
        <v>1</v>
      </c>
      <c r="M358" s="31">
        <v>0</v>
      </c>
      <c r="N358" s="31">
        <v>552</v>
      </c>
      <c r="O358" s="24" t="s">
        <v>88</v>
      </c>
      <c r="P358" s="24" t="str">
        <f>VLOOKUP(Table1[[#This Row],[Line Item Text Code]],$U$3:$V$7,2,FALSE)</f>
        <v>Customer Accomodation</v>
      </c>
      <c r="Q358" s="31">
        <f>Table1[[#This Row],[Ext. Cost]]-Table1[[#This Row],[Ext. Sell]]</f>
        <v>552</v>
      </c>
      <c r="R358" s="31">
        <f>VLOOKUP(C358,Bookings!$A$1:$B$33,2,FALSE)</f>
        <v>927982.08000000031</v>
      </c>
      <c r="S358" s="31">
        <f>IFERROR(VLOOKUP(D358,Bookings!E:F,2,FALSE),0)</f>
        <v>17655.11</v>
      </c>
      <c r="T358" s="25" t="str">
        <f>IFERROR(VLOOKUP(Table1[[#This Row],[Order]],Bookings_with_AM_Report!A:L,12,FALSE),"N/A")</f>
        <v>Troy Ocariza</v>
      </c>
    </row>
    <row r="359" spans="1:20">
      <c r="A359" s="24" t="s">
        <v>377</v>
      </c>
      <c r="B359" s="24">
        <v>168</v>
      </c>
      <c r="C359" s="24" t="s">
        <v>20</v>
      </c>
      <c r="D359" s="24" t="s">
        <v>21</v>
      </c>
      <c r="E359" s="24" t="s">
        <v>116</v>
      </c>
      <c r="F359" s="24" t="s">
        <v>692</v>
      </c>
      <c r="G359" s="24" t="s">
        <v>53</v>
      </c>
      <c r="H359" s="24" t="s">
        <v>53</v>
      </c>
      <c r="I359" s="24" t="s">
        <v>693</v>
      </c>
      <c r="J359" s="24" t="s">
        <v>24</v>
      </c>
      <c r="K359" s="24" t="s">
        <v>527</v>
      </c>
      <c r="L359" s="24">
        <v>1</v>
      </c>
      <c r="M359" s="31">
        <v>0</v>
      </c>
      <c r="N359" s="31">
        <v>40.56</v>
      </c>
      <c r="O359" s="24" t="s">
        <v>26</v>
      </c>
      <c r="P359" s="24" t="str">
        <f>VLOOKUP(Table1[[#This Row],[Line Item Text Code]],$U$3:$V$7,2,FALSE)</f>
        <v>Shipping Charges</v>
      </c>
      <c r="Q359" s="31">
        <f>Table1[[#This Row],[Ext. Cost]]-Table1[[#This Row],[Ext. Sell]]</f>
        <v>40.56</v>
      </c>
      <c r="R359" s="31">
        <f>VLOOKUP(C359,Bookings!$A$1:$B$33,2,FALSE)</f>
        <v>7904036.2999999644</v>
      </c>
      <c r="S359" s="31">
        <f>IFERROR(VLOOKUP(D359,Bookings!E:F,2,FALSE),0)</f>
        <v>6485933.8499999978</v>
      </c>
      <c r="T359" s="25" t="str">
        <f>IFERROR(VLOOKUP(Table1[[#This Row],[Order]],Bookings_with_AM_Report!A:L,12,FALSE),"N/A")</f>
        <v>Norma Lopez</v>
      </c>
    </row>
    <row r="360" spans="1:20">
      <c r="A360" s="24" t="s">
        <v>377</v>
      </c>
      <c r="B360" s="24">
        <v>171</v>
      </c>
      <c r="C360" s="24" t="s">
        <v>20</v>
      </c>
      <c r="D360" s="24" t="s">
        <v>21</v>
      </c>
      <c r="E360" s="24" t="s">
        <v>1476</v>
      </c>
      <c r="F360" s="24" t="s">
        <v>1477</v>
      </c>
      <c r="G360" s="24" t="s">
        <v>31</v>
      </c>
      <c r="H360" s="24" t="s">
        <v>36</v>
      </c>
      <c r="I360" s="24" t="s">
        <v>1478</v>
      </c>
      <c r="J360" s="24" t="s">
        <v>24</v>
      </c>
      <c r="K360" s="24" t="s">
        <v>1479</v>
      </c>
      <c r="L360" s="24">
        <v>1</v>
      </c>
      <c r="M360" s="31">
        <v>0</v>
      </c>
      <c r="N360" s="31">
        <v>318.39999999999998</v>
      </c>
      <c r="O360" s="24" t="s">
        <v>26</v>
      </c>
      <c r="P360" s="24" t="str">
        <f>VLOOKUP(Table1[[#This Row],[Line Item Text Code]],$U$3:$V$7,2,FALSE)</f>
        <v>Customer Accomodation</v>
      </c>
      <c r="Q360" s="31">
        <f>Table1[[#This Row],[Ext. Cost]]-Table1[[#This Row],[Ext. Sell]]</f>
        <v>318.39999999999998</v>
      </c>
      <c r="R360" s="31">
        <f>VLOOKUP(C360,Bookings!$A$1:$B$33,2,FALSE)</f>
        <v>7904036.2999999644</v>
      </c>
      <c r="S360" s="31">
        <f>IFERROR(VLOOKUP(D360,Bookings!E:F,2,FALSE),0)</f>
        <v>6485933.8499999978</v>
      </c>
      <c r="T360" s="25" t="str">
        <f>IFERROR(VLOOKUP(Table1[[#This Row],[Order]],Bookings_with_AM_Report!A:L,12,FALSE),"N/A")</f>
        <v>Norma Lopez</v>
      </c>
    </row>
    <row r="361" spans="1:20">
      <c r="A361" s="24" t="s">
        <v>377</v>
      </c>
      <c r="B361" s="24">
        <v>172</v>
      </c>
      <c r="C361" s="24" t="s">
        <v>20</v>
      </c>
      <c r="D361" s="24" t="s">
        <v>21</v>
      </c>
      <c r="E361" s="24" t="s">
        <v>116</v>
      </c>
      <c r="F361" s="24" t="s">
        <v>1480</v>
      </c>
      <c r="G361" s="24" t="s">
        <v>53</v>
      </c>
      <c r="H361" s="24" t="s">
        <v>53</v>
      </c>
      <c r="I361" s="24" t="s">
        <v>1481</v>
      </c>
      <c r="J361" s="24" t="s">
        <v>24</v>
      </c>
      <c r="K361" s="24" t="s">
        <v>1479</v>
      </c>
      <c r="L361" s="24">
        <v>1</v>
      </c>
      <c r="M361" s="31">
        <v>0</v>
      </c>
      <c r="N361" s="31">
        <v>350</v>
      </c>
      <c r="O361" s="24" t="s">
        <v>26</v>
      </c>
      <c r="P361" s="24" t="str">
        <f>VLOOKUP(Table1[[#This Row],[Line Item Text Code]],$U$3:$V$7,2,FALSE)</f>
        <v>Shipping Charges</v>
      </c>
      <c r="Q361" s="31">
        <f>Table1[[#This Row],[Ext. Cost]]-Table1[[#This Row],[Ext. Sell]]</f>
        <v>350</v>
      </c>
      <c r="R361" s="31">
        <f>VLOOKUP(C361,Bookings!$A$1:$B$33,2,FALSE)</f>
        <v>7904036.2999999644</v>
      </c>
      <c r="S361" s="31">
        <f>IFERROR(VLOOKUP(D361,Bookings!E:F,2,FALSE),0)</f>
        <v>6485933.8499999978</v>
      </c>
      <c r="T361" s="25" t="str">
        <f>IFERROR(VLOOKUP(Table1[[#This Row],[Order]],Bookings_with_AM_Report!A:L,12,FALSE),"N/A")</f>
        <v>Norma Lopez</v>
      </c>
    </row>
    <row r="362" spans="1:20">
      <c r="A362" s="24" t="s">
        <v>377</v>
      </c>
      <c r="B362" s="24">
        <v>173</v>
      </c>
      <c r="C362" s="24" t="s">
        <v>20</v>
      </c>
      <c r="D362" s="24" t="s">
        <v>21</v>
      </c>
      <c r="E362" s="24" t="s">
        <v>116</v>
      </c>
      <c r="F362" s="24" t="s">
        <v>1482</v>
      </c>
      <c r="G362" s="24" t="s">
        <v>53</v>
      </c>
      <c r="H362" s="24" t="s">
        <v>53</v>
      </c>
      <c r="I362" s="24" t="s">
        <v>158</v>
      </c>
      <c r="J362" s="24" t="s">
        <v>24</v>
      </c>
      <c r="K362" s="24" t="s">
        <v>527</v>
      </c>
      <c r="L362" s="24">
        <v>1</v>
      </c>
      <c r="M362" s="31">
        <v>0</v>
      </c>
      <c r="N362" s="31">
        <v>568.04999999999995</v>
      </c>
      <c r="O362" s="24" t="s">
        <v>26</v>
      </c>
      <c r="P362" s="24" t="str">
        <f>VLOOKUP(Table1[[#This Row],[Line Item Text Code]],$U$3:$V$7,2,FALSE)</f>
        <v>Shipping Charges</v>
      </c>
      <c r="Q362" s="31">
        <f>Table1[[#This Row],[Ext. Cost]]-Table1[[#This Row],[Ext. Sell]]</f>
        <v>568.04999999999995</v>
      </c>
      <c r="R362" s="31">
        <f>VLOOKUP(C362,Bookings!$A$1:$B$33,2,FALSE)</f>
        <v>7904036.2999999644</v>
      </c>
      <c r="S362" s="31">
        <f>IFERROR(VLOOKUP(D362,Bookings!E:F,2,FALSE),0)</f>
        <v>6485933.8499999978</v>
      </c>
      <c r="T362" s="25" t="str">
        <f>IFERROR(VLOOKUP(Table1[[#This Row],[Order]],Bookings_with_AM_Report!A:L,12,FALSE),"N/A")</f>
        <v>Norma Lopez</v>
      </c>
    </row>
    <row r="363" spans="1:20">
      <c r="A363" s="24" t="s">
        <v>447</v>
      </c>
      <c r="B363" s="24">
        <v>36</v>
      </c>
      <c r="C363" s="24" t="s">
        <v>30</v>
      </c>
      <c r="D363" s="24" t="s">
        <v>263</v>
      </c>
      <c r="E363" s="24" t="s">
        <v>814</v>
      </c>
      <c r="F363" s="24" t="s">
        <v>22</v>
      </c>
      <c r="G363" s="24" t="s">
        <v>31</v>
      </c>
      <c r="H363" s="24" t="s">
        <v>17</v>
      </c>
      <c r="I363" s="24" t="s">
        <v>200</v>
      </c>
      <c r="J363" s="24" t="s">
        <v>33</v>
      </c>
      <c r="K363" s="24" t="s">
        <v>66</v>
      </c>
      <c r="L363" s="24">
        <v>1</v>
      </c>
      <c r="M363" s="31">
        <v>0</v>
      </c>
      <c r="N363" s="31">
        <v>57.51</v>
      </c>
      <c r="O363" s="24" t="s">
        <v>72</v>
      </c>
      <c r="P363" s="24" t="str">
        <f>VLOOKUP(Table1[[#This Row],[Line Item Text Code]],$U$3:$V$7,2,FALSE)</f>
        <v>Miscellaneous</v>
      </c>
      <c r="Q363" s="31">
        <f>Table1[[#This Row],[Ext. Cost]]-Table1[[#This Row],[Ext. Sell]]</f>
        <v>57.51</v>
      </c>
      <c r="R363" s="31">
        <f>VLOOKUP(C363,Bookings!$A$1:$B$33,2,FALSE)</f>
        <v>3992449.5100000007</v>
      </c>
      <c r="S363" s="31">
        <f>IFERROR(VLOOKUP(D363,Bookings!E:F,2,FALSE),0)</f>
        <v>41407.769999999997</v>
      </c>
      <c r="T363" s="25" t="str">
        <f>IFERROR(VLOOKUP(Table1[[#This Row],[Order]],Bookings_with_AM_Report!A:L,12,FALSE),"N/A")</f>
        <v>Rayna Mitchell</v>
      </c>
    </row>
    <row r="364" spans="1:20">
      <c r="A364" s="24" t="s">
        <v>2815</v>
      </c>
      <c r="B364" s="24">
        <v>6</v>
      </c>
      <c r="C364" s="24" t="s">
        <v>15</v>
      </c>
      <c r="D364" s="24" t="s">
        <v>2795</v>
      </c>
      <c r="E364" s="24" t="s">
        <v>41</v>
      </c>
      <c r="F364" s="24" t="s">
        <v>3693</v>
      </c>
      <c r="G364" s="24" t="s">
        <v>42</v>
      </c>
      <c r="H364" s="24" t="s">
        <v>17</v>
      </c>
      <c r="I364" s="24" t="s">
        <v>5770</v>
      </c>
      <c r="J364" s="24" t="s">
        <v>18</v>
      </c>
      <c r="K364" s="24" t="s">
        <v>19</v>
      </c>
      <c r="L364" s="24">
        <v>1</v>
      </c>
      <c r="M364" s="31">
        <v>0</v>
      </c>
      <c r="N364" s="31">
        <v>50.69</v>
      </c>
      <c r="O364" s="24" t="s">
        <v>63</v>
      </c>
      <c r="P364" s="24" t="str">
        <f>VLOOKUP(Table1[[#This Row],[Line Item Text Code]],$U$3:$V$7,2,FALSE)</f>
        <v>Miscellaneous</v>
      </c>
      <c r="Q364" s="31">
        <f>Table1[[#This Row],[Ext. Cost]]-Table1[[#This Row],[Ext. Sell]]</f>
        <v>50.69</v>
      </c>
      <c r="R364" s="31">
        <f>VLOOKUP(C364,Bookings!$A$1:$B$33,2,FALSE)</f>
        <v>6210075.2199999997</v>
      </c>
      <c r="S364" s="31">
        <f>IFERROR(VLOOKUP(D364,Bookings!E:F,2,FALSE),0)</f>
        <v>91858</v>
      </c>
      <c r="T364" s="25" t="str">
        <f>IFERROR(VLOOKUP(Table1[[#This Row],[Order]],Bookings_with_AM_Report!A:L,12,FALSE),"N/A")</f>
        <v>Frances Kim</v>
      </c>
    </row>
    <row r="365" spans="1:20">
      <c r="A365" s="24" t="s">
        <v>3411</v>
      </c>
      <c r="B365" s="24">
        <v>44</v>
      </c>
      <c r="C365" s="24" t="s">
        <v>45</v>
      </c>
      <c r="D365" s="24" t="s">
        <v>473</v>
      </c>
      <c r="E365" s="24" t="s">
        <v>3721</v>
      </c>
      <c r="F365" s="24" t="s">
        <v>3722</v>
      </c>
      <c r="G365" s="24" t="s">
        <v>16</v>
      </c>
      <c r="H365" s="24" t="s">
        <v>36</v>
      </c>
      <c r="I365" s="24" t="s">
        <v>3722</v>
      </c>
      <c r="J365" s="24" t="s">
        <v>24</v>
      </c>
      <c r="K365" s="24" t="s">
        <v>83</v>
      </c>
      <c r="L365" s="24">
        <v>1</v>
      </c>
      <c r="M365" s="31">
        <v>0</v>
      </c>
      <c r="N365" s="31">
        <v>764</v>
      </c>
      <c r="O365" s="24" t="s">
        <v>88</v>
      </c>
      <c r="P365" s="24" t="str">
        <f>VLOOKUP(Table1[[#This Row],[Line Item Text Code]],$U$3:$V$7,2,FALSE)</f>
        <v>Customer Accomodation</v>
      </c>
      <c r="Q365" s="31">
        <f>Table1[[#This Row],[Ext. Cost]]-Table1[[#This Row],[Ext. Sell]]</f>
        <v>764</v>
      </c>
      <c r="R365" s="31">
        <f>VLOOKUP(C365,Bookings!$A$1:$B$33,2,FALSE)</f>
        <v>6995960.2399999984</v>
      </c>
      <c r="S365" s="31">
        <f>IFERROR(VLOOKUP(D365,Bookings!E:F,2,FALSE),0)</f>
        <v>353720.02</v>
      </c>
      <c r="T365" s="25" t="str">
        <f>IFERROR(VLOOKUP(Table1[[#This Row],[Order]],Bookings_with_AM_Report!A:L,12,FALSE),"N/A")</f>
        <v>Mary Sparacino</v>
      </c>
    </row>
    <row r="366" spans="1:20">
      <c r="A366" s="24" t="s">
        <v>2260</v>
      </c>
      <c r="B366" s="24">
        <v>41</v>
      </c>
      <c r="C366" s="24" t="s">
        <v>113</v>
      </c>
      <c r="D366" s="24" t="s">
        <v>152</v>
      </c>
      <c r="E366" s="24" t="s">
        <v>107</v>
      </c>
      <c r="F366" s="24" t="s">
        <v>107</v>
      </c>
      <c r="G366" s="24" t="s">
        <v>53</v>
      </c>
      <c r="H366" s="24" t="s">
        <v>36</v>
      </c>
      <c r="I366" s="24" t="s">
        <v>2261</v>
      </c>
      <c r="J366" s="24" t="s">
        <v>24</v>
      </c>
      <c r="K366" s="24" t="s">
        <v>145</v>
      </c>
      <c r="L366" s="24">
        <v>1</v>
      </c>
      <c r="M366" s="31">
        <v>0</v>
      </c>
      <c r="N366" s="31">
        <v>150</v>
      </c>
      <c r="O366" s="24" t="s">
        <v>29</v>
      </c>
      <c r="P366" s="24" t="str">
        <f>VLOOKUP(Table1[[#This Row],[Line Item Text Code]],$U$3:$V$7,2,FALSE)</f>
        <v>Customer Accomodation</v>
      </c>
      <c r="Q366" s="31">
        <f>Table1[[#This Row],[Ext. Cost]]-Table1[[#This Row],[Ext. Sell]]</f>
        <v>150</v>
      </c>
      <c r="R366" s="31">
        <f>VLOOKUP(C366,Bookings!$A$1:$B$33,2,FALSE)</f>
        <v>3917134.9400000004</v>
      </c>
      <c r="S366" s="31">
        <f>IFERROR(VLOOKUP(D366,Bookings!E:F,2,FALSE),0)</f>
        <v>3461933.8800000004</v>
      </c>
      <c r="T366" s="25" t="str">
        <f>IFERROR(VLOOKUP(Table1[[#This Row],[Order]],Bookings_with_AM_Report!A:L,12,FALSE),"N/A")</f>
        <v>Genesis Rita,Jenni Lombardi</v>
      </c>
    </row>
    <row r="367" spans="1:20">
      <c r="A367" s="24" t="s">
        <v>427</v>
      </c>
      <c r="B367" s="24">
        <v>43</v>
      </c>
      <c r="C367" s="24" t="s">
        <v>70</v>
      </c>
      <c r="D367" s="24" t="s">
        <v>151</v>
      </c>
      <c r="E367" s="24" t="s">
        <v>92</v>
      </c>
      <c r="F367" s="24" t="s">
        <v>815</v>
      </c>
      <c r="G367" s="24" t="s">
        <v>16</v>
      </c>
      <c r="H367" s="24" t="s">
        <v>36</v>
      </c>
      <c r="I367" s="24" t="s">
        <v>816</v>
      </c>
      <c r="J367" s="24" t="s">
        <v>24</v>
      </c>
      <c r="K367" s="24" t="s">
        <v>83</v>
      </c>
      <c r="L367" s="24">
        <v>1</v>
      </c>
      <c r="M367" s="31">
        <v>0</v>
      </c>
      <c r="N367" s="31">
        <v>522.5</v>
      </c>
      <c r="O367" s="24" t="s">
        <v>72</v>
      </c>
      <c r="P367" s="24" t="str">
        <f>VLOOKUP(Table1[[#This Row],[Line Item Text Code]],$U$3:$V$7,2,FALSE)</f>
        <v>Customer Accomodation</v>
      </c>
      <c r="Q367" s="31">
        <f>Table1[[#This Row],[Ext. Cost]]-Table1[[#This Row],[Ext. Sell]]</f>
        <v>522.5</v>
      </c>
      <c r="R367" s="31">
        <f>VLOOKUP(C367,Bookings!$A$1:$B$33,2,FALSE)</f>
        <v>3879926.4899999993</v>
      </c>
      <c r="S367" s="31">
        <f>IFERROR(VLOOKUP(D367,Bookings!E:F,2,FALSE),0)</f>
        <v>426538.18999999994</v>
      </c>
      <c r="T367" s="25" t="str">
        <f>IFERROR(VLOOKUP(Table1[[#This Row],[Order]],Bookings_with_AM_Report!A:L,12,FALSE),"N/A")</f>
        <v>Marena Brown</v>
      </c>
    </row>
    <row r="368" spans="1:20">
      <c r="A368" s="24" t="s">
        <v>2262</v>
      </c>
      <c r="B368" s="24">
        <v>29</v>
      </c>
      <c r="C368" s="24" t="s">
        <v>4202</v>
      </c>
      <c r="D368" s="24" t="s">
        <v>201</v>
      </c>
      <c r="E368" s="24" t="s">
        <v>108</v>
      </c>
      <c r="F368" s="24" t="s">
        <v>2263</v>
      </c>
      <c r="G368" s="24" t="s">
        <v>31</v>
      </c>
      <c r="H368" s="24" t="s">
        <v>53</v>
      </c>
      <c r="I368" s="24" t="s">
        <v>54</v>
      </c>
      <c r="J368" s="24" t="s">
        <v>18</v>
      </c>
      <c r="K368" s="24" t="s">
        <v>2264</v>
      </c>
      <c r="L368" s="24">
        <v>1</v>
      </c>
      <c r="M368" s="31">
        <v>0</v>
      </c>
      <c r="N368" s="31">
        <v>80</v>
      </c>
      <c r="O368" s="24" t="s">
        <v>48</v>
      </c>
      <c r="P368" s="24" t="str">
        <f>VLOOKUP(Table1[[#This Row],[Line Item Text Code]],$U$3:$V$7,2,FALSE)</f>
        <v>Shipping Charges</v>
      </c>
      <c r="Q368" s="31">
        <f>Table1[[#This Row],[Ext. Cost]]-Table1[[#This Row],[Ext. Sell]]</f>
        <v>80</v>
      </c>
      <c r="R368" s="31" t="e">
        <f>VLOOKUP(C368,Bookings!$A$1:$B$33,2,FALSE)</f>
        <v>#N/A</v>
      </c>
      <c r="S368" s="31">
        <f>IFERROR(VLOOKUP(D368,Bookings!E:F,2,FALSE),0)</f>
        <v>64657.77</v>
      </c>
      <c r="T368" s="25" t="str">
        <f>IFERROR(VLOOKUP(Table1[[#This Row],[Order]],Bookings_with_AM_Report!A:L,12,FALSE),"N/A")</f>
        <v>Josie Maitlen,Torrey Crell</v>
      </c>
    </row>
    <row r="369" spans="1:20">
      <c r="A369" s="24" t="s">
        <v>523</v>
      </c>
      <c r="B369" s="24">
        <v>7</v>
      </c>
      <c r="C369" s="24" t="s">
        <v>20</v>
      </c>
      <c r="D369" s="24" t="s">
        <v>21</v>
      </c>
      <c r="E369" s="24" t="s">
        <v>1483</v>
      </c>
      <c r="F369" s="24" t="s">
        <v>1483</v>
      </c>
      <c r="G369" s="24" t="s">
        <v>53</v>
      </c>
      <c r="H369" s="24" t="s">
        <v>53</v>
      </c>
      <c r="I369" s="24" t="s">
        <v>129</v>
      </c>
      <c r="J369" s="24" t="s">
        <v>24</v>
      </c>
      <c r="K369" s="24" t="s">
        <v>75</v>
      </c>
      <c r="L369" s="24">
        <v>1</v>
      </c>
      <c r="M369" s="31">
        <v>0</v>
      </c>
      <c r="N369" s="31">
        <v>33.700000000000003</v>
      </c>
      <c r="O369" s="24" t="s">
        <v>195</v>
      </c>
      <c r="P369" s="24" t="str">
        <f>VLOOKUP(Table1[[#This Row],[Line Item Text Code]],$U$3:$V$7,2,FALSE)</f>
        <v>Shipping Charges</v>
      </c>
      <c r="Q369" s="31">
        <f>Table1[[#This Row],[Ext. Cost]]-Table1[[#This Row],[Ext. Sell]]</f>
        <v>33.700000000000003</v>
      </c>
      <c r="R369" s="31">
        <f>VLOOKUP(C369,Bookings!$A$1:$B$33,2,FALSE)</f>
        <v>7904036.2999999644</v>
      </c>
      <c r="S369" s="31">
        <f>IFERROR(VLOOKUP(D369,Bookings!E:F,2,FALSE),0)</f>
        <v>6485933.8499999978</v>
      </c>
      <c r="T369" s="25" t="str">
        <f>IFERROR(VLOOKUP(Table1[[#This Row],[Order]],Bookings_with_AM_Report!A:L,12,FALSE),"N/A")</f>
        <v>Jessica Ramirez</v>
      </c>
    </row>
    <row r="370" spans="1:20">
      <c r="A370" s="24" t="s">
        <v>2265</v>
      </c>
      <c r="B370" s="24">
        <v>25</v>
      </c>
      <c r="C370" s="24" t="s">
        <v>244</v>
      </c>
      <c r="D370" s="24" t="s">
        <v>2266</v>
      </c>
      <c r="E370" s="24" t="s">
        <v>92</v>
      </c>
      <c r="F370" s="24" t="s">
        <v>2267</v>
      </c>
      <c r="G370" s="24" t="s">
        <v>16</v>
      </c>
      <c r="H370" s="24" t="s">
        <v>36</v>
      </c>
      <c r="I370" s="24" t="s">
        <v>2268</v>
      </c>
      <c r="J370" s="24" t="s">
        <v>24</v>
      </c>
      <c r="K370" s="24" t="s">
        <v>114</v>
      </c>
      <c r="L370" s="24">
        <v>1</v>
      </c>
      <c r="M370" s="31">
        <v>0</v>
      </c>
      <c r="N370" s="31">
        <v>375</v>
      </c>
      <c r="O370" s="24" t="s">
        <v>72</v>
      </c>
      <c r="P370" s="24" t="str">
        <f>VLOOKUP(Table1[[#This Row],[Line Item Text Code]],$U$3:$V$7,2,FALSE)</f>
        <v>Customer Accomodation</v>
      </c>
      <c r="Q370" s="31">
        <f>Table1[[#This Row],[Ext. Cost]]-Table1[[#This Row],[Ext. Sell]]</f>
        <v>375</v>
      </c>
      <c r="R370" s="31">
        <f>VLOOKUP(C370,Bookings!$A$1:$B$33,2,FALSE)</f>
        <v>282064.37</v>
      </c>
      <c r="S370" s="31">
        <f>IFERROR(VLOOKUP(D370,Bookings!E:F,2,FALSE),0)</f>
        <v>33247.65</v>
      </c>
      <c r="T370" s="25" t="str">
        <f>IFERROR(VLOOKUP(Table1[[#This Row],[Order]],Bookings_with_AM_Report!A:L,12,FALSE),"N/A")</f>
        <v>Casey Fleming</v>
      </c>
    </row>
    <row r="371" spans="1:20">
      <c r="A371" s="24" t="s">
        <v>579</v>
      </c>
      <c r="B371" s="24">
        <v>110</v>
      </c>
      <c r="C371" s="24" t="s">
        <v>181</v>
      </c>
      <c r="D371" s="24" t="s">
        <v>580</v>
      </c>
      <c r="E371" s="24" t="s">
        <v>1427</v>
      </c>
      <c r="F371" s="24" t="s">
        <v>1428</v>
      </c>
      <c r="G371" s="24" t="s">
        <v>42</v>
      </c>
      <c r="H371" s="24" t="s">
        <v>36</v>
      </c>
      <c r="I371" s="24" t="s">
        <v>1484</v>
      </c>
      <c r="J371" s="24" t="s">
        <v>18</v>
      </c>
      <c r="K371" s="24" t="s">
        <v>19</v>
      </c>
      <c r="L371" s="24">
        <v>1</v>
      </c>
      <c r="M371" s="31">
        <v>0</v>
      </c>
      <c r="N371" s="31">
        <v>147.04</v>
      </c>
      <c r="O371" s="24" t="s">
        <v>48</v>
      </c>
      <c r="P371" s="24" t="str">
        <f>VLOOKUP(Table1[[#This Row],[Line Item Text Code]],$U$3:$V$7,2,FALSE)</f>
        <v>Customer Accomodation</v>
      </c>
      <c r="Q371" s="31">
        <f>Table1[[#This Row],[Ext. Cost]]-Table1[[#This Row],[Ext. Sell]]</f>
        <v>147.04</v>
      </c>
      <c r="R371" s="31">
        <f>VLOOKUP(C371,Bookings!$A$1:$B$33,2,FALSE)</f>
        <v>325857.38</v>
      </c>
      <c r="S371" s="31">
        <f>IFERROR(VLOOKUP(D371,Bookings!E:F,2,FALSE),0)</f>
        <v>48080.83</v>
      </c>
      <c r="T371" s="25" t="str">
        <f>IFERROR(VLOOKUP(Table1[[#This Row],[Order]],Bookings_with_AM_Report!A:L,12,FALSE),"N/A")</f>
        <v>Anthony Pantaleoni,Hana Estrada</v>
      </c>
    </row>
    <row r="372" spans="1:20">
      <c r="A372" s="24" t="s">
        <v>579</v>
      </c>
      <c r="B372" s="24">
        <v>112</v>
      </c>
      <c r="C372" s="24" t="s">
        <v>181</v>
      </c>
      <c r="D372" s="24" t="s">
        <v>580</v>
      </c>
      <c r="E372" s="24" t="s">
        <v>205</v>
      </c>
      <c r="F372" s="24" t="s">
        <v>22</v>
      </c>
      <c r="G372" s="24" t="s">
        <v>317</v>
      </c>
      <c r="H372" s="24" t="s">
        <v>17</v>
      </c>
      <c r="I372" s="24" t="s">
        <v>64</v>
      </c>
      <c r="J372" s="24" t="s">
        <v>18</v>
      </c>
      <c r="K372" s="24" t="s">
        <v>5771</v>
      </c>
      <c r="L372" s="24">
        <v>1</v>
      </c>
      <c r="M372" s="31">
        <v>0</v>
      </c>
      <c r="N372" s="31">
        <v>61.53</v>
      </c>
      <c r="O372" s="24" t="s">
        <v>48</v>
      </c>
      <c r="P372" s="24" t="str">
        <f>VLOOKUP(Table1[[#This Row],[Line Item Text Code]],$U$3:$V$7,2,FALSE)</f>
        <v>Miscellaneous</v>
      </c>
      <c r="Q372" s="31">
        <f>Table1[[#This Row],[Ext. Cost]]-Table1[[#This Row],[Ext. Sell]]</f>
        <v>61.53</v>
      </c>
      <c r="R372" s="31">
        <f>VLOOKUP(C372,Bookings!$A$1:$B$33,2,FALSE)</f>
        <v>325857.38</v>
      </c>
      <c r="S372" s="31">
        <f>IFERROR(VLOOKUP(D372,Bookings!E:F,2,FALSE),0)</f>
        <v>48080.83</v>
      </c>
      <c r="T372" s="25" t="str">
        <f>IFERROR(VLOOKUP(Table1[[#This Row],[Order]],Bookings_with_AM_Report!A:L,12,FALSE),"N/A")</f>
        <v>Anthony Pantaleoni,Hana Estrada</v>
      </c>
    </row>
    <row r="373" spans="1:20">
      <c r="A373" s="24" t="s">
        <v>579</v>
      </c>
      <c r="B373" s="24">
        <v>113</v>
      </c>
      <c r="C373" s="24" t="s">
        <v>181</v>
      </c>
      <c r="D373" s="24" t="s">
        <v>580</v>
      </c>
      <c r="E373" s="24" t="s">
        <v>5772</v>
      </c>
      <c r="F373" s="24" t="s">
        <v>5773</v>
      </c>
      <c r="G373" s="24" t="s">
        <v>31</v>
      </c>
      <c r="H373" s="24" t="s">
        <v>17</v>
      </c>
      <c r="I373" s="24" t="s">
        <v>5774</v>
      </c>
      <c r="J373" s="24" t="s">
        <v>18</v>
      </c>
      <c r="K373" s="24" t="s">
        <v>73</v>
      </c>
      <c r="L373" s="24">
        <v>8</v>
      </c>
      <c r="M373" s="31">
        <v>0</v>
      </c>
      <c r="N373" s="31">
        <v>1152</v>
      </c>
      <c r="O373" s="24" t="s">
        <v>48</v>
      </c>
      <c r="P373" s="24" t="str">
        <f>VLOOKUP(Table1[[#This Row],[Line Item Text Code]],$U$3:$V$7,2,FALSE)</f>
        <v>Miscellaneous</v>
      </c>
      <c r="Q373" s="31">
        <f>Table1[[#This Row],[Ext. Cost]]-Table1[[#This Row],[Ext. Sell]]</f>
        <v>1152</v>
      </c>
      <c r="R373" s="31">
        <f>VLOOKUP(C373,Bookings!$A$1:$B$33,2,FALSE)</f>
        <v>325857.38</v>
      </c>
      <c r="S373" s="31">
        <f>IFERROR(VLOOKUP(D373,Bookings!E:F,2,FALSE),0)</f>
        <v>48080.83</v>
      </c>
      <c r="T373" s="25" t="str">
        <f>IFERROR(VLOOKUP(Table1[[#This Row],[Order]],Bookings_with_AM_Report!A:L,12,FALSE),"N/A")</f>
        <v>Anthony Pantaleoni,Hana Estrada</v>
      </c>
    </row>
    <row r="374" spans="1:20">
      <c r="A374" s="24" t="s">
        <v>579</v>
      </c>
      <c r="B374" s="24">
        <v>114</v>
      </c>
      <c r="C374" s="24" t="s">
        <v>181</v>
      </c>
      <c r="D374" s="24" t="s">
        <v>580</v>
      </c>
      <c r="E374" s="24" t="s">
        <v>2595</v>
      </c>
      <c r="F374" s="24" t="s">
        <v>2271</v>
      </c>
      <c r="G374" s="24" t="s">
        <v>1394</v>
      </c>
      <c r="H374" s="24" t="s">
        <v>17</v>
      </c>
      <c r="I374" s="24" t="s">
        <v>5775</v>
      </c>
      <c r="J374" s="24" t="s">
        <v>18</v>
      </c>
      <c r="K374" s="24" t="s">
        <v>73</v>
      </c>
      <c r="L374" s="24">
        <v>1</v>
      </c>
      <c r="M374" s="31">
        <v>0</v>
      </c>
      <c r="N374" s="31">
        <v>40.32</v>
      </c>
      <c r="O374" s="24" t="s">
        <v>48</v>
      </c>
      <c r="P374" s="24" t="str">
        <f>VLOOKUP(Table1[[#This Row],[Line Item Text Code]],$U$3:$V$7,2,FALSE)</f>
        <v>Miscellaneous</v>
      </c>
      <c r="Q374" s="31">
        <f>Table1[[#This Row],[Ext. Cost]]-Table1[[#This Row],[Ext. Sell]]</f>
        <v>40.32</v>
      </c>
      <c r="R374" s="31">
        <f>VLOOKUP(C374,Bookings!$A$1:$B$33,2,FALSE)</f>
        <v>325857.38</v>
      </c>
      <c r="S374" s="31">
        <f>IFERROR(VLOOKUP(D374,Bookings!E:F,2,FALSE),0)</f>
        <v>48080.83</v>
      </c>
      <c r="T374" s="25" t="str">
        <f>IFERROR(VLOOKUP(Table1[[#This Row],[Order]],Bookings_with_AM_Report!A:L,12,FALSE),"N/A")</f>
        <v>Anthony Pantaleoni,Hana Estrada</v>
      </c>
    </row>
    <row r="375" spans="1:20">
      <c r="A375" s="24" t="s">
        <v>579</v>
      </c>
      <c r="B375" s="24">
        <v>115</v>
      </c>
      <c r="C375" s="24" t="s">
        <v>181</v>
      </c>
      <c r="D375" s="24" t="s">
        <v>580</v>
      </c>
      <c r="E375" s="24" t="s">
        <v>153</v>
      </c>
      <c r="F375" s="24" t="s">
        <v>3693</v>
      </c>
      <c r="G375" s="24" t="s">
        <v>42</v>
      </c>
      <c r="H375" s="24" t="s">
        <v>36</v>
      </c>
      <c r="I375" s="24" t="s">
        <v>43</v>
      </c>
      <c r="J375" s="24" t="s">
        <v>18</v>
      </c>
      <c r="K375" s="24" t="s">
        <v>19</v>
      </c>
      <c r="L375" s="24">
        <v>1</v>
      </c>
      <c r="M375" s="31">
        <v>0</v>
      </c>
      <c r="N375" s="31">
        <v>485.5</v>
      </c>
      <c r="O375" s="24" t="s">
        <v>48</v>
      </c>
      <c r="P375" s="24" t="str">
        <f>VLOOKUP(Table1[[#This Row],[Line Item Text Code]],$U$3:$V$7,2,FALSE)</f>
        <v>Customer Accomodation</v>
      </c>
      <c r="Q375" s="31">
        <f>Table1[[#This Row],[Ext. Cost]]-Table1[[#This Row],[Ext. Sell]]</f>
        <v>485.5</v>
      </c>
      <c r="R375" s="31">
        <f>VLOOKUP(C375,Bookings!$A$1:$B$33,2,FALSE)</f>
        <v>325857.38</v>
      </c>
      <c r="S375" s="31">
        <f>IFERROR(VLOOKUP(D375,Bookings!E:F,2,FALSE),0)</f>
        <v>48080.83</v>
      </c>
      <c r="T375" s="25" t="str">
        <f>IFERROR(VLOOKUP(Table1[[#This Row],[Order]],Bookings_with_AM_Report!A:L,12,FALSE),"N/A")</f>
        <v>Anthony Pantaleoni,Hana Estrada</v>
      </c>
    </row>
    <row r="376" spans="1:20">
      <c r="A376" s="24" t="s">
        <v>579</v>
      </c>
      <c r="B376" s="24">
        <v>118</v>
      </c>
      <c r="C376" s="24" t="s">
        <v>181</v>
      </c>
      <c r="D376" s="24" t="s">
        <v>580</v>
      </c>
      <c r="E376" s="24" t="s">
        <v>5776</v>
      </c>
      <c r="F376" s="24" t="s">
        <v>5777</v>
      </c>
      <c r="G376" s="24" t="s">
        <v>16</v>
      </c>
      <c r="H376" s="24" t="s">
        <v>17</v>
      </c>
      <c r="I376" s="24" t="s">
        <v>28</v>
      </c>
      <c r="J376" s="24" t="s">
        <v>18</v>
      </c>
      <c r="K376" s="24" t="s">
        <v>316</v>
      </c>
      <c r="L376" s="24">
        <v>1</v>
      </c>
      <c r="M376" s="31">
        <v>0</v>
      </c>
      <c r="N376" s="31">
        <v>65</v>
      </c>
      <c r="O376" s="24" t="s">
        <v>48</v>
      </c>
      <c r="P376" s="24" t="str">
        <f>VLOOKUP(Table1[[#This Row],[Line Item Text Code]],$U$3:$V$7,2,FALSE)</f>
        <v>Miscellaneous</v>
      </c>
      <c r="Q376" s="31">
        <f>Table1[[#This Row],[Ext. Cost]]-Table1[[#This Row],[Ext. Sell]]</f>
        <v>65</v>
      </c>
      <c r="R376" s="31">
        <f>VLOOKUP(C376,Bookings!$A$1:$B$33,2,FALSE)</f>
        <v>325857.38</v>
      </c>
      <c r="S376" s="31">
        <f>IFERROR(VLOOKUP(D376,Bookings!E:F,2,FALSE),0)</f>
        <v>48080.83</v>
      </c>
      <c r="T376" s="25" t="str">
        <f>IFERROR(VLOOKUP(Table1[[#This Row],[Order]],Bookings_with_AM_Report!A:L,12,FALSE),"N/A")</f>
        <v>Anthony Pantaleoni,Hana Estrada</v>
      </c>
    </row>
    <row r="377" spans="1:20">
      <c r="A377" s="24" t="s">
        <v>579</v>
      </c>
      <c r="B377" s="24">
        <v>119</v>
      </c>
      <c r="C377" s="24" t="s">
        <v>181</v>
      </c>
      <c r="D377" s="24" t="s">
        <v>580</v>
      </c>
      <c r="E377" s="24" t="s">
        <v>192</v>
      </c>
      <c r="F377" s="24" t="s">
        <v>22</v>
      </c>
      <c r="G377" s="24" t="s">
        <v>317</v>
      </c>
      <c r="H377" s="24" t="s">
        <v>17</v>
      </c>
      <c r="I377" s="24" t="s">
        <v>193</v>
      </c>
      <c r="J377" s="24" t="s">
        <v>18</v>
      </c>
      <c r="K377" s="24" t="s">
        <v>2269</v>
      </c>
      <c r="L377" s="24">
        <v>1</v>
      </c>
      <c r="M377" s="31">
        <v>0</v>
      </c>
      <c r="N377" s="31">
        <v>35</v>
      </c>
      <c r="O377" s="24" t="s">
        <v>48</v>
      </c>
      <c r="P377" s="24" t="str">
        <f>VLOOKUP(Table1[[#This Row],[Line Item Text Code]],$U$3:$V$7,2,FALSE)</f>
        <v>Miscellaneous</v>
      </c>
      <c r="Q377" s="31">
        <f>Table1[[#This Row],[Ext. Cost]]-Table1[[#This Row],[Ext. Sell]]</f>
        <v>35</v>
      </c>
      <c r="R377" s="31">
        <f>VLOOKUP(C377,Bookings!$A$1:$B$33,2,FALSE)</f>
        <v>325857.38</v>
      </c>
      <c r="S377" s="31">
        <f>IFERROR(VLOOKUP(D377,Bookings!E:F,2,FALSE),0)</f>
        <v>48080.83</v>
      </c>
      <c r="T377" s="25" t="str">
        <f>IFERROR(VLOOKUP(Table1[[#This Row],[Order]],Bookings_with_AM_Report!A:L,12,FALSE),"N/A")</f>
        <v>Anthony Pantaleoni,Hana Estrada</v>
      </c>
    </row>
    <row r="378" spans="1:20">
      <c r="A378" s="24" t="s">
        <v>579</v>
      </c>
      <c r="B378" s="24">
        <v>126</v>
      </c>
      <c r="C378" s="24" t="s">
        <v>181</v>
      </c>
      <c r="D378" s="24" t="s">
        <v>580</v>
      </c>
      <c r="E378" s="24" t="s">
        <v>4484</v>
      </c>
      <c r="F378" s="24" t="s">
        <v>4485</v>
      </c>
      <c r="G378" s="24" t="s">
        <v>1394</v>
      </c>
      <c r="H378" s="24" t="s">
        <v>53</v>
      </c>
      <c r="I378" s="24" t="s">
        <v>4486</v>
      </c>
      <c r="J378" s="24" t="s">
        <v>18</v>
      </c>
      <c r="K378" s="24" t="s">
        <v>527</v>
      </c>
      <c r="L378" s="24">
        <v>1</v>
      </c>
      <c r="M378" s="31">
        <v>0</v>
      </c>
      <c r="N378" s="31">
        <v>392.97</v>
      </c>
      <c r="O378" s="24" t="s">
        <v>48</v>
      </c>
      <c r="P378" s="24" t="str">
        <f>VLOOKUP(Table1[[#This Row],[Line Item Text Code]],$U$3:$V$7,2,FALSE)</f>
        <v>Shipping Charges</v>
      </c>
      <c r="Q378" s="31">
        <f>Table1[[#This Row],[Ext. Cost]]-Table1[[#This Row],[Ext. Sell]]</f>
        <v>392.97</v>
      </c>
      <c r="R378" s="31">
        <f>VLOOKUP(C378,Bookings!$A$1:$B$33,2,FALSE)</f>
        <v>325857.38</v>
      </c>
      <c r="S378" s="31">
        <f>IFERROR(VLOOKUP(D378,Bookings!E:F,2,FALSE),0)</f>
        <v>48080.83</v>
      </c>
      <c r="T378" s="25" t="str">
        <f>IFERROR(VLOOKUP(Table1[[#This Row],[Order]],Bookings_with_AM_Report!A:L,12,FALSE),"N/A")</f>
        <v>Anthony Pantaleoni,Hana Estrada</v>
      </c>
    </row>
    <row r="379" spans="1:20">
      <c r="A379" s="24" t="s">
        <v>579</v>
      </c>
      <c r="B379" s="24">
        <v>126</v>
      </c>
      <c r="C379" s="24" t="s">
        <v>181</v>
      </c>
      <c r="D379" s="24" t="s">
        <v>580</v>
      </c>
      <c r="E379" s="24" t="s">
        <v>4484</v>
      </c>
      <c r="F379" s="24" t="s">
        <v>4485</v>
      </c>
      <c r="G379" s="24" t="s">
        <v>1394</v>
      </c>
      <c r="H379" s="24" t="s">
        <v>32</v>
      </c>
      <c r="I379" s="24" t="s">
        <v>4487</v>
      </c>
      <c r="J379" s="24" t="s">
        <v>18</v>
      </c>
      <c r="K379" s="24" t="s">
        <v>527</v>
      </c>
      <c r="L379" s="24">
        <v>1</v>
      </c>
      <c r="M379" s="31">
        <v>0</v>
      </c>
      <c r="N379" s="31">
        <v>392.97</v>
      </c>
      <c r="O379" s="24" t="s">
        <v>48</v>
      </c>
      <c r="P379" s="24" t="str">
        <f>VLOOKUP(Table1[[#This Row],[Line Item Text Code]],$U$3:$V$7,2,FALSE)</f>
        <v>Vendor Caused</v>
      </c>
      <c r="Q379" s="31">
        <f>Table1[[#This Row],[Ext. Cost]]-Table1[[#This Row],[Ext. Sell]]</f>
        <v>392.97</v>
      </c>
      <c r="R379" s="31">
        <f>VLOOKUP(C379,Bookings!$A$1:$B$33,2,FALSE)</f>
        <v>325857.38</v>
      </c>
      <c r="S379" s="31">
        <f>IFERROR(VLOOKUP(D379,Bookings!E:F,2,FALSE),0)</f>
        <v>48080.83</v>
      </c>
      <c r="T379" s="25" t="str">
        <f>IFERROR(VLOOKUP(Table1[[#This Row],[Order]],Bookings_with_AM_Report!A:L,12,FALSE),"N/A")</f>
        <v>Anthony Pantaleoni,Hana Estrada</v>
      </c>
    </row>
    <row r="380" spans="1:20">
      <c r="A380" s="24" t="s">
        <v>579</v>
      </c>
      <c r="B380" s="24">
        <v>131</v>
      </c>
      <c r="C380" s="24" t="s">
        <v>181</v>
      </c>
      <c r="D380" s="24" t="s">
        <v>580</v>
      </c>
      <c r="E380" s="24" t="s">
        <v>5778</v>
      </c>
      <c r="F380" s="24" t="s">
        <v>5778</v>
      </c>
      <c r="G380" s="24" t="s">
        <v>31</v>
      </c>
      <c r="H380" s="24" t="s">
        <v>49</v>
      </c>
      <c r="I380" s="24" t="s">
        <v>2615</v>
      </c>
      <c r="J380" s="24" t="s">
        <v>18</v>
      </c>
      <c r="K380" s="24" t="s">
        <v>34</v>
      </c>
      <c r="L380" s="24">
        <v>1</v>
      </c>
      <c r="M380" s="31">
        <v>0</v>
      </c>
      <c r="N380" s="31">
        <v>-320.32</v>
      </c>
      <c r="O380" s="24" t="s">
        <v>48</v>
      </c>
      <c r="P380" s="24" t="str">
        <f>VLOOKUP(Table1[[#This Row],[Line Item Text Code]],$U$3:$V$7,2,FALSE)</f>
        <v>Specification Error</v>
      </c>
      <c r="Q380" s="31">
        <f>Table1[[#This Row],[Ext. Cost]]-Table1[[#This Row],[Ext. Sell]]</f>
        <v>-320.32</v>
      </c>
      <c r="R380" s="31">
        <f>VLOOKUP(C380,Bookings!$A$1:$B$33,2,FALSE)</f>
        <v>325857.38</v>
      </c>
      <c r="S380" s="31">
        <f>IFERROR(VLOOKUP(D380,Bookings!E:F,2,FALSE),0)</f>
        <v>48080.83</v>
      </c>
      <c r="T380" s="25" t="str">
        <f>IFERROR(VLOOKUP(Table1[[#This Row],[Order]],Bookings_with_AM_Report!A:L,12,FALSE),"N/A")</f>
        <v>Anthony Pantaleoni,Hana Estrada</v>
      </c>
    </row>
    <row r="381" spans="1:20">
      <c r="A381" s="24" t="s">
        <v>453</v>
      </c>
      <c r="B381" s="24">
        <v>7</v>
      </c>
      <c r="C381" s="24" t="s">
        <v>59</v>
      </c>
      <c r="D381" s="24" t="s">
        <v>411</v>
      </c>
      <c r="E381" s="24" t="s">
        <v>153</v>
      </c>
      <c r="F381" s="24" t="s">
        <v>480</v>
      </c>
      <c r="G381" s="24" t="s">
        <v>16</v>
      </c>
      <c r="H381" s="24" t="s">
        <v>36</v>
      </c>
      <c r="I381" s="24" t="s">
        <v>131</v>
      </c>
      <c r="J381" s="24" t="s">
        <v>18</v>
      </c>
      <c r="K381" s="24" t="s">
        <v>19</v>
      </c>
      <c r="L381" s="24">
        <v>1</v>
      </c>
      <c r="M381" s="31">
        <v>0</v>
      </c>
      <c r="N381" s="31">
        <v>-190</v>
      </c>
      <c r="O381" s="24" t="s">
        <v>48</v>
      </c>
      <c r="P381" s="24" t="str">
        <f>VLOOKUP(Table1[[#This Row],[Line Item Text Code]],$U$3:$V$7,2,FALSE)</f>
        <v>Customer Accomodation</v>
      </c>
      <c r="Q381" s="31">
        <f>Table1[[#This Row],[Ext. Cost]]-Table1[[#This Row],[Ext. Sell]]</f>
        <v>-190</v>
      </c>
      <c r="R381" s="31">
        <f>VLOOKUP(C381,Bookings!$A$1:$B$33,2,FALSE)</f>
        <v>25594614.949999984</v>
      </c>
      <c r="S381" s="31">
        <f>IFERROR(VLOOKUP(D381,Bookings!E:F,2,FALSE),0)</f>
        <v>411515.55</v>
      </c>
      <c r="T381" s="25" t="str">
        <f>IFERROR(VLOOKUP(Table1[[#This Row],[Order]],Bookings_with_AM_Report!A:L,12,FALSE),"N/A")</f>
        <v>N/A</v>
      </c>
    </row>
    <row r="382" spans="1:20">
      <c r="A382" s="24" t="s">
        <v>453</v>
      </c>
      <c r="B382" s="24">
        <v>8</v>
      </c>
      <c r="C382" s="24" t="s">
        <v>59</v>
      </c>
      <c r="D382" s="24" t="s">
        <v>411</v>
      </c>
      <c r="E382" s="24" t="s">
        <v>153</v>
      </c>
      <c r="F382" s="24" t="s">
        <v>480</v>
      </c>
      <c r="G382" s="24" t="s">
        <v>42</v>
      </c>
      <c r="H382" s="24" t="s">
        <v>36</v>
      </c>
      <c r="I382" s="24" t="s">
        <v>131</v>
      </c>
      <c r="J382" s="24" t="s">
        <v>18</v>
      </c>
      <c r="K382" s="24" t="s">
        <v>19</v>
      </c>
      <c r="L382" s="24">
        <v>1</v>
      </c>
      <c r="M382" s="31">
        <v>0</v>
      </c>
      <c r="N382" s="31">
        <v>190</v>
      </c>
      <c r="O382" s="24" t="s">
        <v>48</v>
      </c>
      <c r="P382" s="24" t="str">
        <f>VLOOKUP(Table1[[#This Row],[Line Item Text Code]],$U$3:$V$7,2,FALSE)</f>
        <v>Customer Accomodation</v>
      </c>
      <c r="Q382" s="31">
        <f>Table1[[#This Row],[Ext. Cost]]-Table1[[#This Row],[Ext. Sell]]</f>
        <v>190</v>
      </c>
      <c r="R382" s="31">
        <f>VLOOKUP(C382,Bookings!$A$1:$B$33,2,FALSE)</f>
        <v>25594614.949999984</v>
      </c>
      <c r="S382" s="31">
        <f>IFERROR(VLOOKUP(D382,Bookings!E:F,2,FALSE),0)</f>
        <v>411515.55</v>
      </c>
      <c r="T382" s="25" t="str">
        <f>IFERROR(VLOOKUP(Table1[[#This Row],[Order]],Bookings_with_AM_Report!A:L,12,FALSE),"N/A")</f>
        <v>N/A</v>
      </c>
    </row>
    <row r="383" spans="1:20">
      <c r="A383" s="24" t="s">
        <v>516</v>
      </c>
      <c r="B383" s="24">
        <v>99</v>
      </c>
      <c r="C383" s="24" t="s">
        <v>70</v>
      </c>
      <c r="D383" s="24" t="s">
        <v>71</v>
      </c>
      <c r="E383" s="24" t="s">
        <v>817</v>
      </c>
      <c r="F383" s="24" t="s">
        <v>818</v>
      </c>
      <c r="G383" s="24" t="s">
        <v>31</v>
      </c>
      <c r="H383" s="24" t="s">
        <v>49</v>
      </c>
      <c r="I383" s="24" t="s">
        <v>819</v>
      </c>
      <c r="J383" s="24" t="s">
        <v>24</v>
      </c>
      <c r="K383" s="24" t="s">
        <v>34</v>
      </c>
      <c r="L383" s="24">
        <v>1</v>
      </c>
      <c r="M383" s="31">
        <v>0</v>
      </c>
      <c r="N383" s="31">
        <v>180.45</v>
      </c>
      <c r="O383" s="24" t="s">
        <v>72</v>
      </c>
      <c r="P383" s="24" t="str">
        <f>VLOOKUP(Table1[[#This Row],[Line Item Text Code]],$U$3:$V$7,2,FALSE)</f>
        <v>Specification Error</v>
      </c>
      <c r="Q383" s="31">
        <f>Table1[[#This Row],[Ext. Cost]]-Table1[[#This Row],[Ext. Sell]]</f>
        <v>180.45</v>
      </c>
      <c r="R383" s="31">
        <f>VLOOKUP(C383,Bookings!$A$1:$B$33,2,FALSE)</f>
        <v>3879926.4899999993</v>
      </c>
      <c r="S383" s="31">
        <f>IFERROR(VLOOKUP(D383,Bookings!E:F,2,FALSE),0)</f>
        <v>435136.94999999995</v>
      </c>
      <c r="T383" s="25" t="str">
        <f>IFERROR(VLOOKUP(Table1[[#This Row],[Order]],Bookings_with_AM_Report!A:L,12,FALSE),"N/A")</f>
        <v>Megan Ewers</v>
      </c>
    </row>
    <row r="384" spans="1:20">
      <c r="A384" s="24" t="s">
        <v>516</v>
      </c>
      <c r="B384" s="24">
        <v>100</v>
      </c>
      <c r="C384" s="24" t="s">
        <v>70</v>
      </c>
      <c r="D384" s="24" t="s">
        <v>71</v>
      </c>
      <c r="E384" s="24" t="s">
        <v>820</v>
      </c>
      <c r="F384" s="24" t="s">
        <v>821</v>
      </c>
      <c r="G384" s="24" t="s">
        <v>31</v>
      </c>
      <c r="H384" s="24" t="s">
        <v>49</v>
      </c>
      <c r="I384" s="24" t="s">
        <v>819</v>
      </c>
      <c r="J384" s="24" t="s">
        <v>24</v>
      </c>
      <c r="K384" s="24" t="s">
        <v>34</v>
      </c>
      <c r="L384" s="24">
        <v>1</v>
      </c>
      <c r="M384" s="31">
        <v>0</v>
      </c>
      <c r="N384" s="31">
        <v>128.47999999999999</v>
      </c>
      <c r="O384" s="24" t="s">
        <v>72</v>
      </c>
      <c r="P384" s="24" t="str">
        <f>VLOOKUP(Table1[[#This Row],[Line Item Text Code]],$U$3:$V$7,2,FALSE)</f>
        <v>Specification Error</v>
      </c>
      <c r="Q384" s="31">
        <f>Table1[[#This Row],[Ext. Cost]]-Table1[[#This Row],[Ext. Sell]]</f>
        <v>128.47999999999999</v>
      </c>
      <c r="R384" s="31">
        <f>VLOOKUP(C384,Bookings!$A$1:$B$33,2,FALSE)</f>
        <v>3879926.4899999993</v>
      </c>
      <c r="S384" s="31">
        <f>IFERROR(VLOOKUP(D384,Bookings!E:F,2,FALSE),0)</f>
        <v>435136.94999999995</v>
      </c>
      <c r="T384" s="25" t="str">
        <f>IFERROR(VLOOKUP(Table1[[#This Row],[Order]],Bookings_with_AM_Report!A:L,12,FALSE),"N/A")</f>
        <v>Megan Ewers</v>
      </c>
    </row>
    <row r="385" spans="1:20">
      <c r="A385" s="24" t="s">
        <v>448</v>
      </c>
      <c r="B385" s="24">
        <v>114</v>
      </c>
      <c r="C385" s="24" t="s">
        <v>15</v>
      </c>
      <c r="D385" s="24" t="s">
        <v>91</v>
      </c>
      <c r="E385" s="24" t="s">
        <v>5779</v>
      </c>
      <c r="F385" s="24" t="s">
        <v>22</v>
      </c>
      <c r="G385" s="24" t="s">
        <v>53</v>
      </c>
      <c r="H385" s="24" t="s">
        <v>53</v>
      </c>
      <c r="I385" s="24" t="s">
        <v>129</v>
      </c>
      <c r="J385" s="24" t="s">
        <v>18</v>
      </c>
      <c r="K385" s="24" t="s">
        <v>75</v>
      </c>
      <c r="L385" s="24">
        <v>1</v>
      </c>
      <c r="M385" s="31">
        <v>0</v>
      </c>
      <c r="N385" s="31">
        <v>17.079999999999998</v>
      </c>
      <c r="O385" s="24" t="s">
        <v>29</v>
      </c>
      <c r="P385" s="24" t="str">
        <f>VLOOKUP(Table1[[#This Row],[Line Item Text Code]],$U$3:$V$7,2,FALSE)</f>
        <v>Shipping Charges</v>
      </c>
      <c r="Q385" s="31">
        <f>Table1[[#This Row],[Ext. Cost]]-Table1[[#This Row],[Ext. Sell]]</f>
        <v>17.079999999999998</v>
      </c>
      <c r="R385" s="31">
        <f>VLOOKUP(C385,Bookings!$A$1:$B$33,2,FALSE)</f>
        <v>6210075.2199999997</v>
      </c>
      <c r="S385" s="31">
        <f>IFERROR(VLOOKUP(D385,Bookings!E:F,2,FALSE),0)</f>
        <v>13011.67</v>
      </c>
      <c r="T385" s="25" t="str">
        <f>IFERROR(VLOOKUP(Table1[[#This Row],[Order]],Bookings_with_AM_Report!A:L,12,FALSE),"N/A")</f>
        <v>Lindsay Hanief</v>
      </c>
    </row>
    <row r="386" spans="1:20">
      <c r="A386" s="24" t="s">
        <v>608</v>
      </c>
      <c r="B386" s="24">
        <v>23</v>
      </c>
      <c r="C386" s="24" t="s">
        <v>20</v>
      </c>
      <c r="D386" s="24" t="s">
        <v>21</v>
      </c>
      <c r="E386" s="24" t="s">
        <v>822</v>
      </c>
      <c r="F386" s="24" t="s">
        <v>22</v>
      </c>
      <c r="G386" s="24" t="s">
        <v>31</v>
      </c>
      <c r="H386" s="24" t="s">
        <v>17</v>
      </c>
      <c r="I386" s="24" t="s">
        <v>200</v>
      </c>
      <c r="J386" s="24" t="s">
        <v>24</v>
      </c>
      <c r="K386" s="24" t="s">
        <v>25</v>
      </c>
      <c r="L386" s="24">
        <v>1</v>
      </c>
      <c r="M386" s="31">
        <v>0</v>
      </c>
      <c r="N386" s="31">
        <v>131.27000000000001</v>
      </c>
      <c r="O386" s="24" t="s">
        <v>26</v>
      </c>
      <c r="P386" s="24" t="str">
        <f>VLOOKUP(Table1[[#This Row],[Line Item Text Code]],$U$3:$V$7,2,FALSE)</f>
        <v>Miscellaneous</v>
      </c>
      <c r="Q386" s="31">
        <f>Table1[[#This Row],[Ext. Cost]]-Table1[[#This Row],[Ext. Sell]]</f>
        <v>131.27000000000001</v>
      </c>
      <c r="R386" s="31">
        <f>VLOOKUP(C386,Bookings!$A$1:$B$33,2,FALSE)</f>
        <v>7904036.2999999644</v>
      </c>
      <c r="S386" s="31">
        <f>IFERROR(VLOOKUP(D386,Bookings!E:F,2,FALSE),0)</f>
        <v>6485933.8499999978</v>
      </c>
      <c r="T386" s="25" t="str">
        <f>IFERROR(VLOOKUP(Table1[[#This Row],[Order]],Bookings_with_AM_Report!A:L,12,FALSE),"N/A")</f>
        <v>Jessica Ramirez</v>
      </c>
    </row>
    <row r="387" spans="1:20">
      <c r="A387" s="24" t="s">
        <v>1485</v>
      </c>
      <c r="B387" s="24">
        <v>25</v>
      </c>
      <c r="C387" s="24" t="s">
        <v>20</v>
      </c>
      <c r="D387" s="24" t="s">
        <v>21</v>
      </c>
      <c r="E387" s="24" t="s">
        <v>1486</v>
      </c>
      <c r="F387" s="24" t="s">
        <v>22</v>
      </c>
      <c r="G387" s="24" t="s">
        <v>31</v>
      </c>
      <c r="H387" s="24" t="s">
        <v>17</v>
      </c>
      <c r="I387" s="24" t="s">
        <v>1487</v>
      </c>
      <c r="J387" s="24" t="s">
        <v>24</v>
      </c>
      <c r="K387" s="24" t="s">
        <v>25</v>
      </c>
      <c r="L387" s="24">
        <v>1</v>
      </c>
      <c r="M387" s="31">
        <v>0</v>
      </c>
      <c r="N387" s="31">
        <v>25.58</v>
      </c>
      <c r="O387" s="24" t="s">
        <v>26</v>
      </c>
      <c r="P387" s="24" t="str">
        <f>VLOOKUP(Table1[[#This Row],[Line Item Text Code]],$U$3:$V$7,2,FALSE)</f>
        <v>Miscellaneous</v>
      </c>
      <c r="Q387" s="31">
        <f>Table1[[#This Row],[Ext. Cost]]-Table1[[#This Row],[Ext. Sell]]</f>
        <v>25.58</v>
      </c>
      <c r="R387" s="31">
        <f>VLOOKUP(C387,Bookings!$A$1:$B$33,2,FALSE)</f>
        <v>7904036.2999999644</v>
      </c>
      <c r="S387" s="31">
        <f>IFERROR(VLOOKUP(D387,Bookings!E:F,2,FALSE),0)</f>
        <v>6485933.8499999978</v>
      </c>
      <c r="T387" s="25" t="str">
        <f>IFERROR(VLOOKUP(Table1[[#This Row],[Order]],Bookings_with_AM_Report!A:L,12,FALSE),"N/A")</f>
        <v>Jessica Ramirez</v>
      </c>
    </row>
    <row r="388" spans="1:20">
      <c r="A388" s="24" t="s">
        <v>1485</v>
      </c>
      <c r="B388" s="24">
        <v>26</v>
      </c>
      <c r="C388" s="24" t="s">
        <v>20</v>
      </c>
      <c r="D388" s="24" t="s">
        <v>21</v>
      </c>
      <c r="E388" s="24" t="s">
        <v>64</v>
      </c>
      <c r="F388" s="24" t="s">
        <v>22</v>
      </c>
      <c r="G388" s="24" t="s">
        <v>317</v>
      </c>
      <c r="H388" s="24" t="s">
        <v>17</v>
      </c>
      <c r="I388" s="24" t="s">
        <v>1487</v>
      </c>
      <c r="J388" s="24" t="s">
        <v>24</v>
      </c>
      <c r="K388" s="24" t="s">
        <v>25</v>
      </c>
      <c r="L388" s="24">
        <v>1</v>
      </c>
      <c r="M388" s="31">
        <v>0</v>
      </c>
      <c r="N388" s="31">
        <v>785.34</v>
      </c>
      <c r="O388" s="24" t="s">
        <v>26</v>
      </c>
      <c r="P388" s="24" t="str">
        <f>VLOOKUP(Table1[[#This Row],[Line Item Text Code]],$U$3:$V$7,2,FALSE)</f>
        <v>Miscellaneous</v>
      </c>
      <c r="Q388" s="31">
        <f>Table1[[#This Row],[Ext. Cost]]-Table1[[#This Row],[Ext. Sell]]</f>
        <v>785.34</v>
      </c>
      <c r="R388" s="31">
        <f>VLOOKUP(C388,Bookings!$A$1:$B$33,2,FALSE)</f>
        <v>7904036.2999999644</v>
      </c>
      <c r="S388" s="31">
        <f>IFERROR(VLOOKUP(D388,Bookings!E:F,2,FALSE),0)</f>
        <v>6485933.8499999978</v>
      </c>
      <c r="T388" s="25" t="str">
        <f>IFERROR(VLOOKUP(Table1[[#This Row],[Order]],Bookings_with_AM_Report!A:L,12,FALSE),"N/A")</f>
        <v>Jessica Ramirez</v>
      </c>
    </row>
    <row r="389" spans="1:20">
      <c r="A389" s="24" t="s">
        <v>409</v>
      </c>
      <c r="B389" s="24">
        <v>99</v>
      </c>
      <c r="C389" s="24" t="s">
        <v>59</v>
      </c>
      <c r="D389" s="24" t="s">
        <v>3150</v>
      </c>
      <c r="E389" s="24" t="s">
        <v>823</v>
      </c>
      <c r="F389" s="24" t="s">
        <v>824</v>
      </c>
      <c r="G389" s="24" t="s">
        <v>31</v>
      </c>
      <c r="H389" s="24" t="s">
        <v>17</v>
      </c>
      <c r="I389" s="24" t="s">
        <v>50</v>
      </c>
      <c r="J389" s="24" t="s">
        <v>18</v>
      </c>
      <c r="K389" s="24" t="s">
        <v>825</v>
      </c>
      <c r="L389" s="24">
        <v>1</v>
      </c>
      <c r="M389" s="31">
        <v>0</v>
      </c>
      <c r="N389" s="31">
        <v>95</v>
      </c>
      <c r="O389" s="24" t="s">
        <v>48</v>
      </c>
      <c r="P389" s="24" t="str">
        <f>VLOOKUP(Table1[[#This Row],[Line Item Text Code]],$U$3:$V$7,2,FALSE)</f>
        <v>Miscellaneous</v>
      </c>
      <c r="Q389" s="31">
        <f>Table1[[#This Row],[Ext. Cost]]-Table1[[#This Row],[Ext. Sell]]</f>
        <v>95</v>
      </c>
      <c r="R389" s="31">
        <f>VLOOKUP(C389,Bookings!$A$1:$B$33,2,FALSE)</f>
        <v>25594614.949999984</v>
      </c>
      <c r="S389" s="31">
        <f>IFERROR(VLOOKUP(D389,Bookings!E:F,2,FALSE),0)</f>
        <v>591585.21</v>
      </c>
      <c r="T389" s="25" t="str">
        <f>IFERROR(VLOOKUP(Table1[[#This Row],[Order]],Bookings_with_AM_Report!A:L,12,FALSE),"N/A")</f>
        <v>Anthony Pantaleoni</v>
      </c>
    </row>
    <row r="390" spans="1:20">
      <c r="A390" s="24" t="s">
        <v>409</v>
      </c>
      <c r="B390" s="24">
        <v>100</v>
      </c>
      <c r="C390" s="24" t="s">
        <v>59</v>
      </c>
      <c r="D390" s="24" t="s">
        <v>3150</v>
      </c>
      <c r="E390" s="24" t="s">
        <v>28</v>
      </c>
      <c r="F390" s="24" t="s">
        <v>826</v>
      </c>
      <c r="G390" s="24" t="s">
        <v>16</v>
      </c>
      <c r="H390" s="24" t="s">
        <v>36</v>
      </c>
      <c r="I390" s="24" t="s">
        <v>827</v>
      </c>
      <c r="J390" s="24" t="s">
        <v>18</v>
      </c>
      <c r="K390" s="24" t="s">
        <v>19</v>
      </c>
      <c r="L390" s="24">
        <v>1</v>
      </c>
      <c r="M390" s="31">
        <v>0</v>
      </c>
      <c r="N390" s="31">
        <v>595</v>
      </c>
      <c r="O390" s="24" t="s">
        <v>48</v>
      </c>
      <c r="P390" s="24" t="str">
        <f>VLOOKUP(Table1[[#This Row],[Line Item Text Code]],$U$3:$V$7,2,FALSE)</f>
        <v>Customer Accomodation</v>
      </c>
      <c r="Q390" s="31">
        <f>Table1[[#This Row],[Ext. Cost]]-Table1[[#This Row],[Ext. Sell]]</f>
        <v>595</v>
      </c>
      <c r="R390" s="31">
        <f>VLOOKUP(C390,Bookings!$A$1:$B$33,2,FALSE)</f>
        <v>25594614.949999984</v>
      </c>
      <c r="S390" s="31">
        <f>IFERROR(VLOOKUP(D390,Bookings!E:F,2,FALSE),0)</f>
        <v>591585.21</v>
      </c>
      <c r="T390" s="25" t="str">
        <f>IFERROR(VLOOKUP(Table1[[#This Row],[Order]],Bookings_with_AM_Report!A:L,12,FALSE),"N/A")</f>
        <v>Anthony Pantaleoni</v>
      </c>
    </row>
    <row r="391" spans="1:20">
      <c r="A391" s="24" t="s">
        <v>409</v>
      </c>
      <c r="B391" s="24">
        <v>103</v>
      </c>
      <c r="C391" s="24" t="s">
        <v>59</v>
      </c>
      <c r="D391" s="24" t="s">
        <v>3150</v>
      </c>
      <c r="E391" s="24" t="s">
        <v>828</v>
      </c>
      <c r="F391" s="24" t="s">
        <v>824</v>
      </c>
      <c r="G391" s="24" t="s">
        <v>31</v>
      </c>
      <c r="H391" s="24" t="s">
        <v>17</v>
      </c>
      <c r="I391" s="24" t="s">
        <v>50</v>
      </c>
      <c r="J391" s="24" t="s">
        <v>18</v>
      </c>
      <c r="K391" s="24" t="s">
        <v>825</v>
      </c>
      <c r="L391" s="24">
        <v>1</v>
      </c>
      <c r="M391" s="31">
        <v>0</v>
      </c>
      <c r="N391" s="31">
        <v>-95</v>
      </c>
      <c r="O391" s="24" t="s">
        <v>48</v>
      </c>
      <c r="P391" s="24" t="str">
        <f>VLOOKUP(Table1[[#This Row],[Line Item Text Code]],$U$3:$V$7,2,FALSE)</f>
        <v>Miscellaneous</v>
      </c>
      <c r="Q391" s="31">
        <f>Table1[[#This Row],[Ext. Cost]]-Table1[[#This Row],[Ext. Sell]]</f>
        <v>-95</v>
      </c>
      <c r="R391" s="31">
        <f>VLOOKUP(C391,Bookings!$A$1:$B$33,2,FALSE)</f>
        <v>25594614.949999984</v>
      </c>
      <c r="S391" s="31">
        <f>IFERROR(VLOOKUP(D391,Bookings!E:F,2,FALSE),0)</f>
        <v>591585.21</v>
      </c>
      <c r="T391" s="25" t="str">
        <f>IFERROR(VLOOKUP(Table1[[#This Row],[Order]],Bookings_with_AM_Report!A:L,12,FALSE),"N/A")</f>
        <v>Anthony Pantaleoni</v>
      </c>
    </row>
    <row r="392" spans="1:20">
      <c r="A392" s="24" t="s">
        <v>409</v>
      </c>
      <c r="B392" s="24">
        <v>104</v>
      </c>
      <c r="C392" s="24" t="s">
        <v>59</v>
      </c>
      <c r="D392" s="24" t="s">
        <v>3150</v>
      </c>
      <c r="E392" s="24" t="s">
        <v>823</v>
      </c>
      <c r="F392" s="24" t="s">
        <v>824</v>
      </c>
      <c r="G392" s="24" t="s">
        <v>31</v>
      </c>
      <c r="H392" s="24" t="s">
        <v>17</v>
      </c>
      <c r="I392" s="24" t="s">
        <v>50</v>
      </c>
      <c r="J392" s="24" t="s">
        <v>18</v>
      </c>
      <c r="K392" s="24" t="s">
        <v>829</v>
      </c>
      <c r="L392" s="24">
        <v>2</v>
      </c>
      <c r="M392" s="31">
        <v>0</v>
      </c>
      <c r="N392" s="31">
        <v>158.32</v>
      </c>
      <c r="O392" s="24" t="s">
        <v>48</v>
      </c>
      <c r="P392" s="24" t="str">
        <f>VLOOKUP(Table1[[#This Row],[Line Item Text Code]],$U$3:$V$7,2,FALSE)</f>
        <v>Miscellaneous</v>
      </c>
      <c r="Q392" s="31">
        <f>Table1[[#This Row],[Ext. Cost]]-Table1[[#This Row],[Ext. Sell]]</f>
        <v>158.32</v>
      </c>
      <c r="R392" s="31">
        <f>VLOOKUP(C392,Bookings!$A$1:$B$33,2,FALSE)</f>
        <v>25594614.949999984</v>
      </c>
      <c r="S392" s="31">
        <f>IFERROR(VLOOKUP(D392,Bookings!E:F,2,FALSE),0)</f>
        <v>591585.21</v>
      </c>
      <c r="T392" s="25" t="str">
        <f>IFERROR(VLOOKUP(Table1[[#This Row],[Order]],Bookings_with_AM_Report!A:L,12,FALSE),"N/A")</f>
        <v>Anthony Pantaleoni</v>
      </c>
    </row>
    <row r="393" spans="1:20">
      <c r="A393" s="24" t="s">
        <v>409</v>
      </c>
      <c r="B393" s="24">
        <v>105</v>
      </c>
      <c r="C393" s="24" t="s">
        <v>59</v>
      </c>
      <c r="D393" s="24" t="s">
        <v>3150</v>
      </c>
      <c r="E393" s="24" t="s">
        <v>137</v>
      </c>
      <c r="F393" s="24" t="s">
        <v>830</v>
      </c>
      <c r="G393" s="24" t="s">
        <v>31</v>
      </c>
      <c r="H393" s="24" t="s">
        <v>17</v>
      </c>
      <c r="I393" s="24" t="s">
        <v>54</v>
      </c>
      <c r="J393" s="24" t="s">
        <v>18</v>
      </c>
      <c r="K393" s="24" t="s">
        <v>829</v>
      </c>
      <c r="L393" s="24">
        <v>1</v>
      </c>
      <c r="M393" s="31">
        <v>0</v>
      </c>
      <c r="N393" s="31">
        <v>28.65</v>
      </c>
      <c r="O393" s="24" t="s">
        <v>48</v>
      </c>
      <c r="P393" s="24" t="str">
        <f>VLOOKUP(Table1[[#This Row],[Line Item Text Code]],$U$3:$V$7,2,FALSE)</f>
        <v>Miscellaneous</v>
      </c>
      <c r="Q393" s="31">
        <f>Table1[[#This Row],[Ext. Cost]]-Table1[[#This Row],[Ext. Sell]]</f>
        <v>28.65</v>
      </c>
      <c r="R393" s="31">
        <f>VLOOKUP(C393,Bookings!$A$1:$B$33,2,FALSE)</f>
        <v>25594614.949999984</v>
      </c>
      <c r="S393" s="31">
        <f>IFERROR(VLOOKUP(D393,Bookings!E:F,2,FALSE),0)</f>
        <v>591585.21</v>
      </c>
      <c r="T393" s="25" t="str">
        <f>IFERROR(VLOOKUP(Table1[[#This Row],[Order]],Bookings_with_AM_Report!A:L,12,FALSE),"N/A")</f>
        <v>Anthony Pantaleoni</v>
      </c>
    </row>
    <row r="394" spans="1:20">
      <c r="A394" s="24" t="s">
        <v>409</v>
      </c>
      <c r="B394" s="24">
        <v>105</v>
      </c>
      <c r="C394" s="24" t="s">
        <v>59</v>
      </c>
      <c r="D394" s="24" t="s">
        <v>3150</v>
      </c>
      <c r="E394" s="24" t="s">
        <v>137</v>
      </c>
      <c r="F394" s="24" t="s">
        <v>830</v>
      </c>
      <c r="G394" s="24" t="s">
        <v>31</v>
      </c>
      <c r="H394" s="24" t="s">
        <v>53</v>
      </c>
      <c r="I394" s="24" t="s">
        <v>104</v>
      </c>
      <c r="J394" s="24" t="s">
        <v>18</v>
      </c>
      <c r="K394" s="24" t="s">
        <v>829</v>
      </c>
      <c r="L394" s="24">
        <v>1</v>
      </c>
      <c r="M394" s="31">
        <v>0</v>
      </c>
      <c r="N394" s="31">
        <v>28.65</v>
      </c>
      <c r="O394" s="24" t="s">
        <v>48</v>
      </c>
      <c r="P394" s="24" t="str">
        <f>VLOOKUP(Table1[[#This Row],[Line Item Text Code]],$U$3:$V$7,2,FALSE)</f>
        <v>Shipping Charges</v>
      </c>
      <c r="Q394" s="31">
        <f>Table1[[#This Row],[Ext. Cost]]-Table1[[#This Row],[Ext. Sell]]</f>
        <v>28.65</v>
      </c>
      <c r="R394" s="31">
        <f>VLOOKUP(C394,Bookings!$A$1:$B$33,2,FALSE)</f>
        <v>25594614.949999984</v>
      </c>
      <c r="S394" s="31">
        <f>IFERROR(VLOOKUP(D394,Bookings!E:F,2,FALSE),0)</f>
        <v>591585.21</v>
      </c>
      <c r="T394" s="25" t="str">
        <f>IFERROR(VLOOKUP(Table1[[#This Row],[Order]],Bookings_with_AM_Report!A:L,12,FALSE),"N/A")</f>
        <v>Anthony Pantaleoni</v>
      </c>
    </row>
    <row r="395" spans="1:20">
      <c r="A395" s="24" t="s">
        <v>409</v>
      </c>
      <c r="B395" s="24">
        <v>107</v>
      </c>
      <c r="C395" s="24" t="s">
        <v>59</v>
      </c>
      <c r="D395" s="24" t="s">
        <v>3150</v>
      </c>
      <c r="E395" s="24" t="s">
        <v>137</v>
      </c>
      <c r="F395" s="24" t="s">
        <v>830</v>
      </c>
      <c r="G395" s="24" t="s">
        <v>31</v>
      </c>
      <c r="H395" s="24" t="s">
        <v>17</v>
      </c>
      <c r="I395" s="24" t="s">
        <v>54</v>
      </c>
      <c r="J395" s="24" t="s">
        <v>18</v>
      </c>
      <c r="K395" s="24" t="s">
        <v>829</v>
      </c>
      <c r="L395" s="24">
        <v>1</v>
      </c>
      <c r="M395" s="31">
        <v>0</v>
      </c>
      <c r="N395" s="31">
        <v>-28.65</v>
      </c>
      <c r="O395" s="24" t="s">
        <v>48</v>
      </c>
      <c r="P395" s="24" t="str">
        <f>VLOOKUP(Table1[[#This Row],[Line Item Text Code]],$U$3:$V$7,2,FALSE)</f>
        <v>Miscellaneous</v>
      </c>
      <c r="Q395" s="31">
        <f>Table1[[#This Row],[Ext. Cost]]-Table1[[#This Row],[Ext. Sell]]</f>
        <v>-28.65</v>
      </c>
      <c r="R395" s="31">
        <f>VLOOKUP(C395,Bookings!$A$1:$B$33,2,FALSE)</f>
        <v>25594614.949999984</v>
      </c>
      <c r="S395" s="31">
        <f>IFERROR(VLOOKUP(D395,Bookings!E:F,2,FALSE),0)</f>
        <v>591585.21</v>
      </c>
      <c r="T395" s="25" t="str">
        <f>IFERROR(VLOOKUP(Table1[[#This Row],[Order]],Bookings_with_AM_Report!A:L,12,FALSE),"N/A")</f>
        <v>Anthony Pantaleoni</v>
      </c>
    </row>
    <row r="396" spans="1:20">
      <c r="A396" s="24" t="s">
        <v>409</v>
      </c>
      <c r="B396" s="24">
        <v>107</v>
      </c>
      <c r="C396" s="24" t="s">
        <v>59</v>
      </c>
      <c r="D396" s="24" t="s">
        <v>3150</v>
      </c>
      <c r="E396" s="24" t="s">
        <v>137</v>
      </c>
      <c r="F396" s="24" t="s">
        <v>830</v>
      </c>
      <c r="G396" s="24" t="s">
        <v>31</v>
      </c>
      <c r="H396" s="24" t="s">
        <v>53</v>
      </c>
      <c r="I396" s="24" t="s">
        <v>104</v>
      </c>
      <c r="J396" s="24" t="s">
        <v>18</v>
      </c>
      <c r="K396" s="24" t="s">
        <v>829</v>
      </c>
      <c r="L396" s="24">
        <v>1</v>
      </c>
      <c r="M396" s="31">
        <v>0</v>
      </c>
      <c r="N396" s="31">
        <v>-28.65</v>
      </c>
      <c r="O396" s="24" t="s">
        <v>48</v>
      </c>
      <c r="P396" s="24" t="str">
        <f>VLOOKUP(Table1[[#This Row],[Line Item Text Code]],$U$3:$V$7,2,FALSE)</f>
        <v>Shipping Charges</v>
      </c>
      <c r="Q396" s="31">
        <f>Table1[[#This Row],[Ext. Cost]]-Table1[[#This Row],[Ext. Sell]]</f>
        <v>-28.65</v>
      </c>
      <c r="R396" s="31">
        <f>VLOOKUP(C396,Bookings!$A$1:$B$33,2,FALSE)</f>
        <v>25594614.949999984</v>
      </c>
      <c r="S396" s="31">
        <f>IFERROR(VLOOKUP(D396,Bookings!E:F,2,FALSE),0)</f>
        <v>591585.21</v>
      </c>
      <c r="T396" s="25" t="str">
        <f>IFERROR(VLOOKUP(Table1[[#This Row],[Order]],Bookings_with_AM_Report!A:L,12,FALSE),"N/A")</f>
        <v>Anthony Pantaleoni</v>
      </c>
    </row>
    <row r="397" spans="1:20">
      <c r="A397" s="24" t="s">
        <v>409</v>
      </c>
      <c r="B397" s="24">
        <v>108</v>
      </c>
      <c r="C397" s="24" t="s">
        <v>59</v>
      </c>
      <c r="D397" s="24" t="s">
        <v>3150</v>
      </c>
      <c r="E397" s="24" t="s">
        <v>823</v>
      </c>
      <c r="F397" s="24" t="s">
        <v>824</v>
      </c>
      <c r="G397" s="24" t="s">
        <v>31</v>
      </c>
      <c r="H397" s="24" t="s">
        <v>17</v>
      </c>
      <c r="I397" s="24" t="s">
        <v>50</v>
      </c>
      <c r="J397" s="24" t="s">
        <v>18</v>
      </c>
      <c r="K397" s="24" t="s">
        <v>829</v>
      </c>
      <c r="L397" s="24">
        <v>2</v>
      </c>
      <c r="M397" s="31">
        <v>0</v>
      </c>
      <c r="N397" s="31">
        <v>-158.32</v>
      </c>
      <c r="O397" s="24" t="s">
        <v>48</v>
      </c>
      <c r="P397" s="24" t="str">
        <f>VLOOKUP(Table1[[#This Row],[Line Item Text Code]],$U$3:$V$7,2,FALSE)</f>
        <v>Miscellaneous</v>
      </c>
      <c r="Q397" s="31">
        <f>Table1[[#This Row],[Ext. Cost]]-Table1[[#This Row],[Ext. Sell]]</f>
        <v>-158.32</v>
      </c>
      <c r="R397" s="31">
        <f>VLOOKUP(C397,Bookings!$A$1:$B$33,2,FALSE)</f>
        <v>25594614.949999984</v>
      </c>
      <c r="S397" s="31">
        <f>IFERROR(VLOOKUP(D397,Bookings!E:F,2,FALSE),0)</f>
        <v>591585.21</v>
      </c>
      <c r="T397" s="25" t="str">
        <f>IFERROR(VLOOKUP(Table1[[#This Row],[Order]],Bookings_with_AM_Report!A:L,12,FALSE),"N/A")</f>
        <v>Anthony Pantaleoni</v>
      </c>
    </row>
    <row r="398" spans="1:20">
      <c r="A398" s="24" t="s">
        <v>2155</v>
      </c>
      <c r="B398" s="24">
        <v>7</v>
      </c>
      <c r="C398" s="24" t="s">
        <v>371</v>
      </c>
      <c r="D398" s="24" t="s">
        <v>425</v>
      </c>
      <c r="E398" s="24" t="s">
        <v>92</v>
      </c>
      <c r="F398" s="24" t="s">
        <v>5780</v>
      </c>
      <c r="G398" s="24" t="s">
        <v>16</v>
      </c>
      <c r="H398" s="24" t="s">
        <v>36</v>
      </c>
      <c r="I398" s="24" t="s">
        <v>4461</v>
      </c>
      <c r="J398" s="24" t="s">
        <v>18</v>
      </c>
      <c r="K398" s="24" t="s">
        <v>86</v>
      </c>
      <c r="L398" s="24">
        <v>1</v>
      </c>
      <c r="M398" s="31">
        <v>0</v>
      </c>
      <c r="N398" s="31">
        <v>1830</v>
      </c>
      <c r="O398" s="24" t="s">
        <v>88</v>
      </c>
      <c r="P398" s="24" t="str">
        <f>VLOOKUP(Table1[[#This Row],[Line Item Text Code]],$U$3:$V$7,2,FALSE)</f>
        <v>Customer Accomodation</v>
      </c>
      <c r="Q398" s="31">
        <f>Table1[[#This Row],[Ext. Cost]]-Table1[[#This Row],[Ext. Sell]]</f>
        <v>1830</v>
      </c>
      <c r="R398" s="31">
        <f>VLOOKUP(C398,Bookings!$A$1:$B$33,2,FALSE)</f>
        <v>1713691.77</v>
      </c>
      <c r="S398" s="31">
        <f>IFERROR(VLOOKUP(D398,Bookings!E:F,2,FALSE),0)</f>
        <v>23917.16</v>
      </c>
      <c r="T398" s="25" t="str">
        <f>IFERROR(VLOOKUP(Table1[[#This Row],[Order]],Bookings_with_AM_Report!A:L,12,FALSE),"N/A")</f>
        <v>Elisha Brumley</v>
      </c>
    </row>
    <row r="399" spans="1:20">
      <c r="A399" s="24" t="s">
        <v>2155</v>
      </c>
      <c r="B399" s="24">
        <v>8</v>
      </c>
      <c r="C399" s="24" t="s">
        <v>371</v>
      </c>
      <c r="D399" s="24" t="s">
        <v>425</v>
      </c>
      <c r="E399" s="24" t="s">
        <v>92</v>
      </c>
      <c r="F399" s="24" t="s">
        <v>5781</v>
      </c>
      <c r="G399" s="24" t="s">
        <v>16</v>
      </c>
      <c r="H399" s="24" t="s">
        <v>36</v>
      </c>
      <c r="I399" s="24" t="s">
        <v>4461</v>
      </c>
      <c r="J399" s="24" t="s">
        <v>18</v>
      </c>
      <c r="K399" s="24" t="s">
        <v>86</v>
      </c>
      <c r="L399" s="24">
        <v>1</v>
      </c>
      <c r="M399" s="31">
        <v>0</v>
      </c>
      <c r="N399" s="31">
        <v>461</v>
      </c>
      <c r="O399" s="24" t="s">
        <v>88</v>
      </c>
      <c r="P399" s="24" t="str">
        <f>VLOOKUP(Table1[[#This Row],[Line Item Text Code]],$U$3:$V$7,2,FALSE)</f>
        <v>Customer Accomodation</v>
      </c>
      <c r="Q399" s="31">
        <f>Table1[[#This Row],[Ext. Cost]]-Table1[[#This Row],[Ext. Sell]]</f>
        <v>461</v>
      </c>
      <c r="R399" s="31">
        <f>VLOOKUP(C399,Bookings!$A$1:$B$33,2,FALSE)</f>
        <v>1713691.77</v>
      </c>
      <c r="S399" s="31">
        <f>IFERROR(VLOOKUP(D399,Bookings!E:F,2,FALSE),0)</f>
        <v>23917.16</v>
      </c>
      <c r="T399" s="25" t="str">
        <f>IFERROR(VLOOKUP(Table1[[#This Row],[Order]],Bookings_with_AM_Report!A:L,12,FALSE),"N/A")</f>
        <v>Elisha Brumley</v>
      </c>
    </row>
    <row r="400" spans="1:20">
      <c r="A400" s="24" t="s">
        <v>449</v>
      </c>
      <c r="B400" s="24">
        <v>114</v>
      </c>
      <c r="C400" s="24" t="s">
        <v>371</v>
      </c>
      <c r="D400" s="24" t="s">
        <v>425</v>
      </c>
      <c r="E400" s="24" t="s">
        <v>69</v>
      </c>
      <c r="F400" s="24" t="s">
        <v>831</v>
      </c>
      <c r="G400" s="24" t="s">
        <v>16</v>
      </c>
      <c r="H400" s="24" t="s">
        <v>36</v>
      </c>
      <c r="I400" s="24" t="s">
        <v>832</v>
      </c>
      <c r="J400" s="24" t="s">
        <v>18</v>
      </c>
      <c r="K400" s="24" t="s">
        <v>86</v>
      </c>
      <c r="L400" s="24">
        <v>1</v>
      </c>
      <c r="M400" s="31">
        <v>0</v>
      </c>
      <c r="N400" s="31">
        <v>815</v>
      </c>
      <c r="O400" s="24" t="s">
        <v>88</v>
      </c>
      <c r="P400" s="24" t="str">
        <f>VLOOKUP(Table1[[#This Row],[Line Item Text Code]],$U$3:$V$7,2,FALSE)</f>
        <v>Customer Accomodation</v>
      </c>
      <c r="Q400" s="31">
        <f>Table1[[#This Row],[Ext. Cost]]-Table1[[#This Row],[Ext. Sell]]</f>
        <v>815</v>
      </c>
      <c r="R400" s="31">
        <f>VLOOKUP(C400,Bookings!$A$1:$B$33,2,FALSE)</f>
        <v>1713691.77</v>
      </c>
      <c r="S400" s="31">
        <f>IFERROR(VLOOKUP(D400,Bookings!E:F,2,FALSE),0)</f>
        <v>23917.16</v>
      </c>
      <c r="T400" s="25" t="str">
        <f>IFERROR(VLOOKUP(Table1[[#This Row],[Order]],Bookings_with_AM_Report!A:L,12,FALSE),"N/A")</f>
        <v>Elisha Brumley</v>
      </c>
    </row>
    <row r="401" spans="1:20">
      <c r="A401" s="24" t="s">
        <v>449</v>
      </c>
      <c r="B401" s="24">
        <v>114</v>
      </c>
      <c r="C401" s="24" t="s">
        <v>371</v>
      </c>
      <c r="D401" s="24" t="s">
        <v>425</v>
      </c>
      <c r="E401" s="24" t="s">
        <v>69</v>
      </c>
      <c r="F401" s="24" t="s">
        <v>831</v>
      </c>
      <c r="G401" s="24" t="s">
        <v>16</v>
      </c>
      <c r="H401" s="24" t="s">
        <v>49</v>
      </c>
      <c r="I401" s="24" t="s">
        <v>694</v>
      </c>
      <c r="J401" s="24" t="s">
        <v>18</v>
      </c>
      <c r="K401" s="24" t="s">
        <v>86</v>
      </c>
      <c r="L401" s="24">
        <v>1</v>
      </c>
      <c r="M401" s="31">
        <v>0</v>
      </c>
      <c r="N401" s="31">
        <v>815</v>
      </c>
      <c r="O401" s="24" t="s">
        <v>88</v>
      </c>
      <c r="P401" s="24" t="str">
        <f>VLOOKUP(Table1[[#This Row],[Line Item Text Code]],$U$3:$V$7,2,FALSE)</f>
        <v>Specification Error</v>
      </c>
      <c r="Q401" s="31">
        <f>Table1[[#This Row],[Ext. Cost]]-Table1[[#This Row],[Ext. Sell]]</f>
        <v>815</v>
      </c>
      <c r="R401" s="31">
        <f>VLOOKUP(C401,Bookings!$A$1:$B$33,2,FALSE)</f>
        <v>1713691.77</v>
      </c>
      <c r="S401" s="31">
        <f>IFERROR(VLOOKUP(D401,Bookings!E:F,2,FALSE),0)</f>
        <v>23917.16</v>
      </c>
      <c r="T401" s="25" t="str">
        <f>IFERROR(VLOOKUP(Table1[[#This Row],[Order]],Bookings_with_AM_Report!A:L,12,FALSE),"N/A")</f>
        <v>Elisha Brumley</v>
      </c>
    </row>
    <row r="402" spans="1:20">
      <c r="A402" s="24" t="s">
        <v>449</v>
      </c>
      <c r="B402" s="24">
        <v>115</v>
      </c>
      <c r="C402" s="24" t="s">
        <v>371</v>
      </c>
      <c r="D402" s="24" t="s">
        <v>425</v>
      </c>
      <c r="E402" s="24" t="s">
        <v>1488</v>
      </c>
      <c r="F402" s="24" t="s">
        <v>1489</v>
      </c>
      <c r="G402" s="24" t="s">
        <v>537</v>
      </c>
      <c r="H402" s="24" t="s">
        <v>36</v>
      </c>
      <c r="I402" s="24" t="s">
        <v>832</v>
      </c>
      <c r="J402" s="24" t="s">
        <v>18</v>
      </c>
      <c r="K402" s="24" t="s">
        <v>1392</v>
      </c>
      <c r="L402" s="24">
        <v>1</v>
      </c>
      <c r="M402" s="31">
        <v>0</v>
      </c>
      <c r="N402" s="31">
        <v>-815</v>
      </c>
      <c r="O402" s="24" t="s">
        <v>88</v>
      </c>
      <c r="P402" s="24" t="str">
        <f>VLOOKUP(Table1[[#This Row],[Line Item Text Code]],$U$3:$V$7,2,FALSE)</f>
        <v>Customer Accomodation</v>
      </c>
      <c r="Q402" s="31">
        <f>Table1[[#This Row],[Ext. Cost]]-Table1[[#This Row],[Ext. Sell]]</f>
        <v>-815</v>
      </c>
      <c r="R402" s="31">
        <f>VLOOKUP(C402,Bookings!$A$1:$B$33,2,FALSE)</f>
        <v>1713691.77</v>
      </c>
      <c r="S402" s="31">
        <f>IFERROR(VLOOKUP(D402,Bookings!E:F,2,FALSE),0)</f>
        <v>23917.16</v>
      </c>
      <c r="T402" s="25" t="str">
        <f>IFERROR(VLOOKUP(Table1[[#This Row],[Order]],Bookings_with_AM_Report!A:L,12,FALSE),"N/A")</f>
        <v>Elisha Brumley</v>
      </c>
    </row>
    <row r="403" spans="1:20">
      <c r="A403" s="24" t="s">
        <v>449</v>
      </c>
      <c r="B403" s="24">
        <v>115</v>
      </c>
      <c r="C403" s="24" t="s">
        <v>371</v>
      </c>
      <c r="D403" s="24" t="s">
        <v>425</v>
      </c>
      <c r="E403" s="24" t="s">
        <v>1488</v>
      </c>
      <c r="F403" s="24" t="s">
        <v>1489</v>
      </c>
      <c r="G403" s="24" t="s">
        <v>537</v>
      </c>
      <c r="H403" s="24" t="s">
        <v>49</v>
      </c>
      <c r="I403" s="24" t="s">
        <v>694</v>
      </c>
      <c r="J403" s="24" t="s">
        <v>18</v>
      </c>
      <c r="K403" s="24" t="s">
        <v>1392</v>
      </c>
      <c r="L403" s="24">
        <v>1</v>
      </c>
      <c r="M403" s="31">
        <v>0</v>
      </c>
      <c r="N403" s="31">
        <v>-815</v>
      </c>
      <c r="O403" s="24" t="s">
        <v>88</v>
      </c>
      <c r="P403" s="24" t="str">
        <f>VLOOKUP(Table1[[#This Row],[Line Item Text Code]],$U$3:$V$7,2,FALSE)</f>
        <v>Specification Error</v>
      </c>
      <c r="Q403" s="31">
        <f>Table1[[#This Row],[Ext. Cost]]-Table1[[#This Row],[Ext. Sell]]</f>
        <v>-815</v>
      </c>
      <c r="R403" s="31">
        <f>VLOOKUP(C403,Bookings!$A$1:$B$33,2,FALSE)</f>
        <v>1713691.77</v>
      </c>
      <c r="S403" s="31">
        <f>IFERROR(VLOOKUP(D403,Bookings!E:F,2,FALSE),0)</f>
        <v>23917.16</v>
      </c>
      <c r="T403" s="25" t="str">
        <f>IFERROR(VLOOKUP(Table1[[#This Row],[Order]],Bookings_with_AM_Report!A:L,12,FALSE),"N/A")</f>
        <v>Elisha Brumley</v>
      </c>
    </row>
    <row r="404" spans="1:20">
      <c r="A404" s="24" t="s">
        <v>449</v>
      </c>
      <c r="B404" s="24">
        <v>115</v>
      </c>
      <c r="C404" s="24" t="s">
        <v>371</v>
      </c>
      <c r="D404" s="24" t="s">
        <v>425</v>
      </c>
      <c r="E404" s="24" t="s">
        <v>1488</v>
      </c>
      <c r="F404" s="24" t="s">
        <v>1489</v>
      </c>
      <c r="G404" s="24" t="s">
        <v>537</v>
      </c>
      <c r="H404" s="24" t="s">
        <v>32</v>
      </c>
      <c r="I404" s="24" t="s">
        <v>1490</v>
      </c>
      <c r="J404" s="24" t="s">
        <v>18</v>
      </c>
      <c r="K404" s="24" t="s">
        <v>1392</v>
      </c>
      <c r="L404" s="24">
        <v>1</v>
      </c>
      <c r="M404" s="31">
        <v>0</v>
      </c>
      <c r="N404" s="31">
        <v>-815</v>
      </c>
      <c r="O404" s="24" t="s">
        <v>88</v>
      </c>
      <c r="P404" s="24" t="str">
        <f>VLOOKUP(Table1[[#This Row],[Line Item Text Code]],$U$3:$V$7,2,FALSE)</f>
        <v>Vendor Caused</v>
      </c>
      <c r="Q404" s="31">
        <f>Table1[[#This Row],[Ext. Cost]]-Table1[[#This Row],[Ext. Sell]]</f>
        <v>-815</v>
      </c>
      <c r="R404" s="31">
        <f>VLOOKUP(C404,Bookings!$A$1:$B$33,2,FALSE)</f>
        <v>1713691.77</v>
      </c>
      <c r="S404" s="31">
        <f>IFERROR(VLOOKUP(D404,Bookings!E:F,2,FALSE),0)</f>
        <v>23917.16</v>
      </c>
      <c r="T404" s="25" t="str">
        <f>IFERROR(VLOOKUP(Table1[[#This Row],[Order]],Bookings_with_AM_Report!A:L,12,FALSE),"N/A")</f>
        <v>Elisha Brumley</v>
      </c>
    </row>
    <row r="405" spans="1:20">
      <c r="A405" s="24" t="s">
        <v>421</v>
      </c>
      <c r="B405" s="24">
        <v>136</v>
      </c>
      <c r="C405" s="24" t="s">
        <v>59</v>
      </c>
      <c r="D405" s="24" t="s">
        <v>413</v>
      </c>
      <c r="E405" s="24" t="s">
        <v>164</v>
      </c>
      <c r="F405" s="24" t="s">
        <v>833</v>
      </c>
      <c r="G405" s="24" t="s">
        <v>16</v>
      </c>
      <c r="H405" s="24" t="s">
        <v>17</v>
      </c>
      <c r="I405" s="24" t="s">
        <v>28</v>
      </c>
      <c r="J405" s="24" t="s">
        <v>18</v>
      </c>
      <c r="K405" s="24" t="s">
        <v>19</v>
      </c>
      <c r="L405" s="24">
        <v>1</v>
      </c>
      <c r="M405" s="31">
        <v>0</v>
      </c>
      <c r="N405" s="31">
        <v>7640</v>
      </c>
      <c r="O405" s="24" t="s">
        <v>63</v>
      </c>
      <c r="P405" s="24" t="str">
        <f>VLOOKUP(Table1[[#This Row],[Line Item Text Code]],$U$3:$V$7,2,FALSE)</f>
        <v>Miscellaneous</v>
      </c>
      <c r="Q405" s="31">
        <f>Table1[[#This Row],[Ext. Cost]]-Table1[[#This Row],[Ext. Sell]]</f>
        <v>7640</v>
      </c>
      <c r="R405" s="31">
        <f>VLOOKUP(C405,Bookings!$A$1:$B$33,2,FALSE)</f>
        <v>25594614.949999984</v>
      </c>
      <c r="S405" s="31">
        <f>IFERROR(VLOOKUP(D405,Bookings!E:F,2,FALSE),0)</f>
        <v>30032</v>
      </c>
      <c r="T405" s="25" t="str">
        <f>IFERROR(VLOOKUP(Table1[[#This Row],[Order]],Bookings_with_AM_Report!A:L,12,FALSE),"N/A")</f>
        <v>Frances Kim</v>
      </c>
    </row>
    <row r="406" spans="1:20">
      <c r="A406" s="24" t="s">
        <v>421</v>
      </c>
      <c r="B406" s="24">
        <v>138</v>
      </c>
      <c r="C406" s="24" t="s">
        <v>59</v>
      </c>
      <c r="D406" s="24" t="s">
        <v>413</v>
      </c>
      <c r="E406" s="24" t="s">
        <v>1416</v>
      </c>
      <c r="F406" s="24" t="s">
        <v>1491</v>
      </c>
      <c r="G406" s="24" t="s">
        <v>31</v>
      </c>
      <c r="H406" s="24" t="s">
        <v>32</v>
      </c>
      <c r="I406" s="24" t="s">
        <v>1492</v>
      </c>
      <c r="J406" s="24" t="s">
        <v>18</v>
      </c>
      <c r="K406" s="24" t="s">
        <v>1493</v>
      </c>
      <c r="L406" s="24">
        <v>1</v>
      </c>
      <c r="M406" s="31">
        <v>0</v>
      </c>
      <c r="N406" s="31">
        <v>750</v>
      </c>
      <c r="O406" s="24" t="s">
        <v>63</v>
      </c>
      <c r="P406" s="24" t="str">
        <f>VLOOKUP(Table1[[#This Row],[Line Item Text Code]],$U$3:$V$7,2,FALSE)</f>
        <v>Vendor Caused</v>
      </c>
      <c r="Q406" s="31">
        <f>Table1[[#This Row],[Ext. Cost]]-Table1[[#This Row],[Ext. Sell]]</f>
        <v>750</v>
      </c>
      <c r="R406" s="31">
        <f>VLOOKUP(C406,Bookings!$A$1:$B$33,2,FALSE)</f>
        <v>25594614.949999984</v>
      </c>
      <c r="S406" s="31">
        <f>IFERROR(VLOOKUP(D406,Bookings!E:F,2,FALSE),0)</f>
        <v>30032</v>
      </c>
      <c r="T406" s="25" t="str">
        <f>IFERROR(VLOOKUP(Table1[[#This Row],[Order]],Bookings_with_AM_Report!A:L,12,FALSE),"N/A")</f>
        <v>Frances Kim</v>
      </c>
    </row>
    <row r="407" spans="1:20">
      <c r="A407" s="24" t="s">
        <v>421</v>
      </c>
      <c r="B407" s="24">
        <v>139</v>
      </c>
      <c r="C407" s="24" t="s">
        <v>59</v>
      </c>
      <c r="D407" s="24" t="s">
        <v>413</v>
      </c>
      <c r="E407" s="24" t="s">
        <v>69</v>
      </c>
      <c r="F407" s="24" t="s">
        <v>1494</v>
      </c>
      <c r="G407" s="24" t="s">
        <v>16</v>
      </c>
      <c r="H407" s="24" t="s">
        <v>32</v>
      </c>
      <c r="I407" s="24" t="s">
        <v>1492</v>
      </c>
      <c r="J407" s="24" t="s">
        <v>18</v>
      </c>
      <c r="K407" s="24" t="s">
        <v>1493</v>
      </c>
      <c r="L407" s="24">
        <v>1</v>
      </c>
      <c r="M407" s="31">
        <v>0</v>
      </c>
      <c r="N407" s="31">
        <v>1155</v>
      </c>
      <c r="O407" s="24" t="s">
        <v>63</v>
      </c>
      <c r="P407" s="24" t="str">
        <f>VLOOKUP(Table1[[#This Row],[Line Item Text Code]],$U$3:$V$7,2,FALSE)</f>
        <v>Vendor Caused</v>
      </c>
      <c r="Q407" s="31">
        <f>Table1[[#This Row],[Ext. Cost]]-Table1[[#This Row],[Ext. Sell]]</f>
        <v>1155</v>
      </c>
      <c r="R407" s="31">
        <f>VLOOKUP(C407,Bookings!$A$1:$B$33,2,FALSE)</f>
        <v>25594614.949999984</v>
      </c>
      <c r="S407" s="31">
        <f>IFERROR(VLOOKUP(D407,Bookings!E:F,2,FALSE),0)</f>
        <v>30032</v>
      </c>
      <c r="T407" s="25" t="str">
        <f>IFERROR(VLOOKUP(Table1[[#This Row],[Order]],Bookings_with_AM_Report!A:L,12,FALSE),"N/A")</f>
        <v>Frances Kim</v>
      </c>
    </row>
    <row r="408" spans="1:20">
      <c r="A408" s="24" t="s">
        <v>421</v>
      </c>
      <c r="B408" s="24">
        <v>147</v>
      </c>
      <c r="C408" s="24" t="s">
        <v>59</v>
      </c>
      <c r="D408" s="24" t="s">
        <v>413</v>
      </c>
      <c r="E408" s="24" t="s">
        <v>192</v>
      </c>
      <c r="F408" s="24" t="s">
        <v>22</v>
      </c>
      <c r="G408" s="24" t="s">
        <v>317</v>
      </c>
      <c r="H408" s="24" t="s">
        <v>17</v>
      </c>
      <c r="I408" s="24" t="s">
        <v>193</v>
      </c>
      <c r="J408" s="24" t="s">
        <v>18</v>
      </c>
      <c r="K408" s="24" t="s">
        <v>2269</v>
      </c>
      <c r="L408" s="24">
        <v>1</v>
      </c>
      <c r="M408" s="31">
        <v>0</v>
      </c>
      <c r="N408" s="31">
        <v>22</v>
      </c>
      <c r="O408" s="24" t="s">
        <v>63</v>
      </c>
      <c r="P408" s="24" t="str">
        <f>VLOOKUP(Table1[[#This Row],[Line Item Text Code]],$U$3:$V$7,2,FALSE)</f>
        <v>Miscellaneous</v>
      </c>
      <c r="Q408" s="31">
        <f>Table1[[#This Row],[Ext. Cost]]-Table1[[#This Row],[Ext. Sell]]</f>
        <v>22</v>
      </c>
      <c r="R408" s="31">
        <f>VLOOKUP(C408,Bookings!$A$1:$B$33,2,FALSE)</f>
        <v>25594614.949999984</v>
      </c>
      <c r="S408" s="31">
        <f>IFERROR(VLOOKUP(D408,Bookings!E:F,2,FALSE),0)</f>
        <v>30032</v>
      </c>
      <c r="T408" s="25" t="str">
        <f>IFERROR(VLOOKUP(Table1[[#This Row],[Order]],Bookings_with_AM_Report!A:L,12,FALSE),"N/A")</f>
        <v>Frances Kim</v>
      </c>
    </row>
    <row r="409" spans="1:20">
      <c r="A409" s="24" t="s">
        <v>421</v>
      </c>
      <c r="B409" s="24">
        <v>149</v>
      </c>
      <c r="C409" s="24" t="s">
        <v>59</v>
      </c>
      <c r="D409" s="24" t="s">
        <v>413</v>
      </c>
      <c r="E409" s="24" t="s">
        <v>192</v>
      </c>
      <c r="F409" s="24" t="s">
        <v>22</v>
      </c>
      <c r="G409" s="24" t="s">
        <v>317</v>
      </c>
      <c r="H409" s="24" t="s">
        <v>17</v>
      </c>
      <c r="I409" s="24" t="s">
        <v>193</v>
      </c>
      <c r="J409" s="24" t="s">
        <v>18</v>
      </c>
      <c r="K409" s="24" t="s">
        <v>2269</v>
      </c>
      <c r="L409" s="24">
        <v>1</v>
      </c>
      <c r="M409" s="31">
        <v>0</v>
      </c>
      <c r="N409" s="31">
        <v>52</v>
      </c>
      <c r="O409" s="24" t="s">
        <v>63</v>
      </c>
      <c r="P409" s="24" t="str">
        <f>VLOOKUP(Table1[[#This Row],[Line Item Text Code]],$U$3:$V$7,2,FALSE)</f>
        <v>Miscellaneous</v>
      </c>
      <c r="Q409" s="31">
        <f>Table1[[#This Row],[Ext. Cost]]-Table1[[#This Row],[Ext. Sell]]</f>
        <v>52</v>
      </c>
      <c r="R409" s="31">
        <f>VLOOKUP(C409,Bookings!$A$1:$B$33,2,FALSE)</f>
        <v>25594614.949999984</v>
      </c>
      <c r="S409" s="31">
        <f>IFERROR(VLOOKUP(D409,Bookings!E:F,2,FALSE),0)</f>
        <v>30032</v>
      </c>
      <c r="T409" s="25" t="str">
        <f>IFERROR(VLOOKUP(Table1[[#This Row],[Order]],Bookings_with_AM_Report!A:L,12,FALSE),"N/A")</f>
        <v>Frances Kim</v>
      </c>
    </row>
    <row r="410" spans="1:20">
      <c r="A410" s="24" t="s">
        <v>3723</v>
      </c>
      <c r="B410" s="24">
        <v>65</v>
      </c>
      <c r="C410" s="24" t="s">
        <v>20</v>
      </c>
      <c r="D410" s="24" t="s">
        <v>21</v>
      </c>
      <c r="E410" s="24" t="s">
        <v>3724</v>
      </c>
      <c r="F410" s="24" t="s">
        <v>3725</v>
      </c>
      <c r="G410" s="24" t="s">
        <v>2516</v>
      </c>
      <c r="H410" s="24" t="s">
        <v>49</v>
      </c>
      <c r="I410" s="24" t="s">
        <v>3726</v>
      </c>
      <c r="J410" s="24" t="s">
        <v>24</v>
      </c>
      <c r="K410" s="24" t="s">
        <v>34</v>
      </c>
      <c r="L410" s="24">
        <v>281.51</v>
      </c>
      <c r="M410" s="31">
        <v>0</v>
      </c>
      <c r="N410" s="31">
        <v>281.51</v>
      </c>
      <c r="O410" s="24" t="s">
        <v>26</v>
      </c>
      <c r="P410" s="24" t="str">
        <f>VLOOKUP(Table1[[#This Row],[Line Item Text Code]],$U$3:$V$7,2,FALSE)</f>
        <v>Specification Error</v>
      </c>
      <c r="Q410" s="31">
        <f>Table1[[#This Row],[Ext. Cost]]-Table1[[#This Row],[Ext. Sell]]</f>
        <v>281.51</v>
      </c>
      <c r="R410" s="31">
        <f>VLOOKUP(C410,Bookings!$A$1:$B$33,2,FALSE)</f>
        <v>7904036.2999999644</v>
      </c>
      <c r="S410" s="31">
        <f>IFERROR(VLOOKUP(D410,Bookings!E:F,2,FALSE),0)</f>
        <v>6485933.8499999978</v>
      </c>
      <c r="T410" s="25" t="str">
        <f>IFERROR(VLOOKUP(Table1[[#This Row],[Order]],Bookings_with_AM_Report!A:L,12,FALSE),"N/A")</f>
        <v>Jessica Ramirez</v>
      </c>
    </row>
    <row r="411" spans="1:20">
      <c r="A411" s="24" t="s">
        <v>3723</v>
      </c>
      <c r="B411" s="24">
        <v>67</v>
      </c>
      <c r="C411" s="24" t="s">
        <v>20</v>
      </c>
      <c r="D411" s="24" t="s">
        <v>21</v>
      </c>
      <c r="E411" s="24" t="s">
        <v>2308</v>
      </c>
      <c r="F411" s="24" t="s">
        <v>4488</v>
      </c>
      <c r="G411" s="24" t="s">
        <v>53</v>
      </c>
      <c r="H411" s="24" t="s">
        <v>53</v>
      </c>
      <c r="I411" s="24" t="s">
        <v>4489</v>
      </c>
      <c r="J411" s="24" t="s">
        <v>24</v>
      </c>
      <c r="K411" s="24" t="s">
        <v>2357</v>
      </c>
      <c r="L411" s="24">
        <v>1</v>
      </c>
      <c r="M411" s="31">
        <v>0</v>
      </c>
      <c r="N411" s="31">
        <v>-120</v>
      </c>
      <c r="O411" s="24" t="s">
        <v>26</v>
      </c>
      <c r="P411" s="24" t="str">
        <f>VLOOKUP(Table1[[#This Row],[Line Item Text Code]],$U$3:$V$7,2,FALSE)</f>
        <v>Shipping Charges</v>
      </c>
      <c r="Q411" s="31">
        <f>Table1[[#This Row],[Ext. Cost]]-Table1[[#This Row],[Ext. Sell]]</f>
        <v>-120</v>
      </c>
      <c r="R411" s="31">
        <f>VLOOKUP(C411,Bookings!$A$1:$B$33,2,FALSE)</f>
        <v>7904036.2999999644</v>
      </c>
      <c r="S411" s="31">
        <f>IFERROR(VLOOKUP(D411,Bookings!E:F,2,FALSE),0)</f>
        <v>6485933.8499999978</v>
      </c>
      <c r="T411" s="25" t="str">
        <f>IFERROR(VLOOKUP(Table1[[#This Row],[Order]],Bookings_with_AM_Report!A:L,12,FALSE),"N/A")</f>
        <v>Jessica Ramirez</v>
      </c>
    </row>
    <row r="412" spans="1:20">
      <c r="A412" s="24" t="s">
        <v>539</v>
      </c>
      <c r="B412" s="24">
        <v>50</v>
      </c>
      <c r="C412" s="24" t="s">
        <v>76</v>
      </c>
      <c r="D412" s="24" t="s">
        <v>146</v>
      </c>
      <c r="E412" s="24" t="s">
        <v>3727</v>
      </c>
      <c r="F412" s="24" t="s">
        <v>3728</v>
      </c>
      <c r="G412" s="24" t="s">
        <v>31</v>
      </c>
      <c r="H412" s="24" t="s">
        <v>49</v>
      </c>
      <c r="I412" s="24" t="s">
        <v>3729</v>
      </c>
      <c r="J412" s="24" t="s">
        <v>18</v>
      </c>
      <c r="K412" s="24" t="s">
        <v>3730</v>
      </c>
      <c r="L412" s="24">
        <v>1</v>
      </c>
      <c r="M412" s="31">
        <v>0</v>
      </c>
      <c r="N412" s="31">
        <v>-550</v>
      </c>
      <c r="O412" s="24" t="s">
        <v>63</v>
      </c>
      <c r="P412" s="24" t="str">
        <f>VLOOKUP(Table1[[#This Row],[Line Item Text Code]],$U$3:$V$7,2,FALSE)</f>
        <v>Specification Error</v>
      </c>
      <c r="Q412" s="31">
        <f>Table1[[#This Row],[Ext. Cost]]-Table1[[#This Row],[Ext. Sell]]</f>
        <v>-550</v>
      </c>
      <c r="R412" s="31">
        <f>VLOOKUP(C412,Bookings!$A$1:$B$33,2,FALSE)</f>
        <v>13189792.260000004</v>
      </c>
      <c r="S412" s="31">
        <f>IFERROR(VLOOKUP(D412,Bookings!E:F,2,FALSE),0)</f>
        <v>1874548.8799999997</v>
      </c>
      <c r="T412" s="25" t="str">
        <f>IFERROR(VLOOKUP(Table1[[#This Row],[Order]],Bookings_with_AM_Report!A:L,12,FALSE),"N/A")</f>
        <v>Kimi Katsuyoshi</v>
      </c>
    </row>
    <row r="413" spans="1:20">
      <c r="A413" s="24" t="s">
        <v>539</v>
      </c>
      <c r="B413" s="24">
        <v>51</v>
      </c>
      <c r="C413" s="24" t="s">
        <v>76</v>
      </c>
      <c r="D413" s="24" t="s">
        <v>146</v>
      </c>
      <c r="E413" s="24" t="s">
        <v>69</v>
      </c>
      <c r="F413" s="24" t="s">
        <v>4490</v>
      </c>
      <c r="G413" s="24" t="s">
        <v>16</v>
      </c>
      <c r="H413" s="24" t="s">
        <v>17</v>
      </c>
      <c r="I413" s="24" t="s">
        <v>4491</v>
      </c>
      <c r="J413" s="24" t="s">
        <v>18</v>
      </c>
      <c r="K413" s="24" t="s">
        <v>19</v>
      </c>
      <c r="L413" s="24">
        <v>1</v>
      </c>
      <c r="M413" s="31">
        <v>0</v>
      </c>
      <c r="N413" s="31">
        <v>6452</v>
      </c>
      <c r="O413" s="24" t="s">
        <v>63</v>
      </c>
      <c r="P413" s="24" t="str">
        <f>VLOOKUP(Table1[[#This Row],[Line Item Text Code]],$U$3:$V$7,2,FALSE)</f>
        <v>Miscellaneous</v>
      </c>
      <c r="Q413" s="31">
        <f>Table1[[#This Row],[Ext. Cost]]-Table1[[#This Row],[Ext. Sell]]</f>
        <v>6452</v>
      </c>
      <c r="R413" s="31">
        <f>VLOOKUP(C413,Bookings!$A$1:$B$33,2,FALSE)</f>
        <v>13189792.260000004</v>
      </c>
      <c r="S413" s="31">
        <f>IFERROR(VLOOKUP(D413,Bookings!E:F,2,FALSE),0)</f>
        <v>1874548.8799999997</v>
      </c>
      <c r="T413" s="25" t="str">
        <f>IFERROR(VLOOKUP(Table1[[#This Row],[Order]],Bookings_with_AM_Report!A:L,12,FALSE),"N/A")</f>
        <v>Kimi Katsuyoshi</v>
      </c>
    </row>
    <row r="414" spans="1:20">
      <c r="A414" s="24" t="s">
        <v>459</v>
      </c>
      <c r="B414" s="24">
        <v>18</v>
      </c>
      <c r="C414" s="24" t="s">
        <v>76</v>
      </c>
      <c r="D414" s="24" t="s">
        <v>224</v>
      </c>
      <c r="E414" s="24" t="s">
        <v>41</v>
      </c>
      <c r="F414" s="24" t="s">
        <v>834</v>
      </c>
      <c r="G414" s="24" t="s">
        <v>42</v>
      </c>
      <c r="H414" s="24" t="s">
        <v>17</v>
      </c>
      <c r="I414" s="24" t="s">
        <v>43</v>
      </c>
      <c r="J414" s="24" t="s">
        <v>18</v>
      </c>
      <c r="K414" s="24" t="s">
        <v>47</v>
      </c>
      <c r="L414" s="24">
        <v>1</v>
      </c>
      <c r="M414" s="31">
        <v>0</v>
      </c>
      <c r="N414" s="31">
        <v>450</v>
      </c>
      <c r="O414" s="24" t="s">
        <v>63</v>
      </c>
      <c r="P414" s="24" t="str">
        <f>VLOOKUP(Table1[[#This Row],[Line Item Text Code]],$U$3:$V$7,2,FALSE)</f>
        <v>Miscellaneous</v>
      </c>
      <c r="Q414" s="31">
        <f>Table1[[#This Row],[Ext. Cost]]-Table1[[#This Row],[Ext. Sell]]</f>
        <v>450</v>
      </c>
      <c r="R414" s="31">
        <f>VLOOKUP(C414,Bookings!$A$1:$B$33,2,FALSE)</f>
        <v>13189792.260000004</v>
      </c>
      <c r="S414" s="31">
        <f>IFERROR(VLOOKUP(D414,Bookings!E:F,2,FALSE),0)</f>
        <v>1304608.0400000005</v>
      </c>
      <c r="T414" s="25" t="str">
        <f>IFERROR(VLOOKUP(Table1[[#This Row],[Order]],Bookings_with_AM_Report!A:L,12,FALSE),"N/A")</f>
        <v>Carina Collison</v>
      </c>
    </row>
    <row r="415" spans="1:20">
      <c r="A415" s="24" t="s">
        <v>459</v>
      </c>
      <c r="B415" s="24">
        <v>19</v>
      </c>
      <c r="C415" s="24" t="s">
        <v>76</v>
      </c>
      <c r="D415" s="24" t="s">
        <v>224</v>
      </c>
      <c r="E415" s="24" t="s">
        <v>41</v>
      </c>
      <c r="F415" s="24" t="s">
        <v>835</v>
      </c>
      <c r="G415" s="24" t="s">
        <v>42</v>
      </c>
      <c r="H415" s="24" t="s">
        <v>17</v>
      </c>
      <c r="I415" s="24" t="s">
        <v>43</v>
      </c>
      <c r="J415" s="24" t="s">
        <v>18</v>
      </c>
      <c r="K415" s="24" t="s">
        <v>47</v>
      </c>
      <c r="L415" s="24">
        <v>1</v>
      </c>
      <c r="M415" s="31">
        <v>0</v>
      </c>
      <c r="N415" s="31">
        <v>800</v>
      </c>
      <c r="O415" s="24" t="s">
        <v>63</v>
      </c>
      <c r="P415" s="24" t="str">
        <f>VLOOKUP(Table1[[#This Row],[Line Item Text Code]],$U$3:$V$7,2,FALSE)</f>
        <v>Miscellaneous</v>
      </c>
      <c r="Q415" s="31">
        <f>Table1[[#This Row],[Ext. Cost]]-Table1[[#This Row],[Ext. Sell]]</f>
        <v>800</v>
      </c>
      <c r="R415" s="31">
        <f>VLOOKUP(C415,Bookings!$A$1:$B$33,2,FALSE)</f>
        <v>13189792.260000004</v>
      </c>
      <c r="S415" s="31">
        <f>IFERROR(VLOOKUP(D415,Bookings!E:F,2,FALSE),0)</f>
        <v>1304608.0400000005</v>
      </c>
      <c r="T415" s="25" t="str">
        <f>IFERROR(VLOOKUP(Table1[[#This Row],[Order]],Bookings_with_AM_Report!A:L,12,FALSE),"N/A")</f>
        <v>Carina Collison</v>
      </c>
    </row>
    <row r="416" spans="1:20">
      <c r="A416" s="24" t="s">
        <v>459</v>
      </c>
      <c r="B416" s="24">
        <v>24</v>
      </c>
      <c r="C416" s="24" t="s">
        <v>76</v>
      </c>
      <c r="D416" s="24" t="s">
        <v>224</v>
      </c>
      <c r="E416" s="24" t="s">
        <v>5782</v>
      </c>
      <c r="F416" s="24" t="s">
        <v>5783</v>
      </c>
      <c r="G416" s="24" t="s">
        <v>31</v>
      </c>
      <c r="H416" s="24" t="s">
        <v>32</v>
      </c>
      <c r="I416" s="24" t="s">
        <v>5784</v>
      </c>
      <c r="J416" s="24" t="s">
        <v>18</v>
      </c>
      <c r="K416" s="24" t="s">
        <v>4049</v>
      </c>
      <c r="L416" s="24">
        <v>1</v>
      </c>
      <c r="M416" s="31">
        <v>0</v>
      </c>
      <c r="N416" s="31">
        <v>-588.25</v>
      </c>
      <c r="O416" s="24" t="s">
        <v>63</v>
      </c>
      <c r="P416" s="24" t="str">
        <f>VLOOKUP(Table1[[#This Row],[Line Item Text Code]],$U$3:$V$7,2,FALSE)</f>
        <v>Vendor Caused</v>
      </c>
      <c r="Q416" s="31">
        <f>Table1[[#This Row],[Ext. Cost]]-Table1[[#This Row],[Ext. Sell]]</f>
        <v>-588.25</v>
      </c>
      <c r="R416" s="31">
        <f>VLOOKUP(C416,Bookings!$A$1:$B$33,2,FALSE)</f>
        <v>13189792.260000004</v>
      </c>
      <c r="S416" s="31">
        <f>IFERROR(VLOOKUP(D416,Bookings!E:F,2,FALSE),0)</f>
        <v>1304608.0400000005</v>
      </c>
      <c r="T416" s="25" t="str">
        <f>IFERROR(VLOOKUP(Table1[[#This Row],[Order]],Bookings_with_AM_Report!A:L,12,FALSE),"N/A")</f>
        <v>Carina Collison</v>
      </c>
    </row>
    <row r="417" spans="1:20">
      <c r="A417" s="24" t="s">
        <v>459</v>
      </c>
      <c r="B417" s="24">
        <v>25</v>
      </c>
      <c r="C417" s="24" t="s">
        <v>76</v>
      </c>
      <c r="D417" s="24" t="s">
        <v>224</v>
      </c>
      <c r="E417" s="24" t="s">
        <v>69</v>
      </c>
      <c r="F417" s="24" t="s">
        <v>5785</v>
      </c>
      <c r="G417" s="24" t="s">
        <v>69</v>
      </c>
      <c r="H417" s="24" t="s">
        <v>17</v>
      </c>
      <c r="I417" s="24" t="s">
        <v>5786</v>
      </c>
      <c r="J417" s="24" t="s">
        <v>18</v>
      </c>
      <c r="K417" s="24" t="s">
        <v>47</v>
      </c>
      <c r="L417" s="24">
        <v>1</v>
      </c>
      <c r="M417" s="31">
        <v>0</v>
      </c>
      <c r="N417" s="31">
        <v>550</v>
      </c>
      <c r="O417" s="24" t="s">
        <v>63</v>
      </c>
      <c r="P417" s="24" t="str">
        <f>VLOOKUP(Table1[[#This Row],[Line Item Text Code]],$U$3:$V$7,2,FALSE)</f>
        <v>Miscellaneous</v>
      </c>
      <c r="Q417" s="31">
        <f>Table1[[#This Row],[Ext. Cost]]-Table1[[#This Row],[Ext. Sell]]</f>
        <v>550</v>
      </c>
      <c r="R417" s="31">
        <f>VLOOKUP(C417,Bookings!$A$1:$B$33,2,FALSE)</f>
        <v>13189792.260000004</v>
      </c>
      <c r="S417" s="31">
        <f>IFERROR(VLOOKUP(D417,Bookings!E:F,2,FALSE),0)</f>
        <v>1304608.0400000005</v>
      </c>
      <c r="T417" s="25" t="str">
        <f>IFERROR(VLOOKUP(Table1[[#This Row],[Order]],Bookings_with_AM_Report!A:L,12,FALSE),"N/A")</f>
        <v>Carina Collison</v>
      </c>
    </row>
    <row r="418" spans="1:20">
      <c r="A418" s="24" t="s">
        <v>550</v>
      </c>
      <c r="B418" s="24">
        <v>109</v>
      </c>
      <c r="C418" s="24" t="s">
        <v>117</v>
      </c>
      <c r="D418" s="24" t="s">
        <v>297</v>
      </c>
      <c r="E418" s="24" t="s">
        <v>445</v>
      </c>
      <c r="F418" s="24" t="s">
        <v>836</v>
      </c>
      <c r="G418" s="24" t="s">
        <v>16</v>
      </c>
      <c r="H418" s="24" t="s">
        <v>17</v>
      </c>
      <c r="I418" s="24" t="s">
        <v>837</v>
      </c>
      <c r="J418" s="24" t="s">
        <v>33</v>
      </c>
      <c r="K418" s="24" t="s">
        <v>155</v>
      </c>
      <c r="L418" s="24">
        <v>1</v>
      </c>
      <c r="M418" s="31">
        <v>0</v>
      </c>
      <c r="N418" s="31">
        <v>250</v>
      </c>
      <c r="O418" s="24" t="s">
        <v>72</v>
      </c>
      <c r="P418" s="24" t="str">
        <f>VLOOKUP(Table1[[#This Row],[Line Item Text Code]],$U$3:$V$7,2,FALSE)</f>
        <v>Miscellaneous</v>
      </c>
      <c r="Q418" s="31">
        <f>Table1[[#This Row],[Ext. Cost]]-Table1[[#This Row],[Ext. Sell]]</f>
        <v>250</v>
      </c>
      <c r="R418" s="31">
        <f>VLOOKUP(C418,Bookings!$A$1:$B$33,2,FALSE)</f>
        <v>706029.88</v>
      </c>
      <c r="S418" s="31">
        <f>IFERROR(VLOOKUP(D418,Bookings!E:F,2,FALSE),0)</f>
        <v>197042.4</v>
      </c>
      <c r="T418" s="25" t="str">
        <f>IFERROR(VLOOKUP(Table1[[#This Row],[Order]],Bookings_with_AM_Report!A:L,12,FALSE),"N/A")</f>
        <v>Rayna Mitchell</v>
      </c>
    </row>
    <row r="419" spans="1:20">
      <c r="A419" s="24" t="s">
        <v>433</v>
      </c>
      <c r="B419" s="24">
        <v>8</v>
      </c>
      <c r="C419" s="24" t="s">
        <v>20</v>
      </c>
      <c r="D419" s="24" t="s">
        <v>21</v>
      </c>
      <c r="E419" s="24" t="s">
        <v>92</v>
      </c>
      <c r="F419" s="24" t="s">
        <v>838</v>
      </c>
      <c r="G419" s="24" t="s">
        <v>16</v>
      </c>
      <c r="H419" s="24" t="s">
        <v>17</v>
      </c>
      <c r="I419" s="24" t="s">
        <v>28</v>
      </c>
      <c r="J419" s="24" t="s">
        <v>24</v>
      </c>
      <c r="K419" s="24" t="s">
        <v>86</v>
      </c>
      <c r="L419" s="24">
        <v>1</v>
      </c>
      <c r="M419" s="31">
        <v>0</v>
      </c>
      <c r="N419" s="31">
        <v>540</v>
      </c>
      <c r="O419" s="24" t="s">
        <v>26</v>
      </c>
      <c r="P419" s="24" t="str">
        <f>VLOOKUP(Table1[[#This Row],[Line Item Text Code]],$U$3:$V$7,2,FALSE)</f>
        <v>Miscellaneous</v>
      </c>
      <c r="Q419" s="31">
        <f>Table1[[#This Row],[Ext. Cost]]-Table1[[#This Row],[Ext. Sell]]</f>
        <v>540</v>
      </c>
      <c r="R419" s="31">
        <f>VLOOKUP(C419,Bookings!$A$1:$B$33,2,FALSE)</f>
        <v>7904036.2999999644</v>
      </c>
      <c r="S419" s="31">
        <f>IFERROR(VLOOKUP(D419,Bookings!E:F,2,FALSE),0)</f>
        <v>6485933.8499999978</v>
      </c>
      <c r="T419" s="25" t="str">
        <f>IFERROR(VLOOKUP(Table1[[#This Row],[Order]],Bookings_with_AM_Report!A:L,12,FALSE),"N/A")</f>
        <v>Norma Lopez</v>
      </c>
    </row>
    <row r="420" spans="1:20">
      <c r="A420" s="24" t="s">
        <v>674</v>
      </c>
      <c r="B420" s="24">
        <v>25</v>
      </c>
      <c r="C420" s="24" t="s">
        <v>45</v>
      </c>
      <c r="D420" s="24" t="s">
        <v>325</v>
      </c>
      <c r="E420" s="24" t="s">
        <v>43</v>
      </c>
      <c r="F420" s="24" t="s">
        <v>3731</v>
      </c>
      <c r="G420" s="24" t="s">
        <v>42</v>
      </c>
      <c r="H420" s="24" t="s">
        <v>17</v>
      </c>
      <c r="I420" s="24" t="s">
        <v>43</v>
      </c>
      <c r="J420" s="24" t="s">
        <v>24</v>
      </c>
      <c r="K420" s="24" t="s">
        <v>3732</v>
      </c>
      <c r="L420" s="24">
        <v>1</v>
      </c>
      <c r="M420" s="31">
        <v>0</v>
      </c>
      <c r="N420" s="31">
        <v>146.19999999999999</v>
      </c>
      <c r="O420" s="24" t="s">
        <v>88</v>
      </c>
      <c r="P420" s="24" t="str">
        <f>VLOOKUP(Table1[[#This Row],[Line Item Text Code]],$U$3:$V$7,2,FALSE)</f>
        <v>Miscellaneous</v>
      </c>
      <c r="Q420" s="31">
        <f>Table1[[#This Row],[Ext. Cost]]-Table1[[#This Row],[Ext. Sell]]</f>
        <v>146.19999999999999</v>
      </c>
      <c r="R420" s="31">
        <f>VLOOKUP(C420,Bookings!$A$1:$B$33,2,FALSE)</f>
        <v>6995960.2399999984</v>
      </c>
      <c r="S420" s="31">
        <f>IFERROR(VLOOKUP(D420,Bookings!E:F,2,FALSE),0)</f>
        <v>0</v>
      </c>
      <c r="T420" s="25" t="str">
        <f>IFERROR(VLOOKUP(Table1[[#This Row],[Order]],Bookings_with_AM_Report!A:L,12,FALSE),"N/A")</f>
        <v>Mary Sparacino</v>
      </c>
    </row>
    <row r="421" spans="1:20">
      <c r="A421" s="24" t="s">
        <v>577</v>
      </c>
      <c r="B421" s="24">
        <v>7</v>
      </c>
      <c r="C421" s="24" t="s">
        <v>45</v>
      </c>
      <c r="D421" s="24" t="s">
        <v>281</v>
      </c>
      <c r="E421" s="24" t="s">
        <v>69</v>
      </c>
      <c r="F421" s="24" t="s">
        <v>839</v>
      </c>
      <c r="G421" s="24" t="s">
        <v>16</v>
      </c>
      <c r="H421" s="24" t="s">
        <v>17</v>
      </c>
      <c r="I421" s="24" t="s">
        <v>840</v>
      </c>
      <c r="J421" s="24" t="s">
        <v>24</v>
      </c>
      <c r="K421" s="24" t="s">
        <v>47</v>
      </c>
      <c r="L421" s="24">
        <v>1</v>
      </c>
      <c r="M421" s="31">
        <v>0</v>
      </c>
      <c r="N421" s="31">
        <v>-2980</v>
      </c>
      <c r="O421" s="24" t="s">
        <v>88</v>
      </c>
      <c r="P421" s="24" t="str">
        <f>VLOOKUP(Table1[[#This Row],[Line Item Text Code]],$U$3:$V$7,2,FALSE)</f>
        <v>Miscellaneous</v>
      </c>
      <c r="Q421" s="31">
        <f>Table1[[#This Row],[Ext. Cost]]-Table1[[#This Row],[Ext. Sell]]</f>
        <v>-2980</v>
      </c>
      <c r="R421" s="31">
        <f>VLOOKUP(C421,Bookings!$A$1:$B$33,2,FALSE)</f>
        <v>6995960.2399999984</v>
      </c>
      <c r="S421" s="31">
        <f>IFERROR(VLOOKUP(D421,Bookings!E:F,2,FALSE),0)</f>
        <v>0</v>
      </c>
      <c r="T421" s="25" t="str">
        <f>IFERROR(VLOOKUP(Table1[[#This Row],[Order]],Bookings_with_AM_Report!A:L,12,FALSE),"N/A")</f>
        <v>Mary Sparacino</v>
      </c>
    </row>
    <row r="422" spans="1:20">
      <c r="A422" s="24" t="s">
        <v>577</v>
      </c>
      <c r="B422" s="24">
        <v>8</v>
      </c>
      <c r="C422" s="24" t="s">
        <v>45</v>
      </c>
      <c r="D422" s="24" t="s">
        <v>281</v>
      </c>
      <c r="E422" s="24" t="s">
        <v>69</v>
      </c>
      <c r="F422" s="24" t="s">
        <v>841</v>
      </c>
      <c r="G422" s="24" t="s">
        <v>16</v>
      </c>
      <c r="H422" s="24" t="s">
        <v>17</v>
      </c>
      <c r="I422" s="24" t="s">
        <v>842</v>
      </c>
      <c r="J422" s="24" t="s">
        <v>24</v>
      </c>
      <c r="K422" s="24" t="s">
        <v>47</v>
      </c>
      <c r="L422" s="24">
        <v>1</v>
      </c>
      <c r="M422" s="31">
        <v>0</v>
      </c>
      <c r="N422" s="31">
        <v>1700</v>
      </c>
      <c r="O422" s="24" t="s">
        <v>88</v>
      </c>
      <c r="P422" s="24" t="str">
        <f>VLOOKUP(Table1[[#This Row],[Line Item Text Code]],$U$3:$V$7,2,FALSE)</f>
        <v>Miscellaneous</v>
      </c>
      <c r="Q422" s="31">
        <f>Table1[[#This Row],[Ext. Cost]]-Table1[[#This Row],[Ext. Sell]]</f>
        <v>1700</v>
      </c>
      <c r="R422" s="31">
        <f>VLOOKUP(C422,Bookings!$A$1:$B$33,2,FALSE)</f>
        <v>6995960.2399999984</v>
      </c>
      <c r="S422" s="31">
        <f>IFERROR(VLOOKUP(D422,Bookings!E:F,2,FALSE),0)</f>
        <v>0</v>
      </c>
      <c r="T422" s="25" t="str">
        <f>IFERROR(VLOOKUP(Table1[[#This Row],[Order]],Bookings_with_AM_Report!A:L,12,FALSE),"N/A")</f>
        <v>Mary Sparacino</v>
      </c>
    </row>
    <row r="423" spans="1:20">
      <c r="A423" s="24" t="s">
        <v>577</v>
      </c>
      <c r="B423" s="24">
        <v>9</v>
      </c>
      <c r="C423" s="24" t="s">
        <v>45</v>
      </c>
      <c r="D423" s="24" t="s">
        <v>281</v>
      </c>
      <c r="E423" s="24" t="s">
        <v>69</v>
      </c>
      <c r="F423" s="24" t="s">
        <v>843</v>
      </c>
      <c r="G423" s="24" t="s">
        <v>16</v>
      </c>
      <c r="H423" s="24" t="s">
        <v>17</v>
      </c>
      <c r="I423" s="24" t="s">
        <v>842</v>
      </c>
      <c r="J423" s="24" t="s">
        <v>24</v>
      </c>
      <c r="K423" s="24" t="s">
        <v>47</v>
      </c>
      <c r="L423" s="24">
        <v>1</v>
      </c>
      <c r="M423" s="31">
        <v>0</v>
      </c>
      <c r="N423" s="31">
        <v>415</v>
      </c>
      <c r="O423" s="24" t="s">
        <v>88</v>
      </c>
      <c r="P423" s="24" t="str">
        <f>VLOOKUP(Table1[[#This Row],[Line Item Text Code]],$U$3:$V$7,2,FALSE)</f>
        <v>Miscellaneous</v>
      </c>
      <c r="Q423" s="31">
        <f>Table1[[#This Row],[Ext. Cost]]-Table1[[#This Row],[Ext. Sell]]</f>
        <v>415</v>
      </c>
      <c r="R423" s="31">
        <f>VLOOKUP(C423,Bookings!$A$1:$B$33,2,FALSE)</f>
        <v>6995960.2399999984</v>
      </c>
      <c r="S423" s="31">
        <f>IFERROR(VLOOKUP(D423,Bookings!E:F,2,FALSE),0)</f>
        <v>0</v>
      </c>
      <c r="T423" s="25" t="str">
        <f>IFERROR(VLOOKUP(Table1[[#This Row],[Order]],Bookings_with_AM_Report!A:L,12,FALSE),"N/A")</f>
        <v>Mary Sparacino</v>
      </c>
    </row>
    <row r="424" spans="1:20">
      <c r="A424" s="24" t="s">
        <v>607</v>
      </c>
      <c r="B424" s="24">
        <v>402</v>
      </c>
      <c r="C424" s="24" t="s">
        <v>70</v>
      </c>
      <c r="D424" s="24" t="s">
        <v>71</v>
      </c>
      <c r="E424" s="24" t="s">
        <v>3733</v>
      </c>
      <c r="F424" s="24" t="s">
        <v>3734</v>
      </c>
      <c r="G424" s="24" t="s">
        <v>16</v>
      </c>
      <c r="H424" s="24" t="s">
        <v>17</v>
      </c>
      <c r="I424" s="24" t="s">
        <v>28</v>
      </c>
      <c r="J424" s="24" t="s">
        <v>24</v>
      </c>
      <c r="K424" s="24" t="s">
        <v>86</v>
      </c>
      <c r="L424" s="24">
        <v>1</v>
      </c>
      <c r="M424" s="31">
        <v>0</v>
      </c>
      <c r="N424" s="31">
        <v>142</v>
      </c>
      <c r="O424" s="24" t="s">
        <v>72</v>
      </c>
      <c r="P424" s="24" t="str">
        <f>VLOOKUP(Table1[[#This Row],[Line Item Text Code]],$U$3:$V$7,2,FALSE)</f>
        <v>Miscellaneous</v>
      </c>
      <c r="Q424" s="31">
        <f>Table1[[#This Row],[Ext. Cost]]-Table1[[#This Row],[Ext. Sell]]</f>
        <v>142</v>
      </c>
      <c r="R424" s="31">
        <f>VLOOKUP(C424,Bookings!$A$1:$B$33,2,FALSE)</f>
        <v>3879926.4899999993</v>
      </c>
      <c r="S424" s="31">
        <f>IFERROR(VLOOKUP(D424,Bookings!E:F,2,FALSE),0)</f>
        <v>435136.94999999995</v>
      </c>
      <c r="T424" s="25" t="str">
        <f>IFERROR(VLOOKUP(Table1[[#This Row],[Order]],Bookings_with_AM_Report!A:L,12,FALSE),"N/A")</f>
        <v>Megan Ewers</v>
      </c>
    </row>
    <row r="425" spans="1:20">
      <c r="A425" s="24" t="s">
        <v>607</v>
      </c>
      <c r="B425" s="24">
        <v>402</v>
      </c>
      <c r="C425" s="24" t="s">
        <v>70</v>
      </c>
      <c r="D425" s="24" t="s">
        <v>71</v>
      </c>
      <c r="E425" s="24" t="s">
        <v>3733</v>
      </c>
      <c r="F425" s="24" t="s">
        <v>3734</v>
      </c>
      <c r="G425" s="24" t="s">
        <v>16</v>
      </c>
      <c r="H425" s="24" t="s">
        <v>49</v>
      </c>
      <c r="I425" s="24" t="s">
        <v>3735</v>
      </c>
      <c r="J425" s="24" t="s">
        <v>24</v>
      </c>
      <c r="K425" s="24" t="s">
        <v>86</v>
      </c>
      <c r="L425" s="24">
        <v>1</v>
      </c>
      <c r="M425" s="31">
        <v>0</v>
      </c>
      <c r="N425" s="31">
        <v>142</v>
      </c>
      <c r="O425" s="24" t="s">
        <v>72</v>
      </c>
      <c r="P425" s="24" t="str">
        <f>VLOOKUP(Table1[[#This Row],[Line Item Text Code]],$U$3:$V$7,2,FALSE)</f>
        <v>Specification Error</v>
      </c>
      <c r="Q425" s="31">
        <f>Table1[[#This Row],[Ext. Cost]]-Table1[[#This Row],[Ext. Sell]]</f>
        <v>142</v>
      </c>
      <c r="R425" s="31">
        <f>VLOOKUP(C425,Bookings!$A$1:$B$33,2,FALSE)</f>
        <v>3879926.4899999993</v>
      </c>
      <c r="S425" s="31">
        <f>IFERROR(VLOOKUP(D425,Bookings!E:F,2,FALSE),0)</f>
        <v>435136.94999999995</v>
      </c>
      <c r="T425" s="25" t="str">
        <f>IFERROR(VLOOKUP(Table1[[#This Row],[Order]],Bookings_with_AM_Report!A:L,12,FALSE),"N/A")</f>
        <v>Megan Ewers</v>
      </c>
    </row>
    <row r="426" spans="1:20">
      <c r="A426" s="24" t="s">
        <v>607</v>
      </c>
      <c r="B426" s="24">
        <v>403</v>
      </c>
      <c r="C426" s="24" t="s">
        <v>70</v>
      </c>
      <c r="D426" s="24" t="s">
        <v>71</v>
      </c>
      <c r="E426" s="24" t="s">
        <v>3733</v>
      </c>
      <c r="F426" s="24" t="s">
        <v>3736</v>
      </c>
      <c r="G426" s="24" t="s">
        <v>16</v>
      </c>
      <c r="H426" s="24" t="s">
        <v>49</v>
      </c>
      <c r="I426" s="24" t="s">
        <v>3735</v>
      </c>
      <c r="J426" s="24" t="s">
        <v>24</v>
      </c>
      <c r="K426" s="24" t="s">
        <v>86</v>
      </c>
      <c r="L426" s="24">
        <v>1</v>
      </c>
      <c r="M426" s="31">
        <v>0</v>
      </c>
      <c r="N426" s="31">
        <v>142</v>
      </c>
      <c r="O426" s="24" t="s">
        <v>72</v>
      </c>
      <c r="P426" s="24" t="str">
        <f>VLOOKUP(Table1[[#This Row],[Line Item Text Code]],$U$3:$V$7,2,FALSE)</f>
        <v>Specification Error</v>
      </c>
      <c r="Q426" s="31">
        <f>Table1[[#This Row],[Ext. Cost]]-Table1[[#This Row],[Ext. Sell]]</f>
        <v>142</v>
      </c>
      <c r="R426" s="31">
        <f>VLOOKUP(C426,Bookings!$A$1:$B$33,2,FALSE)</f>
        <v>3879926.4899999993</v>
      </c>
      <c r="S426" s="31">
        <f>IFERROR(VLOOKUP(D426,Bookings!E:F,2,FALSE),0)</f>
        <v>435136.94999999995</v>
      </c>
      <c r="T426" s="25" t="str">
        <f>IFERROR(VLOOKUP(Table1[[#This Row],[Order]],Bookings_with_AM_Report!A:L,12,FALSE),"N/A")</f>
        <v>Megan Ewers</v>
      </c>
    </row>
    <row r="427" spans="1:20">
      <c r="A427" s="24" t="s">
        <v>607</v>
      </c>
      <c r="B427" s="24">
        <v>403</v>
      </c>
      <c r="C427" s="24" t="s">
        <v>70</v>
      </c>
      <c r="D427" s="24" t="s">
        <v>71</v>
      </c>
      <c r="E427" s="24" t="s">
        <v>3733</v>
      </c>
      <c r="F427" s="24" t="s">
        <v>3736</v>
      </c>
      <c r="G427" s="24" t="s">
        <v>16</v>
      </c>
      <c r="H427" s="24" t="s">
        <v>17</v>
      </c>
      <c r="I427" s="24" t="s">
        <v>28</v>
      </c>
      <c r="J427" s="24" t="s">
        <v>24</v>
      </c>
      <c r="K427" s="24" t="s">
        <v>86</v>
      </c>
      <c r="L427" s="24">
        <v>1</v>
      </c>
      <c r="M427" s="31">
        <v>0</v>
      </c>
      <c r="N427" s="31">
        <v>142</v>
      </c>
      <c r="O427" s="24" t="s">
        <v>72</v>
      </c>
      <c r="P427" s="24" t="str">
        <f>VLOOKUP(Table1[[#This Row],[Line Item Text Code]],$U$3:$V$7,2,FALSE)</f>
        <v>Miscellaneous</v>
      </c>
      <c r="Q427" s="31">
        <f>Table1[[#This Row],[Ext. Cost]]-Table1[[#This Row],[Ext. Sell]]</f>
        <v>142</v>
      </c>
      <c r="R427" s="31">
        <f>VLOOKUP(C427,Bookings!$A$1:$B$33,2,FALSE)</f>
        <v>3879926.4899999993</v>
      </c>
      <c r="S427" s="31">
        <f>IFERROR(VLOOKUP(D427,Bookings!E:F,2,FALSE),0)</f>
        <v>435136.94999999995</v>
      </c>
      <c r="T427" s="25" t="str">
        <f>IFERROR(VLOOKUP(Table1[[#This Row],[Order]],Bookings_with_AM_Report!A:L,12,FALSE),"N/A")</f>
        <v>Megan Ewers</v>
      </c>
    </row>
    <row r="428" spans="1:20">
      <c r="A428" s="24" t="s">
        <v>607</v>
      </c>
      <c r="B428" s="24">
        <v>404</v>
      </c>
      <c r="C428" s="24" t="s">
        <v>70</v>
      </c>
      <c r="D428" s="24" t="s">
        <v>71</v>
      </c>
      <c r="E428" s="24" t="s">
        <v>3733</v>
      </c>
      <c r="F428" s="24" t="s">
        <v>3737</v>
      </c>
      <c r="G428" s="24" t="s">
        <v>16</v>
      </c>
      <c r="H428" s="24" t="s">
        <v>17</v>
      </c>
      <c r="I428" s="24" t="s">
        <v>28</v>
      </c>
      <c r="J428" s="24" t="s">
        <v>24</v>
      </c>
      <c r="K428" s="24" t="s">
        <v>86</v>
      </c>
      <c r="L428" s="24">
        <v>1</v>
      </c>
      <c r="M428" s="31">
        <v>0</v>
      </c>
      <c r="N428" s="31">
        <v>426</v>
      </c>
      <c r="O428" s="24" t="s">
        <v>72</v>
      </c>
      <c r="P428" s="24" t="str">
        <f>VLOOKUP(Table1[[#This Row],[Line Item Text Code]],$U$3:$V$7,2,FALSE)</f>
        <v>Miscellaneous</v>
      </c>
      <c r="Q428" s="31">
        <f>Table1[[#This Row],[Ext. Cost]]-Table1[[#This Row],[Ext. Sell]]</f>
        <v>426</v>
      </c>
      <c r="R428" s="31">
        <f>VLOOKUP(C428,Bookings!$A$1:$B$33,2,FALSE)</f>
        <v>3879926.4899999993</v>
      </c>
      <c r="S428" s="31">
        <f>IFERROR(VLOOKUP(D428,Bookings!E:F,2,FALSE),0)</f>
        <v>435136.94999999995</v>
      </c>
      <c r="T428" s="25" t="str">
        <f>IFERROR(VLOOKUP(Table1[[#This Row],[Order]],Bookings_with_AM_Report!A:L,12,FALSE),"N/A")</f>
        <v>Megan Ewers</v>
      </c>
    </row>
    <row r="429" spans="1:20">
      <c r="A429" s="24" t="s">
        <v>607</v>
      </c>
      <c r="B429" s="24">
        <v>404</v>
      </c>
      <c r="C429" s="24" t="s">
        <v>70</v>
      </c>
      <c r="D429" s="24" t="s">
        <v>71</v>
      </c>
      <c r="E429" s="24" t="s">
        <v>3733</v>
      </c>
      <c r="F429" s="24" t="s">
        <v>3737</v>
      </c>
      <c r="G429" s="24" t="s">
        <v>16</v>
      </c>
      <c r="H429" s="24" t="s">
        <v>49</v>
      </c>
      <c r="I429" s="24" t="s">
        <v>3735</v>
      </c>
      <c r="J429" s="24" t="s">
        <v>24</v>
      </c>
      <c r="K429" s="24" t="s">
        <v>86</v>
      </c>
      <c r="L429" s="24">
        <v>1</v>
      </c>
      <c r="M429" s="31">
        <v>0</v>
      </c>
      <c r="N429" s="31">
        <v>426</v>
      </c>
      <c r="O429" s="24" t="s">
        <v>72</v>
      </c>
      <c r="P429" s="24" t="str">
        <f>VLOOKUP(Table1[[#This Row],[Line Item Text Code]],$U$3:$V$7,2,FALSE)</f>
        <v>Specification Error</v>
      </c>
      <c r="Q429" s="31">
        <f>Table1[[#This Row],[Ext. Cost]]-Table1[[#This Row],[Ext. Sell]]</f>
        <v>426</v>
      </c>
      <c r="R429" s="31">
        <f>VLOOKUP(C429,Bookings!$A$1:$B$33,2,FALSE)</f>
        <v>3879926.4899999993</v>
      </c>
      <c r="S429" s="31">
        <f>IFERROR(VLOOKUP(D429,Bookings!E:F,2,FALSE),0)</f>
        <v>435136.94999999995</v>
      </c>
      <c r="T429" s="25" t="str">
        <f>IFERROR(VLOOKUP(Table1[[#This Row],[Order]],Bookings_with_AM_Report!A:L,12,FALSE),"N/A")</f>
        <v>Megan Ewers</v>
      </c>
    </row>
    <row r="430" spans="1:20">
      <c r="A430" s="24" t="s">
        <v>607</v>
      </c>
      <c r="B430" s="24">
        <v>408</v>
      </c>
      <c r="C430" s="24" t="s">
        <v>70</v>
      </c>
      <c r="D430" s="24" t="s">
        <v>71</v>
      </c>
      <c r="E430" s="24" t="s">
        <v>3738</v>
      </c>
      <c r="F430" s="24" t="s">
        <v>3739</v>
      </c>
      <c r="G430" s="24" t="s">
        <v>31</v>
      </c>
      <c r="H430" s="24" t="s">
        <v>49</v>
      </c>
      <c r="I430" s="24" t="s">
        <v>3740</v>
      </c>
      <c r="J430" s="24" t="s">
        <v>24</v>
      </c>
      <c r="K430" s="24" t="s">
        <v>34</v>
      </c>
      <c r="L430" s="24">
        <v>2</v>
      </c>
      <c r="M430" s="31">
        <v>0</v>
      </c>
      <c r="N430" s="31">
        <v>44.1</v>
      </c>
      <c r="O430" s="24" t="s">
        <v>72</v>
      </c>
      <c r="P430" s="24" t="str">
        <f>VLOOKUP(Table1[[#This Row],[Line Item Text Code]],$U$3:$V$7,2,FALSE)</f>
        <v>Specification Error</v>
      </c>
      <c r="Q430" s="31">
        <f>Table1[[#This Row],[Ext. Cost]]-Table1[[#This Row],[Ext. Sell]]</f>
        <v>44.1</v>
      </c>
      <c r="R430" s="31">
        <f>VLOOKUP(C430,Bookings!$A$1:$B$33,2,FALSE)</f>
        <v>3879926.4899999993</v>
      </c>
      <c r="S430" s="31">
        <f>IFERROR(VLOOKUP(D430,Bookings!E:F,2,FALSE),0)</f>
        <v>435136.94999999995</v>
      </c>
      <c r="T430" s="25" t="str">
        <f>IFERROR(VLOOKUP(Table1[[#This Row],[Order]],Bookings_with_AM_Report!A:L,12,FALSE),"N/A")</f>
        <v>Megan Ewers</v>
      </c>
    </row>
    <row r="431" spans="1:20">
      <c r="A431" s="24" t="s">
        <v>607</v>
      </c>
      <c r="B431" s="24">
        <v>409</v>
      </c>
      <c r="C431" s="24" t="s">
        <v>70</v>
      </c>
      <c r="D431" s="24" t="s">
        <v>71</v>
      </c>
      <c r="E431" s="24" t="s">
        <v>3741</v>
      </c>
      <c r="F431" s="24" t="s">
        <v>3742</v>
      </c>
      <c r="G431" s="24" t="s">
        <v>31</v>
      </c>
      <c r="H431" s="24" t="s">
        <v>49</v>
      </c>
      <c r="I431" s="24" t="s">
        <v>3740</v>
      </c>
      <c r="J431" s="24" t="s">
        <v>24</v>
      </c>
      <c r="K431" s="24" t="s">
        <v>34</v>
      </c>
      <c r="L431" s="24">
        <v>1</v>
      </c>
      <c r="M431" s="31">
        <v>0</v>
      </c>
      <c r="N431" s="31">
        <v>18.899999999999999</v>
      </c>
      <c r="O431" s="24" t="s">
        <v>72</v>
      </c>
      <c r="P431" s="24" t="str">
        <f>VLOOKUP(Table1[[#This Row],[Line Item Text Code]],$U$3:$V$7,2,FALSE)</f>
        <v>Specification Error</v>
      </c>
      <c r="Q431" s="31">
        <f>Table1[[#This Row],[Ext. Cost]]-Table1[[#This Row],[Ext. Sell]]</f>
        <v>18.899999999999999</v>
      </c>
      <c r="R431" s="31">
        <f>VLOOKUP(C431,Bookings!$A$1:$B$33,2,FALSE)</f>
        <v>3879926.4899999993</v>
      </c>
      <c r="S431" s="31">
        <f>IFERROR(VLOOKUP(D431,Bookings!E:F,2,FALSE),0)</f>
        <v>435136.94999999995</v>
      </c>
      <c r="T431" s="25" t="str">
        <f>IFERROR(VLOOKUP(Table1[[#This Row],[Order]],Bookings_with_AM_Report!A:L,12,FALSE),"N/A")</f>
        <v>Megan Ewers</v>
      </c>
    </row>
    <row r="432" spans="1:20">
      <c r="A432" s="24" t="s">
        <v>607</v>
      </c>
      <c r="B432" s="24">
        <v>410</v>
      </c>
      <c r="C432" s="24" t="s">
        <v>70</v>
      </c>
      <c r="D432" s="24" t="s">
        <v>71</v>
      </c>
      <c r="E432" s="24" t="s">
        <v>3743</v>
      </c>
      <c r="F432" s="24" t="s">
        <v>3744</v>
      </c>
      <c r="G432" s="24" t="s">
        <v>31</v>
      </c>
      <c r="H432" s="24" t="s">
        <v>49</v>
      </c>
      <c r="I432" s="24" t="s">
        <v>3740</v>
      </c>
      <c r="J432" s="24" t="s">
        <v>24</v>
      </c>
      <c r="K432" s="24" t="s">
        <v>34</v>
      </c>
      <c r="L432" s="24">
        <v>1</v>
      </c>
      <c r="M432" s="31">
        <v>0</v>
      </c>
      <c r="N432" s="31">
        <v>16.2</v>
      </c>
      <c r="O432" s="24" t="s">
        <v>72</v>
      </c>
      <c r="P432" s="24" t="str">
        <f>VLOOKUP(Table1[[#This Row],[Line Item Text Code]],$U$3:$V$7,2,FALSE)</f>
        <v>Specification Error</v>
      </c>
      <c r="Q432" s="31">
        <f>Table1[[#This Row],[Ext. Cost]]-Table1[[#This Row],[Ext. Sell]]</f>
        <v>16.2</v>
      </c>
      <c r="R432" s="31">
        <f>VLOOKUP(C432,Bookings!$A$1:$B$33,2,FALSE)</f>
        <v>3879926.4899999993</v>
      </c>
      <c r="S432" s="31">
        <f>IFERROR(VLOOKUP(D432,Bookings!E:F,2,FALSE),0)</f>
        <v>435136.94999999995</v>
      </c>
      <c r="T432" s="25" t="str">
        <f>IFERROR(VLOOKUP(Table1[[#This Row],[Order]],Bookings_with_AM_Report!A:L,12,FALSE),"N/A")</f>
        <v>Megan Ewers</v>
      </c>
    </row>
    <row r="433" spans="1:20">
      <c r="A433" s="24" t="s">
        <v>607</v>
      </c>
      <c r="B433" s="24">
        <v>412</v>
      </c>
      <c r="C433" s="24" t="s">
        <v>70</v>
      </c>
      <c r="D433" s="24" t="s">
        <v>71</v>
      </c>
      <c r="E433" s="24" t="s">
        <v>5787</v>
      </c>
      <c r="F433" s="24" t="s">
        <v>5788</v>
      </c>
      <c r="G433" s="24" t="s">
        <v>31</v>
      </c>
      <c r="H433" s="24" t="s">
        <v>36</v>
      </c>
      <c r="I433" s="24" t="s">
        <v>5789</v>
      </c>
      <c r="J433" s="24" t="s">
        <v>24</v>
      </c>
      <c r="K433" s="24" t="s">
        <v>34</v>
      </c>
      <c r="L433" s="24">
        <v>2</v>
      </c>
      <c r="M433" s="31">
        <v>0</v>
      </c>
      <c r="N433" s="31">
        <v>18.899999999999999</v>
      </c>
      <c r="O433" s="24" t="s">
        <v>72</v>
      </c>
      <c r="P433" s="24" t="str">
        <f>VLOOKUP(Table1[[#This Row],[Line Item Text Code]],$U$3:$V$7,2,FALSE)</f>
        <v>Customer Accomodation</v>
      </c>
      <c r="Q433" s="31">
        <f>Table1[[#This Row],[Ext. Cost]]-Table1[[#This Row],[Ext. Sell]]</f>
        <v>18.899999999999999</v>
      </c>
      <c r="R433" s="31">
        <f>VLOOKUP(C433,Bookings!$A$1:$B$33,2,FALSE)</f>
        <v>3879926.4899999993</v>
      </c>
      <c r="S433" s="31">
        <f>IFERROR(VLOOKUP(D433,Bookings!E:F,2,FALSE),0)</f>
        <v>435136.94999999995</v>
      </c>
      <c r="T433" s="25" t="str">
        <f>IFERROR(VLOOKUP(Table1[[#This Row],[Order]],Bookings_with_AM_Report!A:L,12,FALSE),"N/A")</f>
        <v>Megan Ewers</v>
      </c>
    </row>
    <row r="434" spans="1:20">
      <c r="A434" s="24" t="s">
        <v>607</v>
      </c>
      <c r="B434" s="24">
        <v>413</v>
      </c>
      <c r="C434" s="24" t="s">
        <v>70</v>
      </c>
      <c r="D434" s="24" t="s">
        <v>71</v>
      </c>
      <c r="E434" s="24" t="s">
        <v>5790</v>
      </c>
      <c r="F434" s="24" t="s">
        <v>5791</v>
      </c>
      <c r="G434" s="24" t="s">
        <v>31</v>
      </c>
      <c r="H434" s="24" t="s">
        <v>36</v>
      </c>
      <c r="I434" s="24" t="s">
        <v>5789</v>
      </c>
      <c r="J434" s="24" t="s">
        <v>24</v>
      </c>
      <c r="K434" s="24" t="s">
        <v>34</v>
      </c>
      <c r="L434" s="24">
        <v>2</v>
      </c>
      <c r="M434" s="31">
        <v>0</v>
      </c>
      <c r="N434" s="31">
        <v>18.899999999999999</v>
      </c>
      <c r="O434" s="24" t="s">
        <v>72</v>
      </c>
      <c r="P434" s="24" t="str">
        <f>VLOOKUP(Table1[[#This Row],[Line Item Text Code]],$U$3:$V$7,2,FALSE)</f>
        <v>Customer Accomodation</v>
      </c>
      <c r="Q434" s="31">
        <f>Table1[[#This Row],[Ext. Cost]]-Table1[[#This Row],[Ext. Sell]]</f>
        <v>18.899999999999999</v>
      </c>
      <c r="R434" s="31">
        <f>VLOOKUP(C434,Bookings!$A$1:$B$33,2,FALSE)</f>
        <v>3879926.4899999993</v>
      </c>
      <c r="S434" s="31">
        <f>IFERROR(VLOOKUP(D434,Bookings!E:F,2,FALSE),0)</f>
        <v>435136.94999999995</v>
      </c>
      <c r="T434" s="25" t="str">
        <f>IFERROR(VLOOKUP(Table1[[#This Row],[Order]],Bookings_with_AM_Report!A:L,12,FALSE),"N/A")</f>
        <v>Megan Ewers</v>
      </c>
    </row>
    <row r="435" spans="1:20">
      <c r="A435" s="24" t="s">
        <v>607</v>
      </c>
      <c r="B435" s="24">
        <v>414</v>
      </c>
      <c r="C435" s="24" t="s">
        <v>70</v>
      </c>
      <c r="D435" s="24" t="s">
        <v>71</v>
      </c>
      <c r="E435" s="24" t="s">
        <v>5792</v>
      </c>
      <c r="F435" s="24" t="s">
        <v>5793</v>
      </c>
      <c r="G435" s="24" t="s">
        <v>31</v>
      </c>
      <c r="H435" s="24" t="s">
        <v>36</v>
      </c>
      <c r="I435" s="24" t="s">
        <v>5789</v>
      </c>
      <c r="J435" s="24" t="s">
        <v>24</v>
      </c>
      <c r="K435" s="24" t="s">
        <v>34</v>
      </c>
      <c r="L435" s="24">
        <v>2</v>
      </c>
      <c r="M435" s="31">
        <v>0</v>
      </c>
      <c r="N435" s="31">
        <v>108</v>
      </c>
      <c r="O435" s="24" t="s">
        <v>72</v>
      </c>
      <c r="P435" s="24" t="str">
        <f>VLOOKUP(Table1[[#This Row],[Line Item Text Code]],$U$3:$V$7,2,FALSE)</f>
        <v>Customer Accomodation</v>
      </c>
      <c r="Q435" s="31">
        <f>Table1[[#This Row],[Ext. Cost]]-Table1[[#This Row],[Ext. Sell]]</f>
        <v>108</v>
      </c>
      <c r="R435" s="31">
        <f>VLOOKUP(C435,Bookings!$A$1:$B$33,2,FALSE)</f>
        <v>3879926.4899999993</v>
      </c>
      <c r="S435" s="31">
        <f>IFERROR(VLOOKUP(D435,Bookings!E:F,2,FALSE),0)</f>
        <v>435136.94999999995</v>
      </c>
      <c r="T435" s="25" t="str">
        <f>IFERROR(VLOOKUP(Table1[[#This Row],[Order]],Bookings_with_AM_Report!A:L,12,FALSE),"N/A")</f>
        <v>Megan Ewers</v>
      </c>
    </row>
    <row r="436" spans="1:20">
      <c r="A436" s="24" t="s">
        <v>583</v>
      </c>
      <c r="B436" s="24">
        <v>37</v>
      </c>
      <c r="C436" s="24" t="s">
        <v>70</v>
      </c>
      <c r="D436" s="24" t="s">
        <v>329</v>
      </c>
      <c r="E436" s="24" t="s">
        <v>1495</v>
      </c>
      <c r="F436" s="24" t="s">
        <v>1496</v>
      </c>
      <c r="G436" s="24" t="s">
        <v>31</v>
      </c>
      <c r="H436" s="24" t="s">
        <v>49</v>
      </c>
      <c r="I436" s="24" t="s">
        <v>1497</v>
      </c>
      <c r="J436" s="24" t="s">
        <v>24</v>
      </c>
      <c r="K436" s="24" t="s">
        <v>1363</v>
      </c>
      <c r="L436" s="24">
        <v>25</v>
      </c>
      <c r="M436" s="31">
        <v>0</v>
      </c>
      <c r="N436" s="31">
        <v>2718.75</v>
      </c>
      <c r="O436" s="24" t="s">
        <v>72</v>
      </c>
      <c r="P436" s="24" t="str">
        <f>VLOOKUP(Table1[[#This Row],[Line Item Text Code]],$U$3:$V$7,2,FALSE)</f>
        <v>Specification Error</v>
      </c>
      <c r="Q436" s="31">
        <f>Table1[[#This Row],[Ext. Cost]]-Table1[[#This Row],[Ext. Sell]]</f>
        <v>2718.75</v>
      </c>
      <c r="R436" s="31">
        <f>VLOOKUP(C436,Bookings!$A$1:$B$33,2,FALSE)</f>
        <v>3879926.4899999993</v>
      </c>
      <c r="S436" s="31">
        <f>IFERROR(VLOOKUP(D436,Bookings!E:F,2,FALSE),0)</f>
        <v>16921.77</v>
      </c>
      <c r="T436" s="25" t="str">
        <f>IFERROR(VLOOKUP(Table1[[#This Row],[Order]],Bookings_with_AM_Report!A:L,12,FALSE),"N/A")</f>
        <v>Megan Ewers</v>
      </c>
    </row>
    <row r="437" spans="1:20">
      <c r="A437" s="24" t="s">
        <v>583</v>
      </c>
      <c r="B437" s="24">
        <v>38</v>
      </c>
      <c r="C437" s="24" t="s">
        <v>70</v>
      </c>
      <c r="D437" s="24" t="s">
        <v>329</v>
      </c>
      <c r="E437" s="24" t="s">
        <v>1498</v>
      </c>
      <c r="F437" s="24" t="s">
        <v>1499</v>
      </c>
      <c r="G437" s="24" t="s">
        <v>53</v>
      </c>
      <c r="H437" s="24" t="s">
        <v>49</v>
      </c>
      <c r="I437" s="24" t="s">
        <v>1497</v>
      </c>
      <c r="J437" s="24" t="s">
        <v>24</v>
      </c>
      <c r="K437" s="24" t="s">
        <v>1363</v>
      </c>
      <c r="L437" s="24">
        <v>1</v>
      </c>
      <c r="M437" s="31">
        <v>0</v>
      </c>
      <c r="N437" s="31">
        <v>190.31</v>
      </c>
      <c r="O437" s="24" t="s">
        <v>72</v>
      </c>
      <c r="P437" s="24" t="str">
        <f>VLOOKUP(Table1[[#This Row],[Line Item Text Code]],$U$3:$V$7,2,FALSE)</f>
        <v>Specification Error</v>
      </c>
      <c r="Q437" s="31">
        <f>Table1[[#This Row],[Ext. Cost]]-Table1[[#This Row],[Ext. Sell]]</f>
        <v>190.31</v>
      </c>
      <c r="R437" s="31">
        <f>VLOOKUP(C437,Bookings!$A$1:$B$33,2,FALSE)</f>
        <v>3879926.4899999993</v>
      </c>
      <c r="S437" s="31">
        <f>IFERROR(VLOOKUP(D437,Bookings!E:F,2,FALSE),0)</f>
        <v>16921.77</v>
      </c>
      <c r="T437" s="25" t="str">
        <f>IFERROR(VLOOKUP(Table1[[#This Row],[Order]],Bookings_with_AM_Report!A:L,12,FALSE),"N/A")</f>
        <v>Megan Ewers</v>
      </c>
    </row>
    <row r="438" spans="1:20">
      <c r="A438" s="24" t="s">
        <v>583</v>
      </c>
      <c r="B438" s="24">
        <v>40</v>
      </c>
      <c r="C438" s="24" t="s">
        <v>70</v>
      </c>
      <c r="D438" s="24" t="s">
        <v>329</v>
      </c>
      <c r="E438" s="24" t="s">
        <v>92</v>
      </c>
      <c r="F438" s="24" t="s">
        <v>1500</v>
      </c>
      <c r="G438" s="24" t="s">
        <v>16</v>
      </c>
      <c r="H438" s="24" t="s">
        <v>49</v>
      </c>
      <c r="I438" s="24" t="s">
        <v>1497</v>
      </c>
      <c r="J438" s="24" t="s">
        <v>24</v>
      </c>
      <c r="K438" s="24" t="s">
        <v>1501</v>
      </c>
      <c r="L438" s="24">
        <v>1</v>
      </c>
      <c r="M438" s="31">
        <v>0</v>
      </c>
      <c r="N438" s="31">
        <v>696</v>
      </c>
      <c r="O438" s="24" t="s">
        <v>72</v>
      </c>
      <c r="P438" s="24" t="str">
        <f>VLOOKUP(Table1[[#This Row],[Line Item Text Code]],$U$3:$V$7,2,FALSE)</f>
        <v>Specification Error</v>
      </c>
      <c r="Q438" s="31">
        <f>Table1[[#This Row],[Ext. Cost]]-Table1[[#This Row],[Ext. Sell]]</f>
        <v>696</v>
      </c>
      <c r="R438" s="31">
        <f>VLOOKUP(C438,Bookings!$A$1:$B$33,2,FALSE)</f>
        <v>3879926.4899999993</v>
      </c>
      <c r="S438" s="31">
        <f>IFERROR(VLOOKUP(D438,Bookings!E:F,2,FALSE),0)</f>
        <v>16921.77</v>
      </c>
      <c r="T438" s="25" t="str">
        <f>IFERROR(VLOOKUP(Table1[[#This Row],[Order]],Bookings_with_AM_Report!A:L,12,FALSE),"N/A")</f>
        <v>Megan Ewers</v>
      </c>
    </row>
    <row r="439" spans="1:20">
      <c r="A439" s="24" t="s">
        <v>583</v>
      </c>
      <c r="B439" s="24">
        <v>41</v>
      </c>
      <c r="C439" s="24" t="s">
        <v>70</v>
      </c>
      <c r="D439" s="24" t="s">
        <v>329</v>
      </c>
      <c r="E439" s="24" t="s">
        <v>92</v>
      </c>
      <c r="F439" s="24" t="s">
        <v>1502</v>
      </c>
      <c r="G439" s="24" t="s">
        <v>16</v>
      </c>
      <c r="H439" s="24" t="s">
        <v>49</v>
      </c>
      <c r="I439" s="24" t="s">
        <v>1497</v>
      </c>
      <c r="J439" s="24" t="s">
        <v>24</v>
      </c>
      <c r="K439" s="24" t="s">
        <v>1501</v>
      </c>
      <c r="L439" s="24">
        <v>1</v>
      </c>
      <c r="M439" s="31">
        <v>0</v>
      </c>
      <c r="N439" s="31">
        <v>155</v>
      </c>
      <c r="O439" s="24" t="s">
        <v>72</v>
      </c>
      <c r="P439" s="24" t="str">
        <f>VLOOKUP(Table1[[#This Row],[Line Item Text Code]],$U$3:$V$7,2,FALSE)</f>
        <v>Specification Error</v>
      </c>
      <c r="Q439" s="31">
        <f>Table1[[#This Row],[Ext. Cost]]-Table1[[#This Row],[Ext. Sell]]</f>
        <v>155</v>
      </c>
      <c r="R439" s="31">
        <f>VLOOKUP(C439,Bookings!$A$1:$B$33,2,FALSE)</f>
        <v>3879926.4899999993</v>
      </c>
      <c r="S439" s="31">
        <f>IFERROR(VLOOKUP(D439,Bookings!E:F,2,FALSE),0)</f>
        <v>16921.77</v>
      </c>
      <c r="T439" s="25" t="str">
        <f>IFERROR(VLOOKUP(Table1[[#This Row],[Order]],Bookings_with_AM_Report!A:L,12,FALSE),"N/A")</f>
        <v>Megan Ewers</v>
      </c>
    </row>
    <row r="440" spans="1:20">
      <c r="A440" s="24" t="s">
        <v>1503</v>
      </c>
      <c r="B440" s="24">
        <v>66</v>
      </c>
      <c r="C440" s="24" t="s">
        <v>76</v>
      </c>
      <c r="D440" s="24" t="s">
        <v>146</v>
      </c>
      <c r="E440" s="24" t="s">
        <v>894</v>
      </c>
      <c r="F440" s="24" t="s">
        <v>1504</v>
      </c>
      <c r="G440" s="24" t="s">
        <v>1505</v>
      </c>
      <c r="H440" s="24" t="s">
        <v>36</v>
      </c>
      <c r="I440" s="24" t="s">
        <v>112</v>
      </c>
      <c r="J440" s="24" t="s">
        <v>18</v>
      </c>
      <c r="K440" s="24" t="s">
        <v>1506</v>
      </c>
      <c r="L440" s="24">
        <v>1</v>
      </c>
      <c r="M440" s="31">
        <v>0</v>
      </c>
      <c r="N440" s="31">
        <v>41.63</v>
      </c>
      <c r="O440" s="24" t="s">
        <v>63</v>
      </c>
      <c r="P440" s="24" t="str">
        <f>VLOOKUP(Table1[[#This Row],[Line Item Text Code]],$U$3:$V$7,2,FALSE)</f>
        <v>Customer Accomodation</v>
      </c>
      <c r="Q440" s="31">
        <f>Table1[[#This Row],[Ext. Cost]]-Table1[[#This Row],[Ext. Sell]]</f>
        <v>41.63</v>
      </c>
      <c r="R440" s="31">
        <f>VLOOKUP(C440,Bookings!$A$1:$B$33,2,FALSE)</f>
        <v>13189792.260000004</v>
      </c>
      <c r="S440" s="31">
        <f>IFERROR(VLOOKUP(D440,Bookings!E:F,2,FALSE),0)</f>
        <v>1874548.8799999997</v>
      </c>
      <c r="T440" s="25" t="str">
        <f>IFERROR(VLOOKUP(Table1[[#This Row],[Order]],Bookings_with_AM_Report!A:L,12,FALSE),"N/A")</f>
        <v>Kimi Katsuyoshi</v>
      </c>
    </row>
    <row r="441" spans="1:20">
      <c r="A441" s="24" t="s">
        <v>1503</v>
      </c>
      <c r="B441" s="24">
        <v>71</v>
      </c>
      <c r="C441" s="24" t="s">
        <v>76</v>
      </c>
      <c r="D441" s="24" t="s">
        <v>146</v>
      </c>
      <c r="E441" s="24" t="s">
        <v>2270</v>
      </c>
      <c r="F441" s="24" t="s">
        <v>2271</v>
      </c>
      <c r="G441" s="24" t="s">
        <v>1394</v>
      </c>
      <c r="H441" s="24" t="s">
        <v>36</v>
      </c>
      <c r="I441" s="24" t="s">
        <v>2272</v>
      </c>
      <c r="J441" s="24" t="s">
        <v>18</v>
      </c>
      <c r="K441" s="24" t="s">
        <v>2240</v>
      </c>
      <c r="L441" s="24">
        <v>1</v>
      </c>
      <c r="M441" s="31">
        <v>0</v>
      </c>
      <c r="N441" s="31">
        <v>310.8</v>
      </c>
      <c r="O441" s="24" t="s">
        <v>63</v>
      </c>
      <c r="P441" s="24" t="str">
        <f>VLOOKUP(Table1[[#This Row],[Line Item Text Code]],$U$3:$V$7,2,FALSE)</f>
        <v>Customer Accomodation</v>
      </c>
      <c r="Q441" s="31">
        <f>Table1[[#This Row],[Ext. Cost]]-Table1[[#This Row],[Ext. Sell]]</f>
        <v>310.8</v>
      </c>
      <c r="R441" s="31">
        <f>VLOOKUP(C441,Bookings!$A$1:$B$33,2,FALSE)</f>
        <v>13189792.260000004</v>
      </c>
      <c r="S441" s="31">
        <f>IFERROR(VLOOKUP(D441,Bookings!E:F,2,FALSE),0)</f>
        <v>1874548.8799999997</v>
      </c>
      <c r="T441" s="25" t="str">
        <f>IFERROR(VLOOKUP(Table1[[#This Row],[Order]],Bookings_with_AM_Report!A:L,12,FALSE),"N/A")</f>
        <v>Kimi Katsuyoshi</v>
      </c>
    </row>
    <row r="442" spans="1:20">
      <c r="A442" s="24" t="s">
        <v>1503</v>
      </c>
      <c r="B442" s="24">
        <v>72</v>
      </c>
      <c r="C442" s="24" t="s">
        <v>76</v>
      </c>
      <c r="D442" s="24" t="s">
        <v>146</v>
      </c>
      <c r="E442" s="24" t="s">
        <v>52</v>
      </c>
      <c r="F442" s="24" t="s">
        <v>2273</v>
      </c>
      <c r="G442" s="24" t="s">
        <v>53</v>
      </c>
      <c r="H442" s="24" t="s">
        <v>36</v>
      </c>
      <c r="I442" s="24" t="s">
        <v>2274</v>
      </c>
      <c r="J442" s="24" t="s">
        <v>18</v>
      </c>
      <c r="K442" s="24" t="s">
        <v>2240</v>
      </c>
      <c r="L442" s="24">
        <v>1</v>
      </c>
      <c r="M442" s="31">
        <v>0</v>
      </c>
      <c r="N442" s="31">
        <v>202</v>
      </c>
      <c r="O442" s="24" t="s">
        <v>63</v>
      </c>
      <c r="P442" s="24" t="str">
        <f>VLOOKUP(Table1[[#This Row],[Line Item Text Code]],$U$3:$V$7,2,FALSE)</f>
        <v>Customer Accomodation</v>
      </c>
      <c r="Q442" s="31">
        <f>Table1[[#This Row],[Ext. Cost]]-Table1[[#This Row],[Ext. Sell]]</f>
        <v>202</v>
      </c>
      <c r="R442" s="31">
        <f>VLOOKUP(C442,Bookings!$A$1:$B$33,2,FALSE)</f>
        <v>13189792.260000004</v>
      </c>
      <c r="S442" s="31">
        <f>IFERROR(VLOOKUP(D442,Bookings!E:F,2,FALSE),0)</f>
        <v>1874548.8799999997</v>
      </c>
      <c r="T442" s="25" t="str">
        <f>IFERROR(VLOOKUP(Table1[[#This Row],[Order]],Bookings_with_AM_Report!A:L,12,FALSE),"N/A")</f>
        <v>Kimi Katsuyoshi</v>
      </c>
    </row>
    <row r="443" spans="1:20">
      <c r="A443" s="24" t="s">
        <v>1503</v>
      </c>
      <c r="B443" s="24">
        <v>73</v>
      </c>
      <c r="C443" s="24" t="s">
        <v>76</v>
      </c>
      <c r="D443" s="24" t="s">
        <v>146</v>
      </c>
      <c r="E443" s="24" t="s">
        <v>52</v>
      </c>
      <c r="F443" s="24" t="s">
        <v>52</v>
      </c>
      <c r="G443" s="24" t="s">
        <v>53</v>
      </c>
      <c r="H443" s="24" t="s">
        <v>53</v>
      </c>
      <c r="I443" s="24" t="s">
        <v>4492</v>
      </c>
      <c r="J443" s="24" t="s">
        <v>18</v>
      </c>
      <c r="K443" s="24" t="s">
        <v>4493</v>
      </c>
      <c r="L443" s="24">
        <v>1</v>
      </c>
      <c r="M443" s="31">
        <v>0</v>
      </c>
      <c r="N443" s="31">
        <v>200</v>
      </c>
      <c r="O443" s="24" t="s">
        <v>63</v>
      </c>
      <c r="P443" s="24" t="str">
        <f>VLOOKUP(Table1[[#This Row],[Line Item Text Code]],$U$3:$V$7,2,FALSE)</f>
        <v>Shipping Charges</v>
      </c>
      <c r="Q443" s="31">
        <f>Table1[[#This Row],[Ext. Cost]]-Table1[[#This Row],[Ext. Sell]]</f>
        <v>200</v>
      </c>
      <c r="R443" s="31">
        <f>VLOOKUP(C443,Bookings!$A$1:$B$33,2,FALSE)</f>
        <v>13189792.260000004</v>
      </c>
      <c r="S443" s="31">
        <f>IFERROR(VLOOKUP(D443,Bookings!E:F,2,FALSE),0)</f>
        <v>1874548.8799999997</v>
      </c>
      <c r="T443" s="25" t="str">
        <f>IFERROR(VLOOKUP(Table1[[#This Row],[Order]],Bookings_with_AM_Report!A:L,12,FALSE),"N/A")</f>
        <v>Kimi Katsuyoshi</v>
      </c>
    </row>
    <row r="444" spans="1:20">
      <c r="A444" s="24" t="s">
        <v>494</v>
      </c>
      <c r="B444" s="24">
        <v>6</v>
      </c>
      <c r="C444" s="24" t="s">
        <v>81</v>
      </c>
      <c r="D444" s="24" t="s">
        <v>495</v>
      </c>
      <c r="E444" s="24" t="s">
        <v>214</v>
      </c>
      <c r="F444" s="24" t="s">
        <v>844</v>
      </c>
      <c r="G444" s="24" t="s">
        <v>16</v>
      </c>
      <c r="H444" s="24" t="s">
        <v>17</v>
      </c>
      <c r="I444" s="24" t="s">
        <v>28</v>
      </c>
      <c r="J444" s="24" t="s">
        <v>24</v>
      </c>
      <c r="K444" s="24" t="s">
        <v>86</v>
      </c>
      <c r="L444" s="24">
        <v>1</v>
      </c>
      <c r="M444" s="31">
        <v>0</v>
      </c>
      <c r="N444" s="31">
        <v>250</v>
      </c>
      <c r="O444" s="24" t="s">
        <v>195</v>
      </c>
      <c r="P444" s="24" t="str">
        <f>VLOOKUP(Table1[[#This Row],[Line Item Text Code]],$U$3:$V$7,2,FALSE)</f>
        <v>Miscellaneous</v>
      </c>
      <c r="Q444" s="31">
        <f>Table1[[#This Row],[Ext. Cost]]-Table1[[#This Row],[Ext. Sell]]</f>
        <v>250</v>
      </c>
      <c r="R444" s="31">
        <f>VLOOKUP(C444,Bookings!$A$1:$B$33,2,FALSE)</f>
        <v>2600398.1199999982</v>
      </c>
      <c r="S444" s="31">
        <f>IFERROR(VLOOKUP(D444,Bookings!E:F,2,FALSE),0)</f>
        <v>0</v>
      </c>
      <c r="T444" s="25" t="str">
        <f>IFERROR(VLOOKUP(Table1[[#This Row],[Order]],Bookings_with_AM_Report!A:L,12,FALSE),"N/A")</f>
        <v>Elisha Brumley</v>
      </c>
    </row>
    <row r="445" spans="1:20">
      <c r="A445" s="24" t="s">
        <v>635</v>
      </c>
      <c r="B445" s="24">
        <v>21</v>
      </c>
      <c r="C445" s="24" t="s">
        <v>45</v>
      </c>
      <c r="D445" s="24" t="s">
        <v>636</v>
      </c>
      <c r="E445" s="24" t="s">
        <v>845</v>
      </c>
      <c r="F445" s="24" t="s">
        <v>22</v>
      </c>
      <c r="G445" s="24" t="s">
        <v>53</v>
      </c>
      <c r="H445" s="24" t="s">
        <v>53</v>
      </c>
      <c r="I445" s="24" t="s">
        <v>129</v>
      </c>
      <c r="J445" s="24" t="s">
        <v>24</v>
      </c>
      <c r="K445" s="24" t="s">
        <v>75</v>
      </c>
      <c r="L445" s="24">
        <v>1</v>
      </c>
      <c r="M445" s="31">
        <v>0</v>
      </c>
      <c r="N445" s="31">
        <v>36.17</v>
      </c>
      <c r="O445" s="24" t="s">
        <v>88</v>
      </c>
      <c r="P445" s="24" t="str">
        <f>VLOOKUP(Table1[[#This Row],[Line Item Text Code]],$U$3:$V$7,2,FALSE)</f>
        <v>Shipping Charges</v>
      </c>
      <c r="Q445" s="31">
        <f>Table1[[#This Row],[Ext. Cost]]-Table1[[#This Row],[Ext. Sell]]</f>
        <v>36.17</v>
      </c>
      <c r="R445" s="31">
        <f>VLOOKUP(C445,Bookings!$A$1:$B$33,2,FALSE)</f>
        <v>6995960.2399999984</v>
      </c>
      <c r="S445" s="31">
        <f>IFERROR(VLOOKUP(D445,Bookings!E:F,2,FALSE),0)</f>
        <v>9700</v>
      </c>
      <c r="T445" s="25" t="str">
        <f>IFERROR(VLOOKUP(Table1[[#This Row],[Order]],Bookings_with_AM_Report!A:L,12,FALSE),"N/A")</f>
        <v>Mary Sparacino</v>
      </c>
    </row>
    <row r="446" spans="1:20">
      <c r="A446" s="24" t="s">
        <v>635</v>
      </c>
      <c r="B446" s="24">
        <v>22</v>
      </c>
      <c r="C446" s="24" t="s">
        <v>45</v>
      </c>
      <c r="D446" s="24" t="s">
        <v>636</v>
      </c>
      <c r="E446" s="24" t="s">
        <v>845</v>
      </c>
      <c r="F446" s="24" t="s">
        <v>22</v>
      </c>
      <c r="G446" s="24" t="s">
        <v>53</v>
      </c>
      <c r="H446" s="24" t="s">
        <v>53</v>
      </c>
      <c r="I446" s="24" t="s">
        <v>129</v>
      </c>
      <c r="J446" s="24" t="s">
        <v>24</v>
      </c>
      <c r="K446" s="24" t="s">
        <v>75</v>
      </c>
      <c r="L446" s="24">
        <v>1</v>
      </c>
      <c r="M446" s="31">
        <v>0</v>
      </c>
      <c r="N446" s="31">
        <v>3.49</v>
      </c>
      <c r="O446" s="24" t="s">
        <v>88</v>
      </c>
      <c r="P446" s="24" t="str">
        <f>VLOOKUP(Table1[[#This Row],[Line Item Text Code]],$U$3:$V$7,2,FALSE)</f>
        <v>Shipping Charges</v>
      </c>
      <c r="Q446" s="31">
        <f>Table1[[#This Row],[Ext. Cost]]-Table1[[#This Row],[Ext. Sell]]</f>
        <v>3.49</v>
      </c>
      <c r="R446" s="31">
        <f>VLOOKUP(C446,Bookings!$A$1:$B$33,2,FALSE)</f>
        <v>6995960.2399999984</v>
      </c>
      <c r="S446" s="31">
        <f>IFERROR(VLOOKUP(D446,Bookings!E:F,2,FALSE),0)</f>
        <v>9700</v>
      </c>
      <c r="T446" s="25" t="str">
        <f>IFERROR(VLOOKUP(Table1[[#This Row],[Order]],Bookings_with_AM_Report!A:L,12,FALSE),"N/A")</f>
        <v>Mary Sparacino</v>
      </c>
    </row>
    <row r="447" spans="1:20">
      <c r="A447" s="24" t="s">
        <v>1162</v>
      </c>
      <c r="B447" s="24">
        <v>132</v>
      </c>
      <c r="C447" s="24" t="s">
        <v>70</v>
      </c>
      <c r="D447" s="24" t="s">
        <v>1163</v>
      </c>
      <c r="E447" s="24" t="s">
        <v>3745</v>
      </c>
      <c r="F447" s="24" t="s">
        <v>3746</v>
      </c>
      <c r="G447" s="24" t="s">
        <v>31</v>
      </c>
      <c r="H447" s="24" t="s">
        <v>49</v>
      </c>
      <c r="I447" s="24" t="s">
        <v>3747</v>
      </c>
      <c r="J447" s="24" t="s">
        <v>24</v>
      </c>
      <c r="K447" s="24" t="s">
        <v>34</v>
      </c>
      <c r="L447" s="24">
        <v>1</v>
      </c>
      <c r="M447" s="31">
        <v>0</v>
      </c>
      <c r="N447" s="31">
        <v>189.48</v>
      </c>
      <c r="O447" s="24" t="s">
        <v>72</v>
      </c>
      <c r="P447" s="24" t="str">
        <f>VLOOKUP(Table1[[#This Row],[Line Item Text Code]],$U$3:$V$7,2,FALSE)</f>
        <v>Specification Error</v>
      </c>
      <c r="Q447" s="31">
        <f>Table1[[#This Row],[Ext. Cost]]-Table1[[#This Row],[Ext. Sell]]</f>
        <v>189.48</v>
      </c>
      <c r="R447" s="31">
        <f>VLOOKUP(C447,Bookings!$A$1:$B$33,2,FALSE)</f>
        <v>3879926.4899999993</v>
      </c>
      <c r="S447" s="31">
        <f>IFERROR(VLOOKUP(D447,Bookings!E:F,2,FALSE),0)</f>
        <v>155609.79</v>
      </c>
      <c r="T447" s="25" t="str">
        <f>IFERROR(VLOOKUP(Table1[[#This Row],[Order]],Bookings_with_AM_Report!A:L,12,FALSE),"N/A")</f>
        <v>Megan Ewers</v>
      </c>
    </row>
    <row r="448" spans="1:20">
      <c r="A448" s="24" t="s">
        <v>1162</v>
      </c>
      <c r="B448" s="24">
        <v>133</v>
      </c>
      <c r="C448" s="24" t="s">
        <v>70</v>
      </c>
      <c r="D448" s="24" t="s">
        <v>1163</v>
      </c>
      <c r="E448" s="24" t="s">
        <v>3653</v>
      </c>
      <c r="F448" s="24" t="s">
        <v>2270</v>
      </c>
      <c r="G448" s="24" t="s">
        <v>31</v>
      </c>
      <c r="H448" s="24" t="s">
        <v>49</v>
      </c>
      <c r="I448" s="24" t="s">
        <v>3747</v>
      </c>
      <c r="J448" s="24" t="s">
        <v>24</v>
      </c>
      <c r="K448" s="24" t="s">
        <v>34</v>
      </c>
      <c r="L448" s="24">
        <v>7.2</v>
      </c>
      <c r="M448" s="31">
        <v>0</v>
      </c>
      <c r="N448" s="31">
        <v>7.2</v>
      </c>
      <c r="O448" s="24" t="s">
        <v>72</v>
      </c>
      <c r="P448" s="24" t="str">
        <f>VLOOKUP(Table1[[#This Row],[Line Item Text Code]],$U$3:$V$7,2,FALSE)</f>
        <v>Specification Error</v>
      </c>
      <c r="Q448" s="31">
        <f>Table1[[#This Row],[Ext. Cost]]-Table1[[#This Row],[Ext. Sell]]</f>
        <v>7.2</v>
      </c>
      <c r="R448" s="31">
        <f>VLOOKUP(C448,Bookings!$A$1:$B$33,2,FALSE)</f>
        <v>3879926.4899999993</v>
      </c>
      <c r="S448" s="31">
        <f>IFERROR(VLOOKUP(D448,Bookings!E:F,2,FALSE),0)</f>
        <v>155609.79</v>
      </c>
      <c r="T448" s="25" t="str">
        <f>IFERROR(VLOOKUP(Table1[[#This Row],[Order]],Bookings_with_AM_Report!A:L,12,FALSE),"N/A")</f>
        <v>Megan Ewers</v>
      </c>
    </row>
    <row r="449" spans="1:20">
      <c r="A449" s="24" t="s">
        <v>1025</v>
      </c>
      <c r="B449" s="24">
        <v>32</v>
      </c>
      <c r="C449" s="24" t="s">
        <v>120</v>
      </c>
      <c r="D449" s="24" t="s">
        <v>121</v>
      </c>
      <c r="E449" s="24" t="s">
        <v>3748</v>
      </c>
      <c r="F449" s="24" t="s">
        <v>3749</v>
      </c>
      <c r="G449" s="24" t="s">
        <v>31</v>
      </c>
      <c r="H449" s="24" t="s">
        <v>49</v>
      </c>
      <c r="I449" s="24" t="s">
        <v>3750</v>
      </c>
      <c r="J449" s="24" t="s">
        <v>24</v>
      </c>
      <c r="K449" s="24" t="s">
        <v>3751</v>
      </c>
      <c r="L449" s="24">
        <v>4</v>
      </c>
      <c r="M449" s="31">
        <v>0</v>
      </c>
      <c r="N449" s="31">
        <v>157.84</v>
      </c>
      <c r="O449" s="24" t="s">
        <v>88</v>
      </c>
      <c r="P449" s="24" t="str">
        <f>VLOOKUP(Table1[[#This Row],[Line Item Text Code]],$U$3:$V$7,2,FALSE)</f>
        <v>Specification Error</v>
      </c>
      <c r="Q449" s="31">
        <f>Table1[[#This Row],[Ext. Cost]]-Table1[[#This Row],[Ext. Sell]]</f>
        <v>157.84</v>
      </c>
      <c r="R449" s="31">
        <f>VLOOKUP(C449,Bookings!$A$1:$B$33,2,FALSE)</f>
        <v>927982.08000000031</v>
      </c>
      <c r="S449" s="31">
        <f>IFERROR(VLOOKUP(D449,Bookings!E:F,2,FALSE),0)</f>
        <v>255103.65</v>
      </c>
      <c r="T449" s="25" t="str">
        <f>IFERROR(VLOOKUP(Table1[[#This Row],[Order]],Bookings_with_AM_Report!A:L,12,FALSE),"N/A")</f>
        <v>Elisha Brumley,Troy Ocariza</v>
      </c>
    </row>
    <row r="450" spans="1:20">
      <c r="A450" s="24" t="s">
        <v>1025</v>
      </c>
      <c r="B450" s="24">
        <v>33</v>
      </c>
      <c r="C450" s="24" t="s">
        <v>120</v>
      </c>
      <c r="D450" s="24" t="s">
        <v>121</v>
      </c>
      <c r="E450" s="24" t="s">
        <v>107</v>
      </c>
      <c r="F450" s="24" t="s">
        <v>107</v>
      </c>
      <c r="G450" s="24" t="s">
        <v>53</v>
      </c>
      <c r="H450" s="24" t="s">
        <v>53</v>
      </c>
      <c r="I450" s="24" t="s">
        <v>4494</v>
      </c>
      <c r="J450" s="24" t="s">
        <v>24</v>
      </c>
      <c r="K450" s="24" t="s">
        <v>3751</v>
      </c>
      <c r="L450" s="24">
        <v>1</v>
      </c>
      <c r="M450" s="31">
        <v>0</v>
      </c>
      <c r="N450" s="31">
        <v>66.27</v>
      </c>
      <c r="O450" s="24" t="s">
        <v>88</v>
      </c>
      <c r="P450" s="24" t="str">
        <f>VLOOKUP(Table1[[#This Row],[Line Item Text Code]],$U$3:$V$7,2,FALSE)</f>
        <v>Shipping Charges</v>
      </c>
      <c r="Q450" s="31">
        <f>Table1[[#This Row],[Ext. Cost]]-Table1[[#This Row],[Ext. Sell]]</f>
        <v>66.27</v>
      </c>
      <c r="R450" s="31">
        <f>VLOOKUP(C450,Bookings!$A$1:$B$33,2,FALSE)</f>
        <v>927982.08000000031</v>
      </c>
      <c r="S450" s="31">
        <f>IFERROR(VLOOKUP(D450,Bookings!E:F,2,FALSE),0)</f>
        <v>255103.65</v>
      </c>
      <c r="T450" s="25" t="str">
        <f>IFERROR(VLOOKUP(Table1[[#This Row],[Order]],Bookings_with_AM_Report!A:L,12,FALSE),"N/A")</f>
        <v>Elisha Brumley,Troy Ocariza</v>
      </c>
    </row>
    <row r="451" spans="1:20">
      <c r="A451" s="24" t="s">
        <v>1025</v>
      </c>
      <c r="B451" s="24">
        <v>34</v>
      </c>
      <c r="C451" s="24" t="s">
        <v>120</v>
      </c>
      <c r="D451" s="24" t="s">
        <v>121</v>
      </c>
      <c r="E451" s="24" t="s">
        <v>5794</v>
      </c>
      <c r="F451" s="24" t="s">
        <v>5795</v>
      </c>
      <c r="G451" s="24" t="s">
        <v>53</v>
      </c>
      <c r="H451" s="24" t="s">
        <v>49</v>
      </c>
      <c r="I451" s="24" t="s">
        <v>3750</v>
      </c>
      <c r="J451" s="24" t="s">
        <v>24</v>
      </c>
      <c r="K451" s="24" t="s">
        <v>3751</v>
      </c>
      <c r="L451" s="24">
        <v>1</v>
      </c>
      <c r="M451" s="31">
        <v>0</v>
      </c>
      <c r="N451" s="31">
        <v>-66.27</v>
      </c>
      <c r="O451" s="24" t="s">
        <v>88</v>
      </c>
      <c r="P451" s="24" t="str">
        <f>VLOOKUP(Table1[[#This Row],[Line Item Text Code]],$U$3:$V$7,2,FALSE)</f>
        <v>Specification Error</v>
      </c>
      <c r="Q451" s="31">
        <f>Table1[[#This Row],[Ext. Cost]]-Table1[[#This Row],[Ext. Sell]]</f>
        <v>-66.27</v>
      </c>
      <c r="R451" s="31">
        <f>VLOOKUP(C451,Bookings!$A$1:$B$33,2,FALSE)</f>
        <v>927982.08000000031</v>
      </c>
      <c r="S451" s="31">
        <f>IFERROR(VLOOKUP(D451,Bookings!E:F,2,FALSE),0)</f>
        <v>255103.65</v>
      </c>
      <c r="T451" s="25" t="str">
        <f>IFERROR(VLOOKUP(Table1[[#This Row],[Order]],Bookings_with_AM_Report!A:L,12,FALSE),"N/A")</f>
        <v>Elisha Brumley,Troy Ocariza</v>
      </c>
    </row>
    <row r="452" spans="1:20">
      <c r="A452" s="24" t="s">
        <v>1025</v>
      </c>
      <c r="B452" s="24">
        <v>36</v>
      </c>
      <c r="C452" s="24" t="s">
        <v>120</v>
      </c>
      <c r="D452" s="24" t="s">
        <v>121</v>
      </c>
      <c r="E452" s="24" t="s">
        <v>5796</v>
      </c>
      <c r="F452" s="24" t="s">
        <v>5797</v>
      </c>
      <c r="G452" s="24" t="s">
        <v>31</v>
      </c>
      <c r="H452" s="24" t="s">
        <v>17</v>
      </c>
      <c r="I452" s="24" t="s">
        <v>5798</v>
      </c>
      <c r="J452" s="24" t="s">
        <v>24</v>
      </c>
      <c r="K452" s="24" t="s">
        <v>3751</v>
      </c>
      <c r="L452" s="24">
        <v>4</v>
      </c>
      <c r="M452" s="31">
        <v>0</v>
      </c>
      <c r="N452" s="31">
        <v>440.24</v>
      </c>
      <c r="O452" s="24" t="s">
        <v>88</v>
      </c>
      <c r="P452" s="24" t="str">
        <f>VLOOKUP(Table1[[#This Row],[Line Item Text Code]],$U$3:$V$7,2,FALSE)</f>
        <v>Miscellaneous</v>
      </c>
      <c r="Q452" s="31">
        <f>Table1[[#This Row],[Ext. Cost]]-Table1[[#This Row],[Ext. Sell]]</f>
        <v>440.24</v>
      </c>
      <c r="R452" s="31">
        <f>VLOOKUP(C452,Bookings!$A$1:$B$33,2,FALSE)</f>
        <v>927982.08000000031</v>
      </c>
      <c r="S452" s="31">
        <f>IFERROR(VLOOKUP(D452,Bookings!E:F,2,FALSE),0)</f>
        <v>255103.65</v>
      </c>
      <c r="T452" s="25" t="str">
        <f>IFERROR(VLOOKUP(Table1[[#This Row],[Order]],Bookings_with_AM_Report!A:L,12,FALSE),"N/A")</f>
        <v>Elisha Brumley,Troy Ocariza</v>
      </c>
    </row>
    <row r="453" spans="1:20">
      <c r="A453" s="24" t="s">
        <v>1025</v>
      </c>
      <c r="B453" s="24">
        <v>38</v>
      </c>
      <c r="C453" s="24" t="s">
        <v>120</v>
      </c>
      <c r="D453" s="24" t="s">
        <v>121</v>
      </c>
      <c r="E453" s="24" t="s">
        <v>3630</v>
      </c>
      <c r="F453" s="24" t="s">
        <v>5797</v>
      </c>
      <c r="G453" s="24" t="s">
        <v>2516</v>
      </c>
      <c r="H453" s="24" t="s">
        <v>17</v>
      </c>
      <c r="I453" s="24" t="s">
        <v>5798</v>
      </c>
      <c r="J453" s="24" t="s">
        <v>24</v>
      </c>
      <c r="K453" s="24" t="s">
        <v>3751</v>
      </c>
      <c r="L453" s="24">
        <v>1</v>
      </c>
      <c r="M453" s="31">
        <v>0</v>
      </c>
      <c r="N453" s="31">
        <v>79.319999999999993</v>
      </c>
      <c r="O453" s="24" t="s">
        <v>88</v>
      </c>
      <c r="P453" s="24" t="str">
        <f>VLOOKUP(Table1[[#This Row],[Line Item Text Code]],$U$3:$V$7,2,FALSE)</f>
        <v>Miscellaneous</v>
      </c>
      <c r="Q453" s="31">
        <f>Table1[[#This Row],[Ext. Cost]]-Table1[[#This Row],[Ext. Sell]]</f>
        <v>79.319999999999993</v>
      </c>
      <c r="R453" s="31">
        <f>VLOOKUP(C453,Bookings!$A$1:$B$33,2,FALSE)</f>
        <v>927982.08000000031</v>
      </c>
      <c r="S453" s="31">
        <f>IFERROR(VLOOKUP(D453,Bookings!E:F,2,FALSE),0)</f>
        <v>255103.65</v>
      </c>
      <c r="T453" s="25" t="str">
        <f>IFERROR(VLOOKUP(Table1[[#This Row],[Order]],Bookings_with_AM_Report!A:L,12,FALSE),"N/A")</f>
        <v>Elisha Brumley,Troy Ocariza</v>
      </c>
    </row>
    <row r="454" spans="1:20">
      <c r="A454" s="24" t="s">
        <v>2275</v>
      </c>
      <c r="B454" s="24">
        <v>10</v>
      </c>
      <c r="C454" s="24" t="s">
        <v>59</v>
      </c>
      <c r="D454" s="24" t="s">
        <v>322</v>
      </c>
      <c r="E454" s="24" t="s">
        <v>46</v>
      </c>
      <c r="F454" s="24" t="s">
        <v>2276</v>
      </c>
      <c r="G454" s="24" t="s">
        <v>42</v>
      </c>
      <c r="H454" s="24" t="s">
        <v>36</v>
      </c>
      <c r="I454" s="24" t="s">
        <v>43</v>
      </c>
      <c r="J454" s="24" t="s">
        <v>18</v>
      </c>
      <c r="K454" s="24" t="s">
        <v>19</v>
      </c>
      <c r="L454" s="24">
        <v>1</v>
      </c>
      <c r="M454" s="31">
        <v>0</v>
      </c>
      <c r="N454" s="31">
        <v>100</v>
      </c>
      <c r="O454" s="24" t="s">
        <v>48</v>
      </c>
      <c r="P454" s="24" t="str">
        <f>VLOOKUP(Table1[[#This Row],[Line Item Text Code]],$U$3:$V$7,2,FALSE)</f>
        <v>Customer Accomodation</v>
      </c>
      <c r="Q454" s="31">
        <f>Table1[[#This Row],[Ext. Cost]]-Table1[[#This Row],[Ext. Sell]]</f>
        <v>100</v>
      </c>
      <c r="R454" s="31">
        <f>VLOOKUP(C454,Bookings!$A$1:$B$33,2,FALSE)</f>
        <v>25594614.949999984</v>
      </c>
      <c r="S454" s="31">
        <f>IFERROR(VLOOKUP(D454,Bookings!E:F,2,FALSE),0)</f>
        <v>0</v>
      </c>
      <c r="T454" s="25" t="str">
        <f>IFERROR(VLOOKUP(Table1[[#This Row],[Order]],Bookings_with_AM_Report!A:L,12,FALSE),"N/A")</f>
        <v>Anthony Pantaleoni,Josie Maitlen</v>
      </c>
    </row>
    <row r="455" spans="1:20">
      <c r="A455" s="24" t="s">
        <v>2275</v>
      </c>
      <c r="B455" s="24">
        <v>11</v>
      </c>
      <c r="C455" s="24" t="s">
        <v>59</v>
      </c>
      <c r="D455" s="24" t="s">
        <v>322</v>
      </c>
      <c r="E455" s="24" t="s">
        <v>46</v>
      </c>
      <c r="F455" s="24" t="s">
        <v>2276</v>
      </c>
      <c r="G455" s="24" t="s">
        <v>42</v>
      </c>
      <c r="H455" s="24" t="s">
        <v>36</v>
      </c>
      <c r="I455" s="24" t="s">
        <v>43</v>
      </c>
      <c r="J455" s="24" t="s">
        <v>18</v>
      </c>
      <c r="K455" s="24" t="s">
        <v>19</v>
      </c>
      <c r="L455" s="24">
        <v>1</v>
      </c>
      <c r="M455" s="31">
        <v>0</v>
      </c>
      <c r="N455" s="31">
        <v>20</v>
      </c>
      <c r="O455" s="24" t="s">
        <v>48</v>
      </c>
      <c r="P455" s="24" t="str">
        <f>VLOOKUP(Table1[[#This Row],[Line Item Text Code]],$U$3:$V$7,2,FALSE)</f>
        <v>Customer Accomodation</v>
      </c>
      <c r="Q455" s="31">
        <f>Table1[[#This Row],[Ext. Cost]]-Table1[[#This Row],[Ext. Sell]]</f>
        <v>20</v>
      </c>
      <c r="R455" s="31">
        <f>VLOOKUP(C455,Bookings!$A$1:$B$33,2,FALSE)</f>
        <v>25594614.949999984</v>
      </c>
      <c r="S455" s="31">
        <f>IFERROR(VLOOKUP(D455,Bookings!E:F,2,FALSE),0)</f>
        <v>0</v>
      </c>
      <c r="T455" s="25" t="str">
        <f>IFERROR(VLOOKUP(Table1[[#This Row],[Order]],Bookings_with_AM_Report!A:L,12,FALSE),"N/A")</f>
        <v>Anthony Pantaleoni,Josie Maitlen</v>
      </c>
    </row>
    <row r="456" spans="1:20">
      <c r="A456" s="24" t="s">
        <v>2275</v>
      </c>
      <c r="B456" s="24">
        <v>12</v>
      </c>
      <c r="C456" s="24" t="s">
        <v>59</v>
      </c>
      <c r="D456" s="24" t="s">
        <v>322</v>
      </c>
      <c r="E456" s="24" t="s">
        <v>46</v>
      </c>
      <c r="F456" s="24" t="s">
        <v>2332</v>
      </c>
      <c r="G456" s="24" t="s">
        <v>42</v>
      </c>
      <c r="H456" s="24" t="s">
        <v>36</v>
      </c>
      <c r="I456" s="24" t="s">
        <v>43</v>
      </c>
      <c r="J456" s="24" t="s">
        <v>18</v>
      </c>
      <c r="K456" s="24" t="s">
        <v>19</v>
      </c>
      <c r="L456" s="24">
        <v>1</v>
      </c>
      <c r="M456" s="31">
        <v>0</v>
      </c>
      <c r="N456" s="31">
        <v>20</v>
      </c>
      <c r="O456" s="24" t="s">
        <v>48</v>
      </c>
      <c r="P456" s="24" t="str">
        <f>VLOOKUP(Table1[[#This Row],[Line Item Text Code]],$U$3:$V$7,2,FALSE)</f>
        <v>Customer Accomodation</v>
      </c>
      <c r="Q456" s="31">
        <f>Table1[[#This Row],[Ext. Cost]]-Table1[[#This Row],[Ext. Sell]]</f>
        <v>20</v>
      </c>
      <c r="R456" s="31">
        <f>VLOOKUP(C456,Bookings!$A$1:$B$33,2,FALSE)</f>
        <v>25594614.949999984</v>
      </c>
      <c r="S456" s="31">
        <f>IFERROR(VLOOKUP(D456,Bookings!E:F,2,FALSE),0)</f>
        <v>0</v>
      </c>
      <c r="T456" s="25" t="str">
        <f>IFERROR(VLOOKUP(Table1[[#This Row],[Order]],Bookings_with_AM_Report!A:L,12,FALSE),"N/A")</f>
        <v>Anthony Pantaleoni,Josie Maitlen</v>
      </c>
    </row>
    <row r="457" spans="1:20">
      <c r="A457" s="24" t="s">
        <v>482</v>
      </c>
      <c r="B457" s="24">
        <v>266</v>
      </c>
      <c r="C457" s="24" t="s">
        <v>76</v>
      </c>
      <c r="D457" s="24" t="s">
        <v>273</v>
      </c>
      <c r="E457" s="24" t="s">
        <v>107</v>
      </c>
      <c r="F457" s="24" t="s">
        <v>5799</v>
      </c>
      <c r="G457" s="24" t="s">
        <v>53</v>
      </c>
      <c r="H457" s="24" t="s">
        <v>53</v>
      </c>
      <c r="I457" s="24" t="s">
        <v>54</v>
      </c>
      <c r="J457" s="24" t="s">
        <v>18</v>
      </c>
      <c r="K457" s="24" t="s">
        <v>5800</v>
      </c>
      <c r="L457" s="24">
        <v>1</v>
      </c>
      <c r="M457" s="31">
        <v>0</v>
      </c>
      <c r="N457" s="31">
        <v>555</v>
      </c>
      <c r="O457" s="24" t="s">
        <v>48</v>
      </c>
      <c r="P457" s="24" t="str">
        <f>VLOOKUP(Table1[[#This Row],[Line Item Text Code]],$U$3:$V$7,2,FALSE)</f>
        <v>Shipping Charges</v>
      </c>
      <c r="Q457" s="31">
        <f>Table1[[#This Row],[Ext. Cost]]-Table1[[#This Row],[Ext. Sell]]</f>
        <v>555</v>
      </c>
      <c r="R457" s="31">
        <f>VLOOKUP(C457,Bookings!$A$1:$B$33,2,FALSE)</f>
        <v>13189792.260000004</v>
      </c>
      <c r="S457" s="31">
        <f>IFERROR(VLOOKUP(D457,Bookings!E:F,2,FALSE),0)</f>
        <v>511873.37</v>
      </c>
      <c r="T457" s="25" t="str">
        <f>IFERROR(VLOOKUP(Table1[[#This Row],[Order]],Bookings_with_AM_Report!A:L,12,FALSE),"N/A")</f>
        <v>Josie Maitlen,Torrey Crell</v>
      </c>
    </row>
    <row r="458" spans="1:20">
      <c r="A458" s="24" t="s">
        <v>482</v>
      </c>
      <c r="B458" s="24">
        <v>267</v>
      </c>
      <c r="C458" s="24" t="s">
        <v>76</v>
      </c>
      <c r="D458" s="24" t="s">
        <v>273</v>
      </c>
      <c r="E458" s="24" t="s">
        <v>1507</v>
      </c>
      <c r="F458" s="24" t="s">
        <v>1508</v>
      </c>
      <c r="G458" s="24" t="s">
        <v>31</v>
      </c>
      <c r="H458" s="24" t="s">
        <v>49</v>
      </c>
      <c r="I458" s="24" t="s">
        <v>1509</v>
      </c>
      <c r="J458" s="24" t="s">
        <v>18</v>
      </c>
      <c r="K458" s="24" t="s">
        <v>1510</v>
      </c>
      <c r="L458" s="24">
        <v>8</v>
      </c>
      <c r="M458" s="31">
        <v>0</v>
      </c>
      <c r="N458" s="31">
        <v>5824</v>
      </c>
      <c r="O458" s="24" t="s">
        <v>48</v>
      </c>
      <c r="P458" s="24" t="str">
        <f>VLOOKUP(Table1[[#This Row],[Line Item Text Code]],$U$3:$V$7,2,FALSE)</f>
        <v>Specification Error</v>
      </c>
      <c r="Q458" s="31">
        <f>Table1[[#This Row],[Ext. Cost]]-Table1[[#This Row],[Ext. Sell]]</f>
        <v>5824</v>
      </c>
      <c r="R458" s="31">
        <f>VLOOKUP(C458,Bookings!$A$1:$B$33,2,FALSE)</f>
        <v>13189792.260000004</v>
      </c>
      <c r="S458" s="31">
        <f>IFERROR(VLOOKUP(D458,Bookings!E:F,2,FALSE),0)</f>
        <v>511873.37</v>
      </c>
      <c r="T458" s="25" t="str">
        <f>IFERROR(VLOOKUP(Table1[[#This Row],[Order]],Bookings_with_AM_Report!A:L,12,FALSE),"N/A")</f>
        <v>Josie Maitlen,Torrey Crell</v>
      </c>
    </row>
    <row r="459" spans="1:20">
      <c r="A459" s="24" t="s">
        <v>482</v>
      </c>
      <c r="B459" s="24">
        <v>268</v>
      </c>
      <c r="C459" s="24" t="s">
        <v>76</v>
      </c>
      <c r="D459" s="24" t="s">
        <v>273</v>
      </c>
      <c r="E459" s="24" t="s">
        <v>52</v>
      </c>
      <c r="F459" s="24" t="s">
        <v>1511</v>
      </c>
      <c r="G459" s="24" t="s">
        <v>53</v>
      </c>
      <c r="H459" s="24" t="s">
        <v>49</v>
      </c>
      <c r="I459" s="24" t="s">
        <v>1509</v>
      </c>
      <c r="J459" s="24" t="s">
        <v>18</v>
      </c>
      <c r="K459" s="24" t="s">
        <v>1510</v>
      </c>
      <c r="L459" s="24">
        <v>1</v>
      </c>
      <c r="M459" s="31">
        <v>0</v>
      </c>
      <c r="N459" s="31">
        <v>416</v>
      </c>
      <c r="O459" s="24" t="s">
        <v>48</v>
      </c>
      <c r="P459" s="24" t="str">
        <f>VLOOKUP(Table1[[#This Row],[Line Item Text Code]],$U$3:$V$7,2,FALSE)</f>
        <v>Specification Error</v>
      </c>
      <c r="Q459" s="31">
        <f>Table1[[#This Row],[Ext. Cost]]-Table1[[#This Row],[Ext. Sell]]</f>
        <v>416</v>
      </c>
      <c r="R459" s="31">
        <f>VLOOKUP(C459,Bookings!$A$1:$B$33,2,FALSE)</f>
        <v>13189792.260000004</v>
      </c>
      <c r="S459" s="31">
        <f>IFERROR(VLOOKUP(D459,Bookings!E:F,2,FALSE),0)</f>
        <v>511873.37</v>
      </c>
      <c r="T459" s="25" t="str">
        <f>IFERROR(VLOOKUP(Table1[[#This Row],[Order]],Bookings_with_AM_Report!A:L,12,FALSE),"N/A")</f>
        <v>Josie Maitlen,Torrey Crell</v>
      </c>
    </row>
    <row r="460" spans="1:20">
      <c r="A460" s="24" t="s">
        <v>482</v>
      </c>
      <c r="B460" s="24">
        <v>272</v>
      </c>
      <c r="C460" s="24" t="s">
        <v>76</v>
      </c>
      <c r="D460" s="24" t="s">
        <v>273</v>
      </c>
      <c r="E460" s="24" t="s">
        <v>5801</v>
      </c>
      <c r="F460" s="24" t="s">
        <v>5802</v>
      </c>
      <c r="G460" s="24" t="s">
        <v>31</v>
      </c>
      <c r="H460" s="24" t="s">
        <v>17</v>
      </c>
      <c r="I460" s="24" t="s">
        <v>5803</v>
      </c>
      <c r="J460" s="24" t="s">
        <v>18</v>
      </c>
      <c r="K460" s="24" t="s">
        <v>5804</v>
      </c>
      <c r="L460" s="24">
        <v>1</v>
      </c>
      <c r="M460" s="31">
        <v>0</v>
      </c>
      <c r="N460" s="31">
        <v>3541</v>
      </c>
      <c r="O460" s="24" t="s">
        <v>48</v>
      </c>
      <c r="P460" s="24" t="str">
        <f>VLOOKUP(Table1[[#This Row],[Line Item Text Code]],$U$3:$V$7,2,FALSE)</f>
        <v>Miscellaneous</v>
      </c>
      <c r="Q460" s="31">
        <f>Table1[[#This Row],[Ext. Cost]]-Table1[[#This Row],[Ext. Sell]]</f>
        <v>3541</v>
      </c>
      <c r="R460" s="31">
        <f>VLOOKUP(C460,Bookings!$A$1:$B$33,2,FALSE)</f>
        <v>13189792.260000004</v>
      </c>
      <c r="S460" s="31">
        <f>IFERROR(VLOOKUP(D460,Bookings!E:F,2,FALSE),0)</f>
        <v>511873.37</v>
      </c>
      <c r="T460" s="25" t="str">
        <f>IFERROR(VLOOKUP(Table1[[#This Row],[Order]],Bookings_with_AM_Report!A:L,12,FALSE),"N/A")</f>
        <v>Josie Maitlen,Torrey Crell</v>
      </c>
    </row>
    <row r="461" spans="1:20">
      <c r="A461" s="24" t="s">
        <v>482</v>
      </c>
      <c r="B461" s="24">
        <v>273</v>
      </c>
      <c r="C461" s="24" t="s">
        <v>76</v>
      </c>
      <c r="D461" s="24" t="s">
        <v>273</v>
      </c>
      <c r="E461" s="24" t="s">
        <v>5805</v>
      </c>
      <c r="F461" s="24" t="s">
        <v>5806</v>
      </c>
      <c r="G461" s="24" t="s">
        <v>55</v>
      </c>
      <c r="H461" s="24" t="s">
        <v>49</v>
      </c>
      <c r="I461" s="24" t="s">
        <v>5807</v>
      </c>
      <c r="J461" s="24" t="s">
        <v>18</v>
      </c>
      <c r="K461" s="24" t="s">
        <v>5808</v>
      </c>
      <c r="L461" s="24">
        <v>3.5</v>
      </c>
      <c r="M461" s="31">
        <v>0</v>
      </c>
      <c r="N461" s="31">
        <v>241.5</v>
      </c>
      <c r="O461" s="24" t="s">
        <v>48</v>
      </c>
      <c r="P461" s="24" t="str">
        <f>VLOOKUP(Table1[[#This Row],[Line Item Text Code]],$U$3:$V$7,2,FALSE)</f>
        <v>Specification Error</v>
      </c>
      <c r="Q461" s="31">
        <f>Table1[[#This Row],[Ext. Cost]]-Table1[[#This Row],[Ext. Sell]]</f>
        <v>241.5</v>
      </c>
      <c r="R461" s="31">
        <f>VLOOKUP(C461,Bookings!$A$1:$B$33,2,FALSE)</f>
        <v>13189792.260000004</v>
      </c>
      <c r="S461" s="31">
        <f>IFERROR(VLOOKUP(D461,Bookings!E:F,2,FALSE),0)</f>
        <v>511873.37</v>
      </c>
      <c r="T461" s="25" t="str">
        <f>IFERROR(VLOOKUP(Table1[[#This Row],[Order]],Bookings_with_AM_Report!A:L,12,FALSE),"N/A")</f>
        <v>Josie Maitlen,Torrey Crell</v>
      </c>
    </row>
    <row r="462" spans="1:20">
      <c r="A462" s="24" t="s">
        <v>482</v>
      </c>
      <c r="B462" s="24">
        <v>276</v>
      </c>
      <c r="C462" s="24" t="s">
        <v>76</v>
      </c>
      <c r="D462" s="24" t="s">
        <v>273</v>
      </c>
      <c r="E462" s="24" t="s">
        <v>205</v>
      </c>
      <c r="F462" s="24" t="s">
        <v>22</v>
      </c>
      <c r="G462" s="24" t="s">
        <v>317</v>
      </c>
      <c r="H462" s="24" t="s">
        <v>17</v>
      </c>
      <c r="I462" s="24" t="s">
        <v>65</v>
      </c>
      <c r="J462" s="24" t="s">
        <v>18</v>
      </c>
      <c r="K462" s="24" t="s">
        <v>5809</v>
      </c>
      <c r="L462" s="24">
        <v>1</v>
      </c>
      <c r="M462" s="31">
        <v>0</v>
      </c>
      <c r="N462" s="31">
        <v>22.92</v>
      </c>
      <c r="O462" s="24" t="s">
        <v>48</v>
      </c>
      <c r="P462" s="24" t="str">
        <f>VLOOKUP(Table1[[#This Row],[Line Item Text Code]],$U$3:$V$7,2,FALSE)</f>
        <v>Miscellaneous</v>
      </c>
      <c r="Q462" s="31">
        <f>Table1[[#This Row],[Ext. Cost]]-Table1[[#This Row],[Ext. Sell]]</f>
        <v>22.92</v>
      </c>
      <c r="R462" s="31">
        <f>VLOOKUP(C462,Bookings!$A$1:$B$33,2,FALSE)</f>
        <v>13189792.260000004</v>
      </c>
      <c r="S462" s="31">
        <f>IFERROR(VLOOKUP(D462,Bookings!E:F,2,FALSE),0)</f>
        <v>511873.37</v>
      </c>
      <c r="T462" s="25" t="str">
        <f>IFERROR(VLOOKUP(Table1[[#This Row],[Order]],Bookings_with_AM_Report!A:L,12,FALSE),"N/A")</f>
        <v>Josie Maitlen,Torrey Crell</v>
      </c>
    </row>
    <row r="463" spans="1:20">
      <c r="A463" s="24" t="s">
        <v>482</v>
      </c>
      <c r="B463" s="24">
        <v>279</v>
      </c>
      <c r="C463" s="24" t="s">
        <v>76</v>
      </c>
      <c r="D463" s="24" t="s">
        <v>273</v>
      </c>
      <c r="E463" s="24" t="s">
        <v>108</v>
      </c>
      <c r="F463" s="24" t="s">
        <v>2277</v>
      </c>
      <c r="G463" s="24" t="s">
        <v>53</v>
      </c>
      <c r="H463" s="24" t="s">
        <v>32</v>
      </c>
      <c r="I463" s="24" t="s">
        <v>2278</v>
      </c>
      <c r="J463" s="24" t="s">
        <v>18</v>
      </c>
      <c r="K463" s="24" t="s">
        <v>115</v>
      </c>
      <c r="L463" s="24">
        <v>1</v>
      </c>
      <c r="M463" s="31">
        <v>0</v>
      </c>
      <c r="N463" s="31">
        <v>1.0900000000000001</v>
      </c>
      <c r="O463" s="24" t="s">
        <v>48</v>
      </c>
      <c r="P463" s="24" t="str">
        <f>VLOOKUP(Table1[[#This Row],[Line Item Text Code]],$U$3:$V$7,2,FALSE)</f>
        <v>Vendor Caused</v>
      </c>
      <c r="Q463" s="31">
        <f>Table1[[#This Row],[Ext. Cost]]-Table1[[#This Row],[Ext. Sell]]</f>
        <v>1.0900000000000001</v>
      </c>
      <c r="R463" s="31">
        <f>VLOOKUP(C463,Bookings!$A$1:$B$33,2,FALSE)</f>
        <v>13189792.260000004</v>
      </c>
      <c r="S463" s="31">
        <f>IFERROR(VLOOKUP(D463,Bookings!E:F,2,FALSE),0)</f>
        <v>511873.37</v>
      </c>
      <c r="T463" s="25" t="str">
        <f>IFERROR(VLOOKUP(Table1[[#This Row],[Order]],Bookings_with_AM_Report!A:L,12,FALSE),"N/A")</f>
        <v>Josie Maitlen,Torrey Crell</v>
      </c>
    </row>
    <row r="464" spans="1:20">
      <c r="A464" s="24" t="s">
        <v>482</v>
      </c>
      <c r="B464" s="24">
        <v>285</v>
      </c>
      <c r="C464" s="24" t="s">
        <v>76</v>
      </c>
      <c r="D464" s="24" t="s">
        <v>273</v>
      </c>
      <c r="E464" s="24" t="s">
        <v>3752</v>
      </c>
      <c r="F464" s="24" t="s">
        <v>3753</v>
      </c>
      <c r="G464" s="24" t="s">
        <v>31</v>
      </c>
      <c r="H464" s="24" t="s">
        <v>49</v>
      </c>
      <c r="I464" s="24" t="s">
        <v>3754</v>
      </c>
      <c r="J464" s="24" t="s">
        <v>18</v>
      </c>
      <c r="K464" s="24" t="s">
        <v>2223</v>
      </c>
      <c r="L464" s="24">
        <v>1</v>
      </c>
      <c r="M464" s="31">
        <v>0</v>
      </c>
      <c r="N464" s="31">
        <v>1212.8</v>
      </c>
      <c r="O464" s="24" t="s">
        <v>48</v>
      </c>
      <c r="P464" s="24" t="str">
        <f>VLOOKUP(Table1[[#This Row],[Line Item Text Code]],$U$3:$V$7,2,FALSE)</f>
        <v>Specification Error</v>
      </c>
      <c r="Q464" s="31">
        <f>Table1[[#This Row],[Ext. Cost]]-Table1[[#This Row],[Ext. Sell]]</f>
        <v>1212.8</v>
      </c>
      <c r="R464" s="31">
        <f>VLOOKUP(C464,Bookings!$A$1:$B$33,2,FALSE)</f>
        <v>13189792.260000004</v>
      </c>
      <c r="S464" s="31">
        <f>IFERROR(VLOOKUP(D464,Bookings!E:F,2,FALSE),0)</f>
        <v>511873.37</v>
      </c>
      <c r="T464" s="25" t="str">
        <f>IFERROR(VLOOKUP(Table1[[#This Row],[Order]],Bookings_with_AM_Report!A:L,12,FALSE),"N/A")</f>
        <v>Josie Maitlen,Torrey Crell</v>
      </c>
    </row>
    <row r="465" spans="1:20">
      <c r="A465" s="24" t="s">
        <v>482</v>
      </c>
      <c r="B465" s="24">
        <v>286</v>
      </c>
      <c r="C465" s="24" t="s">
        <v>76</v>
      </c>
      <c r="D465" s="24" t="s">
        <v>273</v>
      </c>
      <c r="E465" s="24" t="s">
        <v>3755</v>
      </c>
      <c r="F465" s="24" t="s">
        <v>3756</v>
      </c>
      <c r="G465" s="24" t="s">
        <v>31</v>
      </c>
      <c r="H465" s="24" t="s">
        <v>32</v>
      </c>
      <c r="I465" s="24" t="s">
        <v>3757</v>
      </c>
      <c r="J465" s="24" t="s">
        <v>18</v>
      </c>
      <c r="K465" s="24" t="s">
        <v>2223</v>
      </c>
      <c r="L465" s="24">
        <v>1</v>
      </c>
      <c r="M465" s="31">
        <v>0</v>
      </c>
      <c r="N465" s="31">
        <v>-4497</v>
      </c>
      <c r="O465" s="24" t="s">
        <v>48</v>
      </c>
      <c r="P465" s="24" t="str">
        <f>VLOOKUP(Table1[[#This Row],[Line Item Text Code]],$U$3:$V$7,2,FALSE)</f>
        <v>Vendor Caused</v>
      </c>
      <c r="Q465" s="31">
        <f>Table1[[#This Row],[Ext. Cost]]-Table1[[#This Row],[Ext. Sell]]</f>
        <v>-4497</v>
      </c>
      <c r="R465" s="31">
        <f>VLOOKUP(C465,Bookings!$A$1:$B$33,2,FALSE)</f>
        <v>13189792.260000004</v>
      </c>
      <c r="S465" s="31">
        <f>IFERROR(VLOOKUP(D465,Bookings!E:F,2,FALSE),0)</f>
        <v>511873.37</v>
      </c>
      <c r="T465" s="25" t="str">
        <f>IFERROR(VLOOKUP(Table1[[#This Row],[Order]],Bookings_with_AM_Report!A:L,12,FALSE),"N/A")</f>
        <v>Josie Maitlen,Torrey Crell</v>
      </c>
    </row>
    <row r="466" spans="1:20">
      <c r="A466" s="24" t="s">
        <v>482</v>
      </c>
      <c r="B466" s="24">
        <v>287</v>
      </c>
      <c r="C466" s="24" t="s">
        <v>76</v>
      </c>
      <c r="D466" s="24" t="s">
        <v>273</v>
      </c>
      <c r="E466" s="24" t="s">
        <v>3758</v>
      </c>
      <c r="F466" s="24" t="s">
        <v>3759</v>
      </c>
      <c r="G466" s="24" t="s">
        <v>31</v>
      </c>
      <c r="H466" s="24" t="s">
        <v>49</v>
      </c>
      <c r="I466" s="24" t="s">
        <v>3754</v>
      </c>
      <c r="J466" s="24" t="s">
        <v>18</v>
      </c>
      <c r="K466" s="24" t="s">
        <v>2223</v>
      </c>
      <c r="L466" s="24">
        <v>1</v>
      </c>
      <c r="M466" s="31">
        <v>0</v>
      </c>
      <c r="N466" s="31">
        <v>1212.8</v>
      </c>
      <c r="O466" s="24" t="s">
        <v>48</v>
      </c>
      <c r="P466" s="24" t="str">
        <f>VLOOKUP(Table1[[#This Row],[Line Item Text Code]],$U$3:$V$7,2,FALSE)</f>
        <v>Specification Error</v>
      </c>
      <c r="Q466" s="31">
        <f>Table1[[#This Row],[Ext. Cost]]-Table1[[#This Row],[Ext. Sell]]</f>
        <v>1212.8</v>
      </c>
      <c r="R466" s="31">
        <f>VLOOKUP(C466,Bookings!$A$1:$B$33,2,FALSE)</f>
        <v>13189792.260000004</v>
      </c>
      <c r="S466" s="31">
        <f>IFERROR(VLOOKUP(D466,Bookings!E:F,2,FALSE),0)</f>
        <v>511873.37</v>
      </c>
      <c r="T466" s="25" t="str">
        <f>IFERROR(VLOOKUP(Table1[[#This Row],[Order]],Bookings_with_AM_Report!A:L,12,FALSE),"N/A")</f>
        <v>Josie Maitlen,Torrey Crell</v>
      </c>
    </row>
    <row r="467" spans="1:20">
      <c r="A467" s="24" t="s">
        <v>482</v>
      </c>
      <c r="B467" s="24">
        <v>288</v>
      </c>
      <c r="C467" s="24" t="s">
        <v>76</v>
      </c>
      <c r="D467" s="24" t="s">
        <v>273</v>
      </c>
      <c r="E467" s="24" t="s">
        <v>3760</v>
      </c>
      <c r="F467" s="24" t="s">
        <v>3761</v>
      </c>
      <c r="G467" s="24" t="s">
        <v>31</v>
      </c>
      <c r="H467" s="24" t="s">
        <v>49</v>
      </c>
      <c r="I467" s="24" t="s">
        <v>3754</v>
      </c>
      <c r="J467" s="24" t="s">
        <v>18</v>
      </c>
      <c r="K467" s="24" t="s">
        <v>2223</v>
      </c>
      <c r="L467" s="24">
        <v>2</v>
      </c>
      <c r="M467" s="31">
        <v>0</v>
      </c>
      <c r="N467" s="31">
        <v>1913.6</v>
      </c>
      <c r="O467" s="24" t="s">
        <v>48</v>
      </c>
      <c r="P467" s="24" t="str">
        <f>VLOOKUP(Table1[[#This Row],[Line Item Text Code]],$U$3:$V$7,2,FALSE)</f>
        <v>Specification Error</v>
      </c>
      <c r="Q467" s="31">
        <f>Table1[[#This Row],[Ext. Cost]]-Table1[[#This Row],[Ext. Sell]]</f>
        <v>1913.6</v>
      </c>
      <c r="R467" s="31">
        <f>VLOOKUP(C467,Bookings!$A$1:$B$33,2,FALSE)</f>
        <v>13189792.260000004</v>
      </c>
      <c r="S467" s="31">
        <f>IFERROR(VLOOKUP(D467,Bookings!E:F,2,FALSE),0)</f>
        <v>511873.37</v>
      </c>
      <c r="T467" s="25" t="str">
        <f>IFERROR(VLOOKUP(Table1[[#This Row],[Order]],Bookings_with_AM_Report!A:L,12,FALSE),"N/A")</f>
        <v>Josie Maitlen,Torrey Crell</v>
      </c>
    </row>
    <row r="468" spans="1:20">
      <c r="A468" s="24" t="s">
        <v>482</v>
      </c>
      <c r="B468" s="24">
        <v>289</v>
      </c>
      <c r="C468" s="24" t="s">
        <v>76</v>
      </c>
      <c r="D468" s="24" t="s">
        <v>273</v>
      </c>
      <c r="E468" s="24" t="s">
        <v>3762</v>
      </c>
      <c r="F468" s="24" t="s">
        <v>3753</v>
      </c>
      <c r="G468" s="24" t="s">
        <v>31</v>
      </c>
      <c r="H468" s="24" t="s">
        <v>49</v>
      </c>
      <c r="I468" s="24" t="s">
        <v>3754</v>
      </c>
      <c r="J468" s="24" t="s">
        <v>18</v>
      </c>
      <c r="K468" s="24" t="s">
        <v>2223</v>
      </c>
      <c r="L468" s="24">
        <v>1</v>
      </c>
      <c r="M468" s="31">
        <v>0</v>
      </c>
      <c r="N468" s="31">
        <v>1212.8</v>
      </c>
      <c r="O468" s="24" t="s">
        <v>48</v>
      </c>
      <c r="P468" s="24" t="str">
        <f>VLOOKUP(Table1[[#This Row],[Line Item Text Code]],$U$3:$V$7,2,FALSE)</f>
        <v>Specification Error</v>
      </c>
      <c r="Q468" s="31">
        <f>Table1[[#This Row],[Ext. Cost]]-Table1[[#This Row],[Ext. Sell]]</f>
        <v>1212.8</v>
      </c>
      <c r="R468" s="31">
        <f>VLOOKUP(C468,Bookings!$A$1:$B$33,2,FALSE)</f>
        <v>13189792.260000004</v>
      </c>
      <c r="S468" s="31">
        <f>IFERROR(VLOOKUP(D468,Bookings!E:F,2,FALSE),0)</f>
        <v>511873.37</v>
      </c>
      <c r="T468" s="25" t="str">
        <f>IFERROR(VLOOKUP(Table1[[#This Row],[Order]],Bookings_with_AM_Report!A:L,12,FALSE),"N/A")</f>
        <v>Josie Maitlen,Torrey Crell</v>
      </c>
    </row>
    <row r="469" spans="1:20">
      <c r="A469" s="24" t="s">
        <v>482</v>
      </c>
      <c r="B469" s="24">
        <v>290</v>
      </c>
      <c r="C469" s="24" t="s">
        <v>76</v>
      </c>
      <c r="D469" s="24" t="s">
        <v>273</v>
      </c>
      <c r="E469" s="24" t="s">
        <v>3763</v>
      </c>
      <c r="F469" s="24" t="s">
        <v>3764</v>
      </c>
      <c r="G469" s="24" t="s">
        <v>55</v>
      </c>
      <c r="H469" s="24" t="s">
        <v>32</v>
      </c>
      <c r="I469" s="24" t="s">
        <v>3765</v>
      </c>
      <c r="J469" s="24" t="s">
        <v>18</v>
      </c>
      <c r="K469" s="24" t="s">
        <v>1632</v>
      </c>
      <c r="L469" s="24">
        <v>1</v>
      </c>
      <c r="M469" s="31">
        <v>0</v>
      </c>
      <c r="N469" s="31">
        <v>-65.5</v>
      </c>
      <c r="O469" s="24" t="s">
        <v>48</v>
      </c>
      <c r="P469" s="24" t="str">
        <f>VLOOKUP(Table1[[#This Row],[Line Item Text Code]],$U$3:$V$7,2,FALSE)</f>
        <v>Vendor Caused</v>
      </c>
      <c r="Q469" s="31">
        <f>Table1[[#This Row],[Ext. Cost]]-Table1[[#This Row],[Ext. Sell]]</f>
        <v>-65.5</v>
      </c>
      <c r="R469" s="31">
        <f>VLOOKUP(C469,Bookings!$A$1:$B$33,2,FALSE)</f>
        <v>13189792.260000004</v>
      </c>
      <c r="S469" s="31">
        <f>IFERROR(VLOOKUP(D469,Bookings!E:F,2,FALSE),0)</f>
        <v>511873.37</v>
      </c>
      <c r="T469" s="25" t="str">
        <f>IFERROR(VLOOKUP(Table1[[#This Row],[Order]],Bookings_with_AM_Report!A:L,12,FALSE),"N/A")</f>
        <v>Josie Maitlen,Torrey Crell</v>
      </c>
    </row>
    <row r="470" spans="1:20">
      <c r="A470" s="24" t="s">
        <v>482</v>
      </c>
      <c r="B470" s="24">
        <v>291</v>
      </c>
      <c r="C470" s="24" t="s">
        <v>76</v>
      </c>
      <c r="D470" s="24" t="s">
        <v>273</v>
      </c>
      <c r="E470" s="24" t="s">
        <v>107</v>
      </c>
      <c r="F470" s="24" t="s">
        <v>3766</v>
      </c>
      <c r="G470" s="24" t="s">
        <v>55</v>
      </c>
      <c r="H470" s="24" t="s">
        <v>32</v>
      </c>
      <c r="I470" s="24" t="s">
        <v>3767</v>
      </c>
      <c r="J470" s="24" t="s">
        <v>18</v>
      </c>
      <c r="K470" s="24" t="s">
        <v>1632</v>
      </c>
      <c r="L470" s="24">
        <v>1</v>
      </c>
      <c r="M470" s="31">
        <v>0</v>
      </c>
      <c r="N470" s="31">
        <v>-500</v>
      </c>
      <c r="O470" s="24" t="s">
        <v>48</v>
      </c>
      <c r="P470" s="24" t="str">
        <f>VLOOKUP(Table1[[#This Row],[Line Item Text Code]],$U$3:$V$7,2,FALSE)</f>
        <v>Vendor Caused</v>
      </c>
      <c r="Q470" s="31">
        <f>Table1[[#This Row],[Ext. Cost]]-Table1[[#This Row],[Ext. Sell]]</f>
        <v>-500</v>
      </c>
      <c r="R470" s="31">
        <f>VLOOKUP(C470,Bookings!$A$1:$B$33,2,FALSE)</f>
        <v>13189792.260000004</v>
      </c>
      <c r="S470" s="31">
        <f>IFERROR(VLOOKUP(D470,Bookings!E:F,2,FALSE),0)</f>
        <v>511873.37</v>
      </c>
      <c r="T470" s="25" t="str">
        <f>IFERROR(VLOOKUP(Table1[[#This Row],[Order]],Bookings_with_AM_Report!A:L,12,FALSE),"N/A")</f>
        <v>Josie Maitlen,Torrey Crell</v>
      </c>
    </row>
    <row r="471" spans="1:20">
      <c r="A471" s="24" t="s">
        <v>482</v>
      </c>
      <c r="B471" s="24">
        <v>292</v>
      </c>
      <c r="C471" s="24" t="s">
        <v>76</v>
      </c>
      <c r="D471" s="24" t="s">
        <v>273</v>
      </c>
      <c r="E471" s="24" t="s">
        <v>3768</v>
      </c>
      <c r="F471" s="24" t="s">
        <v>3769</v>
      </c>
      <c r="G471" s="24" t="s">
        <v>55</v>
      </c>
      <c r="H471" s="24" t="s">
        <v>32</v>
      </c>
      <c r="I471" s="24" t="s">
        <v>3770</v>
      </c>
      <c r="J471" s="24" t="s">
        <v>18</v>
      </c>
      <c r="K471" s="24" t="s">
        <v>1588</v>
      </c>
      <c r="L471" s="24">
        <v>27</v>
      </c>
      <c r="M471" s="31">
        <v>0</v>
      </c>
      <c r="N471" s="31">
        <v>1728</v>
      </c>
      <c r="O471" s="24" t="s">
        <v>48</v>
      </c>
      <c r="P471" s="24" t="str">
        <f>VLOOKUP(Table1[[#This Row],[Line Item Text Code]],$U$3:$V$7,2,FALSE)</f>
        <v>Vendor Caused</v>
      </c>
      <c r="Q471" s="31">
        <f>Table1[[#This Row],[Ext. Cost]]-Table1[[#This Row],[Ext. Sell]]</f>
        <v>1728</v>
      </c>
      <c r="R471" s="31">
        <f>VLOOKUP(C471,Bookings!$A$1:$B$33,2,FALSE)</f>
        <v>13189792.260000004</v>
      </c>
      <c r="S471" s="31">
        <f>IFERROR(VLOOKUP(D471,Bookings!E:F,2,FALSE),0)</f>
        <v>511873.37</v>
      </c>
      <c r="T471" s="25" t="str">
        <f>IFERROR(VLOOKUP(Table1[[#This Row],[Order]],Bookings_with_AM_Report!A:L,12,FALSE),"N/A")</f>
        <v>Josie Maitlen,Torrey Crell</v>
      </c>
    </row>
    <row r="472" spans="1:20">
      <c r="A472" s="24" t="s">
        <v>482</v>
      </c>
      <c r="B472" s="24">
        <v>293</v>
      </c>
      <c r="C472" s="24" t="s">
        <v>76</v>
      </c>
      <c r="D472" s="24" t="s">
        <v>273</v>
      </c>
      <c r="E472" s="24" t="s">
        <v>108</v>
      </c>
      <c r="F472" s="24" t="s">
        <v>137</v>
      </c>
      <c r="G472" s="24" t="s">
        <v>53</v>
      </c>
      <c r="H472" s="24" t="s">
        <v>32</v>
      </c>
      <c r="I472" s="24" t="s">
        <v>3771</v>
      </c>
      <c r="J472" s="24" t="s">
        <v>18</v>
      </c>
      <c r="K472" s="24" t="s">
        <v>1588</v>
      </c>
      <c r="L472" s="24">
        <v>1</v>
      </c>
      <c r="M472" s="31">
        <v>0</v>
      </c>
      <c r="N472" s="31">
        <v>131.74</v>
      </c>
      <c r="O472" s="24" t="s">
        <v>48</v>
      </c>
      <c r="P472" s="24" t="str">
        <f>VLOOKUP(Table1[[#This Row],[Line Item Text Code]],$U$3:$V$7,2,FALSE)</f>
        <v>Vendor Caused</v>
      </c>
      <c r="Q472" s="31">
        <f>Table1[[#This Row],[Ext. Cost]]-Table1[[#This Row],[Ext. Sell]]</f>
        <v>131.74</v>
      </c>
      <c r="R472" s="31">
        <f>VLOOKUP(C472,Bookings!$A$1:$B$33,2,FALSE)</f>
        <v>13189792.260000004</v>
      </c>
      <c r="S472" s="31">
        <f>IFERROR(VLOOKUP(D472,Bookings!E:F,2,FALSE),0)</f>
        <v>511873.37</v>
      </c>
      <c r="T472" s="25" t="str">
        <f>IFERROR(VLOOKUP(Table1[[#This Row],[Order]],Bookings_with_AM_Report!A:L,12,FALSE),"N/A")</f>
        <v>Josie Maitlen,Torrey Crell</v>
      </c>
    </row>
    <row r="473" spans="1:20">
      <c r="A473" s="24" t="s">
        <v>482</v>
      </c>
      <c r="B473" s="24">
        <v>318</v>
      </c>
      <c r="C473" s="24" t="s">
        <v>76</v>
      </c>
      <c r="D473" s="24" t="s">
        <v>273</v>
      </c>
      <c r="E473" s="24" t="s">
        <v>2298</v>
      </c>
      <c r="F473" s="24" t="s">
        <v>5810</v>
      </c>
      <c r="G473" s="24" t="s">
        <v>16</v>
      </c>
      <c r="H473" s="24" t="s">
        <v>32</v>
      </c>
      <c r="I473" s="24" t="s">
        <v>5811</v>
      </c>
      <c r="J473" s="24" t="s">
        <v>18</v>
      </c>
      <c r="K473" s="24" t="s">
        <v>86</v>
      </c>
      <c r="L473" s="24">
        <v>1</v>
      </c>
      <c r="M473" s="31">
        <v>0</v>
      </c>
      <c r="N473" s="31">
        <v>1980</v>
      </c>
      <c r="O473" s="24" t="s">
        <v>48</v>
      </c>
      <c r="P473" s="24" t="str">
        <f>VLOOKUP(Table1[[#This Row],[Line Item Text Code]],$U$3:$V$7,2,FALSE)</f>
        <v>Vendor Caused</v>
      </c>
      <c r="Q473" s="31">
        <f>Table1[[#This Row],[Ext. Cost]]-Table1[[#This Row],[Ext. Sell]]</f>
        <v>1980</v>
      </c>
      <c r="R473" s="31">
        <f>VLOOKUP(C473,Bookings!$A$1:$B$33,2,FALSE)</f>
        <v>13189792.260000004</v>
      </c>
      <c r="S473" s="31">
        <f>IFERROR(VLOOKUP(D473,Bookings!E:F,2,FALSE),0)</f>
        <v>511873.37</v>
      </c>
      <c r="T473" s="25" t="str">
        <f>IFERROR(VLOOKUP(Table1[[#This Row],[Order]],Bookings_with_AM_Report!A:L,12,FALSE),"N/A")</f>
        <v>Josie Maitlen,Torrey Crell</v>
      </c>
    </row>
    <row r="474" spans="1:20">
      <c r="A474" s="24" t="s">
        <v>1512</v>
      </c>
      <c r="B474" s="24">
        <v>268</v>
      </c>
      <c r="C474" s="24" t="s">
        <v>70</v>
      </c>
      <c r="D474" s="24" t="s">
        <v>1513</v>
      </c>
      <c r="E474" s="24" t="s">
        <v>92</v>
      </c>
      <c r="F474" s="24" t="s">
        <v>1514</v>
      </c>
      <c r="G474" s="24" t="s">
        <v>16</v>
      </c>
      <c r="H474" s="24" t="s">
        <v>17</v>
      </c>
      <c r="I474" s="24" t="s">
        <v>1515</v>
      </c>
      <c r="J474" s="24" t="s">
        <v>24</v>
      </c>
      <c r="K474" s="24" t="s">
        <v>83</v>
      </c>
      <c r="L474" s="24">
        <v>1</v>
      </c>
      <c r="M474" s="31">
        <v>0</v>
      </c>
      <c r="N474" s="31">
        <v>6702</v>
      </c>
      <c r="O474" s="24" t="s">
        <v>72</v>
      </c>
      <c r="P474" s="24" t="str">
        <f>VLOOKUP(Table1[[#This Row],[Line Item Text Code]],$U$3:$V$7,2,FALSE)</f>
        <v>Miscellaneous</v>
      </c>
      <c r="Q474" s="31">
        <f>Table1[[#This Row],[Ext. Cost]]-Table1[[#This Row],[Ext. Sell]]</f>
        <v>6702</v>
      </c>
      <c r="R474" s="31">
        <f>VLOOKUP(C474,Bookings!$A$1:$B$33,2,FALSE)</f>
        <v>3879926.4899999993</v>
      </c>
      <c r="S474" s="31">
        <f>IFERROR(VLOOKUP(D474,Bookings!E:F,2,FALSE),0)</f>
        <v>2545.25</v>
      </c>
      <c r="T474" s="25" t="str">
        <f>IFERROR(VLOOKUP(Table1[[#This Row],[Order]],Bookings_with_AM_Report!A:L,12,FALSE),"N/A")</f>
        <v>Megan Ewers</v>
      </c>
    </row>
    <row r="475" spans="1:20">
      <c r="A475" s="24" t="s">
        <v>641</v>
      </c>
      <c r="B475" s="24">
        <v>41</v>
      </c>
      <c r="C475" s="24" t="s">
        <v>20</v>
      </c>
      <c r="D475" s="24" t="s">
        <v>21</v>
      </c>
      <c r="E475" s="24" t="s">
        <v>205</v>
      </c>
      <c r="F475" s="24" t="s">
        <v>22</v>
      </c>
      <c r="G475" s="24" t="s">
        <v>317</v>
      </c>
      <c r="H475" s="24" t="s">
        <v>17</v>
      </c>
      <c r="I475" s="24" t="s">
        <v>65</v>
      </c>
      <c r="J475" s="24" t="s">
        <v>24</v>
      </c>
      <c r="K475" s="24" t="s">
        <v>4495</v>
      </c>
      <c r="L475" s="24">
        <v>1</v>
      </c>
      <c r="M475" s="31">
        <v>0</v>
      </c>
      <c r="N475" s="31">
        <v>96.54</v>
      </c>
      <c r="O475" s="24" t="s">
        <v>26</v>
      </c>
      <c r="P475" s="24" t="str">
        <f>VLOOKUP(Table1[[#This Row],[Line Item Text Code]],$U$3:$V$7,2,FALSE)</f>
        <v>Miscellaneous</v>
      </c>
      <c r="Q475" s="31">
        <f>Table1[[#This Row],[Ext. Cost]]-Table1[[#This Row],[Ext. Sell]]</f>
        <v>96.54</v>
      </c>
      <c r="R475" s="31">
        <f>VLOOKUP(C475,Bookings!$A$1:$B$33,2,FALSE)</f>
        <v>7904036.2999999644</v>
      </c>
      <c r="S475" s="31">
        <f>IFERROR(VLOOKUP(D475,Bookings!E:F,2,FALSE),0)</f>
        <v>6485933.8499999978</v>
      </c>
      <c r="T475" s="25" t="str">
        <f>IFERROR(VLOOKUP(Table1[[#This Row],[Order]],Bookings_with_AM_Report!A:L,12,FALSE),"N/A")</f>
        <v>Norma Lopez</v>
      </c>
    </row>
    <row r="476" spans="1:20">
      <c r="A476" s="24" t="s">
        <v>3104</v>
      </c>
      <c r="B476" s="24">
        <v>39</v>
      </c>
      <c r="C476" s="24" t="s">
        <v>20</v>
      </c>
      <c r="D476" s="24" t="s">
        <v>21</v>
      </c>
      <c r="E476" s="24" t="s">
        <v>116</v>
      </c>
      <c r="F476" s="24" t="s">
        <v>1480</v>
      </c>
      <c r="G476" s="24" t="s">
        <v>53</v>
      </c>
      <c r="H476" s="24" t="s">
        <v>53</v>
      </c>
      <c r="I476" s="24" t="s">
        <v>5812</v>
      </c>
      <c r="J476" s="24" t="s">
        <v>24</v>
      </c>
      <c r="K476" s="24" t="s">
        <v>5813</v>
      </c>
      <c r="L476" s="24">
        <v>1</v>
      </c>
      <c r="M476" s="31">
        <v>0</v>
      </c>
      <c r="N476" s="31">
        <v>367</v>
      </c>
      <c r="O476" s="24" t="s">
        <v>26</v>
      </c>
      <c r="P476" s="24" t="str">
        <f>VLOOKUP(Table1[[#This Row],[Line Item Text Code]],$U$3:$V$7,2,FALSE)</f>
        <v>Shipping Charges</v>
      </c>
      <c r="Q476" s="31">
        <f>Table1[[#This Row],[Ext. Cost]]-Table1[[#This Row],[Ext. Sell]]</f>
        <v>367</v>
      </c>
      <c r="R476" s="31">
        <f>VLOOKUP(C476,Bookings!$A$1:$B$33,2,FALSE)</f>
        <v>7904036.2999999644</v>
      </c>
      <c r="S476" s="31">
        <f>IFERROR(VLOOKUP(D476,Bookings!E:F,2,FALSE),0)</f>
        <v>6485933.8499999978</v>
      </c>
      <c r="T476" s="25" t="str">
        <f>IFERROR(VLOOKUP(Table1[[#This Row],[Order]],Bookings_with_AM_Report!A:L,12,FALSE),"N/A")</f>
        <v>Jessica Ramirez</v>
      </c>
    </row>
    <row r="477" spans="1:20">
      <c r="A477" s="24" t="s">
        <v>466</v>
      </c>
      <c r="B477" s="24">
        <v>100</v>
      </c>
      <c r="C477" s="24" t="s">
        <v>105</v>
      </c>
      <c r="D477" s="24" t="s">
        <v>410</v>
      </c>
      <c r="E477" s="24" t="s">
        <v>814</v>
      </c>
      <c r="F477" s="24" t="s">
        <v>22</v>
      </c>
      <c r="G477" s="24" t="s">
        <v>31</v>
      </c>
      <c r="H477" s="24" t="s">
        <v>17</v>
      </c>
      <c r="I477" s="24" t="s">
        <v>200</v>
      </c>
      <c r="J477" s="24" t="s">
        <v>33</v>
      </c>
      <c r="K477" s="24" t="s">
        <v>66</v>
      </c>
      <c r="L477" s="24">
        <v>1</v>
      </c>
      <c r="M477" s="31">
        <v>0</v>
      </c>
      <c r="N477" s="31">
        <v>23.6</v>
      </c>
      <c r="O477" s="24" t="s">
        <v>72</v>
      </c>
      <c r="P477" s="24" t="str">
        <f>VLOOKUP(Table1[[#This Row],[Line Item Text Code]],$U$3:$V$7,2,FALSE)</f>
        <v>Miscellaneous</v>
      </c>
      <c r="Q477" s="31">
        <f>Table1[[#This Row],[Ext. Cost]]-Table1[[#This Row],[Ext. Sell]]</f>
        <v>23.6</v>
      </c>
      <c r="R477" s="31">
        <f>VLOOKUP(C477,Bookings!$A$1:$B$33,2,FALSE)</f>
        <v>2269779.3000000003</v>
      </c>
      <c r="S477" s="31">
        <f>IFERROR(VLOOKUP(D477,Bookings!E:F,2,FALSE),0)</f>
        <v>1739</v>
      </c>
      <c r="T477" s="25" t="str">
        <f>IFERROR(VLOOKUP(Table1[[#This Row],[Order]],Bookings_with_AM_Report!A:L,12,FALSE),"N/A")</f>
        <v>Shayle Wallis</v>
      </c>
    </row>
    <row r="478" spans="1:20">
      <c r="A478" s="24" t="s">
        <v>466</v>
      </c>
      <c r="B478" s="24">
        <v>101</v>
      </c>
      <c r="C478" s="24" t="s">
        <v>105</v>
      </c>
      <c r="D478" s="24" t="s">
        <v>410</v>
      </c>
      <c r="E478" s="24" t="s">
        <v>65</v>
      </c>
      <c r="F478" s="24" t="s">
        <v>22</v>
      </c>
      <c r="G478" s="24" t="s">
        <v>317</v>
      </c>
      <c r="H478" s="24" t="s">
        <v>17</v>
      </c>
      <c r="I478" s="24" t="s">
        <v>200</v>
      </c>
      <c r="J478" s="24" t="s">
        <v>33</v>
      </c>
      <c r="K478" s="24" t="s">
        <v>66</v>
      </c>
      <c r="L478" s="24">
        <v>1</v>
      </c>
      <c r="M478" s="31">
        <v>0</v>
      </c>
      <c r="N478" s="31">
        <v>118</v>
      </c>
      <c r="O478" s="24" t="s">
        <v>72</v>
      </c>
      <c r="P478" s="24" t="str">
        <f>VLOOKUP(Table1[[#This Row],[Line Item Text Code]],$U$3:$V$7,2,FALSE)</f>
        <v>Miscellaneous</v>
      </c>
      <c r="Q478" s="31">
        <f>Table1[[#This Row],[Ext. Cost]]-Table1[[#This Row],[Ext. Sell]]</f>
        <v>118</v>
      </c>
      <c r="R478" s="31">
        <f>VLOOKUP(C478,Bookings!$A$1:$B$33,2,FALSE)</f>
        <v>2269779.3000000003</v>
      </c>
      <c r="S478" s="31">
        <f>IFERROR(VLOOKUP(D478,Bookings!E:F,2,FALSE),0)</f>
        <v>1739</v>
      </c>
      <c r="T478" s="25" t="str">
        <f>IFERROR(VLOOKUP(Table1[[#This Row],[Order]],Bookings_with_AM_Report!A:L,12,FALSE),"N/A")</f>
        <v>Shayle Wallis</v>
      </c>
    </row>
    <row r="479" spans="1:20">
      <c r="A479" s="24" t="s">
        <v>461</v>
      </c>
      <c r="B479" s="24">
        <v>24</v>
      </c>
      <c r="C479" s="24" t="s">
        <v>20</v>
      </c>
      <c r="D479" s="24" t="s">
        <v>21</v>
      </c>
      <c r="E479" s="24" t="s">
        <v>1516</v>
      </c>
      <c r="F479" s="24" t="s">
        <v>22</v>
      </c>
      <c r="G479" s="24" t="s">
        <v>31</v>
      </c>
      <c r="H479" s="24" t="s">
        <v>17</v>
      </c>
      <c r="I479" s="24" t="s">
        <v>200</v>
      </c>
      <c r="J479" s="24" t="s">
        <v>24</v>
      </c>
      <c r="K479" s="24" t="s">
        <v>25</v>
      </c>
      <c r="L479" s="24">
        <v>1</v>
      </c>
      <c r="M479" s="31">
        <v>0</v>
      </c>
      <c r="N479" s="31">
        <v>14</v>
      </c>
      <c r="O479" s="24" t="s">
        <v>26</v>
      </c>
      <c r="P479" s="24" t="str">
        <f>VLOOKUP(Table1[[#This Row],[Line Item Text Code]],$U$3:$V$7,2,FALSE)</f>
        <v>Miscellaneous</v>
      </c>
      <c r="Q479" s="31">
        <f>Table1[[#This Row],[Ext. Cost]]-Table1[[#This Row],[Ext. Sell]]</f>
        <v>14</v>
      </c>
      <c r="R479" s="31">
        <f>VLOOKUP(C479,Bookings!$A$1:$B$33,2,FALSE)</f>
        <v>7904036.2999999644</v>
      </c>
      <c r="S479" s="31">
        <f>IFERROR(VLOOKUP(D479,Bookings!E:F,2,FALSE),0)</f>
        <v>6485933.8499999978</v>
      </c>
      <c r="T479" s="25" t="str">
        <f>IFERROR(VLOOKUP(Table1[[#This Row],[Order]],Bookings_with_AM_Report!A:L,12,FALSE),"N/A")</f>
        <v>Norma Lopez</v>
      </c>
    </row>
    <row r="480" spans="1:20">
      <c r="A480" s="24" t="s">
        <v>461</v>
      </c>
      <c r="B480" s="24">
        <v>25</v>
      </c>
      <c r="C480" s="24" t="s">
        <v>20</v>
      </c>
      <c r="D480" s="24" t="s">
        <v>21</v>
      </c>
      <c r="E480" s="24" t="s">
        <v>64</v>
      </c>
      <c r="F480" s="24" t="s">
        <v>22</v>
      </c>
      <c r="G480" s="24" t="s">
        <v>317</v>
      </c>
      <c r="H480" s="24" t="s">
        <v>17</v>
      </c>
      <c r="I480" s="24" t="s">
        <v>200</v>
      </c>
      <c r="J480" s="24" t="s">
        <v>24</v>
      </c>
      <c r="K480" s="24" t="s">
        <v>25</v>
      </c>
      <c r="L480" s="24">
        <v>1</v>
      </c>
      <c r="M480" s="31">
        <v>0</v>
      </c>
      <c r="N480" s="31">
        <v>78</v>
      </c>
      <c r="O480" s="24" t="s">
        <v>26</v>
      </c>
      <c r="P480" s="24" t="str">
        <f>VLOOKUP(Table1[[#This Row],[Line Item Text Code]],$U$3:$V$7,2,FALSE)</f>
        <v>Miscellaneous</v>
      </c>
      <c r="Q480" s="31">
        <f>Table1[[#This Row],[Ext. Cost]]-Table1[[#This Row],[Ext. Sell]]</f>
        <v>78</v>
      </c>
      <c r="R480" s="31">
        <f>VLOOKUP(C480,Bookings!$A$1:$B$33,2,FALSE)</f>
        <v>7904036.2999999644</v>
      </c>
      <c r="S480" s="31">
        <f>IFERROR(VLOOKUP(D480,Bookings!E:F,2,FALSE),0)</f>
        <v>6485933.8499999978</v>
      </c>
      <c r="T480" s="25" t="str">
        <f>IFERROR(VLOOKUP(Table1[[#This Row],[Order]],Bookings_with_AM_Report!A:L,12,FALSE),"N/A")</f>
        <v>Norma Lopez</v>
      </c>
    </row>
    <row r="481" spans="1:20">
      <c r="A481" s="24" t="s">
        <v>566</v>
      </c>
      <c r="B481" s="24">
        <v>19</v>
      </c>
      <c r="C481" s="24" t="s">
        <v>70</v>
      </c>
      <c r="D481" s="24" t="s">
        <v>151</v>
      </c>
      <c r="E481" s="24" t="s">
        <v>185</v>
      </c>
      <c r="F481" s="24" t="s">
        <v>846</v>
      </c>
      <c r="G481" s="24" t="s">
        <v>31</v>
      </c>
      <c r="H481" s="24" t="s">
        <v>49</v>
      </c>
      <c r="I481" s="24" t="s">
        <v>847</v>
      </c>
      <c r="J481" s="24" t="s">
        <v>24</v>
      </c>
      <c r="K481" s="24" t="s">
        <v>73</v>
      </c>
      <c r="L481" s="24">
        <v>1</v>
      </c>
      <c r="M481" s="31">
        <v>0</v>
      </c>
      <c r="N481" s="31">
        <v>239.7</v>
      </c>
      <c r="O481" s="24" t="s">
        <v>72</v>
      </c>
      <c r="P481" s="24" t="str">
        <f>VLOOKUP(Table1[[#This Row],[Line Item Text Code]],$U$3:$V$7,2,FALSE)</f>
        <v>Specification Error</v>
      </c>
      <c r="Q481" s="31">
        <f>Table1[[#This Row],[Ext. Cost]]-Table1[[#This Row],[Ext. Sell]]</f>
        <v>239.7</v>
      </c>
      <c r="R481" s="31">
        <f>VLOOKUP(C481,Bookings!$A$1:$B$33,2,FALSE)</f>
        <v>3879926.4899999993</v>
      </c>
      <c r="S481" s="31">
        <f>IFERROR(VLOOKUP(D481,Bookings!E:F,2,FALSE),0)</f>
        <v>426538.18999999994</v>
      </c>
      <c r="T481" s="25" t="str">
        <f>IFERROR(VLOOKUP(Table1[[#This Row],[Order]],Bookings_with_AM_Report!A:L,12,FALSE),"N/A")</f>
        <v>Marena Brown</v>
      </c>
    </row>
    <row r="482" spans="1:20">
      <c r="A482" s="24" t="s">
        <v>567</v>
      </c>
      <c r="B482" s="24">
        <v>114</v>
      </c>
      <c r="C482" s="24" t="s">
        <v>70</v>
      </c>
      <c r="D482" s="24" t="s">
        <v>151</v>
      </c>
      <c r="E482" s="24" t="s">
        <v>219</v>
      </c>
      <c r="F482" s="24" t="s">
        <v>220</v>
      </c>
      <c r="G482" s="24" t="s">
        <v>31</v>
      </c>
      <c r="H482" s="24" t="s">
        <v>49</v>
      </c>
      <c r="I482" s="24" t="s">
        <v>1517</v>
      </c>
      <c r="J482" s="24" t="s">
        <v>24</v>
      </c>
      <c r="K482" s="24" t="s">
        <v>34</v>
      </c>
      <c r="L482" s="24">
        <v>1</v>
      </c>
      <c r="M482" s="31">
        <v>0</v>
      </c>
      <c r="N482" s="31">
        <v>10.94</v>
      </c>
      <c r="O482" s="24" t="s">
        <v>72</v>
      </c>
      <c r="P482" s="24" t="str">
        <f>VLOOKUP(Table1[[#This Row],[Line Item Text Code]],$U$3:$V$7,2,FALSE)</f>
        <v>Specification Error</v>
      </c>
      <c r="Q482" s="31">
        <f>Table1[[#This Row],[Ext. Cost]]-Table1[[#This Row],[Ext. Sell]]</f>
        <v>10.94</v>
      </c>
      <c r="R482" s="31">
        <f>VLOOKUP(C482,Bookings!$A$1:$B$33,2,FALSE)</f>
        <v>3879926.4899999993</v>
      </c>
      <c r="S482" s="31">
        <f>IFERROR(VLOOKUP(D482,Bookings!E:F,2,FALSE),0)</f>
        <v>426538.18999999994</v>
      </c>
      <c r="T482" s="25" t="str">
        <f>IFERROR(VLOOKUP(Table1[[#This Row],[Order]],Bookings_with_AM_Report!A:L,12,FALSE),"N/A")</f>
        <v>Marena Brown</v>
      </c>
    </row>
    <row r="483" spans="1:20">
      <c r="A483" s="24" t="s">
        <v>567</v>
      </c>
      <c r="B483" s="24">
        <v>115</v>
      </c>
      <c r="C483" s="24" t="s">
        <v>70</v>
      </c>
      <c r="D483" s="24" t="s">
        <v>151</v>
      </c>
      <c r="E483" s="24" t="s">
        <v>848</v>
      </c>
      <c r="F483" s="24" t="s">
        <v>849</v>
      </c>
      <c r="G483" s="24" t="s">
        <v>31</v>
      </c>
      <c r="H483" s="24" t="s">
        <v>49</v>
      </c>
      <c r="I483" s="24" t="s">
        <v>1518</v>
      </c>
      <c r="J483" s="24" t="s">
        <v>24</v>
      </c>
      <c r="K483" s="24" t="s">
        <v>34</v>
      </c>
      <c r="L483" s="24">
        <v>1</v>
      </c>
      <c r="M483" s="31">
        <v>0</v>
      </c>
      <c r="N483" s="31">
        <v>102.29</v>
      </c>
      <c r="O483" s="24" t="s">
        <v>72</v>
      </c>
      <c r="P483" s="24" t="str">
        <f>VLOOKUP(Table1[[#This Row],[Line Item Text Code]],$U$3:$V$7,2,FALSE)</f>
        <v>Specification Error</v>
      </c>
      <c r="Q483" s="31">
        <f>Table1[[#This Row],[Ext. Cost]]-Table1[[#This Row],[Ext. Sell]]</f>
        <v>102.29</v>
      </c>
      <c r="R483" s="31">
        <f>VLOOKUP(C483,Bookings!$A$1:$B$33,2,FALSE)</f>
        <v>3879926.4899999993</v>
      </c>
      <c r="S483" s="31">
        <f>IFERROR(VLOOKUP(D483,Bookings!E:F,2,FALSE),0)</f>
        <v>426538.18999999994</v>
      </c>
      <c r="T483" s="25" t="str">
        <f>IFERROR(VLOOKUP(Table1[[#This Row],[Order]],Bookings_with_AM_Report!A:L,12,FALSE),"N/A")</f>
        <v>Marena Brown</v>
      </c>
    </row>
    <row r="484" spans="1:20">
      <c r="A484" s="24" t="s">
        <v>567</v>
      </c>
      <c r="B484" s="24">
        <v>116</v>
      </c>
      <c r="C484" s="24" t="s">
        <v>70</v>
      </c>
      <c r="D484" s="24" t="s">
        <v>151</v>
      </c>
      <c r="E484" s="24" t="s">
        <v>850</v>
      </c>
      <c r="F484" s="24" t="s">
        <v>851</v>
      </c>
      <c r="G484" s="24" t="s">
        <v>31</v>
      </c>
      <c r="H484" s="24" t="s">
        <v>49</v>
      </c>
      <c r="I484" s="24" t="s">
        <v>1519</v>
      </c>
      <c r="J484" s="24" t="s">
        <v>24</v>
      </c>
      <c r="K484" s="24" t="s">
        <v>34</v>
      </c>
      <c r="L484" s="24">
        <v>1</v>
      </c>
      <c r="M484" s="31">
        <v>0</v>
      </c>
      <c r="N484" s="31">
        <v>909.48</v>
      </c>
      <c r="O484" s="24" t="s">
        <v>72</v>
      </c>
      <c r="P484" s="24" t="str">
        <f>VLOOKUP(Table1[[#This Row],[Line Item Text Code]],$U$3:$V$7,2,FALSE)</f>
        <v>Specification Error</v>
      </c>
      <c r="Q484" s="31">
        <f>Table1[[#This Row],[Ext. Cost]]-Table1[[#This Row],[Ext. Sell]]</f>
        <v>909.48</v>
      </c>
      <c r="R484" s="31">
        <f>VLOOKUP(C484,Bookings!$A$1:$B$33,2,FALSE)</f>
        <v>3879926.4899999993</v>
      </c>
      <c r="S484" s="31">
        <f>IFERROR(VLOOKUP(D484,Bookings!E:F,2,FALSE),0)</f>
        <v>426538.18999999994</v>
      </c>
      <c r="T484" s="25" t="str">
        <f>IFERROR(VLOOKUP(Table1[[#This Row],[Order]],Bookings_with_AM_Report!A:L,12,FALSE),"N/A")</f>
        <v>Marena Brown</v>
      </c>
    </row>
    <row r="485" spans="1:20">
      <c r="A485" s="24" t="s">
        <v>2903</v>
      </c>
      <c r="B485" s="24">
        <v>2</v>
      </c>
      <c r="C485" s="24" t="s">
        <v>70</v>
      </c>
      <c r="D485" s="24" t="s">
        <v>151</v>
      </c>
      <c r="E485" s="24" t="s">
        <v>5814</v>
      </c>
      <c r="F485" s="24" t="s">
        <v>5815</v>
      </c>
      <c r="G485" s="24" t="s">
        <v>31</v>
      </c>
      <c r="H485" s="24" t="s">
        <v>17</v>
      </c>
      <c r="I485" s="24" t="s">
        <v>5816</v>
      </c>
      <c r="J485" s="24" t="s">
        <v>24</v>
      </c>
      <c r="K485" s="24" t="s">
        <v>1363</v>
      </c>
      <c r="L485" s="24">
        <v>3</v>
      </c>
      <c r="M485" s="31">
        <v>-3900.24</v>
      </c>
      <c r="N485" s="31">
        <v>0</v>
      </c>
      <c r="O485" s="24" t="s">
        <v>72</v>
      </c>
      <c r="P485" s="24" t="str">
        <f>VLOOKUP(Table1[[#This Row],[Line Item Text Code]],$U$3:$V$7,2,FALSE)</f>
        <v>Miscellaneous</v>
      </c>
      <c r="Q485" s="31">
        <f>Table1[[#This Row],[Ext. Cost]]-Table1[[#This Row],[Ext. Sell]]</f>
        <v>3900.24</v>
      </c>
      <c r="R485" s="31">
        <f>VLOOKUP(C485,Bookings!$A$1:$B$33,2,FALSE)</f>
        <v>3879926.4899999993</v>
      </c>
      <c r="S485" s="31">
        <f>IFERROR(VLOOKUP(D485,Bookings!E:F,2,FALSE),0)</f>
        <v>426538.18999999994</v>
      </c>
      <c r="T485" s="25" t="str">
        <f>IFERROR(VLOOKUP(Table1[[#This Row],[Order]],Bookings_with_AM_Report!A:L,12,FALSE),"N/A")</f>
        <v>Marena Brown</v>
      </c>
    </row>
    <row r="486" spans="1:20">
      <c r="A486" s="24" t="s">
        <v>488</v>
      </c>
      <c r="B486" s="24">
        <v>21</v>
      </c>
      <c r="C486" s="24" t="s">
        <v>76</v>
      </c>
      <c r="D486" s="24" t="s">
        <v>146</v>
      </c>
      <c r="E486" s="24" t="s">
        <v>69</v>
      </c>
      <c r="F486" s="24" t="s">
        <v>852</v>
      </c>
      <c r="G486" s="24" t="s">
        <v>16</v>
      </c>
      <c r="H486" s="24" t="s">
        <v>49</v>
      </c>
      <c r="I486" s="24" t="s">
        <v>853</v>
      </c>
      <c r="J486" s="24" t="s">
        <v>18</v>
      </c>
      <c r="K486" s="24" t="s">
        <v>19</v>
      </c>
      <c r="L486" s="24">
        <v>1</v>
      </c>
      <c r="M486" s="31">
        <v>0</v>
      </c>
      <c r="N486" s="31">
        <v>440</v>
      </c>
      <c r="O486" s="24" t="s">
        <v>63</v>
      </c>
      <c r="P486" s="24" t="str">
        <f>VLOOKUP(Table1[[#This Row],[Line Item Text Code]],$U$3:$V$7,2,FALSE)</f>
        <v>Specification Error</v>
      </c>
      <c r="Q486" s="31">
        <f>Table1[[#This Row],[Ext. Cost]]-Table1[[#This Row],[Ext. Sell]]</f>
        <v>440</v>
      </c>
      <c r="R486" s="31">
        <f>VLOOKUP(C486,Bookings!$A$1:$B$33,2,FALSE)</f>
        <v>13189792.260000004</v>
      </c>
      <c r="S486" s="31">
        <f>IFERROR(VLOOKUP(D486,Bookings!E:F,2,FALSE),0)</f>
        <v>1874548.8799999997</v>
      </c>
      <c r="T486" s="25" t="str">
        <f>IFERROR(VLOOKUP(Table1[[#This Row],[Order]],Bookings_with_AM_Report!A:L,12,FALSE),"N/A")</f>
        <v>Kimi Katsuyoshi</v>
      </c>
    </row>
    <row r="487" spans="1:20">
      <c r="A487" s="24" t="s">
        <v>488</v>
      </c>
      <c r="B487" s="24">
        <v>23</v>
      </c>
      <c r="C487" s="24" t="s">
        <v>76</v>
      </c>
      <c r="D487" s="24" t="s">
        <v>146</v>
      </c>
      <c r="E487" s="24" t="s">
        <v>69</v>
      </c>
      <c r="F487" s="24" t="s">
        <v>5817</v>
      </c>
      <c r="G487" s="24" t="s">
        <v>16</v>
      </c>
      <c r="H487" s="24" t="s">
        <v>36</v>
      </c>
      <c r="I487" s="24" t="s">
        <v>5818</v>
      </c>
      <c r="J487" s="24" t="s">
        <v>18</v>
      </c>
      <c r="K487" s="24" t="s">
        <v>19</v>
      </c>
      <c r="L487" s="24">
        <v>1</v>
      </c>
      <c r="M487" s="31">
        <v>0</v>
      </c>
      <c r="N487" s="31">
        <v>2265</v>
      </c>
      <c r="O487" s="24" t="s">
        <v>63</v>
      </c>
      <c r="P487" s="24" t="str">
        <f>VLOOKUP(Table1[[#This Row],[Line Item Text Code]],$U$3:$V$7,2,FALSE)</f>
        <v>Customer Accomodation</v>
      </c>
      <c r="Q487" s="31">
        <f>Table1[[#This Row],[Ext. Cost]]-Table1[[#This Row],[Ext. Sell]]</f>
        <v>2265</v>
      </c>
      <c r="R487" s="31">
        <f>VLOOKUP(C487,Bookings!$A$1:$B$33,2,FALSE)</f>
        <v>13189792.260000004</v>
      </c>
      <c r="S487" s="31">
        <f>IFERROR(VLOOKUP(D487,Bookings!E:F,2,FALSE),0)</f>
        <v>1874548.8799999997</v>
      </c>
      <c r="T487" s="25" t="str">
        <f>IFERROR(VLOOKUP(Table1[[#This Row],[Order]],Bookings_with_AM_Report!A:L,12,FALSE),"N/A")</f>
        <v>Kimi Katsuyoshi</v>
      </c>
    </row>
    <row r="488" spans="1:20">
      <c r="A488" s="24" t="s">
        <v>2279</v>
      </c>
      <c r="B488" s="24">
        <v>17</v>
      </c>
      <c r="C488" s="24" t="s">
        <v>20</v>
      </c>
      <c r="D488" s="24" t="s">
        <v>21</v>
      </c>
      <c r="E488" s="24" t="s">
        <v>2280</v>
      </c>
      <c r="F488" s="24" t="s">
        <v>2281</v>
      </c>
      <c r="G488" s="24" t="s">
        <v>16</v>
      </c>
      <c r="H488" s="24" t="s">
        <v>49</v>
      </c>
      <c r="I488" s="24" t="s">
        <v>2282</v>
      </c>
      <c r="J488" s="24" t="s">
        <v>24</v>
      </c>
      <c r="K488" s="24" t="s">
        <v>47</v>
      </c>
      <c r="L488" s="24">
        <v>1</v>
      </c>
      <c r="M488" s="31">
        <v>0</v>
      </c>
      <c r="N488" s="31">
        <v>-1420</v>
      </c>
      <c r="O488" s="24" t="s">
        <v>195</v>
      </c>
      <c r="P488" s="24" t="str">
        <f>VLOOKUP(Table1[[#This Row],[Line Item Text Code]],$U$3:$V$7,2,FALSE)</f>
        <v>Specification Error</v>
      </c>
      <c r="Q488" s="31">
        <f>Table1[[#This Row],[Ext. Cost]]-Table1[[#This Row],[Ext. Sell]]</f>
        <v>-1420</v>
      </c>
      <c r="R488" s="31">
        <f>VLOOKUP(C488,Bookings!$A$1:$B$33,2,FALSE)</f>
        <v>7904036.2999999644</v>
      </c>
      <c r="S488" s="31">
        <f>IFERROR(VLOOKUP(D488,Bookings!E:F,2,FALSE),0)</f>
        <v>6485933.8499999978</v>
      </c>
      <c r="T488" s="25" t="str">
        <f>IFERROR(VLOOKUP(Table1[[#This Row],[Order]],Bookings_with_AM_Report!A:L,12,FALSE),"N/A")</f>
        <v>Jessica Ramirez</v>
      </c>
    </row>
    <row r="489" spans="1:20">
      <c r="A489" s="24" t="s">
        <v>2279</v>
      </c>
      <c r="B489" s="24">
        <v>18</v>
      </c>
      <c r="C489" s="24" t="s">
        <v>20</v>
      </c>
      <c r="D489" s="24" t="s">
        <v>21</v>
      </c>
      <c r="E489" s="24" t="s">
        <v>2280</v>
      </c>
      <c r="F489" s="24" t="s">
        <v>2283</v>
      </c>
      <c r="G489" s="24" t="s">
        <v>16</v>
      </c>
      <c r="H489" s="24" t="s">
        <v>49</v>
      </c>
      <c r="I489" s="24" t="s">
        <v>2282</v>
      </c>
      <c r="J489" s="24" t="s">
        <v>24</v>
      </c>
      <c r="K489" s="24" t="s">
        <v>47</v>
      </c>
      <c r="L489" s="24">
        <v>1</v>
      </c>
      <c r="M489" s="31">
        <v>0</v>
      </c>
      <c r="N489" s="31">
        <v>1340</v>
      </c>
      <c r="O489" s="24" t="s">
        <v>195</v>
      </c>
      <c r="P489" s="24" t="str">
        <f>VLOOKUP(Table1[[#This Row],[Line Item Text Code]],$U$3:$V$7,2,FALSE)</f>
        <v>Specification Error</v>
      </c>
      <c r="Q489" s="31">
        <f>Table1[[#This Row],[Ext. Cost]]-Table1[[#This Row],[Ext. Sell]]</f>
        <v>1340</v>
      </c>
      <c r="R489" s="31">
        <f>VLOOKUP(C489,Bookings!$A$1:$B$33,2,FALSE)</f>
        <v>7904036.2999999644</v>
      </c>
      <c r="S489" s="31">
        <f>IFERROR(VLOOKUP(D489,Bookings!E:F,2,FALSE),0)</f>
        <v>6485933.8499999978</v>
      </c>
      <c r="T489" s="25" t="str">
        <f>IFERROR(VLOOKUP(Table1[[#This Row],[Order]],Bookings_with_AM_Report!A:L,12,FALSE),"N/A")</f>
        <v>Jessica Ramirez</v>
      </c>
    </row>
    <row r="490" spans="1:20">
      <c r="A490" s="24" t="s">
        <v>570</v>
      </c>
      <c r="B490" s="24">
        <v>53</v>
      </c>
      <c r="C490" s="24" t="s">
        <v>81</v>
      </c>
      <c r="D490" s="24" t="s">
        <v>292</v>
      </c>
      <c r="E490" s="24" t="s">
        <v>854</v>
      </c>
      <c r="F490" s="24" t="s">
        <v>855</v>
      </c>
      <c r="G490" s="24" t="s">
        <v>31</v>
      </c>
      <c r="H490" s="24" t="s">
        <v>49</v>
      </c>
      <c r="I490" s="24" t="s">
        <v>856</v>
      </c>
      <c r="J490" s="24" t="s">
        <v>24</v>
      </c>
      <c r="K490" s="24" t="s">
        <v>34</v>
      </c>
      <c r="L490" s="24">
        <v>1</v>
      </c>
      <c r="M490" s="31">
        <v>0</v>
      </c>
      <c r="N490" s="31">
        <v>78.88</v>
      </c>
      <c r="O490" s="24" t="s">
        <v>88</v>
      </c>
      <c r="P490" s="24" t="str">
        <f>VLOOKUP(Table1[[#This Row],[Line Item Text Code]],$U$3:$V$7,2,FALSE)</f>
        <v>Specification Error</v>
      </c>
      <c r="Q490" s="31">
        <f>Table1[[#This Row],[Ext. Cost]]-Table1[[#This Row],[Ext. Sell]]</f>
        <v>78.88</v>
      </c>
      <c r="R490" s="31">
        <f>VLOOKUP(C490,Bookings!$A$1:$B$33,2,FALSE)</f>
        <v>2600398.1199999982</v>
      </c>
      <c r="S490" s="31">
        <f>IFERROR(VLOOKUP(D490,Bookings!E:F,2,FALSE),0)</f>
        <v>650</v>
      </c>
      <c r="T490" s="25" t="str">
        <f>IFERROR(VLOOKUP(Table1[[#This Row],[Order]],Bookings_with_AM_Report!A:L,12,FALSE),"N/A")</f>
        <v>Elisha Brumley</v>
      </c>
    </row>
    <row r="491" spans="1:20">
      <c r="A491" s="24" t="s">
        <v>570</v>
      </c>
      <c r="B491" s="24">
        <v>54</v>
      </c>
      <c r="C491" s="24" t="s">
        <v>81</v>
      </c>
      <c r="D491" s="24" t="s">
        <v>292</v>
      </c>
      <c r="E491" s="24" t="s">
        <v>857</v>
      </c>
      <c r="F491" s="24" t="s">
        <v>858</v>
      </c>
      <c r="G491" s="24" t="s">
        <v>31</v>
      </c>
      <c r="H491" s="24" t="s">
        <v>49</v>
      </c>
      <c r="I491" s="24" t="s">
        <v>856</v>
      </c>
      <c r="J491" s="24" t="s">
        <v>24</v>
      </c>
      <c r="K491" s="24" t="s">
        <v>34</v>
      </c>
      <c r="L491" s="24">
        <v>1</v>
      </c>
      <c r="M491" s="31">
        <v>0</v>
      </c>
      <c r="N491" s="31">
        <v>186.18</v>
      </c>
      <c r="O491" s="24" t="s">
        <v>88</v>
      </c>
      <c r="P491" s="24" t="str">
        <f>VLOOKUP(Table1[[#This Row],[Line Item Text Code]],$U$3:$V$7,2,FALSE)</f>
        <v>Specification Error</v>
      </c>
      <c r="Q491" s="31">
        <f>Table1[[#This Row],[Ext. Cost]]-Table1[[#This Row],[Ext. Sell]]</f>
        <v>186.18</v>
      </c>
      <c r="R491" s="31">
        <f>VLOOKUP(C491,Bookings!$A$1:$B$33,2,FALSE)</f>
        <v>2600398.1199999982</v>
      </c>
      <c r="S491" s="31">
        <f>IFERROR(VLOOKUP(D491,Bookings!E:F,2,FALSE),0)</f>
        <v>650</v>
      </c>
      <c r="T491" s="25" t="str">
        <f>IFERROR(VLOOKUP(Table1[[#This Row],[Order]],Bookings_with_AM_Report!A:L,12,FALSE),"N/A")</f>
        <v>Elisha Brumley</v>
      </c>
    </row>
    <row r="492" spans="1:20">
      <c r="A492" s="24" t="s">
        <v>570</v>
      </c>
      <c r="B492" s="24">
        <v>55</v>
      </c>
      <c r="C492" s="24" t="s">
        <v>81</v>
      </c>
      <c r="D492" s="24" t="s">
        <v>292</v>
      </c>
      <c r="E492" s="24" t="s">
        <v>859</v>
      </c>
      <c r="F492" s="24" t="s">
        <v>860</v>
      </c>
      <c r="G492" s="24" t="s">
        <v>31</v>
      </c>
      <c r="H492" s="24" t="s">
        <v>49</v>
      </c>
      <c r="I492" s="24" t="s">
        <v>856</v>
      </c>
      <c r="J492" s="24" t="s">
        <v>24</v>
      </c>
      <c r="K492" s="24" t="s">
        <v>34</v>
      </c>
      <c r="L492" s="24">
        <v>1</v>
      </c>
      <c r="M492" s="31">
        <v>0</v>
      </c>
      <c r="N492" s="31">
        <v>350.9</v>
      </c>
      <c r="O492" s="24" t="s">
        <v>88</v>
      </c>
      <c r="P492" s="24" t="str">
        <f>VLOOKUP(Table1[[#This Row],[Line Item Text Code]],$U$3:$V$7,2,FALSE)</f>
        <v>Specification Error</v>
      </c>
      <c r="Q492" s="31">
        <f>Table1[[#This Row],[Ext. Cost]]-Table1[[#This Row],[Ext. Sell]]</f>
        <v>350.9</v>
      </c>
      <c r="R492" s="31">
        <f>VLOOKUP(C492,Bookings!$A$1:$B$33,2,FALSE)</f>
        <v>2600398.1199999982</v>
      </c>
      <c r="S492" s="31">
        <f>IFERROR(VLOOKUP(D492,Bookings!E:F,2,FALSE),0)</f>
        <v>650</v>
      </c>
      <c r="T492" s="25" t="str">
        <f>IFERROR(VLOOKUP(Table1[[#This Row],[Order]],Bookings_with_AM_Report!A:L,12,FALSE),"N/A")</f>
        <v>Elisha Brumley</v>
      </c>
    </row>
    <row r="493" spans="1:20">
      <c r="A493" s="24" t="s">
        <v>570</v>
      </c>
      <c r="B493" s="24">
        <v>56</v>
      </c>
      <c r="C493" s="24" t="s">
        <v>81</v>
      </c>
      <c r="D493" s="24" t="s">
        <v>292</v>
      </c>
      <c r="E493" s="24" t="s">
        <v>861</v>
      </c>
      <c r="F493" s="24" t="s">
        <v>862</v>
      </c>
      <c r="G493" s="24" t="s">
        <v>31</v>
      </c>
      <c r="H493" s="24" t="s">
        <v>49</v>
      </c>
      <c r="I493" s="24" t="s">
        <v>856</v>
      </c>
      <c r="J493" s="24" t="s">
        <v>24</v>
      </c>
      <c r="K493" s="24" t="s">
        <v>34</v>
      </c>
      <c r="L493" s="24">
        <v>1</v>
      </c>
      <c r="M493" s="31">
        <v>0</v>
      </c>
      <c r="N493" s="31">
        <v>330.6</v>
      </c>
      <c r="O493" s="24" t="s">
        <v>88</v>
      </c>
      <c r="P493" s="24" t="str">
        <f>VLOOKUP(Table1[[#This Row],[Line Item Text Code]],$U$3:$V$7,2,FALSE)</f>
        <v>Specification Error</v>
      </c>
      <c r="Q493" s="31">
        <f>Table1[[#This Row],[Ext. Cost]]-Table1[[#This Row],[Ext. Sell]]</f>
        <v>330.6</v>
      </c>
      <c r="R493" s="31">
        <f>VLOOKUP(C493,Bookings!$A$1:$B$33,2,FALSE)</f>
        <v>2600398.1199999982</v>
      </c>
      <c r="S493" s="31">
        <f>IFERROR(VLOOKUP(D493,Bookings!E:F,2,FALSE),0)</f>
        <v>650</v>
      </c>
      <c r="T493" s="25" t="str">
        <f>IFERROR(VLOOKUP(Table1[[#This Row],[Order]],Bookings_with_AM_Report!A:L,12,FALSE),"N/A")</f>
        <v>Elisha Brumley</v>
      </c>
    </row>
    <row r="494" spans="1:20">
      <c r="A494" s="24" t="s">
        <v>570</v>
      </c>
      <c r="B494" s="24">
        <v>57</v>
      </c>
      <c r="C494" s="24" t="s">
        <v>81</v>
      </c>
      <c r="D494" s="24" t="s">
        <v>292</v>
      </c>
      <c r="E494" s="24" t="s">
        <v>863</v>
      </c>
      <c r="F494" s="24" t="s">
        <v>864</v>
      </c>
      <c r="G494" s="24" t="s">
        <v>31</v>
      </c>
      <c r="H494" s="24" t="s">
        <v>49</v>
      </c>
      <c r="I494" s="24" t="s">
        <v>856</v>
      </c>
      <c r="J494" s="24" t="s">
        <v>24</v>
      </c>
      <c r="K494" s="24" t="s">
        <v>34</v>
      </c>
      <c r="L494" s="24">
        <v>1</v>
      </c>
      <c r="M494" s="31">
        <v>0</v>
      </c>
      <c r="N494" s="31">
        <v>446.6</v>
      </c>
      <c r="O494" s="24" t="s">
        <v>88</v>
      </c>
      <c r="P494" s="24" t="str">
        <f>VLOOKUP(Table1[[#This Row],[Line Item Text Code]],$U$3:$V$7,2,FALSE)</f>
        <v>Specification Error</v>
      </c>
      <c r="Q494" s="31">
        <f>Table1[[#This Row],[Ext. Cost]]-Table1[[#This Row],[Ext. Sell]]</f>
        <v>446.6</v>
      </c>
      <c r="R494" s="31">
        <f>VLOOKUP(C494,Bookings!$A$1:$B$33,2,FALSE)</f>
        <v>2600398.1199999982</v>
      </c>
      <c r="S494" s="31">
        <f>IFERROR(VLOOKUP(D494,Bookings!E:F,2,FALSE),0)</f>
        <v>650</v>
      </c>
      <c r="T494" s="25" t="str">
        <f>IFERROR(VLOOKUP(Table1[[#This Row],[Order]],Bookings_with_AM_Report!A:L,12,FALSE),"N/A")</f>
        <v>Elisha Brumley</v>
      </c>
    </row>
    <row r="495" spans="1:20">
      <c r="A495" s="24" t="s">
        <v>570</v>
      </c>
      <c r="B495" s="24">
        <v>58</v>
      </c>
      <c r="C495" s="24" t="s">
        <v>81</v>
      </c>
      <c r="D495" s="24" t="s">
        <v>292</v>
      </c>
      <c r="E495" s="24" t="s">
        <v>865</v>
      </c>
      <c r="F495" s="24" t="s">
        <v>866</v>
      </c>
      <c r="G495" s="24" t="s">
        <v>31</v>
      </c>
      <c r="H495" s="24" t="s">
        <v>49</v>
      </c>
      <c r="I495" s="24" t="s">
        <v>856</v>
      </c>
      <c r="J495" s="24" t="s">
        <v>24</v>
      </c>
      <c r="K495" s="24" t="s">
        <v>34</v>
      </c>
      <c r="L495" s="24">
        <v>1</v>
      </c>
      <c r="M495" s="31">
        <v>0</v>
      </c>
      <c r="N495" s="31">
        <v>8.6999999999999993</v>
      </c>
      <c r="O495" s="24" t="s">
        <v>88</v>
      </c>
      <c r="P495" s="24" t="str">
        <f>VLOOKUP(Table1[[#This Row],[Line Item Text Code]],$U$3:$V$7,2,FALSE)</f>
        <v>Specification Error</v>
      </c>
      <c r="Q495" s="31">
        <f>Table1[[#This Row],[Ext. Cost]]-Table1[[#This Row],[Ext. Sell]]</f>
        <v>8.6999999999999993</v>
      </c>
      <c r="R495" s="31">
        <f>VLOOKUP(C495,Bookings!$A$1:$B$33,2,FALSE)</f>
        <v>2600398.1199999982</v>
      </c>
      <c r="S495" s="31">
        <f>IFERROR(VLOOKUP(D495,Bookings!E:F,2,FALSE),0)</f>
        <v>650</v>
      </c>
      <c r="T495" s="25" t="str">
        <f>IFERROR(VLOOKUP(Table1[[#This Row],[Order]],Bookings_with_AM_Report!A:L,12,FALSE),"N/A")</f>
        <v>Elisha Brumley</v>
      </c>
    </row>
    <row r="496" spans="1:20">
      <c r="A496" s="24" t="s">
        <v>570</v>
      </c>
      <c r="B496" s="24">
        <v>59</v>
      </c>
      <c r="C496" s="24" t="s">
        <v>81</v>
      </c>
      <c r="D496" s="24" t="s">
        <v>292</v>
      </c>
      <c r="E496" s="24" t="s">
        <v>1520</v>
      </c>
      <c r="F496" s="24" t="s">
        <v>1521</v>
      </c>
      <c r="G496" s="24" t="s">
        <v>31</v>
      </c>
      <c r="H496" s="24" t="s">
        <v>49</v>
      </c>
      <c r="I496" s="24" t="s">
        <v>1522</v>
      </c>
      <c r="J496" s="24" t="s">
        <v>24</v>
      </c>
      <c r="K496" s="24" t="s">
        <v>114</v>
      </c>
      <c r="L496" s="24">
        <v>1</v>
      </c>
      <c r="M496" s="31">
        <v>0</v>
      </c>
      <c r="N496" s="31">
        <v>220.8</v>
      </c>
      <c r="O496" s="24" t="s">
        <v>88</v>
      </c>
      <c r="P496" s="24" t="str">
        <f>VLOOKUP(Table1[[#This Row],[Line Item Text Code]],$U$3:$V$7,2,FALSE)</f>
        <v>Specification Error</v>
      </c>
      <c r="Q496" s="31">
        <f>Table1[[#This Row],[Ext. Cost]]-Table1[[#This Row],[Ext. Sell]]</f>
        <v>220.8</v>
      </c>
      <c r="R496" s="31">
        <f>VLOOKUP(C496,Bookings!$A$1:$B$33,2,FALSE)</f>
        <v>2600398.1199999982</v>
      </c>
      <c r="S496" s="31">
        <f>IFERROR(VLOOKUP(D496,Bookings!E:F,2,FALSE),0)</f>
        <v>650</v>
      </c>
      <c r="T496" s="25" t="str">
        <f>IFERROR(VLOOKUP(Table1[[#This Row],[Order]],Bookings_with_AM_Report!A:L,12,FALSE),"N/A")</f>
        <v>Elisha Brumley</v>
      </c>
    </row>
    <row r="497" spans="1:20">
      <c r="A497" s="24" t="s">
        <v>570</v>
      </c>
      <c r="B497" s="24">
        <v>61</v>
      </c>
      <c r="C497" s="24" t="s">
        <v>81</v>
      </c>
      <c r="D497" s="24" t="s">
        <v>292</v>
      </c>
      <c r="E497" s="24" t="s">
        <v>17</v>
      </c>
      <c r="F497" s="24" t="s">
        <v>1523</v>
      </c>
      <c r="G497" s="24" t="s">
        <v>31</v>
      </c>
      <c r="H497" s="24" t="s">
        <v>49</v>
      </c>
      <c r="I497" s="24" t="s">
        <v>1522</v>
      </c>
      <c r="J497" s="24" t="s">
        <v>24</v>
      </c>
      <c r="K497" s="24" t="s">
        <v>114</v>
      </c>
      <c r="L497" s="24">
        <v>1</v>
      </c>
      <c r="M497" s="31">
        <v>0</v>
      </c>
      <c r="N497" s="31">
        <v>-233.8</v>
      </c>
      <c r="O497" s="24" t="s">
        <v>88</v>
      </c>
      <c r="P497" s="24" t="str">
        <f>VLOOKUP(Table1[[#This Row],[Line Item Text Code]],$U$3:$V$7,2,FALSE)</f>
        <v>Specification Error</v>
      </c>
      <c r="Q497" s="31">
        <f>Table1[[#This Row],[Ext. Cost]]-Table1[[#This Row],[Ext. Sell]]</f>
        <v>-233.8</v>
      </c>
      <c r="R497" s="31">
        <f>VLOOKUP(C497,Bookings!$A$1:$B$33,2,FALSE)</f>
        <v>2600398.1199999982</v>
      </c>
      <c r="S497" s="31">
        <f>IFERROR(VLOOKUP(D497,Bookings!E:F,2,FALSE),0)</f>
        <v>650</v>
      </c>
      <c r="T497" s="25" t="str">
        <f>IFERROR(VLOOKUP(Table1[[#This Row],[Order]],Bookings_with_AM_Report!A:L,12,FALSE),"N/A")</f>
        <v>Elisha Brumley</v>
      </c>
    </row>
    <row r="498" spans="1:20">
      <c r="A498" s="24" t="s">
        <v>652</v>
      </c>
      <c r="B498" s="24">
        <v>84</v>
      </c>
      <c r="C498" s="24" t="s">
        <v>106</v>
      </c>
      <c r="D498" s="24" t="s">
        <v>653</v>
      </c>
      <c r="E498" s="24" t="s">
        <v>54</v>
      </c>
      <c r="F498" s="24" t="s">
        <v>867</v>
      </c>
      <c r="G498" s="24" t="s">
        <v>53</v>
      </c>
      <c r="H498" s="24" t="s">
        <v>53</v>
      </c>
      <c r="I498" s="24" t="s">
        <v>868</v>
      </c>
      <c r="J498" s="24" t="s">
        <v>33</v>
      </c>
      <c r="K498" s="24" t="s">
        <v>162</v>
      </c>
      <c r="L498" s="24">
        <v>1</v>
      </c>
      <c r="M498" s="31">
        <v>0</v>
      </c>
      <c r="N498" s="31">
        <v>270</v>
      </c>
      <c r="O498" s="24" t="s">
        <v>72</v>
      </c>
      <c r="P498" s="24" t="str">
        <f>VLOOKUP(Table1[[#This Row],[Line Item Text Code]],$U$3:$V$7,2,FALSE)</f>
        <v>Shipping Charges</v>
      </c>
      <c r="Q498" s="31">
        <f>Table1[[#This Row],[Ext. Cost]]-Table1[[#This Row],[Ext. Sell]]</f>
        <v>270</v>
      </c>
      <c r="R498" s="31">
        <f>VLOOKUP(C498,Bookings!$A$1:$B$33,2,FALSE)</f>
        <v>893520.77000000025</v>
      </c>
      <c r="S498" s="31">
        <f>IFERROR(VLOOKUP(D498,Bookings!E:F,2,FALSE),0)</f>
        <v>133839.57999999999</v>
      </c>
      <c r="T498" s="25" t="str">
        <f>IFERROR(VLOOKUP(Table1[[#This Row],[Order]],Bookings_with_AM_Report!A:L,12,FALSE),"N/A")</f>
        <v>Erika Duarte</v>
      </c>
    </row>
    <row r="499" spans="1:20">
      <c r="A499" s="24" t="s">
        <v>652</v>
      </c>
      <c r="B499" s="24">
        <v>85</v>
      </c>
      <c r="C499" s="24" t="s">
        <v>106</v>
      </c>
      <c r="D499" s="24" t="s">
        <v>653</v>
      </c>
      <c r="E499" s="24" t="s">
        <v>1524</v>
      </c>
      <c r="F499" s="24" t="s">
        <v>1525</v>
      </c>
      <c r="G499" s="24" t="s">
        <v>31</v>
      </c>
      <c r="H499" s="24" t="s">
        <v>36</v>
      </c>
      <c r="I499" s="24" t="s">
        <v>1526</v>
      </c>
      <c r="J499" s="24" t="s">
        <v>33</v>
      </c>
      <c r="K499" s="24" t="s">
        <v>1527</v>
      </c>
      <c r="L499" s="24">
        <v>6</v>
      </c>
      <c r="M499" s="31">
        <v>0</v>
      </c>
      <c r="N499" s="31">
        <v>408</v>
      </c>
      <c r="O499" s="24" t="s">
        <v>72</v>
      </c>
      <c r="P499" s="24" t="str">
        <f>VLOOKUP(Table1[[#This Row],[Line Item Text Code]],$U$3:$V$7,2,FALSE)</f>
        <v>Customer Accomodation</v>
      </c>
      <c r="Q499" s="31">
        <f>Table1[[#This Row],[Ext. Cost]]-Table1[[#This Row],[Ext. Sell]]</f>
        <v>408</v>
      </c>
      <c r="R499" s="31">
        <f>VLOOKUP(C499,Bookings!$A$1:$B$33,2,FALSE)</f>
        <v>893520.77000000025</v>
      </c>
      <c r="S499" s="31">
        <f>IFERROR(VLOOKUP(D499,Bookings!E:F,2,FALSE),0)</f>
        <v>133839.57999999999</v>
      </c>
      <c r="T499" s="25" t="str">
        <f>IFERROR(VLOOKUP(Table1[[#This Row],[Order]],Bookings_with_AM_Report!A:L,12,FALSE),"N/A")</f>
        <v>Erika Duarte</v>
      </c>
    </row>
    <row r="500" spans="1:20">
      <c r="A500" s="24" t="s">
        <v>652</v>
      </c>
      <c r="B500" s="24">
        <v>87</v>
      </c>
      <c r="C500" s="24" t="s">
        <v>106</v>
      </c>
      <c r="D500" s="24" t="s">
        <v>653</v>
      </c>
      <c r="E500" s="24" t="s">
        <v>192</v>
      </c>
      <c r="F500" s="24" t="s">
        <v>22</v>
      </c>
      <c r="G500" s="24" t="s">
        <v>317</v>
      </c>
      <c r="H500" s="24" t="s">
        <v>17</v>
      </c>
      <c r="I500" s="24" t="s">
        <v>192</v>
      </c>
      <c r="J500" s="24" t="s">
        <v>33</v>
      </c>
      <c r="K500" s="24" t="s">
        <v>66</v>
      </c>
      <c r="L500" s="24">
        <v>1</v>
      </c>
      <c r="M500" s="31">
        <v>0</v>
      </c>
      <c r="N500" s="31">
        <v>58.5</v>
      </c>
      <c r="O500" s="24" t="s">
        <v>1598</v>
      </c>
      <c r="P500" s="24" t="str">
        <f>VLOOKUP(Table1[[#This Row],[Line Item Text Code]],$U$3:$V$7,2,FALSE)</f>
        <v>Miscellaneous</v>
      </c>
      <c r="Q500" s="31">
        <f>Table1[[#This Row],[Ext. Cost]]-Table1[[#This Row],[Ext. Sell]]</f>
        <v>58.5</v>
      </c>
      <c r="R500" s="31">
        <f>VLOOKUP(C500,Bookings!$A$1:$B$33,2,FALSE)</f>
        <v>893520.77000000025</v>
      </c>
      <c r="S500" s="31">
        <f>IFERROR(VLOOKUP(D500,Bookings!E:F,2,FALSE),0)</f>
        <v>133839.57999999999</v>
      </c>
      <c r="T500" s="25" t="str">
        <f>IFERROR(VLOOKUP(Table1[[#This Row],[Order]],Bookings_with_AM_Report!A:L,12,FALSE),"N/A")</f>
        <v>Erika Duarte</v>
      </c>
    </row>
    <row r="501" spans="1:20">
      <c r="A501" s="24" t="s">
        <v>1528</v>
      </c>
      <c r="B501" s="24">
        <v>12</v>
      </c>
      <c r="C501" s="24" t="s">
        <v>76</v>
      </c>
      <c r="D501" s="24" t="s">
        <v>1529</v>
      </c>
      <c r="E501" s="24" t="s">
        <v>41</v>
      </c>
      <c r="F501" s="24" t="s">
        <v>1530</v>
      </c>
      <c r="G501" s="24" t="s">
        <v>42</v>
      </c>
      <c r="H501" s="24" t="s">
        <v>17</v>
      </c>
      <c r="I501" s="24" t="s">
        <v>1531</v>
      </c>
      <c r="J501" s="24" t="s">
        <v>18</v>
      </c>
      <c r="K501" s="24" t="s">
        <v>19</v>
      </c>
      <c r="L501" s="24">
        <v>1</v>
      </c>
      <c r="M501" s="31">
        <v>0</v>
      </c>
      <c r="N501" s="31">
        <v>100</v>
      </c>
      <c r="O501" s="24" t="s">
        <v>63</v>
      </c>
      <c r="P501" s="24" t="str">
        <f>VLOOKUP(Table1[[#This Row],[Line Item Text Code]],$U$3:$V$7,2,FALSE)</f>
        <v>Miscellaneous</v>
      </c>
      <c r="Q501" s="31">
        <f>Table1[[#This Row],[Ext. Cost]]-Table1[[#This Row],[Ext. Sell]]</f>
        <v>100</v>
      </c>
      <c r="R501" s="31">
        <f>VLOOKUP(C501,Bookings!$A$1:$B$33,2,FALSE)</f>
        <v>13189792.260000004</v>
      </c>
      <c r="S501" s="31">
        <f>IFERROR(VLOOKUP(D501,Bookings!E:F,2,FALSE),0)</f>
        <v>1177000.1299999999</v>
      </c>
      <c r="T501" s="25" t="str">
        <f>IFERROR(VLOOKUP(Table1[[#This Row],[Order]],Bookings_with_AM_Report!A:L,12,FALSE),"N/A")</f>
        <v>N/A</v>
      </c>
    </row>
    <row r="502" spans="1:20">
      <c r="A502" s="24" t="s">
        <v>474</v>
      </c>
      <c r="B502" s="24">
        <v>423</v>
      </c>
      <c r="C502" s="24" t="s">
        <v>59</v>
      </c>
      <c r="D502" s="24" t="s">
        <v>413</v>
      </c>
      <c r="E502" s="24" t="s">
        <v>869</v>
      </c>
      <c r="F502" s="24" t="s">
        <v>870</v>
      </c>
      <c r="G502" s="24" t="s">
        <v>31</v>
      </c>
      <c r="H502" s="24" t="s">
        <v>17</v>
      </c>
      <c r="I502" s="24" t="s">
        <v>112</v>
      </c>
      <c r="J502" s="24" t="s">
        <v>18</v>
      </c>
      <c r="K502" s="24" t="s">
        <v>528</v>
      </c>
      <c r="L502" s="24">
        <v>1</v>
      </c>
      <c r="M502" s="31">
        <v>0</v>
      </c>
      <c r="N502" s="31">
        <v>104.78</v>
      </c>
      <c r="O502" s="24" t="s">
        <v>63</v>
      </c>
      <c r="P502" s="24" t="str">
        <f>VLOOKUP(Table1[[#This Row],[Line Item Text Code]],$U$3:$V$7,2,FALSE)</f>
        <v>Miscellaneous</v>
      </c>
      <c r="Q502" s="31">
        <f>Table1[[#This Row],[Ext. Cost]]-Table1[[#This Row],[Ext. Sell]]</f>
        <v>104.78</v>
      </c>
      <c r="R502" s="31">
        <f>VLOOKUP(C502,Bookings!$A$1:$B$33,2,FALSE)</f>
        <v>25594614.949999984</v>
      </c>
      <c r="S502" s="31">
        <f>IFERROR(VLOOKUP(D502,Bookings!E:F,2,FALSE),0)</f>
        <v>30032</v>
      </c>
      <c r="T502" s="25" t="str">
        <f>IFERROR(VLOOKUP(Table1[[#This Row],[Order]],Bookings_with_AM_Report!A:L,12,FALSE),"N/A")</f>
        <v>Frances Kim</v>
      </c>
    </row>
    <row r="503" spans="1:20">
      <c r="A503" s="24" t="s">
        <v>474</v>
      </c>
      <c r="B503" s="24">
        <v>423</v>
      </c>
      <c r="C503" s="24" t="s">
        <v>59</v>
      </c>
      <c r="D503" s="24" t="s">
        <v>413</v>
      </c>
      <c r="E503" s="24" t="s">
        <v>869</v>
      </c>
      <c r="F503" s="24" t="s">
        <v>870</v>
      </c>
      <c r="G503" s="24" t="s">
        <v>31</v>
      </c>
      <c r="H503" s="24" t="s">
        <v>49</v>
      </c>
      <c r="I503" s="24" t="s">
        <v>112</v>
      </c>
      <c r="J503" s="24" t="s">
        <v>18</v>
      </c>
      <c r="K503" s="24" t="s">
        <v>528</v>
      </c>
      <c r="L503" s="24">
        <v>1</v>
      </c>
      <c r="M503" s="31">
        <v>0</v>
      </c>
      <c r="N503" s="31">
        <v>104.78</v>
      </c>
      <c r="O503" s="24" t="s">
        <v>63</v>
      </c>
      <c r="P503" s="24" t="str">
        <f>VLOOKUP(Table1[[#This Row],[Line Item Text Code]],$U$3:$V$7,2,FALSE)</f>
        <v>Specification Error</v>
      </c>
      <c r="Q503" s="31">
        <f>Table1[[#This Row],[Ext. Cost]]-Table1[[#This Row],[Ext. Sell]]</f>
        <v>104.78</v>
      </c>
      <c r="R503" s="31">
        <f>VLOOKUP(C503,Bookings!$A$1:$B$33,2,FALSE)</f>
        <v>25594614.949999984</v>
      </c>
      <c r="S503" s="31">
        <f>IFERROR(VLOOKUP(D503,Bookings!E:F,2,FALSE),0)</f>
        <v>30032</v>
      </c>
      <c r="T503" s="25" t="str">
        <f>IFERROR(VLOOKUP(Table1[[#This Row],[Order]],Bookings_with_AM_Report!A:L,12,FALSE),"N/A")</f>
        <v>Frances Kim</v>
      </c>
    </row>
    <row r="504" spans="1:20">
      <c r="A504" s="24" t="s">
        <v>474</v>
      </c>
      <c r="B504" s="24">
        <v>424</v>
      </c>
      <c r="C504" s="24" t="s">
        <v>59</v>
      </c>
      <c r="D504" s="24" t="s">
        <v>413</v>
      </c>
      <c r="E504" s="24" t="s">
        <v>869</v>
      </c>
      <c r="F504" s="24" t="s">
        <v>870</v>
      </c>
      <c r="G504" s="24" t="s">
        <v>31</v>
      </c>
      <c r="H504" s="24" t="s">
        <v>17</v>
      </c>
      <c r="I504" s="24" t="s">
        <v>112</v>
      </c>
      <c r="J504" s="24" t="s">
        <v>18</v>
      </c>
      <c r="K504" s="24" t="s">
        <v>528</v>
      </c>
      <c r="L504" s="24">
        <v>1</v>
      </c>
      <c r="M504" s="31">
        <v>0</v>
      </c>
      <c r="N504" s="31">
        <v>-104.78</v>
      </c>
      <c r="O504" s="24" t="s">
        <v>63</v>
      </c>
      <c r="P504" s="24" t="str">
        <f>VLOOKUP(Table1[[#This Row],[Line Item Text Code]],$U$3:$V$7,2,FALSE)</f>
        <v>Miscellaneous</v>
      </c>
      <c r="Q504" s="31">
        <f>Table1[[#This Row],[Ext. Cost]]-Table1[[#This Row],[Ext. Sell]]</f>
        <v>-104.78</v>
      </c>
      <c r="R504" s="31">
        <f>VLOOKUP(C504,Bookings!$A$1:$B$33,2,FALSE)</f>
        <v>25594614.949999984</v>
      </c>
      <c r="S504" s="31">
        <f>IFERROR(VLOOKUP(D504,Bookings!E:F,2,FALSE),0)</f>
        <v>30032</v>
      </c>
      <c r="T504" s="25" t="str">
        <f>IFERROR(VLOOKUP(Table1[[#This Row],[Order]],Bookings_with_AM_Report!A:L,12,FALSE),"N/A")</f>
        <v>Frances Kim</v>
      </c>
    </row>
    <row r="505" spans="1:20">
      <c r="A505" s="24" t="s">
        <v>474</v>
      </c>
      <c r="B505" s="24">
        <v>424</v>
      </c>
      <c r="C505" s="24" t="s">
        <v>59</v>
      </c>
      <c r="D505" s="24" t="s">
        <v>413</v>
      </c>
      <c r="E505" s="24" t="s">
        <v>869</v>
      </c>
      <c r="F505" s="24" t="s">
        <v>870</v>
      </c>
      <c r="G505" s="24" t="s">
        <v>31</v>
      </c>
      <c r="H505" s="24" t="s">
        <v>49</v>
      </c>
      <c r="I505" s="24" t="s">
        <v>112</v>
      </c>
      <c r="J505" s="24" t="s">
        <v>18</v>
      </c>
      <c r="K505" s="24" t="s">
        <v>528</v>
      </c>
      <c r="L505" s="24">
        <v>1</v>
      </c>
      <c r="M505" s="31">
        <v>0</v>
      </c>
      <c r="N505" s="31">
        <v>-104.78</v>
      </c>
      <c r="O505" s="24" t="s">
        <v>63</v>
      </c>
      <c r="P505" s="24" t="str">
        <f>VLOOKUP(Table1[[#This Row],[Line Item Text Code]],$U$3:$V$7,2,FALSE)</f>
        <v>Specification Error</v>
      </c>
      <c r="Q505" s="31">
        <f>Table1[[#This Row],[Ext. Cost]]-Table1[[#This Row],[Ext. Sell]]</f>
        <v>-104.78</v>
      </c>
      <c r="R505" s="31">
        <f>VLOOKUP(C505,Bookings!$A$1:$B$33,2,FALSE)</f>
        <v>25594614.949999984</v>
      </c>
      <c r="S505" s="31">
        <f>IFERROR(VLOOKUP(D505,Bookings!E:F,2,FALSE),0)</f>
        <v>30032</v>
      </c>
      <c r="T505" s="25" t="str">
        <f>IFERROR(VLOOKUP(Table1[[#This Row],[Order]],Bookings_with_AM_Report!A:L,12,FALSE),"N/A")</f>
        <v>Frances Kim</v>
      </c>
    </row>
    <row r="506" spans="1:20">
      <c r="A506" s="24" t="s">
        <v>471</v>
      </c>
      <c r="B506" s="24">
        <v>11</v>
      </c>
      <c r="C506" s="24" t="s">
        <v>20</v>
      </c>
      <c r="D506" s="24" t="s">
        <v>21</v>
      </c>
      <c r="E506" s="24" t="s">
        <v>46</v>
      </c>
      <c r="F506" s="24" t="s">
        <v>4496</v>
      </c>
      <c r="G506" s="24" t="s">
        <v>42</v>
      </c>
      <c r="H506" s="24" t="s">
        <v>36</v>
      </c>
      <c r="I506" s="24" t="s">
        <v>4497</v>
      </c>
      <c r="J506" s="24" t="s">
        <v>24</v>
      </c>
      <c r="K506" s="24" t="s">
        <v>2474</v>
      </c>
      <c r="L506" s="24">
        <v>1</v>
      </c>
      <c r="M506" s="31">
        <v>0</v>
      </c>
      <c r="N506" s="31">
        <v>2970</v>
      </c>
      <c r="O506" s="24" t="s">
        <v>26</v>
      </c>
      <c r="P506" s="24" t="str">
        <f>VLOOKUP(Table1[[#This Row],[Line Item Text Code]],$U$3:$V$7,2,FALSE)</f>
        <v>Customer Accomodation</v>
      </c>
      <c r="Q506" s="31">
        <f>Table1[[#This Row],[Ext. Cost]]-Table1[[#This Row],[Ext. Sell]]</f>
        <v>2970</v>
      </c>
      <c r="R506" s="31">
        <f>VLOOKUP(C506,Bookings!$A$1:$B$33,2,FALSE)</f>
        <v>7904036.2999999644</v>
      </c>
      <c r="S506" s="31">
        <f>IFERROR(VLOOKUP(D506,Bookings!E:F,2,FALSE),0)</f>
        <v>6485933.8499999978</v>
      </c>
      <c r="T506" s="25" t="str">
        <f>IFERROR(VLOOKUP(Table1[[#This Row],[Order]],Bookings_with_AM_Report!A:L,12,FALSE),"N/A")</f>
        <v>Norma Lopez</v>
      </c>
    </row>
    <row r="507" spans="1:20">
      <c r="A507" s="24" t="s">
        <v>637</v>
      </c>
      <c r="B507" s="24">
        <v>5</v>
      </c>
      <c r="C507" s="24" t="s">
        <v>81</v>
      </c>
      <c r="D507" s="24" t="s">
        <v>638</v>
      </c>
      <c r="E507" s="24" t="s">
        <v>871</v>
      </c>
      <c r="F507" s="24" t="s">
        <v>872</v>
      </c>
      <c r="G507" s="24" t="s">
        <v>31</v>
      </c>
      <c r="H507" s="24" t="s">
        <v>49</v>
      </c>
      <c r="I507" s="24" t="s">
        <v>873</v>
      </c>
      <c r="J507" s="24" t="s">
        <v>24</v>
      </c>
      <c r="K507" s="24" t="s">
        <v>115</v>
      </c>
      <c r="L507" s="24">
        <v>1</v>
      </c>
      <c r="M507" s="31">
        <v>-7149</v>
      </c>
      <c r="N507" s="31">
        <v>0</v>
      </c>
      <c r="O507" s="24" t="s">
        <v>29</v>
      </c>
      <c r="P507" s="24" t="str">
        <f>VLOOKUP(Table1[[#This Row],[Line Item Text Code]],$U$3:$V$7,2,FALSE)</f>
        <v>Specification Error</v>
      </c>
      <c r="Q507" s="31">
        <f>Table1[[#This Row],[Ext. Cost]]-Table1[[#This Row],[Ext. Sell]]</f>
        <v>7149</v>
      </c>
      <c r="R507" s="31">
        <f>VLOOKUP(C507,Bookings!$A$1:$B$33,2,FALSE)</f>
        <v>2600398.1199999982</v>
      </c>
      <c r="S507" s="31">
        <f>IFERROR(VLOOKUP(D507,Bookings!E:F,2,FALSE),0)</f>
        <v>-9505</v>
      </c>
      <c r="T507" s="25" t="str">
        <f>IFERROR(VLOOKUP(Table1[[#This Row],[Order]],Bookings_with_AM_Report!A:L,12,FALSE),"N/A")</f>
        <v>Nathasha Cherubin</v>
      </c>
    </row>
    <row r="508" spans="1:20">
      <c r="A508" s="24" t="s">
        <v>637</v>
      </c>
      <c r="B508" s="24">
        <v>6</v>
      </c>
      <c r="C508" s="24" t="s">
        <v>81</v>
      </c>
      <c r="D508" s="24" t="s">
        <v>638</v>
      </c>
      <c r="E508" s="24" t="s">
        <v>874</v>
      </c>
      <c r="F508" s="24" t="s">
        <v>875</v>
      </c>
      <c r="G508" s="24" t="s">
        <v>31</v>
      </c>
      <c r="H508" s="24" t="s">
        <v>49</v>
      </c>
      <c r="I508" s="24" t="s">
        <v>873</v>
      </c>
      <c r="J508" s="24" t="s">
        <v>24</v>
      </c>
      <c r="K508" s="24" t="s">
        <v>115</v>
      </c>
      <c r="L508" s="24">
        <v>4</v>
      </c>
      <c r="M508" s="31">
        <v>-1416</v>
      </c>
      <c r="N508" s="31">
        <v>0</v>
      </c>
      <c r="O508" s="24" t="s">
        <v>29</v>
      </c>
      <c r="P508" s="24" t="str">
        <f>VLOOKUP(Table1[[#This Row],[Line Item Text Code]],$U$3:$V$7,2,FALSE)</f>
        <v>Specification Error</v>
      </c>
      <c r="Q508" s="31">
        <f>Table1[[#This Row],[Ext. Cost]]-Table1[[#This Row],[Ext. Sell]]</f>
        <v>1416</v>
      </c>
      <c r="R508" s="31">
        <f>VLOOKUP(C508,Bookings!$A$1:$B$33,2,FALSE)</f>
        <v>2600398.1199999982</v>
      </c>
      <c r="S508" s="31">
        <f>IFERROR(VLOOKUP(D508,Bookings!E:F,2,FALSE),0)</f>
        <v>-9505</v>
      </c>
      <c r="T508" s="25" t="str">
        <f>IFERROR(VLOOKUP(Table1[[#This Row],[Order]],Bookings_with_AM_Report!A:L,12,FALSE),"N/A")</f>
        <v>Nathasha Cherubin</v>
      </c>
    </row>
    <row r="509" spans="1:20">
      <c r="A509" s="24" t="s">
        <v>637</v>
      </c>
      <c r="B509" s="24">
        <v>7</v>
      </c>
      <c r="C509" s="24" t="s">
        <v>81</v>
      </c>
      <c r="D509" s="24" t="s">
        <v>638</v>
      </c>
      <c r="E509" s="24" t="s">
        <v>876</v>
      </c>
      <c r="F509" s="24" t="s">
        <v>877</v>
      </c>
      <c r="G509" s="24" t="s">
        <v>31</v>
      </c>
      <c r="H509" s="24" t="s">
        <v>49</v>
      </c>
      <c r="I509" s="24" t="s">
        <v>873</v>
      </c>
      <c r="J509" s="24" t="s">
        <v>24</v>
      </c>
      <c r="K509" s="24" t="s">
        <v>115</v>
      </c>
      <c r="L509" s="24">
        <v>4</v>
      </c>
      <c r="M509" s="31">
        <v>-940</v>
      </c>
      <c r="N509" s="31">
        <v>0</v>
      </c>
      <c r="O509" s="24" t="s">
        <v>29</v>
      </c>
      <c r="P509" s="24" t="str">
        <f>VLOOKUP(Table1[[#This Row],[Line Item Text Code]],$U$3:$V$7,2,FALSE)</f>
        <v>Specification Error</v>
      </c>
      <c r="Q509" s="31">
        <f>Table1[[#This Row],[Ext. Cost]]-Table1[[#This Row],[Ext. Sell]]</f>
        <v>940</v>
      </c>
      <c r="R509" s="31">
        <f>VLOOKUP(C509,Bookings!$A$1:$B$33,2,FALSE)</f>
        <v>2600398.1199999982</v>
      </c>
      <c r="S509" s="31">
        <f>IFERROR(VLOOKUP(D509,Bookings!E:F,2,FALSE),0)</f>
        <v>-9505</v>
      </c>
      <c r="T509" s="25" t="str">
        <f>IFERROR(VLOOKUP(Table1[[#This Row],[Order]],Bookings_with_AM_Report!A:L,12,FALSE),"N/A")</f>
        <v>Nathasha Cherubin</v>
      </c>
    </row>
    <row r="510" spans="1:20">
      <c r="A510" s="24" t="s">
        <v>637</v>
      </c>
      <c r="B510" s="24">
        <v>8</v>
      </c>
      <c r="C510" s="24" t="s">
        <v>81</v>
      </c>
      <c r="D510" s="24" t="s">
        <v>638</v>
      </c>
      <c r="E510" s="24" t="s">
        <v>1626</v>
      </c>
      <c r="F510" s="24" t="s">
        <v>3772</v>
      </c>
      <c r="G510" s="24" t="s">
        <v>16</v>
      </c>
      <c r="H510" s="24" t="s">
        <v>49</v>
      </c>
      <c r="I510" s="24" t="s">
        <v>3773</v>
      </c>
      <c r="J510" s="24" t="s">
        <v>24</v>
      </c>
      <c r="K510" s="24" t="s">
        <v>86</v>
      </c>
      <c r="L510" s="24">
        <v>1</v>
      </c>
      <c r="M510" s="31">
        <v>0</v>
      </c>
      <c r="N510" s="31">
        <v>220</v>
      </c>
      <c r="O510" s="24" t="s">
        <v>29</v>
      </c>
      <c r="P510" s="24" t="str">
        <f>VLOOKUP(Table1[[#This Row],[Line Item Text Code]],$U$3:$V$7,2,FALSE)</f>
        <v>Specification Error</v>
      </c>
      <c r="Q510" s="31">
        <f>Table1[[#This Row],[Ext. Cost]]-Table1[[#This Row],[Ext. Sell]]</f>
        <v>220</v>
      </c>
      <c r="R510" s="31">
        <f>VLOOKUP(C510,Bookings!$A$1:$B$33,2,FALSE)</f>
        <v>2600398.1199999982</v>
      </c>
      <c r="S510" s="31">
        <f>IFERROR(VLOOKUP(D510,Bookings!E:F,2,FALSE),0)</f>
        <v>-9505</v>
      </c>
      <c r="T510" s="25" t="str">
        <f>IFERROR(VLOOKUP(Table1[[#This Row],[Order]],Bookings_with_AM_Report!A:L,12,FALSE),"N/A")</f>
        <v>Nathasha Cherubin</v>
      </c>
    </row>
    <row r="511" spans="1:20">
      <c r="A511" s="24" t="s">
        <v>500</v>
      </c>
      <c r="B511" s="24">
        <v>41</v>
      </c>
      <c r="C511" s="24" t="s">
        <v>81</v>
      </c>
      <c r="D511" s="24" t="s">
        <v>170</v>
      </c>
      <c r="E511" s="24" t="s">
        <v>107</v>
      </c>
      <c r="F511" s="24" t="s">
        <v>158</v>
      </c>
      <c r="G511" s="24" t="s">
        <v>53</v>
      </c>
      <c r="H511" s="24" t="s">
        <v>49</v>
      </c>
      <c r="I511" s="24" t="s">
        <v>878</v>
      </c>
      <c r="J511" s="24" t="s">
        <v>24</v>
      </c>
      <c r="K511" s="24" t="s">
        <v>147</v>
      </c>
      <c r="L511" s="24">
        <v>1</v>
      </c>
      <c r="M511" s="31">
        <v>0</v>
      </c>
      <c r="N511" s="31">
        <v>29.96</v>
      </c>
      <c r="O511" s="24" t="s">
        <v>29</v>
      </c>
      <c r="P511" s="24" t="str">
        <f>VLOOKUP(Table1[[#This Row],[Line Item Text Code]],$U$3:$V$7,2,FALSE)</f>
        <v>Specification Error</v>
      </c>
      <c r="Q511" s="31">
        <f>Table1[[#This Row],[Ext. Cost]]-Table1[[#This Row],[Ext. Sell]]</f>
        <v>29.96</v>
      </c>
      <c r="R511" s="31">
        <f>VLOOKUP(C511,Bookings!$A$1:$B$33,2,FALSE)</f>
        <v>2600398.1199999982</v>
      </c>
      <c r="S511" s="31">
        <f>IFERROR(VLOOKUP(D511,Bookings!E:F,2,FALSE),0)</f>
        <v>1166624.0599999994</v>
      </c>
      <c r="T511" s="25" t="str">
        <f>IFERROR(VLOOKUP(Table1[[#This Row],[Order]],Bookings_with_AM_Report!A:L,12,FALSE),"N/A")</f>
        <v>Genesis Rita</v>
      </c>
    </row>
    <row r="512" spans="1:20">
      <c r="A512" s="24" t="s">
        <v>500</v>
      </c>
      <c r="B512" s="24">
        <v>42</v>
      </c>
      <c r="C512" s="24" t="s">
        <v>81</v>
      </c>
      <c r="D512" s="24" t="s">
        <v>170</v>
      </c>
      <c r="E512" s="24" t="s">
        <v>879</v>
      </c>
      <c r="F512" s="24" t="s">
        <v>880</v>
      </c>
      <c r="G512" s="24" t="s">
        <v>53</v>
      </c>
      <c r="H512" s="24" t="s">
        <v>53</v>
      </c>
      <c r="I512" s="24" t="s">
        <v>129</v>
      </c>
      <c r="J512" s="24" t="s">
        <v>24</v>
      </c>
      <c r="K512" s="24" t="s">
        <v>75</v>
      </c>
      <c r="L512" s="24">
        <v>1</v>
      </c>
      <c r="M512" s="31">
        <v>0</v>
      </c>
      <c r="N512" s="31">
        <v>270.61</v>
      </c>
      <c r="O512" s="24" t="s">
        <v>29</v>
      </c>
      <c r="P512" s="24" t="str">
        <f>VLOOKUP(Table1[[#This Row],[Line Item Text Code]],$U$3:$V$7,2,FALSE)</f>
        <v>Shipping Charges</v>
      </c>
      <c r="Q512" s="31">
        <f>Table1[[#This Row],[Ext. Cost]]-Table1[[#This Row],[Ext. Sell]]</f>
        <v>270.61</v>
      </c>
      <c r="R512" s="31">
        <f>VLOOKUP(C512,Bookings!$A$1:$B$33,2,FALSE)</f>
        <v>2600398.1199999982</v>
      </c>
      <c r="S512" s="31">
        <f>IFERROR(VLOOKUP(D512,Bookings!E:F,2,FALSE),0)</f>
        <v>1166624.0599999994</v>
      </c>
      <c r="T512" s="25" t="str">
        <f>IFERROR(VLOOKUP(Table1[[#This Row],[Order]],Bookings_with_AM_Report!A:L,12,FALSE),"N/A")</f>
        <v>Genesis Rita</v>
      </c>
    </row>
    <row r="513" spans="1:20">
      <c r="A513" s="24" t="s">
        <v>500</v>
      </c>
      <c r="B513" s="24">
        <v>43</v>
      </c>
      <c r="C513" s="24" t="s">
        <v>81</v>
      </c>
      <c r="D513" s="24" t="s">
        <v>170</v>
      </c>
      <c r="E513" s="24" t="s">
        <v>218</v>
      </c>
      <c r="F513" s="24" t="s">
        <v>5819</v>
      </c>
      <c r="G513" s="24" t="s">
        <v>16</v>
      </c>
      <c r="H513" s="24" t="s">
        <v>36</v>
      </c>
      <c r="I513" s="24" t="s">
        <v>5820</v>
      </c>
      <c r="J513" s="24" t="s">
        <v>24</v>
      </c>
      <c r="K513" s="24" t="s">
        <v>173</v>
      </c>
      <c r="L513" s="24">
        <v>1</v>
      </c>
      <c r="M513" s="31">
        <v>0</v>
      </c>
      <c r="N513" s="31">
        <v>125</v>
      </c>
      <c r="O513" s="24" t="s">
        <v>29</v>
      </c>
      <c r="P513" s="24" t="str">
        <f>VLOOKUP(Table1[[#This Row],[Line Item Text Code]],$U$3:$V$7,2,FALSE)</f>
        <v>Customer Accomodation</v>
      </c>
      <c r="Q513" s="31">
        <f>Table1[[#This Row],[Ext. Cost]]-Table1[[#This Row],[Ext. Sell]]</f>
        <v>125</v>
      </c>
      <c r="R513" s="31">
        <f>VLOOKUP(C513,Bookings!$A$1:$B$33,2,FALSE)</f>
        <v>2600398.1199999982</v>
      </c>
      <c r="S513" s="31">
        <f>IFERROR(VLOOKUP(D513,Bookings!E:F,2,FALSE),0)</f>
        <v>1166624.0599999994</v>
      </c>
      <c r="T513" s="25" t="str">
        <f>IFERROR(VLOOKUP(Table1[[#This Row],[Order]],Bookings_with_AM_Report!A:L,12,FALSE),"N/A")</f>
        <v>Genesis Rita</v>
      </c>
    </row>
    <row r="514" spans="1:20">
      <c r="A514" s="24" t="s">
        <v>497</v>
      </c>
      <c r="B514" s="24">
        <v>17</v>
      </c>
      <c r="C514" s="24" t="s">
        <v>76</v>
      </c>
      <c r="D514" s="24" t="s">
        <v>331</v>
      </c>
      <c r="E514" s="24" t="s">
        <v>881</v>
      </c>
      <c r="F514" s="24" t="s">
        <v>882</v>
      </c>
      <c r="G514" s="24" t="s">
        <v>53</v>
      </c>
      <c r="H514" s="24" t="s">
        <v>53</v>
      </c>
      <c r="I514" s="24" t="s">
        <v>158</v>
      </c>
      <c r="J514" s="24" t="s">
        <v>18</v>
      </c>
      <c r="K514" s="24" t="s">
        <v>147</v>
      </c>
      <c r="L514" s="24">
        <v>1</v>
      </c>
      <c r="M514" s="31">
        <v>0</v>
      </c>
      <c r="N514" s="31">
        <v>160.63</v>
      </c>
      <c r="O514" s="24" t="s">
        <v>63</v>
      </c>
      <c r="P514" s="24" t="str">
        <f>VLOOKUP(Table1[[#This Row],[Line Item Text Code]],$U$3:$V$7,2,FALSE)</f>
        <v>Shipping Charges</v>
      </c>
      <c r="Q514" s="31">
        <f>Table1[[#This Row],[Ext. Cost]]-Table1[[#This Row],[Ext. Sell]]</f>
        <v>160.63</v>
      </c>
      <c r="R514" s="31">
        <f>VLOOKUP(C514,Bookings!$A$1:$B$33,2,FALSE)</f>
        <v>13189792.260000004</v>
      </c>
      <c r="S514" s="31">
        <f>IFERROR(VLOOKUP(D514,Bookings!E:F,2,FALSE),0)</f>
        <v>45938.2</v>
      </c>
      <c r="T514" s="25" t="str">
        <f>IFERROR(VLOOKUP(Table1[[#This Row],[Order]],Bookings_with_AM_Report!A:L,12,FALSE),"N/A")</f>
        <v>Kimi Katsuyoshi</v>
      </c>
    </row>
    <row r="515" spans="1:20">
      <c r="A515" s="24" t="s">
        <v>3264</v>
      </c>
      <c r="B515" s="24">
        <v>55</v>
      </c>
      <c r="C515" s="24" t="s">
        <v>70</v>
      </c>
      <c r="D515" s="24" t="s">
        <v>71</v>
      </c>
      <c r="E515" s="24" t="s">
        <v>5821</v>
      </c>
      <c r="F515" s="24" t="s">
        <v>5822</v>
      </c>
      <c r="G515" s="24" t="s">
        <v>31</v>
      </c>
      <c r="H515" s="24" t="s">
        <v>32</v>
      </c>
      <c r="I515" s="24" t="s">
        <v>5823</v>
      </c>
      <c r="J515" s="24" t="s">
        <v>24</v>
      </c>
      <c r="K515" s="24" t="s">
        <v>34</v>
      </c>
      <c r="L515" s="24">
        <v>1</v>
      </c>
      <c r="M515" s="31">
        <v>0</v>
      </c>
      <c r="N515" s="31">
        <v>24.3</v>
      </c>
      <c r="O515" s="24" t="s">
        <v>72</v>
      </c>
      <c r="P515" s="24" t="str">
        <f>VLOOKUP(Table1[[#This Row],[Line Item Text Code]],$U$3:$V$7,2,FALSE)</f>
        <v>Vendor Caused</v>
      </c>
      <c r="Q515" s="31">
        <f>Table1[[#This Row],[Ext. Cost]]-Table1[[#This Row],[Ext. Sell]]</f>
        <v>24.3</v>
      </c>
      <c r="R515" s="31">
        <f>VLOOKUP(C515,Bookings!$A$1:$B$33,2,FALSE)</f>
        <v>3879926.4899999993</v>
      </c>
      <c r="S515" s="31">
        <f>IFERROR(VLOOKUP(D515,Bookings!E:F,2,FALSE),0)</f>
        <v>435136.94999999995</v>
      </c>
      <c r="T515" s="25" t="str">
        <f>IFERROR(VLOOKUP(Table1[[#This Row],[Order]],Bookings_with_AM_Report!A:L,12,FALSE),"N/A")</f>
        <v>Megan Ewers</v>
      </c>
    </row>
    <row r="516" spans="1:20">
      <c r="A516" s="24" t="s">
        <v>3232</v>
      </c>
      <c r="B516" s="24">
        <v>68</v>
      </c>
      <c r="C516" s="24" t="s">
        <v>70</v>
      </c>
      <c r="D516" s="24" t="s">
        <v>71</v>
      </c>
      <c r="E516" s="24" t="s">
        <v>4498</v>
      </c>
      <c r="F516" s="24" t="s">
        <v>4499</v>
      </c>
      <c r="G516" s="24" t="s">
        <v>31</v>
      </c>
      <c r="H516" s="24" t="s">
        <v>49</v>
      </c>
      <c r="I516" s="24" t="s">
        <v>4500</v>
      </c>
      <c r="J516" s="24" t="s">
        <v>24</v>
      </c>
      <c r="K516" s="24" t="s">
        <v>34</v>
      </c>
      <c r="L516" s="24">
        <v>2</v>
      </c>
      <c r="M516" s="31">
        <v>0</v>
      </c>
      <c r="N516" s="31">
        <v>195.3</v>
      </c>
      <c r="O516" s="24" t="s">
        <v>72</v>
      </c>
      <c r="P516" s="24" t="str">
        <f>VLOOKUP(Table1[[#This Row],[Line Item Text Code]],$U$3:$V$7,2,FALSE)</f>
        <v>Specification Error</v>
      </c>
      <c r="Q516" s="31">
        <f>Table1[[#This Row],[Ext. Cost]]-Table1[[#This Row],[Ext. Sell]]</f>
        <v>195.3</v>
      </c>
      <c r="R516" s="31">
        <f>VLOOKUP(C516,Bookings!$A$1:$B$33,2,FALSE)</f>
        <v>3879926.4899999993</v>
      </c>
      <c r="S516" s="31">
        <f>IFERROR(VLOOKUP(D516,Bookings!E:F,2,FALSE),0)</f>
        <v>435136.94999999995</v>
      </c>
      <c r="T516" s="25" t="str">
        <f>IFERROR(VLOOKUP(Table1[[#This Row],[Order]],Bookings_with_AM_Report!A:L,12,FALSE),"N/A")</f>
        <v>Megan Ewers</v>
      </c>
    </row>
    <row r="517" spans="1:20">
      <c r="A517" s="24" t="s">
        <v>3232</v>
      </c>
      <c r="B517" s="24">
        <v>71</v>
      </c>
      <c r="C517" s="24" t="s">
        <v>70</v>
      </c>
      <c r="D517" s="24" t="s">
        <v>71</v>
      </c>
      <c r="E517" s="24" t="s">
        <v>5824</v>
      </c>
      <c r="F517" s="24" t="s">
        <v>5825</v>
      </c>
      <c r="G517" s="24" t="s">
        <v>31</v>
      </c>
      <c r="H517" s="24" t="s">
        <v>49</v>
      </c>
      <c r="I517" s="24" t="s">
        <v>5826</v>
      </c>
      <c r="J517" s="24" t="s">
        <v>24</v>
      </c>
      <c r="K517" s="24" t="s">
        <v>34</v>
      </c>
      <c r="L517" s="24">
        <v>2</v>
      </c>
      <c r="M517" s="31">
        <v>0</v>
      </c>
      <c r="N517" s="31">
        <v>797.84</v>
      </c>
      <c r="O517" s="24" t="s">
        <v>72</v>
      </c>
      <c r="P517" s="24" t="str">
        <f>VLOOKUP(Table1[[#This Row],[Line Item Text Code]],$U$3:$V$7,2,FALSE)</f>
        <v>Specification Error</v>
      </c>
      <c r="Q517" s="31">
        <f>Table1[[#This Row],[Ext. Cost]]-Table1[[#This Row],[Ext. Sell]]</f>
        <v>797.84</v>
      </c>
      <c r="R517" s="31">
        <f>VLOOKUP(C517,Bookings!$A$1:$B$33,2,FALSE)</f>
        <v>3879926.4899999993</v>
      </c>
      <c r="S517" s="31">
        <f>IFERROR(VLOOKUP(D517,Bookings!E:F,2,FALSE),0)</f>
        <v>435136.94999999995</v>
      </c>
      <c r="T517" s="25" t="str">
        <f>IFERROR(VLOOKUP(Table1[[#This Row],[Order]],Bookings_with_AM_Report!A:L,12,FALSE),"N/A")</f>
        <v>Megan Ewers</v>
      </c>
    </row>
    <row r="518" spans="1:20">
      <c r="A518" s="24" t="s">
        <v>627</v>
      </c>
      <c r="B518" s="24">
        <v>61</v>
      </c>
      <c r="C518" s="24" t="s">
        <v>45</v>
      </c>
      <c r="D518" s="24" t="s">
        <v>507</v>
      </c>
      <c r="E518" s="24" t="s">
        <v>28</v>
      </c>
      <c r="F518" s="24" t="s">
        <v>883</v>
      </c>
      <c r="G518" s="24" t="s">
        <v>16</v>
      </c>
      <c r="H518" s="24" t="s">
        <v>36</v>
      </c>
      <c r="I518" s="24" t="s">
        <v>112</v>
      </c>
      <c r="J518" s="24" t="s">
        <v>18</v>
      </c>
      <c r="K518" s="24" t="s">
        <v>481</v>
      </c>
      <c r="L518" s="24">
        <v>1</v>
      </c>
      <c r="M518" s="31">
        <v>0</v>
      </c>
      <c r="N518" s="31">
        <v>680</v>
      </c>
      <c r="O518" s="24" t="s">
        <v>63</v>
      </c>
      <c r="P518" s="24" t="str">
        <f>VLOOKUP(Table1[[#This Row],[Line Item Text Code]],$U$3:$V$7,2,FALSE)</f>
        <v>Customer Accomodation</v>
      </c>
      <c r="Q518" s="31">
        <f>Table1[[#This Row],[Ext. Cost]]-Table1[[#This Row],[Ext. Sell]]</f>
        <v>680</v>
      </c>
      <c r="R518" s="31">
        <f>VLOOKUP(C518,Bookings!$A$1:$B$33,2,FALSE)</f>
        <v>6995960.2399999984</v>
      </c>
      <c r="S518" s="31">
        <f>IFERROR(VLOOKUP(D518,Bookings!E:F,2,FALSE),0)</f>
        <v>885805.55</v>
      </c>
      <c r="T518" s="25" t="str">
        <f>IFERROR(VLOOKUP(Table1[[#This Row],[Order]],Bookings_with_AM_Report!A:L,12,FALSE),"N/A")</f>
        <v>Frances Kim</v>
      </c>
    </row>
    <row r="519" spans="1:20">
      <c r="A519" s="24" t="s">
        <v>627</v>
      </c>
      <c r="B519" s="24">
        <v>64</v>
      </c>
      <c r="C519" s="24" t="s">
        <v>45</v>
      </c>
      <c r="D519" s="24" t="s">
        <v>507</v>
      </c>
      <c r="E519" s="24" t="s">
        <v>107</v>
      </c>
      <c r="F519" s="24" t="s">
        <v>1532</v>
      </c>
      <c r="G519" s="24" t="s">
        <v>16</v>
      </c>
      <c r="H519" s="24" t="s">
        <v>53</v>
      </c>
      <c r="I519" s="24" t="s">
        <v>112</v>
      </c>
      <c r="J519" s="24" t="s">
        <v>18</v>
      </c>
      <c r="K519" s="24" t="s">
        <v>481</v>
      </c>
      <c r="L519" s="24">
        <v>1</v>
      </c>
      <c r="M519" s="31">
        <v>0</v>
      </c>
      <c r="N519" s="31">
        <v>382.71</v>
      </c>
      <c r="O519" s="24" t="s">
        <v>63</v>
      </c>
      <c r="P519" s="24" t="str">
        <f>VLOOKUP(Table1[[#This Row],[Line Item Text Code]],$U$3:$V$7,2,FALSE)</f>
        <v>Shipping Charges</v>
      </c>
      <c r="Q519" s="31">
        <f>Table1[[#This Row],[Ext. Cost]]-Table1[[#This Row],[Ext. Sell]]</f>
        <v>382.71</v>
      </c>
      <c r="R519" s="31">
        <f>VLOOKUP(C519,Bookings!$A$1:$B$33,2,FALSE)</f>
        <v>6995960.2399999984</v>
      </c>
      <c r="S519" s="31">
        <f>IFERROR(VLOOKUP(D519,Bookings!E:F,2,FALSE),0)</f>
        <v>885805.55</v>
      </c>
      <c r="T519" s="25" t="str">
        <f>IFERROR(VLOOKUP(Table1[[#This Row],[Order]],Bookings_with_AM_Report!A:L,12,FALSE),"N/A")</f>
        <v>Frances Kim</v>
      </c>
    </row>
    <row r="520" spans="1:20">
      <c r="A520" s="24" t="s">
        <v>627</v>
      </c>
      <c r="B520" s="24">
        <v>67</v>
      </c>
      <c r="C520" s="24" t="s">
        <v>45</v>
      </c>
      <c r="D520" s="24" t="s">
        <v>507</v>
      </c>
      <c r="E520" s="24" t="s">
        <v>107</v>
      </c>
      <c r="F520" s="24" t="s">
        <v>1532</v>
      </c>
      <c r="G520" s="24" t="s">
        <v>16</v>
      </c>
      <c r="H520" s="24" t="s">
        <v>53</v>
      </c>
      <c r="I520" s="24" t="s">
        <v>1532</v>
      </c>
      <c r="J520" s="24" t="s">
        <v>18</v>
      </c>
      <c r="K520" s="24" t="s">
        <v>481</v>
      </c>
      <c r="L520" s="24">
        <v>1</v>
      </c>
      <c r="M520" s="31">
        <v>0</v>
      </c>
      <c r="N520" s="31">
        <v>148.4</v>
      </c>
      <c r="O520" s="24" t="s">
        <v>63</v>
      </c>
      <c r="P520" s="24" t="str">
        <f>VLOOKUP(Table1[[#This Row],[Line Item Text Code]],$U$3:$V$7,2,FALSE)</f>
        <v>Shipping Charges</v>
      </c>
      <c r="Q520" s="31">
        <f>Table1[[#This Row],[Ext. Cost]]-Table1[[#This Row],[Ext. Sell]]</f>
        <v>148.4</v>
      </c>
      <c r="R520" s="31">
        <f>VLOOKUP(C520,Bookings!$A$1:$B$33,2,FALSE)</f>
        <v>6995960.2399999984</v>
      </c>
      <c r="S520" s="31">
        <f>IFERROR(VLOOKUP(D520,Bookings!E:F,2,FALSE),0)</f>
        <v>885805.55</v>
      </c>
      <c r="T520" s="25" t="str">
        <f>IFERROR(VLOOKUP(Table1[[#This Row],[Order]],Bookings_with_AM_Report!A:L,12,FALSE),"N/A")</f>
        <v>Frances Kim</v>
      </c>
    </row>
    <row r="521" spans="1:20">
      <c r="A521" s="24" t="s">
        <v>513</v>
      </c>
      <c r="B521" s="24">
        <v>32</v>
      </c>
      <c r="C521" s="24" t="s">
        <v>15</v>
      </c>
      <c r="D521" s="24" t="s">
        <v>279</v>
      </c>
      <c r="E521" s="24" t="s">
        <v>153</v>
      </c>
      <c r="F521" s="24" t="s">
        <v>3693</v>
      </c>
      <c r="G521" s="24" t="s">
        <v>42</v>
      </c>
      <c r="H521" s="24" t="s">
        <v>36</v>
      </c>
      <c r="I521" s="24" t="s">
        <v>46</v>
      </c>
      <c r="J521" s="24" t="s">
        <v>18</v>
      </c>
      <c r="K521" s="24" t="s">
        <v>19</v>
      </c>
      <c r="L521" s="24">
        <v>1</v>
      </c>
      <c r="M521" s="31">
        <v>0</v>
      </c>
      <c r="N521" s="31">
        <v>105.2</v>
      </c>
      <c r="O521" s="24" t="s">
        <v>48</v>
      </c>
      <c r="P521" s="24" t="str">
        <f>VLOOKUP(Table1[[#This Row],[Line Item Text Code]],$U$3:$V$7,2,FALSE)</f>
        <v>Customer Accomodation</v>
      </c>
      <c r="Q521" s="31">
        <f>Table1[[#This Row],[Ext. Cost]]-Table1[[#This Row],[Ext. Sell]]</f>
        <v>105.2</v>
      </c>
      <c r="R521" s="31">
        <f>VLOOKUP(C521,Bookings!$A$1:$B$33,2,FALSE)</f>
        <v>6210075.2199999997</v>
      </c>
      <c r="S521" s="31">
        <f>IFERROR(VLOOKUP(D521,Bookings!E:F,2,FALSE),0)</f>
        <v>291616.36000000004</v>
      </c>
      <c r="T521" s="25" t="str">
        <f>IFERROR(VLOOKUP(Table1[[#This Row],[Order]],Bookings_with_AM_Report!A:L,12,FALSE),"N/A")</f>
        <v>Josie Maitlen,Melissa Rokes</v>
      </c>
    </row>
    <row r="522" spans="1:20">
      <c r="A522" s="24" t="s">
        <v>513</v>
      </c>
      <c r="B522" s="24">
        <v>33</v>
      </c>
      <c r="C522" s="24" t="s">
        <v>15</v>
      </c>
      <c r="D522" s="24" t="s">
        <v>279</v>
      </c>
      <c r="E522" s="24" t="s">
        <v>5827</v>
      </c>
      <c r="F522" s="24" t="s">
        <v>5828</v>
      </c>
      <c r="G522" s="24" t="s">
        <v>31</v>
      </c>
      <c r="H522" s="24" t="s">
        <v>36</v>
      </c>
      <c r="I522" s="24" t="s">
        <v>131</v>
      </c>
      <c r="J522" s="24" t="s">
        <v>18</v>
      </c>
      <c r="K522" s="24" t="s">
        <v>2240</v>
      </c>
      <c r="L522" s="24">
        <v>1</v>
      </c>
      <c r="M522" s="31">
        <v>0</v>
      </c>
      <c r="N522" s="31">
        <v>430</v>
      </c>
      <c r="O522" s="24" t="s">
        <v>48</v>
      </c>
      <c r="P522" s="24" t="str">
        <f>VLOOKUP(Table1[[#This Row],[Line Item Text Code]],$U$3:$V$7,2,FALSE)</f>
        <v>Customer Accomodation</v>
      </c>
      <c r="Q522" s="31">
        <f>Table1[[#This Row],[Ext. Cost]]-Table1[[#This Row],[Ext. Sell]]</f>
        <v>430</v>
      </c>
      <c r="R522" s="31">
        <f>VLOOKUP(C522,Bookings!$A$1:$B$33,2,FALSE)</f>
        <v>6210075.2199999997</v>
      </c>
      <c r="S522" s="31">
        <f>IFERROR(VLOOKUP(D522,Bookings!E:F,2,FALSE),0)</f>
        <v>291616.36000000004</v>
      </c>
      <c r="T522" s="25" t="str">
        <f>IFERROR(VLOOKUP(Table1[[#This Row],[Order]],Bookings_with_AM_Report!A:L,12,FALSE),"N/A")</f>
        <v>Josie Maitlen,Melissa Rokes</v>
      </c>
    </row>
    <row r="523" spans="1:20">
      <c r="A523" s="24" t="s">
        <v>513</v>
      </c>
      <c r="B523" s="24">
        <v>34</v>
      </c>
      <c r="C523" s="24" t="s">
        <v>15</v>
      </c>
      <c r="D523" s="24" t="s">
        <v>279</v>
      </c>
      <c r="E523" s="24" t="s">
        <v>108</v>
      </c>
      <c r="F523" s="24" t="s">
        <v>137</v>
      </c>
      <c r="G523" s="24" t="s">
        <v>53</v>
      </c>
      <c r="H523" s="24" t="s">
        <v>53</v>
      </c>
      <c r="I523" s="24" t="s">
        <v>54</v>
      </c>
      <c r="J523" s="24" t="s">
        <v>18</v>
      </c>
      <c r="K523" s="24" t="s">
        <v>2240</v>
      </c>
      <c r="L523" s="24">
        <v>1</v>
      </c>
      <c r="M523" s="31">
        <v>0</v>
      </c>
      <c r="N523" s="31">
        <v>150</v>
      </c>
      <c r="O523" s="24" t="s">
        <v>48</v>
      </c>
      <c r="P523" s="24" t="str">
        <f>VLOOKUP(Table1[[#This Row],[Line Item Text Code]],$U$3:$V$7,2,FALSE)</f>
        <v>Shipping Charges</v>
      </c>
      <c r="Q523" s="31">
        <f>Table1[[#This Row],[Ext. Cost]]-Table1[[#This Row],[Ext. Sell]]</f>
        <v>150</v>
      </c>
      <c r="R523" s="31">
        <f>VLOOKUP(C523,Bookings!$A$1:$B$33,2,FALSE)</f>
        <v>6210075.2199999997</v>
      </c>
      <c r="S523" s="31">
        <f>IFERROR(VLOOKUP(D523,Bookings!E:F,2,FALSE),0)</f>
        <v>291616.36000000004</v>
      </c>
      <c r="T523" s="25" t="str">
        <f>IFERROR(VLOOKUP(Table1[[#This Row],[Order]],Bookings_with_AM_Report!A:L,12,FALSE),"N/A")</f>
        <v>Josie Maitlen,Melissa Rokes</v>
      </c>
    </row>
    <row r="524" spans="1:20">
      <c r="A524" s="24" t="s">
        <v>522</v>
      </c>
      <c r="B524" s="24">
        <v>5</v>
      </c>
      <c r="C524" s="24" t="s">
        <v>120</v>
      </c>
      <c r="D524" s="24" t="s">
        <v>271</v>
      </c>
      <c r="E524" s="24" t="s">
        <v>69</v>
      </c>
      <c r="F524" s="24" t="s">
        <v>884</v>
      </c>
      <c r="G524" s="24" t="s">
        <v>16</v>
      </c>
      <c r="H524" s="24" t="s">
        <v>49</v>
      </c>
      <c r="I524" s="24" t="s">
        <v>885</v>
      </c>
      <c r="J524" s="24" t="s">
        <v>24</v>
      </c>
      <c r="K524" s="24" t="s">
        <v>124</v>
      </c>
      <c r="L524" s="24">
        <v>1</v>
      </c>
      <c r="M524" s="31">
        <v>0</v>
      </c>
      <c r="N524" s="31">
        <v>-112</v>
      </c>
      <c r="O524" s="24" t="s">
        <v>88</v>
      </c>
      <c r="P524" s="24" t="str">
        <f>VLOOKUP(Table1[[#This Row],[Line Item Text Code]],$U$3:$V$7,2,FALSE)</f>
        <v>Specification Error</v>
      </c>
      <c r="Q524" s="31">
        <f>Table1[[#This Row],[Ext. Cost]]-Table1[[#This Row],[Ext. Sell]]</f>
        <v>-112</v>
      </c>
      <c r="R524" s="31">
        <f>VLOOKUP(C524,Bookings!$A$1:$B$33,2,FALSE)</f>
        <v>927982.08000000031</v>
      </c>
      <c r="S524" s="31">
        <f>IFERROR(VLOOKUP(D524,Bookings!E:F,2,FALSE),0)</f>
        <v>6246.15</v>
      </c>
      <c r="T524" s="25" t="str">
        <f>IFERROR(VLOOKUP(Table1[[#This Row],[Order]],Bookings_with_AM_Report!A:L,12,FALSE),"N/A")</f>
        <v>Troy Ocariza</v>
      </c>
    </row>
    <row r="525" spans="1:20">
      <c r="A525" s="24" t="s">
        <v>522</v>
      </c>
      <c r="B525" s="24">
        <v>6</v>
      </c>
      <c r="C525" s="24" t="s">
        <v>120</v>
      </c>
      <c r="D525" s="24" t="s">
        <v>271</v>
      </c>
      <c r="E525" s="24" t="s">
        <v>69</v>
      </c>
      <c r="F525" s="24" t="s">
        <v>884</v>
      </c>
      <c r="G525" s="24" t="s">
        <v>16</v>
      </c>
      <c r="H525" s="24" t="s">
        <v>36</v>
      </c>
      <c r="I525" s="24" t="s">
        <v>1533</v>
      </c>
      <c r="J525" s="24" t="s">
        <v>24</v>
      </c>
      <c r="K525" s="24" t="s">
        <v>124</v>
      </c>
      <c r="L525" s="24">
        <v>1</v>
      </c>
      <c r="M525" s="31">
        <v>-175</v>
      </c>
      <c r="N525" s="31">
        <v>0</v>
      </c>
      <c r="O525" s="24" t="s">
        <v>88</v>
      </c>
      <c r="P525" s="24" t="str">
        <f>VLOOKUP(Table1[[#This Row],[Line Item Text Code]],$U$3:$V$7,2,FALSE)</f>
        <v>Customer Accomodation</v>
      </c>
      <c r="Q525" s="31">
        <f>Table1[[#This Row],[Ext. Cost]]-Table1[[#This Row],[Ext. Sell]]</f>
        <v>175</v>
      </c>
      <c r="R525" s="31">
        <f>VLOOKUP(C525,Bookings!$A$1:$B$33,2,FALSE)</f>
        <v>927982.08000000031</v>
      </c>
      <c r="S525" s="31">
        <f>IFERROR(VLOOKUP(D525,Bookings!E:F,2,FALSE),0)</f>
        <v>6246.15</v>
      </c>
      <c r="T525" s="25" t="str">
        <f>IFERROR(VLOOKUP(Table1[[#This Row],[Order]],Bookings_with_AM_Report!A:L,12,FALSE),"N/A")</f>
        <v>Troy Ocariza</v>
      </c>
    </row>
    <row r="526" spans="1:20">
      <c r="A526" s="24" t="s">
        <v>522</v>
      </c>
      <c r="B526" s="24">
        <v>6</v>
      </c>
      <c r="C526" s="24" t="s">
        <v>120</v>
      </c>
      <c r="D526" s="24" t="s">
        <v>271</v>
      </c>
      <c r="E526" s="24" t="s">
        <v>69</v>
      </c>
      <c r="F526" s="24" t="s">
        <v>884</v>
      </c>
      <c r="G526" s="24" t="s">
        <v>16</v>
      </c>
      <c r="H526" s="24" t="s">
        <v>49</v>
      </c>
      <c r="I526" s="24" t="s">
        <v>885</v>
      </c>
      <c r="J526" s="24" t="s">
        <v>24</v>
      </c>
      <c r="K526" s="24" t="s">
        <v>124</v>
      </c>
      <c r="L526" s="24">
        <v>1</v>
      </c>
      <c r="M526" s="31">
        <v>-175</v>
      </c>
      <c r="N526" s="31">
        <v>0</v>
      </c>
      <c r="O526" s="24" t="s">
        <v>88</v>
      </c>
      <c r="P526" s="24" t="str">
        <f>VLOOKUP(Table1[[#This Row],[Line Item Text Code]],$U$3:$V$7,2,FALSE)</f>
        <v>Specification Error</v>
      </c>
      <c r="Q526" s="31">
        <f>Table1[[#This Row],[Ext. Cost]]-Table1[[#This Row],[Ext. Sell]]</f>
        <v>175</v>
      </c>
      <c r="R526" s="31">
        <f>VLOOKUP(C526,Bookings!$A$1:$B$33,2,FALSE)</f>
        <v>927982.08000000031</v>
      </c>
      <c r="S526" s="31">
        <f>IFERROR(VLOOKUP(D526,Bookings!E:F,2,FALSE),0)</f>
        <v>6246.15</v>
      </c>
      <c r="T526" s="25" t="str">
        <f>IFERROR(VLOOKUP(Table1[[#This Row],[Order]],Bookings_with_AM_Report!A:L,12,FALSE),"N/A")</f>
        <v>Troy Ocariza</v>
      </c>
    </row>
    <row r="527" spans="1:20">
      <c r="A527" s="24" t="s">
        <v>4501</v>
      </c>
      <c r="B527" s="24">
        <v>65</v>
      </c>
      <c r="C527" s="24" t="s">
        <v>39</v>
      </c>
      <c r="D527" s="24" t="s">
        <v>89</v>
      </c>
      <c r="E527" s="24" t="s">
        <v>4502</v>
      </c>
      <c r="F527" s="24" t="s">
        <v>4503</v>
      </c>
      <c r="G527" s="24" t="s">
        <v>31</v>
      </c>
      <c r="H527" s="24" t="s">
        <v>49</v>
      </c>
      <c r="I527" s="24" t="s">
        <v>4504</v>
      </c>
      <c r="J527" s="24" t="s">
        <v>33</v>
      </c>
      <c r="K527" s="24" t="s">
        <v>34</v>
      </c>
      <c r="L527" s="24">
        <v>2</v>
      </c>
      <c r="M527" s="31">
        <v>0</v>
      </c>
      <c r="N527" s="31">
        <v>53.32</v>
      </c>
      <c r="O527" s="24" t="s">
        <v>1598</v>
      </c>
      <c r="P527" s="24" t="str">
        <f>VLOOKUP(Table1[[#This Row],[Line Item Text Code]],$U$3:$V$7,2,FALSE)</f>
        <v>Specification Error</v>
      </c>
      <c r="Q527" s="31">
        <f>Table1[[#This Row],[Ext. Cost]]-Table1[[#This Row],[Ext. Sell]]</f>
        <v>53.32</v>
      </c>
      <c r="R527" s="31">
        <f>VLOOKUP(C527,Bookings!$A$1:$B$33,2,FALSE)</f>
        <v>1917863.1800000002</v>
      </c>
      <c r="S527" s="31">
        <f>IFERROR(VLOOKUP(D527,Bookings!E:F,2,FALSE),0)</f>
        <v>1690928.2900000003</v>
      </c>
      <c r="T527" s="25" t="str">
        <f>IFERROR(VLOOKUP(Table1[[#This Row],[Order]],Bookings_with_AM_Report!A:L,12,FALSE),"N/A")</f>
        <v>Rayna Mitchell</v>
      </c>
    </row>
    <row r="528" spans="1:20">
      <c r="A528" s="24" t="s">
        <v>4098</v>
      </c>
      <c r="B528" s="24">
        <v>38</v>
      </c>
      <c r="C528" s="24" t="s">
        <v>106</v>
      </c>
      <c r="D528" s="24" t="s">
        <v>135</v>
      </c>
      <c r="E528" s="24" t="s">
        <v>69</v>
      </c>
      <c r="F528" s="24" t="s">
        <v>5829</v>
      </c>
      <c r="G528" s="24" t="s">
        <v>16</v>
      </c>
      <c r="H528" s="24" t="s">
        <v>49</v>
      </c>
      <c r="I528" s="24" t="s">
        <v>5830</v>
      </c>
      <c r="J528" s="24" t="s">
        <v>33</v>
      </c>
      <c r="K528" s="24" t="s">
        <v>155</v>
      </c>
      <c r="L528" s="24">
        <v>1</v>
      </c>
      <c r="M528" s="31">
        <v>0</v>
      </c>
      <c r="N528" s="31">
        <v>500</v>
      </c>
      <c r="O528" s="24" t="s">
        <v>1598</v>
      </c>
      <c r="P528" s="24" t="str">
        <f>VLOOKUP(Table1[[#This Row],[Line Item Text Code]],$U$3:$V$7,2,FALSE)</f>
        <v>Specification Error</v>
      </c>
      <c r="Q528" s="31">
        <f>Table1[[#This Row],[Ext. Cost]]-Table1[[#This Row],[Ext. Sell]]</f>
        <v>500</v>
      </c>
      <c r="R528" s="31">
        <f>VLOOKUP(C528,Bookings!$A$1:$B$33,2,FALSE)</f>
        <v>893520.77000000025</v>
      </c>
      <c r="S528" s="31">
        <f>IFERROR(VLOOKUP(D528,Bookings!E:F,2,FALSE),0)</f>
        <v>121573.87</v>
      </c>
      <c r="T528" s="25" t="str">
        <f>IFERROR(VLOOKUP(Table1[[#This Row],[Order]],Bookings_with_AM_Report!A:L,12,FALSE),"N/A")</f>
        <v>Farrah Race</v>
      </c>
    </row>
    <row r="529" spans="1:20">
      <c r="A529" s="24" t="s">
        <v>508</v>
      </c>
      <c r="B529" s="24">
        <v>35</v>
      </c>
      <c r="C529" s="24" t="s">
        <v>70</v>
      </c>
      <c r="D529" s="24" t="s">
        <v>101</v>
      </c>
      <c r="E529" s="24" t="s">
        <v>886</v>
      </c>
      <c r="F529" s="24" t="s">
        <v>887</v>
      </c>
      <c r="G529" s="24" t="s">
        <v>31</v>
      </c>
      <c r="H529" s="24" t="s">
        <v>49</v>
      </c>
      <c r="I529" s="24" t="s">
        <v>154</v>
      </c>
      <c r="J529" s="24" t="s">
        <v>24</v>
      </c>
      <c r="K529" s="24" t="s">
        <v>34</v>
      </c>
      <c r="L529" s="24">
        <v>1</v>
      </c>
      <c r="M529" s="31">
        <v>0</v>
      </c>
      <c r="N529" s="31">
        <v>242.74</v>
      </c>
      <c r="O529" s="24" t="s">
        <v>72</v>
      </c>
      <c r="P529" s="24" t="str">
        <f>VLOOKUP(Table1[[#This Row],[Line Item Text Code]],$U$3:$V$7,2,FALSE)</f>
        <v>Specification Error</v>
      </c>
      <c r="Q529" s="31">
        <f>Table1[[#This Row],[Ext. Cost]]-Table1[[#This Row],[Ext. Sell]]</f>
        <v>242.74</v>
      </c>
      <c r="R529" s="31">
        <f>VLOOKUP(C529,Bookings!$A$1:$B$33,2,FALSE)</f>
        <v>3879926.4899999993</v>
      </c>
      <c r="S529" s="31">
        <f>IFERROR(VLOOKUP(D529,Bookings!E:F,2,FALSE),0)</f>
        <v>399849.05</v>
      </c>
      <c r="T529" s="25" t="str">
        <f>IFERROR(VLOOKUP(Table1[[#This Row],[Order]],Bookings_with_AM_Report!A:L,12,FALSE),"N/A")</f>
        <v>Marena Brown</v>
      </c>
    </row>
    <row r="530" spans="1:20">
      <c r="A530" s="24" t="s">
        <v>508</v>
      </c>
      <c r="B530" s="24">
        <v>36</v>
      </c>
      <c r="C530" s="24" t="s">
        <v>70</v>
      </c>
      <c r="D530" s="24" t="s">
        <v>101</v>
      </c>
      <c r="E530" s="24" t="s">
        <v>888</v>
      </c>
      <c r="F530" s="24" t="s">
        <v>889</v>
      </c>
      <c r="G530" s="24" t="s">
        <v>31</v>
      </c>
      <c r="H530" s="24" t="s">
        <v>49</v>
      </c>
      <c r="I530" s="24" t="s">
        <v>400</v>
      </c>
      <c r="J530" s="24" t="s">
        <v>24</v>
      </c>
      <c r="K530" s="24" t="s">
        <v>34</v>
      </c>
      <c r="L530" s="24">
        <v>1</v>
      </c>
      <c r="M530" s="31">
        <v>0</v>
      </c>
      <c r="N530" s="31">
        <v>46.11</v>
      </c>
      <c r="O530" s="24" t="s">
        <v>72</v>
      </c>
      <c r="P530" s="24" t="str">
        <f>VLOOKUP(Table1[[#This Row],[Line Item Text Code]],$U$3:$V$7,2,FALSE)</f>
        <v>Specification Error</v>
      </c>
      <c r="Q530" s="31">
        <f>Table1[[#This Row],[Ext. Cost]]-Table1[[#This Row],[Ext. Sell]]</f>
        <v>46.11</v>
      </c>
      <c r="R530" s="31">
        <f>VLOOKUP(C530,Bookings!$A$1:$B$33,2,FALSE)</f>
        <v>3879926.4899999993</v>
      </c>
      <c r="S530" s="31">
        <f>IFERROR(VLOOKUP(D530,Bookings!E:F,2,FALSE),0)</f>
        <v>399849.05</v>
      </c>
      <c r="T530" s="25" t="str">
        <f>IFERROR(VLOOKUP(Table1[[#This Row],[Order]],Bookings_with_AM_Report!A:L,12,FALSE),"N/A")</f>
        <v>Marena Brown</v>
      </c>
    </row>
    <row r="531" spans="1:20">
      <c r="A531" s="24" t="s">
        <v>508</v>
      </c>
      <c r="B531" s="24">
        <v>37</v>
      </c>
      <c r="C531" s="24" t="s">
        <v>70</v>
      </c>
      <c r="D531" s="24" t="s">
        <v>101</v>
      </c>
      <c r="E531" s="24" t="s">
        <v>3774</v>
      </c>
      <c r="F531" s="24" t="s">
        <v>3775</v>
      </c>
      <c r="G531" s="24" t="s">
        <v>31</v>
      </c>
      <c r="H531" s="24" t="s">
        <v>36</v>
      </c>
      <c r="I531" s="24" t="s">
        <v>3776</v>
      </c>
      <c r="J531" s="24" t="s">
        <v>24</v>
      </c>
      <c r="K531" s="24" t="s">
        <v>34</v>
      </c>
      <c r="L531" s="24">
        <v>2</v>
      </c>
      <c r="M531" s="31">
        <v>0</v>
      </c>
      <c r="N531" s="31">
        <v>600.5</v>
      </c>
      <c r="O531" s="24" t="s">
        <v>72</v>
      </c>
      <c r="P531" s="24" t="str">
        <f>VLOOKUP(Table1[[#This Row],[Line Item Text Code]],$U$3:$V$7,2,FALSE)</f>
        <v>Customer Accomodation</v>
      </c>
      <c r="Q531" s="31">
        <f>Table1[[#This Row],[Ext. Cost]]-Table1[[#This Row],[Ext. Sell]]</f>
        <v>600.5</v>
      </c>
      <c r="R531" s="31">
        <f>VLOOKUP(C531,Bookings!$A$1:$B$33,2,FALSE)</f>
        <v>3879926.4899999993</v>
      </c>
      <c r="S531" s="31">
        <f>IFERROR(VLOOKUP(D531,Bookings!E:F,2,FALSE),0)</f>
        <v>399849.05</v>
      </c>
      <c r="T531" s="25" t="str">
        <f>IFERROR(VLOOKUP(Table1[[#This Row],[Order]],Bookings_with_AM_Report!A:L,12,FALSE),"N/A")</f>
        <v>Marena Brown</v>
      </c>
    </row>
    <row r="532" spans="1:20">
      <c r="A532" s="24" t="s">
        <v>508</v>
      </c>
      <c r="B532" s="24">
        <v>37</v>
      </c>
      <c r="C532" s="24" t="s">
        <v>70</v>
      </c>
      <c r="D532" s="24" t="s">
        <v>101</v>
      </c>
      <c r="E532" s="24" t="s">
        <v>3774</v>
      </c>
      <c r="F532" s="24" t="s">
        <v>3775</v>
      </c>
      <c r="G532" s="24" t="s">
        <v>31</v>
      </c>
      <c r="H532" s="24" t="s">
        <v>49</v>
      </c>
      <c r="I532" s="24" t="s">
        <v>3777</v>
      </c>
      <c r="J532" s="24" t="s">
        <v>24</v>
      </c>
      <c r="K532" s="24" t="s">
        <v>34</v>
      </c>
      <c r="L532" s="24">
        <v>2</v>
      </c>
      <c r="M532" s="31">
        <v>0</v>
      </c>
      <c r="N532" s="31">
        <v>600.5</v>
      </c>
      <c r="O532" s="24" t="s">
        <v>72</v>
      </c>
      <c r="P532" s="24" t="str">
        <f>VLOOKUP(Table1[[#This Row],[Line Item Text Code]],$U$3:$V$7,2,FALSE)</f>
        <v>Specification Error</v>
      </c>
      <c r="Q532" s="31">
        <f>Table1[[#This Row],[Ext. Cost]]-Table1[[#This Row],[Ext. Sell]]</f>
        <v>600.5</v>
      </c>
      <c r="R532" s="31">
        <f>VLOOKUP(C532,Bookings!$A$1:$B$33,2,FALSE)</f>
        <v>3879926.4899999993</v>
      </c>
      <c r="S532" s="31">
        <f>IFERROR(VLOOKUP(D532,Bookings!E:F,2,FALSE),0)</f>
        <v>399849.05</v>
      </c>
      <c r="T532" s="25" t="str">
        <f>IFERROR(VLOOKUP(Table1[[#This Row],[Order]],Bookings_with_AM_Report!A:L,12,FALSE),"N/A")</f>
        <v>Marena Brown</v>
      </c>
    </row>
    <row r="533" spans="1:20">
      <c r="A533" s="24" t="s">
        <v>508</v>
      </c>
      <c r="B533" s="24">
        <v>39</v>
      </c>
      <c r="C533" s="24" t="s">
        <v>70</v>
      </c>
      <c r="D533" s="24" t="s">
        <v>101</v>
      </c>
      <c r="E533" s="24" t="s">
        <v>219</v>
      </c>
      <c r="F533" s="24" t="s">
        <v>220</v>
      </c>
      <c r="G533" s="24" t="s">
        <v>31</v>
      </c>
      <c r="H533" s="24" t="s">
        <v>49</v>
      </c>
      <c r="I533" s="24" t="s">
        <v>3777</v>
      </c>
      <c r="J533" s="24" t="s">
        <v>24</v>
      </c>
      <c r="K533" s="24" t="s">
        <v>34</v>
      </c>
      <c r="L533" s="24">
        <v>1</v>
      </c>
      <c r="M533" s="31">
        <v>0</v>
      </c>
      <c r="N533" s="31">
        <v>10.94</v>
      </c>
      <c r="O533" s="24" t="s">
        <v>72</v>
      </c>
      <c r="P533" s="24" t="str">
        <f>VLOOKUP(Table1[[#This Row],[Line Item Text Code]],$U$3:$V$7,2,FALSE)</f>
        <v>Specification Error</v>
      </c>
      <c r="Q533" s="31">
        <f>Table1[[#This Row],[Ext. Cost]]-Table1[[#This Row],[Ext. Sell]]</f>
        <v>10.94</v>
      </c>
      <c r="R533" s="31">
        <f>VLOOKUP(C533,Bookings!$A$1:$B$33,2,FALSE)</f>
        <v>3879926.4899999993</v>
      </c>
      <c r="S533" s="31">
        <f>IFERROR(VLOOKUP(D533,Bookings!E:F,2,FALSE),0)</f>
        <v>399849.05</v>
      </c>
      <c r="T533" s="25" t="str">
        <f>IFERROR(VLOOKUP(Table1[[#This Row],[Order]],Bookings_with_AM_Report!A:L,12,FALSE),"N/A")</f>
        <v>Marena Brown</v>
      </c>
    </row>
    <row r="534" spans="1:20">
      <c r="A534" s="24" t="s">
        <v>508</v>
      </c>
      <c r="B534" s="24">
        <v>39</v>
      </c>
      <c r="C534" s="24" t="s">
        <v>70</v>
      </c>
      <c r="D534" s="24" t="s">
        <v>101</v>
      </c>
      <c r="E534" s="24" t="s">
        <v>219</v>
      </c>
      <c r="F534" s="24" t="s">
        <v>220</v>
      </c>
      <c r="G534" s="24" t="s">
        <v>31</v>
      </c>
      <c r="H534" s="24" t="s">
        <v>36</v>
      </c>
      <c r="I534" s="24" t="s">
        <v>3776</v>
      </c>
      <c r="J534" s="24" t="s">
        <v>24</v>
      </c>
      <c r="K534" s="24" t="s">
        <v>34</v>
      </c>
      <c r="L534" s="24">
        <v>1</v>
      </c>
      <c r="M534" s="31">
        <v>0</v>
      </c>
      <c r="N534" s="31">
        <v>10.94</v>
      </c>
      <c r="O534" s="24" t="s">
        <v>72</v>
      </c>
      <c r="P534" s="24" t="str">
        <f>VLOOKUP(Table1[[#This Row],[Line Item Text Code]],$U$3:$V$7,2,FALSE)</f>
        <v>Customer Accomodation</v>
      </c>
      <c r="Q534" s="31">
        <f>Table1[[#This Row],[Ext. Cost]]-Table1[[#This Row],[Ext. Sell]]</f>
        <v>10.94</v>
      </c>
      <c r="R534" s="31">
        <f>VLOOKUP(C534,Bookings!$A$1:$B$33,2,FALSE)</f>
        <v>3879926.4899999993</v>
      </c>
      <c r="S534" s="31">
        <f>IFERROR(VLOOKUP(D534,Bookings!E:F,2,FALSE),0)</f>
        <v>399849.05</v>
      </c>
      <c r="T534" s="25" t="str">
        <f>IFERROR(VLOOKUP(Table1[[#This Row],[Order]],Bookings_with_AM_Report!A:L,12,FALSE),"N/A")</f>
        <v>Marena Brown</v>
      </c>
    </row>
    <row r="535" spans="1:20">
      <c r="A535" s="24" t="s">
        <v>508</v>
      </c>
      <c r="B535" s="24">
        <v>40</v>
      </c>
      <c r="C535" s="24" t="s">
        <v>70</v>
      </c>
      <c r="D535" s="24" t="s">
        <v>101</v>
      </c>
      <c r="E535" s="24" t="s">
        <v>3778</v>
      </c>
      <c r="F535" s="24" t="s">
        <v>3779</v>
      </c>
      <c r="G535" s="24" t="s">
        <v>31</v>
      </c>
      <c r="H535" s="24" t="s">
        <v>36</v>
      </c>
      <c r="I535" s="24" t="s">
        <v>3776</v>
      </c>
      <c r="J535" s="24" t="s">
        <v>24</v>
      </c>
      <c r="K535" s="24" t="s">
        <v>114</v>
      </c>
      <c r="L535" s="24">
        <v>2</v>
      </c>
      <c r="M535" s="31">
        <v>0</v>
      </c>
      <c r="N535" s="31">
        <v>240</v>
      </c>
      <c r="O535" s="24" t="s">
        <v>72</v>
      </c>
      <c r="P535" s="24" t="str">
        <f>VLOOKUP(Table1[[#This Row],[Line Item Text Code]],$U$3:$V$7,2,FALSE)</f>
        <v>Customer Accomodation</v>
      </c>
      <c r="Q535" s="31">
        <f>Table1[[#This Row],[Ext. Cost]]-Table1[[#This Row],[Ext. Sell]]</f>
        <v>240</v>
      </c>
      <c r="R535" s="31">
        <f>VLOOKUP(C535,Bookings!$A$1:$B$33,2,FALSE)</f>
        <v>3879926.4899999993</v>
      </c>
      <c r="S535" s="31">
        <f>IFERROR(VLOOKUP(D535,Bookings!E:F,2,FALSE),0)</f>
        <v>399849.05</v>
      </c>
      <c r="T535" s="25" t="str">
        <f>IFERROR(VLOOKUP(Table1[[#This Row],[Order]],Bookings_with_AM_Report!A:L,12,FALSE),"N/A")</f>
        <v>Marena Brown</v>
      </c>
    </row>
    <row r="536" spans="1:20">
      <c r="A536" s="24" t="s">
        <v>508</v>
      </c>
      <c r="B536" s="24">
        <v>41</v>
      </c>
      <c r="C536" s="24" t="s">
        <v>70</v>
      </c>
      <c r="D536" s="24" t="s">
        <v>101</v>
      </c>
      <c r="E536" s="24" t="s">
        <v>92</v>
      </c>
      <c r="F536" s="24" t="s">
        <v>3780</v>
      </c>
      <c r="G536" s="24" t="s">
        <v>16</v>
      </c>
      <c r="H536" s="24" t="s">
        <v>36</v>
      </c>
      <c r="I536" s="24" t="s">
        <v>3776</v>
      </c>
      <c r="J536" s="24" t="s">
        <v>24</v>
      </c>
      <c r="K536" s="24" t="s">
        <v>96</v>
      </c>
      <c r="L536" s="24">
        <v>1</v>
      </c>
      <c r="M536" s="31">
        <v>0</v>
      </c>
      <c r="N536" s="31">
        <v>678.1</v>
      </c>
      <c r="O536" s="24" t="s">
        <v>72</v>
      </c>
      <c r="P536" s="24" t="str">
        <f>VLOOKUP(Table1[[#This Row],[Line Item Text Code]],$U$3:$V$7,2,FALSE)</f>
        <v>Customer Accomodation</v>
      </c>
      <c r="Q536" s="31">
        <f>Table1[[#This Row],[Ext. Cost]]-Table1[[#This Row],[Ext. Sell]]</f>
        <v>678.1</v>
      </c>
      <c r="R536" s="31">
        <f>VLOOKUP(C536,Bookings!$A$1:$B$33,2,FALSE)</f>
        <v>3879926.4899999993</v>
      </c>
      <c r="S536" s="31">
        <f>IFERROR(VLOOKUP(D536,Bookings!E:F,2,FALSE),0)</f>
        <v>399849.05</v>
      </c>
      <c r="T536" s="25" t="str">
        <f>IFERROR(VLOOKUP(Table1[[#This Row],[Order]],Bookings_with_AM_Report!A:L,12,FALSE),"N/A")</f>
        <v>Marena Brown</v>
      </c>
    </row>
    <row r="537" spans="1:20">
      <c r="A537" s="24" t="s">
        <v>1534</v>
      </c>
      <c r="B537" s="24">
        <v>25</v>
      </c>
      <c r="C537" s="24" t="s">
        <v>70</v>
      </c>
      <c r="D537" s="24" t="s">
        <v>1535</v>
      </c>
      <c r="E537" s="24" t="s">
        <v>92</v>
      </c>
      <c r="F537" s="24" t="s">
        <v>1536</v>
      </c>
      <c r="G537" s="24" t="s">
        <v>16</v>
      </c>
      <c r="H537" s="24" t="s">
        <v>49</v>
      </c>
      <c r="I537" s="24" t="s">
        <v>1537</v>
      </c>
      <c r="J537" s="24" t="s">
        <v>24</v>
      </c>
      <c r="K537" s="24" t="s">
        <v>86</v>
      </c>
      <c r="L537" s="24">
        <v>1</v>
      </c>
      <c r="M537" s="31">
        <v>0</v>
      </c>
      <c r="N537" s="31">
        <v>1075</v>
      </c>
      <c r="O537" s="24" t="s">
        <v>72</v>
      </c>
      <c r="P537" s="24" t="str">
        <f>VLOOKUP(Table1[[#This Row],[Line Item Text Code]],$U$3:$V$7,2,FALSE)</f>
        <v>Specification Error</v>
      </c>
      <c r="Q537" s="31">
        <f>Table1[[#This Row],[Ext. Cost]]-Table1[[#This Row],[Ext. Sell]]</f>
        <v>1075</v>
      </c>
      <c r="R537" s="31">
        <f>VLOOKUP(C537,Bookings!$A$1:$B$33,2,FALSE)</f>
        <v>3879926.4899999993</v>
      </c>
      <c r="S537" s="31">
        <f>IFERROR(VLOOKUP(D537,Bookings!E:F,2,FALSE),0)</f>
        <v>6649.39</v>
      </c>
      <c r="T537" s="25" t="str">
        <f>IFERROR(VLOOKUP(Table1[[#This Row],[Order]],Bookings_with_AM_Report!A:L,12,FALSE),"N/A")</f>
        <v>Megan Ewers</v>
      </c>
    </row>
    <row r="538" spans="1:20">
      <c r="A538" s="24" t="s">
        <v>1029</v>
      </c>
      <c r="B538" s="24">
        <v>63</v>
      </c>
      <c r="C538" s="24" t="s">
        <v>105</v>
      </c>
      <c r="D538" s="24" t="s">
        <v>441</v>
      </c>
      <c r="E538" s="24" t="s">
        <v>2284</v>
      </c>
      <c r="F538" s="24" t="s">
        <v>2285</v>
      </c>
      <c r="G538" s="24" t="s">
        <v>31</v>
      </c>
      <c r="H538" s="24" t="s">
        <v>49</v>
      </c>
      <c r="I538" s="24" t="s">
        <v>2286</v>
      </c>
      <c r="J538" s="24" t="s">
        <v>33</v>
      </c>
      <c r="K538" s="24" t="s">
        <v>1603</v>
      </c>
      <c r="L538" s="24">
        <v>1</v>
      </c>
      <c r="M538" s="31">
        <v>0</v>
      </c>
      <c r="N538" s="31">
        <v>-127.68</v>
      </c>
      <c r="O538" s="24" t="s">
        <v>1598</v>
      </c>
      <c r="P538" s="24" t="str">
        <f>VLOOKUP(Table1[[#This Row],[Line Item Text Code]],$U$3:$V$7,2,FALSE)</f>
        <v>Specification Error</v>
      </c>
      <c r="Q538" s="31">
        <f>Table1[[#This Row],[Ext. Cost]]-Table1[[#This Row],[Ext. Sell]]</f>
        <v>-127.68</v>
      </c>
      <c r="R538" s="31">
        <f>VLOOKUP(C538,Bookings!$A$1:$B$33,2,FALSE)</f>
        <v>2269779.3000000003</v>
      </c>
      <c r="S538" s="31">
        <f>IFERROR(VLOOKUP(D538,Bookings!E:F,2,FALSE),0)</f>
        <v>89212.4</v>
      </c>
      <c r="T538" s="25" t="str">
        <f>IFERROR(VLOOKUP(Table1[[#This Row],[Order]],Bookings_with_AM_Report!A:L,12,FALSE),"N/A")</f>
        <v>Erika Duarte</v>
      </c>
    </row>
    <row r="539" spans="1:20">
      <c r="A539" s="24" t="s">
        <v>1029</v>
      </c>
      <c r="B539" s="24">
        <v>63</v>
      </c>
      <c r="C539" s="24" t="s">
        <v>105</v>
      </c>
      <c r="D539" s="24" t="s">
        <v>441</v>
      </c>
      <c r="E539" s="24" t="s">
        <v>2284</v>
      </c>
      <c r="F539" s="24" t="s">
        <v>2285</v>
      </c>
      <c r="G539" s="24" t="s">
        <v>31</v>
      </c>
      <c r="H539" s="24" t="s">
        <v>32</v>
      </c>
      <c r="I539" s="24" t="s">
        <v>2287</v>
      </c>
      <c r="J539" s="24" t="s">
        <v>33</v>
      </c>
      <c r="K539" s="24" t="s">
        <v>1603</v>
      </c>
      <c r="L539" s="24">
        <v>1</v>
      </c>
      <c r="M539" s="31">
        <v>0</v>
      </c>
      <c r="N539" s="31">
        <v>-127.68</v>
      </c>
      <c r="O539" s="24" t="s">
        <v>1598</v>
      </c>
      <c r="P539" s="24" t="str">
        <f>VLOOKUP(Table1[[#This Row],[Line Item Text Code]],$U$3:$V$7,2,FALSE)</f>
        <v>Vendor Caused</v>
      </c>
      <c r="Q539" s="31">
        <f>Table1[[#This Row],[Ext. Cost]]-Table1[[#This Row],[Ext. Sell]]</f>
        <v>-127.68</v>
      </c>
      <c r="R539" s="31">
        <f>VLOOKUP(C539,Bookings!$A$1:$B$33,2,FALSE)</f>
        <v>2269779.3000000003</v>
      </c>
      <c r="S539" s="31">
        <f>IFERROR(VLOOKUP(D539,Bookings!E:F,2,FALSE),0)</f>
        <v>89212.4</v>
      </c>
      <c r="T539" s="25" t="str">
        <f>IFERROR(VLOOKUP(Table1[[#This Row],[Order]],Bookings_with_AM_Report!A:L,12,FALSE),"N/A")</f>
        <v>Erika Duarte</v>
      </c>
    </row>
    <row r="540" spans="1:20">
      <c r="A540" s="24" t="s">
        <v>1029</v>
      </c>
      <c r="B540" s="24">
        <v>64</v>
      </c>
      <c r="C540" s="24" t="s">
        <v>105</v>
      </c>
      <c r="D540" s="24" t="s">
        <v>441</v>
      </c>
      <c r="E540" s="24" t="s">
        <v>2288</v>
      </c>
      <c r="F540" s="24" t="s">
        <v>2289</v>
      </c>
      <c r="G540" s="24" t="s">
        <v>31</v>
      </c>
      <c r="H540" s="24" t="s">
        <v>49</v>
      </c>
      <c r="I540" s="24" t="s">
        <v>2286</v>
      </c>
      <c r="J540" s="24" t="s">
        <v>33</v>
      </c>
      <c r="K540" s="24" t="s">
        <v>1603</v>
      </c>
      <c r="L540" s="24">
        <v>1</v>
      </c>
      <c r="M540" s="31">
        <v>0</v>
      </c>
      <c r="N540" s="31">
        <v>-254.22</v>
      </c>
      <c r="O540" s="24" t="s">
        <v>1598</v>
      </c>
      <c r="P540" s="24" t="str">
        <f>VLOOKUP(Table1[[#This Row],[Line Item Text Code]],$U$3:$V$7,2,FALSE)</f>
        <v>Specification Error</v>
      </c>
      <c r="Q540" s="31">
        <f>Table1[[#This Row],[Ext. Cost]]-Table1[[#This Row],[Ext. Sell]]</f>
        <v>-254.22</v>
      </c>
      <c r="R540" s="31">
        <f>VLOOKUP(C540,Bookings!$A$1:$B$33,2,FALSE)</f>
        <v>2269779.3000000003</v>
      </c>
      <c r="S540" s="31">
        <f>IFERROR(VLOOKUP(D540,Bookings!E:F,2,FALSE),0)</f>
        <v>89212.4</v>
      </c>
      <c r="T540" s="25" t="str">
        <f>IFERROR(VLOOKUP(Table1[[#This Row],[Order]],Bookings_with_AM_Report!A:L,12,FALSE),"N/A")</f>
        <v>Erika Duarte</v>
      </c>
    </row>
    <row r="541" spans="1:20">
      <c r="A541" s="24" t="s">
        <v>1029</v>
      </c>
      <c r="B541" s="24">
        <v>64</v>
      </c>
      <c r="C541" s="24" t="s">
        <v>105</v>
      </c>
      <c r="D541" s="24" t="s">
        <v>441</v>
      </c>
      <c r="E541" s="24" t="s">
        <v>2288</v>
      </c>
      <c r="F541" s="24" t="s">
        <v>2289</v>
      </c>
      <c r="G541" s="24" t="s">
        <v>31</v>
      </c>
      <c r="H541" s="24" t="s">
        <v>32</v>
      </c>
      <c r="I541" s="24" t="s">
        <v>2287</v>
      </c>
      <c r="J541" s="24" t="s">
        <v>33</v>
      </c>
      <c r="K541" s="24" t="s">
        <v>1603</v>
      </c>
      <c r="L541" s="24">
        <v>1</v>
      </c>
      <c r="M541" s="31">
        <v>0</v>
      </c>
      <c r="N541" s="31">
        <v>-254.22</v>
      </c>
      <c r="O541" s="24" t="s">
        <v>1598</v>
      </c>
      <c r="P541" s="24" t="str">
        <f>VLOOKUP(Table1[[#This Row],[Line Item Text Code]],$U$3:$V$7,2,FALSE)</f>
        <v>Vendor Caused</v>
      </c>
      <c r="Q541" s="31">
        <f>Table1[[#This Row],[Ext. Cost]]-Table1[[#This Row],[Ext. Sell]]</f>
        <v>-254.22</v>
      </c>
      <c r="R541" s="31">
        <f>VLOOKUP(C541,Bookings!$A$1:$B$33,2,FALSE)</f>
        <v>2269779.3000000003</v>
      </c>
      <c r="S541" s="31">
        <f>IFERROR(VLOOKUP(D541,Bookings!E:F,2,FALSE),0)</f>
        <v>89212.4</v>
      </c>
      <c r="T541" s="25" t="str">
        <f>IFERROR(VLOOKUP(Table1[[#This Row],[Order]],Bookings_with_AM_Report!A:L,12,FALSE),"N/A")</f>
        <v>Erika Duarte</v>
      </c>
    </row>
    <row r="542" spans="1:20">
      <c r="A542" s="24" t="s">
        <v>1029</v>
      </c>
      <c r="B542" s="24">
        <v>65</v>
      </c>
      <c r="C542" s="24" t="s">
        <v>105</v>
      </c>
      <c r="D542" s="24" t="s">
        <v>441</v>
      </c>
      <c r="E542" s="24" t="s">
        <v>2290</v>
      </c>
      <c r="F542" s="24" t="s">
        <v>2291</v>
      </c>
      <c r="G542" s="24" t="s">
        <v>31</v>
      </c>
      <c r="H542" s="24" t="s">
        <v>49</v>
      </c>
      <c r="I542" s="24" t="s">
        <v>2286</v>
      </c>
      <c r="J542" s="24" t="s">
        <v>33</v>
      </c>
      <c r="K542" s="24" t="s">
        <v>1603</v>
      </c>
      <c r="L542" s="24">
        <v>1</v>
      </c>
      <c r="M542" s="31">
        <v>0</v>
      </c>
      <c r="N542" s="31">
        <v>-302.48</v>
      </c>
      <c r="O542" s="24" t="s">
        <v>1598</v>
      </c>
      <c r="P542" s="24" t="str">
        <f>VLOOKUP(Table1[[#This Row],[Line Item Text Code]],$U$3:$V$7,2,FALSE)</f>
        <v>Specification Error</v>
      </c>
      <c r="Q542" s="31">
        <f>Table1[[#This Row],[Ext. Cost]]-Table1[[#This Row],[Ext. Sell]]</f>
        <v>-302.48</v>
      </c>
      <c r="R542" s="31">
        <f>VLOOKUP(C542,Bookings!$A$1:$B$33,2,FALSE)</f>
        <v>2269779.3000000003</v>
      </c>
      <c r="S542" s="31">
        <f>IFERROR(VLOOKUP(D542,Bookings!E:F,2,FALSE),0)</f>
        <v>89212.4</v>
      </c>
      <c r="T542" s="25" t="str">
        <f>IFERROR(VLOOKUP(Table1[[#This Row],[Order]],Bookings_with_AM_Report!A:L,12,FALSE),"N/A")</f>
        <v>Erika Duarte</v>
      </c>
    </row>
    <row r="543" spans="1:20">
      <c r="A543" s="24" t="s">
        <v>1029</v>
      </c>
      <c r="B543" s="24">
        <v>65</v>
      </c>
      <c r="C543" s="24" t="s">
        <v>105</v>
      </c>
      <c r="D543" s="24" t="s">
        <v>441</v>
      </c>
      <c r="E543" s="24" t="s">
        <v>2290</v>
      </c>
      <c r="F543" s="24" t="s">
        <v>2291</v>
      </c>
      <c r="G543" s="24" t="s">
        <v>31</v>
      </c>
      <c r="H543" s="24" t="s">
        <v>32</v>
      </c>
      <c r="I543" s="24" t="s">
        <v>2287</v>
      </c>
      <c r="J543" s="24" t="s">
        <v>33</v>
      </c>
      <c r="K543" s="24" t="s">
        <v>1603</v>
      </c>
      <c r="L543" s="24">
        <v>1</v>
      </c>
      <c r="M543" s="31">
        <v>0</v>
      </c>
      <c r="N543" s="31">
        <v>-302.48</v>
      </c>
      <c r="O543" s="24" t="s">
        <v>1598</v>
      </c>
      <c r="P543" s="24" t="str">
        <f>VLOOKUP(Table1[[#This Row],[Line Item Text Code]],$U$3:$V$7,2,FALSE)</f>
        <v>Vendor Caused</v>
      </c>
      <c r="Q543" s="31">
        <f>Table1[[#This Row],[Ext. Cost]]-Table1[[#This Row],[Ext. Sell]]</f>
        <v>-302.48</v>
      </c>
      <c r="R543" s="31">
        <f>VLOOKUP(C543,Bookings!$A$1:$B$33,2,FALSE)</f>
        <v>2269779.3000000003</v>
      </c>
      <c r="S543" s="31">
        <f>IFERROR(VLOOKUP(D543,Bookings!E:F,2,FALSE),0)</f>
        <v>89212.4</v>
      </c>
      <c r="T543" s="25" t="str">
        <f>IFERROR(VLOOKUP(Table1[[#This Row],[Order]],Bookings_with_AM_Report!A:L,12,FALSE),"N/A")</f>
        <v>Erika Duarte</v>
      </c>
    </row>
    <row r="544" spans="1:20">
      <c r="A544" s="24" t="s">
        <v>1029</v>
      </c>
      <c r="B544" s="24">
        <v>66</v>
      </c>
      <c r="C544" s="24" t="s">
        <v>105</v>
      </c>
      <c r="D544" s="24" t="s">
        <v>441</v>
      </c>
      <c r="E544" s="24" t="s">
        <v>2292</v>
      </c>
      <c r="F544" s="24" t="s">
        <v>2293</v>
      </c>
      <c r="G544" s="24" t="s">
        <v>31</v>
      </c>
      <c r="H544" s="24" t="s">
        <v>49</v>
      </c>
      <c r="I544" s="24" t="s">
        <v>2286</v>
      </c>
      <c r="J544" s="24" t="s">
        <v>33</v>
      </c>
      <c r="K544" s="24" t="s">
        <v>1603</v>
      </c>
      <c r="L544" s="24">
        <v>1</v>
      </c>
      <c r="M544" s="31">
        <v>0</v>
      </c>
      <c r="N544" s="31">
        <v>-142.5</v>
      </c>
      <c r="O544" s="24" t="s">
        <v>1598</v>
      </c>
      <c r="P544" s="24" t="str">
        <f>VLOOKUP(Table1[[#This Row],[Line Item Text Code]],$U$3:$V$7,2,FALSE)</f>
        <v>Specification Error</v>
      </c>
      <c r="Q544" s="31">
        <f>Table1[[#This Row],[Ext. Cost]]-Table1[[#This Row],[Ext. Sell]]</f>
        <v>-142.5</v>
      </c>
      <c r="R544" s="31">
        <f>VLOOKUP(C544,Bookings!$A$1:$B$33,2,FALSE)</f>
        <v>2269779.3000000003</v>
      </c>
      <c r="S544" s="31">
        <f>IFERROR(VLOOKUP(D544,Bookings!E:F,2,FALSE),0)</f>
        <v>89212.4</v>
      </c>
      <c r="T544" s="25" t="str">
        <f>IFERROR(VLOOKUP(Table1[[#This Row],[Order]],Bookings_with_AM_Report!A:L,12,FALSE),"N/A")</f>
        <v>Erika Duarte</v>
      </c>
    </row>
    <row r="545" spans="1:20">
      <c r="A545" s="24" t="s">
        <v>1029</v>
      </c>
      <c r="B545" s="24">
        <v>66</v>
      </c>
      <c r="C545" s="24" t="s">
        <v>105</v>
      </c>
      <c r="D545" s="24" t="s">
        <v>441</v>
      </c>
      <c r="E545" s="24" t="s">
        <v>2292</v>
      </c>
      <c r="F545" s="24" t="s">
        <v>2293</v>
      </c>
      <c r="G545" s="24" t="s">
        <v>31</v>
      </c>
      <c r="H545" s="24" t="s">
        <v>32</v>
      </c>
      <c r="I545" s="24" t="s">
        <v>2287</v>
      </c>
      <c r="J545" s="24" t="s">
        <v>33</v>
      </c>
      <c r="K545" s="24" t="s">
        <v>1603</v>
      </c>
      <c r="L545" s="24">
        <v>1</v>
      </c>
      <c r="M545" s="31">
        <v>0</v>
      </c>
      <c r="N545" s="31">
        <v>-142.5</v>
      </c>
      <c r="O545" s="24" t="s">
        <v>1598</v>
      </c>
      <c r="P545" s="24" t="str">
        <f>VLOOKUP(Table1[[#This Row],[Line Item Text Code]],$U$3:$V$7,2,FALSE)</f>
        <v>Vendor Caused</v>
      </c>
      <c r="Q545" s="31">
        <f>Table1[[#This Row],[Ext. Cost]]-Table1[[#This Row],[Ext. Sell]]</f>
        <v>-142.5</v>
      </c>
      <c r="R545" s="31">
        <f>VLOOKUP(C545,Bookings!$A$1:$B$33,2,FALSE)</f>
        <v>2269779.3000000003</v>
      </c>
      <c r="S545" s="31">
        <f>IFERROR(VLOOKUP(D545,Bookings!E:F,2,FALSE),0)</f>
        <v>89212.4</v>
      </c>
      <c r="T545" s="25" t="str">
        <f>IFERROR(VLOOKUP(Table1[[#This Row],[Order]],Bookings_with_AM_Report!A:L,12,FALSE),"N/A")</f>
        <v>Erika Duarte</v>
      </c>
    </row>
    <row r="546" spans="1:20">
      <c r="A546" s="24" t="s">
        <v>483</v>
      </c>
      <c r="B546" s="24">
        <v>26</v>
      </c>
      <c r="C546" s="24" t="s">
        <v>39</v>
      </c>
      <c r="D546" s="24" t="s">
        <v>89</v>
      </c>
      <c r="E546" s="24" t="s">
        <v>890</v>
      </c>
      <c r="F546" s="24" t="s">
        <v>891</v>
      </c>
      <c r="G546" s="24" t="s">
        <v>31</v>
      </c>
      <c r="H546" s="24" t="s">
        <v>17</v>
      </c>
      <c r="I546" s="24" t="s">
        <v>50</v>
      </c>
      <c r="J546" s="24" t="s">
        <v>33</v>
      </c>
      <c r="K546" s="24" t="s">
        <v>34</v>
      </c>
      <c r="L546" s="24">
        <v>2</v>
      </c>
      <c r="M546" s="31">
        <v>0</v>
      </c>
      <c r="N546" s="31">
        <v>4.34</v>
      </c>
      <c r="O546" s="24" t="s">
        <v>72</v>
      </c>
      <c r="P546" s="24" t="str">
        <f>VLOOKUP(Table1[[#This Row],[Line Item Text Code]],$U$3:$V$7,2,FALSE)</f>
        <v>Miscellaneous</v>
      </c>
      <c r="Q546" s="31">
        <f>Table1[[#This Row],[Ext. Cost]]-Table1[[#This Row],[Ext. Sell]]</f>
        <v>4.34</v>
      </c>
      <c r="R546" s="31">
        <f>VLOOKUP(C546,Bookings!$A$1:$B$33,2,FALSE)</f>
        <v>1917863.1800000002</v>
      </c>
      <c r="S546" s="31">
        <f>IFERROR(VLOOKUP(D546,Bookings!E:F,2,FALSE),0)</f>
        <v>1690928.2900000003</v>
      </c>
      <c r="T546" s="25" t="str">
        <f>IFERROR(VLOOKUP(Table1[[#This Row],[Order]],Bookings_with_AM_Report!A:L,12,FALSE),"N/A")</f>
        <v>Rayna Mitchell</v>
      </c>
    </row>
    <row r="547" spans="1:20">
      <c r="A547" s="24" t="s">
        <v>483</v>
      </c>
      <c r="B547" s="24">
        <v>26</v>
      </c>
      <c r="C547" s="24" t="s">
        <v>39</v>
      </c>
      <c r="D547" s="24" t="s">
        <v>89</v>
      </c>
      <c r="E547" s="24" t="s">
        <v>890</v>
      </c>
      <c r="F547" s="24" t="s">
        <v>891</v>
      </c>
      <c r="G547" s="24" t="s">
        <v>31</v>
      </c>
      <c r="H547" s="24" t="s">
        <v>49</v>
      </c>
      <c r="I547" s="24" t="s">
        <v>892</v>
      </c>
      <c r="J547" s="24" t="s">
        <v>33</v>
      </c>
      <c r="K547" s="24" t="s">
        <v>34</v>
      </c>
      <c r="L547" s="24">
        <v>2</v>
      </c>
      <c r="M547" s="31">
        <v>0</v>
      </c>
      <c r="N547" s="31">
        <v>4.34</v>
      </c>
      <c r="O547" s="24" t="s">
        <v>72</v>
      </c>
      <c r="P547" s="24" t="str">
        <f>VLOOKUP(Table1[[#This Row],[Line Item Text Code]],$U$3:$V$7,2,FALSE)</f>
        <v>Specification Error</v>
      </c>
      <c r="Q547" s="31">
        <f>Table1[[#This Row],[Ext. Cost]]-Table1[[#This Row],[Ext. Sell]]</f>
        <v>4.34</v>
      </c>
      <c r="R547" s="31">
        <f>VLOOKUP(C547,Bookings!$A$1:$B$33,2,FALSE)</f>
        <v>1917863.1800000002</v>
      </c>
      <c r="S547" s="31">
        <f>IFERROR(VLOOKUP(D547,Bookings!E:F,2,FALSE),0)</f>
        <v>1690928.2900000003</v>
      </c>
      <c r="T547" s="25" t="str">
        <f>IFERROR(VLOOKUP(Table1[[#This Row],[Order]],Bookings_with_AM_Report!A:L,12,FALSE),"N/A")</f>
        <v>Rayna Mitchell</v>
      </c>
    </row>
    <row r="548" spans="1:20">
      <c r="A548" s="24" t="s">
        <v>515</v>
      </c>
      <c r="B548" s="24">
        <v>12</v>
      </c>
      <c r="C548" s="24" t="s">
        <v>30</v>
      </c>
      <c r="D548" s="24" t="s">
        <v>270</v>
      </c>
      <c r="E548" s="24" t="s">
        <v>893</v>
      </c>
      <c r="F548" s="24" t="s">
        <v>22</v>
      </c>
      <c r="G548" s="24" t="s">
        <v>53</v>
      </c>
      <c r="H548" s="24" t="s">
        <v>53</v>
      </c>
      <c r="I548" s="24" t="s">
        <v>129</v>
      </c>
      <c r="J548" s="24" t="s">
        <v>33</v>
      </c>
      <c r="K548" s="24" t="s">
        <v>75</v>
      </c>
      <c r="L548" s="24">
        <v>1</v>
      </c>
      <c r="M548" s="31">
        <v>0</v>
      </c>
      <c r="N548" s="31">
        <v>9.75</v>
      </c>
      <c r="O548" s="24" t="s">
        <v>72</v>
      </c>
      <c r="P548" s="24" t="str">
        <f>VLOOKUP(Table1[[#This Row],[Line Item Text Code]],$U$3:$V$7,2,FALSE)</f>
        <v>Shipping Charges</v>
      </c>
      <c r="Q548" s="31">
        <f>Table1[[#This Row],[Ext. Cost]]-Table1[[#This Row],[Ext. Sell]]</f>
        <v>9.75</v>
      </c>
      <c r="R548" s="31">
        <f>VLOOKUP(C548,Bookings!$A$1:$B$33,2,FALSE)</f>
        <v>3992449.5100000007</v>
      </c>
      <c r="S548" s="31">
        <f>IFERROR(VLOOKUP(D548,Bookings!E:F,2,FALSE),0)</f>
        <v>64015.06</v>
      </c>
      <c r="T548" s="25" t="str">
        <f>IFERROR(VLOOKUP(Table1[[#This Row],[Order]],Bookings_with_AM_Report!A:L,12,FALSE),"N/A")</f>
        <v>Erika Duarte</v>
      </c>
    </row>
    <row r="549" spans="1:20">
      <c r="A549" s="24" t="s">
        <v>515</v>
      </c>
      <c r="B549" s="24">
        <v>13</v>
      </c>
      <c r="C549" s="24" t="s">
        <v>30</v>
      </c>
      <c r="D549" s="24" t="s">
        <v>270</v>
      </c>
      <c r="E549" s="24" t="s">
        <v>814</v>
      </c>
      <c r="F549" s="24" t="s">
        <v>22</v>
      </c>
      <c r="G549" s="24" t="s">
        <v>31</v>
      </c>
      <c r="H549" s="24" t="s">
        <v>17</v>
      </c>
      <c r="I549" s="24" t="s">
        <v>200</v>
      </c>
      <c r="J549" s="24" t="s">
        <v>33</v>
      </c>
      <c r="K549" s="24" t="s">
        <v>66</v>
      </c>
      <c r="L549" s="24">
        <v>1</v>
      </c>
      <c r="M549" s="31">
        <v>0</v>
      </c>
      <c r="N549" s="31">
        <v>35.46</v>
      </c>
      <c r="O549" s="24" t="s">
        <v>72</v>
      </c>
      <c r="P549" s="24" t="str">
        <f>VLOOKUP(Table1[[#This Row],[Line Item Text Code]],$U$3:$V$7,2,FALSE)</f>
        <v>Miscellaneous</v>
      </c>
      <c r="Q549" s="31">
        <f>Table1[[#This Row],[Ext. Cost]]-Table1[[#This Row],[Ext. Sell]]</f>
        <v>35.46</v>
      </c>
      <c r="R549" s="31">
        <f>VLOOKUP(C549,Bookings!$A$1:$B$33,2,FALSE)</f>
        <v>3992449.5100000007</v>
      </c>
      <c r="S549" s="31">
        <f>IFERROR(VLOOKUP(D549,Bookings!E:F,2,FALSE),0)</f>
        <v>64015.06</v>
      </c>
      <c r="T549" s="25" t="str">
        <f>IFERROR(VLOOKUP(Table1[[#This Row],[Order]],Bookings_with_AM_Report!A:L,12,FALSE),"N/A")</f>
        <v>Erika Duarte</v>
      </c>
    </row>
    <row r="550" spans="1:20">
      <c r="A550" s="24" t="s">
        <v>1538</v>
      </c>
      <c r="B550" s="24">
        <v>168</v>
      </c>
      <c r="C550" s="24" t="s">
        <v>45</v>
      </c>
      <c r="D550" s="24" t="s">
        <v>1539</v>
      </c>
      <c r="E550" s="24" t="s">
        <v>1483</v>
      </c>
      <c r="F550" s="24" t="s">
        <v>22</v>
      </c>
      <c r="G550" s="24" t="s">
        <v>53</v>
      </c>
      <c r="H550" s="24" t="s">
        <v>53</v>
      </c>
      <c r="I550" s="24" t="s">
        <v>129</v>
      </c>
      <c r="J550" s="24" t="s">
        <v>24</v>
      </c>
      <c r="K550" s="24" t="s">
        <v>75</v>
      </c>
      <c r="L550" s="24">
        <v>1</v>
      </c>
      <c r="M550" s="31">
        <v>0</v>
      </c>
      <c r="N550" s="31">
        <v>13.2</v>
      </c>
      <c r="O550" s="24" t="s">
        <v>88</v>
      </c>
      <c r="P550" s="24" t="str">
        <f>VLOOKUP(Table1[[#This Row],[Line Item Text Code]],$U$3:$V$7,2,FALSE)</f>
        <v>Shipping Charges</v>
      </c>
      <c r="Q550" s="31">
        <f>Table1[[#This Row],[Ext. Cost]]-Table1[[#This Row],[Ext. Sell]]</f>
        <v>13.2</v>
      </c>
      <c r="R550" s="31">
        <f>VLOOKUP(C550,Bookings!$A$1:$B$33,2,FALSE)</f>
        <v>6995960.2399999984</v>
      </c>
      <c r="S550" s="31">
        <f>IFERROR(VLOOKUP(D550,Bookings!E:F,2,FALSE),0)</f>
        <v>880678.87999999989</v>
      </c>
      <c r="T550" s="25" t="str">
        <f>IFERROR(VLOOKUP(Table1[[#This Row],[Order]],Bookings_with_AM_Report!A:L,12,FALSE),"N/A")</f>
        <v>Mary Sparacino</v>
      </c>
    </row>
    <row r="551" spans="1:20">
      <c r="A551" s="24" t="s">
        <v>1538</v>
      </c>
      <c r="B551" s="24">
        <v>171</v>
      </c>
      <c r="C551" s="24" t="s">
        <v>45</v>
      </c>
      <c r="D551" s="24" t="s">
        <v>1539</v>
      </c>
      <c r="E551" s="24" t="s">
        <v>107</v>
      </c>
      <c r="F551" s="24" t="s">
        <v>3844</v>
      </c>
      <c r="G551" s="24" t="s">
        <v>31</v>
      </c>
      <c r="H551" s="24" t="s">
        <v>53</v>
      </c>
      <c r="I551" s="24" t="s">
        <v>5831</v>
      </c>
      <c r="J551" s="24" t="s">
        <v>24</v>
      </c>
      <c r="K551" s="24" t="s">
        <v>187</v>
      </c>
      <c r="L551" s="24">
        <v>1</v>
      </c>
      <c r="M551" s="31">
        <v>0</v>
      </c>
      <c r="N551" s="31">
        <v>13.87</v>
      </c>
      <c r="O551" s="24" t="s">
        <v>88</v>
      </c>
      <c r="P551" s="24" t="str">
        <f>VLOOKUP(Table1[[#This Row],[Line Item Text Code]],$U$3:$V$7,2,FALSE)</f>
        <v>Shipping Charges</v>
      </c>
      <c r="Q551" s="31">
        <f>Table1[[#This Row],[Ext. Cost]]-Table1[[#This Row],[Ext. Sell]]</f>
        <v>13.87</v>
      </c>
      <c r="R551" s="31">
        <f>VLOOKUP(C551,Bookings!$A$1:$B$33,2,FALSE)</f>
        <v>6995960.2399999984</v>
      </c>
      <c r="S551" s="31">
        <f>IFERROR(VLOOKUP(D551,Bookings!E:F,2,FALSE),0)</f>
        <v>880678.87999999989</v>
      </c>
      <c r="T551" s="25" t="str">
        <f>IFERROR(VLOOKUP(Table1[[#This Row],[Order]],Bookings_with_AM_Report!A:L,12,FALSE),"N/A")</f>
        <v>Mary Sparacino</v>
      </c>
    </row>
    <row r="552" spans="1:20">
      <c r="A552" s="24" t="s">
        <v>1538</v>
      </c>
      <c r="B552" s="24">
        <v>172</v>
      </c>
      <c r="C552" s="24" t="s">
        <v>45</v>
      </c>
      <c r="D552" s="24" t="s">
        <v>1539</v>
      </c>
      <c r="E552" s="24" t="s">
        <v>5832</v>
      </c>
      <c r="F552" s="24" t="s">
        <v>22</v>
      </c>
      <c r="G552" s="24" t="s">
        <v>53</v>
      </c>
      <c r="H552" s="24" t="s">
        <v>53</v>
      </c>
      <c r="I552" s="24" t="s">
        <v>129</v>
      </c>
      <c r="J552" s="24" t="s">
        <v>24</v>
      </c>
      <c r="K552" s="24" t="s">
        <v>75</v>
      </c>
      <c r="L552" s="24">
        <v>1</v>
      </c>
      <c r="M552" s="31">
        <v>0</v>
      </c>
      <c r="N552" s="31">
        <v>10</v>
      </c>
      <c r="O552" s="24" t="s">
        <v>88</v>
      </c>
      <c r="P552" s="24" t="str">
        <f>VLOOKUP(Table1[[#This Row],[Line Item Text Code]],$U$3:$V$7,2,FALSE)</f>
        <v>Shipping Charges</v>
      </c>
      <c r="Q552" s="31">
        <f>Table1[[#This Row],[Ext. Cost]]-Table1[[#This Row],[Ext. Sell]]</f>
        <v>10</v>
      </c>
      <c r="R552" s="31">
        <f>VLOOKUP(C552,Bookings!$A$1:$B$33,2,FALSE)</f>
        <v>6995960.2399999984</v>
      </c>
      <c r="S552" s="31">
        <f>IFERROR(VLOOKUP(D552,Bookings!E:F,2,FALSE),0)</f>
        <v>880678.87999999989</v>
      </c>
      <c r="T552" s="25" t="str">
        <f>IFERROR(VLOOKUP(Table1[[#This Row],[Order]],Bookings_with_AM_Report!A:L,12,FALSE),"N/A")</f>
        <v>Mary Sparacino</v>
      </c>
    </row>
    <row r="553" spans="1:20">
      <c r="A553" s="24" t="s">
        <v>1538</v>
      </c>
      <c r="B553" s="24">
        <v>182</v>
      </c>
      <c r="C553" s="24" t="s">
        <v>45</v>
      </c>
      <c r="D553" s="24" t="s">
        <v>1539</v>
      </c>
      <c r="E553" s="24" t="s">
        <v>4505</v>
      </c>
      <c r="F553" s="24" t="s">
        <v>4506</v>
      </c>
      <c r="G553" s="24" t="s">
        <v>31</v>
      </c>
      <c r="H553" s="24" t="s">
        <v>49</v>
      </c>
      <c r="I553" s="24" t="s">
        <v>4507</v>
      </c>
      <c r="J553" s="24" t="s">
        <v>24</v>
      </c>
      <c r="K553" s="24" t="s">
        <v>34</v>
      </c>
      <c r="L553" s="24">
        <v>8</v>
      </c>
      <c r="M553" s="31">
        <v>0</v>
      </c>
      <c r="N553" s="31">
        <v>1064</v>
      </c>
      <c r="O553" s="24" t="s">
        <v>88</v>
      </c>
      <c r="P553" s="24" t="str">
        <f>VLOOKUP(Table1[[#This Row],[Line Item Text Code]],$U$3:$V$7,2,FALSE)</f>
        <v>Specification Error</v>
      </c>
      <c r="Q553" s="31">
        <f>Table1[[#This Row],[Ext. Cost]]-Table1[[#This Row],[Ext. Sell]]</f>
        <v>1064</v>
      </c>
      <c r="R553" s="31">
        <f>VLOOKUP(C553,Bookings!$A$1:$B$33,2,FALSE)</f>
        <v>6995960.2399999984</v>
      </c>
      <c r="S553" s="31">
        <f>IFERROR(VLOOKUP(D553,Bookings!E:F,2,FALSE),0)</f>
        <v>880678.87999999989</v>
      </c>
      <c r="T553" s="25" t="str">
        <f>IFERROR(VLOOKUP(Table1[[#This Row],[Order]],Bookings_with_AM_Report!A:L,12,FALSE),"N/A")</f>
        <v>Mary Sparacino</v>
      </c>
    </row>
    <row r="554" spans="1:20">
      <c r="A554" s="24" t="s">
        <v>1538</v>
      </c>
      <c r="B554" s="24">
        <v>183</v>
      </c>
      <c r="C554" s="24" t="s">
        <v>45</v>
      </c>
      <c r="D554" s="24" t="s">
        <v>1539</v>
      </c>
      <c r="E554" s="24" t="s">
        <v>2561</v>
      </c>
      <c r="F554" s="24" t="s">
        <v>4508</v>
      </c>
      <c r="G554" s="24" t="s">
        <v>31</v>
      </c>
      <c r="H554" s="24" t="s">
        <v>36</v>
      </c>
      <c r="I554" s="24" t="s">
        <v>4509</v>
      </c>
      <c r="J554" s="24" t="s">
        <v>24</v>
      </c>
      <c r="K554" s="24" t="s">
        <v>34</v>
      </c>
      <c r="L554" s="24">
        <v>1</v>
      </c>
      <c r="M554" s="31">
        <v>0</v>
      </c>
      <c r="N554" s="31">
        <v>29.79</v>
      </c>
      <c r="O554" s="24" t="s">
        <v>88</v>
      </c>
      <c r="P554" s="24" t="str">
        <f>VLOOKUP(Table1[[#This Row],[Line Item Text Code]],$U$3:$V$7,2,FALSE)</f>
        <v>Customer Accomodation</v>
      </c>
      <c r="Q554" s="31">
        <f>Table1[[#This Row],[Ext. Cost]]-Table1[[#This Row],[Ext. Sell]]</f>
        <v>29.79</v>
      </c>
      <c r="R554" s="31">
        <f>VLOOKUP(C554,Bookings!$A$1:$B$33,2,FALSE)</f>
        <v>6995960.2399999984</v>
      </c>
      <c r="S554" s="31">
        <f>IFERROR(VLOOKUP(D554,Bookings!E:F,2,FALSE),0)</f>
        <v>880678.87999999989</v>
      </c>
      <c r="T554" s="25" t="str">
        <f>IFERROR(VLOOKUP(Table1[[#This Row],[Order]],Bookings_with_AM_Report!A:L,12,FALSE),"N/A")</f>
        <v>Mary Sparacino</v>
      </c>
    </row>
    <row r="555" spans="1:20">
      <c r="A555" s="24" t="s">
        <v>1538</v>
      </c>
      <c r="B555" s="24">
        <v>189</v>
      </c>
      <c r="C555" s="24" t="s">
        <v>45</v>
      </c>
      <c r="D555" s="24" t="s">
        <v>1539</v>
      </c>
      <c r="E555" s="24" t="s">
        <v>97</v>
      </c>
      <c r="F555" s="24" t="s">
        <v>22</v>
      </c>
      <c r="G555" s="24" t="s">
        <v>31</v>
      </c>
      <c r="H555" s="24" t="s">
        <v>17</v>
      </c>
      <c r="I555" s="24" t="s">
        <v>200</v>
      </c>
      <c r="J555" s="24" t="s">
        <v>24</v>
      </c>
      <c r="K555" s="24" t="s">
        <v>140</v>
      </c>
      <c r="L555" s="24">
        <v>1</v>
      </c>
      <c r="M555" s="31">
        <v>0</v>
      </c>
      <c r="N555" s="31">
        <v>54.27</v>
      </c>
      <c r="O555" s="24" t="s">
        <v>88</v>
      </c>
      <c r="P555" s="24" t="str">
        <f>VLOOKUP(Table1[[#This Row],[Line Item Text Code]],$U$3:$V$7,2,FALSE)</f>
        <v>Miscellaneous</v>
      </c>
      <c r="Q555" s="31">
        <f>Table1[[#This Row],[Ext. Cost]]-Table1[[#This Row],[Ext. Sell]]</f>
        <v>54.27</v>
      </c>
      <c r="R555" s="31">
        <f>VLOOKUP(C555,Bookings!$A$1:$B$33,2,FALSE)</f>
        <v>6995960.2399999984</v>
      </c>
      <c r="S555" s="31">
        <f>IFERROR(VLOOKUP(D555,Bookings!E:F,2,FALSE),0)</f>
        <v>880678.87999999989</v>
      </c>
      <c r="T555" s="25" t="str">
        <f>IFERROR(VLOOKUP(Table1[[#This Row],[Order]],Bookings_with_AM_Report!A:L,12,FALSE),"N/A")</f>
        <v>Mary Sparacino</v>
      </c>
    </row>
    <row r="556" spans="1:20">
      <c r="A556" s="24" t="s">
        <v>485</v>
      </c>
      <c r="B556" s="24">
        <v>67</v>
      </c>
      <c r="C556" s="24" t="s">
        <v>76</v>
      </c>
      <c r="D556" s="24" t="s">
        <v>224</v>
      </c>
      <c r="E556" s="24" t="s">
        <v>894</v>
      </c>
      <c r="F556" s="24" t="s">
        <v>894</v>
      </c>
      <c r="G556" s="24" t="s">
        <v>31</v>
      </c>
      <c r="H556" s="24" t="s">
        <v>36</v>
      </c>
      <c r="I556" s="24" t="s">
        <v>112</v>
      </c>
      <c r="J556" s="24" t="s">
        <v>18</v>
      </c>
      <c r="K556" s="24" t="s">
        <v>895</v>
      </c>
      <c r="L556" s="24">
        <v>1</v>
      </c>
      <c r="M556" s="31">
        <v>0</v>
      </c>
      <c r="N556" s="31">
        <v>82.88</v>
      </c>
      <c r="O556" s="24" t="s">
        <v>63</v>
      </c>
      <c r="P556" s="24" t="str">
        <f>VLOOKUP(Table1[[#This Row],[Line Item Text Code]],$U$3:$V$7,2,FALSE)</f>
        <v>Customer Accomodation</v>
      </c>
      <c r="Q556" s="31">
        <f>Table1[[#This Row],[Ext. Cost]]-Table1[[#This Row],[Ext. Sell]]</f>
        <v>82.88</v>
      </c>
      <c r="R556" s="31">
        <f>VLOOKUP(C556,Bookings!$A$1:$B$33,2,FALSE)</f>
        <v>13189792.260000004</v>
      </c>
      <c r="S556" s="31">
        <f>IFERROR(VLOOKUP(D556,Bookings!E:F,2,FALSE),0)</f>
        <v>1304608.0400000005</v>
      </c>
      <c r="T556" s="25" t="str">
        <f>IFERROR(VLOOKUP(Table1[[#This Row],[Order]],Bookings_with_AM_Report!A:L,12,FALSE),"N/A")</f>
        <v>Carina Collison</v>
      </c>
    </row>
    <row r="557" spans="1:20">
      <c r="A557" s="24" t="s">
        <v>2022</v>
      </c>
      <c r="B557" s="24">
        <v>12</v>
      </c>
      <c r="C557" s="24" t="s">
        <v>59</v>
      </c>
      <c r="D557" s="24" t="s">
        <v>60</v>
      </c>
      <c r="E557" s="24" t="s">
        <v>3781</v>
      </c>
      <c r="F557" s="24" t="s">
        <v>3782</v>
      </c>
      <c r="G557" s="24" t="s">
        <v>326</v>
      </c>
      <c r="H557" s="24" t="s">
        <v>17</v>
      </c>
      <c r="I557" s="24" t="s">
        <v>3783</v>
      </c>
      <c r="J557" s="24" t="s">
        <v>18</v>
      </c>
      <c r="K557" s="24" t="s">
        <v>167</v>
      </c>
      <c r="L557" s="24">
        <v>1</v>
      </c>
      <c r="M557" s="31">
        <v>0</v>
      </c>
      <c r="N557" s="31">
        <v>370.03</v>
      </c>
      <c r="O557" s="24" t="s">
        <v>48</v>
      </c>
      <c r="P557" s="24" t="str">
        <f>VLOOKUP(Table1[[#This Row],[Line Item Text Code]],$U$3:$V$7,2,FALSE)</f>
        <v>Miscellaneous</v>
      </c>
      <c r="Q557" s="31">
        <f>Table1[[#This Row],[Ext. Cost]]-Table1[[#This Row],[Ext. Sell]]</f>
        <v>370.03</v>
      </c>
      <c r="R557" s="31">
        <f>VLOOKUP(C557,Bookings!$A$1:$B$33,2,FALSE)</f>
        <v>25594614.949999984</v>
      </c>
      <c r="S557" s="31">
        <f>IFERROR(VLOOKUP(D557,Bookings!E:F,2,FALSE),0)</f>
        <v>2268015.4</v>
      </c>
      <c r="T557" s="25" t="str">
        <f>IFERROR(VLOOKUP(Table1[[#This Row],[Order]],Bookings_with_AM_Report!A:L,12,FALSE),"N/A")</f>
        <v>Anthony Pantaleoni,Melissa Rokes</v>
      </c>
    </row>
    <row r="558" spans="1:20">
      <c r="A558" s="24" t="s">
        <v>2022</v>
      </c>
      <c r="B558" s="24">
        <v>13</v>
      </c>
      <c r="C558" s="24" t="s">
        <v>59</v>
      </c>
      <c r="D558" s="24" t="s">
        <v>60</v>
      </c>
      <c r="E558" s="24" t="s">
        <v>69</v>
      </c>
      <c r="F558" s="24" t="s">
        <v>3784</v>
      </c>
      <c r="G558" s="24" t="s">
        <v>16</v>
      </c>
      <c r="H558" s="24" t="s">
        <v>32</v>
      </c>
      <c r="I558" s="24" t="s">
        <v>3785</v>
      </c>
      <c r="J558" s="24" t="s">
        <v>18</v>
      </c>
      <c r="K558" s="24" t="s">
        <v>19</v>
      </c>
      <c r="L558" s="24">
        <v>1</v>
      </c>
      <c r="M558" s="31">
        <v>0</v>
      </c>
      <c r="N558" s="31">
        <v>-1500</v>
      </c>
      <c r="O558" s="24" t="s">
        <v>48</v>
      </c>
      <c r="P558" s="24" t="str">
        <f>VLOOKUP(Table1[[#This Row],[Line Item Text Code]],$U$3:$V$7,2,FALSE)</f>
        <v>Vendor Caused</v>
      </c>
      <c r="Q558" s="31">
        <f>Table1[[#This Row],[Ext. Cost]]-Table1[[#This Row],[Ext. Sell]]</f>
        <v>-1500</v>
      </c>
      <c r="R558" s="31">
        <f>VLOOKUP(C558,Bookings!$A$1:$B$33,2,FALSE)</f>
        <v>25594614.949999984</v>
      </c>
      <c r="S558" s="31">
        <f>IFERROR(VLOOKUP(D558,Bookings!E:F,2,FALSE),0)</f>
        <v>2268015.4</v>
      </c>
      <c r="T558" s="25" t="str">
        <f>IFERROR(VLOOKUP(Table1[[#This Row],[Order]],Bookings_with_AM_Report!A:L,12,FALSE),"N/A")</f>
        <v>Anthony Pantaleoni,Melissa Rokes</v>
      </c>
    </row>
    <row r="559" spans="1:20">
      <c r="A559" s="24" t="s">
        <v>1540</v>
      </c>
      <c r="B559" s="24">
        <v>11</v>
      </c>
      <c r="C559" s="24" t="s">
        <v>81</v>
      </c>
      <c r="D559" s="24" t="s">
        <v>94</v>
      </c>
      <c r="E559" s="24" t="s">
        <v>1541</v>
      </c>
      <c r="F559" s="24" t="s">
        <v>1542</v>
      </c>
      <c r="G559" s="24" t="s">
        <v>31</v>
      </c>
      <c r="H559" s="24" t="s">
        <v>49</v>
      </c>
      <c r="I559" s="24" t="s">
        <v>972</v>
      </c>
      <c r="J559" s="24" t="s">
        <v>24</v>
      </c>
      <c r="K559" s="24" t="s">
        <v>115</v>
      </c>
      <c r="L559" s="24">
        <v>2</v>
      </c>
      <c r="M559" s="31">
        <v>0</v>
      </c>
      <c r="N559" s="31">
        <v>559</v>
      </c>
      <c r="O559" s="24" t="s">
        <v>29</v>
      </c>
      <c r="P559" s="24" t="str">
        <f>VLOOKUP(Table1[[#This Row],[Line Item Text Code]],$U$3:$V$7,2,FALSE)</f>
        <v>Specification Error</v>
      </c>
      <c r="Q559" s="31">
        <f>Table1[[#This Row],[Ext. Cost]]-Table1[[#This Row],[Ext. Sell]]</f>
        <v>559</v>
      </c>
      <c r="R559" s="31">
        <f>VLOOKUP(C559,Bookings!$A$1:$B$33,2,FALSE)</f>
        <v>2600398.1199999982</v>
      </c>
      <c r="S559" s="31">
        <f>IFERROR(VLOOKUP(D559,Bookings!E:F,2,FALSE),0)</f>
        <v>273726.31</v>
      </c>
      <c r="T559" s="25" t="str">
        <f>IFERROR(VLOOKUP(Table1[[#This Row],[Order]],Bookings_with_AM_Report!A:L,12,FALSE),"N/A")</f>
        <v>Genesis Rita</v>
      </c>
    </row>
    <row r="560" spans="1:20">
      <c r="A560" s="24" t="s">
        <v>1992</v>
      </c>
      <c r="B560" s="24">
        <v>11</v>
      </c>
      <c r="C560" s="24" t="s">
        <v>81</v>
      </c>
      <c r="D560" s="24" t="s">
        <v>94</v>
      </c>
      <c r="E560" s="24" t="s">
        <v>107</v>
      </c>
      <c r="F560" s="24" t="s">
        <v>107</v>
      </c>
      <c r="G560" s="24" t="s">
        <v>53</v>
      </c>
      <c r="H560" s="24" t="s">
        <v>49</v>
      </c>
      <c r="I560" s="24" t="s">
        <v>2294</v>
      </c>
      <c r="J560" s="24" t="s">
        <v>24</v>
      </c>
      <c r="K560" s="24" t="s">
        <v>2295</v>
      </c>
      <c r="L560" s="24">
        <v>1</v>
      </c>
      <c r="M560" s="31">
        <v>0</v>
      </c>
      <c r="N560" s="31">
        <v>118.51</v>
      </c>
      <c r="O560" s="24" t="s">
        <v>29</v>
      </c>
      <c r="P560" s="24" t="str">
        <f>VLOOKUP(Table1[[#This Row],[Line Item Text Code]],$U$3:$V$7,2,FALSE)</f>
        <v>Specification Error</v>
      </c>
      <c r="Q560" s="31">
        <f>Table1[[#This Row],[Ext. Cost]]-Table1[[#This Row],[Ext. Sell]]</f>
        <v>118.51</v>
      </c>
      <c r="R560" s="31">
        <f>VLOOKUP(C560,Bookings!$A$1:$B$33,2,FALSE)</f>
        <v>2600398.1199999982</v>
      </c>
      <c r="S560" s="31">
        <f>IFERROR(VLOOKUP(D560,Bookings!E:F,2,FALSE),0)</f>
        <v>273726.31</v>
      </c>
      <c r="T560" s="25" t="str">
        <f>IFERROR(VLOOKUP(Table1[[#This Row],[Order]],Bookings_with_AM_Report!A:L,12,FALSE),"N/A")</f>
        <v>Genesis Rita</v>
      </c>
    </row>
    <row r="561" spans="1:20">
      <c r="A561" s="24" t="s">
        <v>491</v>
      </c>
      <c r="B561" s="24">
        <v>7</v>
      </c>
      <c r="C561" s="24" t="s">
        <v>20</v>
      </c>
      <c r="D561" s="24" t="s">
        <v>3887</v>
      </c>
      <c r="E561" s="24" t="s">
        <v>158</v>
      </c>
      <c r="F561" s="24" t="s">
        <v>188</v>
      </c>
      <c r="G561" s="24" t="s">
        <v>16</v>
      </c>
      <c r="H561" s="24" t="s">
        <v>32</v>
      </c>
      <c r="I561" s="24" t="s">
        <v>896</v>
      </c>
      <c r="J561" s="24" t="s">
        <v>24</v>
      </c>
      <c r="K561" s="24" t="s">
        <v>124</v>
      </c>
      <c r="L561" s="24">
        <v>1</v>
      </c>
      <c r="M561" s="31">
        <v>0</v>
      </c>
      <c r="N561" s="31">
        <v>200</v>
      </c>
      <c r="O561" s="24" t="s">
        <v>44</v>
      </c>
      <c r="P561" s="24" t="str">
        <f>VLOOKUP(Table1[[#This Row],[Line Item Text Code]],$U$3:$V$7,2,FALSE)</f>
        <v>Vendor Caused</v>
      </c>
      <c r="Q561" s="31">
        <f>Table1[[#This Row],[Ext. Cost]]-Table1[[#This Row],[Ext. Sell]]</f>
        <v>200</v>
      </c>
      <c r="R561" s="31">
        <f>VLOOKUP(C561,Bookings!$A$1:$B$33,2,FALSE)</f>
        <v>7904036.2999999644</v>
      </c>
      <c r="S561" s="31">
        <f>IFERROR(VLOOKUP(D561,Bookings!E:F,2,FALSE),0)</f>
        <v>645245.27000000025</v>
      </c>
      <c r="T561" s="25" t="str">
        <f>IFERROR(VLOOKUP(Table1[[#This Row],[Order]],Bookings_with_AM_Report!A:L,12,FALSE),"N/A")</f>
        <v>Norma Lopez</v>
      </c>
    </row>
    <row r="562" spans="1:20">
      <c r="A562" s="24" t="s">
        <v>503</v>
      </c>
      <c r="B562" s="24">
        <v>117</v>
      </c>
      <c r="C562" s="24" t="s">
        <v>59</v>
      </c>
      <c r="D562" s="24" t="s">
        <v>295</v>
      </c>
      <c r="E562" s="24" t="s">
        <v>1427</v>
      </c>
      <c r="F562" s="24" t="s">
        <v>1428</v>
      </c>
      <c r="G562" s="24" t="s">
        <v>42</v>
      </c>
      <c r="H562" s="24" t="s">
        <v>36</v>
      </c>
      <c r="I562" s="24" t="s">
        <v>1543</v>
      </c>
      <c r="J562" s="24" t="s">
        <v>18</v>
      </c>
      <c r="K562" s="24" t="s">
        <v>19</v>
      </c>
      <c r="L562" s="24">
        <v>1</v>
      </c>
      <c r="M562" s="31">
        <v>0</v>
      </c>
      <c r="N562" s="31">
        <v>228.21</v>
      </c>
      <c r="O562" s="24" t="s">
        <v>48</v>
      </c>
      <c r="P562" s="24" t="str">
        <f>VLOOKUP(Table1[[#This Row],[Line Item Text Code]],$U$3:$V$7,2,FALSE)</f>
        <v>Customer Accomodation</v>
      </c>
      <c r="Q562" s="31">
        <f>Table1[[#This Row],[Ext. Cost]]-Table1[[#This Row],[Ext. Sell]]</f>
        <v>228.21</v>
      </c>
      <c r="R562" s="31">
        <f>VLOOKUP(C562,Bookings!$A$1:$B$33,2,FALSE)</f>
        <v>25594614.949999984</v>
      </c>
      <c r="S562" s="31">
        <f>IFERROR(VLOOKUP(D562,Bookings!E:F,2,FALSE),0)</f>
        <v>-202960.04000000004</v>
      </c>
      <c r="T562" s="25" t="str">
        <f>IFERROR(VLOOKUP(Table1[[#This Row],[Order]],Bookings_with_AM_Report!A:L,12,FALSE),"N/A")</f>
        <v>Anthony Pantaleoni</v>
      </c>
    </row>
    <row r="563" spans="1:20">
      <c r="A563" s="24" t="s">
        <v>503</v>
      </c>
      <c r="B563" s="24">
        <v>119</v>
      </c>
      <c r="C563" s="24" t="s">
        <v>59</v>
      </c>
      <c r="D563" s="24" t="s">
        <v>295</v>
      </c>
      <c r="E563" s="24" t="s">
        <v>5833</v>
      </c>
      <c r="F563" s="24" t="s">
        <v>3693</v>
      </c>
      <c r="G563" s="24" t="s">
        <v>42</v>
      </c>
      <c r="H563" s="24" t="s">
        <v>36</v>
      </c>
      <c r="I563" s="24" t="s">
        <v>1543</v>
      </c>
      <c r="J563" s="24" t="s">
        <v>18</v>
      </c>
      <c r="K563" s="24" t="s">
        <v>19</v>
      </c>
      <c r="L563" s="24">
        <v>1</v>
      </c>
      <c r="M563" s="31">
        <v>0</v>
      </c>
      <c r="N563" s="31">
        <v>461.3</v>
      </c>
      <c r="O563" s="24" t="s">
        <v>48</v>
      </c>
      <c r="P563" s="24" t="str">
        <f>VLOOKUP(Table1[[#This Row],[Line Item Text Code]],$U$3:$V$7,2,FALSE)</f>
        <v>Customer Accomodation</v>
      </c>
      <c r="Q563" s="31">
        <f>Table1[[#This Row],[Ext. Cost]]-Table1[[#This Row],[Ext. Sell]]</f>
        <v>461.3</v>
      </c>
      <c r="R563" s="31">
        <f>VLOOKUP(C563,Bookings!$A$1:$B$33,2,FALSE)</f>
        <v>25594614.949999984</v>
      </c>
      <c r="S563" s="31">
        <f>IFERROR(VLOOKUP(D563,Bookings!E:F,2,FALSE),0)</f>
        <v>-202960.04000000004</v>
      </c>
      <c r="T563" s="25" t="str">
        <f>IFERROR(VLOOKUP(Table1[[#This Row],[Order]],Bookings_with_AM_Report!A:L,12,FALSE),"N/A")</f>
        <v>Anthony Pantaleoni</v>
      </c>
    </row>
    <row r="564" spans="1:20">
      <c r="A564" s="24" t="s">
        <v>503</v>
      </c>
      <c r="B564" s="24">
        <v>121</v>
      </c>
      <c r="C564" s="24" t="s">
        <v>59</v>
      </c>
      <c r="D564" s="24" t="s">
        <v>295</v>
      </c>
      <c r="E564" s="24" t="s">
        <v>153</v>
      </c>
      <c r="F564" s="24" t="s">
        <v>2276</v>
      </c>
      <c r="G564" s="24" t="s">
        <v>42</v>
      </c>
      <c r="H564" s="24" t="s">
        <v>17</v>
      </c>
      <c r="I564" s="24" t="s">
        <v>5834</v>
      </c>
      <c r="J564" s="24" t="s">
        <v>18</v>
      </c>
      <c r="K564" s="24" t="s">
        <v>19</v>
      </c>
      <c r="L564" s="24">
        <v>1</v>
      </c>
      <c r="M564" s="31">
        <v>0</v>
      </c>
      <c r="N564" s="31">
        <v>1765.77</v>
      </c>
      <c r="O564" s="24" t="s">
        <v>48</v>
      </c>
      <c r="P564" s="24" t="str">
        <f>VLOOKUP(Table1[[#This Row],[Line Item Text Code]],$U$3:$V$7,2,FALSE)</f>
        <v>Miscellaneous</v>
      </c>
      <c r="Q564" s="31">
        <f>Table1[[#This Row],[Ext. Cost]]-Table1[[#This Row],[Ext. Sell]]</f>
        <v>1765.77</v>
      </c>
      <c r="R564" s="31">
        <f>VLOOKUP(C564,Bookings!$A$1:$B$33,2,FALSE)</f>
        <v>25594614.949999984</v>
      </c>
      <c r="S564" s="31">
        <f>IFERROR(VLOOKUP(D564,Bookings!E:F,2,FALSE),0)</f>
        <v>-202960.04000000004</v>
      </c>
      <c r="T564" s="25" t="str">
        <f>IFERROR(VLOOKUP(Table1[[#This Row],[Order]],Bookings_with_AM_Report!A:L,12,FALSE),"N/A")</f>
        <v>Anthony Pantaleoni</v>
      </c>
    </row>
    <row r="565" spans="1:20">
      <c r="A565" s="24" t="s">
        <v>503</v>
      </c>
      <c r="B565" s="24">
        <v>122</v>
      </c>
      <c r="C565" s="24" t="s">
        <v>59</v>
      </c>
      <c r="D565" s="24" t="s">
        <v>295</v>
      </c>
      <c r="E565" s="24" t="s">
        <v>2296</v>
      </c>
      <c r="F565" s="24" t="s">
        <v>2297</v>
      </c>
      <c r="G565" s="24" t="s">
        <v>31</v>
      </c>
      <c r="H565" s="24" t="s">
        <v>36</v>
      </c>
      <c r="I565" s="24" t="s">
        <v>131</v>
      </c>
      <c r="J565" s="24" t="s">
        <v>18</v>
      </c>
      <c r="K565" s="24" t="s">
        <v>139</v>
      </c>
      <c r="L565" s="24">
        <v>1</v>
      </c>
      <c r="M565" s="31">
        <v>0</v>
      </c>
      <c r="N565" s="31">
        <v>49</v>
      </c>
      <c r="O565" s="24" t="s">
        <v>48</v>
      </c>
      <c r="P565" s="24" t="str">
        <f>VLOOKUP(Table1[[#This Row],[Line Item Text Code]],$U$3:$V$7,2,FALSE)</f>
        <v>Customer Accomodation</v>
      </c>
      <c r="Q565" s="31">
        <f>Table1[[#This Row],[Ext. Cost]]-Table1[[#This Row],[Ext. Sell]]</f>
        <v>49</v>
      </c>
      <c r="R565" s="31">
        <f>VLOOKUP(C565,Bookings!$A$1:$B$33,2,FALSE)</f>
        <v>25594614.949999984</v>
      </c>
      <c r="S565" s="31">
        <f>IFERROR(VLOOKUP(D565,Bookings!E:F,2,FALSE),0)</f>
        <v>-202960.04000000004</v>
      </c>
      <c r="T565" s="25" t="str">
        <f>IFERROR(VLOOKUP(Table1[[#This Row],[Order]],Bookings_with_AM_Report!A:L,12,FALSE),"N/A")</f>
        <v>Anthony Pantaleoni</v>
      </c>
    </row>
    <row r="566" spans="1:20">
      <c r="A566" s="24" t="s">
        <v>503</v>
      </c>
      <c r="B566" s="24">
        <v>123</v>
      </c>
      <c r="C566" s="24" t="s">
        <v>59</v>
      </c>
      <c r="D566" s="24" t="s">
        <v>295</v>
      </c>
      <c r="E566" s="24" t="s">
        <v>2298</v>
      </c>
      <c r="F566" s="24" t="s">
        <v>2299</v>
      </c>
      <c r="G566" s="24" t="s">
        <v>16</v>
      </c>
      <c r="H566" s="24" t="s">
        <v>36</v>
      </c>
      <c r="I566" s="24" t="s">
        <v>2300</v>
      </c>
      <c r="J566" s="24" t="s">
        <v>18</v>
      </c>
      <c r="K566" s="24" t="s">
        <v>19</v>
      </c>
      <c r="L566" s="24">
        <v>1</v>
      </c>
      <c r="M566" s="31">
        <v>0</v>
      </c>
      <c r="N566" s="31">
        <v>1190</v>
      </c>
      <c r="O566" s="24" t="s">
        <v>48</v>
      </c>
      <c r="P566" s="24" t="str">
        <f>VLOOKUP(Table1[[#This Row],[Line Item Text Code]],$U$3:$V$7,2,FALSE)</f>
        <v>Customer Accomodation</v>
      </c>
      <c r="Q566" s="31">
        <f>Table1[[#This Row],[Ext. Cost]]-Table1[[#This Row],[Ext. Sell]]</f>
        <v>1190</v>
      </c>
      <c r="R566" s="31">
        <f>VLOOKUP(C566,Bookings!$A$1:$B$33,2,FALSE)</f>
        <v>25594614.949999984</v>
      </c>
      <c r="S566" s="31">
        <f>IFERROR(VLOOKUP(D566,Bookings!E:F,2,FALSE),0)</f>
        <v>-202960.04000000004</v>
      </c>
      <c r="T566" s="25" t="str">
        <f>IFERROR(VLOOKUP(Table1[[#This Row],[Order]],Bookings_with_AM_Report!A:L,12,FALSE),"N/A")</f>
        <v>Anthony Pantaleoni</v>
      </c>
    </row>
    <row r="567" spans="1:20">
      <c r="A567" s="24" t="s">
        <v>503</v>
      </c>
      <c r="B567" s="24">
        <v>124</v>
      </c>
      <c r="C567" s="24" t="s">
        <v>59</v>
      </c>
      <c r="D567" s="24" t="s">
        <v>295</v>
      </c>
      <c r="E567" s="24" t="s">
        <v>2301</v>
      </c>
      <c r="F567" s="24" t="s">
        <v>2302</v>
      </c>
      <c r="G567" s="24" t="s">
        <v>31</v>
      </c>
      <c r="H567" s="24" t="s">
        <v>32</v>
      </c>
      <c r="I567" s="24" t="s">
        <v>2303</v>
      </c>
      <c r="J567" s="24" t="s">
        <v>18</v>
      </c>
      <c r="K567" s="24" t="s">
        <v>1479</v>
      </c>
      <c r="L567" s="24">
        <v>1</v>
      </c>
      <c r="M567" s="31">
        <v>0</v>
      </c>
      <c r="N567" s="31">
        <v>504</v>
      </c>
      <c r="O567" s="24" t="s">
        <v>48</v>
      </c>
      <c r="P567" s="24" t="str">
        <f>VLOOKUP(Table1[[#This Row],[Line Item Text Code]],$U$3:$V$7,2,FALSE)</f>
        <v>Vendor Caused</v>
      </c>
      <c r="Q567" s="31">
        <f>Table1[[#This Row],[Ext. Cost]]-Table1[[#This Row],[Ext. Sell]]</f>
        <v>504</v>
      </c>
      <c r="R567" s="31">
        <f>VLOOKUP(C567,Bookings!$A$1:$B$33,2,FALSE)</f>
        <v>25594614.949999984</v>
      </c>
      <c r="S567" s="31">
        <f>IFERROR(VLOOKUP(D567,Bookings!E:F,2,FALSE),0)</f>
        <v>-202960.04000000004</v>
      </c>
      <c r="T567" s="25" t="str">
        <f>IFERROR(VLOOKUP(Table1[[#This Row],[Order]],Bookings_with_AM_Report!A:L,12,FALSE),"N/A")</f>
        <v>Anthony Pantaleoni</v>
      </c>
    </row>
    <row r="568" spans="1:20">
      <c r="A568" s="24" t="s">
        <v>503</v>
      </c>
      <c r="B568" s="24">
        <v>127</v>
      </c>
      <c r="C568" s="24" t="s">
        <v>59</v>
      </c>
      <c r="D568" s="24" t="s">
        <v>295</v>
      </c>
      <c r="E568" s="24" t="s">
        <v>153</v>
      </c>
      <c r="F568" s="24" t="s">
        <v>2332</v>
      </c>
      <c r="G568" s="24" t="s">
        <v>31</v>
      </c>
      <c r="H568" s="24" t="s">
        <v>36</v>
      </c>
      <c r="I568" s="24" t="s">
        <v>3786</v>
      </c>
      <c r="J568" s="24" t="s">
        <v>18</v>
      </c>
      <c r="K568" s="24" t="s">
        <v>19</v>
      </c>
      <c r="L568" s="24">
        <v>1</v>
      </c>
      <c r="M568" s="31">
        <v>0</v>
      </c>
      <c r="N568" s="31">
        <v>2153.48</v>
      </c>
      <c r="O568" s="24" t="s">
        <v>48</v>
      </c>
      <c r="P568" s="24" t="str">
        <f>VLOOKUP(Table1[[#This Row],[Line Item Text Code]],$U$3:$V$7,2,FALSE)</f>
        <v>Customer Accomodation</v>
      </c>
      <c r="Q568" s="31">
        <f>Table1[[#This Row],[Ext. Cost]]-Table1[[#This Row],[Ext. Sell]]</f>
        <v>2153.48</v>
      </c>
      <c r="R568" s="31">
        <f>VLOOKUP(C568,Bookings!$A$1:$B$33,2,FALSE)</f>
        <v>25594614.949999984</v>
      </c>
      <c r="S568" s="31">
        <f>IFERROR(VLOOKUP(D568,Bookings!E:F,2,FALSE),0)</f>
        <v>-202960.04000000004</v>
      </c>
      <c r="T568" s="25" t="str">
        <f>IFERROR(VLOOKUP(Table1[[#This Row],[Order]],Bookings_with_AM_Report!A:L,12,FALSE),"N/A")</f>
        <v>Anthony Pantaleoni</v>
      </c>
    </row>
    <row r="569" spans="1:20">
      <c r="A569" s="24" t="s">
        <v>2304</v>
      </c>
      <c r="B569" s="24">
        <v>39</v>
      </c>
      <c r="C569" s="24" t="s">
        <v>604</v>
      </c>
      <c r="D569" s="24" t="s">
        <v>94</v>
      </c>
      <c r="E569" s="24" t="s">
        <v>5835</v>
      </c>
      <c r="F569" s="24" t="s">
        <v>5836</v>
      </c>
      <c r="G569" s="24" t="s">
        <v>16</v>
      </c>
      <c r="H569" s="24" t="s">
        <v>17</v>
      </c>
      <c r="I569" s="24" t="s">
        <v>5837</v>
      </c>
      <c r="J569" s="24" t="s">
        <v>24</v>
      </c>
      <c r="K569" s="24" t="s">
        <v>2590</v>
      </c>
      <c r="L569" s="24">
        <v>1</v>
      </c>
      <c r="M569" s="31">
        <v>0</v>
      </c>
      <c r="N569" s="31">
        <v>520</v>
      </c>
      <c r="O569" s="24" t="s">
        <v>29</v>
      </c>
      <c r="P569" s="24" t="str">
        <f>VLOOKUP(Table1[[#This Row],[Line Item Text Code]],$U$3:$V$7,2,FALSE)</f>
        <v>Miscellaneous</v>
      </c>
      <c r="Q569" s="31">
        <f>Table1[[#This Row],[Ext. Cost]]-Table1[[#This Row],[Ext. Sell]]</f>
        <v>520</v>
      </c>
      <c r="R569" s="31">
        <f>VLOOKUP(C569,Bookings!$A$1:$B$33,2,FALSE)</f>
        <v>0</v>
      </c>
      <c r="S569" s="31">
        <f>IFERROR(VLOOKUP(D569,Bookings!E:F,2,FALSE),0)</f>
        <v>273726.31</v>
      </c>
      <c r="T569" s="25" t="str">
        <f>IFERROR(VLOOKUP(Table1[[#This Row],[Order]],Bookings_with_AM_Report!A:L,12,FALSE),"N/A")</f>
        <v>Genesis Rita</v>
      </c>
    </row>
    <row r="570" spans="1:20">
      <c r="A570" s="24" t="s">
        <v>2304</v>
      </c>
      <c r="B570" s="24">
        <v>41</v>
      </c>
      <c r="C570" s="24" t="s">
        <v>604</v>
      </c>
      <c r="D570" s="24" t="s">
        <v>94</v>
      </c>
      <c r="E570" s="24" t="s">
        <v>2305</v>
      </c>
      <c r="F570" s="24" t="s">
        <v>2306</v>
      </c>
      <c r="G570" s="24" t="s">
        <v>53</v>
      </c>
      <c r="H570" s="24" t="s">
        <v>53</v>
      </c>
      <c r="I570" s="24" t="s">
        <v>2307</v>
      </c>
      <c r="J570" s="24" t="s">
        <v>24</v>
      </c>
      <c r="K570" s="24" t="s">
        <v>2295</v>
      </c>
      <c r="L570" s="24">
        <v>1</v>
      </c>
      <c r="M570" s="31">
        <v>0</v>
      </c>
      <c r="N570" s="31">
        <v>136.52000000000001</v>
      </c>
      <c r="O570" s="24" t="s">
        <v>29</v>
      </c>
      <c r="P570" s="24" t="str">
        <f>VLOOKUP(Table1[[#This Row],[Line Item Text Code]],$U$3:$V$7,2,FALSE)</f>
        <v>Shipping Charges</v>
      </c>
      <c r="Q570" s="31">
        <f>Table1[[#This Row],[Ext. Cost]]-Table1[[#This Row],[Ext. Sell]]</f>
        <v>136.52000000000001</v>
      </c>
      <c r="R570" s="31">
        <f>VLOOKUP(C570,Bookings!$A$1:$B$33,2,FALSE)</f>
        <v>0</v>
      </c>
      <c r="S570" s="31">
        <f>IFERROR(VLOOKUP(D570,Bookings!E:F,2,FALSE),0)</f>
        <v>273726.31</v>
      </c>
      <c r="T570" s="25" t="str">
        <f>IFERROR(VLOOKUP(Table1[[#This Row],[Order]],Bookings_with_AM_Report!A:L,12,FALSE),"N/A")</f>
        <v>Genesis Rita</v>
      </c>
    </row>
    <row r="571" spans="1:20">
      <c r="A571" s="24" t="s">
        <v>3183</v>
      </c>
      <c r="B571" s="24">
        <v>8</v>
      </c>
      <c r="C571" s="24" t="s">
        <v>20</v>
      </c>
      <c r="D571" s="24" t="s">
        <v>3887</v>
      </c>
      <c r="E571" s="24" t="s">
        <v>158</v>
      </c>
      <c r="F571" s="24" t="s">
        <v>401</v>
      </c>
      <c r="G571" s="24" t="s">
        <v>16</v>
      </c>
      <c r="H571" s="24" t="s">
        <v>36</v>
      </c>
      <c r="I571" s="24" t="s">
        <v>5838</v>
      </c>
      <c r="J571" s="24" t="s">
        <v>24</v>
      </c>
      <c r="K571" s="24" t="s">
        <v>5839</v>
      </c>
      <c r="L571" s="24">
        <v>1</v>
      </c>
      <c r="M571" s="31">
        <v>0</v>
      </c>
      <c r="N571" s="31">
        <v>80</v>
      </c>
      <c r="O571" s="24" t="s">
        <v>44</v>
      </c>
      <c r="P571" s="24" t="str">
        <f>VLOOKUP(Table1[[#This Row],[Line Item Text Code]],$U$3:$V$7,2,FALSE)</f>
        <v>Customer Accomodation</v>
      </c>
      <c r="Q571" s="31">
        <f>Table1[[#This Row],[Ext. Cost]]-Table1[[#This Row],[Ext. Sell]]</f>
        <v>80</v>
      </c>
      <c r="R571" s="31">
        <f>VLOOKUP(C571,Bookings!$A$1:$B$33,2,FALSE)</f>
        <v>7904036.2999999644</v>
      </c>
      <c r="S571" s="31">
        <f>IFERROR(VLOOKUP(D571,Bookings!E:F,2,FALSE),0)</f>
        <v>645245.27000000025</v>
      </c>
      <c r="T571" s="25" t="str">
        <f>IFERROR(VLOOKUP(Table1[[#This Row],[Order]],Bookings_with_AM_Report!A:L,12,FALSE),"N/A")</f>
        <v>Norma Lopez</v>
      </c>
    </row>
    <row r="572" spans="1:20">
      <c r="A572" s="24" t="s">
        <v>498</v>
      </c>
      <c r="B572" s="24">
        <v>24</v>
      </c>
      <c r="C572" s="24" t="s">
        <v>120</v>
      </c>
      <c r="D572" s="24" t="s">
        <v>253</v>
      </c>
      <c r="E572" s="24" t="s">
        <v>2308</v>
      </c>
      <c r="F572" s="24" t="s">
        <v>2309</v>
      </c>
      <c r="G572" s="24" t="s">
        <v>53</v>
      </c>
      <c r="H572" s="24" t="s">
        <v>53</v>
      </c>
      <c r="I572" s="24" t="s">
        <v>2310</v>
      </c>
      <c r="J572" s="24" t="s">
        <v>24</v>
      </c>
      <c r="K572" s="24" t="s">
        <v>2264</v>
      </c>
      <c r="L572" s="24">
        <v>1</v>
      </c>
      <c r="M572" s="31">
        <v>0</v>
      </c>
      <c r="N572" s="31">
        <v>11.05</v>
      </c>
      <c r="O572" s="24" t="s">
        <v>88</v>
      </c>
      <c r="P572" s="24" t="str">
        <f>VLOOKUP(Table1[[#This Row],[Line Item Text Code]],$U$3:$V$7,2,FALSE)</f>
        <v>Shipping Charges</v>
      </c>
      <c r="Q572" s="31">
        <f>Table1[[#This Row],[Ext. Cost]]-Table1[[#This Row],[Ext. Sell]]</f>
        <v>11.05</v>
      </c>
      <c r="R572" s="31">
        <f>VLOOKUP(C572,Bookings!$A$1:$B$33,2,FALSE)</f>
        <v>927982.08000000031</v>
      </c>
      <c r="S572" s="31">
        <f>IFERROR(VLOOKUP(D572,Bookings!E:F,2,FALSE),0)</f>
        <v>14699.569999999998</v>
      </c>
      <c r="T572" s="25" t="str">
        <f>IFERROR(VLOOKUP(Table1[[#This Row],[Order]],Bookings_with_AM_Report!A:L,12,FALSE),"N/A")</f>
        <v>Elisha Brumley,Troy Ocariza</v>
      </c>
    </row>
    <row r="573" spans="1:20">
      <c r="A573" s="24" t="s">
        <v>499</v>
      </c>
      <c r="B573" s="24">
        <v>8</v>
      </c>
      <c r="C573" s="24" t="s">
        <v>20</v>
      </c>
      <c r="D573" s="24" t="s">
        <v>21</v>
      </c>
      <c r="E573" s="24" t="s">
        <v>92</v>
      </c>
      <c r="F573" s="24" t="s">
        <v>897</v>
      </c>
      <c r="G573" s="24" t="s">
        <v>16</v>
      </c>
      <c r="H573" s="24" t="s">
        <v>17</v>
      </c>
      <c r="I573" s="24" t="s">
        <v>898</v>
      </c>
      <c r="J573" s="24" t="s">
        <v>24</v>
      </c>
      <c r="K573" s="24" t="s">
        <v>124</v>
      </c>
      <c r="L573" s="24">
        <v>1</v>
      </c>
      <c r="M573" s="31">
        <v>0</v>
      </c>
      <c r="N573" s="31">
        <v>-988</v>
      </c>
      <c r="O573" s="24" t="s">
        <v>26</v>
      </c>
      <c r="P573" s="24" t="str">
        <f>VLOOKUP(Table1[[#This Row],[Line Item Text Code]],$U$3:$V$7,2,FALSE)</f>
        <v>Miscellaneous</v>
      </c>
      <c r="Q573" s="31">
        <f>Table1[[#This Row],[Ext. Cost]]-Table1[[#This Row],[Ext. Sell]]</f>
        <v>-988</v>
      </c>
      <c r="R573" s="31">
        <f>VLOOKUP(C573,Bookings!$A$1:$B$33,2,FALSE)</f>
        <v>7904036.2999999644</v>
      </c>
      <c r="S573" s="31">
        <f>IFERROR(VLOOKUP(D573,Bookings!E:F,2,FALSE),0)</f>
        <v>6485933.8499999978</v>
      </c>
      <c r="T573" s="25" t="str">
        <f>IFERROR(VLOOKUP(Table1[[#This Row],[Order]],Bookings_with_AM_Report!A:L,12,FALSE),"N/A")</f>
        <v>Jessica Ramirez</v>
      </c>
    </row>
    <row r="574" spans="1:20">
      <c r="A574" s="24" t="s">
        <v>499</v>
      </c>
      <c r="B574" s="24">
        <v>9</v>
      </c>
      <c r="C574" s="24" t="s">
        <v>20</v>
      </c>
      <c r="D574" s="24" t="s">
        <v>21</v>
      </c>
      <c r="E574" s="24" t="s">
        <v>92</v>
      </c>
      <c r="F574" s="24" t="s">
        <v>899</v>
      </c>
      <c r="G574" s="24" t="s">
        <v>16</v>
      </c>
      <c r="H574" s="24" t="s">
        <v>17</v>
      </c>
      <c r="I574" s="24" t="s">
        <v>898</v>
      </c>
      <c r="J574" s="24" t="s">
        <v>24</v>
      </c>
      <c r="K574" s="24" t="s">
        <v>124</v>
      </c>
      <c r="L574" s="24">
        <v>1</v>
      </c>
      <c r="M574" s="31">
        <v>0</v>
      </c>
      <c r="N574" s="31">
        <v>208</v>
      </c>
      <c r="O574" s="24" t="s">
        <v>26</v>
      </c>
      <c r="P574" s="24" t="str">
        <f>VLOOKUP(Table1[[#This Row],[Line Item Text Code]],$U$3:$V$7,2,FALSE)</f>
        <v>Miscellaneous</v>
      </c>
      <c r="Q574" s="31">
        <f>Table1[[#This Row],[Ext. Cost]]-Table1[[#This Row],[Ext. Sell]]</f>
        <v>208</v>
      </c>
      <c r="R574" s="31">
        <f>VLOOKUP(C574,Bookings!$A$1:$B$33,2,FALSE)</f>
        <v>7904036.2999999644</v>
      </c>
      <c r="S574" s="31">
        <f>IFERROR(VLOOKUP(D574,Bookings!E:F,2,FALSE),0)</f>
        <v>6485933.8499999978</v>
      </c>
      <c r="T574" s="25" t="str">
        <f>IFERROR(VLOOKUP(Table1[[#This Row],[Order]],Bookings_with_AM_Report!A:L,12,FALSE),"N/A")</f>
        <v>Jessica Ramirez</v>
      </c>
    </row>
    <row r="575" spans="1:20">
      <c r="A575" s="24" t="s">
        <v>614</v>
      </c>
      <c r="B575" s="24">
        <v>43</v>
      </c>
      <c r="C575" s="24" t="s">
        <v>59</v>
      </c>
      <c r="D575" s="24" t="s">
        <v>280</v>
      </c>
      <c r="E575" s="24" t="s">
        <v>893</v>
      </c>
      <c r="F575" s="24" t="s">
        <v>22</v>
      </c>
      <c r="G575" s="24" t="s">
        <v>53</v>
      </c>
      <c r="H575" s="24" t="s">
        <v>53</v>
      </c>
      <c r="I575" s="24" t="s">
        <v>129</v>
      </c>
      <c r="J575" s="24" t="s">
        <v>18</v>
      </c>
      <c r="K575" s="24" t="s">
        <v>75</v>
      </c>
      <c r="L575" s="24">
        <v>1</v>
      </c>
      <c r="M575" s="31">
        <v>0</v>
      </c>
      <c r="N575" s="31">
        <v>70.430000000000007</v>
      </c>
      <c r="O575" s="24" t="s">
        <v>48</v>
      </c>
      <c r="P575" s="24" t="str">
        <f>VLOOKUP(Table1[[#This Row],[Line Item Text Code]],$U$3:$V$7,2,FALSE)</f>
        <v>Shipping Charges</v>
      </c>
      <c r="Q575" s="31">
        <f>Table1[[#This Row],[Ext. Cost]]-Table1[[#This Row],[Ext. Sell]]</f>
        <v>70.430000000000007</v>
      </c>
      <c r="R575" s="31">
        <f>VLOOKUP(C575,Bookings!$A$1:$B$33,2,FALSE)</f>
        <v>25594614.949999984</v>
      </c>
      <c r="S575" s="31">
        <f>IFERROR(VLOOKUP(D575,Bookings!E:F,2,FALSE),0)</f>
        <v>-300</v>
      </c>
      <c r="T575" s="25" t="str">
        <f>IFERROR(VLOOKUP(Table1[[#This Row],[Order]],Bookings_with_AM_Report!A:L,12,FALSE),"N/A")</f>
        <v>Paul Razo</v>
      </c>
    </row>
    <row r="576" spans="1:20">
      <c r="A576" s="24" t="s">
        <v>675</v>
      </c>
      <c r="B576" s="24">
        <v>92</v>
      </c>
      <c r="C576" s="24" t="s">
        <v>106</v>
      </c>
      <c r="D576" s="24" t="s">
        <v>676</v>
      </c>
      <c r="E576" s="24" t="s">
        <v>41</v>
      </c>
      <c r="F576" s="24" t="s">
        <v>2311</v>
      </c>
      <c r="G576" s="24" t="s">
        <v>42</v>
      </c>
      <c r="H576" s="24" t="s">
        <v>36</v>
      </c>
      <c r="I576" s="24" t="s">
        <v>2312</v>
      </c>
      <c r="J576" s="24" t="s">
        <v>33</v>
      </c>
      <c r="K576" s="24" t="s">
        <v>96</v>
      </c>
      <c r="L576" s="24">
        <v>1</v>
      </c>
      <c r="M576" s="31">
        <v>0</v>
      </c>
      <c r="N576" s="31">
        <v>357</v>
      </c>
      <c r="O576" s="24" t="s">
        <v>72</v>
      </c>
      <c r="P576" s="24" t="str">
        <f>VLOOKUP(Table1[[#This Row],[Line Item Text Code]],$U$3:$V$7,2,FALSE)</f>
        <v>Customer Accomodation</v>
      </c>
      <c r="Q576" s="31">
        <f>Table1[[#This Row],[Ext. Cost]]-Table1[[#This Row],[Ext. Sell]]</f>
        <v>357</v>
      </c>
      <c r="R576" s="31">
        <f>VLOOKUP(C576,Bookings!$A$1:$B$33,2,FALSE)</f>
        <v>893520.77000000025</v>
      </c>
      <c r="S576" s="31">
        <f>IFERROR(VLOOKUP(D576,Bookings!E:F,2,FALSE),0)</f>
        <v>31388.949999999997</v>
      </c>
      <c r="T576" s="25" t="str">
        <f>IFERROR(VLOOKUP(Table1[[#This Row],[Order]],Bookings_with_AM_Report!A:L,12,FALSE),"N/A")</f>
        <v>Andrea Greever</v>
      </c>
    </row>
    <row r="577" spans="1:20">
      <c r="A577" s="24" t="s">
        <v>675</v>
      </c>
      <c r="B577" s="24">
        <v>93</v>
      </c>
      <c r="C577" s="24" t="s">
        <v>106</v>
      </c>
      <c r="D577" s="24" t="s">
        <v>676</v>
      </c>
      <c r="E577" s="24" t="s">
        <v>41</v>
      </c>
      <c r="F577" s="24" t="s">
        <v>2313</v>
      </c>
      <c r="G577" s="24" t="s">
        <v>42</v>
      </c>
      <c r="H577" s="24" t="s">
        <v>36</v>
      </c>
      <c r="I577" s="24" t="s">
        <v>2312</v>
      </c>
      <c r="J577" s="24" t="s">
        <v>33</v>
      </c>
      <c r="K577" s="24" t="s">
        <v>96</v>
      </c>
      <c r="L577" s="24">
        <v>1</v>
      </c>
      <c r="M577" s="31">
        <v>0</v>
      </c>
      <c r="N577" s="31">
        <v>471</v>
      </c>
      <c r="O577" s="24" t="s">
        <v>72</v>
      </c>
      <c r="P577" s="24" t="str">
        <f>VLOOKUP(Table1[[#This Row],[Line Item Text Code]],$U$3:$V$7,2,FALSE)</f>
        <v>Customer Accomodation</v>
      </c>
      <c r="Q577" s="31">
        <f>Table1[[#This Row],[Ext. Cost]]-Table1[[#This Row],[Ext. Sell]]</f>
        <v>471</v>
      </c>
      <c r="R577" s="31">
        <f>VLOOKUP(C577,Bookings!$A$1:$B$33,2,FALSE)</f>
        <v>893520.77000000025</v>
      </c>
      <c r="S577" s="31">
        <f>IFERROR(VLOOKUP(D577,Bookings!E:F,2,FALSE),0)</f>
        <v>31388.949999999997</v>
      </c>
      <c r="T577" s="25" t="str">
        <f>IFERROR(VLOOKUP(Table1[[#This Row],[Order]],Bookings_with_AM_Report!A:L,12,FALSE),"N/A")</f>
        <v>Andrea Greever</v>
      </c>
    </row>
    <row r="578" spans="1:20">
      <c r="A578" s="24" t="s">
        <v>675</v>
      </c>
      <c r="B578" s="24">
        <v>94</v>
      </c>
      <c r="C578" s="24" t="s">
        <v>106</v>
      </c>
      <c r="D578" s="24" t="s">
        <v>676</v>
      </c>
      <c r="E578" s="24" t="s">
        <v>41</v>
      </c>
      <c r="F578" s="24" t="s">
        <v>2314</v>
      </c>
      <c r="G578" s="24" t="s">
        <v>42</v>
      </c>
      <c r="H578" s="24" t="s">
        <v>36</v>
      </c>
      <c r="I578" s="24" t="s">
        <v>2312</v>
      </c>
      <c r="J578" s="24" t="s">
        <v>33</v>
      </c>
      <c r="K578" s="24" t="s">
        <v>96</v>
      </c>
      <c r="L578" s="24">
        <v>1</v>
      </c>
      <c r="M578" s="31">
        <v>0</v>
      </c>
      <c r="N578" s="31">
        <v>1520</v>
      </c>
      <c r="O578" s="24" t="s">
        <v>72</v>
      </c>
      <c r="P578" s="24" t="str">
        <f>VLOOKUP(Table1[[#This Row],[Line Item Text Code]],$U$3:$V$7,2,FALSE)</f>
        <v>Customer Accomodation</v>
      </c>
      <c r="Q578" s="31">
        <f>Table1[[#This Row],[Ext. Cost]]-Table1[[#This Row],[Ext. Sell]]</f>
        <v>1520</v>
      </c>
      <c r="R578" s="31">
        <f>VLOOKUP(C578,Bookings!$A$1:$B$33,2,FALSE)</f>
        <v>893520.77000000025</v>
      </c>
      <c r="S578" s="31">
        <f>IFERROR(VLOOKUP(D578,Bookings!E:F,2,FALSE),0)</f>
        <v>31388.949999999997</v>
      </c>
      <c r="T578" s="25" t="str">
        <f>IFERROR(VLOOKUP(Table1[[#This Row],[Order]],Bookings_with_AM_Report!A:L,12,FALSE),"N/A")</f>
        <v>Andrea Greever</v>
      </c>
    </row>
    <row r="579" spans="1:20">
      <c r="A579" s="24" t="s">
        <v>675</v>
      </c>
      <c r="B579" s="24">
        <v>95</v>
      </c>
      <c r="C579" s="24" t="s">
        <v>106</v>
      </c>
      <c r="D579" s="24" t="s">
        <v>676</v>
      </c>
      <c r="E579" s="24" t="s">
        <v>41</v>
      </c>
      <c r="F579" s="24" t="s">
        <v>3787</v>
      </c>
      <c r="G579" s="24" t="s">
        <v>42</v>
      </c>
      <c r="H579" s="24" t="s">
        <v>36</v>
      </c>
      <c r="I579" s="24" t="s">
        <v>2312</v>
      </c>
      <c r="J579" s="24" t="s">
        <v>33</v>
      </c>
      <c r="K579" s="24" t="s">
        <v>96</v>
      </c>
      <c r="L579" s="24">
        <v>1</v>
      </c>
      <c r="M579" s="31">
        <v>0</v>
      </c>
      <c r="N579" s="31">
        <v>357</v>
      </c>
      <c r="O579" s="24" t="s">
        <v>72</v>
      </c>
      <c r="P579" s="24" t="str">
        <f>VLOOKUP(Table1[[#This Row],[Line Item Text Code]],$U$3:$V$7,2,FALSE)</f>
        <v>Customer Accomodation</v>
      </c>
      <c r="Q579" s="31">
        <f>Table1[[#This Row],[Ext. Cost]]-Table1[[#This Row],[Ext. Sell]]</f>
        <v>357</v>
      </c>
      <c r="R579" s="31">
        <f>VLOOKUP(C579,Bookings!$A$1:$B$33,2,FALSE)</f>
        <v>893520.77000000025</v>
      </c>
      <c r="S579" s="31">
        <f>IFERROR(VLOOKUP(D579,Bookings!E:F,2,FALSE),0)</f>
        <v>31388.949999999997</v>
      </c>
      <c r="T579" s="25" t="str">
        <f>IFERROR(VLOOKUP(Table1[[#This Row],[Order]],Bookings_with_AM_Report!A:L,12,FALSE),"N/A")</f>
        <v>Andrea Greever</v>
      </c>
    </row>
    <row r="580" spans="1:20">
      <c r="A580" s="24" t="s">
        <v>675</v>
      </c>
      <c r="B580" s="24">
        <v>96</v>
      </c>
      <c r="C580" s="24" t="s">
        <v>106</v>
      </c>
      <c r="D580" s="24" t="s">
        <v>676</v>
      </c>
      <c r="E580" s="24" t="s">
        <v>41</v>
      </c>
      <c r="F580" s="24" t="s">
        <v>3788</v>
      </c>
      <c r="G580" s="24" t="s">
        <v>42</v>
      </c>
      <c r="H580" s="24" t="s">
        <v>36</v>
      </c>
      <c r="I580" s="24" t="s">
        <v>2312</v>
      </c>
      <c r="J580" s="24" t="s">
        <v>33</v>
      </c>
      <c r="K580" s="24" t="s">
        <v>96</v>
      </c>
      <c r="L580" s="24">
        <v>1</v>
      </c>
      <c r="M580" s="31">
        <v>0</v>
      </c>
      <c r="N580" s="31">
        <v>471</v>
      </c>
      <c r="O580" s="24" t="s">
        <v>72</v>
      </c>
      <c r="P580" s="24" t="str">
        <f>VLOOKUP(Table1[[#This Row],[Line Item Text Code]],$U$3:$V$7,2,FALSE)</f>
        <v>Customer Accomodation</v>
      </c>
      <c r="Q580" s="31">
        <f>Table1[[#This Row],[Ext. Cost]]-Table1[[#This Row],[Ext. Sell]]</f>
        <v>471</v>
      </c>
      <c r="R580" s="31">
        <f>VLOOKUP(C580,Bookings!$A$1:$B$33,2,FALSE)</f>
        <v>893520.77000000025</v>
      </c>
      <c r="S580" s="31">
        <f>IFERROR(VLOOKUP(D580,Bookings!E:F,2,FALSE),0)</f>
        <v>31388.949999999997</v>
      </c>
      <c r="T580" s="25" t="str">
        <f>IFERROR(VLOOKUP(Table1[[#This Row],[Order]],Bookings_with_AM_Report!A:L,12,FALSE),"N/A")</f>
        <v>Andrea Greever</v>
      </c>
    </row>
    <row r="581" spans="1:20">
      <c r="A581" s="24" t="s">
        <v>675</v>
      </c>
      <c r="B581" s="24">
        <v>97</v>
      </c>
      <c r="C581" s="24" t="s">
        <v>106</v>
      </c>
      <c r="D581" s="24" t="s">
        <v>676</v>
      </c>
      <c r="E581" s="24" t="s">
        <v>41</v>
      </c>
      <c r="F581" s="24" t="s">
        <v>3789</v>
      </c>
      <c r="G581" s="24" t="s">
        <v>42</v>
      </c>
      <c r="H581" s="24" t="s">
        <v>36</v>
      </c>
      <c r="I581" s="24" t="s">
        <v>2312</v>
      </c>
      <c r="J581" s="24" t="s">
        <v>33</v>
      </c>
      <c r="K581" s="24" t="s">
        <v>96</v>
      </c>
      <c r="L581" s="24">
        <v>1</v>
      </c>
      <c r="M581" s="31">
        <v>0</v>
      </c>
      <c r="N581" s="31">
        <v>1520</v>
      </c>
      <c r="O581" s="24" t="s">
        <v>72</v>
      </c>
      <c r="P581" s="24" t="str">
        <f>VLOOKUP(Table1[[#This Row],[Line Item Text Code]],$U$3:$V$7,2,FALSE)</f>
        <v>Customer Accomodation</v>
      </c>
      <c r="Q581" s="31">
        <f>Table1[[#This Row],[Ext. Cost]]-Table1[[#This Row],[Ext. Sell]]</f>
        <v>1520</v>
      </c>
      <c r="R581" s="31">
        <f>VLOOKUP(C581,Bookings!$A$1:$B$33,2,FALSE)</f>
        <v>893520.77000000025</v>
      </c>
      <c r="S581" s="31">
        <f>IFERROR(VLOOKUP(D581,Bookings!E:F,2,FALSE),0)</f>
        <v>31388.949999999997</v>
      </c>
      <c r="T581" s="25" t="str">
        <f>IFERROR(VLOOKUP(Table1[[#This Row],[Order]],Bookings_with_AM_Report!A:L,12,FALSE),"N/A")</f>
        <v>Andrea Greever</v>
      </c>
    </row>
    <row r="582" spans="1:20">
      <c r="A582" s="24" t="s">
        <v>675</v>
      </c>
      <c r="B582" s="24">
        <v>98</v>
      </c>
      <c r="C582" s="24" t="s">
        <v>106</v>
      </c>
      <c r="D582" s="24" t="s">
        <v>676</v>
      </c>
      <c r="E582" s="24" t="s">
        <v>41</v>
      </c>
      <c r="F582" s="24" t="s">
        <v>4510</v>
      </c>
      <c r="G582" s="24" t="s">
        <v>16</v>
      </c>
      <c r="H582" s="24" t="s">
        <v>36</v>
      </c>
      <c r="I582" s="24" t="s">
        <v>2312</v>
      </c>
      <c r="J582" s="24" t="s">
        <v>33</v>
      </c>
      <c r="K582" s="24" t="s">
        <v>96</v>
      </c>
      <c r="L582" s="24">
        <v>1</v>
      </c>
      <c r="M582" s="31">
        <v>0</v>
      </c>
      <c r="N582" s="31">
        <v>395</v>
      </c>
      <c r="O582" s="24" t="s">
        <v>72</v>
      </c>
      <c r="P582" s="24" t="str">
        <f>VLOOKUP(Table1[[#This Row],[Line Item Text Code]],$U$3:$V$7,2,FALSE)</f>
        <v>Customer Accomodation</v>
      </c>
      <c r="Q582" s="31">
        <f>Table1[[#This Row],[Ext. Cost]]-Table1[[#This Row],[Ext. Sell]]</f>
        <v>395</v>
      </c>
      <c r="R582" s="31">
        <f>VLOOKUP(C582,Bookings!$A$1:$B$33,2,FALSE)</f>
        <v>893520.77000000025</v>
      </c>
      <c r="S582" s="31">
        <f>IFERROR(VLOOKUP(D582,Bookings!E:F,2,FALSE),0)</f>
        <v>31388.949999999997</v>
      </c>
      <c r="T582" s="25" t="str">
        <f>IFERROR(VLOOKUP(Table1[[#This Row],[Order]],Bookings_with_AM_Report!A:L,12,FALSE),"N/A")</f>
        <v>Andrea Greever</v>
      </c>
    </row>
    <row r="583" spans="1:20">
      <c r="A583" s="24" t="s">
        <v>675</v>
      </c>
      <c r="B583" s="24">
        <v>98</v>
      </c>
      <c r="C583" s="24" t="s">
        <v>106</v>
      </c>
      <c r="D583" s="24" t="s">
        <v>676</v>
      </c>
      <c r="E583" s="24" t="s">
        <v>41</v>
      </c>
      <c r="F583" s="24" t="s">
        <v>4510</v>
      </c>
      <c r="G583" s="24" t="s">
        <v>16</v>
      </c>
      <c r="H583" s="24" t="s">
        <v>53</v>
      </c>
      <c r="I583" s="24" t="s">
        <v>4511</v>
      </c>
      <c r="J583" s="24" t="s">
        <v>33</v>
      </c>
      <c r="K583" s="24" t="s">
        <v>96</v>
      </c>
      <c r="L583" s="24">
        <v>1</v>
      </c>
      <c r="M583" s="31">
        <v>0</v>
      </c>
      <c r="N583" s="31">
        <v>395</v>
      </c>
      <c r="O583" s="24" t="s">
        <v>72</v>
      </c>
      <c r="P583" s="24" t="str">
        <f>VLOOKUP(Table1[[#This Row],[Line Item Text Code]],$U$3:$V$7,2,FALSE)</f>
        <v>Shipping Charges</v>
      </c>
      <c r="Q583" s="31">
        <f>Table1[[#This Row],[Ext. Cost]]-Table1[[#This Row],[Ext. Sell]]</f>
        <v>395</v>
      </c>
      <c r="R583" s="31">
        <f>VLOOKUP(C583,Bookings!$A$1:$B$33,2,FALSE)</f>
        <v>893520.77000000025</v>
      </c>
      <c r="S583" s="31">
        <f>IFERROR(VLOOKUP(D583,Bookings!E:F,2,FALSE),0)</f>
        <v>31388.949999999997</v>
      </c>
      <c r="T583" s="25" t="str">
        <f>IFERROR(VLOOKUP(Table1[[#This Row],[Order]],Bookings_with_AM_Report!A:L,12,FALSE),"N/A")</f>
        <v>Andrea Greever</v>
      </c>
    </row>
    <row r="584" spans="1:20">
      <c r="A584" s="24" t="s">
        <v>675</v>
      </c>
      <c r="B584" s="24">
        <v>101</v>
      </c>
      <c r="C584" s="24" t="s">
        <v>106</v>
      </c>
      <c r="D584" s="24" t="s">
        <v>676</v>
      </c>
      <c r="E584" s="24" t="s">
        <v>41</v>
      </c>
      <c r="F584" s="24" t="s">
        <v>5840</v>
      </c>
      <c r="G584" s="24" t="s">
        <v>42</v>
      </c>
      <c r="H584" s="24" t="s">
        <v>36</v>
      </c>
      <c r="I584" s="24" t="s">
        <v>5841</v>
      </c>
      <c r="J584" s="24" t="s">
        <v>33</v>
      </c>
      <c r="K584" s="24" t="s">
        <v>96</v>
      </c>
      <c r="L584" s="24">
        <v>1</v>
      </c>
      <c r="M584" s="31">
        <v>0</v>
      </c>
      <c r="N584" s="31">
        <v>1520</v>
      </c>
      <c r="O584" s="24" t="s">
        <v>72</v>
      </c>
      <c r="P584" s="24" t="str">
        <f>VLOOKUP(Table1[[#This Row],[Line Item Text Code]],$U$3:$V$7,2,FALSE)</f>
        <v>Customer Accomodation</v>
      </c>
      <c r="Q584" s="31">
        <f>Table1[[#This Row],[Ext. Cost]]-Table1[[#This Row],[Ext. Sell]]</f>
        <v>1520</v>
      </c>
      <c r="R584" s="31">
        <f>VLOOKUP(C584,Bookings!$A$1:$B$33,2,FALSE)</f>
        <v>893520.77000000025</v>
      </c>
      <c r="S584" s="31">
        <f>IFERROR(VLOOKUP(D584,Bookings!E:F,2,FALSE),0)</f>
        <v>31388.949999999997</v>
      </c>
      <c r="T584" s="25" t="str">
        <f>IFERROR(VLOOKUP(Table1[[#This Row],[Order]],Bookings_with_AM_Report!A:L,12,FALSE),"N/A")</f>
        <v>Andrea Greever</v>
      </c>
    </row>
    <row r="585" spans="1:20">
      <c r="A585" s="24" t="s">
        <v>675</v>
      </c>
      <c r="B585" s="24">
        <v>102</v>
      </c>
      <c r="C585" s="24" t="s">
        <v>106</v>
      </c>
      <c r="D585" s="24" t="s">
        <v>676</v>
      </c>
      <c r="E585" s="24" t="s">
        <v>41</v>
      </c>
      <c r="F585" s="24" t="s">
        <v>5842</v>
      </c>
      <c r="G585" s="24" t="s">
        <v>16</v>
      </c>
      <c r="H585" s="24" t="s">
        <v>36</v>
      </c>
      <c r="I585" s="24" t="s">
        <v>2312</v>
      </c>
      <c r="J585" s="24" t="s">
        <v>33</v>
      </c>
      <c r="K585" s="24" t="s">
        <v>96</v>
      </c>
      <c r="L585" s="24">
        <v>1</v>
      </c>
      <c r="M585" s="31">
        <v>0</v>
      </c>
      <c r="N585" s="31">
        <v>395</v>
      </c>
      <c r="O585" s="24" t="s">
        <v>72</v>
      </c>
      <c r="P585" s="24" t="str">
        <f>VLOOKUP(Table1[[#This Row],[Line Item Text Code]],$U$3:$V$7,2,FALSE)</f>
        <v>Customer Accomodation</v>
      </c>
      <c r="Q585" s="31">
        <f>Table1[[#This Row],[Ext. Cost]]-Table1[[#This Row],[Ext. Sell]]</f>
        <v>395</v>
      </c>
      <c r="R585" s="31">
        <f>VLOOKUP(C585,Bookings!$A$1:$B$33,2,FALSE)</f>
        <v>893520.77000000025</v>
      </c>
      <c r="S585" s="31">
        <f>IFERROR(VLOOKUP(D585,Bookings!E:F,2,FALSE),0)</f>
        <v>31388.949999999997</v>
      </c>
      <c r="T585" s="25" t="str">
        <f>IFERROR(VLOOKUP(Table1[[#This Row],[Order]],Bookings_with_AM_Report!A:L,12,FALSE),"N/A")</f>
        <v>Andrea Greever</v>
      </c>
    </row>
    <row r="586" spans="1:20">
      <c r="A586" s="24" t="s">
        <v>675</v>
      </c>
      <c r="B586" s="24">
        <v>102</v>
      </c>
      <c r="C586" s="24" t="s">
        <v>106</v>
      </c>
      <c r="D586" s="24" t="s">
        <v>676</v>
      </c>
      <c r="E586" s="24" t="s">
        <v>41</v>
      </c>
      <c r="F586" s="24" t="s">
        <v>5842</v>
      </c>
      <c r="G586" s="24" t="s">
        <v>16</v>
      </c>
      <c r="H586" s="24" t="s">
        <v>53</v>
      </c>
      <c r="I586" s="24" t="s">
        <v>5843</v>
      </c>
      <c r="J586" s="24" t="s">
        <v>33</v>
      </c>
      <c r="K586" s="24" t="s">
        <v>96</v>
      </c>
      <c r="L586" s="24">
        <v>1</v>
      </c>
      <c r="M586" s="31">
        <v>0</v>
      </c>
      <c r="N586" s="31">
        <v>395</v>
      </c>
      <c r="O586" s="24" t="s">
        <v>72</v>
      </c>
      <c r="P586" s="24" t="str">
        <f>VLOOKUP(Table1[[#This Row],[Line Item Text Code]],$U$3:$V$7,2,FALSE)</f>
        <v>Shipping Charges</v>
      </c>
      <c r="Q586" s="31">
        <f>Table1[[#This Row],[Ext. Cost]]-Table1[[#This Row],[Ext. Sell]]</f>
        <v>395</v>
      </c>
      <c r="R586" s="31">
        <f>VLOOKUP(C586,Bookings!$A$1:$B$33,2,FALSE)</f>
        <v>893520.77000000025</v>
      </c>
      <c r="S586" s="31">
        <f>IFERROR(VLOOKUP(D586,Bookings!E:F,2,FALSE),0)</f>
        <v>31388.949999999997</v>
      </c>
      <c r="T586" s="25" t="str">
        <f>IFERROR(VLOOKUP(Table1[[#This Row],[Order]],Bookings_with_AM_Report!A:L,12,FALSE),"N/A")</f>
        <v>Andrea Greever</v>
      </c>
    </row>
    <row r="587" spans="1:20">
      <c r="A587" s="24" t="s">
        <v>504</v>
      </c>
      <c r="B587" s="24">
        <v>220</v>
      </c>
      <c r="C587" s="24" t="s">
        <v>76</v>
      </c>
      <c r="D587" s="24" t="s">
        <v>406</v>
      </c>
      <c r="E587" s="24" t="s">
        <v>900</v>
      </c>
      <c r="F587" s="24" t="s">
        <v>901</v>
      </c>
      <c r="G587" s="24" t="s">
        <v>31</v>
      </c>
      <c r="H587" s="24" t="s">
        <v>17</v>
      </c>
      <c r="I587" s="24" t="s">
        <v>902</v>
      </c>
      <c r="J587" s="24" t="s">
        <v>18</v>
      </c>
      <c r="K587" s="24" t="s">
        <v>187</v>
      </c>
      <c r="L587" s="24">
        <v>5</v>
      </c>
      <c r="M587" s="31">
        <v>0</v>
      </c>
      <c r="N587" s="31">
        <v>333.45</v>
      </c>
      <c r="O587" s="24" t="s">
        <v>63</v>
      </c>
      <c r="P587" s="24" t="str">
        <f>VLOOKUP(Table1[[#This Row],[Line Item Text Code]],$U$3:$V$7,2,FALSE)</f>
        <v>Miscellaneous</v>
      </c>
      <c r="Q587" s="31">
        <f>Table1[[#This Row],[Ext. Cost]]-Table1[[#This Row],[Ext. Sell]]</f>
        <v>333.45</v>
      </c>
      <c r="R587" s="31">
        <f>VLOOKUP(C587,Bookings!$A$1:$B$33,2,FALSE)</f>
        <v>13189792.260000004</v>
      </c>
      <c r="S587" s="31">
        <f>IFERROR(VLOOKUP(D587,Bookings!E:F,2,FALSE),0)</f>
        <v>8525</v>
      </c>
      <c r="T587" s="25" t="str">
        <f>IFERROR(VLOOKUP(Table1[[#This Row],[Order]],Bookings_with_AM_Report!A:L,12,FALSE),"N/A")</f>
        <v>Kimi Katsuyoshi</v>
      </c>
    </row>
    <row r="588" spans="1:20">
      <c r="A588" s="24" t="s">
        <v>557</v>
      </c>
      <c r="B588" s="24">
        <v>51</v>
      </c>
      <c r="C588" s="24" t="s">
        <v>30</v>
      </c>
      <c r="D588" s="24" t="s">
        <v>263</v>
      </c>
      <c r="E588" s="24" t="s">
        <v>903</v>
      </c>
      <c r="F588" s="24" t="s">
        <v>904</v>
      </c>
      <c r="G588" s="24" t="s">
        <v>31</v>
      </c>
      <c r="H588" s="24" t="s">
        <v>49</v>
      </c>
      <c r="I588" s="24" t="s">
        <v>905</v>
      </c>
      <c r="J588" s="24" t="s">
        <v>33</v>
      </c>
      <c r="K588" s="24" t="s">
        <v>34</v>
      </c>
      <c r="L588" s="24">
        <v>2</v>
      </c>
      <c r="M588" s="31">
        <v>0</v>
      </c>
      <c r="N588" s="31">
        <v>109.8</v>
      </c>
      <c r="O588" s="24" t="s">
        <v>72</v>
      </c>
      <c r="P588" s="24" t="str">
        <f>VLOOKUP(Table1[[#This Row],[Line Item Text Code]],$U$3:$V$7,2,FALSE)</f>
        <v>Specification Error</v>
      </c>
      <c r="Q588" s="31">
        <f>Table1[[#This Row],[Ext. Cost]]-Table1[[#This Row],[Ext. Sell]]</f>
        <v>109.8</v>
      </c>
      <c r="R588" s="31">
        <f>VLOOKUP(C588,Bookings!$A$1:$B$33,2,FALSE)</f>
        <v>3992449.5100000007</v>
      </c>
      <c r="S588" s="31">
        <f>IFERROR(VLOOKUP(D588,Bookings!E:F,2,FALSE),0)</f>
        <v>41407.769999999997</v>
      </c>
      <c r="T588" s="25" t="str">
        <f>IFERROR(VLOOKUP(Table1[[#This Row],[Order]],Bookings_with_AM_Report!A:L,12,FALSE),"N/A")</f>
        <v>Rayna Mitchell</v>
      </c>
    </row>
    <row r="589" spans="1:20">
      <c r="A589" s="24" t="s">
        <v>557</v>
      </c>
      <c r="B589" s="24">
        <v>53</v>
      </c>
      <c r="C589" s="24" t="s">
        <v>30</v>
      </c>
      <c r="D589" s="24" t="s">
        <v>263</v>
      </c>
      <c r="E589" s="24" t="s">
        <v>535</v>
      </c>
      <c r="F589" s="24" t="s">
        <v>536</v>
      </c>
      <c r="G589" s="24" t="s">
        <v>537</v>
      </c>
      <c r="H589" s="24" t="s">
        <v>17</v>
      </c>
      <c r="I589" s="24" t="s">
        <v>538</v>
      </c>
      <c r="J589" s="24" t="s">
        <v>33</v>
      </c>
      <c r="K589" s="24" t="s">
        <v>186</v>
      </c>
      <c r="L589" s="24">
        <v>1</v>
      </c>
      <c r="M589" s="31">
        <v>0</v>
      </c>
      <c r="N589" s="31">
        <v>207.41</v>
      </c>
      <c r="O589" s="24" t="s">
        <v>35</v>
      </c>
      <c r="P589" s="24" t="str">
        <f>VLOOKUP(Table1[[#This Row],[Line Item Text Code]],$U$3:$V$7,2,FALSE)</f>
        <v>Miscellaneous</v>
      </c>
      <c r="Q589" s="31">
        <f>Table1[[#This Row],[Ext. Cost]]-Table1[[#This Row],[Ext. Sell]]</f>
        <v>207.41</v>
      </c>
      <c r="R589" s="31">
        <f>VLOOKUP(C589,Bookings!$A$1:$B$33,2,FALSE)</f>
        <v>3992449.5100000007</v>
      </c>
      <c r="S589" s="31">
        <f>IFERROR(VLOOKUP(D589,Bookings!E:F,2,FALSE),0)</f>
        <v>41407.769999999997</v>
      </c>
      <c r="T589" s="25" t="str">
        <f>IFERROR(VLOOKUP(Table1[[#This Row],[Order]],Bookings_with_AM_Report!A:L,12,FALSE),"N/A")</f>
        <v>Rayna Mitchell</v>
      </c>
    </row>
    <row r="590" spans="1:20">
      <c r="A590" s="24" t="s">
        <v>557</v>
      </c>
      <c r="B590" s="24">
        <v>54</v>
      </c>
      <c r="C590" s="24" t="s">
        <v>30</v>
      </c>
      <c r="D590" s="24" t="s">
        <v>263</v>
      </c>
      <c r="E590" s="24" t="s">
        <v>535</v>
      </c>
      <c r="F590" s="24" t="s">
        <v>536</v>
      </c>
      <c r="G590" s="24" t="s">
        <v>31</v>
      </c>
      <c r="H590" s="24" t="s">
        <v>17</v>
      </c>
      <c r="I590" s="24" t="s">
        <v>538</v>
      </c>
      <c r="J590" s="24" t="s">
        <v>33</v>
      </c>
      <c r="K590" s="24" t="s">
        <v>186</v>
      </c>
      <c r="L590" s="24">
        <v>1</v>
      </c>
      <c r="M590" s="31">
        <v>0</v>
      </c>
      <c r="N590" s="31">
        <v>-207.41</v>
      </c>
      <c r="O590" s="24" t="s">
        <v>35</v>
      </c>
      <c r="P590" s="24" t="str">
        <f>VLOOKUP(Table1[[#This Row],[Line Item Text Code]],$U$3:$V$7,2,FALSE)</f>
        <v>Miscellaneous</v>
      </c>
      <c r="Q590" s="31">
        <f>Table1[[#This Row],[Ext. Cost]]-Table1[[#This Row],[Ext. Sell]]</f>
        <v>-207.41</v>
      </c>
      <c r="R590" s="31">
        <f>VLOOKUP(C590,Bookings!$A$1:$B$33,2,FALSE)</f>
        <v>3992449.5100000007</v>
      </c>
      <c r="S590" s="31">
        <f>IFERROR(VLOOKUP(D590,Bookings!E:F,2,FALSE),0)</f>
        <v>41407.769999999997</v>
      </c>
      <c r="T590" s="25" t="str">
        <f>IFERROR(VLOOKUP(Table1[[#This Row],[Order]],Bookings_with_AM_Report!A:L,12,FALSE),"N/A")</f>
        <v>Rayna Mitchell</v>
      </c>
    </row>
    <row r="591" spans="1:20">
      <c r="A591" s="24" t="s">
        <v>2777</v>
      </c>
      <c r="B591" s="24">
        <v>5</v>
      </c>
      <c r="C591" s="24" t="s">
        <v>20</v>
      </c>
      <c r="D591" s="24" t="s">
        <v>21</v>
      </c>
      <c r="E591" s="24" t="s">
        <v>205</v>
      </c>
      <c r="F591" s="24" t="s">
        <v>22</v>
      </c>
      <c r="G591" s="24" t="s">
        <v>317</v>
      </c>
      <c r="H591" s="24" t="s">
        <v>17</v>
      </c>
      <c r="I591" s="24" t="s">
        <v>65</v>
      </c>
      <c r="J591" s="24" t="s">
        <v>24</v>
      </c>
      <c r="K591" s="24" t="s">
        <v>5844</v>
      </c>
      <c r="L591" s="24">
        <v>1</v>
      </c>
      <c r="M591" s="31">
        <v>0</v>
      </c>
      <c r="N591" s="31">
        <v>328.84</v>
      </c>
      <c r="O591" s="24" t="s">
        <v>26</v>
      </c>
      <c r="P591" s="24" t="str">
        <f>VLOOKUP(Table1[[#This Row],[Line Item Text Code]],$U$3:$V$7,2,FALSE)</f>
        <v>Miscellaneous</v>
      </c>
      <c r="Q591" s="31">
        <f>Table1[[#This Row],[Ext. Cost]]-Table1[[#This Row],[Ext. Sell]]</f>
        <v>328.84</v>
      </c>
      <c r="R591" s="31">
        <f>VLOOKUP(C591,Bookings!$A$1:$B$33,2,FALSE)</f>
        <v>7904036.2999999644</v>
      </c>
      <c r="S591" s="31">
        <f>IFERROR(VLOOKUP(D591,Bookings!E:F,2,FALSE),0)</f>
        <v>6485933.8499999978</v>
      </c>
      <c r="T591" s="25" t="str">
        <f>IFERROR(VLOOKUP(Table1[[#This Row],[Order]],Bookings_with_AM_Report!A:L,12,FALSE),"N/A")</f>
        <v>Norma Lopez</v>
      </c>
    </row>
    <row r="592" spans="1:20">
      <c r="A592" s="24" t="s">
        <v>3149</v>
      </c>
      <c r="B592" s="24">
        <v>71</v>
      </c>
      <c r="C592" s="24" t="s">
        <v>59</v>
      </c>
      <c r="D592" s="24" t="s">
        <v>3150</v>
      </c>
      <c r="E592" s="24" t="s">
        <v>5845</v>
      </c>
      <c r="F592" s="24" t="s">
        <v>5846</v>
      </c>
      <c r="G592" s="24" t="s">
        <v>42</v>
      </c>
      <c r="H592" s="24" t="s">
        <v>36</v>
      </c>
      <c r="I592" s="24" t="s">
        <v>165</v>
      </c>
      <c r="J592" s="24" t="s">
        <v>18</v>
      </c>
      <c r="K592" s="24" t="s">
        <v>19</v>
      </c>
      <c r="L592" s="24">
        <v>1</v>
      </c>
      <c r="M592" s="31">
        <v>0</v>
      </c>
      <c r="N592" s="31">
        <v>197.5</v>
      </c>
      <c r="O592" s="24" t="s">
        <v>48</v>
      </c>
      <c r="P592" s="24" t="str">
        <f>VLOOKUP(Table1[[#This Row],[Line Item Text Code]],$U$3:$V$7,2,FALSE)</f>
        <v>Customer Accomodation</v>
      </c>
      <c r="Q592" s="31">
        <f>Table1[[#This Row],[Ext. Cost]]-Table1[[#This Row],[Ext. Sell]]</f>
        <v>197.5</v>
      </c>
      <c r="R592" s="31">
        <f>VLOOKUP(C592,Bookings!$A$1:$B$33,2,FALSE)</f>
        <v>25594614.949999984</v>
      </c>
      <c r="S592" s="31">
        <f>IFERROR(VLOOKUP(D592,Bookings!E:F,2,FALSE),0)</f>
        <v>591585.21</v>
      </c>
      <c r="T592" s="25" t="str">
        <f>IFERROR(VLOOKUP(Table1[[#This Row],[Order]],Bookings_with_AM_Report!A:L,12,FALSE),"N/A")</f>
        <v>Josie Maitlen</v>
      </c>
    </row>
    <row r="593" spans="1:20">
      <c r="A593" s="24" t="s">
        <v>617</v>
      </c>
      <c r="B593" s="24">
        <v>15</v>
      </c>
      <c r="C593" s="24" t="s">
        <v>371</v>
      </c>
      <c r="D593" s="24" t="s">
        <v>618</v>
      </c>
      <c r="E593" s="24" t="s">
        <v>906</v>
      </c>
      <c r="F593" s="24" t="s">
        <v>907</v>
      </c>
      <c r="G593" s="24" t="s">
        <v>31</v>
      </c>
      <c r="H593" s="24" t="s">
        <v>49</v>
      </c>
      <c r="I593" s="24" t="s">
        <v>908</v>
      </c>
      <c r="J593" s="24" t="s">
        <v>24</v>
      </c>
      <c r="K593" s="24" t="s">
        <v>114</v>
      </c>
      <c r="L593" s="24">
        <v>4</v>
      </c>
      <c r="M593" s="31">
        <v>0</v>
      </c>
      <c r="N593" s="31">
        <v>540</v>
      </c>
      <c r="O593" s="24" t="s">
        <v>29</v>
      </c>
      <c r="P593" s="24" t="str">
        <f>VLOOKUP(Table1[[#This Row],[Line Item Text Code]],$U$3:$V$7,2,FALSE)</f>
        <v>Specification Error</v>
      </c>
      <c r="Q593" s="31">
        <f>Table1[[#This Row],[Ext. Cost]]-Table1[[#This Row],[Ext. Sell]]</f>
        <v>540</v>
      </c>
      <c r="R593" s="31">
        <f>VLOOKUP(C593,Bookings!$A$1:$B$33,2,FALSE)</f>
        <v>1713691.77</v>
      </c>
      <c r="S593" s="31">
        <f>IFERROR(VLOOKUP(D593,Bookings!E:F,2,FALSE),0)</f>
        <v>0</v>
      </c>
      <c r="T593" s="25" t="str">
        <f>IFERROR(VLOOKUP(Table1[[#This Row],[Order]],Bookings_with_AM_Report!A:L,12,FALSE),"N/A")</f>
        <v>Genesis Rita</v>
      </c>
    </row>
    <row r="594" spans="1:20">
      <c r="A594" s="24" t="s">
        <v>617</v>
      </c>
      <c r="B594" s="24">
        <v>16</v>
      </c>
      <c r="C594" s="24" t="s">
        <v>371</v>
      </c>
      <c r="D594" s="24" t="s">
        <v>618</v>
      </c>
      <c r="E594" s="24" t="s">
        <v>28</v>
      </c>
      <c r="F594" s="24" t="s">
        <v>909</v>
      </c>
      <c r="G594" s="24" t="s">
        <v>16</v>
      </c>
      <c r="H594" s="24" t="s">
        <v>49</v>
      </c>
      <c r="I594" s="24" t="s">
        <v>910</v>
      </c>
      <c r="J594" s="24" t="s">
        <v>24</v>
      </c>
      <c r="K594" s="24" t="s">
        <v>83</v>
      </c>
      <c r="L594" s="24">
        <v>1</v>
      </c>
      <c r="M594" s="31">
        <v>0</v>
      </c>
      <c r="N594" s="31">
        <v>363</v>
      </c>
      <c r="O594" s="24" t="s">
        <v>29</v>
      </c>
      <c r="P594" s="24" t="str">
        <f>VLOOKUP(Table1[[#This Row],[Line Item Text Code]],$U$3:$V$7,2,FALSE)</f>
        <v>Specification Error</v>
      </c>
      <c r="Q594" s="31">
        <f>Table1[[#This Row],[Ext. Cost]]-Table1[[#This Row],[Ext. Sell]]</f>
        <v>363</v>
      </c>
      <c r="R594" s="31">
        <f>VLOOKUP(C594,Bookings!$A$1:$B$33,2,FALSE)</f>
        <v>1713691.77</v>
      </c>
      <c r="S594" s="31">
        <f>IFERROR(VLOOKUP(D594,Bookings!E:F,2,FALSE),0)</f>
        <v>0</v>
      </c>
      <c r="T594" s="25" t="str">
        <f>IFERROR(VLOOKUP(Table1[[#This Row],[Order]],Bookings_with_AM_Report!A:L,12,FALSE),"N/A")</f>
        <v>Genesis Rita</v>
      </c>
    </row>
    <row r="595" spans="1:20">
      <c r="A595" s="24" t="s">
        <v>2050</v>
      </c>
      <c r="B595" s="24">
        <v>54</v>
      </c>
      <c r="C595" s="24" t="s">
        <v>59</v>
      </c>
      <c r="D595" s="24" t="s">
        <v>60</v>
      </c>
      <c r="E595" s="24" t="s">
        <v>46</v>
      </c>
      <c r="F595" s="24" t="s">
        <v>5847</v>
      </c>
      <c r="G595" s="24" t="s">
        <v>16</v>
      </c>
      <c r="H595" s="24" t="s">
        <v>36</v>
      </c>
      <c r="I595" s="24" t="s">
        <v>3993</v>
      </c>
      <c r="J595" s="24" t="s">
        <v>18</v>
      </c>
      <c r="K595" s="24" t="s">
        <v>19</v>
      </c>
      <c r="L595" s="24">
        <v>1</v>
      </c>
      <c r="M595" s="31">
        <v>0</v>
      </c>
      <c r="N595" s="31">
        <v>25.2</v>
      </c>
      <c r="O595" s="24" t="s">
        <v>61</v>
      </c>
      <c r="P595" s="24" t="str">
        <f>VLOOKUP(Table1[[#This Row],[Line Item Text Code]],$U$3:$V$7,2,FALSE)</f>
        <v>Customer Accomodation</v>
      </c>
      <c r="Q595" s="31">
        <f>Table1[[#This Row],[Ext. Cost]]-Table1[[#This Row],[Ext. Sell]]</f>
        <v>25.2</v>
      </c>
      <c r="R595" s="31">
        <f>VLOOKUP(C595,Bookings!$A$1:$B$33,2,FALSE)</f>
        <v>25594614.949999984</v>
      </c>
      <c r="S595" s="31">
        <f>IFERROR(VLOOKUP(D595,Bookings!E:F,2,FALSE),0)</f>
        <v>2268015.4</v>
      </c>
      <c r="T595" s="25" t="str">
        <f>IFERROR(VLOOKUP(Table1[[#This Row],[Order]],Bookings_with_AM_Report!A:L,12,FALSE),"N/A")</f>
        <v>Genesis Rita</v>
      </c>
    </row>
    <row r="596" spans="1:20">
      <c r="A596" s="24" t="s">
        <v>2904</v>
      </c>
      <c r="B596" s="24">
        <v>12</v>
      </c>
      <c r="C596" s="24" t="s">
        <v>20</v>
      </c>
      <c r="D596" s="24" t="s">
        <v>21</v>
      </c>
      <c r="E596" s="24" t="s">
        <v>367</v>
      </c>
      <c r="F596" s="24" t="s">
        <v>22</v>
      </c>
      <c r="G596" s="24" t="s">
        <v>317</v>
      </c>
      <c r="H596" s="24" t="s">
        <v>17</v>
      </c>
      <c r="I596" s="24" t="s">
        <v>65</v>
      </c>
      <c r="J596" s="24" t="s">
        <v>24</v>
      </c>
      <c r="K596" s="24" t="s">
        <v>25</v>
      </c>
      <c r="L596" s="24">
        <v>1</v>
      </c>
      <c r="M596" s="31">
        <v>0</v>
      </c>
      <c r="N596" s="31">
        <v>15.61</v>
      </c>
      <c r="O596" s="24" t="s">
        <v>26</v>
      </c>
      <c r="P596" s="24" t="str">
        <f>VLOOKUP(Table1[[#This Row],[Line Item Text Code]],$U$3:$V$7,2,FALSE)</f>
        <v>Miscellaneous</v>
      </c>
      <c r="Q596" s="31">
        <f>Table1[[#This Row],[Ext. Cost]]-Table1[[#This Row],[Ext. Sell]]</f>
        <v>15.61</v>
      </c>
      <c r="R596" s="31">
        <f>VLOOKUP(C596,Bookings!$A$1:$B$33,2,FALSE)</f>
        <v>7904036.2999999644</v>
      </c>
      <c r="S596" s="31">
        <f>IFERROR(VLOOKUP(D596,Bookings!E:F,2,FALSE),0)</f>
        <v>6485933.8499999978</v>
      </c>
      <c r="T596" s="25" t="str">
        <f>IFERROR(VLOOKUP(Table1[[#This Row],[Order]],Bookings_with_AM_Report!A:L,12,FALSE),"N/A")</f>
        <v>Jessica Ramirez</v>
      </c>
    </row>
    <row r="597" spans="1:20">
      <c r="A597" s="24" t="s">
        <v>3061</v>
      </c>
      <c r="B597" s="24">
        <v>14</v>
      </c>
      <c r="C597" s="24" t="s">
        <v>76</v>
      </c>
      <c r="D597" s="24" t="s">
        <v>406</v>
      </c>
      <c r="E597" s="24" t="s">
        <v>69</v>
      </c>
      <c r="F597" s="24" t="s">
        <v>5848</v>
      </c>
      <c r="G597" s="24" t="s">
        <v>16</v>
      </c>
      <c r="H597" s="24" t="s">
        <v>36</v>
      </c>
      <c r="I597" s="24" t="s">
        <v>5849</v>
      </c>
      <c r="J597" s="24" t="s">
        <v>18</v>
      </c>
      <c r="K597" s="24" t="s">
        <v>83</v>
      </c>
      <c r="L597" s="24">
        <v>1</v>
      </c>
      <c r="M597" s="31">
        <v>0</v>
      </c>
      <c r="N597" s="31">
        <v>2867.4</v>
      </c>
      <c r="O597" s="24" t="s">
        <v>63</v>
      </c>
      <c r="P597" s="24" t="str">
        <f>VLOOKUP(Table1[[#This Row],[Line Item Text Code]],$U$3:$V$7,2,FALSE)</f>
        <v>Customer Accomodation</v>
      </c>
      <c r="Q597" s="31">
        <f>Table1[[#This Row],[Ext. Cost]]-Table1[[#This Row],[Ext. Sell]]</f>
        <v>2867.4</v>
      </c>
      <c r="R597" s="31">
        <f>VLOOKUP(C597,Bookings!$A$1:$B$33,2,FALSE)</f>
        <v>13189792.260000004</v>
      </c>
      <c r="S597" s="31">
        <f>IFERROR(VLOOKUP(D597,Bookings!E:F,2,FALSE),0)</f>
        <v>8525</v>
      </c>
      <c r="T597" s="25" t="str">
        <f>IFERROR(VLOOKUP(Table1[[#This Row],[Order]],Bookings_with_AM_Report!A:L,12,FALSE),"N/A")</f>
        <v>Kimi Katsuyoshi</v>
      </c>
    </row>
    <row r="598" spans="1:20">
      <c r="A598" s="24" t="s">
        <v>3274</v>
      </c>
      <c r="B598" s="24">
        <v>12</v>
      </c>
      <c r="C598" s="24" t="s">
        <v>45</v>
      </c>
      <c r="D598" s="24" t="s">
        <v>275</v>
      </c>
      <c r="E598" s="24" t="s">
        <v>2253</v>
      </c>
      <c r="F598" s="24" t="s">
        <v>4560</v>
      </c>
      <c r="G598" s="24" t="s">
        <v>1394</v>
      </c>
      <c r="H598" s="24" t="s">
        <v>17</v>
      </c>
      <c r="I598" s="24" t="s">
        <v>5850</v>
      </c>
      <c r="J598" s="24" t="s">
        <v>24</v>
      </c>
      <c r="K598" s="24" t="s">
        <v>1603</v>
      </c>
      <c r="L598" s="24">
        <v>1</v>
      </c>
      <c r="M598" s="31">
        <v>123.75</v>
      </c>
      <c r="N598" s="31">
        <v>0</v>
      </c>
      <c r="O598" s="24" t="s">
        <v>88</v>
      </c>
      <c r="P598" s="24" t="str">
        <f>VLOOKUP(Table1[[#This Row],[Line Item Text Code]],$U$3:$V$7,2,FALSE)</f>
        <v>Miscellaneous</v>
      </c>
      <c r="Q598" s="31">
        <f>Table1[[#This Row],[Ext. Cost]]-Table1[[#This Row],[Ext. Sell]]</f>
        <v>-123.75</v>
      </c>
      <c r="R598" s="31">
        <f>VLOOKUP(C598,Bookings!$A$1:$B$33,2,FALSE)</f>
        <v>6995960.2399999984</v>
      </c>
      <c r="S598" s="31">
        <f>IFERROR(VLOOKUP(D598,Bookings!E:F,2,FALSE),0)</f>
        <v>87655.78</v>
      </c>
      <c r="T598" s="25" t="str">
        <f>IFERROR(VLOOKUP(Table1[[#This Row],[Order]],Bookings_with_AM_Report!A:L,12,FALSE),"N/A")</f>
        <v>Mary Sparacino</v>
      </c>
    </row>
    <row r="599" spans="1:20">
      <c r="A599" s="24" t="s">
        <v>3274</v>
      </c>
      <c r="B599" s="24">
        <v>15</v>
      </c>
      <c r="C599" s="24" t="s">
        <v>45</v>
      </c>
      <c r="D599" s="24" t="s">
        <v>275</v>
      </c>
      <c r="E599" s="24" t="s">
        <v>1558</v>
      </c>
      <c r="F599" s="24" t="s">
        <v>4512</v>
      </c>
      <c r="G599" s="24" t="s">
        <v>16</v>
      </c>
      <c r="H599" s="24" t="s">
        <v>36</v>
      </c>
      <c r="I599" s="24" t="s">
        <v>4513</v>
      </c>
      <c r="J599" s="24" t="s">
        <v>24</v>
      </c>
      <c r="K599" s="24" t="s">
        <v>993</v>
      </c>
      <c r="L599" s="24">
        <v>1</v>
      </c>
      <c r="M599" s="31">
        <v>0</v>
      </c>
      <c r="N599" s="31">
        <v>644</v>
      </c>
      <c r="O599" s="24" t="s">
        <v>88</v>
      </c>
      <c r="P599" s="24" t="str">
        <f>VLOOKUP(Table1[[#This Row],[Line Item Text Code]],$U$3:$V$7,2,FALSE)</f>
        <v>Customer Accomodation</v>
      </c>
      <c r="Q599" s="31">
        <f>Table1[[#This Row],[Ext. Cost]]-Table1[[#This Row],[Ext. Sell]]</f>
        <v>644</v>
      </c>
      <c r="R599" s="31">
        <f>VLOOKUP(C599,Bookings!$A$1:$B$33,2,FALSE)</f>
        <v>6995960.2399999984</v>
      </c>
      <c r="S599" s="31">
        <f>IFERROR(VLOOKUP(D599,Bookings!E:F,2,FALSE),0)</f>
        <v>87655.78</v>
      </c>
      <c r="T599" s="25" t="str">
        <f>IFERROR(VLOOKUP(Table1[[#This Row],[Order]],Bookings_with_AM_Report!A:L,12,FALSE),"N/A")</f>
        <v>Mary Sparacino</v>
      </c>
    </row>
    <row r="600" spans="1:20">
      <c r="A600" s="24" t="s">
        <v>1142</v>
      </c>
      <c r="B600" s="24">
        <v>110</v>
      </c>
      <c r="C600" s="24" t="s">
        <v>70</v>
      </c>
      <c r="D600" s="24" t="s">
        <v>119</v>
      </c>
      <c r="E600" s="24" t="s">
        <v>41</v>
      </c>
      <c r="F600" s="24" t="s">
        <v>5851</v>
      </c>
      <c r="G600" s="24" t="s">
        <v>42</v>
      </c>
      <c r="H600" s="24" t="s">
        <v>36</v>
      </c>
      <c r="I600" s="24" t="s">
        <v>3791</v>
      </c>
      <c r="J600" s="24" t="s">
        <v>24</v>
      </c>
      <c r="K600" s="24" t="s">
        <v>96</v>
      </c>
      <c r="L600" s="24">
        <v>1</v>
      </c>
      <c r="M600" s="31">
        <v>0</v>
      </c>
      <c r="N600" s="31">
        <v>53</v>
      </c>
      <c r="O600" s="24" t="s">
        <v>72</v>
      </c>
      <c r="P600" s="24" t="str">
        <f>VLOOKUP(Table1[[#This Row],[Line Item Text Code]],$U$3:$V$7,2,FALSE)</f>
        <v>Customer Accomodation</v>
      </c>
      <c r="Q600" s="31">
        <f>Table1[[#This Row],[Ext. Cost]]-Table1[[#This Row],[Ext. Sell]]</f>
        <v>53</v>
      </c>
      <c r="R600" s="31">
        <f>VLOOKUP(C600,Bookings!$A$1:$B$33,2,FALSE)</f>
        <v>3879926.4899999993</v>
      </c>
      <c r="S600" s="31">
        <f>IFERROR(VLOOKUP(D600,Bookings!E:F,2,FALSE),0)</f>
        <v>568707.78</v>
      </c>
      <c r="T600" s="25" t="str">
        <f>IFERROR(VLOOKUP(Table1[[#This Row],[Order]],Bookings_with_AM_Report!A:L,12,FALSE),"N/A")</f>
        <v>Marena Brown</v>
      </c>
    </row>
    <row r="601" spans="1:20">
      <c r="A601" s="24" t="s">
        <v>1142</v>
      </c>
      <c r="B601" s="24">
        <v>111</v>
      </c>
      <c r="C601" s="24" t="s">
        <v>70</v>
      </c>
      <c r="D601" s="24" t="s">
        <v>119</v>
      </c>
      <c r="E601" s="24" t="s">
        <v>41</v>
      </c>
      <c r="F601" s="24" t="s">
        <v>5852</v>
      </c>
      <c r="G601" s="24" t="s">
        <v>42</v>
      </c>
      <c r="H601" s="24" t="s">
        <v>36</v>
      </c>
      <c r="I601" s="24" t="s">
        <v>3791</v>
      </c>
      <c r="J601" s="24" t="s">
        <v>24</v>
      </c>
      <c r="K601" s="24" t="s">
        <v>96</v>
      </c>
      <c r="L601" s="24">
        <v>1</v>
      </c>
      <c r="M601" s="31">
        <v>0</v>
      </c>
      <c r="N601" s="31">
        <v>304</v>
      </c>
      <c r="O601" s="24" t="s">
        <v>72</v>
      </c>
      <c r="P601" s="24" t="str">
        <f>VLOOKUP(Table1[[#This Row],[Line Item Text Code]],$U$3:$V$7,2,FALSE)</f>
        <v>Customer Accomodation</v>
      </c>
      <c r="Q601" s="31">
        <f>Table1[[#This Row],[Ext. Cost]]-Table1[[#This Row],[Ext. Sell]]</f>
        <v>304</v>
      </c>
      <c r="R601" s="31">
        <f>VLOOKUP(C601,Bookings!$A$1:$B$33,2,FALSE)</f>
        <v>3879926.4899999993</v>
      </c>
      <c r="S601" s="31">
        <f>IFERROR(VLOOKUP(D601,Bookings!E:F,2,FALSE),0)</f>
        <v>568707.78</v>
      </c>
      <c r="T601" s="25" t="str">
        <f>IFERROR(VLOOKUP(Table1[[#This Row],[Order]],Bookings_with_AM_Report!A:L,12,FALSE),"N/A")</f>
        <v>Marena Brown</v>
      </c>
    </row>
    <row r="602" spans="1:20">
      <c r="A602" s="24" t="s">
        <v>1142</v>
      </c>
      <c r="B602" s="24">
        <v>113</v>
      </c>
      <c r="C602" s="24" t="s">
        <v>70</v>
      </c>
      <c r="D602" s="24" t="s">
        <v>119</v>
      </c>
      <c r="E602" s="24" t="s">
        <v>41</v>
      </c>
      <c r="F602" s="24" t="s">
        <v>3790</v>
      </c>
      <c r="G602" s="24" t="s">
        <v>42</v>
      </c>
      <c r="H602" s="24" t="s">
        <v>36</v>
      </c>
      <c r="I602" s="24" t="s">
        <v>3791</v>
      </c>
      <c r="J602" s="24" t="s">
        <v>24</v>
      </c>
      <c r="K602" s="24" t="s">
        <v>96</v>
      </c>
      <c r="L602" s="24">
        <v>1</v>
      </c>
      <c r="M602" s="31">
        <v>0</v>
      </c>
      <c r="N602" s="31">
        <v>53</v>
      </c>
      <c r="O602" s="24" t="s">
        <v>72</v>
      </c>
      <c r="P602" s="24" t="str">
        <f>VLOOKUP(Table1[[#This Row],[Line Item Text Code]],$U$3:$V$7,2,FALSE)</f>
        <v>Customer Accomodation</v>
      </c>
      <c r="Q602" s="31">
        <f>Table1[[#This Row],[Ext. Cost]]-Table1[[#This Row],[Ext. Sell]]</f>
        <v>53</v>
      </c>
      <c r="R602" s="31">
        <f>VLOOKUP(C602,Bookings!$A$1:$B$33,2,FALSE)</f>
        <v>3879926.4899999993</v>
      </c>
      <c r="S602" s="31">
        <f>IFERROR(VLOOKUP(D602,Bookings!E:F,2,FALSE),0)</f>
        <v>568707.78</v>
      </c>
      <c r="T602" s="25" t="str">
        <f>IFERROR(VLOOKUP(Table1[[#This Row],[Order]],Bookings_with_AM_Report!A:L,12,FALSE),"N/A")</f>
        <v>Marena Brown</v>
      </c>
    </row>
    <row r="603" spans="1:20">
      <c r="A603" s="24" t="s">
        <v>1142</v>
      </c>
      <c r="B603" s="24">
        <v>114</v>
      </c>
      <c r="C603" s="24" t="s">
        <v>70</v>
      </c>
      <c r="D603" s="24" t="s">
        <v>119</v>
      </c>
      <c r="E603" s="24" t="s">
        <v>41</v>
      </c>
      <c r="F603" s="24" t="s">
        <v>3792</v>
      </c>
      <c r="G603" s="24" t="s">
        <v>42</v>
      </c>
      <c r="H603" s="24" t="s">
        <v>36</v>
      </c>
      <c r="I603" s="24" t="s">
        <v>5853</v>
      </c>
      <c r="J603" s="24" t="s">
        <v>24</v>
      </c>
      <c r="K603" s="24" t="s">
        <v>96</v>
      </c>
      <c r="L603" s="24">
        <v>1</v>
      </c>
      <c r="M603" s="31">
        <v>0</v>
      </c>
      <c r="N603" s="31">
        <v>304</v>
      </c>
      <c r="O603" s="24" t="s">
        <v>72</v>
      </c>
      <c r="P603" s="24" t="str">
        <f>VLOOKUP(Table1[[#This Row],[Line Item Text Code]],$U$3:$V$7,2,FALSE)</f>
        <v>Customer Accomodation</v>
      </c>
      <c r="Q603" s="31">
        <f>Table1[[#This Row],[Ext. Cost]]-Table1[[#This Row],[Ext. Sell]]</f>
        <v>304</v>
      </c>
      <c r="R603" s="31">
        <f>VLOOKUP(C603,Bookings!$A$1:$B$33,2,FALSE)</f>
        <v>3879926.4899999993</v>
      </c>
      <c r="S603" s="31">
        <f>IFERROR(VLOOKUP(D603,Bookings!E:F,2,FALSE),0)</f>
        <v>568707.78</v>
      </c>
      <c r="T603" s="25" t="str">
        <f>IFERROR(VLOOKUP(Table1[[#This Row],[Order]],Bookings_with_AM_Report!A:L,12,FALSE),"N/A")</f>
        <v>Marena Brown</v>
      </c>
    </row>
    <row r="604" spans="1:20">
      <c r="A604" s="24" t="s">
        <v>1142</v>
      </c>
      <c r="B604" s="24">
        <v>115</v>
      </c>
      <c r="C604" s="24" t="s">
        <v>70</v>
      </c>
      <c r="D604" s="24" t="s">
        <v>119</v>
      </c>
      <c r="E604" s="24" t="s">
        <v>41</v>
      </c>
      <c r="F604" s="24" t="s">
        <v>4514</v>
      </c>
      <c r="G604" s="24" t="s">
        <v>42</v>
      </c>
      <c r="H604" s="24" t="s">
        <v>36</v>
      </c>
      <c r="I604" s="24" t="s">
        <v>4515</v>
      </c>
      <c r="J604" s="24" t="s">
        <v>24</v>
      </c>
      <c r="K604" s="24" t="s">
        <v>96</v>
      </c>
      <c r="L604" s="24">
        <v>1</v>
      </c>
      <c r="M604" s="31">
        <v>0</v>
      </c>
      <c r="N604" s="31">
        <v>661</v>
      </c>
      <c r="O604" s="24" t="s">
        <v>72</v>
      </c>
      <c r="P604" s="24" t="str">
        <f>VLOOKUP(Table1[[#This Row],[Line Item Text Code]],$U$3:$V$7,2,FALSE)</f>
        <v>Customer Accomodation</v>
      </c>
      <c r="Q604" s="31">
        <f>Table1[[#This Row],[Ext. Cost]]-Table1[[#This Row],[Ext. Sell]]</f>
        <v>661</v>
      </c>
      <c r="R604" s="31">
        <f>VLOOKUP(C604,Bookings!$A$1:$B$33,2,FALSE)</f>
        <v>3879926.4899999993</v>
      </c>
      <c r="S604" s="31">
        <f>IFERROR(VLOOKUP(D604,Bookings!E:F,2,FALSE),0)</f>
        <v>568707.78</v>
      </c>
      <c r="T604" s="25" t="str">
        <f>IFERROR(VLOOKUP(Table1[[#This Row],[Order]],Bookings_with_AM_Report!A:L,12,FALSE),"N/A")</f>
        <v>Marena Brown</v>
      </c>
    </row>
    <row r="605" spans="1:20">
      <c r="A605" s="24" t="s">
        <v>1142</v>
      </c>
      <c r="B605" s="24">
        <v>116</v>
      </c>
      <c r="C605" s="24" t="s">
        <v>70</v>
      </c>
      <c r="D605" s="24" t="s">
        <v>119</v>
      </c>
      <c r="E605" s="24" t="s">
        <v>41</v>
      </c>
      <c r="F605" s="24" t="s">
        <v>5854</v>
      </c>
      <c r="G605" s="24" t="s">
        <v>42</v>
      </c>
      <c r="H605" s="24" t="s">
        <v>36</v>
      </c>
      <c r="I605" s="24" t="s">
        <v>5853</v>
      </c>
      <c r="J605" s="24" t="s">
        <v>24</v>
      </c>
      <c r="K605" s="24" t="s">
        <v>96</v>
      </c>
      <c r="L605" s="24">
        <v>1</v>
      </c>
      <c r="M605" s="31">
        <v>0</v>
      </c>
      <c r="N605" s="31">
        <v>304</v>
      </c>
      <c r="O605" s="24" t="s">
        <v>72</v>
      </c>
      <c r="P605" s="24" t="str">
        <f>VLOOKUP(Table1[[#This Row],[Line Item Text Code]],$U$3:$V$7,2,FALSE)</f>
        <v>Customer Accomodation</v>
      </c>
      <c r="Q605" s="31">
        <f>Table1[[#This Row],[Ext. Cost]]-Table1[[#This Row],[Ext. Sell]]</f>
        <v>304</v>
      </c>
      <c r="R605" s="31">
        <f>VLOOKUP(C605,Bookings!$A$1:$B$33,2,FALSE)</f>
        <v>3879926.4899999993</v>
      </c>
      <c r="S605" s="31">
        <f>IFERROR(VLOOKUP(D605,Bookings!E:F,2,FALSE),0)</f>
        <v>568707.78</v>
      </c>
      <c r="T605" s="25" t="str">
        <f>IFERROR(VLOOKUP(Table1[[#This Row],[Order]],Bookings_with_AM_Report!A:L,12,FALSE),"N/A")</f>
        <v>Marena Brown</v>
      </c>
    </row>
    <row r="606" spans="1:20">
      <c r="A606" s="24" t="s">
        <v>1142</v>
      </c>
      <c r="B606" s="24">
        <v>117</v>
      </c>
      <c r="C606" s="24" t="s">
        <v>70</v>
      </c>
      <c r="D606" s="24" t="s">
        <v>119</v>
      </c>
      <c r="E606" s="24" t="s">
        <v>41</v>
      </c>
      <c r="F606" s="24" t="s">
        <v>5855</v>
      </c>
      <c r="G606" s="24" t="s">
        <v>42</v>
      </c>
      <c r="H606" s="24" t="s">
        <v>36</v>
      </c>
      <c r="I606" s="24" t="s">
        <v>5856</v>
      </c>
      <c r="J606" s="24" t="s">
        <v>24</v>
      </c>
      <c r="K606" s="24" t="s">
        <v>96</v>
      </c>
      <c r="L606" s="24">
        <v>1</v>
      </c>
      <c r="M606" s="31">
        <v>0</v>
      </c>
      <c r="N606" s="31">
        <v>661</v>
      </c>
      <c r="O606" s="24" t="s">
        <v>72</v>
      </c>
      <c r="P606" s="24" t="str">
        <f>VLOOKUP(Table1[[#This Row],[Line Item Text Code]],$U$3:$V$7,2,FALSE)</f>
        <v>Customer Accomodation</v>
      </c>
      <c r="Q606" s="31">
        <f>Table1[[#This Row],[Ext. Cost]]-Table1[[#This Row],[Ext. Sell]]</f>
        <v>661</v>
      </c>
      <c r="R606" s="31">
        <f>VLOOKUP(C606,Bookings!$A$1:$B$33,2,FALSE)</f>
        <v>3879926.4899999993</v>
      </c>
      <c r="S606" s="31">
        <f>IFERROR(VLOOKUP(D606,Bookings!E:F,2,FALSE),0)</f>
        <v>568707.78</v>
      </c>
      <c r="T606" s="25" t="str">
        <f>IFERROR(VLOOKUP(Table1[[#This Row],[Order]],Bookings_with_AM_Report!A:L,12,FALSE),"N/A")</f>
        <v>Marena Brown</v>
      </c>
    </row>
    <row r="607" spans="1:20">
      <c r="A607" s="24" t="s">
        <v>1142</v>
      </c>
      <c r="B607" s="24">
        <v>118</v>
      </c>
      <c r="C607" s="24" t="s">
        <v>70</v>
      </c>
      <c r="D607" s="24" t="s">
        <v>119</v>
      </c>
      <c r="E607" s="24" t="s">
        <v>41</v>
      </c>
      <c r="F607" s="24" t="s">
        <v>5857</v>
      </c>
      <c r="G607" s="24" t="s">
        <v>42</v>
      </c>
      <c r="H607" s="24" t="s">
        <v>36</v>
      </c>
      <c r="I607" s="24" t="s">
        <v>5858</v>
      </c>
      <c r="J607" s="24" t="s">
        <v>24</v>
      </c>
      <c r="K607" s="24" t="s">
        <v>96</v>
      </c>
      <c r="L607" s="24">
        <v>1</v>
      </c>
      <c r="M607" s="31">
        <v>0</v>
      </c>
      <c r="N607" s="31">
        <v>304</v>
      </c>
      <c r="O607" s="24" t="s">
        <v>72</v>
      </c>
      <c r="P607" s="24" t="str">
        <f>VLOOKUP(Table1[[#This Row],[Line Item Text Code]],$U$3:$V$7,2,FALSE)</f>
        <v>Customer Accomodation</v>
      </c>
      <c r="Q607" s="31">
        <f>Table1[[#This Row],[Ext. Cost]]-Table1[[#This Row],[Ext. Sell]]</f>
        <v>304</v>
      </c>
      <c r="R607" s="31">
        <f>VLOOKUP(C607,Bookings!$A$1:$B$33,2,FALSE)</f>
        <v>3879926.4899999993</v>
      </c>
      <c r="S607" s="31">
        <f>IFERROR(VLOOKUP(D607,Bookings!E:F,2,FALSE),0)</f>
        <v>568707.78</v>
      </c>
      <c r="T607" s="25" t="str">
        <f>IFERROR(VLOOKUP(Table1[[#This Row],[Order]],Bookings_with_AM_Report!A:L,12,FALSE),"N/A")</f>
        <v>Marena Brown</v>
      </c>
    </row>
    <row r="608" spans="1:20">
      <c r="A608" s="24" t="s">
        <v>2315</v>
      </c>
      <c r="B608" s="24">
        <v>21</v>
      </c>
      <c r="C608" s="24" t="s">
        <v>45</v>
      </c>
      <c r="D608" s="24" t="s">
        <v>2316</v>
      </c>
      <c r="E608" s="24" t="s">
        <v>1658</v>
      </c>
      <c r="F608" s="24" t="s">
        <v>191</v>
      </c>
      <c r="G608" s="24" t="s">
        <v>53</v>
      </c>
      <c r="H608" s="24" t="s">
        <v>53</v>
      </c>
      <c r="I608" s="24" t="s">
        <v>54</v>
      </c>
      <c r="J608" s="24" t="s">
        <v>24</v>
      </c>
      <c r="K608" s="24" t="s">
        <v>34</v>
      </c>
      <c r="L608" s="24">
        <v>393</v>
      </c>
      <c r="M608" s="31">
        <v>0</v>
      </c>
      <c r="N608" s="31">
        <v>393</v>
      </c>
      <c r="O608" s="24" t="s">
        <v>88</v>
      </c>
      <c r="P608" s="24" t="str">
        <f>VLOOKUP(Table1[[#This Row],[Line Item Text Code]],$U$3:$V$7,2,FALSE)</f>
        <v>Shipping Charges</v>
      </c>
      <c r="Q608" s="31">
        <f>Table1[[#This Row],[Ext. Cost]]-Table1[[#This Row],[Ext. Sell]]</f>
        <v>393</v>
      </c>
      <c r="R608" s="31">
        <f>VLOOKUP(C608,Bookings!$A$1:$B$33,2,FALSE)</f>
        <v>6995960.2399999984</v>
      </c>
      <c r="S608" s="31">
        <f>IFERROR(VLOOKUP(D608,Bookings!E:F,2,FALSE),0)</f>
        <v>101794.15000000001</v>
      </c>
      <c r="T608" s="25" t="str">
        <f>IFERROR(VLOOKUP(Table1[[#This Row],[Order]],Bookings_with_AM_Report!A:L,12,FALSE),"N/A")</f>
        <v>Mary Sparacino</v>
      </c>
    </row>
    <row r="609" spans="1:20">
      <c r="A609" s="24" t="s">
        <v>2315</v>
      </c>
      <c r="B609" s="24">
        <v>32</v>
      </c>
      <c r="C609" s="24" t="s">
        <v>45</v>
      </c>
      <c r="D609" s="24" t="s">
        <v>2316</v>
      </c>
      <c r="E609" s="24" t="s">
        <v>1645</v>
      </c>
      <c r="F609" s="24" t="s">
        <v>5859</v>
      </c>
      <c r="G609" s="24" t="s">
        <v>53</v>
      </c>
      <c r="H609" s="24" t="s">
        <v>53</v>
      </c>
      <c r="I609" s="24" t="s">
        <v>129</v>
      </c>
      <c r="J609" s="24" t="s">
        <v>24</v>
      </c>
      <c r="K609" s="24" t="s">
        <v>75</v>
      </c>
      <c r="L609" s="24">
        <v>1</v>
      </c>
      <c r="M609" s="31">
        <v>0</v>
      </c>
      <c r="N609" s="31">
        <v>36.409999999999997</v>
      </c>
      <c r="O609" s="24" t="s">
        <v>88</v>
      </c>
      <c r="P609" s="24" t="str">
        <f>VLOOKUP(Table1[[#This Row],[Line Item Text Code]],$U$3:$V$7,2,FALSE)</f>
        <v>Shipping Charges</v>
      </c>
      <c r="Q609" s="31">
        <f>Table1[[#This Row],[Ext. Cost]]-Table1[[#This Row],[Ext. Sell]]</f>
        <v>36.409999999999997</v>
      </c>
      <c r="R609" s="31">
        <f>VLOOKUP(C609,Bookings!$A$1:$B$33,2,FALSE)</f>
        <v>6995960.2399999984</v>
      </c>
      <c r="S609" s="31">
        <f>IFERROR(VLOOKUP(D609,Bookings!E:F,2,FALSE),0)</f>
        <v>101794.15000000001</v>
      </c>
      <c r="T609" s="25" t="str">
        <f>IFERROR(VLOOKUP(Table1[[#This Row],[Order]],Bookings_with_AM_Report!A:L,12,FALSE),"N/A")</f>
        <v>Mary Sparacino</v>
      </c>
    </row>
    <row r="610" spans="1:20">
      <c r="A610" s="24" t="s">
        <v>2315</v>
      </c>
      <c r="B610" s="24">
        <v>33</v>
      </c>
      <c r="C610" s="24" t="s">
        <v>45</v>
      </c>
      <c r="D610" s="24" t="s">
        <v>2316</v>
      </c>
      <c r="E610" s="24" t="s">
        <v>1469</v>
      </c>
      <c r="F610" s="24" t="s">
        <v>5859</v>
      </c>
      <c r="G610" s="24" t="s">
        <v>53</v>
      </c>
      <c r="H610" s="24" t="s">
        <v>53</v>
      </c>
      <c r="I610" s="24" t="s">
        <v>129</v>
      </c>
      <c r="J610" s="24" t="s">
        <v>24</v>
      </c>
      <c r="K610" s="24" t="s">
        <v>75</v>
      </c>
      <c r="L610" s="24">
        <v>1</v>
      </c>
      <c r="M610" s="31">
        <v>0</v>
      </c>
      <c r="N610" s="31">
        <v>38.659999999999997</v>
      </c>
      <c r="O610" s="24" t="s">
        <v>88</v>
      </c>
      <c r="P610" s="24" t="str">
        <f>VLOOKUP(Table1[[#This Row],[Line Item Text Code]],$U$3:$V$7,2,FALSE)</f>
        <v>Shipping Charges</v>
      </c>
      <c r="Q610" s="31">
        <f>Table1[[#This Row],[Ext. Cost]]-Table1[[#This Row],[Ext. Sell]]</f>
        <v>38.659999999999997</v>
      </c>
      <c r="R610" s="31">
        <f>VLOOKUP(C610,Bookings!$A$1:$B$33,2,FALSE)</f>
        <v>6995960.2399999984</v>
      </c>
      <c r="S610" s="31">
        <f>IFERROR(VLOOKUP(D610,Bookings!E:F,2,FALSE),0)</f>
        <v>101794.15000000001</v>
      </c>
      <c r="T610" s="25" t="str">
        <f>IFERROR(VLOOKUP(Table1[[#This Row],[Order]],Bookings_with_AM_Report!A:L,12,FALSE),"N/A")</f>
        <v>Mary Sparacino</v>
      </c>
    </row>
    <row r="611" spans="1:20">
      <c r="A611" s="24" t="s">
        <v>2315</v>
      </c>
      <c r="B611" s="24">
        <v>34</v>
      </c>
      <c r="C611" s="24" t="s">
        <v>45</v>
      </c>
      <c r="D611" s="24" t="s">
        <v>2316</v>
      </c>
      <c r="E611" s="24" t="s">
        <v>1483</v>
      </c>
      <c r="F611" s="24" t="s">
        <v>5859</v>
      </c>
      <c r="G611" s="24" t="s">
        <v>53</v>
      </c>
      <c r="H611" s="24" t="s">
        <v>53</v>
      </c>
      <c r="I611" s="24" t="s">
        <v>129</v>
      </c>
      <c r="J611" s="24" t="s">
        <v>24</v>
      </c>
      <c r="K611" s="24" t="s">
        <v>75</v>
      </c>
      <c r="L611" s="24">
        <v>1</v>
      </c>
      <c r="M611" s="31">
        <v>0</v>
      </c>
      <c r="N611" s="31">
        <v>33.520000000000003</v>
      </c>
      <c r="O611" s="24" t="s">
        <v>88</v>
      </c>
      <c r="P611" s="24" t="str">
        <f>VLOOKUP(Table1[[#This Row],[Line Item Text Code]],$U$3:$V$7,2,FALSE)</f>
        <v>Shipping Charges</v>
      </c>
      <c r="Q611" s="31">
        <f>Table1[[#This Row],[Ext. Cost]]-Table1[[#This Row],[Ext. Sell]]</f>
        <v>33.520000000000003</v>
      </c>
      <c r="R611" s="31">
        <f>VLOOKUP(C611,Bookings!$A$1:$B$33,2,FALSE)</f>
        <v>6995960.2399999984</v>
      </c>
      <c r="S611" s="31">
        <f>IFERROR(VLOOKUP(D611,Bookings!E:F,2,FALSE),0)</f>
        <v>101794.15000000001</v>
      </c>
      <c r="T611" s="25" t="str">
        <f>IFERROR(VLOOKUP(Table1[[#This Row],[Order]],Bookings_with_AM_Report!A:L,12,FALSE),"N/A")</f>
        <v>Mary Sparacino</v>
      </c>
    </row>
    <row r="612" spans="1:20">
      <c r="A612" s="24" t="s">
        <v>2315</v>
      </c>
      <c r="B612" s="24">
        <v>38</v>
      </c>
      <c r="C612" s="24" t="s">
        <v>45</v>
      </c>
      <c r="D612" s="24" t="s">
        <v>2316</v>
      </c>
      <c r="E612" s="24" t="s">
        <v>107</v>
      </c>
      <c r="F612" s="24" t="s">
        <v>2317</v>
      </c>
      <c r="G612" s="24" t="s">
        <v>53</v>
      </c>
      <c r="H612" s="24" t="s">
        <v>17</v>
      </c>
      <c r="I612" s="24" t="s">
        <v>2318</v>
      </c>
      <c r="J612" s="24" t="s">
        <v>24</v>
      </c>
      <c r="K612" s="24" t="s">
        <v>2319</v>
      </c>
      <c r="L612" s="24">
        <v>1</v>
      </c>
      <c r="M612" s="31">
        <v>0</v>
      </c>
      <c r="N612" s="31">
        <v>73.41</v>
      </c>
      <c r="O612" s="24" t="s">
        <v>88</v>
      </c>
      <c r="P612" s="24" t="str">
        <f>VLOOKUP(Table1[[#This Row],[Line Item Text Code]],$U$3:$V$7,2,FALSE)</f>
        <v>Miscellaneous</v>
      </c>
      <c r="Q612" s="31">
        <f>Table1[[#This Row],[Ext. Cost]]-Table1[[#This Row],[Ext. Sell]]</f>
        <v>73.41</v>
      </c>
      <c r="R612" s="31">
        <f>VLOOKUP(C612,Bookings!$A$1:$B$33,2,FALSE)</f>
        <v>6995960.2399999984</v>
      </c>
      <c r="S612" s="31">
        <f>IFERROR(VLOOKUP(D612,Bookings!E:F,2,FALSE),0)</f>
        <v>101794.15000000001</v>
      </c>
      <c r="T612" s="25" t="str">
        <f>IFERROR(VLOOKUP(Table1[[#This Row],[Order]],Bookings_with_AM_Report!A:L,12,FALSE),"N/A")</f>
        <v>Mary Sparacino</v>
      </c>
    </row>
    <row r="613" spans="1:20">
      <c r="A613" s="24" t="s">
        <v>2320</v>
      </c>
      <c r="B613" s="24">
        <v>9</v>
      </c>
      <c r="C613" s="24" t="s">
        <v>76</v>
      </c>
      <c r="D613" s="24" t="s">
        <v>2321</v>
      </c>
      <c r="E613" s="24" t="s">
        <v>2322</v>
      </c>
      <c r="F613" s="24" t="s">
        <v>2323</v>
      </c>
      <c r="G613" s="24" t="s">
        <v>16</v>
      </c>
      <c r="H613" s="24" t="s">
        <v>36</v>
      </c>
      <c r="I613" s="24" t="s">
        <v>2324</v>
      </c>
      <c r="J613" s="24" t="s">
        <v>24</v>
      </c>
      <c r="K613" s="24" t="s">
        <v>316</v>
      </c>
      <c r="L613" s="24">
        <v>1</v>
      </c>
      <c r="M613" s="31">
        <v>0</v>
      </c>
      <c r="N613" s="31">
        <v>450</v>
      </c>
      <c r="O613" s="24" t="s">
        <v>29</v>
      </c>
      <c r="P613" s="24" t="str">
        <f>VLOOKUP(Table1[[#This Row],[Line Item Text Code]],$U$3:$V$7,2,FALSE)</f>
        <v>Customer Accomodation</v>
      </c>
      <c r="Q613" s="31">
        <f>Table1[[#This Row],[Ext. Cost]]-Table1[[#This Row],[Ext. Sell]]</f>
        <v>450</v>
      </c>
      <c r="R613" s="31">
        <f>VLOOKUP(C613,Bookings!$A$1:$B$33,2,FALSE)</f>
        <v>13189792.260000004</v>
      </c>
      <c r="S613" s="31">
        <f>IFERROR(VLOOKUP(D613,Bookings!E:F,2,FALSE),0)</f>
        <v>1402452.3800000001</v>
      </c>
      <c r="T613" s="25" t="str">
        <f>IFERROR(VLOOKUP(Table1[[#This Row],[Order]],Bookings_with_AM_Report!A:L,12,FALSE),"N/A")</f>
        <v>Genesis Rita</v>
      </c>
    </row>
    <row r="614" spans="1:20">
      <c r="A614" s="24" t="s">
        <v>1544</v>
      </c>
      <c r="B614" s="24">
        <v>20</v>
      </c>
      <c r="C614" s="24" t="s">
        <v>76</v>
      </c>
      <c r="D614" s="24" t="s">
        <v>273</v>
      </c>
      <c r="E614" s="24" t="s">
        <v>1545</v>
      </c>
      <c r="F614" s="24" t="s">
        <v>1546</v>
      </c>
      <c r="G614" s="24" t="s">
        <v>31</v>
      </c>
      <c r="H614" s="24" t="s">
        <v>49</v>
      </c>
      <c r="I614" s="24" t="s">
        <v>1547</v>
      </c>
      <c r="J614" s="24" t="s">
        <v>18</v>
      </c>
      <c r="K614" s="24" t="s">
        <v>1548</v>
      </c>
      <c r="L614" s="24">
        <v>32</v>
      </c>
      <c r="M614" s="31">
        <v>0</v>
      </c>
      <c r="N614" s="31">
        <v>320</v>
      </c>
      <c r="O614" s="24" t="s">
        <v>48</v>
      </c>
      <c r="P614" s="24" t="str">
        <f>VLOOKUP(Table1[[#This Row],[Line Item Text Code]],$U$3:$V$7,2,FALSE)</f>
        <v>Specification Error</v>
      </c>
      <c r="Q614" s="31">
        <f>Table1[[#This Row],[Ext. Cost]]-Table1[[#This Row],[Ext. Sell]]</f>
        <v>320</v>
      </c>
      <c r="R614" s="31">
        <f>VLOOKUP(C614,Bookings!$A$1:$B$33,2,FALSE)</f>
        <v>13189792.260000004</v>
      </c>
      <c r="S614" s="31">
        <f>IFERROR(VLOOKUP(D614,Bookings!E:F,2,FALSE),0)</f>
        <v>511873.37</v>
      </c>
      <c r="T614" s="25" t="str">
        <f>IFERROR(VLOOKUP(Table1[[#This Row],[Order]],Bookings_with_AM_Report!A:L,12,FALSE),"N/A")</f>
        <v>Josie Maitlen,Torrey Crell</v>
      </c>
    </row>
    <row r="615" spans="1:20">
      <c r="A615" s="24" t="s">
        <v>1544</v>
      </c>
      <c r="B615" s="24">
        <v>21</v>
      </c>
      <c r="C615" s="24" t="s">
        <v>76</v>
      </c>
      <c r="D615" s="24" t="s">
        <v>273</v>
      </c>
      <c r="E615" s="24" t="s">
        <v>108</v>
      </c>
      <c r="F615" s="24" t="s">
        <v>141</v>
      </c>
      <c r="G615" s="24" t="s">
        <v>53</v>
      </c>
      <c r="H615" s="24" t="s">
        <v>49</v>
      </c>
      <c r="I615" s="24" t="s">
        <v>3691</v>
      </c>
      <c r="J615" s="24" t="s">
        <v>18</v>
      </c>
      <c r="K615" s="24" t="s">
        <v>1548</v>
      </c>
      <c r="L615" s="24">
        <v>1</v>
      </c>
      <c r="M615" s="31">
        <v>0</v>
      </c>
      <c r="N615" s="31">
        <v>30.72</v>
      </c>
      <c r="O615" s="24" t="s">
        <v>48</v>
      </c>
      <c r="P615" s="24" t="str">
        <f>VLOOKUP(Table1[[#This Row],[Line Item Text Code]],$U$3:$V$7,2,FALSE)</f>
        <v>Specification Error</v>
      </c>
      <c r="Q615" s="31">
        <f>Table1[[#This Row],[Ext. Cost]]-Table1[[#This Row],[Ext. Sell]]</f>
        <v>30.72</v>
      </c>
      <c r="R615" s="31">
        <f>VLOOKUP(C615,Bookings!$A$1:$B$33,2,FALSE)</f>
        <v>13189792.260000004</v>
      </c>
      <c r="S615" s="31">
        <f>IFERROR(VLOOKUP(D615,Bookings!E:F,2,FALSE),0)</f>
        <v>511873.37</v>
      </c>
      <c r="T615" s="25" t="str">
        <f>IFERROR(VLOOKUP(Table1[[#This Row],[Order]],Bookings_with_AM_Report!A:L,12,FALSE),"N/A")</f>
        <v>Josie Maitlen,Torrey Crell</v>
      </c>
    </row>
    <row r="616" spans="1:20">
      <c r="A616" s="24" t="s">
        <v>1549</v>
      </c>
      <c r="B616" s="24">
        <v>65</v>
      </c>
      <c r="C616" s="24" t="s">
        <v>81</v>
      </c>
      <c r="D616" s="24" t="s">
        <v>1550</v>
      </c>
      <c r="E616" s="24" t="s">
        <v>1551</v>
      </c>
      <c r="F616" s="24" t="s">
        <v>1552</v>
      </c>
      <c r="G616" s="24" t="s">
        <v>31</v>
      </c>
      <c r="H616" s="24" t="s">
        <v>36</v>
      </c>
      <c r="I616" s="24" t="s">
        <v>1553</v>
      </c>
      <c r="J616" s="24" t="s">
        <v>24</v>
      </c>
      <c r="K616" s="24" t="s">
        <v>1554</v>
      </c>
      <c r="L616" s="24">
        <v>3</v>
      </c>
      <c r="M616" s="31">
        <v>0</v>
      </c>
      <c r="N616" s="31">
        <v>99.48</v>
      </c>
      <c r="O616" s="24" t="s">
        <v>29</v>
      </c>
      <c r="P616" s="24" t="str">
        <f>VLOOKUP(Table1[[#This Row],[Line Item Text Code]],$U$3:$V$7,2,FALSE)</f>
        <v>Customer Accomodation</v>
      </c>
      <c r="Q616" s="31">
        <f>Table1[[#This Row],[Ext. Cost]]-Table1[[#This Row],[Ext. Sell]]</f>
        <v>99.48</v>
      </c>
      <c r="R616" s="31">
        <f>VLOOKUP(C616,Bookings!$A$1:$B$33,2,FALSE)</f>
        <v>2600398.1199999982</v>
      </c>
      <c r="S616" s="31">
        <f>IFERROR(VLOOKUP(D616,Bookings!E:F,2,FALSE),0)</f>
        <v>0</v>
      </c>
      <c r="T616" s="25" t="str">
        <f>IFERROR(VLOOKUP(Table1[[#This Row],[Order]],Bookings_with_AM_Report!A:L,12,FALSE),"N/A")</f>
        <v>Nathasha Cherubin</v>
      </c>
    </row>
    <row r="617" spans="1:20">
      <c r="A617" s="24" t="s">
        <v>1549</v>
      </c>
      <c r="B617" s="24">
        <v>66</v>
      </c>
      <c r="C617" s="24" t="s">
        <v>81</v>
      </c>
      <c r="D617" s="24" t="s">
        <v>1550</v>
      </c>
      <c r="E617" s="24" t="s">
        <v>1555</v>
      </c>
      <c r="F617" s="24" t="s">
        <v>1556</v>
      </c>
      <c r="G617" s="24" t="s">
        <v>31</v>
      </c>
      <c r="H617" s="24" t="s">
        <v>36</v>
      </c>
      <c r="I617" s="24" t="s">
        <v>1553</v>
      </c>
      <c r="J617" s="24" t="s">
        <v>24</v>
      </c>
      <c r="K617" s="24" t="s">
        <v>1554</v>
      </c>
      <c r="L617" s="24">
        <v>3</v>
      </c>
      <c r="M617" s="31">
        <v>0</v>
      </c>
      <c r="N617" s="31">
        <v>61.2</v>
      </c>
      <c r="O617" s="24" t="s">
        <v>29</v>
      </c>
      <c r="P617" s="24" t="str">
        <f>VLOOKUP(Table1[[#This Row],[Line Item Text Code]],$U$3:$V$7,2,FALSE)</f>
        <v>Customer Accomodation</v>
      </c>
      <c r="Q617" s="31">
        <f>Table1[[#This Row],[Ext. Cost]]-Table1[[#This Row],[Ext. Sell]]</f>
        <v>61.2</v>
      </c>
      <c r="R617" s="31">
        <f>VLOOKUP(C617,Bookings!$A$1:$B$33,2,FALSE)</f>
        <v>2600398.1199999982</v>
      </c>
      <c r="S617" s="31">
        <f>IFERROR(VLOOKUP(D617,Bookings!E:F,2,FALSE),0)</f>
        <v>0</v>
      </c>
      <c r="T617" s="25" t="str">
        <f>IFERROR(VLOOKUP(Table1[[#This Row],[Order]],Bookings_with_AM_Report!A:L,12,FALSE),"N/A")</f>
        <v>Nathasha Cherubin</v>
      </c>
    </row>
    <row r="618" spans="1:20">
      <c r="A618" s="24" t="s">
        <v>1557</v>
      </c>
      <c r="B618" s="24">
        <v>37</v>
      </c>
      <c r="C618" s="24" t="s">
        <v>45</v>
      </c>
      <c r="D618" s="24" t="s">
        <v>291</v>
      </c>
      <c r="E618" s="24" t="s">
        <v>1558</v>
      </c>
      <c r="F618" s="24" t="s">
        <v>1559</v>
      </c>
      <c r="G618" s="24" t="s">
        <v>16</v>
      </c>
      <c r="H618" s="24" t="s">
        <v>36</v>
      </c>
      <c r="I618" s="24" t="s">
        <v>1560</v>
      </c>
      <c r="J618" s="24" t="s">
        <v>24</v>
      </c>
      <c r="K618" s="24" t="s">
        <v>1561</v>
      </c>
      <c r="L618" s="24">
        <v>1</v>
      </c>
      <c r="M618" s="31">
        <v>0</v>
      </c>
      <c r="N618" s="31">
        <v>585</v>
      </c>
      <c r="O618" s="24" t="s">
        <v>88</v>
      </c>
      <c r="P618" s="24" t="str">
        <f>VLOOKUP(Table1[[#This Row],[Line Item Text Code]],$U$3:$V$7,2,FALSE)</f>
        <v>Customer Accomodation</v>
      </c>
      <c r="Q618" s="31">
        <f>Table1[[#This Row],[Ext. Cost]]-Table1[[#This Row],[Ext. Sell]]</f>
        <v>585</v>
      </c>
      <c r="R618" s="31">
        <f>VLOOKUP(C618,Bookings!$A$1:$B$33,2,FALSE)</f>
        <v>6995960.2399999984</v>
      </c>
      <c r="S618" s="31">
        <f>IFERROR(VLOOKUP(D618,Bookings!E:F,2,FALSE),0)</f>
        <v>241885.79000000004</v>
      </c>
      <c r="T618" s="25" t="str">
        <f>IFERROR(VLOOKUP(Table1[[#This Row],[Order]],Bookings_with_AM_Report!A:L,12,FALSE),"N/A")</f>
        <v>Mary Sparacino</v>
      </c>
    </row>
    <row r="619" spans="1:20">
      <c r="A619" s="24" t="s">
        <v>531</v>
      </c>
      <c r="B619" s="24">
        <v>83</v>
      </c>
      <c r="C619" s="24" t="s">
        <v>59</v>
      </c>
      <c r="D619" s="24" t="s">
        <v>223</v>
      </c>
      <c r="E619" s="24" t="s">
        <v>911</v>
      </c>
      <c r="F619" s="24" t="s">
        <v>22</v>
      </c>
      <c r="G619" s="24" t="s">
        <v>23</v>
      </c>
      <c r="H619" s="24" t="s">
        <v>17</v>
      </c>
      <c r="I619" s="24" t="s">
        <v>912</v>
      </c>
      <c r="J619" s="24" t="s">
        <v>18</v>
      </c>
      <c r="K619" s="24" t="s">
        <v>139</v>
      </c>
      <c r="L619" s="24">
        <v>1</v>
      </c>
      <c r="M619" s="31">
        <v>0</v>
      </c>
      <c r="N619" s="31">
        <v>117.84</v>
      </c>
      <c r="O619" s="24" t="s">
        <v>48</v>
      </c>
      <c r="P619" s="24" t="str">
        <f>VLOOKUP(Table1[[#This Row],[Line Item Text Code]],$U$3:$V$7,2,FALSE)</f>
        <v>Miscellaneous</v>
      </c>
      <c r="Q619" s="31">
        <f>Table1[[#This Row],[Ext. Cost]]-Table1[[#This Row],[Ext. Sell]]</f>
        <v>117.84</v>
      </c>
      <c r="R619" s="31">
        <f>VLOOKUP(C619,Bookings!$A$1:$B$33,2,FALSE)</f>
        <v>25594614.949999984</v>
      </c>
      <c r="S619" s="31">
        <f>IFERROR(VLOOKUP(D619,Bookings!E:F,2,FALSE),0)</f>
        <v>670595.27</v>
      </c>
      <c r="T619" s="25" t="str">
        <f>IFERROR(VLOOKUP(Table1[[#This Row],[Order]],Bookings_with_AM_Report!A:L,12,FALSE),"N/A")</f>
        <v>Hana Estrada,Melissa Rokes,Torrey Crell</v>
      </c>
    </row>
    <row r="620" spans="1:20">
      <c r="A620" s="24" t="s">
        <v>1164</v>
      </c>
      <c r="B620" s="24">
        <v>82</v>
      </c>
      <c r="C620" s="24" t="s">
        <v>59</v>
      </c>
      <c r="D620" s="24" t="s">
        <v>1165</v>
      </c>
      <c r="E620" s="24" t="s">
        <v>5860</v>
      </c>
      <c r="F620" s="24" t="s">
        <v>5861</v>
      </c>
      <c r="G620" s="24" t="s">
        <v>31</v>
      </c>
      <c r="H620" s="24" t="s">
        <v>36</v>
      </c>
      <c r="I620" s="24" t="s">
        <v>5862</v>
      </c>
      <c r="J620" s="24" t="s">
        <v>18</v>
      </c>
      <c r="K620" s="24" t="s">
        <v>1603</v>
      </c>
      <c r="L620" s="24">
        <v>2</v>
      </c>
      <c r="M620" s="31">
        <v>0</v>
      </c>
      <c r="N620" s="31">
        <v>557.6</v>
      </c>
      <c r="O620" s="24" t="s">
        <v>48</v>
      </c>
      <c r="P620" s="24" t="str">
        <f>VLOOKUP(Table1[[#This Row],[Line Item Text Code]],$U$3:$V$7,2,FALSE)</f>
        <v>Customer Accomodation</v>
      </c>
      <c r="Q620" s="31">
        <f>Table1[[#This Row],[Ext. Cost]]-Table1[[#This Row],[Ext. Sell]]</f>
        <v>557.6</v>
      </c>
      <c r="R620" s="31">
        <f>VLOOKUP(C620,Bookings!$A$1:$B$33,2,FALSE)</f>
        <v>25594614.949999984</v>
      </c>
      <c r="S620" s="31">
        <f>IFERROR(VLOOKUP(D620,Bookings!E:F,2,FALSE),0)</f>
        <v>205109.58</v>
      </c>
      <c r="T620" s="25" t="str">
        <f>IFERROR(VLOOKUP(Table1[[#This Row],[Order]],Bookings_with_AM_Report!A:L,12,FALSE),"N/A")</f>
        <v>Melissa Rokes</v>
      </c>
    </row>
    <row r="621" spans="1:20">
      <c r="A621" s="24" t="s">
        <v>1164</v>
      </c>
      <c r="B621" s="24">
        <v>84</v>
      </c>
      <c r="C621" s="24" t="s">
        <v>59</v>
      </c>
      <c r="D621" s="24" t="s">
        <v>1165</v>
      </c>
      <c r="E621" s="24" t="s">
        <v>2325</v>
      </c>
      <c r="F621" s="24" t="s">
        <v>2326</v>
      </c>
      <c r="G621" s="24" t="s">
        <v>31</v>
      </c>
      <c r="H621" s="24" t="s">
        <v>49</v>
      </c>
      <c r="I621" s="24" t="s">
        <v>2327</v>
      </c>
      <c r="J621" s="24" t="s">
        <v>18</v>
      </c>
      <c r="K621" s="24" t="s">
        <v>34</v>
      </c>
      <c r="L621" s="24">
        <v>2</v>
      </c>
      <c r="M621" s="31">
        <v>0</v>
      </c>
      <c r="N621" s="31">
        <v>545.28</v>
      </c>
      <c r="O621" s="24" t="s">
        <v>48</v>
      </c>
      <c r="P621" s="24" t="str">
        <f>VLOOKUP(Table1[[#This Row],[Line Item Text Code]],$U$3:$V$7,2,FALSE)</f>
        <v>Specification Error</v>
      </c>
      <c r="Q621" s="31">
        <f>Table1[[#This Row],[Ext. Cost]]-Table1[[#This Row],[Ext. Sell]]</f>
        <v>545.28</v>
      </c>
      <c r="R621" s="31">
        <f>VLOOKUP(C621,Bookings!$A$1:$B$33,2,FALSE)</f>
        <v>25594614.949999984</v>
      </c>
      <c r="S621" s="31">
        <f>IFERROR(VLOOKUP(D621,Bookings!E:F,2,FALSE),0)</f>
        <v>205109.58</v>
      </c>
      <c r="T621" s="25" t="str">
        <f>IFERROR(VLOOKUP(Table1[[#This Row],[Order]],Bookings_with_AM_Report!A:L,12,FALSE),"N/A")</f>
        <v>Melissa Rokes</v>
      </c>
    </row>
    <row r="622" spans="1:20">
      <c r="A622" s="24" t="s">
        <v>1164</v>
      </c>
      <c r="B622" s="24">
        <v>85</v>
      </c>
      <c r="C622" s="24" t="s">
        <v>59</v>
      </c>
      <c r="D622" s="24" t="s">
        <v>1165</v>
      </c>
      <c r="E622" s="24" t="s">
        <v>2328</v>
      </c>
      <c r="F622" s="24" t="s">
        <v>2329</v>
      </c>
      <c r="G622" s="24" t="s">
        <v>31</v>
      </c>
      <c r="H622" s="24" t="s">
        <v>49</v>
      </c>
      <c r="I622" s="24" t="s">
        <v>2330</v>
      </c>
      <c r="J622" s="24" t="s">
        <v>18</v>
      </c>
      <c r="K622" s="24" t="s">
        <v>34</v>
      </c>
      <c r="L622" s="24">
        <v>1</v>
      </c>
      <c r="M622" s="31">
        <v>0</v>
      </c>
      <c r="N622" s="31">
        <v>272.64</v>
      </c>
      <c r="O622" s="24" t="s">
        <v>48</v>
      </c>
      <c r="P622" s="24" t="str">
        <f>VLOOKUP(Table1[[#This Row],[Line Item Text Code]],$U$3:$V$7,2,FALSE)</f>
        <v>Specification Error</v>
      </c>
      <c r="Q622" s="31">
        <f>Table1[[#This Row],[Ext. Cost]]-Table1[[#This Row],[Ext. Sell]]</f>
        <v>272.64</v>
      </c>
      <c r="R622" s="31">
        <f>VLOOKUP(C622,Bookings!$A$1:$B$33,2,FALSE)</f>
        <v>25594614.949999984</v>
      </c>
      <c r="S622" s="31">
        <f>IFERROR(VLOOKUP(D622,Bookings!E:F,2,FALSE),0)</f>
        <v>205109.58</v>
      </c>
      <c r="T622" s="25" t="str">
        <f>IFERROR(VLOOKUP(Table1[[#This Row],[Order]],Bookings_with_AM_Report!A:L,12,FALSE),"N/A")</f>
        <v>Melissa Rokes</v>
      </c>
    </row>
    <row r="623" spans="1:20">
      <c r="A623" s="24" t="s">
        <v>1164</v>
      </c>
      <c r="B623" s="24">
        <v>86</v>
      </c>
      <c r="C623" s="24" t="s">
        <v>59</v>
      </c>
      <c r="D623" s="24" t="s">
        <v>1165</v>
      </c>
      <c r="E623" s="24" t="s">
        <v>2331</v>
      </c>
      <c r="F623" s="24" t="s">
        <v>2332</v>
      </c>
      <c r="G623" s="24" t="s">
        <v>42</v>
      </c>
      <c r="H623" s="24" t="s">
        <v>32</v>
      </c>
      <c r="I623" s="24" t="s">
        <v>43</v>
      </c>
      <c r="J623" s="24" t="s">
        <v>18</v>
      </c>
      <c r="K623" s="24" t="s">
        <v>19</v>
      </c>
      <c r="L623" s="24">
        <v>1</v>
      </c>
      <c r="M623" s="31">
        <v>0</v>
      </c>
      <c r="N623" s="31">
        <v>149.94</v>
      </c>
      <c r="O623" s="24" t="s">
        <v>48</v>
      </c>
      <c r="P623" s="24" t="str">
        <f>VLOOKUP(Table1[[#This Row],[Line Item Text Code]],$U$3:$V$7,2,FALSE)</f>
        <v>Vendor Caused</v>
      </c>
      <c r="Q623" s="31">
        <f>Table1[[#This Row],[Ext. Cost]]-Table1[[#This Row],[Ext. Sell]]</f>
        <v>149.94</v>
      </c>
      <c r="R623" s="31">
        <f>VLOOKUP(C623,Bookings!$A$1:$B$33,2,FALSE)</f>
        <v>25594614.949999984</v>
      </c>
      <c r="S623" s="31">
        <f>IFERROR(VLOOKUP(D623,Bookings!E:F,2,FALSE),0)</f>
        <v>205109.58</v>
      </c>
      <c r="T623" s="25" t="str">
        <f>IFERROR(VLOOKUP(Table1[[#This Row],[Order]],Bookings_with_AM_Report!A:L,12,FALSE),"N/A")</f>
        <v>Melissa Rokes</v>
      </c>
    </row>
    <row r="624" spans="1:20">
      <c r="A624" s="24" t="s">
        <v>1164</v>
      </c>
      <c r="B624" s="24">
        <v>88</v>
      </c>
      <c r="C624" s="24" t="s">
        <v>59</v>
      </c>
      <c r="D624" s="24" t="s">
        <v>1165</v>
      </c>
      <c r="E624" s="24" t="s">
        <v>4516</v>
      </c>
      <c r="F624" s="24" t="s">
        <v>3845</v>
      </c>
      <c r="G624" s="24" t="s">
        <v>42</v>
      </c>
      <c r="H624" s="24" t="s">
        <v>32</v>
      </c>
      <c r="I624" s="24" t="s">
        <v>43</v>
      </c>
      <c r="J624" s="24" t="s">
        <v>18</v>
      </c>
      <c r="K624" s="24" t="s">
        <v>19</v>
      </c>
      <c r="L624" s="24">
        <v>1</v>
      </c>
      <c r="M624" s="31">
        <v>0</v>
      </c>
      <c r="N624" s="31">
        <v>149.94</v>
      </c>
      <c r="O624" s="24" t="s">
        <v>48</v>
      </c>
      <c r="P624" s="24" t="str">
        <f>VLOOKUP(Table1[[#This Row],[Line Item Text Code]],$U$3:$V$7,2,FALSE)</f>
        <v>Vendor Caused</v>
      </c>
      <c r="Q624" s="31">
        <f>Table1[[#This Row],[Ext. Cost]]-Table1[[#This Row],[Ext. Sell]]</f>
        <v>149.94</v>
      </c>
      <c r="R624" s="31">
        <f>VLOOKUP(C624,Bookings!$A$1:$B$33,2,FALSE)</f>
        <v>25594614.949999984</v>
      </c>
      <c r="S624" s="31">
        <f>IFERROR(VLOOKUP(D624,Bookings!E:F,2,FALSE),0)</f>
        <v>205109.58</v>
      </c>
      <c r="T624" s="25" t="str">
        <f>IFERROR(VLOOKUP(Table1[[#This Row],[Order]],Bookings_with_AM_Report!A:L,12,FALSE),"N/A")</f>
        <v>Melissa Rokes</v>
      </c>
    </row>
    <row r="625" spans="1:20">
      <c r="A625" s="24" t="s">
        <v>1164</v>
      </c>
      <c r="B625" s="24">
        <v>92</v>
      </c>
      <c r="C625" s="24" t="s">
        <v>59</v>
      </c>
      <c r="D625" s="24" t="s">
        <v>1165</v>
      </c>
      <c r="E625" s="24" t="s">
        <v>5863</v>
      </c>
      <c r="F625" s="24" t="s">
        <v>5846</v>
      </c>
      <c r="G625" s="24" t="s">
        <v>42</v>
      </c>
      <c r="H625" s="24" t="s">
        <v>32</v>
      </c>
      <c r="I625" s="24" t="s">
        <v>43</v>
      </c>
      <c r="J625" s="24" t="s">
        <v>18</v>
      </c>
      <c r="K625" s="24" t="s">
        <v>19</v>
      </c>
      <c r="L625" s="24">
        <v>1</v>
      </c>
      <c r="M625" s="31">
        <v>0</v>
      </c>
      <c r="N625" s="31">
        <v>100</v>
      </c>
      <c r="O625" s="24" t="s">
        <v>48</v>
      </c>
      <c r="P625" s="24" t="str">
        <f>VLOOKUP(Table1[[#This Row],[Line Item Text Code]],$U$3:$V$7,2,FALSE)</f>
        <v>Vendor Caused</v>
      </c>
      <c r="Q625" s="31">
        <f>Table1[[#This Row],[Ext. Cost]]-Table1[[#This Row],[Ext. Sell]]</f>
        <v>100</v>
      </c>
      <c r="R625" s="31">
        <f>VLOOKUP(C625,Bookings!$A$1:$B$33,2,FALSE)</f>
        <v>25594614.949999984</v>
      </c>
      <c r="S625" s="31">
        <f>IFERROR(VLOOKUP(D625,Bookings!E:F,2,FALSE),0)</f>
        <v>205109.58</v>
      </c>
      <c r="T625" s="25" t="str">
        <f>IFERROR(VLOOKUP(Table1[[#This Row],[Order]],Bookings_with_AM_Report!A:L,12,FALSE),"N/A")</f>
        <v>Melissa Rokes</v>
      </c>
    </row>
    <row r="626" spans="1:20">
      <c r="A626" s="24" t="s">
        <v>2997</v>
      </c>
      <c r="B626" s="24">
        <v>78</v>
      </c>
      <c r="C626" s="24" t="s">
        <v>45</v>
      </c>
      <c r="D626" s="24" t="s">
        <v>3967</v>
      </c>
      <c r="E626" s="24" t="s">
        <v>116</v>
      </c>
      <c r="F626" s="24" t="s">
        <v>4808</v>
      </c>
      <c r="G626" s="24" t="s">
        <v>53</v>
      </c>
      <c r="H626" s="24" t="s">
        <v>49</v>
      </c>
      <c r="I626" s="24" t="s">
        <v>5864</v>
      </c>
      <c r="J626" s="24" t="s">
        <v>33</v>
      </c>
      <c r="K626" s="24" t="s">
        <v>162</v>
      </c>
      <c r="L626" s="24">
        <v>1</v>
      </c>
      <c r="M626" s="31">
        <v>1000</v>
      </c>
      <c r="N626" s="31">
        <v>0</v>
      </c>
      <c r="O626" s="24" t="s">
        <v>1598</v>
      </c>
      <c r="P626" s="24" t="str">
        <f>VLOOKUP(Table1[[#This Row],[Line Item Text Code]],$U$3:$V$7,2,FALSE)</f>
        <v>Specification Error</v>
      </c>
      <c r="Q626" s="31">
        <f>Table1[[#This Row],[Ext. Cost]]-Table1[[#This Row],[Ext. Sell]]</f>
        <v>-1000</v>
      </c>
      <c r="R626" s="31">
        <f>VLOOKUP(C626,Bookings!$A$1:$B$33,2,FALSE)</f>
        <v>6995960.2399999984</v>
      </c>
      <c r="S626" s="31">
        <f>IFERROR(VLOOKUP(D626,Bookings!E:F,2,FALSE),0)</f>
        <v>-900</v>
      </c>
      <c r="T626" s="25" t="str">
        <f>IFERROR(VLOOKUP(Table1[[#This Row],[Order]],Bookings_with_AM_Report!A:L,12,FALSE),"N/A")</f>
        <v>Farrah Race</v>
      </c>
    </row>
    <row r="627" spans="1:20">
      <c r="A627" s="24" t="s">
        <v>2997</v>
      </c>
      <c r="B627" s="24">
        <v>84</v>
      </c>
      <c r="C627" s="24" t="s">
        <v>45</v>
      </c>
      <c r="D627" s="24" t="s">
        <v>3967</v>
      </c>
      <c r="E627" s="24" t="s">
        <v>1658</v>
      </c>
      <c r="F627" s="24" t="s">
        <v>5865</v>
      </c>
      <c r="G627" s="24" t="s">
        <v>53</v>
      </c>
      <c r="H627" s="24" t="s">
        <v>49</v>
      </c>
      <c r="I627" s="24" t="s">
        <v>5866</v>
      </c>
      <c r="J627" s="24" t="s">
        <v>33</v>
      </c>
      <c r="K627" s="24" t="s">
        <v>34</v>
      </c>
      <c r="L627" s="24">
        <v>664</v>
      </c>
      <c r="M627" s="31">
        <v>0</v>
      </c>
      <c r="N627" s="31">
        <v>664</v>
      </c>
      <c r="O627" s="24" t="s">
        <v>1598</v>
      </c>
      <c r="P627" s="24" t="str">
        <f>VLOOKUP(Table1[[#This Row],[Line Item Text Code]],$U$3:$V$7,2,FALSE)</f>
        <v>Specification Error</v>
      </c>
      <c r="Q627" s="31">
        <f>Table1[[#This Row],[Ext. Cost]]-Table1[[#This Row],[Ext. Sell]]</f>
        <v>664</v>
      </c>
      <c r="R627" s="31">
        <f>VLOOKUP(C627,Bookings!$A$1:$B$33,2,FALSE)</f>
        <v>6995960.2399999984</v>
      </c>
      <c r="S627" s="31">
        <f>IFERROR(VLOOKUP(D627,Bookings!E:F,2,FALSE),0)</f>
        <v>-900</v>
      </c>
      <c r="T627" s="25" t="str">
        <f>IFERROR(VLOOKUP(Table1[[#This Row],[Order]],Bookings_with_AM_Report!A:L,12,FALSE),"N/A")</f>
        <v>Farrah Race</v>
      </c>
    </row>
    <row r="628" spans="1:20">
      <c r="A628" s="24" t="s">
        <v>2997</v>
      </c>
      <c r="B628" s="24">
        <v>92</v>
      </c>
      <c r="C628" s="24" t="s">
        <v>45</v>
      </c>
      <c r="D628" s="24" t="s">
        <v>3967</v>
      </c>
      <c r="E628" s="24" t="s">
        <v>4517</v>
      </c>
      <c r="F628" s="24" t="s">
        <v>4518</v>
      </c>
      <c r="G628" s="24" t="s">
        <v>31</v>
      </c>
      <c r="H628" s="24" t="s">
        <v>49</v>
      </c>
      <c r="I628" s="24" t="s">
        <v>4519</v>
      </c>
      <c r="J628" s="24" t="s">
        <v>33</v>
      </c>
      <c r="K628" s="24" t="s">
        <v>4520</v>
      </c>
      <c r="L628" s="24">
        <v>1</v>
      </c>
      <c r="M628" s="31">
        <v>0</v>
      </c>
      <c r="N628" s="31">
        <v>2789.01</v>
      </c>
      <c r="O628" s="24" t="s">
        <v>1598</v>
      </c>
      <c r="P628" s="24" t="str">
        <f>VLOOKUP(Table1[[#This Row],[Line Item Text Code]],$U$3:$V$7,2,FALSE)</f>
        <v>Specification Error</v>
      </c>
      <c r="Q628" s="31">
        <f>Table1[[#This Row],[Ext. Cost]]-Table1[[#This Row],[Ext. Sell]]</f>
        <v>2789.01</v>
      </c>
      <c r="R628" s="31">
        <f>VLOOKUP(C628,Bookings!$A$1:$B$33,2,FALSE)</f>
        <v>6995960.2399999984</v>
      </c>
      <c r="S628" s="31">
        <f>IFERROR(VLOOKUP(D628,Bookings!E:F,2,FALSE),0)</f>
        <v>-900</v>
      </c>
      <c r="T628" s="25" t="str">
        <f>IFERROR(VLOOKUP(Table1[[#This Row],[Order]],Bookings_with_AM_Report!A:L,12,FALSE),"N/A")</f>
        <v>Farrah Race</v>
      </c>
    </row>
    <row r="629" spans="1:20">
      <c r="A629" s="24" t="s">
        <v>2997</v>
      </c>
      <c r="B629" s="24">
        <v>93</v>
      </c>
      <c r="C629" s="24" t="s">
        <v>45</v>
      </c>
      <c r="D629" s="24" t="s">
        <v>3967</v>
      </c>
      <c r="E629" s="24" t="s">
        <v>3630</v>
      </c>
      <c r="F629" s="24" t="s">
        <v>160</v>
      </c>
      <c r="G629" s="24" t="s">
        <v>2516</v>
      </c>
      <c r="H629" s="24" t="s">
        <v>49</v>
      </c>
      <c r="I629" s="24" t="s">
        <v>4521</v>
      </c>
      <c r="J629" s="24" t="s">
        <v>33</v>
      </c>
      <c r="K629" s="24" t="s">
        <v>4520</v>
      </c>
      <c r="L629" s="24">
        <v>1</v>
      </c>
      <c r="M629" s="31">
        <v>0</v>
      </c>
      <c r="N629" s="31">
        <v>125.51</v>
      </c>
      <c r="O629" s="24" t="s">
        <v>1598</v>
      </c>
      <c r="P629" s="24" t="str">
        <f>VLOOKUP(Table1[[#This Row],[Line Item Text Code]],$U$3:$V$7,2,FALSE)</f>
        <v>Specification Error</v>
      </c>
      <c r="Q629" s="31">
        <f>Table1[[#This Row],[Ext. Cost]]-Table1[[#This Row],[Ext. Sell]]</f>
        <v>125.51</v>
      </c>
      <c r="R629" s="31">
        <f>VLOOKUP(C629,Bookings!$A$1:$B$33,2,FALSE)</f>
        <v>6995960.2399999984</v>
      </c>
      <c r="S629" s="31">
        <f>IFERROR(VLOOKUP(D629,Bookings!E:F,2,FALSE),0)</f>
        <v>-900</v>
      </c>
      <c r="T629" s="25" t="str">
        <f>IFERROR(VLOOKUP(Table1[[#This Row],[Order]],Bookings_with_AM_Report!A:L,12,FALSE),"N/A")</f>
        <v>Farrah Race</v>
      </c>
    </row>
    <row r="630" spans="1:20">
      <c r="A630" s="24" t="s">
        <v>2997</v>
      </c>
      <c r="B630" s="24">
        <v>94</v>
      </c>
      <c r="C630" s="24" t="s">
        <v>45</v>
      </c>
      <c r="D630" s="24" t="s">
        <v>3967</v>
      </c>
      <c r="E630" s="24" t="s">
        <v>52</v>
      </c>
      <c r="F630" s="24" t="s">
        <v>54</v>
      </c>
      <c r="G630" s="24" t="s">
        <v>53</v>
      </c>
      <c r="H630" s="24" t="s">
        <v>49</v>
      </c>
      <c r="I630" s="24" t="s">
        <v>4521</v>
      </c>
      <c r="J630" s="24" t="s">
        <v>33</v>
      </c>
      <c r="K630" s="24" t="s">
        <v>4520</v>
      </c>
      <c r="L630" s="24">
        <v>1</v>
      </c>
      <c r="M630" s="31">
        <v>0</v>
      </c>
      <c r="N630" s="31">
        <v>125</v>
      </c>
      <c r="O630" s="24" t="s">
        <v>1598</v>
      </c>
      <c r="P630" s="24" t="str">
        <f>VLOOKUP(Table1[[#This Row],[Line Item Text Code]],$U$3:$V$7,2,FALSE)</f>
        <v>Specification Error</v>
      </c>
      <c r="Q630" s="31">
        <f>Table1[[#This Row],[Ext. Cost]]-Table1[[#This Row],[Ext. Sell]]</f>
        <v>125</v>
      </c>
      <c r="R630" s="31">
        <f>VLOOKUP(C630,Bookings!$A$1:$B$33,2,FALSE)</f>
        <v>6995960.2399999984</v>
      </c>
      <c r="S630" s="31">
        <f>IFERROR(VLOOKUP(D630,Bookings!E:F,2,FALSE),0)</f>
        <v>-900</v>
      </c>
      <c r="T630" s="25" t="str">
        <f>IFERROR(VLOOKUP(Table1[[#This Row],[Order]],Bookings_with_AM_Report!A:L,12,FALSE),"N/A")</f>
        <v>Farrah Race</v>
      </c>
    </row>
    <row r="631" spans="1:20">
      <c r="A631" s="24" t="s">
        <v>3076</v>
      </c>
      <c r="B631" s="24">
        <v>5</v>
      </c>
      <c r="C631" s="24" t="s">
        <v>45</v>
      </c>
      <c r="D631" s="24" t="s">
        <v>122</v>
      </c>
      <c r="E631" s="24" t="s">
        <v>5867</v>
      </c>
      <c r="F631" s="24" t="s">
        <v>5868</v>
      </c>
      <c r="G631" s="24" t="s">
        <v>31</v>
      </c>
      <c r="H631" s="24" t="s">
        <v>49</v>
      </c>
      <c r="I631" s="24" t="s">
        <v>5869</v>
      </c>
      <c r="J631" s="24" t="s">
        <v>24</v>
      </c>
      <c r="K631" s="24" t="s">
        <v>528</v>
      </c>
      <c r="L631" s="24">
        <v>2</v>
      </c>
      <c r="M631" s="31">
        <v>0</v>
      </c>
      <c r="N631" s="31">
        <v>270.39999999999998</v>
      </c>
      <c r="O631" s="24" t="s">
        <v>29</v>
      </c>
      <c r="P631" s="24" t="str">
        <f>VLOOKUP(Table1[[#This Row],[Line Item Text Code]],$U$3:$V$7,2,FALSE)</f>
        <v>Specification Error</v>
      </c>
      <c r="Q631" s="31">
        <f>Table1[[#This Row],[Ext. Cost]]-Table1[[#This Row],[Ext. Sell]]</f>
        <v>270.39999999999998</v>
      </c>
      <c r="R631" s="31">
        <f>VLOOKUP(C631,Bookings!$A$1:$B$33,2,FALSE)</f>
        <v>6995960.2399999984</v>
      </c>
      <c r="S631" s="31">
        <f>IFERROR(VLOOKUP(D631,Bookings!E:F,2,FALSE),0)</f>
        <v>120872.78000000001</v>
      </c>
      <c r="T631" s="25" t="str">
        <f>IFERROR(VLOOKUP(Table1[[#This Row],[Order]],Bookings_with_AM_Report!A:L,12,FALSE),"N/A")</f>
        <v>Genesis Rita</v>
      </c>
    </row>
    <row r="632" spans="1:20">
      <c r="A632" s="24" t="s">
        <v>3076</v>
      </c>
      <c r="B632" s="24">
        <v>6</v>
      </c>
      <c r="C632" s="24" t="s">
        <v>45</v>
      </c>
      <c r="D632" s="24" t="s">
        <v>122</v>
      </c>
      <c r="E632" s="24" t="s">
        <v>5870</v>
      </c>
      <c r="F632" s="24" t="s">
        <v>5871</v>
      </c>
      <c r="G632" s="24" t="s">
        <v>31</v>
      </c>
      <c r="H632" s="24" t="s">
        <v>49</v>
      </c>
      <c r="I632" s="24" t="s">
        <v>5869</v>
      </c>
      <c r="J632" s="24" t="s">
        <v>24</v>
      </c>
      <c r="K632" s="24" t="s">
        <v>528</v>
      </c>
      <c r="L632" s="24">
        <v>1</v>
      </c>
      <c r="M632" s="31">
        <v>0</v>
      </c>
      <c r="N632" s="31">
        <v>154</v>
      </c>
      <c r="O632" s="24" t="s">
        <v>29</v>
      </c>
      <c r="P632" s="24" t="str">
        <f>VLOOKUP(Table1[[#This Row],[Line Item Text Code]],$U$3:$V$7,2,FALSE)</f>
        <v>Specification Error</v>
      </c>
      <c r="Q632" s="31">
        <f>Table1[[#This Row],[Ext. Cost]]-Table1[[#This Row],[Ext. Sell]]</f>
        <v>154</v>
      </c>
      <c r="R632" s="31">
        <f>VLOOKUP(C632,Bookings!$A$1:$B$33,2,FALSE)</f>
        <v>6995960.2399999984</v>
      </c>
      <c r="S632" s="31">
        <f>IFERROR(VLOOKUP(D632,Bookings!E:F,2,FALSE),0)</f>
        <v>120872.78000000001</v>
      </c>
      <c r="T632" s="25" t="str">
        <f>IFERROR(VLOOKUP(Table1[[#This Row],[Order]],Bookings_with_AM_Report!A:L,12,FALSE),"N/A")</f>
        <v>Genesis Rita</v>
      </c>
    </row>
    <row r="633" spans="1:20">
      <c r="A633" s="24" t="s">
        <v>520</v>
      </c>
      <c r="B633" s="24">
        <v>7</v>
      </c>
      <c r="C633" s="24" t="s">
        <v>20</v>
      </c>
      <c r="D633" s="24" t="s">
        <v>3887</v>
      </c>
      <c r="E633" s="24" t="s">
        <v>158</v>
      </c>
      <c r="F633" s="24" t="s">
        <v>913</v>
      </c>
      <c r="G633" s="24" t="s">
        <v>16</v>
      </c>
      <c r="H633" s="24" t="s">
        <v>36</v>
      </c>
      <c r="I633" s="24" t="s">
        <v>176</v>
      </c>
      <c r="J633" s="24" t="s">
        <v>24</v>
      </c>
      <c r="K633" s="24" t="s">
        <v>86</v>
      </c>
      <c r="L633" s="24">
        <v>1</v>
      </c>
      <c r="M633" s="31">
        <v>0</v>
      </c>
      <c r="N633" s="31">
        <v>50</v>
      </c>
      <c r="O633" s="24" t="s">
        <v>44</v>
      </c>
      <c r="P633" s="24" t="str">
        <f>VLOOKUP(Table1[[#This Row],[Line Item Text Code]],$U$3:$V$7,2,FALSE)</f>
        <v>Customer Accomodation</v>
      </c>
      <c r="Q633" s="31">
        <f>Table1[[#This Row],[Ext. Cost]]-Table1[[#This Row],[Ext. Sell]]</f>
        <v>50</v>
      </c>
      <c r="R633" s="31">
        <f>VLOOKUP(C633,Bookings!$A$1:$B$33,2,FALSE)</f>
        <v>7904036.2999999644</v>
      </c>
      <c r="S633" s="31">
        <f>IFERROR(VLOOKUP(D633,Bookings!E:F,2,FALSE),0)</f>
        <v>645245.27000000025</v>
      </c>
      <c r="T633" s="25" t="str">
        <f>IFERROR(VLOOKUP(Table1[[#This Row],[Order]],Bookings_with_AM_Report!A:L,12,FALSE),"N/A")</f>
        <v>Norma Lopez</v>
      </c>
    </row>
    <row r="634" spans="1:20">
      <c r="A634" s="24" t="s">
        <v>521</v>
      </c>
      <c r="B634" s="24">
        <v>6</v>
      </c>
      <c r="C634" s="24" t="s">
        <v>20</v>
      </c>
      <c r="D634" s="24" t="s">
        <v>3887</v>
      </c>
      <c r="E634" s="24" t="s">
        <v>158</v>
      </c>
      <c r="F634" s="24" t="s">
        <v>401</v>
      </c>
      <c r="G634" s="24" t="s">
        <v>16</v>
      </c>
      <c r="H634" s="24" t="s">
        <v>53</v>
      </c>
      <c r="I634" s="24" t="s">
        <v>158</v>
      </c>
      <c r="J634" s="24" t="s">
        <v>24</v>
      </c>
      <c r="K634" s="24" t="s">
        <v>86</v>
      </c>
      <c r="L634" s="24">
        <v>1</v>
      </c>
      <c r="M634" s="31">
        <v>0</v>
      </c>
      <c r="N634" s="31">
        <v>250</v>
      </c>
      <c r="O634" s="24" t="s">
        <v>44</v>
      </c>
      <c r="P634" s="24" t="str">
        <f>VLOOKUP(Table1[[#This Row],[Line Item Text Code]],$U$3:$V$7,2,FALSE)</f>
        <v>Shipping Charges</v>
      </c>
      <c r="Q634" s="31">
        <f>Table1[[#This Row],[Ext. Cost]]-Table1[[#This Row],[Ext. Sell]]</f>
        <v>250</v>
      </c>
      <c r="R634" s="31">
        <f>VLOOKUP(C634,Bookings!$A$1:$B$33,2,FALSE)</f>
        <v>7904036.2999999644</v>
      </c>
      <c r="S634" s="31">
        <f>IFERROR(VLOOKUP(D634,Bookings!E:F,2,FALSE),0)</f>
        <v>645245.27000000025</v>
      </c>
      <c r="T634" s="25" t="str">
        <f>IFERROR(VLOOKUP(Table1[[#This Row],[Order]],Bookings_with_AM_Report!A:L,12,FALSE),"N/A")</f>
        <v>Norma Lopez</v>
      </c>
    </row>
    <row r="635" spans="1:20">
      <c r="A635" s="24" t="s">
        <v>4216</v>
      </c>
      <c r="B635" s="24">
        <v>141</v>
      </c>
      <c r="C635" s="24" t="s">
        <v>76</v>
      </c>
      <c r="D635" s="24" t="s">
        <v>355</v>
      </c>
      <c r="E635" s="24" t="s">
        <v>5872</v>
      </c>
      <c r="F635" s="24" t="s">
        <v>5873</v>
      </c>
      <c r="G635" s="24" t="s">
        <v>31</v>
      </c>
      <c r="H635" s="24" t="s">
        <v>49</v>
      </c>
      <c r="I635" s="24" t="s">
        <v>5874</v>
      </c>
      <c r="J635" s="24" t="s">
        <v>18</v>
      </c>
      <c r="K635" s="24" t="s">
        <v>115</v>
      </c>
      <c r="L635" s="24">
        <v>8</v>
      </c>
      <c r="M635" s="31">
        <v>-5459.6</v>
      </c>
      <c r="N635" s="31">
        <v>0</v>
      </c>
      <c r="O635" s="24" t="s">
        <v>29</v>
      </c>
      <c r="P635" s="24" t="str">
        <f>VLOOKUP(Table1[[#This Row],[Line Item Text Code]],$U$3:$V$7,2,FALSE)</f>
        <v>Specification Error</v>
      </c>
      <c r="Q635" s="31">
        <f>Table1[[#This Row],[Ext. Cost]]-Table1[[#This Row],[Ext. Sell]]</f>
        <v>5459.6</v>
      </c>
      <c r="R635" s="31">
        <f>VLOOKUP(C635,Bookings!$A$1:$B$33,2,FALSE)</f>
        <v>13189792.260000004</v>
      </c>
      <c r="S635" s="31">
        <f>IFERROR(VLOOKUP(D635,Bookings!E:F,2,FALSE),0)</f>
        <v>2265998.1599999997</v>
      </c>
      <c r="T635" s="25" t="str">
        <f>IFERROR(VLOOKUP(Table1[[#This Row],[Order]],Bookings_with_AM_Report!A:L,12,FALSE),"N/A")</f>
        <v>Lindsay Hanief</v>
      </c>
    </row>
    <row r="636" spans="1:20">
      <c r="A636" s="24" t="s">
        <v>1562</v>
      </c>
      <c r="B636" s="24">
        <v>172</v>
      </c>
      <c r="C636" s="24" t="s">
        <v>76</v>
      </c>
      <c r="D636" s="24" t="s">
        <v>355</v>
      </c>
      <c r="E636" s="24" t="s">
        <v>1563</v>
      </c>
      <c r="F636" s="24" t="s">
        <v>1564</v>
      </c>
      <c r="G636" s="24" t="s">
        <v>31</v>
      </c>
      <c r="H636" s="24" t="s">
        <v>49</v>
      </c>
      <c r="I636" s="24" t="s">
        <v>1565</v>
      </c>
      <c r="J636" s="24" t="s">
        <v>18</v>
      </c>
      <c r="K636" s="24" t="s">
        <v>115</v>
      </c>
      <c r="L636" s="24">
        <v>8</v>
      </c>
      <c r="M636" s="31">
        <v>0</v>
      </c>
      <c r="N636" s="31">
        <v>285.60000000000002</v>
      </c>
      <c r="O636" s="24" t="s">
        <v>29</v>
      </c>
      <c r="P636" s="24" t="str">
        <f>VLOOKUP(Table1[[#This Row],[Line Item Text Code]],$U$3:$V$7,2,FALSE)</f>
        <v>Specification Error</v>
      </c>
      <c r="Q636" s="31">
        <f>Table1[[#This Row],[Ext. Cost]]-Table1[[#This Row],[Ext. Sell]]</f>
        <v>285.60000000000002</v>
      </c>
      <c r="R636" s="31">
        <f>VLOOKUP(C636,Bookings!$A$1:$B$33,2,FALSE)</f>
        <v>13189792.260000004</v>
      </c>
      <c r="S636" s="31">
        <f>IFERROR(VLOOKUP(D636,Bookings!E:F,2,FALSE),0)</f>
        <v>2265998.1599999997</v>
      </c>
      <c r="T636" s="25" t="str">
        <f>IFERROR(VLOOKUP(Table1[[#This Row],[Order]],Bookings_with_AM_Report!A:L,12,FALSE),"N/A")</f>
        <v>Lindsay Hanief</v>
      </c>
    </row>
    <row r="637" spans="1:20">
      <c r="A637" s="24" t="s">
        <v>1562</v>
      </c>
      <c r="B637" s="24">
        <v>173</v>
      </c>
      <c r="C637" s="24" t="s">
        <v>76</v>
      </c>
      <c r="D637" s="24" t="s">
        <v>355</v>
      </c>
      <c r="E637" s="24" t="s">
        <v>1566</v>
      </c>
      <c r="F637" s="24" t="s">
        <v>1567</v>
      </c>
      <c r="G637" s="24" t="s">
        <v>31</v>
      </c>
      <c r="H637" s="24" t="s">
        <v>49</v>
      </c>
      <c r="I637" s="24" t="s">
        <v>1565</v>
      </c>
      <c r="J637" s="24" t="s">
        <v>18</v>
      </c>
      <c r="K637" s="24" t="s">
        <v>115</v>
      </c>
      <c r="L637" s="24">
        <v>2</v>
      </c>
      <c r="M637" s="31">
        <v>0</v>
      </c>
      <c r="N637" s="31">
        <v>166.6</v>
      </c>
      <c r="O637" s="24" t="s">
        <v>29</v>
      </c>
      <c r="P637" s="24" t="str">
        <f>VLOOKUP(Table1[[#This Row],[Line Item Text Code]],$U$3:$V$7,2,FALSE)</f>
        <v>Specification Error</v>
      </c>
      <c r="Q637" s="31">
        <f>Table1[[#This Row],[Ext. Cost]]-Table1[[#This Row],[Ext. Sell]]</f>
        <v>166.6</v>
      </c>
      <c r="R637" s="31">
        <f>VLOOKUP(C637,Bookings!$A$1:$B$33,2,FALSE)</f>
        <v>13189792.260000004</v>
      </c>
      <c r="S637" s="31">
        <f>IFERROR(VLOOKUP(D637,Bookings!E:F,2,FALSE),0)</f>
        <v>2265998.1599999997</v>
      </c>
      <c r="T637" s="25" t="str">
        <f>IFERROR(VLOOKUP(Table1[[#This Row],[Order]],Bookings_with_AM_Report!A:L,12,FALSE),"N/A")</f>
        <v>Lindsay Hanief</v>
      </c>
    </row>
    <row r="638" spans="1:20">
      <c r="A638" s="24" t="s">
        <v>1562</v>
      </c>
      <c r="B638" s="24">
        <v>174</v>
      </c>
      <c r="C638" s="24" t="s">
        <v>76</v>
      </c>
      <c r="D638" s="24" t="s">
        <v>355</v>
      </c>
      <c r="E638" s="24" t="s">
        <v>1568</v>
      </c>
      <c r="F638" s="24" t="s">
        <v>1569</v>
      </c>
      <c r="G638" s="24" t="s">
        <v>31</v>
      </c>
      <c r="H638" s="24" t="s">
        <v>49</v>
      </c>
      <c r="I638" s="24" t="s">
        <v>1565</v>
      </c>
      <c r="J638" s="24" t="s">
        <v>18</v>
      </c>
      <c r="K638" s="24" t="s">
        <v>115</v>
      </c>
      <c r="L638" s="24">
        <v>2</v>
      </c>
      <c r="M638" s="31">
        <v>0</v>
      </c>
      <c r="N638" s="31">
        <v>117.6</v>
      </c>
      <c r="O638" s="24" t="s">
        <v>29</v>
      </c>
      <c r="P638" s="24" t="str">
        <f>VLOOKUP(Table1[[#This Row],[Line Item Text Code]],$U$3:$V$7,2,FALSE)</f>
        <v>Specification Error</v>
      </c>
      <c r="Q638" s="31">
        <f>Table1[[#This Row],[Ext. Cost]]-Table1[[#This Row],[Ext. Sell]]</f>
        <v>117.6</v>
      </c>
      <c r="R638" s="31">
        <f>VLOOKUP(C638,Bookings!$A$1:$B$33,2,FALSE)</f>
        <v>13189792.260000004</v>
      </c>
      <c r="S638" s="31">
        <f>IFERROR(VLOOKUP(D638,Bookings!E:F,2,FALSE),0)</f>
        <v>2265998.1599999997</v>
      </c>
      <c r="T638" s="25" t="str">
        <f>IFERROR(VLOOKUP(Table1[[#This Row],[Order]],Bookings_with_AM_Report!A:L,12,FALSE),"N/A")</f>
        <v>Lindsay Hanief</v>
      </c>
    </row>
    <row r="639" spans="1:20">
      <c r="A639" s="24" t="s">
        <v>1562</v>
      </c>
      <c r="B639" s="24">
        <v>175</v>
      </c>
      <c r="C639" s="24" t="s">
        <v>76</v>
      </c>
      <c r="D639" s="24" t="s">
        <v>355</v>
      </c>
      <c r="E639" s="24" t="s">
        <v>1570</v>
      </c>
      <c r="F639" s="24" t="s">
        <v>1571</v>
      </c>
      <c r="G639" s="24" t="s">
        <v>31</v>
      </c>
      <c r="H639" s="24" t="s">
        <v>49</v>
      </c>
      <c r="I639" s="24" t="s">
        <v>1565</v>
      </c>
      <c r="J639" s="24" t="s">
        <v>18</v>
      </c>
      <c r="K639" s="24" t="s">
        <v>115</v>
      </c>
      <c r="L639" s="24">
        <v>2</v>
      </c>
      <c r="M639" s="31">
        <v>0</v>
      </c>
      <c r="N639" s="31">
        <v>484.4</v>
      </c>
      <c r="O639" s="24" t="s">
        <v>29</v>
      </c>
      <c r="P639" s="24" t="str">
        <f>VLOOKUP(Table1[[#This Row],[Line Item Text Code]],$U$3:$V$7,2,FALSE)</f>
        <v>Specification Error</v>
      </c>
      <c r="Q639" s="31">
        <f>Table1[[#This Row],[Ext. Cost]]-Table1[[#This Row],[Ext. Sell]]</f>
        <v>484.4</v>
      </c>
      <c r="R639" s="31">
        <f>VLOOKUP(C639,Bookings!$A$1:$B$33,2,FALSE)</f>
        <v>13189792.260000004</v>
      </c>
      <c r="S639" s="31">
        <f>IFERROR(VLOOKUP(D639,Bookings!E:F,2,FALSE),0)</f>
        <v>2265998.1599999997</v>
      </c>
      <c r="T639" s="25" t="str">
        <f>IFERROR(VLOOKUP(Table1[[#This Row],[Order]],Bookings_with_AM_Report!A:L,12,FALSE),"N/A")</f>
        <v>Lindsay Hanief</v>
      </c>
    </row>
    <row r="640" spans="1:20">
      <c r="A640" s="24" t="s">
        <v>2036</v>
      </c>
      <c r="B640" s="24">
        <v>13</v>
      </c>
      <c r="C640" s="24" t="s">
        <v>76</v>
      </c>
      <c r="D640" s="24" t="s">
        <v>355</v>
      </c>
      <c r="E640" s="24" t="s">
        <v>192</v>
      </c>
      <c r="F640" s="24" t="s">
        <v>22</v>
      </c>
      <c r="G640" s="24" t="s">
        <v>317</v>
      </c>
      <c r="H640" s="24" t="s">
        <v>17</v>
      </c>
      <c r="I640" s="24" t="s">
        <v>193</v>
      </c>
      <c r="J640" s="24" t="s">
        <v>18</v>
      </c>
      <c r="K640" s="24" t="s">
        <v>369</v>
      </c>
      <c r="L640" s="24">
        <v>1</v>
      </c>
      <c r="M640" s="31">
        <v>0</v>
      </c>
      <c r="N640" s="31">
        <v>36</v>
      </c>
      <c r="O640" s="24" t="s">
        <v>29</v>
      </c>
      <c r="P640" s="24" t="str">
        <f>VLOOKUP(Table1[[#This Row],[Line Item Text Code]],$U$3:$V$7,2,FALSE)</f>
        <v>Miscellaneous</v>
      </c>
      <c r="Q640" s="31">
        <f>Table1[[#This Row],[Ext. Cost]]-Table1[[#This Row],[Ext. Sell]]</f>
        <v>36</v>
      </c>
      <c r="R640" s="31">
        <f>VLOOKUP(C640,Bookings!$A$1:$B$33,2,FALSE)</f>
        <v>13189792.260000004</v>
      </c>
      <c r="S640" s="31">
        <f>IFERROR(VLOOKUP(D640,Bookings!E:F,2,FALSE),0)</f>
        <v>2265998.1599999997</v>
      </c>
      <c r="T640" s="25" t="str">
        <f>IFERROR(VLOOKUP(Table1[[#This Row],[Order]],Bookings_with_AM_Report!A:L,12,FALSE),"N/A")</f>
        <v>Lindsay Hanief</v>
      </c>
    </row>
    <row r="641" spans="1:20">
      <c r="A641" s="24" t="s">
        <v>2333</v>
      </c>
      <c r="B641" s="24">
        <v>20</v>
      </c>
      <c r="C641" s="24" t="s">
        <v>68</v>
      </c>
      <c r="D641" s="24" t="s">
        <v>2151</v>
      </c>
      <c r="E641" s="24" t="s">
        <v>5875</v>
      </c>
      <c r="F641" s="24" t="s">
        <v>5876</v>
      </c>
      <c r="G641" s="24" t="s">
        <v>31</v>
      </c>
      <c r="H641" s="24" t="s">
        <v>49</v>
      </c>
      <c r="I641" s="24" t="s">
        <v>5877</v>
      </c>
      <c r="J641" s="24" t="s">
        <v>18</v>
      </c>
      <c r="K641" s="24" t="s">
        <v>34</v>
      </c>
      <c r="L641" s="24">
        <v>2</v>
      </c>
      <c r="M641" s="31">
        <v>0</v>
      </c>
      <c r="N641" s="31">
        <v>864.8</v>
      </c>
      <c r="O641" s="24" t="s">
        <v>26</v>
      </c>
      <c r="P641" s="24" t="str">
        <f>VLOOKUP(Table1[[#This Row],[Line Item Text Code]],$U$3:$V$7,2,FALSE)</f>
        <v>Specification Error</v>
      </c>
      <c r="Q641" s="31">
        <f>Table1[[#This Row],[Ext. Cost]]-Table1[[#This Row],[Ext. Sell]]</f>
        <v>864.8</v>
      </c>
      <c r="R641" s="31">
        <f>VLOOKUP(C641,Bookings!$A$1:$B$33,2,FALSE)</f>
        <v>497216.68999999994</v>
      </c>
      <c r="S641" s="31">
        <f>IFERROR(VLOOKUP(D641,Bookings!E:F,2,FALSE),0)</f>
        <v>241591</v>
      </c>
      <c r="T641" s="25" t="str">
        <f>IFERROR(VLOOKUP(Table1[[#This Row],[Order]],Bookings_with_AM_Report!A:L,12,FALSE),"N/A")</f>
        <v>Patty Medina</v>
      </c>
    </row>
    <row r="642" spans="1:20">
      <c r="A642" s="24" t="s">
        <v>2333</v>
      </c>
      <c r="B642" s="24">
        <v>21</v>
      </c>
      <c r="C642" s="24" t="s">
        <v>68</v>
      </c>
      <c r="D642" s="24" t="s">
        <v>2151</v>
      </c>
      <c r="E642" s="24" t="s">
        <v>367</v>
      </c>
      <c r="F642" s="24" t="s">
        <v>22</v>
      </c>
      <c r="G642" s="24" t="s">
        <v>317</v>
      </c>
      <c r="H642" s="24" t="s">
        <v>17</v>
      </c>
      <c r="I642" s="24" t="s">
        <v>65</v>
      </c>
      <c r="J642" s="24" t="s">
        <v>18</v>
      </c>
      <c r="K642" s="24" t="s">
        <v>2334</v>
      </c>
      <c r="L642" s="24">
        <v>1</v>
      </c>
      <c r="M642" s="31">
        <v>0</v>
      </c>
      <c r="N642" s="31">
        <v>792.91</v>
      </c>
      <c r="O642" s="24" t="s">
        <v>26</v>
      </c>
      <c r="P642" s="24" t="str">
        <f>VLOOKUP(Table1[[#This Row],[Line Item Text Code]],$U$3:$V$7,2,FALSE)</f>
        <v>Miscellaneous</v>
      </c>
      <c r="Q642" s="31">
        <f>Table1[[#This Row],[Ext. Cost]]-Table1[[#This Row],[Ext. Sell]]</f>
        <v>792.91</v>
      </c>
      <c r="R642" s="31">
        <f>VLOOKUP(C642,Bookings!$A$1:$B$33,2,FALSE)</f>
        <v>497216.68999999994</v>
      </c>
      <c r="S642" s="31">
        <f>IFERROR(VLOOKUP(D642,Bookings!E:F,2,FALSE),0)</f>
        <v>241591</v>
      </c>
      <c r="T642" s="25" t="str">
        <f>IFERROR(VLOOKUP(Table1[[#This Row],[Order]],Bookings_with_AM_Report!A:L,12,FALSE),"N/A")</f>
        <v>Patty Medina</v>
      </c>
    </row>
    <row r="643" spans="1:20">
      <c r="A643" s="24" t="s">
        <v>2333</v>
      </c>
      <c r="B643" s="24">
        <v>22</v>
      </c>
      <c r="C643" s="24" t="s">
        <v>68</v>
      </c>
      <c r="D643" s="24" t="s">
        <v>2151</v>
      </c>
      <c r="E643" s="24" t="s">
        <v>367</v>
      </c>
      <c r="F643" s="24" t="s">
        <v>22</v>
      </c>
      <c r="G643" s="24" t="s">
        <v>317</v>
      </c>
      <c r="H643" s="24" t="s">
        <v>17</v>
      </c>
      <c r="I643" s="24" t="s">
        <v>65</v>
      </c>
      <c r="J643" s="24" t="s">
        <v>18</v>
      </c>
      <c r="K643" s="24" t="s">
        <v>2334</v>
      </c>
      <c r="L643" s="24">
        <v>1</v>
      </c>
      <c r="M643" s="31">
        <v>0</v>
      </c>
      <c r="N643" s="31">
        <v>432.37</v>
      </c>
      <c r="O643" s="24" t="s">
        <v>26</v>
      </c>
      <c r="P643" s="24" t="str">
        <f>VLOOKUP(Table1[[#This Row],[Line Item Text Code]],$U$3:$V$7,2,FALSE)</f>
        <v>Miscellaneous</v>
      </c>
      <c r="Q643" s="31">
        <f>Table1[[#This Row],[Ext. Cost]]-Table1[[#This Row],[Ext. Sell]]</f>
        <v>432.37</v>
      </c>
      <c r="R643" s="31">
        <f>VLOOKUP(C643,Bookings!$A$1:$B$33,2,FALSE)</f>
        <v>497216.68999999994</v>
      </c>
      <c r="S643" s="31">
        <f>IFERROR(VLOOKUP(D643,Bookings!E:F,2,FALSE),0)</f>
        <v>241591</v>
      </c>
      <c r="T643" s="25" t="str">
        <f>IFERROR(VLOOKUP(Table1[[#This Row],[Order]],Bookings_with_AM_Report!A:L,12,FALSE),"N/A")</f>
        <v>Patty Medina</v>
      </c>
    </row>
    <row r="644" spans="1:20">
      <c r="A644" s="24" t="s">
        <v>2333</v>
      </c>
      <c r="B644" s="24">
        <v>24</v>
      </c>
      <c r="C644" s="24" t="s">
        <v>68</v>
      </c>
      <c r="D644" s="24" t="s">
        <v>2151</v>
      </c>
      <c r="E644" s="24" t="s">
        <v>92</v>
      </c>
      <c r="F644" s="24" t="s">
        <v>3793</v>
      </c>
      <c r="G644" s="24" t="s">
        <v>16</v>
      </c>
      <c r="H644" s="24" t="s">
        <v>49</v>
      </c>
      <c r="I644" s="24" t="s">
        <v>3794</v>
      </c>
      <c r="J644" s="24" t="s">
        <v>18</v>
      </c>
      <c r="K644" s="24" t="s">
        <v>481</v>
      </c>
      <c r="L644" s="24">
        <v>1</v>
      </c>
      <c r="M644" s="31">
        <v>0</v>
      </c>
      <c r="N644" s="31">
        <v>510</v>
      </c>
      <c r="O644" s="24" t="s">
        <v>26</v>
      </c>
      <c r="P644" s="24" t="str">
        <f>VLOOKUP(Table1[[#This Row],[Line Item Text Code]],$U$3:$V$7,2,FALSE)</f>
        <v>Specification Error</v>
      </c>
      <c r="Q644" s="31">
        <f>Table1[[#This Row],[Ext. Cost]]-Table1[[#This Row],[Ext. Sell]]</f>
        <v>510</v>
      </c>
      <c r="R644" s="31">
        <f>VLOOKUP(C644,Bookings!$A$1:$B$33,2,FALSE)</f>
        <v>497216.68999999994</v>
      </c>
      <c r="S644" s="31">
        <f>IFERROR(VLOOKUP(D644,Bookings!E:F,2,FALSE),0)</f>
        <v>241591</v>
      </c>
      <c r="T644" s="25" t="str">
        <f>IFERROR(VLOOKUP(Table1[[#This Row],[Order]],Bookings_with_AM_Report!A:L,12,FALSE),"N/A")</f>
        <v>Patty Medina</v>
      </c>
    </row>
    <row r="645" spans="1:20">
      <c r="A645" s="24" t="s">
        <v>2333</v>
      </c>
      <c r="B645" s="24">
        <v>25</v>
      </c>
      <c r="C645" s="24" t="s">
        <v>68</v>
      </c>
      <c r="D645" s="24" t="s">
        <v>2151</v>
      </c>
      <c r="E645" s="24" t="s">
        <v>92</v>
      </c>
      <c r="F645" s="24" t="s">
        <v>4522</v>
      </c>
      <c r="G645" s="24" t="s">
        <v>16</v>
      </c>
      <c r="H645" s="24" t="s">
        <v>36</v>
      </c>
      <c r="I645" s="24" t="s">
        <v>4523</v>
      </c>
      <c r="J645" s="24" t="s">
        <v>18</v>
      </c>
      <c r="K645" s="24" t="s">
        <v>481</v>
      </c>
      <c r="L645" s="24">
        <v>1</v>
      </c>
      <c r="M645" s="31">
        <v>0</v>
      </c>
      <c r="N645" s="31">
        <v>300</v>
      </c>
      <c r="O645" s="24" t="s">
        <v>26</v>
      </c>
      <c r="P645" s="24" t="str">
        <f>VLOOKUP(Table1[[#This Row],[Line Item Text Code]],$U$3:$V$7,2,FALSE)</f>
        <v>Customer Accomodation</v>
      </c>
      <c r="Q645" s="31">
        <f>Table1[[#This Row],[Ext. Cost]]-Table1[[#This Row],[Ext. Sell]]</f>
        <v>300</v>
      </c>
      <c r="R645" s="31">
        <f>VLOOKUP(C645,Bookings!$A$1:$B$33,2,FALSE)</f>
        <v>497216.68999999994</v>
      </c>
      <c r="S645" s="31">
        <f>IFERROR(VLOOKUP(D645,Bookings!E:F,2,FALSE),0)</f>
        <v>241591</v>
      </c>
      <c r="T645" s="25" t="str">
        <f>IFERROR(VLOOKUP(Table1[[#This Row],[Order]],Bookings_with_AM_Report!A:L,12,FALSE),"N/A")</f>
        <v>Patty Medina</v>
      </c>
    </row>
    <row r="646" spans="1:20">
      <c r="A646" s="24" t="s">
        <v>1977</v>
      </c>
      <c r="B646" s="24">
        <v>8</v>
      </c>
      <c r="C646" s="24" t="s">
        <v>20</v>
      </c>
      <c r="D646" s="24" t="s">
        <v>3887</v>
      </c>
      <c r="E646" s="24" t="s">
        <v>158</v>
      </c>
      <c r="F646" s="24" t="s">
        <v>188</v>
      </c>
      <c r="G646" s="24" t="s">
        <v>16</v>
      </c>
      <c r="H646" s="24" t="s">
        <v>36</v>
      </c>
      <c r="I646" s="24" t="s">
        <v>5878</v>
      </c>
      <c r="J646" s="24" t="s">
        <v>24</v>
      </c>
      <c r="K646" s="24" t="s">
        <v>3888</v>
      </c>
      <c r="L646" s="24">
        <v>1</v>
      </c>
      <c r="M646" s="31">
        <v>0</v>
      </c>
      <c r="N646" s="31">
        <v>180</v>
      </c>
      <c r="O646" s="24" t="s">
        <v>44</v>
      </c>
      <c r="P646" s="24" t="str">
        <f>VLOOKUP(Table1[[#This Row],[Line Item Text Code]],$U$3:$V$7,2,FALSE)</f>
        <v>Customer Accomodation</v>
      </c>
      <c r="Q646" s="31">
        <f>Table1[[#This Row],[Ext. Cost]]-Table1[[#This Row],[Ext. Sell]]</f>
        <v>180</v>
      </c>
      <c r="R646" s="31">
        <f>VLOOKUP(C646,Bookings!$A$1:$B$33,2,FALSE)</f>
        <v>7904036.2999999644</v>
      </c>
      <c r="S646" s="31">
        <f>IFERROR(VLOOKUP(D646,Bookings!E:F,2,FALSE),0)</f>
        <v>645245.27000000025</v>
      </c>
      <c r="T646" s="25" t="str">
        <f>IFERROR(VLOOKUP(Table1[[#This Row],[Order]],Bookings_with_AM_Report!A:L,12,FALSE),"N/A")</f>
        <v>Norma Lopez</v>
      </c>
    </row>
    <row r="647" spans="1:20">
      <c r="A647" s="24" t="s">
        <v>1347</v>
      </c>
      <c r="B647" s="24">
        <v>17</v>
      </c>
      <c r="C647" s="24" t="s">
        <v>59</v>
      </c>
      <c r="D647" s="24" t="s">
        <v>223</v>
      </c>
      <c r="E647" s="24" t="s">
        <v>5879</v>
      </c>
      <c r="F647" s="24" t="s">
        <v>5880</v>
      </c>
      <c r="G647" s="24" t="s">
        <v>16</v>
      </c>
      <c r="H647" s="24" t="s">
        <v>36</v>
      </c>
      <c r="I647" s="24" t="s">
        <v>5881</v>
      </c>
      <c r="J647" s="24" t="s">
        <v>18</v>
      </c>
      <c r="K647" s="24" t="s">
        <v>19</v>
      </c>
      <c r="L647" s="24">
        <v>1</v>
      </c>
      <c r="M647" s="31">
        <v>0</v>
      </c>
      <c r="N647" s="31">
        <v>4053</v>
      </c>
      <c r="O647" s="24" t="s">
        <v>48</v>
      </c>
      <c r="P647" s="24" t="str">
        <f>VLOOKUP(Table1[[#This Row],[Line Item Text Code]],$U$3:$V$7,2,FALSE)</f>
        <v>Customer Accomodation</v>
      </c>
      <c r="Q647" s="31">
        <f>Table1[[#This Row],[Ext. Cost]]-Table1[[#This Row],[Ext. Sell]]</f>
        <v>4053</v>
      </c>
      <c r="R647" s="31">
        <f>VLOOKUP(C647,Bookings!$A$1:$B$33,2,FALSE)</f>
        <v>25594614.949999984</v>
      </c>
      <c r="S647" s="31">
        <f>IFERROR(VLOOKUP(D647,Bookings!E:F,2,FALSE),0)</f>
        <v>670595.27</v>
      </c>
      <c r="T647" s="25" t="str">
        <f>IFERROR(VLOOKUP(Table1[[#This Row],[Order]],Bookings_with_AM_Report!A:L,12,FALSE),"N/A")</f>
        <v>Torrey Crell</v>
      </c>
    </row>
    <row r="648" spans="1:20">
      <c r="A648" s="24" t="s">
        <v>590</v>
      </c>
      <c r="B648" s="24">
        <v>21</v>
      </c>
      <c r="C648" s="24" t="s">
        <v>30</v>
      </c>
      <c r="D648" s="24" t="s">
        <v>380</v>
      </c>
      <c r="E648" s="24" t="s">
        <v>46</v>
      </c>
      <c r="F648" s="24" t="s">
        <v>22</v>
      </c>
      <c r="G648" s="24" t="s">
        <v>16</v>
      </c>
      <c r="H648" s="24" t="s">
        <v>17</v>
      </c>
      <c r="I648" s="24" t="s">
        <v>43</v>
      </c>
      <c r="J648" s="24" t="s">
        <v>33</v>
      </c>
      <c r="K648" s="24" t="s">
        <v>96</v>
      </c>
      <c r="L648" s="24">
        <v>1</v>
      </c>
      <c r="M648" s="31">
        <v>0</v>
      </c>
      <c r="N648" s="31">
        <v>60</v>
      </c>
      <c r="O648" s="24" t="s">
        <v>72</v>
      </c>
      <c r="P648" s="24" t="str">
        <f>VLOOKUP(Table1[[#This Row],[Line Item Text Code]],$U$3:$V$7,2,FALSE)</f>
        <v>Miscellaneous</v>
      </c>
      <c r="Q648" s="31">
        <f>Table1[[#This Row],[Ext. Cost]]-Table1[[#This Row],[Ext. Sell]]</f>
        <v>60</v>
      </c>
      <c r="R648" s="31">
        <f>VLOOKUP(C648,Bookings!$A$1:$B$33,2,FALSE)</f>
        <v>3992449.5100000007</v>
      </c>
      <c r="S648" s="31">
        <f>IFERROR(VLOOKUP(D648,Bookings!E:F,2,FALSE),0)</f>
        <v>57298.880000000005</v>
      </c>
      <c r="T648" s="25" t="str">
        <f>IFERROR(VLOOKUP(Table1[[#This Row],[Order]],Bookings_with_AM_Report!A:L,12,FALSE),"N/A")</f>
        <v>Rayna Mitchell</v>
      </c>
    </row>
    <row r="649" spans="1:20">
      <c r="A649" s="24" t="s">
        <v>2920</v>
      </c>
      <c r="B649" s="24">
        <v>14</v>
      </c>
      <c r="C649" s="24" t="s">
        <v>15</v>
      </c>
      <c r="D649" s="24" t="s">
        <v>143</v>
      </c>
      <c r="E649" s="24" t="s">
        <v>69</v>
      </c>
      <c r="F649" s="24" t="s">
        <v>5882</v>
      </c>
      <c r="G649" s="24" t="s">
        <v>16</v>
      </c>
      <c r="H649" s="24" t="s">
        <v>49</v>
      </c>
      <c r="I649" s="24" t="s">
        <v>5883</v>
      </c>
      <c r="J649" s="24" t="s">
        <v>18</v>
      </c>
      <c r="K649" s="24" t="s">
        <v>2474</v>
      </c>
      <c r="L649" s="24">
        <v>1</v>
      </c>
      <c r="M649" s="31">
        <v>0</v>
      </c>
      <c r="N649" s="31">
        <v>305</v>
      </c>
      <c r="O649" s="24" t="s">
        <v>29</v>
      </c>
      <c r="P649" s="24" t="str">
        <f>VLOOKUP(Table1[[#This Row],[Line Item Text Code]],$U$3:$V$7,2,FALSE)</f>
        <v>Specification Error</v>
      </c>
      <c r="Q649" s="31">
        <f>Table1[[#This Row],[Ext. Cost]]-Table1[[#This Row],[Ext. Sell]]</f>
        <v>305</v>
      </c>
      <c r="R649" s="31">
        <f>VLOOKUP(C649,Bookings!$A$1:$B$33,2,FALSE)</f>
        <v>6210075.2199999997</v>
      </c>
      <c r="S649" s="31">
        <f>IFERROR(VLOOKUP(D649,Bookings!E:F,2,FALSE),0)</f>
        <v>4794778.7699999996</v>
      </c>
      <c r="T649" s="25" t="str">
        <f>IFERROR(VLOOKUP(Table1[[#This Row],[Order]],Bookings_with_AM_Report!A:L,12,FALSE),"N/A")</f>
        <v>Lindsay Hanief</v>
      </c>
    </row>
    <row r="650" spans="1:20">
      <c r="A650" s="24" t="s">
        <v>574</v>
      </c>
      <c r="B650" s="24">
        <v>18</v>
      </c>
      <c r="C650" s="24" t="s">
        <v>70</v>
      </c>
      <c r="D650" s="24" t="s">
        <v>5292</v>
      </c>
      <c r="E650" s="24" t="s">
        <v>41</v>
      </c>
      <c r="F650" s="24" t="s">
        <v>1572</v>
      </c>
      <c r="G650" s="24" t="s">
        <v>42</v>
      </c>
      <c r="H650" s="24" t="s">
        <v>36</v>
      </c>
      <c r="I650" s="24" t="s">
        <v>1573</v>
      </c>
      <c r="J650" s="24" t="s">
        <v>24</v>
      </c>
      <c r="K650" s="24" t="s">
        <v>96</v>
      </c>
      <c r="L650" s="24">
        <v>1</v>
      </c>
      <c r="M650" s="31">
        <v>0</v>
      </c>
      <c r="N650" s="31">
        <v>30</v>
      </c>
      <c r="O650" s="24" t="s">
        <v>72</v>
      </c>
      <c r="P650" s="24" t="str">
        <f>VLOOKUP(Table1[[#This Row],[Line Item Text Code]],$U$3:$V$7,2,FALSE)</f>
        <v>Customer Accomodation</v>
      </c>
      <c r="Q650" s="31">
        <f>Table1[[#This Row],[Ext. Cost]]-Table1[[#This Row],[Ext. Sell]]</f>
        <v>30</v>
      </c>
      <c r="R650" s="31">
        <f>VLOOKUP(C650,Bookings!$A$1:$B$33,2,FALSE)</f>
        <v>3879926.4899999993</v>
      </c>
      <c r="S650" s="31">
        <f>IFERROR(VLOOKUP(D650,Bookings!E:F,2,FALSE),0)</f>
        <v>23189.56</v>
      </c>
      <c r="T650" s="25" t="str">
        <f>IFERROR(VLOOKUP(Table1[[#This Row],[Order]],Bookings_with_AM_Report!A:L,12,FALSE),"N/A")</f>
        <v>Marena Brown</v>
      </c>
    </row>
    <row r="651" spans="1:20">
      <c r="A651" s="24" t="s">
        <v>574</v>
      </c>
      <c r="B651" s="24">
        <v>19</v>
      </c>
      <c r="C651" s="24" t="s">
        <v>70</v>
      </c>
      <c r="D651" s="24" t="s">
        <v>5292</v>
      </c>
      <c r="E651" s="24" t="s">
        <v>41</v>
      </c>
      <c r="F651" s="24" t="s">
        <v>1574</v>
      </c>
      <c r="G651" s="24" t="s">
        <v>42</v>
      </c>
      <c r="H651" s="24" t="s">
        <v>36</v>
      </c>
      <c r="I651" s="24" t="s">
        <v>1573</v>
      </c>
      <c r="J651" s="24" t="s">
        <v>24</v>
      </c>
      <c r="K651" s="24" t="s">
        <v>96</v>
      </c>
      <c r="L651" s="24">
        <v>1</v>
      </c>
      <c r="M651" s="31">
        <v>0</v>
      </c>
      <c r="N651" s="31">
        <v>76</v>
      </c>
      <c r="O651" s="24" t="s">
        <v>72</v>
      </c>
      <c r="P651" s="24" t="str">
        <f>VLOOKUP(Table1[[#This Row],[Line Item Text Code]],$U$3:$V$7,2,FALSE)</f>
        <v>Customer Accomodation</v>
      </c>
      <c r="Q651" s="31">
        <f>Table1[[#This Row],[Ext. Cost]]-Table1[[#This Row],[Ext. Sell]]</f>
        <v>76</v>
      </c>
      <c r="R651" s="31">
        <f>VLOOKUP(C651,Bookings!$A$1:$B$33,2,FALSE)</f>
        <v>3879926.4899999993</v>
      </c>
      <c r="S651" s="31">
        <f>IFERROR(VLOOKUP(D651,Bookings!E:F,2,FALSE),0)</f>
        <v>23189.56</v>
      </c>
      <c r="T651" s="25" t="str">
        <f>IFERROR(VLOOKUP(Table1[[#This Row],[Order]],Bookings_with_AM_Report!A:L,12,FALSE),"N/A")</f>
        <v>Marena Brown</v>
      </c>
    </row>
    <row r="652" spans="1:20">
      <c r="A652" s="24" t="s">
        <v>574</v>
      </c>
      <c r="B652" s="24">
        <v>20</v>
      </c>
      <c r="C652" s="24" t="s">
        <v>70</v>
      </c>
      <c r="D652" s="24" t="s">
        <v>5292</v>
      </c>
      <c r="E652" s="24" t="s">
        <v>41</v>
      </c>
      <c r="F652" s="24" t="s">
        <v>5884</v>
      </c>
      <c r="G652" s="24" t="s">
        <v>42</v>
      </c>
      <c r="H652" s="24" t="s">
        <v>36</v>
      </c>
      <c r="I652" s="24" t="s">
        <v>1573</v>
      </c>
      <c r="J652" s="24" t="s">
        <v>24</v>
      </c>
      <c r="K652" s="24" t="s">
        <v>96</v>
      </c>
      <c r="L652" s="24">
        <v>1</v>
      </c>
      <c r="M652" s="31">
        <v>0</v>
      </c>
      <c r="N652" s="31">
        <v>30</v>
      </c>
      <c r="O652" s="24" t="s">
        <v>72</v>
      </c>
      <c r="P652" s="24" t="str">
        <f>VLOOKUP(Table1[[#This Row],[Line Item Text Code]],$U$3:$V$7,2,FALSE)</f>
        <v>Customer Accomodation</v>
      </c>
      <c r="Q652" s="31">
        <f>Table1[[#This Row],[Ext. Cost]]-Table1[[#This Row],[Ext. Sell]]</f>
        <v>30</v>
      </c>
      <c r="R652" s="31">
        <f>VLOOKUP(C652,Bookings!$A$1:$B$33,2,FALSE)</f>
        <v>3879926.4899999993</v>
      </c>
      <c r="S652" s="31">
        <f>IFERROR(VLOOKUP(D652,Bookings!E:F,2,FALSE),0)</f>
        <v>23189.56</v>
      </c>
      <c r="T652" s="25" t="str">
        <f>IFERROR(VLOOKUP(Table1[[#This Row],[Order]],Bookings_with_AM_Report!A:L,12,FALSE),"N/A")</f>
        <v>Marena Brown</v>
      </c>
    </row>
    <row r="653" spans="1:20">
      <c r="A653" s="24" t="s">
        <v>574</v>
      </c>
      <c r="B653" s="24">
        <v>21</v>
      </c>
      <c r="C653" s="24" t="s">
        <v>70</v>
      </c>
      <c r="D653" s="24" t="s">
        <v>5292</v>
      </c>
      <c r="E653" s="24" t="s">
        <v>41</v>
      </c>
      <c r="F653" s="24" t="s">
        <v>5885</v>
      </c>
      <c r="G653" s="24" t="s">
        <v>42</v>
      </c>
      <c r="H653" s="24" t="s">
        <v>36</v>
      </c>
      <c r="I653" s="24" t="s">
        <v>1573</v>
      </c>
      <c r="J653" s="24" t="s">
        <v>24</v>
      </c>
      <c r="K653" s="24" t="s">
        <v>96</v>
      </c>
      <c r="L653" s="24">
        <v>1</v>
      </c>
      <c r="M653" s="31">
        <v>0</v>
      </c>
      <c r="N653" s="31">
        <v>76</v>
      </c>
      <c r="O653" s="24" t="s">
        <v>72</v>
      </c>
      <c r="P653" s="24" t="str">
        <f>VLOOKUP(Table1[[#This Row],[Line Item Text Code]],$U$3:$V$7,2,FALSE)</f>
        <v>Customer Accomodation</v>
      </c>
      <c r="Q653" s="31">
        <f>Table1[[#This Row],[Ext. Cost]]-Table1[[#This Row],[Ext. Sell]]</f>
        <v>76</v>
      </c>
      <c r="R653" s="31">
        <f>VLOOKUP(C653,Bookings!$A$1:$B$33,2,FALSE)</f>
        <v>3879926.4899999993</v>
      </c>
      <c r="S653" s="31">
        <f>IFERROR(VLOOKUP(D653,Bookings!E:F,2,FALSE),0)</f>
        <v>23189.56</v>
      </c>
      <c r="T653" s="25" t="str">
        <f>IFERROR(VLOOKUP(Table1[[#This Row],[Order]],Bookings_with_AM_Report!A:L,12,FALSE),"N/A")</f>
        <v>Marena Brown</v>
      </c>
    </row>
    <row r="654" spans="1:20">
      <c r="A654" s="24" t="s">
        <v>574</v>
      </c>
      <c r="B654" s="24">
        <v>23</v>
      </c>
      <c r="C654" s="24" t="s">
        <v>70</v>
      </c>
      <c r="D654" s="24" t="s">
        <v>5292</v>
      </c>
      <c r="E654" s="24" t="s">
        <v>41</v>
      </c>
      <c r="F654" s="24" t="s">
        <v>2335</v>
      </c>
      <c r="G654" s="24" t="s">
        <v>42</v>
      </c>
      <c r="H654" s="24" t="s">
        <v>36</v>
      </c>
      <c r="I654" s="24" t="s">
        <v>1573</v>
      </c>
      <c r="J654" s="24" t="s">
        <v>24</v>
      </c>
      <c r="K654" s="24" t="s">
        <v>96</v>
      </c>
      <c r="L654" s="24">
        <v>1</v>
      </c>
      <c r="M654" s="31">
        <v>0</v>
      </c>
      <c r="N654" s="31">
        <v>30</v>
      </c>
      <c r="O654" s="24" t="s">
        <v>72</v>
      </c>
      <c r="P654" s="24" t="str">
        <f>VLOOKUP(Table1[[#This Row],[Line Item Text Code]],$U$3:$V$7,2,FALSE)</f>
        <v>Customer Accomodation</v>
      </c>
      <c r="Q654" s="31">
        <f>Table1[[#This Row],[Ext. Cost]]-Table1[[#This Row],[Ext. Sell]]</f>
        <v>30</v>
      </c>
      <c r="R654" s="31">
        <f>VLOOKUP(C654,Bookings!$A$1:$B$33,2,FALSE)</f>
        <v>3879926.4899999993</v>
      </c>
      <c r="S654" s="31">
        <f>IFERROR(VLOOKUP(D654,Bookings!E:F,2,FALSE),0)</f>
        <v>23189.56</v>
      </c>
      <c r="T654" s="25" t="str">
        <f>IFERROR(VLOOKUP(Table1[[#This Row],[Order]],Bookings_with_AM_Report!A:L,12,FALSE),"N/A")</f>
        <v>Marena Brown</v>
      </c>
    </row>
    <row r="655" spans="1:20">
      <c r="A655" s="24" t="s">
        <v>574</v>
      </c>
      <c r="B655" s="24">
        <v>24</v>
      </c>
      <c r="C655" s="24" t="s">
        <v>70</v>
      </c>
      <c r="D655" s="24" t="s">
        <v>5292</v>
      </c>
      <c r="E655" s="24" t="s">
        <v>41</v>
      </c>
      <c r="F655" s="24" t="s">
        <v>2336</v>
      </c>
      <c r="G655" s="24" t="s">
        <v>16</v>
      </c>
      <c r="H655" s="24" t="s">
        <v>36</v>
      </c>
      <c r="I655" s="24" t="s">
        <v>2337</v>
      </c>
      <c r="J655" s="24" t="s">
        <v>24</v>
      </c>
      <c r="K655" s="24" t="s">
        <v>96</v>
      </c>
      <c r="L655" s="24">
        <v>1</v>
      </c>
      <c r="M655" s="31">
        <v>0</v>
      </c>
      <c r="N655" s="31">
        <v>76</v>
      </c>
      <c r="O655" s="24" t="s">
        <v>72</v>
      </c>
      <c r="P655" s="24" t="str">
        <f>VLOOKUP(Table1[[#This Row],[Line Item Text Code]],$U$3:$V$7,2,FALSE)</f>
        <v>Customer Accomodation</v>
      </c>
      <c r="Q655" s="31">
        <f>Table1[[#This Row],[Ext. Cost]]-Table1[[#This Row],[Ext. Sell]]</f>
        <v>76</v>
      </c>
      <c r="R655" s="31">
        <f>VLOOKUP(C655,Bookings!$A$1:$B$33,2,FALSE)</f>
        <v>3879926.4899999993</v>
      </c>
      <c r="S655" s="31">
        <f>IFERROR(VLOOKUP(D655,Bookings!E:F,2,FALSE),0)</f>
        <v>23189.56</v>
      </c>
      <c r="T655" s="25" t="str">
        <f>IFERROR(VLOOKUP(Table1[[#This Row],[Order]],Bookings_with_AM_Report!A:L,12,FALSE),"N/A")</f>
        <v>Marena Brown</v>
      </c>
    </row>
    <row r="656" spans="1:20">
      <c r="A656" s="24" t="s">
        <v>547</v>
      </c>
      <c r="B656" s="24">
        <v>50</v>
      </c>
      <c r="C656" s="24" t="s">
        <v>59</v>
      </c>
      <c r="D656" s="24" t="s">
        <v>3150</v>
      </c>
      <c r="E656" s="24" t="s">
        <v>141</v>
      </c>
      <c r="F656" s="24" t="s">
        <v>137</v>
      </c>
      <c r="G656" s="24" t="s">
        <v>53</v>
      </c>
      <c r="H656" s="24" t="s">
        <v>53</v>
      </c>
      <c r="I656" s="24" t="s">
        <v>914</v>
      </c>
      <c r="J656" s="24" t="s">
        <v>18</v>
      </c>
      <c r="K656" s="24" t="s">
        <v>915</v>
      </c>
      <c r="L656" s="24">
        <v>1</v>
      </c>
      <c r="M656" s="31">
        <v>0</v>
      </c>
      <c r="N656" s="31">
        <v>14</v>
      </c>
      <c r="O656" s="24" t="s">
        <v>48</v>
      </c>
      <c r="P656" s="24" t="str">
        <f>VLOOKUP(Table1[[#This Row],[Line Item Text Code]],$U$3:$V$7,2,FALSE)</f>
        <v>Shipping Charges</v>
      </c>
      <c r="Q656" s="31">
        <f>Table1[[#This Row],[Ext. Cost]]-Table1[[#This Row],[Ext. Sell]]</f>
        <v>14</v>
      </c>
      <c r="R656" s="31">
        <f>VLOOKUP(C656,Bookings!$A$1:$B$33,2,FALSE)</f>
        <v>25594614.949999984</v>
      </c>
      <c r="S656" s="31">
        <f>IFERROR(VLOOKUP(D656,Bookings!E:F,2,FALSE),0)</f>
        <v>591585.21</v>
      </c>
      <c r="T656" s="25" t="str">
        <f>IFERROR(VLOOKUP(Table1[[#This Row],[Order]],Bookings_with_AM_Report!A:L,12,FALSE),"N/A")</f>
        <v>Josie Maitlen</v>
      </c>
    </row>
    <row r="657" spans="1:20">
      <c r="A657" s="24" t="s">
        <v>547</v>
      </c>
      <c r="B657" s="24">
        <v>51</v>
      </c>
      <c r="C657" s="24" t="s">
        <v>59</v>
      </c>
      <c r="D657" s="24" t="s">
        <v>3150</v>
      </c>
      <c r="E657" s="24" t="s">
        <v>1427</v>
      </c>
      <c r="F657" s="24" t="s">
        <v>1428</v>
      </c>
      <c r="G657" s="24" t="s">
        <v>42</v>
      </c>
      <c r="H657" s="24" t="s">
        <v>36</v>
      </c>
      <c r="I657" s="24" t="s">
        <v>1575</v>
      </c>
      <c r="J657" s="24" t="s">
        <v>18</v>
      </c>
      <c r="K657" s="24" t="s">
        <v>19</v>
      </c>
      <c r="L657" s="24">
        <v>1</v>
      </c>
      <c r="M657" s="31">
        <v>0</v>
      </c>
      <c r="N657" s="31">
        <v>260</v>
      </c>
      <c r="O657" s="24" t="s">
        <v>48</v>
      </c>
      <c r="P657" s="24" t="str">
        <f>VLOOKUP(Table1[[#This Row],[Line Item Text Code]],$U$3:$V$7,2,FALSE)</f>
        <v>Customer Accomodation</v>
      </c>
      <c r="Q657" s="31">
        <f>Table1[[#This Row],[Ext. Cost]]-Table1[[#This Row],[Ext. Sell]]</f>
        <v>260</v>
      </c>
      <c r="R657" s="31">
        <f>VLOOKUP(C657,Bookings!$A$1:$B$33,2,FALSE)</f>
        <v>25594614.949999984</v>
      </c>
      <c r="S657" s="31">
        <f>IFERROR(VLOOKUP(D657,Bookings!E:F,2,FALSE),0)</f>
        <v>591585.21</v>
      </c>
      <c r="T657" s="25" t="str">
        <f>IFERROR(VLOOKUP(Table1[[#This Row],[Order]],Bookings_with_AM_Report!A:L,12,FALSE),"N/A")</f>
        <v>Josie Maitlen</v>
      </c>
    </row>
    <row r="658" spans="1:20">
      <c r="A658" s="24" t="s">
        <v>575</v>
      </c>
      <c r="B658" s="24">
        <v>50</v>
      </c>
      <c r="C658" s="24" t="s">
        <v>59</v>
      </c>
      <c r="D658" s="24" t="s">
        <v>576</v>
      </c>
      <c r="E658" s="24" t="s">
        <v>153</v>
      </c>
      <c r="F658" s="24" t="s">
        <v>3693</v>
      </c>
      <c r="G658" s="24" t="s">
        <v>42</v>
      </c>
      <c r="H658" s="24" t="s">
        <v>36</v>
      </c>
      <c r="I658" s="24" t="s">
        <v>43</v>
      </c>
      <c r="J658" s="24" t="s">
        <v>18</v>
      </c>
      <c r="K658" s="24" t="s">
        <v>19</v>
      </c>
      <c r="L658" s="24">
        <v>1</v>
      </c>
      <c r="M658" s="31">
        <v>0</v>
      </c>
      <c r="N658" s="31">
        <v>110.3</v>
      </c>
      <c r="O658" s="24" t="s">
        <v>48</v>
      </c>
      <c r="P658" s="24" t="str">
        <f>VLOOKUP(Table1[[#This Row],[Line Item Text Code]],$U$3:$V$7,2,FALSE)</f>
        <v>Customer Accomodation</v>
      </c>
      <c r="Q658" s="31">
        <f>Table1[[#This Row],[Ext. Cost]]-Table1[[#This Row],[Ext. Sell]]</f>
        <v>110.3</v>
      </c>
      <c r="R658" s="31">
        <f>VLOOKUP(C658,Bookings!$A$1:$B$33,2,FALSE)</f>
        <v>25594614.949999984</v>
      </c>
      <c r="S658" s="31">
        <f>IFERROR(VLOOKUP(D658,Bookings!E:F,2,FALSE),0)</f>
        <v>16375.74</v>
      </c>
      <c r="T658" s="25" t="str">
        <f>IFERROR(VLOOKUP(Table1[[#This Row],[Order]],Bookings_with_AM_Report!A:L,12,FALSE),"N/A")</f>
        <v>Melissa Rokes</v>
      </c>
    </row>
    <row r="659" spans="1:20">
      <c r="A659" s="24" t="s">
        <v>575</v>
      </c>
      <c r="B659" s="24">
        <v>55</v>
      </c>
      <c r="C659" s="24" t="s">
        <v>59</v>
      </c>
      <c r="D659" s="24" t="s">
        <v>576</v>
      </c>
      <c r="E659" s="24" t="s">
        <v>192</v>
      </c>
      <c r="F659" s="24" t="s">
        <v>22</v>
      </c>
      <c r="G659" s="24" t="s">
        <v>317</v>
      </c>
      <c r="H659" s="24" t="s">
        <v>17</v>
      </c>
      <c r="I659" s="24" t="s">
        <v>193</v>
      </c>
      <c r="J659" s="24" t="s">
        <v>18</v>
      </c>
      <c r="K659" s="24" t="s">
        <v>2269</v>
      </c>
      <c r="L659" s="24">
        <v>1</v>
      </c>
      <c r="M659" s="31">
        <v>0</v>
      </c>
      <c r="N659" s="31">
        <v>20</v>
      </c>
      <c r="O659" s="24" t="s">
        <v>48</v>
      </c>
      <c r="P659" s="24" t="str">
        <f>VLOOKUP(Table1[[#This Row],[Line Item Text Code]],$U$3:$V$7,2,FALSE)</f>
        <v>Miscellaneous</v>
      </c>
      <c r="Q659" s="31">
        <f>Table1[[#This Row],[Ext. Cost]]-Table1[[#This Row],[Ext. Sell]]</f>
        <v>20</v>
      </c>
      <c r="R659" s="31">
        <f>VLOOKUP(C659,Bookings!$A$1:$B$33,2,FALSE)</f>
        <v>25594614.949999984</v>
      </c>
      <c r="S659" s="31">
        <f>IFERROR(VLOOKUP(D659,Bookings!E:F,2,FALSE),0)</f>
        <v>16375.74</v>
      </c>
      <c r="T659" s="25" t="str">
        <f>IFERROR(VLOOKUP(Table1[[#This Row],[Order]],Bookings_with_AM_Report!A:L,12,FALSE),"N/A")</f>
        <v>Melissa Rokes</v>
      </c>
    </row>
    <row r="660" spans="1:20">
      <c r="A660" s="24" t="s">
        <v>575</v>
      </c>
      <c r="B660" s="24">
        <v>65</v>
      </c>
      <c r="C660" s="24" t="s">
        <v>59</v>
      </c>
      <c r="D660" s="24" t="s">
        <v>576</v>
      </c>
      <c r="E660" s="24" t="s">
        <v>4524</v>
      </c>
      <c r="F660" s="24" t="s">
        <v>4525</v>
      </c>
      <c r="G660" s="24" t="s">
        <v>31</v>
      </c>
      <c r="H660" s="24" t="s">
        <v>36</v>
      </c>
      <c r="I660" s="24" t="s">
        <v>4</v>
      </c>
      <c r="J660" s="24" t="s">
        <v>18</v>
      </c>
      <c r="K660" s="24" t="s">
        <v>34</v>
      </c>
      <c r="L660" s="24">
        <v>1</v>
      </c>
      <c r="M660" s="31">
        <v>0</v>
      </c>
      <c r="N660" s="31">
        <v>456.64</v>
      </c>
      <c r="O660" s="24" t="s">
        <v>48</v>
      </c>
      <c r="P660" s="24" t="str">
        <f>VLOOKUP(Table1[[#This Row],[Line Item Text Code]],$U$3:$V$7,2,FALSE)</f>
        <v>Customer Accomodation</v>
      </c>
      <c r="Q660" s="31">
        <f>Table1[[#This Row],[Ext. Cost]]-Table1[[#This Row],[Ext. Sell]]</f>
        <v>456.64</v>
      </c>
      <c r="R660" s="31">
        <f>VLOOKUP(C660,Bookings!$A$1:$B$33,2,FALSE)</f>
        <v>25594614.949999984</v>
      </c>
      <c r="S660" s="31">
        <f>IFERROR(VLOOKUP(D660,Bookings!E:F,2,FALSE),0)</f>
        <v>16375.74</v>
      </c>
      <c r="T660" s="25" t="str">
        <f>IFERROR(VLOOKUP(Table1[[#This Row],[Order]],Bookings_with_AM_Report!A:L,12,FALSE),"N/A")</f>
        <v>Melissa Rokes</v>
      </c>
    </row>
    <row r="661" spans="1:20">
      <c r="A661" s="24" t="s">
        <v>575</v>
      </c>
      <c r="B661" s="24">
        <v>66</v>
      </c>
      <c r="C661" s="24" t="s">
        <v>59</v>
      </c>
      <c r="D661" s="24" t="s">
        <v>576</v>
      </c>
      <c r="E661" s="24" t="s">
        <v>4526</v>
      </c>
      <c r="F661" s="24" t="s">
        <v>4527</v>
      </c>
      <c r="G661" s="24" t="s">
        <v>31</v>
      </c>
      <c r="H661" s="24" t="s">
        <v>36</v>
      </c>
      <c r="I661" s="24" t="s">
        <v>131</v>
      </c>
      <c r="J661" s="24" t="s">
        <v>18</v>
      </c>
      <c r="K661" s="24" t="s">
        <v>34</v>
      </c>
      <c r="L661" s="24">
        <v>1</v>
      </c>
      <c r="M661" s="31">
        <v>0</v>
      </c>
      <c r="N661" s="31">
        <v>1760.55</v>
      </c>
      <c r="O661" s="24" t="s">
        <v>48</v>
      </c>
      <c r="P661" s="24" t="str">
        <f>VLOOKUP(Table1[[#This Row],[Line Item Text Code]],$U$3:$V$7,2,FALSE)</f>
        <v>Customer Accomodation</v>
      </c>
      <c r="Q661" s="31">
        <f>Table1[[#This Row],[Ext. Cost]]-Table1[[#This Row],[Ext. Sell]]</f>
        <v>1760.55</v>
      </c>
      <c r="R661" s="31">
        <f>VLOOKUP(C661,Bookings!$A$1:$B$33,2,FALSE)</f>
        <v>25594614.949999984</v>
      </c>
      <c r="S661" s="31">
        <f>IFERROR(VLOOKUP(D661,Bookings!E:F,2,FALSE),0)</f>
        <v>16375.74</v>
      </c>
      <c r="T661" s="25" t="str">
        <f>IFERROR(VLOOKUP(Table1[[#This Row],[Order]],Bookings_with_AM_Report!A:L,12,FALSE),"N/A")</f>
        <v>Melissa Rokes</v>
      </c>
    </row>
    <row r="662" spans="1:20">
      <c r="A662" s="24" t="s">
        <v>575</v>
      </c>
      <c r="B662" s="24">
        <v>67</v>
      </c>
      <c r="C662" s="24" t="s">
        <v>59</v>
      </c>
      <c r="D662" s="24" t="s">
        <v>576</v>
      </c>
      <c r="E662" s="24" t="s">
        <v>3653</v>
      </c>
      <c r="F662" s="24" t="s">
        <v>4528</v>
      </c>
      <c r="G662" s="24" t="s">
        <v>1394</v>
      </c>
      <c r="H662" s="24" t="s">
        <v>17</v>
      </c>
      <c r="I662" s="24" t="s">
        <v>4529</v>
      </c>
      <c r="J662" s="24" t="s">
        <v>18</v>
      </c>
      <c r="K662" s="24" t="s">
        <v>34</v>
      </c>
      <c r="L662" s="24">
        <v>62.08</v>
      </c>
      <c r="M662" s="31">
        <v>0</v>
      </c>
      <c r="N662" s="31">
        <v>62.08</v>
      </c>
      <c r="O662" s="24" t="s">
        <v>48</v>
      </c>
      <c r="P662" s="24" t="str">
        <f>VLOOKUP(Table1[[#This Row],[Line Item Text Code]],$U$3:$V$7,2,FALSE)</f>
        <v>Miscellaneous</v>
      </c>
      <c r="Q662" s="31">
        <f>Table1[[#This Row],[Ext. Cost]]-Table1[[#This Row],[Ext. Sell]]</f>
        <v>62.08</v>
      </c>
      <c r="R662" s="31">
        <f>VLOOKUP(C662,Bookings!$A$1:$B$33,2,FALSE)</f>
        <v>25594614.949999984</v>
      </c>
      <c r="S662" s="31">
        <f>IFERROR(VLOOKUP(D662,Bookings!E:F,2,FALSE),0)</f>
        <v>16375.74</v>
      </c>
      <c r="T662" s="25" t="str">
        <f>IFERROR(VLOOKUP(Table1[[#This Row],[Order]],Bookings_with_AM_Report!A:L,12,FALSE),"N/A")</f>
        <v>Melissa Rokes</v>
      </c>
    </row>
    <row r="663" spans="1:20">
      <c r="A663" s="24" t="s">
        <v>544</v>
      </c>
      <c r="B663" s="24">
        <v>7</v>
      </c>
      <c r="C663" s="24" t="s">
        <v>20</v>
      </c>
      <c r="D663" s="24" t="s">
        <v>3887</v>
      </c>
      <c r="E663" s="24" t="s">
        <v>158</v>
      </c>
      <c r="F663" s="24" t="s">
        <v>189</v>
      </c>
      <c r="G663" s="24" t="s">
        <v>16</v>
      </c>
      <c r="H663" s="24" t="s">
        <v>17</v>
      </c>
      <c r="I663" s="24" t="s">
        <v>190</v>
      </c>
      <c r="J663" s="24" t="s">
        <v>24</v>
      </c>
      <c r="K663" s="24" t="s">
        <v>86</v>
      </c>
      <c r="L663" s="24">
        <v>1</v>
      </c>
      <c r="M663" s="31">
        <v>0</v>
      </c>
      <c r="N663" s="31">
        <v>50</v>
      </c>
      <c r="O663" s="24" t="s">
        <v>44</v>
      </c>
      <c r="P663" s="24" t="str">
        <f>VLOOKUP(Table1[[#This Row],[Line Item Text Code]],$U$3:$V$7,2,FALSE)</f>
        <v>Miscellaneous</v>
      </c>
      <c r="Q663" s="31">
        <f>Table1[[#This Row],[Ext. Cost]]-Table1[[#This Row],[Ext. Sell]]</f>
        <v>50</v>
      </c>
      <c r="R663" s="31">
        <f>VLOOKUP(C663,Bookings!$A$1:$B$33,2,FALSE)</f>
        <v>7904036.2999999644</v>
      </c>
      <c r="S663" s="31">
        <f>IFERROR(VLOOKUP(D663,Bookings!E:F,2,FALSE),0)</f>
        <v>645245.27000000025</v>
      </c>
      <c r="T663" s="25" t="str">
        <f>IFERROR(VLOOKUP(Table1[[#This Row],[Order]],Bookings_with_AM_Report!A:L,12,FALSE),"N/A")</f>
        <v>Norma Lopez</v>
      </c>
    </row>
    <row r="664" spans="1:20">
      <c r="A664" s="24" t="s">
        <v>546</v>
      </c>
      <c r="B664" s="24">
        <v>5</v>
      </c>
      <c r="C664" s="24" t="s">
        <v>20</v>
      </c>
      <c r="D664" s="24" t="s">
        <v>3887</v>
      </c>
      <c r="E664" s="24" t="s">
        <v>158</v>
      </c>
      <c r="F664" s="24" t="s">
        <v>401</v>
      </c>
      <c r="G664" s="24" t="s">
        <v>16</v>
      </c>
      <c r="H664" s="24" t="s">
        <v>36</v>
      </c>
      <c r="I664" s="24" t="s">
        <v>190</v>
      </c>
      <c r="J664" s="24" t="s">
        <v>24</v>
      </c>
      <c r="K664" s="24" t="s">
        <v>86</v>
      </c>
      <c r="L664" s="24">
        <v>1</v>
      </c>
      <c r="M664" s="31">
        <v>0</v>
      </c>
      <c r="N664" s="31">
        <v>50</v>
      </c>
      <c r="O664" s="24" t="s">
        <v>44</v>
      </c>
      <c r="P664" s="24" t="str">
        <f>VLOOKUP(Table1[[#This Row],[Line Item Text Code]],$U$3:$V$7,2,FALSE)</f>
        <v>Customer Accomodation</v>
      </c>
      <c r="Q664" s="31">
        <f>Table1[[#This Row],[Ext. Cost]]-Table1[[#This Row],[Ext. Sell]]</f>
        <v>50</v>
      </c>
      <c r="R664" s="31">
        <f>VLOOKUP(C664,Bookings!$A$1:$B$33,2,FALSE)</f>
        <v>7904036.2999999644</v>
      </c>
      <c r="S664" s="31">
        <f>IFERROR(VLOOKUP(D664,Bookings!E:F,2,FALSE),0)</f>
        <v>645245.27000000025</v>
      </c>
      <c r="T664" s="25" t="str">
        <f>IFERROR(VLOOKUP(Table1[[#This Row],[Order]],Bookings_with_AM_Report!A:L,12,FALSE),"N/A")</f>
        <v>Norma Lopez</v>
      </c>
    </row>
    <row r="665" spans="1:20">
      <c r="A665" s="24" t="s">
        <v>670</v>
      </c>
      <c r="B665" s="24">
        <v>23</v>
      </c>
      <c r="C665" s="24" t="s">
        <v>70</v>
      </c>
      <c r="D665" s="24" t="s">
        <v>5292</v>
      </c>
      <c r="E665" s="24" t="s">
        <v>5886</v>
      </c>
      <c r="F665" s="24" t="s">
        <v>5886</v>
      </c>
      <c r="G665" s="24" t="s">
        <v>3645</v>
      </c>
      <c r="H665" s="24" t="s">
        <v>49</v>
      </c>
      <c r="I665" s="24" t="s">
        <v>5887</v>
      </c>
      <c r="J665" s="24" t="s">
        <v>24</v>
      </c>
      <c r="K665" s="24" t="s">
        <v>3647</v>
      </c>
      <c r="L665" s="24">
        <v>12.083299999999999</v>
      </c>
      <c r="M665" s="31">
        <v>0</v>
      </c>
      <c r="N665" s="31">
        <v>906.25</v>
      </c>
      <c r="O665" s="24" t="s">
        <v>72</v>
      </c>
      <c r="P665" s="24" t="str">
        <f>VLOOKUP(Table1[[#This Row],[Line Item Text Code]],$U$3:$V$7,2,FALSE)</f>
        <v>Specification Error</v>
      </c>
      <c r="Q665" s="31">
        <f>Table1[[#This Row],[Ext. Cost]]-Table1[[#This Row],[Ext. Sell]]</f>
        <v>906.25</v>
      </c>
      <c r="R665" s="31">
        <f>VLOOKUP(C665,Bookings!$A$1:$B$33,2,FALSE)</f>
        <v>3879926.4899999993</v>
      </c>
      <c r="S665" s="31">
        <f>IFERROR(VLOOKUP(D665,Bookings!E:F,2,FALSE),0)</f>
        <v>23189.56</v>
      </c>
      <c r="T665" s="25" t="str">
        <f>IFERROR(VLOOKUP(Table1[[#This Row],[Order]],Bookings_with_AM_Report!A:L,12,FALSE),"N/A")</f>
        <v>Marena Brown</v>
      </c>
    </row>
    <row r="666" spans="1:20">
      <c r="A666" s="24" t="s">
        <v>563</v>
      </c>
      <c r="B666" s="24">
        <v>67</v>
      </c>
      <c r="C666" s="24" t="s">
        <v>81</v>
      </c>
      <c r="D666" s="24" t="s">
        <v>170</v>
      </c>
      <c r="E666" s="24" t="s">
        <v>69</v>
      </c>
      <c r="F666" s="24" t="s">
        <v>2338</v>
      </c>
      <c r="G666" s="24" t="s">
        <v>31</v>
      </c>
      <c r="H666" s="24" t="s">
        <v>17</v>
      </c>
      <c r="I666" s="24" t="s">
        <v>28</v>
      </c>
      <c r="J666" s="24" t="s">
        <v>24</v>
      </c>
      <c r="K666" s="24" t="s">
        <v>173</v>
      </c>
      <c r="L666" s="24">
        <v>1</v>
      </c>
      <c r="M666" s="31">
        <v>0</v>
      </c>
      <c r="N666" s="31">
        <v>200</v>
      </c>
      <c r="O666" s="24" t="s">
        <v>29</v>
      </c>
      <c r="P666" s="24" t="str">
        <f>VLOOKUP(Table1[[#This Row],[Line Item Text Code]],$U$3:$V$7,2,FALSE)</f>
        <v>Miscellaneous</v>
      </c>
      <c r="Q666" s="31">
        <f>Table1[[#This Row],[Ext. Cost]]-Table1[[#This Row],[Ext. Sell]]</f>
        <v>200</v>
      </c>
      <c r="R666" s="31">
        <f>VLOOKUP(C666,Bookings!$A$1:$B$33,2,FALSE)</f>
        <v>2600398.1199999982</v>
      </c>
      <c r="S666" s="31">
        <f>IFERROR(VLOOKUP(D666,Bookings!E:F,2,FALSE),0)</f>
        <v>1166624.0599999994</v>
      </c>
      <c r="T666" s="25" t="str">
        <f>IFERROR(VLOOKUP(Table1[[#This Row],[Order]],Bookings_with_AM_Report!A:L,12,FALSE),"N/A")</f>
        <v>Genesis Rita</v>
      </c>
    </row>
    <row r="667" spans="1:20">
      <c r="A667" s="24" t="s">
        <v>563</v>
      </c>
      <c r="B667" s="24">
        <v>69</v>
      </c>
      <c r="C667" s="24" t="s">
        <v>81</v>
      </c>
      <c r="D667" s="24" t="s">
        <v>170</v>
      </c>
      <c r="E667" s="24" t="s">
        <v>69</v>
      </c>
      <c r="F667" s="24" t="s">
        <v>3795</v>
      </c>
      <c r="G667" s="24" t="s">
        <v>16</v>
      </c>
      <c r="H667" s="24" t="s">
        <v>17</v>
      </c>
      <c r="I667" s="24" t="s">
        <v>28</v>
      </c>
      <c r="J667" s="24" t="s">
        <v>24</v>
      </c>
      <c r="K667" s="24" t="s">
        <v>173</v>
      </c>
      <c r="L667" s="24">
        <v>1</v>
      </c>
      <c r="M667" s="31">
        <v>0</v>
      </c>
      <c r="N667" s="31">
        <v>95</v>
      </c>
      <c r="O667" s="24" t="s">
        <v>29</v>
      </c>
      <c r="P667" s="24" t="str">
        <f>VLOOKUP(Table1[[#This Row],[Line Item Text Code]],$U$3:$V$7,2,FALSE)</f>
        <v>Miscellaneous</v>
      </c>
      <c r="Q667" s="31">
        <f>Table1[[#This Row],[Ext. Cost]]-Table1[[#This Row],[Ext. Sell]]</f>
        <v>95</v>
      </c>
      <c r="R667" s="31">
        <f>VLOOKUP(C667,Bookings!$A$1:$B$33,2,FALSE)</f>
        <v>2600398.1199999982</v>
      </c>
      <c r="S667" s="31">
        <f>IFERROR(VLOOKUP(D667,Bookings!E:F,2,FALSE),0)</f>
        <v>1166624.0599999994</v>
      </c>
      <c r="T667" s="25" t="str">
        <f>IFERROR(VLOOKUP(Table1[[#This Row],[Order]],Bookings_with_AM_Report!A:L,12,FALSE),"N/A")</f>
        <v>Genesis Rita</v>
      </c>
    </row>
    <row r="668" spans="1:20">
      <c r="A668" s="24" t="s">
        <v>578</v>
      </c>
      <c r="B668" s="24">
        <v>13</v>
      </c>
      <c r="C668" s="24" t="s">
        <v>76</v>
      </c>
      <c r="D668" s="24" t="s">
        <v>396</v>
      </c>
      <c r="E668" s="24" t="s">
        <v>41</v>
      </c>
      <c r="F668" s="24" t="s">
        <v>916</v>
      </c>
      <c r="G668" s="24" t="s">
        <v>42</v>
      </c>
      <c r="H668" s="24" t="s">
        <v>49</v>
      </c>
      <c r="I668" s="24" t="s">
        <v>917</v>
      </c>
      <c r="J668" s="24" t="s">
        <v>18</v>
      </c>
      <c r="K668" s="24" t="s">
        <v>918</v>
      </c>
      <c r="L668" s="24">
        <v>1</v>
      </c>
      <c r="M668" s="31">
        <v>0</v>
      </c>
      <c r="N668" s="31">
        <v>206.66</v>
      </c>
      <c r="O668" s="24" t="s">
        <v>63</v>
      </c>
      <c r="P668" s="24" t="str">
        <f>VLOOKUP(Table1[[#This Row],[Line Item Text Code]],$U$3:$V$7,2,FALSE)</f>
        <v>Specification Error</v>
      </c>
      <c r="Q668" s="31">
        <f>Table1[[#This Row],[Ext. Cost]]-Table1[[#This Row],[Ext. Sell]]</f>
        <v>206.66</v>
      </c>
      <c r="R668" s="31">
        <f>VLOOKUP(C668,Bookings!$A$1:$B$33,2,FALSE)</f>
        <v>13189792.260000004</v>
      </c>
      <c r="S668" s="31">
        <f>IFERROR(VLOOKUP(D668,Bookings!E:F,2,FALSE),0)</f>
        <v>4225</v>
      </c>
      <c r="T668" s="25" t="str">
        <f>IFERROR(VLOOKUP(Table1[[#This Row],[Order]],Bookings_with_AM_Report!A:L,12,FALSE),"N/A")</f>
        <v>Chryslyn Perkins</v>
      </c>
    </row>
    <row r="669" spans="1:20">
      <c r="A669" s="24" t="s">
        <v>3058</v>
      </c>
      <c r="B669" s="24">
        <v>136</v>
      </c>
      <c r="C669" s="24" t="s">
        <v>117</v>
      </c>
      <c r="D669" s="24" t="s">
        <v>1727</v>
      </c>
      <c r="E669" s="24" t="s">
        <v>2253</v>
      </c>
      <c r="F669" s="24" t="s">
        <v>5888</v>
      </c>
      <c r="G669" s="24" t="s">
        <v>1394</v>
      </c>
      <c r="H669" s="24" t="s">
        <v>36</v>
      </c>
      <c r="I669" s="24" t="s">
        <v>5889</v>
      </c>
      <c r="J669" s="24" t="s">
        <v>33</v>
      </c>
      <c r="K669" s="24" t="s">
        <v>1603</v>
      </c>
      <c r="L669" s="24">
        <v>1</v>
      </c>
      <c r="M669" s="31">
        <v>0</v>
      </c>
      <c r="N669" s="31">
        <v>156.6</v>
      </c>
      <c r="O669" s="24" t="s">
        <v>1598</v>
      </c>
      <c r="P669" s="24" t="str">
        <f>VLOOKUP(Table1[[#This Row],[Line Item Text Code]],$U$3:$V$7,2,FALSE)</f>
        <v>Customer Accomodation</v>
      </c>
      <c r="Q669" s="31">
        <f>Table1[[#This Row],[Ext. Cost]]-Table1[[#This Row],[Ext. Sell]]</f>
        <v>156.6</v>
      </c>
      <c r="R669" s="31">
        <f>VLOOKUP(C669,Bookings!$A$1:$B$33,2,FALSE)</f>
        <v>706029.88</v>
      </c>
      <c r="S669" s="31">
        <f>IFERROR(VLOOKUP(D669,Bookings!E:F,2,FALSE),0)</f>
        <v>155591.22999999998</v>
      </c>
      <c r="T669" s="25" t="str">
        <f>IFERROR(VLOOKUP(Table1[[#This Row],[Order]],Bookings_with_AM_Report!A:L,12,FALSE),"N/A")</f>
        <v>Rayna Mitchell</v>
      </c>
    </row>
    <row r="670" spans="1:20">
      <c r="A670" s="24" t="s">
        <v>1979</v>
      </c>
      <c r="B670" s="24">
        <v>10</v>
      </c>
      <c r="C670" s="24" t="s">
        <v>45</v>
      </c>
      <c r="D670" s="24" t="s">
        <v>601</v>
      </c>
      <c r="E670" s="24" t="s">
        <v>3796</v>
      </c>
      <c r="F670" s="24" t="s">
        <v>3797</v>
      </c>
      <c r="G670" s="24" t="s">
        <v>31</v>
      </c>
      <c r="H670" s="24" t="s">
        <v>32</v>
      </c>
      <c r="I670" s="24" t="s">
        <v>3798</v>
      </c>
      <c r="J670" s="24" t="s">
        <v>24</v>
      </c>
      <c r="K670" s="24" t="s">
        <v>3799</v>
      </c>
      <c r="L670" s="24">
        <v>4</v>
      </c>
      <c r="M670" s="31">
        <v>0</v>
      </c>
      <c r="N670" s="31">
        <v>1000</v>
      </c>
      <c r="O670" s="24" t="s">
        <v>29</v>
      </c>
      <c r="P670" s="24" t="str">
        <f>VLOOKUP(Table1[[#This Row],[Line Item Text Code]],$U$3:$V$7,2,FALSE)</f>
        <v>Vendor Caused</v>
      </c>
      <c r="Q670" s="31">
        <f>Table1[[#This Row],[Ext. Cost]]-Table1[[#This Row],[Ext. Sell]]</f>
        <v>1000</v>
      </c>
      <c r="R670" s="31">
        <f>VLOOKUP(C670,Bookings!$A$1:$B$33,2,FALSE)</f>
        <v>6995960.2399999984</v>
      </c>
      <c r="S670" s="31">
        <f>IFERROR(VLOOKUP(D670,Bookings!E:F,2,FALSE),0)</f>
        <v>11272.420000000002</v>
      </c>
      <c r="T670" s="25" t="str">
        <f>IFERROR(VLOOKUP(Table1[[#This Row],[Order]],Bookings_with_AM_Report!A:L,12,FALSE),"N/A")</f>
        <v>Carina Collison</v>
      </c>
    </row>
    <row r="671" spans="1:20">
      <c r="A671" s="24" t="s">
        <v>1979</v>
      </c>
      <c r="B671" s="24">
        <v>12</v>
      </c>
      <c r="C671" s="24" t="s">
        <v>45</v>
      </c>
      <c r="D671" s="24" t="s">
        <v>601</v>
      </c>
      <c r="E671" s="24" t="s">
        <v>3796</v>
      </c>
      <c r="F671" s="24" t="s">
        <v>4530</v>
      </c>
      <c r="G671" s="24" t="s">
        <v>31</v>
      </c>
      <c r="H671" s="24" t="s">
        <v>32</v>
      </c>
      <c r="I671" s="24" t="s">
        <v>4531</v>
      </c>
      <c r="J671" s="24" t="s">
        <v>24</v>
      </c>
      <c r="K671" s="24" t="s">
        <v>3799</v>
      </c>
      <c r="L671" s="24">
        <v>4</v>
      </c>
      <c r="M671" s="31">
        <v>0</v>
      </c>
      <c r="N671" s="31">
        <v>980</v>
      </c>
      <c r="O671" s="24" t="s">
        <v>29</v>
      </c>
      <c r="P671" s="24" t="str">
        <f>VLOOKUP(Table1[[#This Row],[Line Item Text Code]],$U$3:$V$7,2,FALSE)</f>
        <v>Vendor Caused</v>
      </c>
      <c r="Q671" s="31">
        <f>Table1[[#This Row],[Ext. Cost]]-Table1[[#This Row],[Ext. Sell]]</f>
        <v>980</v>
      </c>
      <c r="R671" s="31">
        <f>VLOOKUP(C671,Bookings!$A$1:$B$33,2,FALSE)</f>
        <v>6995960.2399999984</v>
      </c>
      <c r="S671" s="31">
        <f>IFERROR(VLOOKUP(D671,Bookings!E:F,2,FALSE),0)</f>
        <v>11272.420000000002</v>
      </c>
      <c r="T671" s="25" t="str">
        <f>IFERROR(VLOOKUP(Table1[[#This Row],[Order]],Bookings_with_AM_Report!A:L,12,FALSE),"N/A")</f>
        <v>Carina Collison</v>
      </c>
    </row>
    <row r="672" spans="1:20">
      <c r="A672" s="24" t="s">
        <v>1979</v>
      </c>
      <c r="B672" s="24">
        <v>13</v>
      </c>
      <c r="C672" s="24" t="s">
        <v>45</v>
      </c>
      <c r="D672" s="24" t="s">
        <v>601</v>
      </c>
      <c r="E672" s="24" t="s">
        <v>3796</v>
      </c>
      <c r="F672" s="24" t="s">
        <v>4532</v>
      </c>
      <c r="G672" s="24" t="s">
        <v>31</v>
      </c>
      <c r="H672" s="24" t="s">
        <v>32</v>
      </c>
      <c r="I672" s="24" t="s">
        <v>4531</v>
      </c>
      <c r="J672" s="24" t="s">
        <v>24</v>
      </c>
      <c r="K672" s="24" t="s">
        <v>3799</v>
      </c>
      <c r="L672" s="24">
        <v>4</v>
      </c>
      <c r="M672" s="31">
        <v>0</v>
      </c>
      <c r="N672" s="31">
        <v>140</v>
      </c>
      <c r="O672" s="24" t="s">
        <v>29</v>
      </c>
      <c r="P672" s="24" t="str">
        <f>VLOOKUP(Table1[[#This Row],[Line Item Text Code]],$U$3:$V$7,2,FALSE)</f>
        <v>Vendor Caused</v>
      </c>
      <c r="Q672" s="31">
        <f>Table1[[#This Row],[Ext. Cost]]-Table1[[#This Row],[Ext. Sell]]</f>
        <v>140</v>
      </c>
      <c r="R672" s="31">
        <f>VLOOKUP(C672,Bookings!$A$1:$B$33,2,FALSE)</f>
        <v>6995960.2399999984</v>
      </c>
      <c r="S672" s="31">
        <f>IFERROR(VLOOKUP(D672,Bookings!E:F,2,FALSE),0)</f>
        <v>11272.420000000002</v>
      </c>
      <c r="T672" s="25" t="str">
        <f>IFERROR(VLOOKUP(Table1[[#This Row],[Order]],Bookings_with_AM_Report!A:L,12,FALSE),"N/A")</f>
        <v>Carina Collison</v>
      </c>
    </row>
    <row r="673" spans="1:20">
      <c r="A673" s="24" t="s">
        <v>1576</v>
      </c>
      <c r="B673" s="24">
        <v>4</v>
      </c>
      <c r="C673" s="24" t="s">
        <v>15</v>
      </c>
      <c r="D673" s="24" t="s">
        <v>408</v>
      </c>
      <c r="E673" s="24" t="s">
        <v>1577</v>
      </c>
      <c r="F673" s="24" t="s">
        <v>1578</v>
      </c>
      <c r="G673" s="24" t="s">
        <v>31</v>
      </c>
      <c r="H673" s="24" t="s">
        <v>49</v>
      </c>
      <c r="I673" s="24" t="s">
        <v>1579</v>
      </c>
      <c r="J673" s="24" t="s">
        <v>18</v>
      </c>
      <c r="K673" s="24" t="s">
        <v>115</v>
      </c>
      <c r="L673" s="24">
        <v>2</v>
      </c>
      <c r="M673" s="31">
        <v>0</v>
      </c>
      <c r="N673" s="31">
        <v>745.92</v>
      </c>
      <c r="O673" s="24" t="s">
        <v>63</v>
      </c>
      <c r="P673" s="24" t="str">
        <f>VLOOKUP(Table1[[#This Row],[Line Item Text Code]],$U$3:$V$7,2,FALSE)</f>
        <v>Specification Error</v>
      </c>
      <c r="Q673" s="31">
        <f>Table1[[#This Row],[Ext. Cost]]-Table1[[#This Row],[Ext. Sell]]</f>
        <v>745.92</v>
      </c>
      <c r="R673" s="31">
        <f>VLOOKUP(C673,Bookings!$A$1:$B$33,2,FALSE)</f>
        <v>6210075.2199999997</v>
      </c>
      <c r="S673" s="31">
        <f>IFERROR(VLOOKUP(D673,Bookings!E:F,2,FALSE),0)</f>
        <v>9925</v>
      </c>
      <c r="T673" s="25" t="str">
        <f>IFERROR(VLOOKUP(Table1[[#This Row],[Order]],Bookings_with_AM_Report!A:L,12,FALSE),"N/A")</f>
        <v>Chryslyn Perkins</v>
      </c>
    </row>
    <row r="674" spans="1:20">
      <c r="A674" s="24" t="s">
        <v>596</v>
      </c>
      <c r="B674" s="24">
        <v>6</v>
      </c>
      <c r="C674" s="24" t="s">
        <v>244</v>
      </c>
      <c r="D674" s="24" t="s">
        <v>597</v>
      </c>
      <c r="E674" s="24" t="s">
        <v>46</v>
      </c>
      <c r="F674" s="24" t="s">
        <v>2339</v>
      </c>
      <c r="G674" s="24" t="s">
        <v>42</v>
      </c>
      <c r="H674" s="24" t="s">
        <v>49</v>
      </c>
      <c r="I674" s="24" t="s">
        <v>2340</v>
      </c>
      <c r="J674" s="24" t="s">
        <v>24</v>
      </c>
      <c r="K674" s="24" t="s">
        <v>83</v>
      </c>
      <c r="L674" s="24">
        <v>1</v>
      </c>
      <c r="M674" s="31">
        <v>0</v>
      </c>
      <c r="N674" s="31">
        <v>-1120</v>
      </c>
      <c r="O674" s="24" t="s">
        <v>72</v>
      </c>
      <c r="P674" s="24" t="str">
        <f>VLOOKUP(Table1[[#This Row],[Line Item Text Code]],$U$3:$V$7,2,FALSE)</f>
        <v>Specification Error</v>
      </c>
      <c r="Q674" s="31">
        <f>Table1[[#This Row],[Ext. Cost]]-Table1[[#This Row],[Ext. Sell]]</f>
        <v>-1120</v>
      </c>
      <c r="R674" s="31">
        <f>VLOOKUP(C674,Bookings!$A$1:$B$33,2,FALSE)</f>
        <v>282064.37</v>
      </c>
      <c r="S674" s="31">
        <f>IFERROR(VLOOKUP(D674,Bookings!E:F,2,FALSE),0)</f>
        <v>7800</v>
      </c>
      <c r="T674" s="25" t="str">
        <f>IFERROR(VLOOKUP(Table1[[#This Row],[Order]],Bookings_with_AM_Report!A:L,12,FALSE),"N/A")</f>
        <v>Matt Fleming</v>
      </c>
    </row>
    <row r="675" spans="1:20">
      <c r="A675" s="24" t="s">
        <v>596</v>
      </c>
      <c r="B675" s="24">
        <v>7</v>
      </c>
      <c r="C675" s="24" t="s">
        <v>244</v>
      </c>
      <c r="D675" s="24" t="s">
        <v>597</v>
      </c>
      <c r="E675" s="24" t="s">
        <v>46</v>
      </c>
      <c r="F675" s="24" t="s">
        <v>2341</v>
      </c>
      <c r="G675" s="24" t="s">
        <v>42</v>
      </c>
      <c r="H675" s="24" t="s">
        <v>49</v>
      </c>
      <c r="I675" s="24" t="s">
        <v>2340</v>
      </c>
      <c r="J675" s="24" t="s">
        <v>24</v>
      </c>
      <c r="K675" s="24" t="s">
        <v>83</v>
      </c>
      <c r="L675" s="24">
        <v>1</v>
      </c>
      <c r="M675" s="31">
        <v>0</v>
      </c>
      <c r="N675" s="31">
        <v>-1050</v>
      </c>
      <c r="O675" s="24" t="s">
        <v>72</v>
      </c>
      <c r="P675" s="24" t="str">
        <f>VLOOKUP(Table1[[#This Row],[Line Item Text Code]],$U$3:$V$7,2,FALSE)</f>
        <v>Specification Error</v>
      </c>
      <c r="Q675" s="31">
        <f>Table1[[#This Row],[Ext. Cost]]-Table1[[#This Row],[Ext. Sell]]</f>
        <v>-1050</v>
      </c>
      <c r="R675" s="31">
        <f>VLOOKUP(C675,Bookings!$A$1:$B$33,2,FALSE)</f>
        <v>282064.37</v>
      </c>
      <c r="S675" s="31">
        <f>IFERROR(VLOOKUP(D675,Bookings!E:F,2,FALSE),0)</f>
        <v>7800</v>
      </c>
      <c r="T675" s="25" t="str">
        <f>IFERROR(VLOOKUP(Table1[[#This Row],[Order]],Bookings_with_AM_Report!A:L,12,FALSE),"N/A")</f>
        <v>Matt Fleming</v>
      </c>
    </row>
    <row r="676" spans="1:20">
      <c r="A676" s="24" t="s">
        <v>1580</v>
      </c>
      <c r="B676" s="24">
        <v>30</v>
      </c>
      <c r="C676" s="24" t="s">
        <v>15</v>
      </c>
      <c r="D676" s="24" t="s">
        <v>265</v>
      </c>
      <c r="E676" s="24" t="s">
        <v>1581</v>
      </c>
      <c r="F676" s="24" t="s">
        <v>1582</v>
      </c>
      <c r="G676" s="24" t="s">
        <v>31</v>
      </c>
      <c r="H676" s="24" t="s">
        <v>49</v>
      </c>
      <c r="I676" s="24" t="s">
        <v>1583</v>
      </c>
      <c r="J676" s="24" t="s">
        <v>18</v>
      </c>
      <c r="K676" s="24" t="s">
        <v>162</v>
      </c>
      <c r="L676" s="24">
        <v>3</v>
      </c>
      <c r="M676" s="31">
        <v>0</v>
      </c>
      <c r="N676" s="31">
        <v>507.15</v>
      </c>
      <c r="O676" s="24" t="s">
        <v>29</v>
      </c>
      <c r="P676" s="24" t="str">
        <f>VLOOKUP(Table1[[#This Row],[Line Item Text Code]],$U$3:$V$7,2,FALSE)</f>
        <v>Specification Error</v>
      </c>
      <c r="Q676" s="31">
        <f>Table1[[#This Row],[Ext. Cost]]-Table1[[#This Row],[Ext. Sell]]</f>
        <v>507.15</v>
      </c>
      <c r="R676" s="31">
        <f>VLOOKUP(C676,Bookings!$A$1:$B$33,2,FALSE)</f>
        <v>6210075.2199999997</v>
      </c>
      <c r="S676" s="31">
        <f>IFERROR(VLOOKUP(D676,Bookings!E:F,2,FALSE),0)</f>
        <v>27771.700000000004</v>
      </c>
      <c r="T676" s="25" t="str">
        <f>IFERROR(VLOOKUP(Table1[[#This Row],[Order]],Bookings_with_AM_Report!A:L,12,FALSE),"N/A")</f>
        <v>Lindsay Hanief</v>
      </c>
    </row>
    <row r="677" spans="1:20">
      <c r="A677" s="24" t="s">
        <v>1580</v>
      </c>
      <c r="B677" s="24">
        <v>31</v>
      </c>
      <c r="C677" s="24" t="s">
        <v>15</v>
      </c>
      <c r="D677" s="24" t="s">
        <v>265</v>
      </c>
      <c r="E677" s="24" t="s">
        <v>1584</v>
      </c>
      <c r="F677" s="24" t="s">
        <v>1585</v>
      </c>
      <c r="G677" s="24" t="s">
        <v>31</v>
      </c>
      <c r="H677" s="24" t="s">
        <v>49</v>
      </c>
      <c r="I677" s="24" t="s">
        <v>1583</v>
      </c>
      <c r="J677" s="24" t="s">
        <v>18</v>
      </c>
      <c r="K677" s="24" t="s">
        <v>162</v>
      </c>
      <c r="L677" s="24">
        <v>4</v>
      </c>
      <c r="M677" s="31">
        <v>0</v>
      </c>
      <c r="N677" s="31">
        <v>767.4</v>
      </c>
      <c r="O677" s="24" t="s">
        <v>29</v>
      </c>
      <c r="P677" s="24" t="str">
        <f>VLOOKUP(Table1[[#This Row],[Line Item Text Code]],$U$3:$V$7,2,FALSE)</f>
        <v>Specification Error</v>
      </c>
      <c r="Q677" s="31">
        <f>Table1[[#This Row],[Ext. Cost]]-Table1[[#This Row],[Ext. Sell]]</f>
        <v>767.4</v>
      </c>
      <c r="R677" s="31">
        <f>VLOOKUP(C677,Bookings!$A$1:$B$33,2,FALSE)</f>
        <v>6210075.2199999997</v>
      </c>
      <c r="S677" s="31">
        <f>IFERROR(VLOOKUP(D677,Bookings!E:F,2,FALSE),0)</f>
        <v>27771.700000000004</v>
      </c>
      <c r="T677" s="25" t="str">
        <f>IFERROR(VLOOKUP(Table1[[#This Row],[Order]],Bookings_with_AM_Report!A:L,12,FALSE),"N/A")</f>
        <v>Lindsay Hanief</v>
      </c>
    </row>
    <row r="678" spans="1:20">
      <c r="A678" s="24" t="s">
        <v>1580</v>
      </c>
      <c r="B678" s="24">
        <v>32</v>
      </c>
      <c r="C678" s="24" t="s">
        <v>15</v>
      </c>
      <c r="D678" s="24" t="s">
        <v>265</v>
      </c>
      <c r="E678" s="24" t="s">
        <v>5890</v>
      </c>
      <c r="F678" s="24" t="s">
        <v>5891</v>
      </c>
      <c r="G678" s="24" t="s">
        <v>53</v>
      </c>
      <c r="H678" s="24" t="s">
        <v>49</v>
      </c>
      <c r="I678" s="24" t="s">
        <v>1583</v>
      </c>
      <c r="J678" s="24" t="s">
        <v>18</v>
      </c>
      <c r="K678" s="24" t="s">
        <v>162</v>
      </c>
      <c r="L678" s="24">
        <v>1</v>
      </c>
      <c r="M678" s="31">
        <v>0</v>
      </c>
      <c r="N678" s="31">
        <v>191.18</v>
      </c>
      <c r="O678" s="24" t="s">
        <v>29</v>
      </c>
      <c r="P678" s="24" t="str">
        <f>VLOOKUP(Table1[[#This Row],[Line Item Text Code]],$U$3:$V$7,2,FALSE)</f>
        <v>Specification Error</v>
      </c>
      <c r="Q678" s="31">
        <f>Table1[[#This Row],[Ext. Cost]]-Table1[[#This Row],[Ext. Sell]]</f>
        <v>191.18</v>
      </c>
      <c r="R678" s="31">
        <f>VLOOKUP(C678,Bookings!$A$1:$B$33,2,FALSE)</f>
        <v>6210075.2199999997</v>
      </c>
      <c r="S678" s="31">
        <f>IFERROR(VLOOKUP(D678,Bookings!E:F,2,FALSE),0)</f>
        <v>27771.700000000004</v>
      </c>
      <c r="T678" s="25" t="str">
        <f>IFERROR(VLOOKUP(Table1[[#This Row],[Order]],Bookings_with_AM_Report!A:L,12,FALSE),"N/A")</f>
        <v>Lindsay Hanief</v>
      </c>
    </row>
    <row r="679" spans="1:20">
      <c r="A679" s="24" t="s">
        <v>1580</v>
      </c>
      <c r="B679" s="24">
        <v>33</v>
      </c>
      <c r="C679" s="24" t="s">
        <v>15</v>
      </c>
      <c r="D679" s="24" t="s">
        <v>265</v>
      </c>
      <c r="E679" s="24" t="s">
        <v>28</v>
      </c>
      <c r="F679" s="24" t="s">
        <v>5892</v>
      </c>
      <c r="G679" s="24" t="s">
        <v>16</v>
      </c>
      <c r="H679" s="24" t="s">
        <v>49</v>
      </c>
      <c r="I679" s="24" t="s">
        <v>5893</v>
      </c>
      <c r="J679" s="24" t="s">
        <v>18</v>
      </c>
      <c r="K679" s="24" t="s">
        <v>19</v>
      </c>
      <c r="L679" s="24">
        <v>1</v>
      </c>
      <c r="M679" s="31">
        <v>0</v>
      </c>
      <c r="N679" s="31">
        <v>845</v>
      </c>
      <c r="O679" s="24" t="s">
        <v>29</v>
      </c>
      <c r="P679" s="24" t="str">
        <f>VLOOKUP(Table1[[#This Row],[Line Item Text Code]],$U$3:$V$7,2,FALSE)</f>
        <v>Specification Error</v>
      </c>
      <c r="Q679" s="31">
        <f>Table1[[#This Row],[Ext. Cost]]-Table1[[#This Row],[Ext. Sell]]</f>
        <v>845</v>
      </c>
      <c r="R679" s="31">
        <f>VLOOKUP(C679,Bookings!$A$1:$B$33,2,FALSE)</f>
        <v>6210075.2199999997</v>
      </c>
      <c r="S679" s="31">
        <f>IFERROR(VLOOKUP(D679,Bookings!E:F,2,FALSE),0)</f>
        <v>27771.700000000004</v>
      </c>
      <c r="T679" s="25" t="str">
        <f>IFERROR(VLOOKUP(Table1[[#This Row],[Order]],Bookings_with_AM_Report!A:L,12,FALSE),"N/A")</f>
        <v>Lindsay Hanief</v>
      </c>
    </row>
    <row r="680" spans="1:20">
      <c r="A680" s="24" t="s">
        <v>1586</v>
      </c>
      <c r="B680" s="24">
        <v>16</v>
      </c>
      <c r="C680" s="24" t="s">
        <v>15</v>
      </c>
      <c r="D680" s="24" t="s">
        <v>344</v>
      </c>
      <c r="E680" s="24" t="s">
        <v>116</v>
      </c>
      <c r="F680" s="24" t="s">
        <v>116</v>
      </c>
      <c r="G680" s="24" t="s">
        <v>53</v>
      </c>
      <c r="H680" s="24" t="s">
        <v>49</v>
      </c>
      <c r="I680" s="24" t="s">
        <v>1587</v>
      </c>
      <c r="J680" s="24" t="s">
        <v>18</v>
      </c>
      <c r="K680" s="24" t="s">
        <v>1588</v>
      </c>
      <c r="L680" s="24">
        <v>1</v>
      </c>
      <c r="M680" s="31">
        <v>0</v>
      </c>
      <c r="N680" s="31">
        <v>109.75</v>
      </c>
      <c r="O680" s="24" t="s">
        <v>29</v>
      </c>
      <c r="P680" s="24" t="str">
        <f>VLOOKUP(Table1[[#This Row],[Line Item Text Code]],$U$3:$V$7,2,FALSE)</f>
        <v>Specification Error</v>
      </c>
      <c r="Q680" s="31">
        <f>Table1[[#This Row],[Ext. Cost]]-Table1[[#This Row],[Ext. Sell]]</f>
        <v>109.75</v>
      </c>
      <c r="R680" s="31">
        <f>VLOOKUP(C680,Bookings!$A$1:$B$33,2,FALSE)</f>
        <v>6210075.2199999997</v>
      </c>
      <c r="S680" s="31">
        <f>IFERROR(VLOOKUP(D680,Bookings!E:F,2,FALSE),0)</f>
        <v>12456.45</v>
      </c>
      <c r="T680" s="25" t="str">
        <f>IFERROR(VLOOKUP(Table1[[#This Row],[Order]],Bookings_with_AM_Report!A:L,12,FALSE),"N/A")</f>
        <v>Nathasha Cherubin</v>
      </c>
    </row>
    <row r="681" spans="1:20">
      <c r="A681" s="24" t="s">
        <v>1586</v>
      </c>
      <c r="B681" s="24">
        <v>18</v>
      </c>
      <c r="C681" s="24" t="s">
        <v>15</v>
      </c>
      <c r="D681" s="24" t="s">
        <v>344</v>
      </c>
      <c r="E681" s="24" t="s">
        <v>218</v>
      </c>
      <c r="F681" s="24" t="s">
        <v>2342</v>
      </c>
      <c r="G681" s="24" t="s">
        <v>31</v>
      </c>
      <c r="H681" s="24" t="s">
        <v>36</v>
      </c>
      <c r="I681" s="24" t="s">
        <v>2343</v>
      </c>
      <c r="J681" s="24" t="s">
        <v>18</v>
      </c>
      <c r="K681" s="24" t="s">
        <v>37</v>
      </c>
      <c r="L681" s="24">
        <v>1</v>
      </c>
      <c r="M681" s="31">
        <v>0</v>
      </c>
      <c r="N681" s="31">
        <v>840</v>
      </c>
      <c r="O681" s="24" t="s">
        <v>29</v>
      </c>
      <c r="P681" s="24" t="str">
        <f>VLOOKUP(Table1[[#This Row],[Line Item Text Code]],$U$3:$V$7,2,FALSE)</f>
        <v>Customer Accomodation</v>
      </c>
      <c r="Q681" s="31">
        <f>Table1[[#This Row],[Ext. Cost]]-Table1[[#This Row],[Ext. Sell]]</f>
        <v>840</v>
      </c>
      <c r="R681" s="31">
        <f>VLOOKUP(C681,Bookings!$A$1:$B$33,2,FALSE)</f>
        <v>6210075.2199999997</v>
      </c>
      <c r="S681" s="31">
        <f>IFERROR(VLOOKUP(D681,Bookings!E:F,2,FALSE),0)</f>
        <v>12456.45</v>
      </c>
      <c r="T681" s="25" t="str">
        <f>IFERROR(VLOOKUP(Table1[[#This Row],[Order]],Bookings_with_AM_Report!A:L,12,FALSE),"N/A")</f>
        <v>Nathasha Cherubin</v>
      </c>
    </row>
    <row r="682" spans="1:20">
      <c r="A682" s="24" t="s">
        <v>1586</v>
      </c>
      <c r="B682" s="24">
        <v>19</v>
      </c>
      <c r="C682" s="24" t="s">
        <v>15</v>
      </c>
      <c r="D682" s="24" t="s">
        <v>344</v>
      </c>
      <c r="E682" s="24" t="s">
        <v>46</v>
      </c>
      <c r="F682" s="24" t="s">
        <v>3800</v>
      </c>
      <c r="G682" s="24" t="s">
        <v>42</v>
      </c>
      <c r="H682" s="24" t="s">
        <v>36</v>
      </c>
      <c r="I682" s="24" t="s">
        <v>3801</v>
      </c>
      <c r="J682" s="24" t="s">
        <v>18</v>
      </c>
      <c r="K682" s="24" t="s">
        <v>19</v>
      </c>
      <c r="L682" s="24">
        <v>1</v>
      </c>
      <c r="M682" s="31">
        <v>0</v>
      </c>
      <c r="N682" s="31">
        <v>60</v>
      </c>
      <c r="O682" s="24" t="s">
        <v>29</v>
      </c>
      <c r="P682" s="24" t="str">
        <f>VLOOKUP(Table1[[#This Row],[Line Item Text Code]],$U$3:$V$7,2,FALSE)</f>
        <v>Customer Accomodation</v>
      </c>
      <c r="Q682" s="31">
        <f>Table1[[#This Row],[Ext. Cost]]-Table1[[#This Row],[Ext. Sell]]</f>
        <v>60</v>
      </c>
      <c r="R682" s="31">
        <f>VLOOKUP(C682,Bookings!$A$1:$B$33,2,FALSE)</f>
        <v>6210075.2199999997</v>
      </c>
      <c r="S682" s="31">
        <f>IFERROR(VLOOKUP(D682,Bookings!E:F,2,FALSE),0)</f>
        <v>12456.45</v>
      </c>
      <c r="T682" s="25" t="str">
        <f>IFERROR(VLOOKUP(Table1[[#This Row],[Order]],Bookings_with_AM_Report!A:L,12,FALSE),"N/A")</f>
        <v>Nathasha Cherubin</v>
      </c>
    </row>
    <row r="683" spans="1:20">
      <c r="A683" s="24" t="s">
        <v>1589</v>
      </c>
      <c r="B683" s="24">
        <v>4</v>
      </c>
      <c r="C683" s="24" t="s">
        <v>15</v>
      </c>
      <c r="D683" s="24" t="s">
        <v>344</v>
      </c>
      <c r="E683" s="24" t="s">
        <v>28</v>
      </c>
      <c r="F683" s="24" t="s">
        <v>1590</v>
      </c>
      <c r="G683" s="24" t="s">
        <v>16</v>
      </c>
      <c r="H683" s="24" t="s">
        <v>49</v>
      </c>
      <c r="I683" s="24" t="s">
        <v>1591</v>
      </c>
      <c r="J683" s="24" t="s">
        <v>18</v>
      </c>
      <c r="K683" s="24" t="s">
        <v>19</v>
      </c>
      <c r="L683" s="24">
        <v>1</v>
      </c>
      <c r="M683" s="31">
        <v>0</v>
      </c>
      <c r="N683" s="31">
        <v>135</v>
      </c>
      <c r="O683" s="24" t="s">
        <v>29</v>
      </c>
      <c r="P683" s="24" t="str">
        <f>VLOOKUP(Table1[[#This Row],[Line Item Text Code]],$U$3:$V$7,2,FALSE)</f>
        <v>Specification Error</v>
      </c>
      <c r="Q683" s="31">
        <f>Table1[[#This Row],[Ext. Cost]]-Table1[[#This Row],[Ext. Sell]]</f>
        <v>135</v>
      </c>
      <c r="R683" s="31">
        <f>VLOOKUP(C683,Bookings!$A$1:$B$33,2,FALSE)</f>
        <v>6210075.2199999997</v>
      </c>
      <c r="S683" s="31">
        <f>IFERROR(VLOOKUP(D683,Bookings!E:F,2,FALSE),0)</f>
        <v>12456.45</v>
      </c>
      <c r="T683" s="25" t="str">
        <f>IFERROR(VLOOKUP(Table1[[#This Row],[Order]],Bookings_with_AM_Report!A:L,12,FALSE),"N/A")</f>
        <v>Nathasha Cherubin</v>
      </c>
    </row>
    <row r="684" spans="1:20">
      <c r="A684" s="24" t="s">
        <v>919</v>
      </c>
      <c r="B684" s="24">
        <v>89</v>
      </c>
      <c r="C684" s="24" t="s">
        <v>76</v>
      </c>
      <c r="D684" s="24" t="s">
        <v>180</v>
      </c>
      <c r="E684" s="24" t="s">
        <v>69</v>
      </c>
      <c r="F684" s="24" t="s">
        <v>1592</v>
      </c>
      <c r="G684" s="24" t="s">
        <v>16</v>
      </c>
      <c r="H684" s="24" t="s">
        <v>36</v>
      </c>
      <c r="I684" s="24" t="s">
        <v>1593</v>
      </c>
      <c r="J684" s="24" t="s">
        <v>33</v>
      </c>
      <c r="K684" s="24" t="s">
        <v>1594</v>
      </c>
      <c r="L684" s="24">
        <v>1</v>
      </c>
      <c r="M684" s="31">
        <v>39290.629999999997</v>
      </c>
      <c r="N684" s="31">
        <v>0</v>
      </c>
      <c r="O684" s="24" t="s">
        <v>72</v>
      </c>
      <c r="P684" s="24" t="str">
        <f>VLOOKUP(Table1[[#This Row],[Line Item Text Code]],$U$3:$V$7,2,FALSE)</f>
        <v>Customer Accomodation</v>
      </c>
      <c r="Q684" s="31">
        <f>Table1[[#This Row],[Ext. Cost]]-Table1[[#This Row],[Ext. Sell]]</f>
        <v>-39290.629999999997</v>
      </c>
      <c r="R684" s="31">
        <f>VLOOKUP(C684,Bookings!$A$1:$B$33,2,FALSE)</f>
        <v>13189792.260000004</v>
      </c>
      <c r="S684" s="31">
        <f>IFERROR(VLOOKUP(D684,Bookings!E:F,2,FALSE),0)</f>
        <v>366142.82999999996</v>
      </c>
      <c r="T684" s="25" t="str">
        <f>IFERROR(VLOOKUP(Table1[[#This Row],[Order]],Bookings_with_AM_Report!A:L,12,FALSE),"N/A")</f>
        <v>Erika Duarte</v>
      </c>
    </row>
    <row r="685" spans="1:20">
      <c r="A685" s="24" t="s">
        <v>919</v>
      </c>
      <c r="B685" s="24">
        <v>94</v>
      </c>
      <c r="C685" s="24" t="s">
        <v>76</v>
      </c>
      <c r="D685" s="24" t="s">
        <v>180</v>
      </c>
      <c r="E685" s="24" t="s">
        <v>108</v>
      </c>
      <c r="F685" s="24" t="s">
        <v>54</v>
      </c>
      <c r="G685" s="24" t="s">
        <v>53</v>
      </c>
      <c r="H685" s="24" t="s">
        <v>53</v>
      </c>
      <c r="I685" s="24" t="s">
        <v>920</v>
      </c>
      <c r="J685" s="24" t="s">
        <v>33</v>
      </c>
      <c r="K685" s="24" t="s">
        <v>145</v>
      </c>
      <c r="L685" s="24">
        <v>1</v>
      </c>
      <c r="M685" s="31">
        <v>0</v>
      </c>
      <c r="N685" s="31">
        <v>3315.52</v>
      </c>
      <c r="O685" s="24" t="s">
        <v>72</v>
      </c>
      <c r="P685" s="24" t="str">
        <f>VLOOKUP(Table1[[#This Row],[Line Item Text Code]],$U$3:$V$7,2,FALSE)</f>
        <v>Shipping Charges</v>
      </c>
      <c r="Q685" s="31">
        <f>Table1[[#This Row],[Ext. Cost]]-Table1[[#This Row],[Ext. Sell]]</f>
        <v>3315.52</v>
      </c>
      <c r="R685" s="31">
        <f>VLOOKUP(C685,Bookings!$A$1:$B$33,2,FALSE)</f>
        <v>13189792.260000004</v>
      </c>
      <c r="S685" s="31">
        <f>IFERROR(VLOOKUP(D685,Bookings!E:F,2,FALSE),0)</f>
        <v>366142.82999999996</v>
      </c>
      <c r="T685" s="25" t="str">
        <f>IFERROR(VLOOKUP(Table1[[#This Row],[Order]],Bookings_with_AM_Report!A:L,12,FALSE),"N/A")</f>
        <v>Erika Duarte</v>
      </c>
    </row>
    <row r="686" spans="1:20">
      <c r="A686" s="24" t="s">
        <v>919</v>
      </c>
      <c r="B686" s="24">
        <v>95</v>
      </c>
      <c r="C686" s="24" t="s">
        <v>76</v>
      </c>
      <c r="D686" s="24" t="s">
        <v>180</v>
      </c>
      <c r="E686" s="24" t="s">
        <v>921</v>
      </c>
      <c r="F686" s="24" t="s">
        <v>922</v>
      </c>
      <c r="G686" s="24" t="s">
        <v>31</v>
      </c>
      <c r="H686" s="24" t="s">
        <v>49</v>
      </c>
      <c r="I686" s="24" t="s">
        <v>923</v>
      </c>
      <c r="J686" s="24" t="s">
        <v>33</v>
      </c>
      <c r="K686" s="24" t="s">
        <v>145</v>
      </c>
      <c r="L686" s="24">
        <v>2</v>
      </c>
      <c r="M686" s="31">
        <v>0</v>
      </c>
      <c r="N686" s="31">
        <v>2163.6</v>
      </c>
      <c r="O686" s="24" t="s">
        <v>72</v>
      </c>
      <c r="P686" s="24" t="str">
        <f>VLOOKUP(Table1[[#This Row],[Line Item Text Code]],$U$3:$V$7,2,FALSE)</f>
        <v>Specification Error</v>
      </c>
      <c r="Q686" s="31">
        <f>Table1[[#This Row],[Ext. Cost]]-Table1[[#This Row],[Ext. Sell]]</f>
        <v>2163.6</v>
      </c>
      <c r="R686" s="31">
        <f>VLOOKUP(C686,Bookings!$A$1:$B$33,2,FALSE)</f>
        <v>13189792.260000004</v>
      </c>
      <c r="S686" s="31">
        <f>IFERROR(VLOOKUP(D686,Bookings!E:F,2,FALSE),0)</f>
        <v>366142.82999999996</v>
      </c>
      <c r="T686" s="25" t="str">
        <f>IFERROR(VLOOKUP(Table1[[#This Row],[Order]],Bookings_with_AM_Report!A:L,12,FALSE),"N/A")</f>
        <v>Erika Duarte</v>
      </c>
    </row>
    <row r="687" spans="1:20">
      <c r="A687" s="24" t="s">
        <v>919</v>
      </c>
      <c r="B687" s="24">
        <v>99</v>
      </c>
      <c r="C687" s="24" t="s">
        <v>76</v>
      </c>
      <c r="D687" s="24" t="s">
        <v>180</v>
      </c>
      <c r="E687" s="24" t="s">
        <v>52</v>
      </c>
      <c r="F687" s="24" t="s">
        <v>5894</v>
      </c>
      <c r="G687" s="24" t="s">
        <v>53</v>
      </c>
      <c r="H687" s="24" t="s">
        <v>36</v>
      </c>
      <c r="I687" s="24" t="s">
        <v>5895</v>
      </c>
      <c r="J687" s="24" t="s">
        <v>33</v>
      </c>
      <c r="K687" s="24" t="s">
        <v>5896</v>
      </c>
      <c r="L687" s="24">
        <v>1</v>
      </c>
      <c r="M687" s="31">
        <v>0</v>
      </c>
      <c r="N687" s="31">
        <v>2580.9299999999998</v>
      </c>
      <c r="O687" s="24" t="s">
        <v>72</v>
      </c>
      <c r="P687" s="24" t="str">
        <f>VLOOKUP(Table1[[#This Row],[Line Item Text Code]],$U$3:$V$7,2,FALSE)</f>
        <v>Customer Accomodation</v>
      </c>
      <c r="Q687" s="31">
        <f>Table1[[#This Row],[Ext. Cost]]-Table1[[#This Row],[Ext. Sell]]</f>
        <v>2580.9299999999998</v>
      </c>
      <c r="R687" s="31">
        <f>VLOOKUP(C687,Bookings!$A$1:$B$33,2,FALSE)</f>
        <v>13189792.260000004</v>
      </c>
      <c r="S687" s="31">
        <f>IFERROR(VLOOKUP(D687,Bookings!E:F,2,FALSE),0)</f>
        <v>366142.82999999996</v>
      </c>
      <c r="T687" s="25" t="str">
        <f>IFERROR(VLOOKUP(Table1[[#This Row],[Order]],Bookings_with_AM_Report!A:L,12,FALSE),"N/A")</f>
        <v>Erika Duarte</v>
      </c>
    </row>
    <row r="688" spans="1:20">
      <c r="A688" s="24" t="s">
        <v>919</v>
      </c>
      <c r="B688" s="24">
        <v>99</v>
      </c>
      <c r="C688" s="24" t="s">
        <v>76</v>
      </c>
      <c r="D688" s="24" t="s">
        <v>180</v>
      </c>
      <c r="E688" s="24" t="s">
        <v>52</v>
      </c>
      <c r="F688" s="24" t="s">
        <v>5894</v>
      </c>
      <c r="G688" s="24" t="s">
        <v>53</v>
      </c>
      <c r="H688" s="24" t="s">
        <v>53</v>
      </c>
      <c r="I688" s="24" t="s">
        <v>5897</v>
      </c>
      <c r="J688" s="24" t="s">
        <v>33</v>
      </c>
      <c r="K688" s="24" t="s">
        <v>5896</v>
      </c>
      <c r="L688" s="24">
        <v>1</v>
      </c>
      <c r="M688" s="31">
        <v>0</v>
      </c>
      <c r="N688" s="31">
        <v>2580.9299999999998</v>
      </c>
      <c r="O688" s="24" t="s">
        <v>72</v>
      </c>
      <c r="P688" s="24" t="str">
        <f>VLOOKUP(Table1[[#This Row],[Line Item Text Code]],$U$3:$V$7,2,FALSE)</f>
        <v>Shipping Charges</v>
      </c>
      <c r="Q688" s="31">
        <f>Table1[[#This Row],[Ext. Cost]]-Table1[[#This Row],[Ext. Sell]]</f>
        <v>2580.9299999999998</v>
      </c>
      <c r="R688" s="31">
        <f>VLOOKUP(C688,Bookings!$A$1:$B$33,2,FALSE)</f>
        <v>13189792.260000004</v>
      </c>
      <c r="S688" s="31">
        <f>IFERROR(VLOOKUP(D688,Bookings!E:F,2,FALSE),0)</f>
        <v>366142.82999999996</v>
      </c>
      <c r="T688" s="25" t="str">
        <f>IFERROR(VLOOKUP(Table1[[#This Row],[Order]],Bookings_with_AM_Report!A:L,12,FALSE),"N/A")</f>
        <v>Erika Duarte</v>
      </c>
    </row>
    <row r="689" spans="1:20">
      <c r="A689" s="24" t="s">
        <v>919</v>
      </c>
      <c r="B689" s="24">
        <v>101</v>
      </c>
      <c r="C689" s="24" t="s">
        <v>76</v>
      </c>
      <c r="D689" s="24" t="s">
        <v>180</v>
      </c>
      <c r="E689" s="24" t="s">
        <v>69</v>
      </c>
      <c r="F689" s="24" t="s">
        <v>5898</v>
      </c>
      <c r="G689" s="24" t="s">
        <v>16</v>
      </c>
      <c r="H689" s="24" t="s">
        <v>36</v>
      </c>
      <c r="I689" s="24" t="s">
        <v>1593</v>
      </c>
      <c r="J689" s="24" t="s">
        <v>33</v>
      </c>
      <c r="K689" s="24" t="s">
        <v>1594</v>
      </c>
      <c r="L689" s="24">
        <v>1</v>
      </c>
      <c r="M689" s="31">
        <v>0</v>
      </c>
      <c r="N689" s="31">
        <v>8810</v>
      </c>
      <c r="O689" s="24" t="s">
        <v>72</v>
      </c>
      <c r="P689" s="24" t="str">
        <f>VLOOKUP(Table1[[#This Row],[Line Item Text Code]],$U$3:$V$7,2,FALSE)</f>
        <v>Customer Accomodation</v>
      </c>
      <c r="Q689" s="31">
        <f>Table1[[#This Row],[Ext. Cost]]-Table1[[#This Row],[Ext. Sell]]</f>
        <v>8810</v>
      </c>
      <c r="R689" s="31">
        <f>VLOOKUP(C689,Bookings!$A$1:$B$33,2,FALSE)</f>
        <v>13189792.260000004</v>
      </c>
      <c r="S689" s="31">
        <f>IFERROR(VLOOKUP(D689,Bookings!E:F,2,FALSE),0)</f>
        <v>366142.82999999996</v>
      </c>
      <c r="T689" s="25" t="str">
        <f>IFERROR(VLOOKUP(Table1[[#This Row],[Order]],Bookings_with_AM_Report!A:L,12,FALSE),"N/A")</f>
        <v>Erika Duarte</v>
      </c>
    </row>
    <row r="690" spans="1:20">
      <c r="A690" s="24" t="s">
        <v>919</v>
      </c>
      <c r="B690" s="24">
        <v>102</v>
      </c>
      <c r="C690" s="24" t="s">
        <v>76</v>
      </c>
      <c r="D690" s="24" t="s">
        <v>180</v>
      </c>
      <c r="E690" s="24" t="s">
        <v>5899</v>
      </c>
      <c r="F690" s="24" t="s">
        <v>5900</v>
      </c>
      <c r="G690" s="24" t="s">
        <v>16</v>
      </c>
      <c r="H690" s="24" t="s">
        <v>36</v>
      </c>
      <c r="I690" s="24" t="s">
        <v>5901</v>
      </c>
      <c r="J690" s="24" t="s">
        <v>33</v>
      </c>
      <c r="K690" s="24" t="s">
        <v>5902</v>
      </c>
      <c r="L690" s="24">
        <v>1</v>
      </c>
      <c r="M690" s="31">
        <v>0</v>
      </c>
      <c r="N690" s="31">
        <v>630</v>
      </c>
      <c r="O690" s="24" t="s">
        <v>72</v>
      </c>
      <c r="P690" s="24" t="str">
        <f>VLOOKUP(Table1[[#This Row],[Line Item Text Code]],$U$3:$V$7,2,FALSE)</f>
        <v>Customer Accomodation</v>
      </c>
      <c r="Q690" s="31">
        <f>Table1[[#This Row],[Ext. Cost]]-Table1[[#This Row],[Ext. Sell]]</f>
        <v>630</v>
      </c>
      <c r="R690" s="31">
        <f>VLOOKUP(C690,Bookings!$A$1:$B$33,2,FALSE)</f>
        <v>13189792.260000004</v>
      </c>
      <c r="S690" s="31">
        <f>IFERROR(VLOOKUP(D690,Bookings!E:F,2,FALSE),0)</f>
        <v>366142.82999999996</v>
      </c>
      <c r="T690" s="25" t="str">
        <f>IFERROR(VLOOKUP(Table1[[#This Row],[Order]],Bookings_with_AM_Report!A:L,12,FALSE),"N/A")</f>
        <v>Erika Duarte</v>
      </c>
    </row>
    <row r="691" spans="1:20">
      <c r="A691" s="24" t="s">
        <v>919</v>
      </c>
      <c r="B691" s="24">
        <v>103</v>
      </c>
      <c r="C691" s="24" t="s">
        <v>76</v>
      </c>
      <c r="D691" s="24" t="s">
        <v>180</v>
      </c>
      <c r="E691" s="24" t="s">
        <v>69</v>
      </c>
      <c r="F691" s="24" t="s">
        <v>5903</v>
      </c>
      <c r="G691" s="24" t="s">
        <v>16</v>
      </c>
      <c r="H691" s="24" t="s">
        <v>36</v>
      </c>
      <c r="I691" s="24" t="s">
        <v>1593</v>
      </c>
      <c r="J691" s="24" t="s">
        <v>33</v>
      </c>
      <c r="K691" s="24" t="s">
        <v>1594</v>
      </c>
      <c r="L691" s="24">
        <v>1</v>
      </c>
      <c r="M691" s="31">
        <v>0</v>
      </c>
      <c r="N691" s="31">
        <v>1570.5</v>
      </c>
      <c r="O691" s="24" t="s">
        <v>72</v>
      </c>
      <c r="P691" s="24" t="str">
        <f>VLOOKUP(Table1[[#This Row],[Line Item Text Code]],$U$3:$V$7,2,FALSE)</f>
        <v>Customer Accomodation</v>
      </c>
      <c r="Q691" s="31">
        <f>Table1[[#This Row],[Ext. Cost]]-Table1[[#This Row],[Ext. Sell]]</f>
        <v>1570.5</v>
      </c>
      <c r="R691" s="31">
        <f>VLOOKUP(C691,Bookings!$A$1:$B$33,2,FALSE)</f>
        <v>13189792.260000004</v>
      </c>
      <c r="S691" s="31">
        <f>IFERROR(VLOOKUP(D691,Bookings!E:F,2,FALSE),0)</f>
        <v>366142.82999999996</v>
      </c>
      <c r="T691" s="25" t="str">
        <f>IFERROR(VLOOKUP(Table1[[#This Row],[Order]],Bookings_with_AM_Report!A:L,12,FALSE),"N/A")</f>
        <v>Erika Duarte</v>
      </c>
    </row>
    <row r="692" spans="1:20">
      <c r="A692" s="24" t="s">
        <v>919</v>
      </c>
      <c r="B692" s="24">
        <v>103</v>
      </c>
      <c r="C692" s="24" t="s">
        <v>76</v>
      </c>
      <c r="D692" s="24" t="s">
        <v>180</v>
      </c>
      <c r="E692" s="24" t="s">
        <v>69</v>
      </c>
      <c r="F692" s="24" t="s">
        <v>5903</v>
      </c>
      <c r="G692" s="24" t="s">
        <v>16</v>
      </c>
      <c r="H692" s="24" t="s">
        <v>17</v>
      </c>
      <c r="I692" s="24" t="s">
        <v>5904</v>
      </c>
      <c r="J692" s="24" t="s">
        <v>33</v>
      </c>
      <c r="K692" s="24" t="s">
        <v>1594</v>
      </c>
      <c r="L692" s="24">
        <v>1</v>
      </c>
      <c r="M692" s="31">
        <v>0</v>
      </c>
      <c r="N692" s="31">
        <v>1570.5</v>
      </c>
      <c r="O692" s="24" t="s">
        <v>72</v>
      </c>
      <c r="P692" s="24" t="str">
        <f>VLOOKUP(Table1[[#This Row],[Line Item Text Code]],$U$3:$V$7,2,FALSE)</f>
        <v>Miscellaneous</v>
      </c>
      <c r="Q692" s="31">
        <f>Table1[[#This Row],[Ext. Cost]]-Table1[[#This Row],[Ext. Sell]]</f>
        <v>1570.5</v>
      </c>
      <c r="R692" s="31">
        <f>VLOOKUP(C692,Bookings!$A$1:$B$33,2,FALSE)</f>
        <v>13189792.260000004</v>
      </c>
      <c r="S692" s="31">
        <f>IFERROR(VLOOKUP(D692,Bookings!E:F,2,FALSE),0)</f>
        <v>366142.82999999996</v>
      </c>
      <c r="T692" s="25" t="str">
        <f>IFERROR(VLOOKUP(Table1[[#This Row],[Order]],Bookings_with_AM_Report!A:L,12,FALSE),"N/A")</f>
        <v>Erika Duarte</v>
      </c>
    </row>
    <row r="693" spans="1:20">
      <c r="A693" s="24" t="s">
        <v>919</v>
      </c>
      <c r="B693" s="24">
        <v>104</v>
      </c>
      <c r="C693" s="24" t="s">
        <v>76</v>
      </c>
      <c r="D693" s="24" t="s">
        <v>180</v>
      </c>
      <c r="E693" s="24" t="s">
        <v>108</v>
      </c>
      <c r="F693" s="24" t="s">
        <v>5905</v>
      </c>
      <c r="G693" s="24" t="s">
        <v>53</v>
      </c>
      <c r="H693" s="24" t="s">
        <v>53</v>
      </c>
      <c r="I693" s="24" t="s">
        <v>920</v>
      </c>
      <c r="J693" s="24" t="s">
        <v>33</v>
      </c>
      <c r="K693" s="24" t="s">
        <v>145</v>
      </c>
      <c r="L693" s="24">
        <v>1</v>
      </c>
      <c r="M693" s="31">
        <v>0</v>
      </c>
      <c r="N693" s="31">
        <v>86.4</v>
      </c>
      <c r="O693" s="24" t="s">
        <v>72</v>
      </c>
      <c r="P693" s="24" t="str">
        <f>VLOOKUP(Table1[[#This Row],[Line Item Text Code]],$U$3:$V$7,2,FALSE)</f>
        <v>Shipping Charges</v>
      </c>
      <c r="Q693" s="31">
        <f>Table1[[#This Row],[Ext. Cost]]-Table1[[#This Row],[Ext. Sell]]</f>
        <v>86.4</v>
      </c>
      <c r="R693" s="31">
        <f>VLOOKUP(C693,Bookings!$A$1:$B$33,2,FALSE)</f>
        <v>13189792.260000004</v>
      </c>
      <c r="S693" s="31">
        <f>IFERROR(VLOOKUP(D693,Bookings!E:F,2,FALSE),0)</f>
        <v>366142.82999999996</v>
      </c>
      <c r="T693" s="25" t="str">
        <f>IFERROR(VLOOKUP(Table1[[#This Row],[Order]],Bookings_with_AM_Report!A:L,12,FALSE),"N/A")</f>
        <v>Erika Duarte</v>
      </c>
    </row>
    <row r="694" spans="1:20">
      <c r="A694" s="24" t="s">
        <v>919</v>
      </c>
      <c r="B694" s="24">
        <v>105</v>
      </c>
      <c r="C694" s="24" t="s">
        <v>76</v>
      </c>
      <c r="D694" s="24" t="s">
        <v>180</v>
      </c>
      <c r="E694" s="24" t="s">
        <v>5906</v>
      </c>
      <c r="F694" s="24" t="s">
        <v>5907</v>
      </c>
      <c r="G694" s="24" t="s">
        <v>31</v>
      </c>
      <c r="H694" s="24" t="s">
        <v>32</v>
      </c>
      <c r="I694" s="24" t="s">
        <v>5908</v>
      </c>
      <c r="J694" s="24" t="s">
        <v>33</v>
      </c>
      <c r="K694" s="24" t="s">
        <v>34</v>
      </c>
      <c r="L694" s="24">
        <v>8</v>
      </c>
      <c r="M694" s="31">
        <v>0</v>
      </c>
      <c r="N694" s="31">
        <v>169.6</v>
      </c>
      <c r="O694" s="24" t="s">
        <v>72</v>
      </c>
      <c r="P694" s="24" t="str">
        <f>VLOOKUP(Table1[[#This Row],[Line Item Text Code]],$U$3:$V$7,2,FALSE)</f>
        <v>Vendor Caused</v>
      </c>
      <c r="Q694" s="31">
        <f>Table1[[#This Row],[Ext. Cost]]-Table1[[#This Row],[Ext. Sell]]</f>
        <v>169.6</v>
      </c>
      <c r="R694" s="31">
        <f>VLOOKUP(C694,Bookings!$A$1:$B$33,2,FALSE)</f>
        <v>13189792.260000004</v>
      </c>
      <c r="S694" s="31">
        <f>IFERROR(VLOOKUP(D694,Bookings!E:F,2,FALSE),0)</f>
        <v>366142.82999999996</v>
      </c>
      <c r="T694" s="25" t="str">
        <f>IFERROR(VLOOKUP(Table1[[#This Row],[Order]],Bookings_with_AM_Report!A:L,12,FALSE),"N/A")</f>
        <v>Erika Duarte</v>
      </c>
    </row>
    <row r="695" spans="1:20">
      <c r="A695" s="24" t="s">
        <v>919</v>
      </c>
      <c r="B695" s="24">
        <v>106</v>
      </c>
      <c r="C695" s="24" t="s">
        <v>76</v>
      </c>
      <c r="D695" s="24" t="s">
        <v>180</v>
      </c>
      <c r="E695" s="24" t="s">
        <v>5909</v>
      </c>
      <c r="F695" s="24" t="s">
        <v>5910</v>
      </c>
      <c r="G695" s="24" t="s">
        <v>31</v>
      </c>
      <c r="H695" s="24" t="s">
        <v>32</v>
      </c>
      <c r="I695" s="24" t="s">
        <v>5911</v>
      </c>
      <c r="J695" s="24" t="s">
        <v>33</v>
      </c>
      <c r="K695" s="24" t="s">
        <v>34</v>
      </c>
      <c r="L695" s="24">
        <v>12</v>
      </c>
      <c r="M695" s="31">
        <v>0</v>
      </c>
      <c r="N695" s="31">
        <v>26.4</v>
      </c>
      <c r="O695" s="24" t="s">
        <v>72</v>
      </c>
      <c r="P695" s="24" t="str">
        <f>VLOOKUP(Table1[[#This Row],[Line Item Text Code]],$U$3:$V$7,2,FALSE)</f>
        <v>Vendor Caused</v>
      </c>
      <c r="Q695" s="31">
        <f>Table1[[#This Row],[Ext. Cost]]-Table1[[#This Row],[Ext. Sell]]</f>
        <v>26.4</v>
      </c>
      <c r="R695" s="31">
        <f>VLOOKUP(C695,Bookings!$A$1:$B$33,2,FALSE)</f>
        <v>13189792.260000004</v>
      </c>
      <c r="S695" s="31">
        <f>IFERROR(VLOOKUP(D695,Bookings!E:F,2,FALSE),0)</f>
        <v>366142.82999999996</v>
      </c>
      <c r="T695" s="25" t="str">
        <f>IFERROR(VLOOKUP(Table1[[#This Row],[Order]],Bookings_with_AM_Report!A:L,12,FALSE),"N/A")</f>
        <v>Erika Duarte</v>
      </c>
    </row>
    <row r="696" spans="1:20">
      <c r="A696" s="24" t="s">
        <v>632</v>
      </c>
      <c r="B696" s="24">
        <v>9</v>
      </c>
      <c r="C696" s="24" t="s">
        <v>15</v>
      </c>
      <c r="D696" s="24" t="s">
        <v>132</v>
      </c>
      <c r="E696" s="24" t="s">
        <v>116</v>
      </c>
      <c r="F696" s="24" t="s">
        <v>116</v>
      </c>
      <c r="G696" s="24" t="s">
        <v>31</v>
      </c>
      <c r="H696" s="24" t="s">
        <v>53</v>
      </c>
      <c r="I696" s="24" t="s">
        <v>924</v>
      </c>
      <c r="J696" s="24" t="s">
        <v>18</v>
      </c>
      <c r="K696" s="24" t="s">
        <v>73</v>
      </c>
      <c r="L696" s="24">
        <v>1</v>
      </c>
      <c r="M696" s="31">
        <v>0</v>
      </c>
      <c r="N696" s="31">
        <v>144.76</v>
      </c>
      <c r="O696" s="24" t="s">
        <v>26</v>
      </c>
      <c r="P696" s="24" t="str">
        <f>VLOOKUP(Table1[[#This Row],[Line Item Text Code]],$U$3:$V$7,2,FALSE)</f>
        <v>Shipping Charges</v>
      </c>
      <c r="Q696" s="31">
        <f>Table1[[#This Row],[Ext. Cost]]-Table1[[#This Row],[Ext. Sell]]</f>
        <v>144.76</v>
      </c>
      <c r="R696" s="31">
        <f>VLOOKUP(C696,Bookings!$A$1:$B$33,2,FALSE)</f>
        <v>6210075.2199999997</v>
      </c>
      <c r="S696" s="31">
        <f>IFERROR(VLOOKUP(D696,Bookings!E:F,2,FALSE),0)</f>
        <v>133136.14000000001</v>
      </c>
      <c r="T696" s="25" t="str">
        <f>IFERROR(VLOOKUP(Table1[[#This Row],[Order]],Bookings_with_AM_Report!A:L,12,FALSE),"N/A")</f>
        <v>Patty Medina</v>
      </c>
    </row>
    <row r="697" spans="1:20">
      <c r="A697" s="24" t="s">
        <v>1707</v>
      </c>
      <c r="B697" s="24">
        <v>15</v>
      </c>
      <c r="C697" s="24" t="s">
        <v>15</v>
      </c>
      <c r="D697" s="24" t="s">
        <v>132</v>
      </c>
      <c r="E697" s="24" t="s">
        <v>4533</v>
      </c>
      <c r="F697" s="24" t="s">
        <v>4534</v>
      </c>
      <c r="G697" s="24" t="s">
        <v>16</v>
      </c>
      <c r="H697" s="24" t="s">
        <v>36</v>
      </c>
      <c r="I697" s="24" t="s">
        <v>4535</v>
      </c>
      <c r="J697" s="24" t="s">
        <v>18</v>
      </c>
      <c r="K697" s="24" t="s">
        <v>179</v>
      </c>
      <c r="L697" s="24">
        <v>1</v>
      </c>
      <c r="M697" s="31">
        <v>0</v>
      </c>
      <c r="N697" s="31">
        <v>112</v>
      </c>
      <c r="O697" s="24" t="s">
        <v>26</v>
      </c>
      <c r="P697" s="24" t="str">
        <f>VLOOKUP(Table1[[#This Row],[Line Item Text Code]],$U$3:$V$7,2,FALSE)</f>
        <v>Customer Accomodation</v>
      </c>
      <c r="Q697" s="31">
        <f>Table1[[#This Row],[Ext. Cost]]-Table1[[#This Row],[Ext. Sell]]</f>
        <v>112</v>
      </c>
      <c r="R697" s="31">
        <f>VLOOKUP(C697,Bookings!$A$1:$B$33,2,FALSE)</f>
        <v>6210075.2199999997</v>
      </c>
      <c r="S697" s="31">
        <f>IFERROR(VLOOKUP(D697,Bookings!E:F,2,FALSE),0)</f>
        <v>133136.14000000001</v>
      </c>
      <c r="T697" s="25" t="str">
        <f>IFERROR(VLOOKUP(Table1[[#This Row],[Order]],Bookings_with_AM_Report!A:L,12,FALSE),"N/A")</f>
        <v>Patty Medina</v>
      </c>
    </row>
    <row r="698" spans="1:20">
      <c r="A698" s="24" t="s">
        <v>681</v>
      </c>
      <c r="B698" s="24">
        <v>15</v>
      </c>
      <c r="C698" s="24" t="s">
        <v>76</v>
      </c>
      <c r="D698" s="24" t="s">
        <v>224</v>
      </c>
      <c r="E698" s="24" t="s">
        <v>925</v>
      </c>
      <c r="F698" s="24" t="s">
        <v>926</v>
      </c>
      <c r="G698" s="24" t="s">
        <v>31</v>
      </c>
      <c r="H698" s="24" t="s">
        <v>36</v>
      </c>
      <c r="I698" s="24" t="s">
        <v>927</v>
      </c>
      <c r="J698" s="24" t="s">
        <v>18</v>
      </c>
      <c r="K698" s="24" t="s">
        <v>74</v>
      </c>
      <c r="L698" s="24">
        <v>19</v>
      </c>
      <c r="M698" s="31">
        <v>0</v>
      </c>
      <c r="N698" s="31">
        <v>1406</v>
      </c>
      <c r="O698" s="24" t="s">
        <v>63</v>
      </c>
      <c r="P698" s="24" t="str">
        <f>VLOOKUP(Table1[[#This Row],[Line Item Text Code]],$U$3:$V$7,2,FALSE)</f>
        <v>Customer Accomodation</v>
      </c>
      <c r="Q698" s="31">
        <f>Table1[[#This Row],[Ext. Cost]]-Table1[[#This Row],[Ext. Sell]]</f>
        <v>1406</v>
      </c>
      <c r="R698" s="31">
        <f>VLOOKUP(C698,Bookings!$A$1:$B$33,2,FALSE)</f>
        <v>13189792.260000004</v>
      </c>
      <c r="S698" s="31">
        <f>IFERROR(VLOOKUP(D698,Bookings!E:F,2,FALSE),0)</f>
        <v>1304608.0400000005</v>
      </c>
      <c r="T698" s="25" t="str">
        <f>IFERROR(VLOOKUP(Table1[[#This Row],[Order]],Bookings_with_AM_Report!A:L,12,FALSE),"N/A")</f>
        <v>Carina Collison</v>
      </c>
    </row>
    <row r="699" spans="1:20">
      <c r="A699" s="24" t="s">
        <v>681</v>
      </c>
      <c r="B699" s="24">
        <v>16</v>
      </c>
      <c r="C699" s="24" t="s">
        <v>76</v>
      </c>
      <c r="D699" s="24" t="s">
        <v>224</v>
      </c>
      <c r="E699" s="24" t="s">
        <v>52</v>
      </c>
      <c r="F699" s="24" t="s">
        <v>928</v>
      </c>
      <c r="G699" s="24" t="s">
        <v>53</v>
      </c>
      <c r="H699" s="24" t="s">
        <v>36</v>
      </c>
      <c r="I699" s="24" t="s">
        <v>927</v>
      </c>
      <c r="J699" s="24" t="s">
        <v>18</v>
      </c>
      <c r="K699" s="24" t="s">
        <v>74</v>
      </c>
      <c r="L699" s="24">
        <v>1</v>
      </c>
      <c r="M699" s="31">
        <v>0</v>
      </c>
      <c r="N699" s="31">
        <v>650</v>
      </c>
      <c r="O699" s="24" t="s">
        <v>63</v>
      </c>
      <c r="P699" s="24" t="str">
        <f>VLOOKUP(Table1[[#This Row],[Line Item Text Code]],$U$3:$V$7,2,FALSE)</f>
        <v>Customer Accomodation</v>
      </c>
      <c r="Q699" s="31">
        <f>Table1[[#This Row],[Ext. Cost]]-Table1[[#This Row],[Ext. Sell]]</f>
        <v>650</v>
      </c>
      <c r="R699" s="31">
        <f>VLOOKUP(C699,Bookings!$A$1:$B$33,2,FALSE)</f>
        <v>13189792.260000004</v>
      </c>
      <c r="S699" s="31">
        <f>IFERROR(VLOOKUP(D699,Bookings!E:F,2,FALSE),0)</f>
        <v>1304608.0400000005</v>
      </c>
      <c r="T699" s="25" t="str">
        <f>IFERROR(VLOOKUP(Table1[[#This Row],[Order]],Bookings_with_AM_Report!A:L,12,FALSE),"N/A")</f>
        <v>Carina Collison</v>
      </c>
    </row>
    <row r="700" spans="1:20">
      <c r="A700" s="24" t="s">
        <v>681</v>
      </c>
      <c r="B700" s="24">
        <v>17</v>
      </c>
      <c r="C700" s="24" t="s">
        <v>76</v>
      </c>
      <c r="D700" s="24" t="s">
        <v>224</v>
      </c>
      <c r="E700" s="24" t="s">
        <v>69</v>
      </c>
      <c r="F700" s="24" t="s">
        <v>5912</v>
      </c>
      <c r="G700" s="24" t="s">
        <v>16</v>
      </c>
      <c r="H700" s="24" t="s">
        <v>36</v>
      </c>
      <c r="I700" s="24" t="s">
        <v>927</v>
      </c>
      <c r="J700" s="24" t="s">
        <v>18</v>
      </c>
      <c r="K700" s="24" t="s">
        <v>47</v>
      </c>
      <c r="L700" s="24">
        <v>1</v>
      </c>
      <c r="M700" s="31">
        <v>0</v>
      </c>
      <c r="N700" s="31">
        <v>475</v>
      </c>
      <c r="O700" s="24" t="s">
        <v>63</v>
      </c>
      <c r="P700" s="24" t="str">
        <f>VLOOKUP(Table1[[#This Row],[Line Item Text Code]],$U$3:$V$7,2,FALSE)</f>
        <v>Customer Accomodation</v>
      </c>
      <c r="Q700" s="31">
        <f>Table1[[#This Row],[Ext. Cost]]-Table1[[#This Row],[Ext. Sell]]</f>
        <v>475</v>
      </c>
      <c r="R700" s="31">
        <f>VLOOKUP(C700,Bookings!$A$1:$B$33,2,FALSE)</f>
        <v>13189792.260000004</v>
      </c>
      <c r="S700" s="31">
        <f>IFERROR(VLOOKUP(D700,Bookings!E:F,2,FALSE),0)</f>
        <v>1304608.0400000005</v>
      </c>
      <c r="T700" s="25" t="str">
        <f>IFERROR(VLOOKUP(Table1[[#This Row],[Order]],Bookings_with_AM_Report!A:L,12,FALSE),"N/A")</f>
        <v>Carina Collison</v>
      </c>
    </row>
    <row r="701" spans="1:20">
      <c r="A701" s="24" t="s">
        <v>681</v>
      </c>
      <c r="B701" s="24">
        <v>17</v>
      </c>
      <c r="C701" s="24" t="s">
        <v>76</v>
      </c>
      <c r="D701" s="24" t="s">
        <v>224</v>
      </c>
      <c r="E701" s="24" t="s">
        <v>69</v>
      </c>
      <c r="F701" s="24" t="s">
        <v>5912</v>
      </c>
      <c r="G701" s="24" t="s">
        <v>16</v>
      </c>
      <c r="H701" s="24" t="s">
        <v>17</v>
      </c>
      <c r="I701" s="24" t="s">
        <v>5913</v>
      </c>
      <c r="J701" s="24" t="s">
        <v>18</v>
      </c>
      <c r="K701" s="24" t="s">
        <v>47</v>
      </c>
      <c r="L701" s="24">
        <v>1</v>
      </c>
      <c r="M701" s="31">
        <v>0</v>
      </c>
      <c r="N701" s="31">
        <v>475</v>
      </c>
      <c r="O701" s="24" t="s">
        <v>63</v>
      </c>
      <c r="P701" s="24" t="str">
        <f>VLOOKUP(Table1[[#This Row],[Line Item Text Code]],$U$3:$V$7,2,FALSE)</f>
        <v>Miscellaneous</v>
      </c>
      <c r="Q701" s="31">
        <f>Table1[[#This Row],[Ext. Cost]]-Table1[[#This Row],[Ext. Sell]]</f>
        <v>475</v>
      </c>
      <c r="R701" s="31">
        <f>VLOOKUP(C701,Bookings!$A$1:$B$33,2,FALSE)</f>
        <v>13189792.260000004</v>
      </c>
      <c r="S701" s="31">
        <f>IFERROR(VLOOKUP(D701,Bookings!E:F,2,FALSE),0)</f>
        <v>1304608.0400000005</v>
      </c>
      <c r="T701" s="25" t="str">
        <f>IFERROR(VLOOKUP(Table1[[#This Row],[Order]],Bookings_with_AM_Report!A:L,12,FALSE),"N/A")</f>
        <v>Carina Collison</v>
      </c>
    </row>
    <row r="702" spans="1:20">
      <c r="A702" s="24" t="s">
        <v>681</v>
      </c>
      <c r="B702" s="24">
        <v>19</v>
      </c>
      <c r="C702" s="24" t="s">
        <v>76</v>
      </c>
      <c r="D702" s="24" t="s">
        <v>224</v>
      </c>
      <c r="E702" s="24" t="s">
        <v>17</v>
      </c>
      <c r="F702" s="24" t="s">
        <v>4536</v>
      </c>
      <c r="G702" s="24" t="s">
        <v>31</v>
      </c>
      <c r="H702" s="24" t="s">
        <v>49</v>
      </c>
      <c r="I702" s="24" t="s">
        <v>4537</v>
      </c>
      <c r="J702" s="24" t="s">
        <v>18</v>
      </c>
      <c r="K702" s="24" t="s">
        <v>73</v>
      </c>
      <c r="L702" s="24">
        <v>4</v>
      </c>
      <c r="M702" s="31">
        <v>0</v>
      </c>
      <c r="N702" s="31">
        <v>100</v>
      </c>
      <c r="O702" s="24" t="s">
        <v>63</v>
      </c>
      <c r="P702" s="24" t="str">
        <f>VLOOKUP(Table1[[#This Row],[Line Item Text Code]],$U$3:$V$7,2,FALSE)</f>
        <v>Specification Error</v>
      </c>
      <c r="Q702" s="31">
        <f>Table1[[#This Row],[Ext. Cost]]-Table1[[#This Row],[Ext. Sell]]</f>
        <v>100</v>
      </c>
      <c r="R702" s="31">
        <f>VLOOKUP(C702,Bookings!$A$1:$B$33,2,FALSE)</f>
        <v>13189792.260000004</v>
      </c>
      <c r="S702" s="31">
        <f>IFERROR(VLOOKUP(D702,Bookings!E:F,2,FALSE),0)</f>
        <v>1304608.0400000005</v>
      </c>
      <c r="T702" s="25" t="str">
        <f>IFERROR(VLOOKUP(Table1[[#This Row],[Order]],Bookings_with_AM_Report!A:L,12,FALSE),"N/A")</f>
        <v>Carina Collison</v>
      </c>
    </row>
    <row r="703" spans="1:20">
      <c r="A703" s="24" t="s">
        <v>681</v>
      </c>
      <c r="B703" s="24">
        <v>20</v>
      </c>
      <c r="C703" s="24" t="s">
        <v>76</v>
      </c>
      <c r="D703" s="24" t="s">
        <v>224</v>
      </c>
      <c r="E703" s="24" t="s">
        <v>52</v>
      </c>
      <c r="F703" s="24" t="s">
        <v>54</v>
      </c>
      <c r="G703" s="24" t="s">
        <v>53</v>
      </c>
      <c r="H703" s="24" t="s">
        <v>49</v>
      </c>
      <c r="I703" s="24" t="s">
        <v>4537</v>
      </c>
      <c r="J703" s="24" t="s">
        <v>18</v>
      </c>
      <c r="K703" s="24" t="s">
        <v>73</v>
      </c>
      <c r="L703" s="24">
        <v>1</v>
      </c>
      <c r="M703" s="31">
        <v>0</v>
      </c>
      <c r="N703" s="31">
        <v>20</v>
      </c>
      <c r="O703" s="24" t="s">
        <v>63</v>
      </c>
      <c r="P703" s="24" t="str">
        <f>VLOOKUP(Table1[[#This Row],[Line Item Text Code]],$U$3:$V$7,2,FALSE)</f>
        <v>Specification Error</v>
      </c>
      <c r="Q703" s="31">
        <f>Table1[[#This Row],[Ext. Cost]]-Table1[[#This Row],[Ext. Sell]]</f>
        <v>20</v>
      </c>
      <c r="R703" s="31">
        <f>VLOOKUP(C703,Bookings!$A$1:$B$33,2,FALSE)</f>
        <v>13189792.260000004</v>
      </c>
      <c r="S703" s="31">
        <f>IFERROR(VLOOKUP(D703,Bookings!E:F,2,FALSE),0)</f>
        <v>1304608.0400000005</v>
      </c>
      <c r="T703" s="25" t="str">
        <f>IFERROR(VLOOKUP(Table1[[#This Row],[Order]],Bookings_with_AM_Report!A:L,12,FALSE),"N/A")</f>
        <v>Carina Collison</v>
      </c>
    </row>
    <row r="704" spans="1:20">
      <c r="A704" s="24" t="s">
        <v>681</v>
      </c>
      <c r="B704" s="24">
        <v>22</v>
      </c>
      <c r="C704" s="24" t="s">
        <v>76</v>
      </c>
      <c r="D704" s="24" t="s">
        <v>224</v>
      </c>
      <c r="E704" s="24" t="s">
        <v>69</v>
      </c>
      <c r="F704" s="24" t="s">
        <v>4538</v>
      </c>
      <c r="G704" s="24" t="s">
        <v>16</v>
      </c>
      <c r="H704" s="24" t="s">
        <v>17</v>
      </c>
      <c r="I704" s="24" t="s">
        <v>4539</v>
      </c>
      <c r="J704" s="24" t="s">
        <v>18</v>
      </c>
      <c r="K704" s="24" t="s">
        <v>124</v>
      </c>
      <c r="L704" s="24">
        <v>1</v>
      </c>
      <c r="M704" s="31">
        <v>0</v>
      </c>
      <c r="N704" s="31">
        <v>300</v>
      </c>
      <c r="O704" s="24" t="s">
        <v>63</v>
      </c>
      <c r="P704" s="24" t="str">
        <f>VLOOKUP(Table1[[#This Row],[Line Item Text Code]],$U$3:$V$7,2,FALSE)</f>
        <v>Miscellaneous</v>
      </c>
      <c r="Q704" s="31">
        <f>Table1[[#This Row],[Ext. Cost]]-Table1[[#This Row],[Ext. Sell]]</f>
        <v>300</v>
      </c>
      <c r="R704" s="31">
        <f>VLOOKUP(C704,Bookings!$A$1:$B$33,2,FALSE)</f>
        <v>13189792.260000004</v>
      </c>
      <c r="S704" s="31">
        <f>IFERROR(VLOOKUP(D704,Bookings!E:F,2,FALSE),0)</f>
        <v>1304608.0400000005</v>
      </c>
      <c r="T704" s="25" t="str">
        <f>IFERROR(VLOOKUP(Table1[[#This Row],[Order]],Bookings_with_AM_Report!A:L,12,FALSE),"N/A")</f>
        <v>Carina Collison</v>
      </c>
    </row>
    <row r="705" spans="1:20">
      <c r="A705" s="24" t="s">
        <v>2790</v>
      </c>
      <c r="B705" s="24">
        <v>29</v>
      </c>
      <c r="C705" s="24" t="s">
        <v>39</v>
      </c>
      <c r="D705" s="24" t="s">
        <v>89</v>
      </c>
      <c r="E705" s="24" t="s">
        <v>3802</v>
      </c>
      <c r="F705" s="24" t="s">
        <v>3803</v>
      </c>
      <c r="G705" s="24" t="s">
        <v>53</v>
      </c>
      <c r="H705" s="24" t="s">
        <v>53</v>
      </c>
      <c r="I705" s="24" t="s">
        <v>3804</v>
      </c>
      <c r="J705" s="24" t="s">
        <v>33</v>
      </c>
      <c r="K705" s="24" t="s">
        <v>3805</v>
      </c>
      <c r="L705" s="24">
        <v>1</v>
      </c>
      <c r="M705" s="31">
        <v>0</v>
      </c>
      <c r="N705" s="31">
        <v>222.05</v>
      </c>
      <c r="O705" s="24" t="s">
        <v>1598</v>
      </c>
      <c r="P705" s="24" t="str">
        <f>VLOOKUP(Table1[[#This Row],[Line Item Text Code]],$U$3:$V$7,2,FALSE)</f>
        <v>Shipping Charges</v>
      </c>
      <c r="Q705" s="31">
        <f>Table1[[#This Row],[Ext. Cost]]-Table1[[#This Row],[Ext. Sell]]</f>
        <v>222.05</v>
      </c>
      <c r="R705" s="31">
        <f>VLOOKUP(C705,Bookings!$A$1:$B$33,2,FALSE)</f>
        <v>1917863.1800000002</v>
      </c>
      <c r="S705" s="31">
        <f>IFERROR(VLOOKUP(D705,Bookings!E:F,2,FALSE),0)</f>
        <v>1690928.2900000003</v>
      </c>
      <c r="T705" s="25" t="str">
        <f>IFERROR(VLOOKUP(Table1[[#This Row],[Order]],Bookings_with_AM_Report!A:L,12,FALSE),"N/A")</f>
        <v>Rayna Mitchell</v>
      </c>
    </row>
    <row r="706" spans="1:20">
      <c r="A706" s="24" t="s">
        <v>1595</v>
      </c>
      <c r="B706" s="24">
        <v>179</v>
      </c>
      <c r="C706" s="24" t="s">
        <v>39</v>
      </c>
      <c r="D706" s="24" t="s">
        <v>89</v>
      </c>
      <c r="E706" s="24" t="s">
        <v>1596</v>
      </c>
      <c r="F706" s="24" t="s">
        <v>22</v>
      </c>
      <c r="G706" s="24" t="s">
        <v>69</v>
      </c>
      <c r="H706" s="24" t="s">
        <v>49</v>
      </c>
      <c r="I706" s="24" t="s">
        <v>1597</v>
      </c>
      <c r="J706" s="24" t="s">
        <v>33</v>
      </c>
      <c r="K706" s="24" t="s">
        <v>47</v>
      </c>
      <c r="L706" s="24">
        <v>1</v>
      </c>
      <c r="M706" s="31">
        <v>0</v>
      </c>
      <c r="N706" s="31">
        <v>200</v>
      </c>
      <c r="O706" s="24" t="s">
        <v>1598</v>
      </c>
      <c r="P706" s="24" t="str">
        <f>VLOOKUP(Table1[[#This Row],[Line Item Text Code]],$U$3:$V$7,2,FALSE)</f>
        <v>Specification Error</v>
      </c>
      <c r="Q706" s="31">
        <f>Table1[[#This Row],[Ext. Cost]]-Table1[[#This Row],[Ext. Sell]]</f>
        <v>200</v>
      </c>
      <c r="R706" s="31">
        <f>VLOOKUP(C706,Bookings!$A$1:$B$33,2,FALSE)</f>
        <v>1917863.1800000002</v>
      </c>
      <c r="S706" s="31">
        <f>IFERROR(VLOOKUP(D706,Bookings!E:F,2,FALSE),0)</f>
        <v>1690928.2900000003</v>
      </c>
      <c r="T706" s="25" t="str">
        <f>IFERROR(VLOOKUP(Table1[[#This Row],[Order]],Bookings_with_AM_Report!A:L,12,FALSE),"N/A")</f>
        <v>Rayna Mitchell</v>
      </c>
    </row>
    <row r="707" spans="1:20">
      <c r="A707" s="24" t="s">
        <v>2880</v>
      </c>
      <c r="B707" s="24">
        <v>212</v>
      </c>
      <c r="C707" s="24" t="s">
        <v>39</v>
      </c>
      <c r="D707" s="24" t="s">
        <v>89</v>
      </c>
      <c r="E707" s="24" t="s">
        <v>5914</v>
      </c>
      <c r="F707" s="24" t="s">
        <v>22</v>
      </c>
      <c r="G707" s="24" t="s">
        <v>69</v>
      </c>
      <c r="H707" s="24" t="s">
        <v>17</v>
      </c>
      <c r="I707" s="24" t="s">
        <v>5915</v>
      </c>
      <c r="J707" s="24" t="s">
        <v>33</v>
      </c>
      <c r="K707" s="24" t="s">
        <v>47</v>
      </c>
      <c r="L707" s="24">
        <v>1</v>
      </c>
      <c r="M707" s="31">
        <v>0</v>
      </c>
      <c r="N707" s="31">
        <v>525</v>
      </c>
      <c r="O707" s="24" t="s">
        <v>4477</v>
      </c>
      <c r="P707" s="24" t="str">
        <f>VLOOKUP(Table1[[#This Row],[Line Item Text Code]],$U$3:$V$7,2,FALSE)</f>
        <v>Miscellaneous</v>
      </c>
      <c r="Q707" s="31">
        <f>Table1[[#This Row],[Ext. Cost]]-Table1[[#This Row],[Ext. Sell]]</f>
        <v>525</v>
      </c>
      <c r="R707" s="31">
        <f>VLOOKUP(C707,Bookings!$A$1:$B$33,2,FALSE)</f>
        <v>1917863.1800000002</v>
      </c>
      <c r="S707" s="31">
        <f>IFERROR(VLOOKUP(D707,Bookings!E:F,2,FALSE),0)</f>
        <v>1690928.2900000003</v>
      </c>
      <c r="T707" s="25" t="str">
        <f>IFERROR(VLOOKUP(Table1[[#This Row],[Order]],Bookings_with_AM_Report!A:L,12,FALSE),"N/A")</f>
        <v>Rayna Mitchell</v>
      </c>
    </row>
    <row r="708" spans="1:20">
      <c r="A708" s="24" t="s">
        <v>609</v>
      </c>
      <c r="B708" s="24">
        <v>15</v>
      </c>
      <c r="C708" s="24" t="s">
        <v>20</v>
      </c>
      <c r="D708" s="24" t="s">
        <v>21</v>
      </c>
      <c r="E708" s="24" t="s">
        <v>205</v>
      </c>
      <c r="F708" s="24" t="s">
        <v>22</v>
      </c>
      <c r="G708" s="24" t="s">
        <v>317</v>
      </c>
      <c r="H708" s="24" t="s">
        <v>17</v>
      </c>
      <c r="I708" s="24" t="s">
        <v>65</v>
      </c>
      <c r="J708" s="24" t="s">
        <v>24</v>
      </c>
      <c r="K708" s="24" t="s">
        <v>319</v>
      </c>
      <c r="L708" s="24">
        <v>1</v>
      </c>
      <c r="M708" s="31">
        <v>0</v>
      </c>
      <c r="N708" s="31">
        <v>857.71</v>
      </c>
      <c r="O708" s="24" t="s">
        <v>26</v>
      </c>
      <c r="P708" s="24" t="str">
        <f>VLOOKUP(Table1[[#This Row],[Line Item Text Code]],$U$3:$V$7,2,FALSE)</f>
        <v>Miscellaneous</v>
      </c>
      <c r="Q708" s="31">
        <f>Table1[[#This Row],[Ext. Cost]]-Table1[[#This Row],[Ext. Sell]]</f>
        <v>857.71</v>
      </c>
      <c r="R708" s="31">
        <f>VLOOKUP(C708,Bookings!$A$1:$B$33,2,FALSE)</f>
        <v>7904036.2999999644</v>
      </c>
      <c r="S708" s="31">
        <f>IFERROR(VLOOKUP(D708,Bookings!E:F,2,FALSE),0)</f>
        <v>6485933.8499999978</v>
      </c>
      <c r="T708" s="25" t="str">
        <f>IFERROR(VLOOKUP(Table1[[#This Row],[Order]],Bookings_with_AM_Report!A:L,12,FALSE),"N/A")</f>
        <v>Jessica Ramirez</v>
      </c>
    </row>
    <row r="709" spans="1:20">
      <c r="A709" s="24" t="s">
        <v>682</v>
      </c>
      <c r="B709" s="24">
        <v>86</v>
      </c>
      <c r="C709" s="24" t="s">
        <v>181</v>
      </c>
      <c r="D709" s="24" t="s">
        <v>446</v>
      </c>
      <c r="E709" s="24" t="s">
        <v>845</v>
      </c>
      <c r="F709" s="24" t="s">
        <v>22</v>
      </c>
      <c r="G709" s="24" t="s">
        <v>53</v>
      </c>
      <c r="H709" s="24" t="s">
        <v>53</v>
      </c>
      <c r="I709" s="24" t="s">
        <v>129</v>
      </c>
      <c r="J709" s="24" t="s">
        <v>18</v>
      </c>
      <c r="K709" s="24" t="s">
        <v>75</v>
      </c>
      <c r="L709" s="24">
        <v>1</v>
      </c>
      <c r="M709" s="31">
        <v>0</v>
      </c>
      <c r="N709" s="31">
        <v>10</v>
      </c>
      <c r="O709" s="24" t="s">
        <v>48</v>
      </c>
      <c r="P709" s="24" t="str">
        <f>VLOOKUP(Table1[[#This Row],[Line Item Text Code]],$U$3:$V$7,2,FALSE)</f>
        <v>Shipping Charges</v>
      </c>
      <c r="Q709" s="31">
        <f>Table1[[#This Row],[Ext. Cost]]-Table1[[#This Row],[Ext. Sell]]</f>
        <v>10</v>
      </c>
      <c r="R709" s="31">
        <f>VLOOKUP(C709,Bookings!$A$1:$B$33,2,FALSE)</f>
        <v>325857.38</v>
      </c>
      <c r="S709" s="31">
        <f>IFERROR(VLOOKUP(D709,Bookings!E:F,2,FALSE),0)</f>
        <v>244374.52000000005</v>
      </c>
      <c r="T709" s="25" t="str">
        <f>IFERROR(VLOOKUP(Table1[[#This Row],[Order]],Bookings_with_AM_Report!A:L,12,FALSE),"N/A")</f>
        <v>Anthony Pantaleoni,Melissa Rokes</v>
      </c>
    </row>
    <row r="710" spans="1:20">
      <c r="A710" s="24" t="s">
        <v>682</v>
      </c>
      <c r="B710" s="24">
        <v>90</v>
      </c>
      <c r="C710" s="24" t="s">
        <v>181</v>
      </c>
      <c r="D710" s="24" t="s">
        <v>446</v>
      </c>
      <c r="E710" s="24" t="s">
        <v>2344</v>
      </c>
      <c r="F710" s="24" t="s">
        <v>2345</v>
      </c>
      <c r="G710" s="24" t="s">
        <v>53</v>
      </c>
      <c r="H710" s="24" t="s">
        <v>53</v>
      </c>
      <c r="I710" s="24" t="s">
        <v>2346</v>
      </c>
      <c r="J710" s="24" t="s">
        <v>18</v>
      </c>
      <c r="K710" s="24" t="s">
        <v>2347</v>
      </c>
      <c r="L710" s="24">
        <v>1</v>
      </c>
      <c r="M710" s="31">
        <v>0</v>
      </c>
      <c r="N710" s="31">
        <v>132.26</v>
      </c>
      <c r="O710" s="24" t="s">
        <v>48</v>
      </c>
      <c r="P710" s="24" t="str">
        <f>VLOOKUP(Table1[[#This Row],[Line Item Text Code]],$U$3:$V$7,2,FALSE)</f>
        <v>Shipping Charges</v>
      </c>
      <c r="Q710" s="31">
        <f>Table1[[#This Row],[Ext. Cost]]-Table1[[#This Row],[Ext. Sell]]</f>
        <v>132.26</v>
      </c>
      <c r="R710" s="31">
        <f>VLOOKUP(C710,Bookings!$A$1:$B$33,2,FALSE)</f>
        <v>325857.38</v>
      </c>
      <c r="S710" s="31">
        <f>IFERROR(VLOOKUP(D710,Bookings!E:F,2,FALSE),0)</f>
        <v>244374.52000000005</v>
      </c>
      <c r="T710" s="25" t="str">
        <f>IFERROR(VLOOKUP(Table1[[#This Row],[Order]],Bookings_with_AM_Report!A:L,12,FALSE),"N/A")</f>
        <v>Anthony Pantaleoni,Melissa Rokes</v>
      </c>
    </row>
    <row r="711" spans="1:20">
      <c r="A711" s="24" t="s">
        <v>2348</v>
      </c>
      <c r="B711" s="24">
        <v>12</v>
      </c>
      <c r="C711" s="24" t="s">
        <v>20</v>
      </c>
      <c r="D711" s="24" t="s">
        <v>21</v>
      </c>
      <c r="E711" s="24" t="s">
        <v>5916</v>
      </c>
      <c r="F711" s="24" t="s">
        <v>5917</v>
      </c>
      <c r="G711" s="24" t="s">
        <v>42</v>
      </c>
      <c r="H711" s="24" t="s">
        <v>17</v>
      </c>
      <c r="I711" s="24" t="s">
        <v>43</v>
      </c>
      <c r="J711" s="24" t="s">
        <v>24</v>
      </c>
      <c r="K711" s="24" t="s">
        <v>47</v>
      </c>
      <c r="L711" s="24">
        <v>1</v>
      </c>
      <c r="M711" s="31">
        <v>0</v>
      </c>
      <c r="N711" s="31">
        <v>180</v>
      </c>
      <c r="O711" s="24" t="s">
        <v>195</v>
      </c>
      <c r="P711" s="24" t="str">
        <f>VLOOKUP(Table1[[#This Row],[Line Item Text Code]],$U$3:$V$7,2,FALSE)</f>
        <v>Miscellaneous</v>
      </c>
      <c r="Q711" s="31">
        <f>Table1[[#This Row],[Ext. Cost]]-Table1[[#This Row],[Ext. Sell]]</f>
        <v>180</v>
      </c>
      <c r="R711" s="31">
        <f>VLOOKUP(C711,Bookings!$A$1:$B$33,2,FALSE)</f>
        <v>7904036.2999999644</v>
      </c>
      <c r="S711" s="31">
        <f>IFERROR(VLOOKUP(D711,Bookings!E:F,2,FALSE),0)</f>
        <v>6485933.8499999978</v>
      </c>
      <c r="T711" s="25" t="str">
        <f>IFERROR(VLOOKUP(Table1[[#This Row],[Order]],Bookings_with_AM_Report!A:L,12,FALSE),"N/A")</f>
        <v>Jessica Ramirez</v>
      </c>
    </row>
    <row r="712" spans="1:20">
      <c r="A712" s="24" t="s">
        <v>2348</v>
      </c>
      <c r="B712" s="24">
        <v>13</v>
      </c>
      <c r="C712" s="24" t="s">
        <v>20</v>
      </c>
      <c r="D712" s="24" t="s">
        <v>21</v>
      </c>
      <c r="E712" s="24" t="s">
        <v>2280</v>
      </c>
      <c r="F712" s="24" t="s">
        <v>2349</v>
      </c>
      <c r="G712" s="24" t="s">
        <v>16</v>
      </c>
      <c r="H712" s="24" t="s">
        <v>49</v>
      </c>
      <c r="I712" s="24" t="s">
        <v>2350</v>
      </c>
      <c r="J712" s="24" t="s">
        <v>24</v>
      </c>
      <c r="K712" s="24" t="s">
        <v>47</v>
      </c>
      <c r="L712" s="24">
        <v>1</v>
      </c>
      <c r="M712" s="31">
        <v>0</v>
      </c>
      <c r="N712" s="31">
        <v>-140</v>
      </c>
      <c r="O712" s="24" t="s">
        <v>1401</v>
      </c>
      <c r="P712" s="24" t="str">
        <f>VLOOKUP(Table1[[#This Row],[Line Item Text Code]],$U$3:$V$7,2,FALSE)</f>
        <v>Specification Error</v>
      </c>
      <c r="Q712" s="31">
        <f>Table1[[#This Row],[Ext. Cost]]-Table1[[#This Row],[Ext. Sell]]</f>
        <v>-140</v>
      </c>
      <c r="R712" s="31">
        <f>VLOOKUP(C712,Bookings!$A$1:$B$33,2,FALSE)</f>
        <v>7904036.2999999644</v>
      </c>
      <c r="S712" s="31">
        <f>IFERROR(VLOOKUP(D712,Bookings!E:F,2,FALSE),0)</f>
        <v>6485933.8499999978</v>
      </c>
      <c r="T712" s="25" t="str">
        <f>IFERROR(VLOOKUP(Table1[[#This Row],[Order]],Bookings_with_AM_Report!A:L,12,FALSE),"N/A")</f>
        <v>Jessica Ramirez</v>
      </c>
    </row>
    <row r="713" spans="1:20">
      <c r="A713" s="24" t="s">
        <v>594</v>
      </c>
      <c r="B713" s="24">
        <v>33</v>
      </c>
      <c r="C713" s="24" t="s">
        <v>15</v>
      </c>
      <c r="D713" s="24" t="s">
        <v>143</v>
      </c>
      <c r="E713" s="24" t="s">
        <v>92</v>
      </c>
      <c r="F713" s="24" t="s">
        <v>929</v>
      </c>
      <c r="G713" s="24" t="s">
        <v>16</v>
      </c>
      <c r="H713" s="24" t="s">
        <v>36</v>
      </c>
      <c r="I713" s="24" t="s">
        <v>930</v>
      </c>
      <c r="J713" s="24" t="s">
        <v>18</v>
      </c>
      <c r="K713" s="24" t="s">
        <v>316</v>
      </c>
      <c r="L713" s="24">
        <v>1</v>
      </c>
      <c r="M713" s="31">
        <v>0</v>
      </c>
      <c r="N713" s="31">
        <v>395</v>
      </c>
      <c r="O713" s="24" t="s">
        <v>26</v>
      </c>
      <c r="P713" s="24" t="str">
        <f>VLOOKUP(Table1[[#This Row],[Line Item Text Code]],$U$3:$V$7,2,FALSE)</f>
        <v>Customer Accomodation</v>
      </c>
      <c r="Q713" s="31">
        <f>Table1[[#This Row],[Ext. Cost]]-Table1[[#This Row],[Ext. Sell]]</f>
        <v>395</v>
      </c>
      <c r="R713" s="31">
        <f>VLOOKUP(C713,Bookings!$A$1:$B$33,2,FALSE)</f>
        <v>6210075.2199999997</v>
      </c>
      <c r="S713" s="31">
        <f>IFERROR(VLOOKUP(D713,Bookings!E:F,2,FALSE),0)</f>
        <v>4794778.7699999996</v>
      </c>
      <c r="T713" s="25" t="str">
        <f>IFERROR(VLOOKUP(Table1[[#This Row],[Order]],Bookings_with_AM_Report!A:L,12,FALSE),"N/A")</f>
        <v>Melissa Rokes,Patty Medina</v>
      </c>
    </row>
    <row r="714" spans="1:20">
      <c r="A714" s="24" t="s">
        <v>594</v>
      </c>
      <c r="B714" s="24">
        <v>34</v>
      </c>
      <c r="C714" s="24" t="s">
        <v>15</v>
      </c>
      <c r="D714" s="24" t="s">
        <v>143</v>
      </c>
      <c r="E714" s="24" t="s">
        <v>92</v>
      </c>
      <c r="F714" s="24" t="s">
        <v>931</v>
      </c>
      <c r="G714" s="24" t="s">
        <v>16</v>
      </c>
      <c r="H714" s="24" t="s">
        <v>36</v>
      </c>
      <c r="I714" s="24" t="s">
        <v>930</v>
      </c>
      <c r="J714" s="24" t="s">
        <v>18</v>
      </c>
      <c r="K714" s="24" t="s">
        <v>316</v>
      </c>
      <c r="L714" s="24">
        <v>1</v>
      </c>
      <c r="M714" s="31">
        <v>0</v>
      </c>
      <c r="N714" s="31">
        <v>395</v>
      </c>
      <c r="O714" s="24" t="s">
        <v>26</v>
      </c>
      <c r="P714" s="24" t="str">
        <f>VLOOKUP(Table1[[#This Row],[Line Item Text Code]],$U$3:$V$7,2,FALSE)</f>
        <v>Customer Accomodation</v>
      </c>
      <c r="Q714" s="31">
        <f>Table1[[#This Row],[Ext. Cost]]-Table1[[#This Row],[Ext. Sell]]</f>
        <v>395</v>
      </c>
      <c r="R714" s="31">
        <f>VLOOKUP(C714,Bookings!$A$1:$B$33,2,FALSE)</f>
        <v>6210075.2199999997</v>
      </c>
      <c r="S714" s="31">
        <f>IFERROR(VLOOKUP(D714,Bookings!E:F,2,FALSE),0)</f>
        <v>4794778.7699999996</v>
      </c>
      <c r="T714" s="25" t="str">
        <f>IFERROR(VLOOKUP(Table1[[#This Row],[Order]],Bookings_with_AM_Report!A:L,12,FALSE),"N/A")</f>
        <v>Melissa Rokes,Patty Medina</v>
      </c>
    </row>
    <row r="715" spans="1:20">
      <c r="A715" s="24" t="s">
        <v>594</v>
      </c>
      <c r="B715" s="24">
        <v>35</v>
      </c>
      <c r="C715" s="24" t="s">
        <v>15</v>
      </c>
      <c r="D715" s="24" t="s">
        <v>143</v>
      </c>
      <c r="E715" s="24" t="s">
        <v>92</v>
      </c>
      <c r="F715" s="24" t="s">
        <v>1599</v>
      </c>
      <c r="G715" s="24" t="s">
        <v>16</v>
      </c>
      <c r="H715" s="24" t="s">
        <v>36</v>
      </c>
      <c r="I715" s="24" t="s">
        <v>930</v>
      </c>
      <c r="J715" s="24" t="s">
        <v>18</v>
      </c>
      <c r="K715" s="24" t="s">
        <v>316</v>
      </c>
      <c r="L715" s="24">
        <v>1</v>
      </c>
      <c r="M715" s="31">
        <v>0</v>
      </c>
      <c r="N715" s="31">
        <v>165</v>
      </c>
      <c r="O715" s="24" t="s">
        <v>26</v>
      </c>
      <c r="P715" s="24" t="str">
        <f>VLOOKUP(Table1[[#This Row],[Line Item Text Code]],$U$3:$V$7,2,FALSE)</f>
        <v>Customer Accomodation</v>
      </c>
      <c r="Q715" s="31">
        <f>Table1[[#This Row],[Ext. Cost]]-Table1[[#This Row],[Ext. Sell]]</f>
        <v>165</v>
      </c>
      <c r="R715" s="31">
        <f>VLOOKUP(C715,Bookings!$A$1:$B$33,2,FALSE)</f>
        <v>6210075.2199999997</v>
      </c>
      <c r="S715" s="31">
        <f>IFERROR(VLOOKUP(D715,Bookings!E:F,2,FALSE),0)</f>
        <v>4794778.7699999996</v>
      </c>
      <c r="T715" s="25" t="str">
        <f>IFERROR(VLOOKUP(Table1[[#This Row],[Order]],Bookings_with_AM_Report!A:L,12,FALSE),"N/A")</f>
        <v>Melissa Rokes,Patty Medina</v>
      </c>
    </row>
    <row r="716" spans="1:20">
      <c r="A716" s="24" t="s">
        <v>1127</v>
      </c>
      <c r="B716" s="24">
        <v>22</v>
      </c>
      <c r="C716" s="24" t="s">
        <v>15</v>
      </c>
      <c r="D716" s="24" t="s">
        <v>100</v>
      </c>
      <c r="E716" s="24" t="s">
        <v>5918</v>
      </c>
      <c r="F716" s="24" t="s">
        <v>5919</v>
      </c>
      <c r="G716" s="24" t="s">
        <v>31</v>
      </c>
      <c r="H716" s="24" t="s">
        <v>49</v>
      </c>
      <c r="I716" s="24" t="s">
        <v>5920</v>
      </c>
      <c r="J716" s="24" t="s">
        <v>18</v>
      </c>
      <c r="K716" s="24" t="s">
        <v>34</v>
      </c>
      <c r="L716" s="24">
        <v>1</v>
      </c>
      <c r="M716" s="31">
        <v>0</v>
      </c>
      <c r="N716" s="31">
        <v>242.44</v>
      </c>
      <c r="O716" s="24" t="s">
        <v>29</v>
      </c>
      <c r="P716" s="24" t="str">
        <f>VLOOKUP(Table1[[#This Row],[Line Item Text Code]],$U$3:$V$7,2,FALSE)</f>
        <v>Specification Error</v>
      </c>
      <c r="Q716" s="31">
        <f>Table1[[#This Row],[Ext. Cost]]-Table1[[#This Row],[Ext. Sell]]</f>
        <v>242.44</v>
      </c>
      <c r="R716" s="31">
        <f>VLOOKUP(C716,Bookings!$A$1:$B$33,2,FALSE)</f>
        <v>6210075.2199999997</v>
      </c>
      <c r="S716" s="31">
        <f>IFERROR(VLOOKUP(D716,Bookings!E:F,2,FALSE),0)</f>
        <v>78338.729999999981</v>
      </c>
      <c r="T716" s="25" t="str">
        <f>IFERROR(VLOOKUP(Table1[[#This Row],[Order]],Bookings_with_AM_Report!A:L,12,FALSE),"N/A")</f>
        <v>Lindsay Hanief</v>
      </c>
    </row>
    <row r="717" spans="1:20">
      <c r="A717" s="24" t="s">
        <v>1127</v>
      </c>
      <c r="B717" s="24">
        <v>23</v>
      </c>
      <c r="C717" s="24" t="s">
        <v>15</v>
      </c>
      <c r="D717" s="24" t="s">
        <v>100</v>
      </c>
      <c r="E717" s="24" t="s">
        <v>5921</v>
      </c>
      <c r="F717" s="24" t="s">
        <v>5922</v>
      </c>
      <c r="G717" s="24" t="s">
        <v>31</v>
      </c>
      <c r="H717" s="24" t="s">
        <v>49</v>
      </c>
      <c r="I717" s="24" t="s">
        <v>5920</v>
      </c>
      <c r="J717" s="24" t="s">
        <v>18</v>
      </c>
      <c r="K717" s="24" t="s">
        <v>34</v>
      </c>
      <c r="L717" s="24">
        <v>1</v>
      </c>
      <c r="M717" s="31">
        <v>0</v>
      </c>
      <c r="N717" s="31">
        <v>290.62</v>
      </c>
      <c r="O717" s="24" t="s">
        <v>29</v>
      </c>
      <c r="P717" s="24" t="str">
        <f>VLOOKUP(Table1[[#This Row],[Line Item Text Code]],$U$3:$V$7,2,FALSE)</f>
        <v>Specification Error</v>
      </c>
      <c r="Q717" s="31">
        <f>Table1[[#This Row],[Ext. Cost]]-Table1[[#This Row],[Ext. Sell]]</f>
        <v>290.62</v>
      </c>
      <c r="R717" s="31">
        <f>VLOOKUP(C717,Bookings!$A$1:$B$33,2,FALSE)</f>
        <v>6210075.2199999997</v>
      </c>
      <c r="S717" s="31">
        <f>IFERROR(VLOOKUP(D717,Bookings!E:F,2,FALSE),0)</f>
        <v>78338.729999999981</v>
      </c>
      <c r="T717" s="25" t="str">
        <f>IFERROR(VLOOKUP(Table1[[#This Row],[Order]],Bookings_with_AM_Report!A:L,12,FALSE),"N/A")</f>
        <v>Lindsay Hanief</v>
      </c>
    </row>
    <row r="718" spans="1:20">
      <c r="A718" s="24" t="s">
        <v>1127</v>
      </c>
      <c r="B718" s="24">
        <v>24</v>
      </c>
      <c r="C718" s="24" t="s">
        <v>15</v>
      </c>
      <c r="D718" s="24" t="s">
        <v>100</v>
      </c>
      <c r="E718" s="24" t="s">
        <v>5923</v>
      </c>
      <c r="F718" s="24" t="s">
        <v>5924</v>
      </c>
      <c r="G718" s="24" t="s">
        <v>31</v>
      </c>
      <c r="H718" s="24" t="s">
        <v>49</v>
      </c>
      <c r="I718" s="24" t="s">
        <v>5920</v>
      </c>
      <c r="J718" s="24" t="s">
        <v>18</v>
      </c>
      <c r="K718" s="24" t="s">
        <v>34</v>
      </c>
      <c r="L718" s="24">
        <v>1</v>
      </c>
      <c r="M718" s="31">
        <v>0</v>
      </c>
      <c r="N718" s="31">
        <v>189.64</v>
      </c>
      <c r="O718" s="24" t="s">
        <v>29</v>
      </c>
      <c r="P718" s="24" t="str">
        <f>VLOOKUP(Table1[[#This Row],[Line Item Text Code]],$U$3:$V$7,2,FALSE)</f>
        <v>Specification Error</v>
      </c>
      <c r="Q718" s="31">
        <f>Table1[[#This Row],[Ext. Cost]]-Table1[[#This Row],[Ext. Sell]]</f>
        <v>189.64</v>
      </c>
      <c r="R718" s="31">
        <f>VLOOKUP(C718,Bookings!$A$1:$B$33,2,FALSE)</f>
        <v>6210075.2199999997</v>
      </c>
      <c r="S718" s="31">
        <f>IFERROR(VLOOKUP(D718,Bookings!E:F,2,FALSE),0)</f>
        <v>78338.729999999981</v>
      </c>
      <c r="T718" s="25" t="str">
        <f>IFERROR(VLOOKUP(Table1[[#This Row],[Order]],Bookings_with_AM_Report!A:L,12,FALSE),"N/A")</f>
        <v>Lindsay Hanief</v>
      </c>
    </row>
    <row r="719" spans="1:20">
      <c r="A719" s="24" t="s">
        <v>1127</v>
      </c>
      <c r="B719" s="24">
        <v>25</v>
      </c>
      <c r="C719" s="24" t="s">
        <v>15</v>
      </c>
      <c r="D719" s="24" t="s">
        <v>100</v>
      </c>
      <c r="E719" s="24" t="s">
        <v>5925</v>
      </c>
      <c r="F719" s="24" t="s">
        <v>5926</v>
      </c>
      <c r="G719" s="24" t="s">
        <v>31</v>
      </c>
      <c r="H719" s="24" t="s">
        <v>49</v>
      </c>
      <c r="I719" s="24" t="s">
        <v>5920</v>
      </c>
      <c r="J719" s="24" t="s">
        <v>18</v>
      </c>
      <c r="K719" s="24" t="s">
        <v>34</v>
      </c>
      <c r="L719" s="24">
        <v>1</v>
      </c>
      <c r="M719" s="31">
        <v>0</v>
      </c>
      <c r="N719" s="31">
        <v>224.18</v>
      </c>
      <c r="O719" s="24" t="s">
        <v>29</v>
      </c>
      <c r="P719" s="24" t="str">
        <f>VLOOKUP(Table1[[#This Row],[Line Item Text Code]],$U$3:$V$7,2,FALSE)</f>
        <v>Specification Error</v>
      </c>
      <c r="Q719" s="31">
        <f>Table1[[#This Row],[Ext. Cost]]-Table1[[#This Row],[Ext. Sell]]</f>
        <v>224.18</v>
      </c>
      <c r="R719" s="31">
        <f>VLOOKUP(C719,Bookings!$A$1:$B$33,2,FALSE)</f>
        <v>6210075.2199999997</v>
      </c>
      <c r="S719" s="31">
        <f>IFERROR(VLOOKUP(D719,Bookings!E:F,2,FALSE),0)</f>
        <v>78338.729999999981</v>
      </c>
      <c r="T719" s="25" t="str">
        <f>IFERROR(VLOOKUP(Table1[[#This Row],[Order]],Bookings_with_AM_Report!A:L,12,FALSE),"N/A")</f>
        <v>Lindsay Hanief</v>
      </c>
    </row>
    <row r="720" spans="1:20">
      <c r="A720" s="24" t="s">
        <v>1127</v>
      </c>
      <c r="B720" s="24">
        <v>26</v>
      </c>
      <c r="C720" s="24" t="s">
        <v>15</v>
      </c>
      <c r="D720" s="24" t="s">
        <v>100</v>
      </c>
      <c r="E720" s="24" t="s">
        <v>5927</v>
      </c>
      <c r="F720" s="24" t="s">
        <v>5928</v>
      </c>
      <c r="G720" s="24" t="s">
        <v>31</v>
      </c>
      <c r="H720" s="24" t="s">
        <v>49</v>
      </c>
      <c r="I720" s="24" t="s">
        <v>5920</v>
      </c>
      <c r="J720" s="24" t="s">
        <v>18</v>
      </c>
      <c r="K720" s="24" t="s">
        <v>34</v>
      </c>
      <c r="L720" s="24">
        <v>1</v>
      </c>
      <c r="M720" s="31">
        <v>0</v>
      </c>
      <c r="N720" s="31">
        <v>15.4</v>
      </c>
      <c r="O720" s="24" t="s">
        <v>29</v>
      </c>
      <c r="P720" s="24" t="str">
        <f>VLOOKUP(Table1[[#This Row],[Line Item Text Code]],$U$3:$V$7,2,FALSE)</f>
        <v>Specification Error</v>
      </c>
      <c r="Q720" s="31">
        <f>Table1[[#This Row],[Ext. Cost]]-Table1[[#This Row],[Ext. Sell]]</f>
        <v>15.4</v>
      </c>
      <c r="R720" s="31">
        <f>VLOOKUP(C720,Bookings!$A$1:$B$33,2,FALSE)</f>
        <v>6210075.2199999997</v>
      </c>
      <c r="S720" s="31">
        <f>IFERROR(VLOOKUP(D720,Bookings!E:F,2,FALSE),0)</f>
        <v>78338.729999999981</v>
      </c>
      <c r="T720" s="25" t="str">
        <f>IFERROR(VLOOKUP(Table1[[#This Row],[Order]],Bookings_with_AM_Report!A:L,12,FALSE),"N/A")</f>
        <v>Lindsay Hanief</v>
      </c>
    </row>
    <row r="721" spans="1:20">
      <c r="A721" s="24" t="s">
        <v>631</v>
      </c>
      <c r="B721" s="24">
        <v>45</v>
      </c>
      <c r="C721" s="24" t="s">
        <v>106</v>
      </c>
      <c r="D721" s="24" t="s">
        <v>248</v>
      </c>
      <c r="E721" s="24" t="s">
        <v>1600</v>
      </c>
      <c r="F721" s="24" t="s">
        <v>1601</v>
      </c>
      <c r="G721" s="24" t="s">
        <v>31</v>
      </c>
      <c r="H721" s="24" t="s">
        <v>49</v>
      </c>
      <c r="I721" s="24" t="s">
        <v>1602</v>
      </c>
      <c r="J721" s="24" t="s">
        <v>33</v>
      </c>
      <c r="K721" s="24" t="s">
        <v>1603</v>
      </c>
      <c r="L721" s="24">
        <v>72</v>
      </c>
      <c r="M721" s="31">
        <v>-1152</v>
      </c>
      <c r="N721" s="31">
        <v>0</v>
      </c>
      <c r="O721" s="24" t="s">
        <v>72</v>
      </c>
      <c r="P721" s="24" t="str">
        <f>VLOOKUP(Table1[[#This Row],[Line Item Text Code]],$U$3:$V$7,2,FALSE)</f>
        <v>Specification Error</v>
      </c>
      <c r="Q721" s="31">
        <f>Table1[[#This Row],[Ext. Cost]]-Table1[[#This Row],[Ext. Sell]]</f>
        <v>1152</v>
      </c>
      <c r="R721" s="31">
        <f>VLOOKUP(C721,Bookings!$A$1:$B$33,2,FALSE)</f>
        <v>893520.77000000025</v>
      </c>
      <c r="S721" s="31">
        <f>IFERROR(VLOOKUP(D721,Bookings!E:F,2,FALSE),0)</f>
        <v>424.02</v>
      </c>
      <c r="T721" s="25" t="str">
        <f>IFERROR(VLOOKUP(Table1[[#This Row],[Order]],Bookings_with_AM_Report!A:L,12,FALSE),"N/A")</f>
        <v>Erika Duarte</v>
      </c>
    </row>
    <row r="722" spans="1:20">
      <c r="A722" s="24" t="s">
        <v>534</v>
      </c>
      <c r="B722" s="24">
        <v>5</v>
      </c>
      <c r="C722" s="24" t="s">
        <v>30</v>
      </c>
      <c r="D722" s="24" t="s">
        <v>263</v>
      </c>
      <c r="E722" s="24" t="s">
        <v>535</v>
      </c>
      <c r="F722" s="24" t="s">
        <v>536</v>
      </c>
      <c r="G722" s="24" t="s">
        <v>537</v>
      </c>
      <c r="H722" s="24" t="s">
        <v>17</v>
      </c>
      <c r="I722" s="24" t="s">
        <v>538</v>
      </c>
      <c r="J722" s="24" t="s">
        <v>33</v>
      </c>
      <c r="K722" s="24" t="s">
        <v>186</v>
      </c>
      <c r="L722" s="24">
        <v>1</v>
      </c>
      <c r="M722" s="31">
        <v>0</v>
      </c>
      <c r="N722" s="31">
        <v>262.66000000000003</v>
      </c>
      <c r="O722" s="24" t="s">
        <v>35</v>
      </c>
      <c r="P722" s="24" t="str">
        <f>VLOOKUP(Table1[[#This Row],[Line Item Text Code]],$U$3:$V$7,2,FALSE)</f>
        <v>Miscellaneous</v>
      </c>
      <c r="Q722" s="31">
        <f>Table1[[#This Row],[Ext. Cost]]-Table1[[#This Row],[Ext. Sell]]</f>
        <v>262.66000000000003</v>
      </c>
      <c r="R722" s="31">
        <f>VLOOKUP(C722,Bookings!$A$1:$B$33,2,FALSE)</f>
        <v>3992449.5100000007</v>
      </c>
      <c r="S722" s="31">
        <f>IFERROR(VLOOKUP(D722,Bookings!E:F,2,FALSE),0)</f>
        <v>41407.769999999997</v>
      </c>
      <c r="T722" s="25" t="str">
        <f>IFERROR(VLOOKUP(Table1[[#This Row],[Order]],Bookings_with_AM_Report!A:L,12,FALSE),"N/A")</f>
        <v>Rayna Mitchell</v>
      </c>
    </row>
    <row r="723" spans="1:20">
      <c r="A723" s="24" t="s">
        <v>534</v>
      </c>
      <c r="B723" s="24">
        <v>6</v>
      </c>
      <c r="C723" s="24" t="s">
        <v>30</v>
      </c>
      <c r="D723" s="24" t="s">
        <v>263</v>
      </c>
      <c r="E723" s="24" t="s">
        <v>535</v>
      </c>
      <c r="F723" s="24" t="s">
        <v>536</v>
      </c>
      <c r="G723" s="24" t="s">
        <v>31</v>
      </c>
      <c r="H723" s="24" t="s">
        <v>17</v>
      </c>
      <c r="I723" s="24" t="s">
        <v>538</v>
      </c>
      <c r="J723" s="24" t="s">
        <v>33</v>
      </c>
      <c r="K723" s="24" t="s">
        <v>186</v>
      </c>
      <c r="L723" s="24">
        <v>1</v>
      </c>
      <c r="M723" s="31">
        <v>0</v>
      </c>
      <c r="N723" s="31">
        <v>-262.66000000000003</v>
      </c>
      <c r="O723" s="24" t="s">
        <v>35</v>
      </c>
      <c r="P723" s="24" t="str">
        <f>VLOOKUP(Table1[[#This Row],[Line Item Text Code]],$U$3:$V$7,2,FALSE)</f>
        <v>Miscellaneous</v>
      </c>
      <c r="Q723" s="31">
        <f>Table1[[#This Row],[Ext. Cost]]-Table1[[#This Row],[Ext. Sell]]</f>
        <v>-262.66000000000003</v>
      </c>
      <c r="R723" s="31">
        <f>VLOOKUP(C723,Bookings!$A$1:$B$33,2,FALSE)</f>
        <v>3992449.5100000007</v>
      </c>
      <c r="S723" s="31">
        <f>IFERROR(VLOOKUP(D723,Bookings!E:F,2,FALSE),0)</f>
        <v>41407.769999999997</v>
      </c>
      <c r="T723" s="25" t="str">
        <f>IFERROR(VLOOKUP(Table1[[#This Row],[Order]],Bookings_with_AM_Report!A:L,12,FALSE),"N/A")</f>
        <v>Rayna Mitchell</v>
      </c>
    </row>
    <row r="724" spans="1:20">
      <c r="A724" s="24" t="s">
        <v>659</v>
      </c>
      <c r="B724" s="24">
        <v>22</v>
      </c>
      <c r="C724" s="24" t="s">
        <v>70</v>
      </c>
      <c r="D724" s="24" t="s">
        <v>336</v>
      </c>
      <c r="E724" s="24" t="s">
        <v>92</v>
      </c>
      <c r="F724" s="24" t="s">
        <v>3806</v>
      </c>
      <c r="G724" s="24" t="s">
        <v>16</v>
      </c>
      <c r="H724" s="24" t="s">
        <v>32</v>
      </c>
      <c r="I724" s="24" t="s">
        <v>3807</v>
      </c>
      <c r="J724" s="24" t="s">
        <v>24</v>
      </c>
      <c r="K724" s="24" t="s">
        <v>3808</v>
      </c>
      <c r="L724" s="24">
        <v>1</v>
      </c>
      <c r="M724" s="31">
        <v>0</v>
      </c>
      <c r="N724" s="31">
        <v>175</v>
      </c>
      <c r="O724" s="24" t="s">
        <v>72</v>
      </c>
      <c r="P724" s="24" t="str">
        <f>VLOOKUP(Table1[[#This Row],[Line Item Text Code]],$U$3:$V$7,2,FALSE)</f>
        <v>Vendor Caused</v>
      </c>
      <c r="Q724" s="31">
        <f>Table1[[#This Row],[Ext. Cost]]-Table1[[#This Row],[Ext. Sell]]</f>
        <v>175</v>
      </c>
      <c r="R724" s="31">
        <f>VLOOKUP(C724,Bookings!$A$1:$B$33,2,FALSE)</f>
        <v>3879926.4899999993</v>
      </c>
      <c r="S724" s="31">
        <f>IFERROR(VLOOKUP(D724,Bookings!E:F,2,FALSE),0)</f>
        <v>492.3</v>
      </c>
      <c r="T724" s="25" t="str">
        <f>IFERROR(VLOOKUP(Table1[[#This Row],[Order]],Bookings_with_AM_Report!A:L,12,FALSE),"N/A")</f>
        <v>Marena Brown</v>
      </c>
    </row>
    <row r="725" spans="1:20">
      <c r="A725" s="24" t="s">
        <v>659</v>
      </c>
      <c r="B725" s="24">
        <v>26</v>
      </c>
      <c r="C725" s="24" t="s">
        <v>70</v>
      </c>
      <c r="D725" s="24" t="s">
        <v>336</v>
      </c>
      <c r="E725" s="24" t="s">
        <v>92</v>
      </c>
      <c r="F725" s="24" t="s">
        <v>4540</v>
      </c>
      <c r="G725" s="24" t="s">
        <v>16</v>
      </c>
      <c r="H725" s="24" t="s">
        <v>32</v>
      </c>
      <c r="I725" s="24" t="s">
        <v>4541</v>
      </c>
      <c r="J725" s="24" t="s">
        <v>24</v>
      </c>
      <c r="K725" s="24" t="s">
        <v>3808</v>
      </c>
      <c r="L725" s="24">
        <v>1</v>
      </c>
      <c r="M725" s="31">
        <v>0</v>
      </c>
      <c r="N725" s="31">
        <v>250</v>
      </c>
      <c r="O725" s="24" t="s">
        <v>72</v>
      </c>
      <c r="P725" s="24" t="str">
        <f>VLOOKUP(Table1[[#This Row],[Line Item Text Code]],$U$3:$V$7,2,FALSE)</f>
        <v>Vendor Caused</v>
      </c>
      <c r="Q725" s="31">
        <f>Table1[[#This Row],[Ext. Cost]]-Table1[[#This Row],[Ext. Sell]]</f>
        <v>250</v>
      </c>
      <c r="R725" s="31">
        <f>VLOOKUP(C725,Bookings!$A$1:$B$33,2,FALSE)</f>
        <v>3879926.4899999993</v>
      </c>
      <c r="S725" s="31">
        <f>IFERROR(VLOOKUP(D725,Bookings!E:F,2,FALSE),0)</f>
        <v>492.3</v>
      </c>
      <c r="T725" s="25" t="str">
        <f>IFERROR(VLOOKUP(Table1[[#This Row],[Order]],Bookings_with_AM_Report!A:L,12,FALSE),"N/A")</f>
        <v>Marena Brown</v>
      </c>
    </row>
    <row r="726" spans="1:20">
      <c r="A726" s="24" t="s">
        <v>625</v>
      </c>
      <c r="B726" s="24">
        <v>12</v>
      </c>
      <c r="C726" s="24" t="s">
        <v>106</v>
      </c>
      <c r="D726" s="24" t="s">
        <v>135</v>
      </c>
      <c r="E726" s="24" t="s">
        <v>69</v>
      </c>
      <c r="F726" s="24" t="s">
        <v>1604</v>
      </c>
      <c r="G726" s="24" t="s">
        <v>69</v>
      </c>
      <c r="H726" s="24" t="s">
        <v>17</v>
      </c>
      <c r="I726" s="24" t="s">
        <v>1605</v>
      </c>
      <c r="J726" s="24" t="s">
        <v>33</v>
      </c>
      <c r="K726" s="24" t="s">
        <v>155</v>
      </c>
      <c r="L726" s="24">
        <v>1</v>
      </c>
      <c r="M726" s="31">
        <v>0</v>
      </c>
      <c r="N726" s="31">
        <v>704.3</v>
      </c>
      <c r="O726" s="24" t="s">
        <v>88</v>
      </c>
      <c r="P726" s="24" t="str">
        <f>VLOOKUP(Table1[[#This Row],[Line Item Text Code]],$U$3:$V$7,2,FALSE)</f>
        <v>Miscellaneous</v>
      </c>
      <c r="Q726" s="31">
        <f>Table1[[#This Row],[Ext. Cost]]-Table1[[#This Row],[Ext. Sell]]</f>
        <v>704.3</v>
      </c>
      <c r="R726" s="31">
        <f>VLOOKUP(C726,Bookings!$A$1:$B$33,2,FALSE)</f>
        <v>893520.77000000025</v>
      </c>
      <c r="S726" s="31">
        <f>IFERROR(VLOOKUP(D726,Bookings!E:F,2,FALSE),0)</f>
        <v>121573.87</v>
      </c>
      <c r="T726" s="25" t="str">
        <f>IFERROR(VLOOKUP(Table1[[#This Row],[Order]],Bookings_with_AM_Report!A:L,12,FALSE),"N/A")</f>
        <v>Farrah Race</v>
      </c>
    </row>
    <row r="727" spans="1:20">
      <c r="A727" s="24" t="s">
        <v>2351</v>
      </c>
      <c r="B727" s="24">
        <v>83</v>
      </c>
      <c r="C727" s="24" t="s">
        <v>45</v>
      </c>
      <c r="D727" s="24" t="s">
        <v>473</v>
      </c>
      <c r="E727" s="24" t="s">
        <v>52</v>
      </c>
      <c r="F727" s="24" t="s">
        <v>52</v>
      </c>
      <c r="G727" s="24" t="s">
        <v>53</v>
      </c>
      <c r="H727" s="24" t="s">
        <v>53</v>
      </c>
      <c r="I727" s="24" t="s">
        <v>5929</v>
      </c>
      <c r="J727" s="24" t="s">
        <v>33</v>
      </c>
      <c r="K727" s="24" t="s">
        <v>73</v>
      </c>
      <c r="L727" s="24">
        <v>1</v>
      </c>
      <c r="M727" s="31">
        <v>0</v>
      </c>
      <c r="N727" s="31">
        <v>20</v>
      </c>
      <c r="O727" s="24" t="s">
        <v>1598</v>
      </c>
      <c r="P727" s="24" t="str">
        <f>VLOOKUP(Table1[[#This Row],[Line Item Text Code]],$U$3:$V$7,2,FALSE)</f>
        <v>Shipping Charges</v>
      </c>
      <c r="Q727" s="31">
        <f>Table1[[#This Row],[Ext. Cost]]-Table1[[#This Row],[Ext. Sell]]</f>
        <v>20</v>
      </c>
      <c r="R727" s="31">
        <f>VLOOKUP(C727,Bookings!$A$1:$B$33,2,FALSE)</f>
        <v>6995960.2399999984</v>
      </c>
      <c r="S727" s="31">
        <f>IFERROR(VLOOKUP(D727,Bookings!E:F,2,FALSE),0)</f>
        <v>353720.02</v>
      </c>
      <c r="T727" s="25" t="str">
        <f>IFERROR(VLOOKUP(Table1[[#This Row],[Order]],Bookings_with_AM_Report!A:L,12,FALSE),"N/A")</f>
        <v>Farrah Race</v>
      </c>
    </row>
    <row r="728" spans="1:20">
      <c r="A728" s="24" t="s">
        <v>2351</v>
      </c>
      <c r="B728" s="24">
        <v>84</v>
      </c>
      <c r="C728" s="24" t="s">
        <v>45</v>
      </c>
      <c r="D728" s="24" t="s">
        <v>473</v>
      </c>
      <c r="E728" s="24" t="s">
        <v>1658</v>
      </c>
      <c r="F728" s="24" t="s">
        <v>5930</v>
      </c>
      <c r="G728" s="24" t="s">
        <v>31</v>
      </c>
      <c r="H728" s="24" t="s">
        <v>53</v>
      </c>
      <c r="I728" s="24" t="s">
        <v>54</v>
      </c>
      <c r="J728" s="24" t="s">
        <v>33</v>
      </c>
      <c r="K728" s="24" t="s">
        <v>34</v>
      </c>
      <c r="L728" s="24">
        <v>181</v>
      </c>
      <c r="M728" s="31">
        <v>0</v>
      </c>
      <c r="N728" s="31">
        <v>181</v>
      </c>
      <c r="O728" s="24" t="s">
        <v>1598</v>
      </c>
      <c r="P728" s="24" t="str">
        <f>VLOOKUP(Table1[[#This Row],[Line Item Text Code]],$U$3:$V$7,2,FALSE)</f>
        <v>Shipping Charges</v>
      </c>
      <c r="Q728" s="31">
        <f>Table1[[#This Row],[Ext. Cost]]-Table1[[#This Row],[Ext. Sell]]</f>
        <v>181</v>
      </c>
      <c r="R728" s="31">
        <f>VLOOKUP(C728,Bookings!$A$1:$B$33,2,FALSE)</f>
        <v>6995960.2399999984</v>
      </c>
      <c r="S728" s="31">
        <f>IFERROR(VLOOKUP(D728,Bookings!E:F,2,FALSE),0)</f>
        <v>353720.02</v>
      </c>
      <c r="T728" s="25" t="str">
        <f>IFERROR(VLOOKUP(Table1[[#This Row],[Order]],Bookings_with_AM_Report!A:L,12,FALSE),"N/A")</f>
        <v>Farrah Race</v>
      </c>
    </row>
    <row r="729" spans="1:20">
      <c r="A729" s="24" t="s">
        <v>2351</v>
      </c>
      <c r="B729" s="24">
        <v>86</v>
      </c>
      <c r="C729" s="24" t="s">
        <v>45</v>
      </c>
      <c r="D729" s="24" t="s">
        <v>473</v>
      </c>
      <c r="E729" s="24" t="s">
        <v>2352</v>
      </c>
      <c r="F729" s="24" t="s">
        <v>22</v>
      </c>
      <c r="G729" s="24" t="s">
        <v>31</v>
      </c>
      <c r="H729" s="24" t="s">
        <v>17</v>
      </c>
      <c r="I729" s="24" t="s">
        <v>2353</v>
      </c>
      <c r="J729" s="24" t="s">
        <v>33</v>
      </c>
      <c r="K729" s="24" t="s">
        <v>2354</v>
      </c>
      <c r="L729" s="24">
        <v>1</v>
      </c>
      <c r="M729" s="31">
        <v>0</v>
      </c>
      <c r="N729" s="31">
        <v>229.85</v>
      </c>
      <c r="O729" s="24" t="s">
        <v>1598</v>
      </c>
      <c r="P729" s="24" t="str">
        <f>VLOOKUP(Table1[[#This Row],[Line Item Text Code]],$U$3:$V$7,2,FALSE)</f>
        <v>Miscellaneous</v>
      </c>
      <c r="Q729" s="31">
        <f>Table1[[#This Row],[Ext. Cost]]-Table1[[#This Row],[Ext. Sell]]</f>
        <v>229.85</v>
      </c>
      <c r="R729" s="31">
        <f>VLOOKUP(C729,Bookings!$A$1:$B$33,2,FALSE)</f>
        <v>6995960.2399999984</v>
      </c>
      <c r="S729" s="31">
        <f>IFERROR(VLOOKUP(D729,Bookings!E:F,2,FALSE),0)</f>
        <v>353720.02</v>
      </c>
      <c r="T729" s="25" t="str">
        <f>IFERROR(VLOOKUP(Table1[[#This Row],[Order]],Bookings_with_AM_Report!A:L,12,FALSE),"N/A")</f>
        <v>Farrah Race</v>
      </c>
    </row>
    <row r="730" spans="1:20">
      <c r="A730" s="24" t="s">
        <v>2351</v>
      </c>
      <c r="B730" s="24">
        <v>88</v>
      </c>
      <c r="C730" s="24" t="s">
        <v>45</v>
      </c>
      <c r="D730" s="24" t="s">
        <v>473</v>
      </c>
      <c r="E730" s="24" t="s">
        <v>158</v>
      </c>
      <c r="F730" s="24" t="s">
        <v>2355</v>
      </c>
      <c r="G730" s="24" t="s">
        <v>53</v>
      </c>
      <c r="H730" s="24" t="s">
        <v>49</v>
      </c>
      <c r="I730" s="24" t="s">
        <v>2356</v>
      </c>
      <c r="J730" s="24" t="s">
        <v>33</v>
      </c>
      <c r="K730" s="24" t="s">
        <v>2357</v>
      </c>
      <c r="L730" s="24">
        <v>1</v>
      </c>
      <c r="M730" s="31">
        <v>0</v>
      </c>
      <c r="N730" s="31">
        <v>159</v>
      </c>
      <c r="O730" s="24" t="s">
        <v>1598</v>
      </c>
      <c r="P730" s="24" t="str">
        <f>VLOOKUP(Table1[[#This Row],[Line Item Text Code]],$U$3:$V$7,2,FALSE)</f>
        <v>Specification Error</v>
      </c>
      <c r="Q730" s="31">
        <f>Table1[[#This Row],[Ext. Cost]]-Table1[[#This Row],[Ext. Sell]]</f>
        <v>159</v>
      </c>
      <c r="R730" s="31">
        <f>VLOOKUP(C730,Bookings!$A$1:$B$33,2,FALSE)</f>
        <v>6995960.2399999984</v>
      </c>
      <c r="S730" s="31">
        <f>IFERROR(VLOOKUP(D730,Bookings!E:F,2,FALSE),0)</f>
        <v>353720.02</v>
      </c>
      <c r="T730" s="25" t="str">
        <f>IFERROR(VLOOKUP(Table1[[#This Row],[Order]],Bookings_with_AM_Report!A:L,12,FALSE),"N/A")</f>
        <v>Farrah Race</v>
      </c>
    </row>
    <row r="731" spans="1:20">
      <c r="A731" s="24" t="s">
        <v>2351</v>
      </c>
      <c r="B731" s="24">
        <v>90</v>
      </c>
      <c r="C731" s="24" t="s">
        <v>45</v>
      </c>
      <c r="D731" s="24" t="s">
        <v>473</v>
      </c>
      <c r="E731" s="24" t="s">
        <v>69</v>
      </c>
      <c r="F731" s="24" t="s">
        <v>3809</v>
      </c>
      <c r="G731" s="24" t="s">
        <v>16</v>
      </c>
      <c r="H731" s="24" t="s">
        <v>36</v>
      </c>
      <c r="I731" s="24" t="s">
        <v>3810</v>
      </c>
      <c r="J731" s="24" t="s">
        <v>33</v>
      </c>
      <c r="K731" s="24" t="s">
        <v>86</v>
      </c>
      <c r="L731" s="24">
        <v>1</v>
      </c>
      <c r="M731" s="31">
        <v>0</v>
      </c>
      <c r="N731" s="31">
        <v>960</v>
      </c>
      <c r="O731" s="24" t="s">
        <v>1598</v>
      </c>
      <c r="P731" s="24" t="str">
        <f>VLOOKUP(Table1[[#This Row],[Line Item Text Code]],$U$3:$V$7,2,FALSE)</f>
        <v>Customer Accomodation</v>
      </c>
      <c r="Q731" s="31">
        <f>Table1[[#This Row],[Ext. Cost]]-Table1[[#This Row],[Ext. Sell]]</f>
        <v>960</v>
      </c>
      <c r="R731" s="31">
        <f>VLOOKUP(C731,Bookings!$A$1:$B$33,2,FALSE)</f>
        <v>6995960.2399999984</v>
      </c>
      <c r="S731" s="31">
        <f>IFERROR(VLOOKUP(D731,Bookings!E:F,2,FALSE),0)</f>
        <v>353720.02</v>
      </c>
      <c r="T731" s="25" t="str">
        <f>IFERROR(VLOOKUP(Table1[[#This Row],[Order]],Bookings_with_AM_Report!A:L,12,FALSE),"N/A")</f>
        <v>Farrah Race</v>
      </c>
    </row>
    <row r="732" spans="1:20">
      <c r="A732" s="24" t="s">
        <v>2351</v>
      </c>
      <c r="B732" s="24">
        <v>91</v>
      </c>
      <c r="C732" s="24" t="s">
        <v>45</v>
      </c>
      <c r="D732" s="24" t="s">
        <v>473</v>
      </c>
      <c r="E732" s="24" t="s">
        <v>69</v>
      </c>
      <c r="F732" s="24" t="s">
        <v>5931</v>
      </c>
      <c r="G732" s="24" t="s">
        <v>31</v>
      </c>
      <c r="H732" s="24" t="s">
        <v>32</v>
      </c>
      <c r="I732" s="24" t="s">
        <v>5932</v>
      </c>
      <c r="J732" s="24" t="s">
        <v>33</v>
      </c>
      <c r="K732" s="24" t="s">
        <v>114</v>
      </c>
      <c r="L732" s="24">
        <v>1</v>
      </c>
      <c r="M732" s="31">
        <v>350</v>
      </c>
      <c r="N732" s="31">
        <v>0</v>
      </c>
      <c r="O732" s="24" t="s">
        <v>1598</v>
      </c>
      <c r="P732" s="24" t="str">
        <f>VLOOKUP(Table1[[#This Row],[Line Item Text Code]],$U$3:$V$7,2,FALSE)</f>
        <v>Vendor Caused</v>
      </c>
      <c r="Q732" s="31">
        <f>Table1[[#This Row],[Ext. Cost]]-Table1[[#This Row],[Ext. Sell]]</f>
        <v>-350</v>
      </c>
      <c r="R732" s="31">
        <f>VLOOKUP(C732,Bookings!$A$1:$B$33,2,FALSE)</f>
        <v>6995960.2399999984</v>
      </c>
      <c r="S732" s="31">
        <f>IFERROR(VLOOKUP(D732,Bookings!E:F,2,FALSE),0)</f>
        <v>353720.02</v>
      </c>
      <c r="T732" s="25" t="str">
        <f>IFERROR(VLOOKUP(Table1[[#This Row],[Order]],Bookings_with_AM_Report!A:L,12,FALSE),"N/A")</f>
        <v>Farrah Race</v>
      </c>
    </row>
    <row r="733" spans="1:20">
      <c r="A733" s="24" t="s">
        <v>2351</v>
      </c>
      <c r="B733" s="24">
        <v>94</v>
      </c>
      <c r="C733" s="24" t="s">
        <v>45</v>
      </c>
      <c r="D733" s="24" t="s">
        <v>473</v>
      </c>
      <c r="E733" s="24" t="s">
        <v>4542</v>
      </c>
      <c r="F733" s="24" t="s">
        <v>4543</v>
      </c>
      <c r="G733" s="24" t="s">
        <v>31</v>
      </c>
      <c r="H733" s="24" t="s">
        <v>32</v>
      </c>
      <c r="I733" s="24" t="s">
        <v>4544</v>
      </c>
      <c r="J733" s="24" t="s">
        <v>33</v>
      </c>
      <c r="K733" s="24" t="s">
        <v>34</v>
      </c>
      <c r="L733" s="24">
        <v>1</v>
      </c>
      <c r="M733" s="31">
        <v>0</v>
      </c>
      <c r="N733" s="31">
        <v>298.12</v>
      </c>
      <c r="O733" s="24" t="s">
        <v>1598</v>
      </c>
      <c r="P733" s="24" t="str">
        <f>VLOOKUP(Table1[[#This Row],[Line Item Text Code]],$U$3:$V$7,2,FALSE)</f>
        <v>Vendor Caused</v>
      </c>
      <c r="Q733" s="31">
        <f>Table1[[#This Row],[Ext. Cost]]-Table1[[#This Row],[Ext. Sell]]</f>
        <v>298.12</v>
      </c>
      <c r="R733" s="31">
        <f>VLOOKUP(C733,Bookings!$A$1:$B$33,2,FALSE)</f>
        <v>6995960.2399999984</v>
      </c>
      <c r="S733" s="31">
        <f>IFERROR(VLOOKUP(D733,Bookings!E:F,2,FALSE),0)</f>
        <v>353720.02</v>
      </c>
      <c r="T733" s="25" t="str">
        <f>IFERROR(VLOOKUP(Table1[[#This Row],[Order]],Bookings_with_AM_Report!A:L,12,FALSE),"N/A")</f>
        <v>Farrah Race</v>
      </c>
    </row>
    <row r="734" spans="1:20">
      <c r="A734" s="24" t="s">
        <v>2351</v>
      </c>
      <c r="B734" s="24">
        <v>95</v>
      </c>
      <c r="C734" s="24" t="s">
        <v>45</v>
      </c>
      <c r="D734" s="24" t="s">
        <v>473</v>
      </c>
      <c r="E734" s="24" t="s">
        <v>3630</v>
      </c>
      <c r="F734" s="24" t="s">
        <v>2271</v>
      </c>
      <c r="G734" s="24" t="s">
        <v>2516</v>
      </c>
      <c r="H734" s="24" t="s">
        <v>32</v>
      </c>
      <c r="I734" s="24" t="s">
        <v>4544</v>
      </c>
      <c r="J734" s="24" t="s">
        <v>33</v>
      </c>
      <c r="K734" s="24" t="s">
        <v>34</v>
      </c>
      <c r="L734" s="24">
        <v>8.35</v>
      </c>
      <c r="M734" s="31">
        <v>0</v>
      </c>
      <c r="N734" s="31">
        <v>8.35</v>
      </c>
      <c r="O734" s="24" t="s">
        <v>1598</v>
      </c>
      <c r="P734" s="24" t="str">
        <f>VLOOKUP(Table1[[#This Row],[Line Item Text Code]],$U$3:$V$7,2,FALSE)</f>
        <v>Vendor Caused</v>
      </c>
      <c r="Q734" s="31">
        <f>Table1[[#This Row],[Ext. Cost]]-Table1[[#This Row],[Ext. Sell]]</f>
        <v>8.35</v>
      </c>
      <c r="R734" s="31">
        <f>VLOOKUP(C734,Bookings!$A$1:$B$33,2,FALSE)</f>
        <v>6995960.2399999984</v>
      </c>
      <c r="S734" s="31">
        <f>IFERROR(VLOOKUP(D734,Bookings!E:F,2,FALSE),0)</f>
        <v>353720.02</v>
      </c>
      <c r="T734" s="25" t="str">
        <f>IFERROR(VLOOKUP(Table1[[#This Row],[Order]],Bookings_with_AM_Report!A:L,12,FALSE),"N/A")</f>
        <v>Farrah Race</v>
      </c>
    </row>
    <row r="735" spans="1:20">
      <c r="A735" s="24" t="s">
        <v>2351</v>
      </c>
      <c r="B735" s="24">
        <v>99</v>
      </c>
      <c r="C735" s="24" t="s">
        <v>45</v>
      </c>
      <c r="D735" s="24" t="s">
        <v>473</v>
      </c>
      <c r="E735" s="24" t="s">
        <v>69</v>
      </c>
      <c r="F735" s="24" t="s">
        <v>5933</v>
      </c>
      <c r="G735" s="24" t="s">
        <v>16</v>
      </c>
      <c r="H735" s="24" t="s">
        <v>49</v>
      </c>
      <c r="I735" s="24" t="s">
        <v>5934</v>
      </c>
      <c r="J735" s="24" t="s">
        <v>33</v>
      </c>
      <c r="K735" s="24" t="s">
        <v>86</v>
      </c>
      <c r="L735" s="24">
        <v>1</v>
      </c>
      <c r="M735" s="31">
        <v>0</v>
      </c>
      <c r="N735" s="31">
        <v>280</v>
      </c>
      <c r="O735" s="24" t="s">
        <v>1598</v>
      </c>
      <c r="P735" s="24" t="str">
        <f>VLOOKUP(Table1[[#This Row],[Line Item Text Code]],$U$3:$V$7,2,FALSE)</f>
        <v>Specification Error</v>
      </c>
      <c r="Q735" s="31">
        <f>Table1[[#This Row],[Ext. Cost]]-Table1[[#This Row],[Ext. Sell]]</f>
        <v>280</v>
      </c>
      <c r="R735" s="31">
        <f>VLOOKUP(C735,Bookings!$A$1:$B$33,2,FALSE)</f>
        <v>6995960.2399999984</v>
      </c>
      <c r="S735" s="31">
        <f>IFERROR(VLOOKUP(D735,Bookings!E:F,2,FALSE),0)</f>
        <v>353720.02</v>
      </c>
      <c r="T735" s="25" t="str">
        <f>IFERROR(VLOOKUP(Table1[[#This Row],[Order]],Bookings_with_AM_Report!A:L,12,FALSE),"N/A")</f>
        <v>Farrah Race</v>
      </c>
    </row>
    <row r="736" spans="1:20">
      <c r="A736" s="24" t="s">
        <v>2358</v>
      </c>
      <c r="B736" s="24">
        <v>5</v>
      </c>
      <c r="C736" s="24" t="s">
        <v>113</v>
      </c>
      <c r="D736" s="24" t="s">
        <v>152</v>
      </c>
      <c r="E736" s="24" t="s">
        <v>92</v>
      </c>
      <c r="F736" s="24" t="s">
        <v>2359</v>
      </c>
      <c r="G736" s="24" t="s">
        <v>16</v>
      </c>
      <c r="H736" s="24" t="s">
        <v>49</v>
      </c>
      <c r="I736" s="24" t="s">
        <v>2360</v>
      </c>
      <c r="J736" s="24" t="s">
        <v>24</v>
      </c>
      <c r="K736" s="24" t="s">
        <v>114</v>
      </c>
      <c r="L736" s="24">
        <v>1</v>
      </c>
      <c r="M736" s="31">
        <v>0</v>
      </c>
      <c r="N736" s="31">
        <v>260</v>
      </c>
      <c r="O736" s="24" t="s">
        <v>29</v>
      </c>
      <c r="P736" s="24" t="str">
        <f>VLOOKUP(Table1[[#This Row],[Line Item Text Code]],$U$3:$V$7,2,FALSE)</f>
        <v>Specification Error</v>
      </c>
      <c r="Q736" s="31">
        <f>Table1[[#This Row],[Ext. Cost]]-Table1[[#This Row],[Ext. Sell]]</f>
        <v>260</v>
      </c>
      <c r="R736" s="31">
        <f>VLOOKUP(C736,Bookings!$A$1:$B$33,2,FALSE)</f>
        <v>3917134.9400000004</v>
      </c>
      <c r="S736" s="31">
        <f>IFERROR(VLOOKUP(D736,Bookings!E:F,2,FALSE),0)</f>
        <v>3461933.8800000004</v>
      </c>
      <c r="T736" s="25" t="str">
        <f>IFERROR(VLOOKUP(Table1[[#This Row],[Order]],Bookings_with_AM_Report!A:L,12,FALSE),"N/A")</f>
        <v>Jenni Lombardi</v>
      </c>
    </row>
    <row r="737" spans="1:20">
      <c r="A737" s="24" t="s">
        <v>619</v>
      </c>
      <c r="B737" s="24">
        <v>287</v>
      </c>
      <c r="C737" s="24" t="s">
        <v>181</v>
      </c>
      <c r="D737" s="24" t="s">
        <v>580</v>
      </c>
      <c r="E737" s="24" t="s">
        <v>28</v>
      </c>
      <c r="F737" s="24" t="s">
        <v>3811</v>
      </c>
      <c r="G737" s="24" t="s">
        <v>16</v>
      </c>
      <c r="H737" s="24" t="s">
        <v>36</v>
      </c>
      <c r="I737" s="24" t="s">
        <v>3812</v>
      </c>
      <c r="J737" s="24" t="s">
        <v>18</v>
      </c>
      <c r="K737" s="24" t="s">
        <v>3813</v>
      </c>
      <c r="L737" s="24">
        <v>1</v>
      </c>
      <c r="M737" s="31">
        <v>0</v>
      </c>
      <c r="N737" s="31">
        <v>1036.8800000000001</v>
      </c>
      <c r="O737" s="24" t="s">
        <v>48</v>
      </c>
      <c r="P737" s="24" t="str">
        <f>VLOOKUP(Table1[[#This Row],[Line Item Text Code]],$U$3:$V$7,2,FALSE)</f>
        <v>Customer Accomodation</v>
      </c>
      <c r="Q737" s="31">
        <f>Table1[[#This Row],[Ext. Cost]]-Table1[[#This Row],[Ext. Sell]]</f>
        <v>1036.8800000000001</v>
      </c>
      <c r="R737" s="31">
        <f>VLOOKUP(C737,Bookings!$A$1:$B$33,2,FALSE)</f>
        <v>325857.38</v>
      </c>
      <c r="S737" s="31">
        <f>IFERROR(VLOOKUP(D737,Bookings!E:F,2,FALSE),0)</f>
        <v>48080.83</v>
      </c>
      <c r="T737" s="25" t="str">
        <f>IFERROR(VLOOKUP(Table1[[#This Row],[Order]],Bookings_with_AM_Report!A:L,12,FALSE),"N/A")</f>
        <v>Anthony Pantaleoni,Hana Estrada</v>
      </c>
    </row>
    <row r="738" spans="1:20">
      <c r="A738" s="24" t="s">
        <v>620</v>
      </c>
      <c r="B738" s="24">
        <v>17</v>
      </c>
      <c r="C738" s="24" t="s">
        <v>371</v>
      </c>
      <c r="D738" s="24" t="s">
        <v>621</v>
      </c>
      <c r="E738" s="24" t="s">
        <v>41</v>
      </c>
      <c r="F738" s="24" t="s">
        <v>932</v>
      </c>
      <c r="G738" s="24" t="s">
        <v>42</v>
      </c>
      <c r="H738" s="24" t="s">
        <v>36</v>
      </c>
      <c r="I738" s="24" t="s">
        <v>933</v>
      </c>
      <c r="J738" s="24" t="s">
        <v>24</v>
      </c>
      <c r="K738" s="24" t="s">
        <v>403</v>
      </c>
      <c r="L738" s="24">
        <v>1</v>
      </c>
      <c r="M738" s="31">
        <v>0</v>
      </c>
      <c r="N738" s="31">
        <v>95</v>
      </c>
      <c r="O738" s="24" t="s">
        <v>29</v>
      </c>
      <c r="P738" s="24" t="str">
        <f>VLOOKUP(Table1[[#This Row],[Line Item Text Code]],$U$3:$V$7,2,FALSE)</f>
        <v>Customer Accomodation</v>
      </c>
      <c r="Q738" s="31">
        <f>Table1[[#This Row],[Ext. Cost]]-Table1[[#This Row],[Ext. Sell]]</f>
        <v>95</v>
      </c>
      <c r="R738" s="31">
        <f>VLOOKUP(C738,Bookings!$A$1:$B$33,2,FALSE)</f>
        <v>1713691.77</v>
      </c>
      <c r="S738" s="31">
        <f>IFERROR(VLOOKUP(D738,Bookings!E:F,2,FALSE),0)</f>
        <v>32965.1</v>
      </c>
      <c r="T738" s="25" t="str">
        <f>IFERROR(VLOOKUP(Table1[[#This Row],[Order]],Bookings_with_AM_Report!A:L,12,FALSE),"N/A")</f>
        <v>Carina Collison</v>
      </c>
    </row>
    <row r="739" spans="1:20">
      <c r="A739" s="24" t="s">
        <v>620</v>
      </c>
      <c r="B739" s="24">
        <v>18</v>
      </c>
      <c r="C739" s="24" t="s">
        <v>371</v>
      </c>
      <c r="D739" s="24" t="s">
        <v>621</v>
      </c>
      <c r="E739" s="24" t="s">
        <v>218</v>
      </c>
      <c r="F739" s="24" t="s">
        <v>934</v>
      </c>
      <c r="G739" s="24" t="s">
        <v>16</v>
      </c>
      <c r="H739" s="24" t="s">
        <v>32</v>
      </c>
      <c r="I739" s="24" t="s">
        <v>935</v>
      </c>
      <c r="J739" s="24" t="s">
        <v>24</v>
      </c>
      <c r="K739" s="24" t="s">
        <v>86</v>
      </c>
      <c r="L739" s="24">
        <v>1</v>
      </c>
      <c r="M739" s="31">
        <v>0</v>
      </c>
      <c r="N739" s="31">
        <v>515</v>
      </c>
      <c r="O739" s="24" t="s">
        <v>29</v>
      </c>
      <c r="P739" s="24" t="str">
        <f>VLOOKUP(Table1[[#This Row],[Line Item Text Code]],$U$3:$V$7,2,FALSE)</f>
        <v>Vendor Caused</v>
      </c>
      <c r="Q739" s="31">
        <f>Table1[[#This Row],[Ext. Cost]]-Table1[[#This Row],[Ext. Sell]]</f>
        <v>515</v>
      </c>
      <c r="R739" s="31">
        <f>VLOOKUP(C739,Bookings!$A$1:$B$33,2,FALSE)</f>
        <v>1713691.77</v>
      </c>
      <c r="S739" s="31">
        <f>IFERROR(VLOOKUP(D739,Bookings!E:F,2,FALSE),0)</f>
        <v>32965.1</v>
      </c>
      <c r="T739" s="25" t="str">
        <f>IFERROR(VLOOKUP(Table1[[#This Row],[Order]],Bookings_with_AM_Report!A:L,12,FALSE),"N/A")</f>
        <v>Carina Collison</v>
      </c>
    </row>
    <row r="740" spans="1:20">
      <c r="A740" s="24" t="s">
        <v>620</v>
      </c>
      <c r="B740" s="24">
        <v>21</v>
      </c>
      <c r="C740" s="24" t="s">
        <v>371</v>
      </c>
      <c r="D740" s="24" t="s">
        <v>621</v>
      </c>
      <c r="E740" s="24" t="s">
        <v>5935</v>
      </c>
      <c r="F740" s="24" t="s">
        <v>5936</v>
      </c>
      <c r="G740" s="24" t="s">
        <v>69</v>
      </c>
      <c r="H740" s="24" t="s">
        <v>49</v>
      </c>
      <c r="I740" s="24" t="s">
        <v>5937</v>
      </c>
      <c r="J740" s="24" t="s">
        <v>24</v>
      </c>
      <c r="K740" s="24" t="s">
        <v>5938</v>
      </c>
      <c r="L740" s="24">
        <v>1</v>
      </c>
      <c r="M740" s="31">
        <v>0</v>
      </c>
      <c r="N740" s="31">
        <v>575</v>
      </c>
      <c r="O740" s="24" t="s">
        <v>29</v>
      </c>
      <c r="P740" s="24" t="str">
        <f>VLOOKUP(Table1[[#This Row],[Line Item Text Code]],$U$3:$V$7,2,FALSE)</f>
        <v>Specification Error</v>
      </c>
      <c r="Q740" s="31">
        <f>Table1[[#This Row],[Ext. Cost]]-Table1[[#This Row],[Ext. Sell]]</f>
        <v>575</v>
      </c>
      <c r="R740" s="31">
        <f>VLOOKUP(C740,Bookings!$A$1:$B$33,2,FALSE)</f>
        <v>1713691.77</v>
      </c>
      <c r="S740" s="31">
        <f>IFERROR(VLOOKUP(D740,Bookings!E:F,2,FALSE),0)</f>
        <v>32965.1</v>
      </c>
      <c r="T740" s="25" t="str">
        <f>IFERROR(VLOOKUP(Table1[[#This Row],[Order]],Bookings_with_AM_Report!A:L,12,FALSE),"N/A")</f>
        <v>Carina Collison</v>
      </c>
    </row>
    <row r="741" spans="1:20">
      <c r="A741" s="24" t="s">
        <v>3814</v>
      </c>
      <c r="B741" s="24">
        <v>4</v>
      </c>
      <c r="C741" s="24" t="s">
        <v>59</v>
      </c>
      <c r="D741" s="24" t="s">
        <v>223</v>
      </c>
      <c r="E741" s="24" t="s">
        <v>3815</v>
      </c>
      <c r="F741" s="24" t="s">
        <v>3816</v>
      </c>
      <c r="G741" s="24" t="s">
        <v>31</v>
      </c>
      <c r="H741" s="24" t="s">
        <v>32</v>
      </c>
      <c r="I741" s="24" t="s">
        <v>3817</v>
      </c>
      <c r="J741" s="24" t="s">
        <v>18</v>
      </c>
      <c r="K741" s="24" t="s">
        <v>3818</v>
      </c>
      <c r="L741" s="24">
        <v>1</v>
      </c>
      <c r="M741" s="31">
        <v>-3447.37</v>
      </c>
      <c r="N741" s="31">
        <v>0</v>
      </c>
      <c r="O741" s="24" t="s">
        <v>48</v>
      </c>
      <c r="P741" s="24" t="str">
        <f>VLOOKUP(Table1[[#This Row],[Line Item Text Code]],$U$3:$V$7,2,FALSE)</f>
        <v>Vendor Caused</v>
      </c>
      <c r="Q741" s="31">
        <f>Table1[[#This Row],[Ext. Cost]]-Table1[[#This Row],[Ext. Sell]]</f>
        <v>3447.37</v>
      </c>
      <c r="R741" s="31">
        <f>VLOOKUP(C741,Bookings!$A$1:$B$33,2,FALSE)</f>
        <v>25594614.949999984</v>
      </c>
      <c r="S741" s="31">
        <f>IFERROR(VLOOKUP(D741,Bookings!E:F,2,FALSE),0)</f>
        <v>670595.27</v>
      </c>
      <c r="T741" s="25" t="str">
        <f>IFERROR(VLOOKUP(Table1[[#This Row],[Order]],Bookings_with_AM_Report!A:L,12,FALSE),"N/A")</f>
        <v>Torrey Carroll</v>
      </c>
    </row>
    <row r="742" spans="1:20">
      <c r="A742" s="24" t="s">
        <v>2897</v>
      </c>
      <c r="B742" s="24">
        <v>8</v>
      </c>
      <c r="C742" s="24" t="s">
        <v>20</v>
      </c>
      <c r="D742" s="24" t="s">
        <v>21</v>
      </c>
      <c r="E742" s="24" t="s">
        <v>116</v>
      </c>
      <c r="F742" s="24" t="s">
        <v>830</v>
      </c>
      <c r="G742" s="24" t="s">
        <v>53</v>
      </c>
      <c r="H742" s="24" t="s">
        <v>53</v>
      </c>
      <c r="I742" s="24" t="s">
        <v>4545</v>
      </c>
      <c r="J742" s="24" t="s">
        <v>24</v>
      </c>
      <c r="K742" s="24" t="s">
        <v>2481</v>
      </c>
      <c r="L742" s="24">
        <v>1</v>
      </c>
      <c r="M742" s="31">
        <v>0</v>
      </c>
      <c r="N742" s="31">
        <v>336.49</v>
      </c>
      <c r="O742" s="24" t="s">
        <v>26</v>
      </c>
      <c r="P742" s="24" t="str">
        <f>VLOOKUP(Table1[[#This Row],[Line Item Text Code]],$U$3:$V$7,2,FALSE)</f>
        <v>Shipping Charges</v>
      </c>
      <c r="Q742" s="31">
        <f>Table1[[#This Row],[Ext. Cost]]-Table1[[#This Row],[Ext. Sell]]</f>
        <v>336.49</v>
      </c>
      <c r="R742" s="31">
        <f>VLOOKUP(C742,Bookings!$A$1:$B$33,2,FALSE)</f>
        <v>7904036.2999999644</v>
      </c>
      <c r="S742" s="31">
        <f>IFERROR(VLOOKUP(D742,Bookings!E:F,2,FALSE),0)</f>
        <v>6485933.8499999978</v>
      </c>
      <c r="T742" s="25" t="str">
        <f>IFERROR(VLOOKUP(Table1[[#This Row],[Order]],Bookings_with_AM_Report!A:L,12,FALSE),"N/A")</f>
        <v>Jessica Ramirez</v>
      </c>
    </row>
    <row r="743" spans="1:20">
      <c r="A743" s="24" t="s">
        <v>936</v>
      </c>
      <c r="B743" s="24">
        <v>7</v>
      </c>
      <c r="C743" s="24" t="s">
        <v>20</v>
      </c>
      <c r="D743" s="24" t="s">
        <v>21</v>
      </c>
      <c r="E743" s="24" t="s">
        <v>937</v>
      </c>
      <c r="F743" s="24" t="s">
        <v>938</v>
      </c>
      <c r="G743" s="24" t="s">
        <v>31</v>
      </c>
      <c r="H743" s="24" t="s">
        <v>36</v>
      </c>
      <c r="I743" s="24" t="s">
        <v>939</v>
      </c>
      <c r="J743" s="24" t="s">
        <v>24</v>
      </c>
      <c r="K743" s="24" t="s">
        <v>34</v>
      </c>
      <c r="L743" s="24">
        <v>1</v>
      </c>
      <c r="M743" s="31">
        <v>0</v>
      </c>
      <c r="N743" s="31">
        <v>722.25</v>
      </c>
      <c r="O743" s="24" t="s">
        <v>26</v>
      </c>
      <c r="P743" s="24" t="str">
        <f>VLOOKUP(Table1[[#This Row],[Line Item Text Code]],$U$3:$V$7,2,FALSE)</f>
        <v>Customer Accomodation</v>
      </c>
      <c r="Q743" s="31">
        <f>Table1[[#This Row],[Ext. Cost]]-Table1[[#This Row],[Ext. Sell]]</f>
        <v>722.25</v>
      </c>
      <c r="R743" s="31">
        <f>VLOOKUP(C743,Bookings!$A$1:$B$33,2,FALSE)</f>
        <v>7904036.2999999644</v>
      </c>
      <c r="S743" s="31">
        <f>IFERROR(VLOOKUP(D743,Bookings!E:F,2,FALSE),0)</f>
        <v>6485933.8499999978</v>
      </c>
      <c r="T743" s="25" t="str">
        <f>IFERROR(VLOOKUP(Table1[[#This Row],[Order]],Bookings_with_AM_Report!A:L,12,FALSE),"N/A")</f>
        <v>Jessica Ramirez</v>
      </c>
    </row>
    <row r="744" spans="1:20">
      <c r="A744" s="24" t="s">
        <v>1606</v>
      </c>
      <c r="B744" s="24">
        <v>36</v>
      </c>
      <c r="C744" s="24" t="s">
        <v>120</v>
      </c>
      <c r="D744" s="24" t="s">
        <v>611</v>
      </c>
      <c r="E744" s="24" t="s">
        <v>1607</v>
      </c>
      <c r="F744" s="24" t="s">
        <v>1608</v>
      </c>
      <c r="G744" s="24" t="s">
        <v>31</v>
      </c>
      <c r="H744" s="24" t="s">
        <v>49</v>
      </c>
      <c r="I744" s="24" t="s">
        <v>1609</v>
      </c>
      <c r="J744" s="24" t="s">
        <v>24</v>
      </c>
      <c r="K744" s="24" t="s">
        <v>1610</v>
      </c>
      <c r="L744" s="24">
        <v>1</v>
      </c>
      <c r="M744" s="31">
        <v>0</v>
      </c>
      <c r="N744" s="31">
        <v>5372.4</v>
      </c>
      <c r="O744" s="24" t="s">
        <v>29</v>
      </c>
      <c r="P744" s="24" t="str">
        <f>VLOOKUP(Table1[[#This Row],[Line Item Text Code]],$U$3:$V$7,2,FALSE)</f>
        <v>Specification Error</v>
      </c>
      <c r="Q744" s="31">
        <f>Table1[[#This Row],[Ext. Cost]]-Table1[[#This Row],[Ext. Sell]]</f>
        <v>5372.4</v>
      </c>
      <c r="R744" s="31">
        <f>VLOOKUP(C744,Bookings!$A$1:$B$33,2,FALSE)</f>
        <v>927982.08000000031</v>
      </c>
      <c r="S744" s="31">
        <f>IFERROR(VLOOKUP(D744,Bookings!E:F,2,FALSE),0)</f>
        <v>487090.22000000003</v>
      </c>
      <c r="T744" s="25" t="str">
        <f>IFERROR(VLOOKUP(Table1[[#This Row],[Order]],Bookings_with_AM_Report!A:L,12,FALSE),"N/A")</f>
        <v>Nathasha Cherubin,Troy Ocariza</v>
      </c>
    </row>
    <row r="745" spans="1:20">
      <c r="A745" s="24" t="s">
        <v>1171</v>
      </c>
      <c r="B745" s="24">
        <v>27</v>
      </c>
      <c r="C745" s="24" t="s">
        <v>120</v>
      </c>
      <c r="D745" s="24" t="s">
        <v>611</v>
      </c>
      <c r="E745" s="24" t="s">
        <v>5939</v>
      </c>
      <c r="F745" s="24" t="s">
        <v>5940</v>
      </c>
      <c r="G745" s="24" t="s">
        <v>31</v>
      </c>
      <c r="H745" s="24" t="s">
        <v>36</v>
      </c>
      <c r="I745" s="24" t="s">
        <v>5941</v>
      </c>
      <c r="J745" s="24" t="s">
        <v>24</v>
      </c>
      <c r="K745" s="24" t="s">
        <v>1610</v>
      </c>
      <c r="L745" s="24">
        <v>1</v>
      </c>
      <c r="M745" s="31">
        <v>0</v>
      </c>
      <c r="N745" s="31">
        <v>23.1</v>
      </c>
      <c r="O745" s="24" t="s">
        <v>88</v>
      </c>
      <c r="P745" s="24" t="str">
        <f>VLOOKUP(Table1[[#This Row],[Line Item Text Code]],$U$3:$V$7,2,FALSE)</f>
        <v>Customer Accomodation</v>
      </c>
      <c r="Q745" s="31">
        <f>Table1[[#This Row],[Ext. Cost]]-Table1[[#This Row],[Ext. Sell]]</f>
        <v>23.1</v>
      </c>
      <c r="R745" s="31">
        <f>VLOOKUP(C745,Bookings!$A$1:$B$33,2,FALSE)</f>
        <v>927982.08000000031</v>
      </c>
      <c r="S745" s="31">
        <f>IFERROR(VLOOKUP(D745,Bookings!E:F,2,FALSE),0)</f>
        <v>487090.22000000003</v>
      </c>
      <c r="T745" s="25" t="str">
        <f>IFERROR(VLOOKUP(Table1[[#This Row],[Order]],Bookings_with_AM_Report!A:L,12,FALSE),"N/A")</f>
        <v>Nathasha Cherubin</v>
      </c>
    </row>
    <row r="746" spans="1:20">
      <c r="A746" s="24" t="s">
        <v>1171</v>
      </c>
      <c r="B746" s="24">
        <v>28</v>
      </c>
      <c r="C746" s="24" t="s">
        <v>120</v>
      </c>
      <c r="D746" s="24" t="s">
        <v>611</v>
      </c>
      <c r="E746" s="24" t="s">
        <v>5942</v>
      </c>
      <c r="F746" s="24" t="s">
        <v>5943</v>
      </c>
      <c r="G746" s="24" t="s">
        <v>31</v>
      </c>
      <c r="H746" s="24" t="s">
        <v>36</v>
      </c>
      <c r="I746" s="24" t="s">
        <v>5941</v>
      </c>
      <c r="J746" s="24" t="s">
        <v>24</v>
      </c>
      <c r="K746" s="24" t="s">
        <v>1610</v>
      </c>
      <c r="L746" s="24">
        <v>4</v>
      </c>
      <c r="M746" s="31">
        <v>0</v>
      </c>
      <c r="N746" s="31">
        <v>303.60000000000002</v>
      </c>
      <c r="O746" s="24" t="s">
        <v>88</v>
      </c>
      <c r="P746" s="24" t="str">
        <f>VLOOKUP(Table1[[#This Row],[Line Item Text Code]],$U$3:$V$7,2,FALSE)</f>
        <v>Customer Accomodation</v>
      </c>
      <c r="Q746" s="31">
        <f>Table1[[#This Row],[Ext. Cost]]-Table1[[#This Row],[Ext. Sell]]</f>
        <v>303.60000000000002</v>
      </c>
      <c r="R746" s="31">
        <f>VLOOKUP(C746,Bookings!$A$1:$B$33,2,FALSE)</f>
        <v>927982.08000000031</v>
      </c>
      <c r="S746" s="31">
        <f>IFERROR(VLOOKUP(D746,Bookings!E:F,2,FALSE),0)</f>
        <v>487090.22000000003</v>
      </c>
      <c r="T746" s="25" t="str">
        <f>IFERROR(VLOOKUP(Table1[[#This Row],[Order]],Bookings_with_AM_Report!A:L,12,FALSE),"N/A")</f>
        <v>Nathasha Cherubin</v>
      </c>
    </row>
    <row r="747" spans="1:20">
      <c r="A747" s="24" t="s">
        <v>1171</v>
      </c>
      <c r="B747" s="24">
        <v>29</v>
      </c>
      <c r="C747" s="24" t="s">
        <v>120</v>
      </c>
      <c r="D747" s="24" t="s">
        <v>611</v>
      </c>
      <c r="E747" s="24" t="s">
        <v>5944</v>
      </c>
      <c r="F747" s="24" t="s">
        <v>5945</v>
      </c>
      <c r="G747" s="24" t="s">
        <v>31</v>
      </c>
      <c r="H747" s="24" t="s">
        <v>36</v>
      </c>
      <c r="I747" s="24" t="s">
        <v>5941</v>
      </c>
      <c r="J747" s="24" t="s">
        <v>24</v>
      </c>
      <c r="K747" s="24" t="s">
        <v>1610</v>
      </c>
      <c r="L747" s="24">
        <v>1</v>
      </c>
      <c r="M747" s="31">
        <v>0</v>
      </c>
      <c r="N747" s="31">
        <v>432.3</v>
      </c>
      <c r="O747" s="24" t="s">
        <v>88</v>
      </c>
      <c r="P747" s="24" t="str">
        <f>VLOOKUP(Table1[[#This Row],[Line Item Text Code]],$U$3:$V$7,2,FALSE)</f>
        <v>Customer Accomodation</v>
      </c>
      <c r="Q747" s="31">
        <f>Table1[[#This Row],[Ext. Cost]]-Table1[[#This Row],[Ext. Sell]]</f>
        <v>432.3</v>
      </c>
      <c r="R747" s="31">
        <f>VLOOKUP(C747,Bookings!$A$1:$B$33,2,FALSE)</f>
        <v>927982.08000000031</v>
      </c>
      <c r="S747" s="31">
        <f>IFERROR(VLOOKUP(D747,Bookings!E:F,2,FALSE),0)</f>
        <v>487090.22000000003</v>
      </c>
      <c r="T747" s="25" t="str">
        <f>IFERROR(VLOOKUP(Table1[[#This Row],[Order]],Bookings_with_AM_Report!A:L,12,FALSE),"N/A")</f>
        <v>Nathasha Cherubin</v>
      </c>
    </row>
    <row r="748" spans="1:20">
      <c r="A748" s="24" t="s">
        <v>1171</v>
      </c>
      <c r="B748" s="24">
        <v>30</v>
      </c>
      <c r="C748" s="24" t="s">
        <v>120</v>
      </c>
      <c r="D748" s="24" t="s">
        <v>611</v>
      </c>
      <c r="E748" s="24" t="s">
        <v>5946</v>
      </c>
      <c r="F748" s="24" t="s">
        <v>5947</v>
      </c>
      <c r="G748" s="24" t="s">
        <v>31</v>
      </c>
      <c r="H748" s="24" t="s">
        <v>36</v>
      </c>
      <c r="I748" s="24" t="s">
        <v>5941</v>
      </c>
      <c r="J748" s="24" t="s">
        <v>24</v>
      </c>
      <c r="K748" s="24" t="s">
        <v>1610</v>
      </c>
      <c r="L748" s="24">
        <v>1</v>
      </c>
      <c r="M748" s="31">
        <v>0</v>
      </c>
      <c r="N748" s="31">
        <v>320.10000000000002</v>
      </c>
      <c r="O748" s="24" t="s">
        <v>88</v>
      </c>
      <c r="P748" s="24" t="str">
        <f>VLOOKUP(Table1[[#This Row],[Line Item Text Code]],$U$3:$V$7,2,FALSE)</f>
        <v>Customer Accomodation</v>
      </c>
      <c r="Q748" s="31">
        <f>Table1[[#This Row],[Ext. Cost]]-Table1[[#This Row],[Ext. Sell]]</f>
        <v>320.10000000000002</v>
      </c>
      <c r="R748" s="31">
        <f>VLOOKUP(C748,Bookings!$A$1:$B$33,2,FALSE)</f>
        <v>927982.08000000031</v>
      </c>
      <c r="S748" s="31">
        <f>IFERROR(VLOOKUP(D748,Bookings!E:F,2,FALSE),0)</f>
        <v>487090.22000000003</v>
      </c>
      <c r="T748" s="25" t="str">
        <f>IFERROR(VLOOKUP(Table1[[#This Row],[Order]],Bookings_with_AM_Report!A:L,12,FALSE),"N/A")</f>
        <v>Nathasha Cherubin</v>
      </c>
    </row>
    <row r="749" spans="1:20">
      <c r="A749" s="24" t="s">
        <v>1171</v>
      </c>
      <c r="B749" s="24">
        <v>31</v>
      </c>
      <c r="C749" s="24" t="s">
        <v>120</v>
      </c>
      <c r="D749" s="24" t="s">
        <v>611</v>
      </c>
      <c r="E749" s="24" t="s">
        <v>2361</v>
      </c>
      <c r="F749" s="24" t="s">
        <v>2362</v>
      </c>
      <c r="G749" s="24" t="s">
        <v>31</v>
      </c>
      <c r="H749" s="24" t="s">
        <v>49</v>
      </c>
      <c r="I749" s="24" t="s">
        <v>138</v>
      </c>
      <c r="J749" s="24" t="s">
        <v>24</v>
      </c>
      <c r="K749" s="24" t="s">
        <v>1610</v>
      </c>
      <c r="L749" s="24">
        <v>2</v>
      </c>
      <c r="M749" s="31">
        <v>0</v>
      </c>
      <c r="N749" s="31">
        <v>231</v>
      </c>
      <c r="O749" s="24" t="s">
        <v>88</v>
      </c>
      <c r="P749" s="24" t="str">
        <f>VLOOKUP(Table1[[#This Row],[Line Item Text Code]],$U$3:$V$7,2,FALSE)</f>
        <v>Specification Error</v>
      </c>
      <c r="Q749" s="31">
        <f>Table1[[#This Row],[Ext. Cost]]-Table1[[#This Row],[Ext. Sell]]</f>
        <v>231</v>
      </c>
      <c r="R749" s="31">
        <f>VLOOKUP(C749,Bookings!$A$1:$B$33,2,FALSE)</f>
        <v>927982.08000000031</v>
      </c>
      <c r="S749" s="31">
        <f>IFERROR(VLOOKUP(D749,Bookings!E:F,2,FALSE),0)</f>
        <v>487090.22000000003</v>
      </c>
      <c r="T749" s="25" t="str">
        <f>IFERROR(VLOOKUP(Table1[[#This Row],[Order]],Bookings_with_AM_Report!A:L,12,FALSE),"N/A")</f>
        <v>Nathasha Cherubin</v>
      </c>
    </row>
    <row r="750" spans="1:20">
      <c r="A750" s="24" t="s">
        <v>1171</v>
      </c>
      <c r="B750" s="24">
        <v>32</v>
      </c>
      <c r="C750" s="24" t="s">
        <v>120</v>
      </c>
      <c r="D750" s="24" t="s">
        <v>611</v>
      </c>
      <c r="E750" s="24" t="s">
        <v>52</v>
      </c>
      <c r="F750" s="24" t="s">
        <v>1499</v>
      </c>
      <c r="G750" s="24" t="s">
        <v>53</v>
      </c>
      <c r="H750" s="24" t="s">
        <v>49</v>
      </c>
      <c r="I750" s="24" t="s">
        <v>138</v>
      </c>
      <c r="J750" s="24" t="s">
        <v>24</v>
      </c>
      <c r="K750" s="24" t="s">
        <v>1610</v>
      </c>
      <c r="L750" s="24">
        <v>1</v>
      </c>
      <c r="M750" s="31">
        <v>0</v>
      </c>
      <c r="N750" s="31">
        <v>150</v>
      </c>
      <c r="O750" s="24" t="s">
        <v>88</v>
      </c>
      <c r="P750" s="24" t="str">
        <f>VLOOKUP(Table1[[#This Row],[Line Item Text Code]],$U$3:$V$7,2,FALSE)</f>
        <v>Specification Error</v>
      </c>
      <c r="Q750" s="31">
        <f>Table1[[#This Row],[Ext. Cost]]-Table1[[#This Row],[Ext. Sell]]</f>
        <v>150</v>
      </c>
      <c r="R750" s="31">
        <f>VLOOKUP(C750,Bookings!$A$1:$B$33,2,FALSE)</f>
        <v>927982.08000000031</v>
      </c>
      <c r="S750" s="31">
        <f>IFERROR(VLOOKUP(D750,Bookings!E:F,2,FALSE),0)</f>
        <v>487090.22000000003</v>
      </c>
      <c r="T750" s="25" t="str">
        <f>IFERROR(VLOOKUP(Table1[[#This Row],[Order]],Bookings_with_AM_Report!A:L,12,FALSE),"N/A")</f>
        <v>Nathasha Cherubin</v>
      </c>
    </row>
    <row r="751" spans="1:20">
      <c r="A751" s="24" t="s">
        <v>1171</v>
      </c>
      <c r="B751" s="24">
        <v>35</v>
      </c>
      <c r="C751" s="24" t="s">
        <v>120</v>
      </c>
      <c r="D751" s="24" t="s">
        <v>611</v>
      </c>
      <c r="E751" s="24" t="s">
        <v>3819</v>
      </c>
      <c r="F751" s="24" t="s">
        <v>22</v>
      </c>
      <c r="G751" s="24" t="s">
        <v>53</v>
      </c>
      <c r="H751" s="24" t="s">
        <v>53</v>
      </c>
      <c r="I751" s="24" t="s">
        <v>129</v>
      </c>
      <c r="J751" s="24" t="s">
        <v>24</v>
      </c>
      <c r="K751" s="24" t="s">
        <v>75</v>
      </c>
      <c r="L751" s="24">
        <v>1</v>
      </c>
      <c r="M751" s="31">
        <v>0</v>
      </c>
      <c r="N751" s="31">
        <v>110.21</v>
      </c>
      <c r="O751" s="24" t="s">
        <v>88</v>
      </c>
      <c r="P751" s="24" t="str">
        <f>VLOOKUP(Table1[[#This Row],[Line Item Text Code]],$U$3:$V$7,2,FALSE)</f>
        <v>Shipping Charges</v>
      </c>
      <c r="Q751" s="31">
        <f>Table1[[#This Row],[Ext. Cost]]-Table1[[#This Row],[Ext. Sell]]</f>
        <v>110.21</v>
      </c>
      <c r="R751" s="31">
        <f>VLOOKUP(C751,Bookings!$A$1:$B$33,2,FALSE)</f>
        <v>927982.08000000031</v>
      </c>
      <c r="S751" s="31">
        <f>IFERROR(VLOOKUP(D751,Bookings!E:F,2,FALSE),0)</f>
        <v>487090.22000000003</v>
      </c>
      <c r="T751" s="25" t="str">
        <f>IFERROR(VLOOKUP(Table1[[#This Row],[Order]],Bookings_with_AM_Report!A:L,12,FALSE),"N/A")</f>
        <v>Nathasha Cherubin</v>
      </c>
    </row>
    <row r="752" spans="1:20">
      <c r="A752" s="24" t="s">
        <v>1171</v>
      </c>
      <c r="B752" s="24">
        <v>36</v>
      </c>
      <c r="C752" s="24" t="s">
        <v>120</v>
      </c>
      <c r="D752" s="24" t="s">
        <v>611</v>
      </c>
      <c r="E752" s="24" t="s">
        <v>52</v>
      </c>
      <c r="F752" s="24" t="s">
        <v>3820</v>
      </c>
      <c r="G752" s="24" t="s">
        <v>53</v>
      </c>
      <c r="H752" s="24" t="s">
        <v>53</v>
      </c>
      <c r="I752" s="24" t="s">
        <v>3821</v>
      </c>
      <c r="J752" s="24" t="s">
        <v>24</v>
      </c>
      <c r="K752" s="24" t="s">
        <v>1610</v>
      </c>
      <c r="L752" s="24">
        <v>1</v>
      </c>
      <c r="M752" s="31">
        <v>0</v>
      </c>
      <c r="N752" s="31">
        <v>327</v>
      </c>
      <c r="O752" s="24" t="s">
        <v>88</v>
      </c>
      <c r="P752" s="24" t="str">
        <f>VLOOKUP(Table1[[#This Row],[Line Item Text Code]],$U$3:$V$7,2,FALSE)</f>
        <v>Shipping Charges</v>
      </c>
      <c r="Q752" s="31">
        <f>Table1[[#This Row],[Ext. Cost]]-Table1[[#This Row],[Ext. Sell]]</f>
        <v>327</v>
      </c>
      <c r="R752" s="31">
        <f>VLOOKUP(C752,Bookings!$A$1:$B$33,2,FALSE)</f>
        <v>927982.08000000031</v>
      </c>
      <c r="S752" s="31">
        <f>IFERROR(VLOOKUP(D752,Bookings!E:F,2,FALSE),0)</f>
        <v>487090.22000000003</v>
      </c>
      <c r="T752" s="25" t="str">
        <f>IFERROR(VLOOKUP(Table1[[#This Row],[Order]],Bookings_with_AM_Report!A:L,12,FALSE),"N/A")</f>
        <v>Nathasha Cherubin</v>
      </c>
    </row>
    <row r="753" spans="1:20">
      <c r="A753" s="24" t="s">
        <v>1171</v>
      </c>
      <c r="B753" s="24">
        <v>36</v>
      </c>
      <c r="C753" s="24" t="s">
        <v>120</v>
      </c>
      <c r="D753" s="24" t="s">
        <v>611</v>
      </c>
      <c r="E753" s="24" t="s">
        <v>52</v>
      </c>
      <c r="F753" s="24" t="s">
        <v>3820</v>
      </c>
      <c r="G753" s="24" t="s">
        <v>53</v>
      </c>
      <c r="H753" s="24" t="s">
        <v>49</v>
      </c>
      <c r="I753" s="24" t="s">
        <v>138</v>
      </c>
      <c r="J753" s="24" t="s">
        <v>24</v>
      </c>
      <c r="K753" s="24" t="s">
        <v>1610</v>
      </c>
      <c r="L753" s="24">
        <v>1</v>
      </c>
      <c r="M753" s="31">
        <v>0</v>
      </c>
      <c r="N753" s="31">
        <v>327</v>
      </c>
      <c r="O753" s="24" t="s">
        <v>88</v>
      </c>
      <c r="P753" s="24" t="str">
        <f>VLOOKUP(Table1[[#This Row],[Line Item Text Code]],$U$3:$V$7,2,FALSE)</f>
        <v>Specification Error</v>
      </c>
      <c r="Q753" s="31">
        <f>Table1[[#This Row],[Ext. Cost]]-Table1[[#This Row],[Ext. Sell]]</f>
        <v>327</v>
      </c>
      <c r="R753" s="31">
        <f>VLOOKUP(C753,Bookings!$A$1:$B$33,2,FALSE)</f>
        <v>927982.08000000031</v>
      </c>
      <c r="S753" s="31">
        <f>IFERROR(VLOOKUP(D753,Bookings!E:F,2,FALSE),0)</f>
        <v>487090.22000000003</v>
      </c>
      <c r="T753" s="25" t="str">
        <f>IFERROR(VLOOKUP(Table1[[#This Row],[Order]],Bookings_with_AM_Report!A:L,12,FALSE),"N/A")</f>
        <v>Nathasha Cherubin</v>
      </c>
    </row>
    <row r="754" spans="1:20">
      <c r="A754" s="24" t="s">
        <v>1171</v>
      </c>
      <c r="B754" s="24">
        <v>37</v>
      </c>
      <c r="C754" s="24" t="s">
        <v>120</v>
      </c>
      <c r="D754" s="24" t="s">
        <v>611</v>
      </c>
      <c r="E754" s="24" t="s">
        <v>4546</v>
      </c>
      <c r="F754" s="24" t="s">
        <v>4547</v>
      </c>
      <c r="G754" s="24" t="s">
        <v>31</v>
      </c>
      <c r="H754" s="24" t="s">
        <v>36</v>
      </c>
      <c r="I754" s="24" t="s">
        <v>4548</v>
      </c>
      <c r="J754" s="24" t="s">
        <v>24</v>
      </c>
      <c r="K754" s="24" t="s">
        <v>1610</v>
      </c>
      <c r="L754" s="24">
        <v>2</v>
      </c>
      <c r="M754" s="31">
        <v>0</v>
      </c>
      <c r="N754" s="31">
        <v>135.30000000000001</v>
      </c>
      <c r="O754" s="24" t="s">
        <v>88</v>
      </c>
      <c r="P754" s="24" t="str">
        <f>VLOOKUP(Table1[[#This Row],[Line Item Text Code]],$U$3:$V$7,2,FALSE)</f>
        <v>Customer Accomodation</v>
      </c>
      <c r="Q754" s="31">
        <f>Table1[[#This Row],[Ext. Cost]]-Table1[[#This Row],[Ext. Sell]]</f>
        <v>135.30000000000001</v>
      </c>
      <c r="R754" s="31">
        <f>VLOOKUP(C754,Bookings!$A$1:$B$33,2,FALSE)</f>
        <v>927982.08000000031</v>
      </c>
      <c r="S754" s="31">
        <f>IFERROR(VLOOKUP(D754,Bookings!E:F,2,FALSE),0)</f>
        <v>487090.22000000003</v>
      </c>
      <c r="T754" s="25" t="str">
        <f>IFERROR(VLOOKUP(Table1[[#This Row],[Order]],Bookings_with_AM_Report!A:L,12,FALSE),"N/A")</f>
        <v>Nathasha Cherubin</v>
      </c>
    </row>
    <row r="755" spans="1:20">
      <c r="A755" s="24" t="s">
        <v>1171</v>
      </c>
      <c r="B755" s="24">
        <v>39</v>
      </c>
      <c r="C755" s="24" t="s">
        <v>120</v>
      </c>
      <c r="D755" s="24" t="s">
        <v>611</v>
      </c>
      <c r="E755" s="24" t="s">
        <v>4549</v>
      </c>
      <c r="F755" s="24" t="s">
        <v>4550</v>
      </c>
      <c r="G755" s="24" t="s">
        <v>31</v>
      </c>
      <c r="H755" s="24" t="s">
        <v>49</v>
      </c>
      <c r="I755" s="24" t="s">
        <v>4551</v>
      </c>
      <c r="J755" s="24" t="s">
        <v>24</v>
      </c>
      <c r="K755" s="24" t="s">
        <v>1610</v>
      </c>
      <c r="L755" s="24">
        <v>1</v>
      </c>
      <c r="M755" s="31">
        <v>0</v>
      </c>
      <c r="N755" s="31">
        <v>-87.45</v>
      </c>
      <c r="O755" s="24" t="s">
        <v>29</v>
      </c>
      <c r="P755" s="24" t="str">
        <f>VLOOKUP(Table1[[#This Row],[Line Item Text Code]],$U$3:$V$7,2,FALSE)</f>
        <v>Specification Error</v>
      </c>
      <c r="Q755" s="31">
        <f>Table1[[#This Row],[Ext. Cost]]-Table1[[#This Row],[Ext. Sell]]</f>
        <v>-87.45</v>
      </c>
      <c r="R755" s="31">
        <f>VLOOKUP(C755,Bookings!$A$1:$B$33,2,FALSE)</f>
        <v>927982.08000000031</v>
      </c>
      <c r="S755" s="31">
        <f>IFERROR(VLOOKUP(D755,Bookings!E:F,2,FALSE),0)</f>
        <v>487090.22000000003</v>
      </c>
      <c r="T755" s="25" t="str">
        <f>IFERROR(VLOOKUP(Table1[[#This Row],[Order]],Bookings_with_AM_Report!A:L,12,FALSE),"N/A")</f>
        <v>Nathasha Cherubin</v>
      </c>
    </row>
    <row r="756" spans="1:20">
      <c r="A756" s="24" t="s">
        <v>1171</v>
      </c>
      <c r="B756" s="24">
        <v>40</v>
      </c>
      <c r="C756" s="24" t="s">
        <v>120</v>
      </c>
      <c r="D756" s="24" t="s">
        <v>611</v>
      </c>
      <c r="E756" s="24" t="s">
        <v>4552</v>
      </c>
      <c r="F756" s="24" t="s">
        <v>4553</v>
      </c>
      <c r="G756" s="24" t="s">
        <v>31</v>
      </c>
      <c r="H756" s="24" t="s">
        <v>49</v>
      </c>
      <c r="I756" s="24" t="s">
        <v>4554</v>
      </c>
      <c r="J756" s="24" t="s">
        <v>24</v>
      </c>
      <c r="K756" s="24" t="s">
        <v>1610</v>
      </c>
      <c r="L756" s="24">
        <v>5</v>
      </c>
      <c r="M756" s="31">
        <v>0</v>
      </c>
      <c r="N756" s="31">
        <v>-437.25</v>
      </c>
      <c r="O756" s="24" t="s">
        <v>29</v>
      </c>
      <c r="P756" s="24" t="str">
        <f>VLOOKUP(Table1[[#This Row],[Line Item Text Code]],$U$3:$V$7,2,FALSE)</f>
        <v>Specification Error</v>
      </c>
      <c r="Q756" s="31">
        <f>Table1[[#This Row],[Ext. Cost]]-Table1[[#This Row],[Ext. Sell]]</f>
        <v>-437.25</v>
      </c>
      <c r="R756" s="31">
        <f>VLOOKUP(C756,Bookings!$A$1:$B$33,2,FALSE)</f>
        <v>927982.08000000031</v>
      </c>
      <c r="S756" s="31">
        <f>IFERROR(VLOOKUP(D756,Bookings!E:F,2,FALSE),0)</f>
        <v>487090.22000000003</v>
      </c>
      <c r="T756" s="25" t="str">
        <f>IFERROR(VLOOKUP(Table1[[#This Row],[Order]],Bookings_with_AM_Report!A:L,12,FALSE),"N/A")</f>
        <v>Nathasha Cherubin</v>
      </c>
    </row>
    <row r="757" spans="1:20">
      <c r="A757" s="24" t="s">
        <v>1171</v>
      </c>
      <c r="B757" s="24">
        <v>43</v>
      </c>
      <c r="C757" s="24" t="s">
        <v>120</v>
      </c>
      <c r="D757" s="24" t="s">
        <v>611</v>
      </c>
      <c r="E757" s="24" t="s">
        <v>4555</v>
      </c>
      <c r="F757" s="24" t="s">
        <v>4556</v>
      </c>
      <c r="G757" s="24" t="s">
        <v>31</v>
      </c>
      <c r="H757" s="24" t="s">
        <v>49</v>
      </c>
      <c r="I757" s="24" t="s">
        <v>4557</v>
      </c>
      <c r="J757" s="24" t="s">
        <v>24</v>
      </c>
      <c r="K757" s="24" t="s">
        <v>1610</v>
      </c>
      <c r="L757" s="24">
        <v>6</v>
      </c>
      <c r="M757" s="31">
        <v>0</v>
      </c>
      <c r="N757" s="31">
        <v>603.9</v>
      </c>
      <c r="O757" s="24" t="s">
        <v>88</v>
      </c>
      <c r="P757" s="24" t="str">
        <f>VLOOKUP(Table1[[#This Row],[Line Item Text Code]],$U$3:$V$7,2,FALSE)</f>
        <v>Specification Error</v>
      </c>
      <c r="Q757" s="31">
        <f>Table1[[#This Row],[Ext. Cost]]-Table1[[#This Row],[Ext. Sell]]</f>
        <v>603.9</v>
      </c>
      <c r="R757" s="31">
        <f>VLOOKUP(C757,Bookings!$A$1:$B$33,2,FALSE)</f>
        <v>927982.08000000031</v>
      </c>
      <c r="S757" s="31">
        <f>IFERROR(VLOOKUP(D757,Bookings!E:F,2,FALSE),0)</f>
        <v>487090.22000000003</v>
      </c>
      <c r="T757" s="25" t="str">
        <f>IFERROR(VLOOKUP(Table1[[#This Row],[Order]],Bookings_with_AM_Report!A:L,12,FALSE),"N/A")</f>
        <v>Nathasha Cherubin</v>
      </c>
    </row>
    <row r="758" spans="1:20">
      <c r="A758" s="24" t="s">
        <v>1171</v>
      </c>
      <c r="B758" s="24">
        <v>43</v>
      </c>
      <c r="C758" s="24" t="s">
        <v>120</v>
      </c>
      <c r="D758" s="24" t="s">
        <v>611</v>
      </c>
      <c r="E758" s="24" t="s">
        <v>4555</v>
      </c>
      <c r="F758" s="24" t="s">
        <v>4556</v>
      </c>
      <c r="G758" s="24" t="s">
        <v>31</v>
      </c>
      <c r="H758" s="24" t="s">
        <v>36</v>
      </c>
      <c r="I758" s="24" t="s">
        <v>4548</v>
      </c>
      <c r="J758" s="24" t="s">
        <v>24</v>
      </c>
      <c r="K758" s="24" t="s">
        <v>1610</v>
      </c>
      <c r="L758" s="24">
        <v>6</v>
      </c>
      <c r="M758" s="31">
        <v>0</v>
      </c>
      <c r="N758" s="31">
        <v>603.9</v>
      </c>
      <c r="O758" s="24" t="s">
        <v>88</v>
      </c>
      <c r="P758" s="24" t="str">
        <f>VLOOKUP(Table1[[#This Row],[Line Item Text Code]],$U$3:$V$7,2,FALSE)</f>
        <v>Customer Accomodation</v>
      </c>
      <c r="Q758" s="31">
        <f>Table1[[#This Row],[Ext. Cost]]-Table1[[#This Row],[Ext. Sell]]</f>
        <v>603.9</v>
      </c>
      <c r="R758" s="31">
        <f>VLOOKUP(C758,Bookings!$A$1:$B$33,2,FALSE)</f>
        <v>927982.08000000031</v>
      </c>
      <c r="S758" s="31">
        <f>IFERROR(VLOOKUP(D758,Bookings!E:F,2,FALSE),0)</f>
        <v>487090.22000000003</v>
      </c>
      <c r="T758" s="25" t="str">
        <f>IFERROR(VLOOKUP(Table1[[#This Row],[Order]],Bookings_with_AM_Report!A:L,12,FALSE),"N/A")</f>
        <v>Nathasha Cherubin</v>
      </c>
    </row>
    <row r="759" spans="1:20">
      <c r="A759" s="24" t="s">
        <v>1171</v>
      </c>
      <c r="B759" s="24">
        <v>44</v>
      </c>
      <c r="C759" s="24" t="s">
        <v>120</v>
      </c>
      <c r="D759" s="24" t="s">
        <v>611</v>
      </c>
      <c r="E759" s="24" t="s">
        <v>52</v>
      </c>
      <c r="F759" s="24" t="s">
        <v>3820</v>
      </c>
      <c r="G759" s="24" t="s">
        <v>53</v>
      </c>
      <c r="H759" s="24" t="s">
        <v>36</v>
      </c>
      <c r="I759" s="24" t="s">
        <v>4558</v>
      </c>
      <c r="J759" s="24" t="s">
        <v>24</v>
      </c>
      <c r="K759" s="24" t="s">
        <v>1610</v>
      </c>
      <c r="L759" s="24">
        <v>1</v>
      </c>
      <c r="M759" s="31">
        <v>0</v>
      </c>
      <c r="N759" s="31">
        <v>35</v>
      </c>
      <c r="O759" s="24" t="s">
        <v>88</v>
      </c>
      <c r="P759" s="24" t="str">
        <f>VLOOKUP(Table1[[#This Row],[Line Item Text Code]],$U$3:$V$7,2,FALSE)</f>
        <v>Customer Accomodation</v>
      </c>
      <c r="Q759" s="31">
        <f>Table1[[#This Row],[Ext. Cost]]-Table1[[#This Row],[Ext. Sell]]</f>
        <v>35</v>
      </c>
      <c r="R759" s="31">
        <f>VLOOKUP(C759,Bookings!$A$1:$B$33,2,FALSE)</f>
        <v>927982.08000000031</v>
      </c>
      <c r="S759" s="31">
        <f>IFERROR(VLOOKUP(D759,Bookings!E:F,2,FALSE),0)</f>
        <v>487090.22000000003</v>
      </c>
      <c r="T759" s="25" t="str">
        <f>IFERROR(VLOOKUP(Table1[[#This Row],[Order]],Bookings_with_AM_Report!A:L,12,FALSE),"N/A")</f>
        <v>Nathasha Cherubin</v>
      </c>
    </row>
    <row r="760" spans="1:20">
      <c r="A760" s="24" t="s">
        <v>1171</v>
      </c>
      <c r="B760" s="24">
        <v>44</v>
      </c>
      <c r="C760" s="24" t="s">
        <v>120</v>
      </c>
      <c r="D760" s="24" t="s">
        <v>611</v>
      </c>
      <c r="E760" s="24" t="s">
        <v>52</v>
      </c>
      <c r="F760" s="24" t="s">
        <v>3820</v>
      </c>
      <c r="G760" s="24" t="s">
        <v>53</v>
      </c>
      <c r="H760" s="24" t="s">
        <v>53</v>
      </c>
      <c r="I760" s="24" t="s">
        <v>3821</v>
      </c>
      <c r="J760" s="24" t="s">
        <v>24</v>
      </c>
      <c r="K760" s="24" t="s">
        <v>1610</v>
      </c>
      <c r="L760" s="24">
        <v>1</v>
      </c>
      <c r="M760" s="31">
        <v>0</v>
      </c>
      <c r="N760" s="31">
        <v>35</v>
      </c>
      <c r="O760" s="24" t="s">
        <v>88</v>
      </c>
      <c r="P760" s="24" t="str">
        <f>VLOOKUP(Table1[[#This Row],[Line Item Text Code]],$U$3:$V$7,2,FALSE)</f>
        <v>Shipping Charges</v>
      </c>
      <c r="Q760" s="31">
        <f>Table1[[#This Row],[Ext. Cost]]-Table1[[#This Row],[Ext. Sell]]</f>
        <v>35</v>
      </c>
      <c r="R760" s="31">
        <f>VLOOKUP(C760,Bookings!$A$1:$B$33,2,FALSE)</f>
        <v>927982.08000000031</v>
      </c>
      <c r="S760" s="31">
        <f>IFERROR(VLOOKUP(D760,Bookings!E:F,2,FALSE),0)</f>
        <v>487090.22000000003</v>
      </c>
      <c r="T760" s="25" t="str">
        <f>IFERROR(VLOOKUP(Table1[[#This Row],[Order]],Bookings_with_AM_Report!A:L,12,FALSE),"N/A")</f>
        <v>Nathasha Cherubin</v>
      </c>
    </row>
    <row r="761" spans="1:20">
      <c r="A761" s="24" t="s">
        <v>1171</v>
      </c>
      <c r="B761" s="24">
        <v>44</v>
      </c>
      <c r="C761" s="24" t="s">
        <v>120</v>
      </c>
      <c r="D761" s="24" t="s">
        <v>611</v>
      </c>
      <c r="E761" s="24" t="s">
        <v>52</v>
      </c>
      <c r="F761" s="24" t="s">
        <v>3820</v>
      </c>
      <c r="G761" s="24" t="s">
        <v>53</v>
      </c>
      <c r="H761" s="24" t="s">
        <v>49</v>
      </c>
      <c r="I761" s="24" t="s">
        <v>138</v>
      </c>
      <c r="J761" s="24" t="s">
        <v>24</v>
      </c>
      <c r="K761" s="24" t="s">
        <v>1610</v>
      </c>
      <c r="L761" s="24">
        <v>1</v>
      </c>
      <c r="M761" s="31">
        <v>0</v>
      </c>
      <c r="N761" s="31">
        <v>35</v>
      </c>
      <c r="O761" s="24" t="s">
        <v>88</v>
      </c>
      <c r="P761" s="24" t="str">
        <f>VLOOKUP(Table1[[#This Row],[Line Item Text Code]],$U$3:$V$7,2,FALSE)</f>
        <v>Specification Error</v>
      </c>
      <c r="Q761" s="31">
        <f>Table1[[#This Row],[Ext. Cost]]-Table1[[#This Row],[Ext. Sell]]</f>
        <v>35</v>
      </c>
      <c r="R761" s="31">
        <f>VLOOKUP(C761,Bookings!$A$1:$B$33,2,FALSE)</f>
        <v>927982.08000000031</v>
      </c>
      <c r="S761" s="31">
        <f>IFERROR(VLOOKUP(D761,Bookings!E:F,2,FALSE),0)</f>
        <v>487090.22000000003</v>
      </c>
      <c r="T761" s="25" t="str">
        <f>IFERROR(VLOOKUP(Table1[[#This Row],[Order]],Bookings_with_AM_Report!A:L,12,FALSE),"N/A")</f>
        <v>Nathasha Cherubin</v>
      </c>
    </row>
    <row r="762" spans="1:20">
      <c r="A762" s="24" t="s">
        <v>660</v>
      </c>
      <c r="B762" s="24">
        <v>36</v>
      </c>
      <c r="C762" s="24" t="s">
        <v>76</v>
      </c>
      <c r="D762" s="24" t="s">
        <v>146</v>
      </c>
      <c r="E762" s="24" t="s">
        <v>940</v>
      </c>
      <c r="F762" s="24" t="s">
        <v>941</v>
      </c>
      <c r="G762" s="24" t="s">
        <v>31</v>
      </c>
      <c r="H762" s="24" t="s">
        <v>17</v>
      </c>
      <c r="I762" s="24" t="s">
        <v>112</v>
      </c>
      <c r="J762" s="24" t="s">
        <v>18</v>
      </c>
      <c r="K762" s="24" t="s">
        <v>737</v>
      </c>
      <c r="L762" s="24">
        <v>1</v>
      </c>
      <c r="M762" s="31">
        <v>0</v>
      </c>
      <c r="N762" s="31">
        <v>700</v>
      </c>
      <c r="O762" s="24" t="s">
        <v>63</v>
      </c>
      <c r="P762" s="24" t="str">
        <f>VLOOKUP(Table1[[#This Row],[Line Item Text Code]],$U$3:$V$7,2,FALSE)</f>
        <v>Miscellaneous</v>
      </c>
      <c r="Q762" s="31">
        <f>Table1[[#This Row],[Ext. Cost]]-Table1[[#This Row],[Ext. Sell]]</f>
        <v>700</v>
      </c>
      <c r="R762" s="31">
        <f>VLOOKUP(C762,Bookings!$A$1:$B$33,2,FALSE)</f>
        <v>13189792.260000004</v>
      </c>
      <c r="S762" s="31">
        <f>IFERROR(VLOOKUP(D762,Bookings!E:F,2,FALSE),0)</f>
        <v>1874548.8799999997</v>
      </c>
      <c r="T762" s="25" t="str">
        <f>IFERROR(VLOOKUP(Table1[[#This Row],[Order]],Bookings_with_AM_Report!A:L,12,FALSE),"N/A")</f>
        <v>Kimi Katsuyoshi</v>
      </c>
    </row>
    <row r="763" spans="1:20">
      <c r="A763" s="24" t="s">
        <v>633</v>
      </c>
      <c r="B763" s="24">
        <v>9</v>
      </c>
      <c r="C763" s="24" t="s">
        <v>76</v>
      </c>
      <c r="D763" s="24" t="s">
        <v>146</v>
      </c>
      <c r="E763" s="24" t="s">
        <v>78</v>
      </c>
      <c r="F763" s="24" t="s">
        <v>22</v>
      </c>
      <c r="G763" s="24" t="s">
        <v>317</v>
      </c>
      <c r="H763" s="24" t="s">
        <v>17</v>
      </c>
      <c r="I763" s="24" t="s">
        <v>79</v>
      </c>
      <c r="J763" s="24" t="s">
        <v>18</v>
      </c>
      <c r="K763" s="24" t="s">
        <v>203</v>
      </c>
      <c r="L763" s="24">
        <v>1</v>
      </c>
      <c r="M763" s="31">
        <v>0</v>
      </c>
      <c r="N763" s="31">
        <v>38.1</v>
      </c>
      <c r="O763" s="24" t="s">
        <v>63</v>
      </c>
      <c r="P763" s="24" t="str">
        <f>VLOOKUP(Table1[[#This Row],[Line Item Text Code]],$U$3:$V$7,2,FALSE)</f>
        <v>Miscellaneous</v>
      </c>
      <c r="Q763" s="31">
        <f>Table1[[#This Row],[Ext. Cost]]-Table1[[#This Row],[Ext. Sell]]</f>
        <v>38.1</v>
      </c>
      <c r="R763" s="31">
        <f>VLOOKUP(C763,Bookings!$A$1:$B$33,2,FALSE)</f>
        <v>13189792.260000004</v>
      </c>
      <c r="S763" s="31">
        <f>IFERROR(VLOOKUP(D763,Bookings!E:F,2,FALSE),0)</f>
        <v>1874548.8799999997</v>
      </c>
      <c r="T763" s="25" t="str">
        <f>IFERROR(VLOOKUP(Table1[[#This Row],[Order]],Bookings_with_AM_Report!A:L,12,FALSE),"N/A")</f>
        <v>N/A</v>
      </c>
    </row>
    <row r="764" spans="1:20">
      <c r="A764" s="24" t="s">
        <v>624</v>
      </c>
      <c r="B764" s="24">
        <v>4</v>
      </c>
      <c r="C764" s="24" t="s">
        <v>20</v>
      </c>
      <c r="D764" s="24" t="s">
        <v>3887</v>
      </c>
      <c r="E764" s="24" t="s">
        <v>942</v>
      </c>
      <c r="F764" s="24" t="s">
        <v>943</v>
      </c>
      <c r="G764" s="24" t="s">
        <v>31</v>
      </c>
      <c r="H764" s="24" t="s">
        <v>36</v>
      </c>
      <c r="I764" s="24" t="s">
        <v>944</v>
      </c>
      <c r="J764" s="24" t="s">
        <v>24</v>
      </c>
      <c r="K764" s="24" t="s">
        <v>115</v>
      </c>
      <c r="L764" s="24">
        <v>1</v>
      </c>
      <c r="M764" s="31">
        <v>-1204</v>
      </c>
      <c r="N764" s="31">
        <v>0</v>
      </c>
      <c r="O764" s="24" t="s">
        <v>44</v>
      </c>
      <c r="P764" s="24" t="str">
        <f>VLOOKUP(Table1[[#This Row],[Line Item Text Code]],$U$3:$V$7,2,FALSE)</f>
        <v>Customer Accomodation</v>
      </c>
      <c r="Q764" s="31">
        <f>Table1[[#This Row],[Ext. Cost]]-Table1[[#This Row],[Ext. Sell]]</f>
        <v>1204</v>
      </c>
      <c r="R764" s="31">
        <f>VLOOKUP(C764,Bookings!$A$1:$B$33,2,FALSE)</f>
        <v>7904036.2999999644</v>
      </c>
      <c r="S764" s="31">
        <f>IFERROR(VLOOKUP(D764,Bookings!E:F,2,FALSE),0)</f>
        <v>645245.27000000025</v>
      </c>
      <c r="T764" s="25" t="str">
        <f>IFERROR(VLOOKUP(Table1[[#This Row],[Order]],Bookings_with_AM_Report!A:L,12,FALSE),"N/A")</f>
        <v>Norma Lopez</v>
      </c>
    </row>
    <row r="765" spans="1:20">
      <c r="A765" s="24" t="s">
        <v>2363</v>
      </c>
      <c r="B765" s="24">
        <v>59</v>
      </c>
      <c r="C765" s="24" t="s">
        <v>81</v>
      </c>
      <c r="D765" s="24" t="s">
        <v>170</v>
      </c>
      <c r="E765" s="24" t="s">
        <v>5948</v>
      </c>
      <c r="F765" s="24" t="s">
        <v>5949</v>
      </c>
      <c r="G765" s="24" t="s">
        <v>31</v>
      </c>
      <c r="H765" s="24" t="s">
        <v>32</v>
      </c>
      <c r="I765" s="24" t="s">
        <v>5950</v>
      </c>
      <c r="J765" s="24" t="s">
        <v>24</v>
      </c>
      <c r="K765" s="24" t="s">
        <v>115</v>
      </c>
      <c r="L765" s="24">
        <v>10</v>
      </c>
      <c r="M765" s="31">
        <v>216.3</v>
      </c>
      <c r="N765" s="31">
        <v>0</v>
      </c>
      <c r="O765" s="24" t="s">
        <v>29</v>
      </c>
      <c r="P765" s="24" t="str">
        <f>VLOOKUP(Table1[[#This Row],[Line Item Text Code]],$U$3:$V$7,2,FALSE)</f>
        <v>Vendor Caused</v>
      </c>
      <c r="Q765" s="31">
        <f>Table1[[#This Row],[Ext. Cost]]-Table1[[#This Row],[Ext. Sell]]</f>
        <v>-216.3</v>
      </c>
      <c r="R765" s="31">
        <f>VLOOKUP(C765,Bookings!$A$1:$B$33,2,FALSE)</f>
        <v>2600398.1199999982</v>
      </c>
      <c r="S765" s="31">
        <f>IFERROR(VLOOKUP(D765,Bookings!E:F,2,FALSE),0)</f>
        <v>1166624.0599999994</v>
      </c>
      <c r="T765" s="25" t="str">
        <f>IFERROR(VLOOKUP(Table1[[#This Row],[Order]],Bookings_with_AM_Report!A:L,12,FALSE),"N/A")</f>
        <v>Genesis Rita</v>
      </c>
    </row>
    <row r="766" spans="1:20">
      <c r="A766" s="24" t="s">
        <v>2363</v>
      </c>
      <c r="B766" s="24">
        <v>84</v>
      </c>
      <c r="C766" s="24" t="s">
        <v>81</v>
      </c>
      <c r="D766" s="24" t="s">
        <v>170</v>
      </c>
      <c r="E766" s="24" t="s">
        <v>164</v>
      </c>
      <c r="F766" s="24" t="s">
        <v>2364</v>
      </c>
      <c r="G766" s="24" t="s">
        <v>31</v>
      </c>
      <c r="H766" s="24" t="s">
        <v>36</v>
      </c>
      <c r="I766" s="24" t="s">
        <v>2365</v>
      </c>
      <c r="J766" s="24" t="s">
        <v>24</v>
      </c>
      <c r="K766" s="24" t="s">
        <v>2366</v>
      </c>
      <c r="L766" s="24">
        <v>1</v>
      </c>
      <c r="M766" s="31">
        <v>0</v>
      </c>
      <c r="N766" s="31">
        <v>-202.35</v>
      </c>
      <c r="O766" s="24" t="s">
        <v>29</v>
      </c>
      <c r="P766" s="24" t="str">
        <f>VLOOKUP(Table1[[#This Row],[Line Item Text Code]],$U$3:$V$7,2,FALSE)</f>
        <v>Customer Accomodation</v>
      </c>
      <c r="Q766" s="31">
        <f>Table1[[#This Row],[Ext. Cost]]-Table1[[#This Row],[Ext. Sell]]</f>
        <v>-202.35</v>
      </c>
      <c r="R766" s="31">
        <f>VLOOKUP(C766,Bookings!$A$1:$B$33,2,FALSE)</f>
        <v>2600398.1199999982</v>
      </c>
      <c r="S766" s="31">
        <f>IFERROR(VLOOKUP(D766,Bookings!E:F,2,FALSE),0)</f>
        <v>1166624.0599999994</v>
      </c>
      <c r="T766" s="25" t="str">
        <f>IFERROR(VLOOKUP(Table1[[#This Row],[Order]],Bookings_with_AM_Report!A:L,12,FALSE),"N/A")</f>
        <v>Genesis Rita</v>
      </c>
    </row>
    <row r="767" spans="1:20">
      <c r="A767" s="24" t="s">
        <v>4559</v>
      </c>
      <c r="B767" s="24">
        <v>113</v>
      </c>
      <c r="C767" s="24" t="s">
        <v>70</v>
      </c>
      <c r="D767" s="24" t="s">
        <v>119</v>
      </c>
      <c r="E767" s="24" t="s">
        <v>2271</v>
      </c>
      <c r="F767" s="24" t="s">
        <v>4560</v>
      </c>
      <c r="G767" s="24" t="s">
        <v>2516</v>
      </c>
      <c r="H767" s="24" t="s">
        <v>49</v>
      </c>
      <c r="I767" s="24" t="s">
        <v>4561</v>
      </c>
      <c r="J767" s="24" t="s">
        <v>24</v>
      </c>
      <c r="K767" s="24" t="s">
        <v>1603</v>
      </c>
      <c r="L767" s="24">
        <v>1</v>
      </c>
      <c r="M767" s="31">
        <v>0</v>
      </c>
      <c r="N767" s="31">
        <v>89.07</v>
      </c>
      <c r="O767" s="24" t="s">
        <v>72</v>
      </c>
      <c r="P767" s="24" t="str">
        <f>VLOOKUP(Table1[[#This Row],[Line Item Text Code]],$U$3:$V$7,2,FALSE)</f>
        <v>Specification Error</v>
      </c>
      <c r="Q767" s="31">
        <f>Table1[[#This Row],[Ext. Cost]]-Table1[[#This Row],[Ext. Sell]]</f>
        <v>89.07</v>
      </c>
      <c r="R767" s="31">
        <f>VLOOKUP(C767,Bookings!$A$1:$B$33,2,FALSE)</f>
        <v>3879926.4899999993</v>
      </c>
      <c r="S767" s="31">
        <f>IFERROR(VLOOKUP(D767,Bookings!E:F,2,FALSE),0)</f>
        <v>568707.78</v>
      </c>
      <c r="T767" s="25" t="str">
        <f>IFERROR(VLOOKUP(Table1[[#This Row],[Order]],Bookings_with_AM_Report!A:L,12,FALSE),"N/A")</f>
        <v>Marena Brown</v>
      </c>
    </row>
    <row r="768" spans="1:20">
      <c r="A768" s="24" t="s">
        <v>3439</v>
      </c>
      <c r="B768" s="24">
        <v>30</v>
      </c>
      <c r="C768" s="24" t="s">
        <v>20</v>
      </c>
      <c r="D768" s="24" t="s">
        <v>21</v>
      </c>
      <c r="E768" s="24" t="s">
        <v>3822</v>
      </c>
      <c r="F768" s="24" t="s">
        <v>3823</v>
      </c>
      <c r="G768" s="24" t="s">
        <v>31</v>
      </c>
      <c r="H768" s="24" t="s">
        <v>32</v>
      </c>
      <c r="I768" s="24" t="s">
        <v>3824</v>
      </c>
      <c r="J768" s="24" t="s">
        <v>24</v>
      </c>
      <c r="K768" s="24" t="s">
        <v>51</v>
      </c>
      <c r="L768" s="24">
        <v>5</v>
      </c>
      <c r="M768" s="31">
        <v>0</v>
      </c>
      <c r="N768" s="31">
        <v>856</v>
      </c>
      <c r="O768" s="24" t="s">
        <v>26</v>
      </c>
      <c r="P768" s="24" t="str">
        <f>VLOOKUP(Table1[[#This Row],[Line Item Text Code]],$U$3:$V$7,2,FALSE)</f>
        <v>Vendor Caused</v>
      </c>
      <c r="Q768" s="31">
        <f>Table1[[#This Row],[Ext. Cost]]-Table1[[#This Row],[Ext. Sell]]</f>
        <v>856</v>
      </c>
      <c r="R768" s="31">
        <f>VLOOKUP(C768,Bookings!$A$1:$B$33,2,FALSE)</f>
        <v>7904036.2999999644</v>
      </c>
      <c r="S768" s="31">
        <f>IFERROR(VLOOKUP(D768,Bookings!E:F,2,FALSE),0)</f>
        <v>6485933.8499999978</v>
      </c>
      <c r="T768" s="25" t="str">
        <f>IFERROR(VLOOKUP(Table1[[#This Row],[Order]],Bookings_with_AM_Report!A:L,12,FALSE),"N/A")</f>
        <v>Norma Lopez</v>
      </c>
    </row>
    <row r="769" spans="1:20">
      <c r="A769" s="24" t="s">
        <v>3439</v>
      </c>
      <c r="B769" s="24">
        <v>33</v>
      </c>
      <c r="C769" s="24" t="s">
        <v>20</v>
      </c>
      <c r="D769" s="24" t="s">
        <v>21</v>
      </c>
      <c r="E769" s="24" t="s">
        <v>3822</v>
      </c>
      <c r="F769" s="24" t="s">
        <v>3823</v>
      </c>
      <c r="G769" s="24" t="s">
        <v>31</v>
      </c>
      <c r="H769" s="24" t="s">
        <v>32</v>
      </c>
      <c r="I769" s="24" t="s">
        <v>3824</v>
      </c>
      <c r="J769" s="24" t="s">
        <v>24</v>
      </c>
      <c r="K769" s="24" t="s">
        <v>51</v>
      </c>
      <c r="L769" s="24">
        <v>5</v>
      </c>
      <c r="M769" s="31">
        <v>0</v>
      </c>
      <c r="N769" s="31">
        <v>-856</v>
      </c>
      <c r="O769" s="24" t="s">
        <v>26</v>
      </c>
      <c r="P769" s="24" t="str">
        <f>VLOOKUP(Table1[[#This Row],[Line Item Text Code]],$U$3:$V$7,2,FALSE)</f>
        <v>Vendor Caused</v>
      </c>
      <c r="Q769" s="31">
        <f>Table1[[#This Row],[Ext. Cost]]-Table1[[#This Row],[Ext. Sell]]</f>
        <v>-856</v>
      </c>
      <c r="R769" s="31">
        <f>VLOOKUP(C769,Bookings!$A$1:$B$33,2,FALSE)</f>
        <v>7904036.2999999644</v>
      </c>
      <c r="S769" s="31">
        <f>IFERROR(VLOOKUP(D769,Bookings!E:F,2,FALSE),0)</f>
        <v>6485933.8499999978</v>
      </c>
      <c r="T769" s="25" t="str">
        <f>IFERROR(VLOOKUP(Table1[[#This Row],[Order]],Bookings_with_AM_Report!A:L,12,FALSE),"N/A")</f>
        <v>Norma Lopez</v>
      </c>
    </row>
    <row r="770" spans="1:20">
      <c r="A770" s="24" t="s">
        <v>1611</v>
      </c>
      <c r="B770" s="24">
        <v>7</v>
      </c>
      <c r="C770" s="24" t="s">
        <v>15</v>
      </c>
      <c r="D770" s="24" t="s">
        <v>132</v>
      </c>
      <c r="E770" s="24" t="s">
        <v>46</v>
      </c>
      <c r="F770" s="24" t="s">
        <v>1612</v>
      </c>
      <c r="G770" s="24" t="s">
        <v>42</v>
      </c>
      <c r="H770" s="24" t="s">
        <v>36</v>
      </c>
      <c r="I770" s="24" t="s">
        <v>1613</v>
      </c>
      <c r="J770" s="24" t="s">
        <v>18</v>
      </c>
      <c r="K770" s="24" t="s">
        <v>86</v>
      </c>
      <c r="L770" s="24">
        <v>1</v>
      </c>
      <c r="M770" s="31">
        <v>0</v>
      </c>
      <c r="N770" s="31">
        <v>44</v>
      </c>
      <c r="O770" s="24" t="s">
        <v>26</v>
      </c>
      <c r="P770" s="24" t="str">
        <f>VLOOKUP(Table1[[#This Row],[Line Item Text Code]],$U$3:$V$7,2,FALSE)</f>
        <v>Customer Accomodation</v>
      </c>
      <c r="Q770" s="31">
        <f>Table1[[#This Row],[Ext. Cost]]-Table1[[#This Row],[Ext. Sell]]</f>
        <v>44</v>
      </c>
      <c r="R770" s="31">
        <f>VLOOKUP(C770,Bookings!$A$1:$B$33,2,FALSE)</f>
        <v>6210075.2199999997</v>
      </c>
      <c r="S770" s="31">
        <f>IFERROR(VLOOKUP(D770,Bookings!E:F,2,FALSE),0)</f>
        <v>133136.14000000001</v>
      </c>
      <c r="T770" s="25" t="str">
        <f>IFERROR(VLOOKUP(Table1[[#This Row],[Order]],Bookings_with_AM_Report!A:L,12,FALSE),"N/A")</f>
        <v>Patty Medina</v>
      </c>
    </row>
    <row r="771" spans="1:20">
      <c r="A771" s="24" t="s">
        <v>1611</v>
      </c>
      <c r="B771" s="24">
        <v>7</v>
      </c>
      <c r="C771" s="24" t="s">
        <v>15</v>
      </c>
      <c r="D771" s="24" t="s">
        <v>132</v>
      </c>
      <c r="E771" s="24" t="s">
        <v>46</v>
      </c>
      <c r="F771" s="24" t="s">
        <v>1612</v>
      </c>
      <c r="G771" s="24" t="s">
        <v>42</v>
      </c>
      <c r="H771" s="24" t="s">
        <v>17</v>
      </c>
      <c r="I771" s="24" t="s">
        <v>43</v>
      </c>
      <c r="J771" s="24" t="s">
        <v>18</v>
      </c>
      <c r="K771" s="24" t="s">
        <v>86</v>
      </c>
      <c r="L771" s="24">
        <v>1</v>
      </c>
      <c r="M771" s="31">
        <v>0</v>
      </c>
      <c r="N771" s="31">
        <v>44</v>
      </c>
      <c r="O771" s="24" t="s">
        <v>26</v>
      </c>
      <c r="P771" s="24" t="str">
        <f>VLOOKUP(Table1[[#This Row],[Line Item Text Code]],$U$3:$V$7,2,FALSE)</f>
        <v>Miscellaneous</v>
      </c>
      <c r="Q771" s="31">
        <f>Table1[[#This Row],[Ext. Cost]]-Table1[[#This Row],[Ext. Sell]]</f>
        <v>44</v>
      </c>
      <c r="R771" s="31">
        <f>VLOOKUP(C771,Bookings!$A$1:$B$33,2,FALSE)</f>
        <v>6210075.2199999997</v>
      </c>
      <c r="S771" s="31">
        <f>IFERROR(VLOOKUP(D771,Bookings!E:F,2,FALSE),0)</f>
        <v>133136.14000000001</v>
      </c>
      <c r="T771" s="25" t="str">
        <f>IFERROR(VLOOKUP(Table1[[#This Row],[Order]],Bookings_with_AM_Report!A:L,12,FALSE),"N/A")</f>
        <v>Patty Medina</v>
      </c>
    </row>
    <row r="772" spans="1:20">
      <c r="A772" s="24" t="s">
        <v>1611</v>
      </c>
      <c r="B772" s="24">
        <v>10</v>
      </c>
      <c r="C772" s="24" t="s">
        <v>15</v>
      </c>
      <c r="D772" s="24" t="s">
        <v>132</v>
      </c>
      <c r="E772" s="24" t="s">
        <v>46</v>
      </c>
      <c r="F772" s="24" t="s">
        <v>2367</v>
      </c>
      <c r="G772" s="24" t="s">
        <v>42</v>
      </c>
      <c r="H772" s="24" t="s">
        <v>36</v>
      </c>
      <c r="I772" s="24" t="s">
        <v>1613</v>
      </c>
      <c r="J772" s="24" t="s">
        <v>18</v>
      </c>
      <c r="K772" s="24" t="s">
        <v>86</v>
      </c>
      <c r="L772" s="24">
        <v>1</v>
      </c>
      <c r="M772" s="31">
        <v>0</v>
      </c>
      <c r="N772" s="31">
        <v>44</v>
      </c>
      <c r="O772" s="24" t="s">
        <v>26</v>
      </c>
      <c r="P772" s="24" t="str">
        <f>VLOOKUP(Table1[[#This Row],[Line Item Text Code]],$U$3:$V$7,2,FALSE)</f>
        <v>Customer Accomodation</v>
      </c>
      <c r="Q772" s="31">
        <f>Table1[[#This Row],[Ext. Cost]]-Table1[[#This Row],[Ext. Sell]]</f>
        <v>44</v>
      </c>
      <c r="R772" s="31">
        <f>VLOOKUP(C772,Bookings!$A$1:$B$33,2,FALSE)</f>
        <v>6210075.2199999997</v>
      </c>
      <c r="S772" s="31">
        <f>IFERROR(VLOOKUP(D772,Bookings!E:F,2,FALSE),0)</f>
        <v>133136.14000000001</v>
      </c>
      <c r="T772" s="25" t="str">
        <f>IFERROR(VLOOKUP(Table1[[#This Row],[Order]],Bookings_with_AM_Report!A:L,12,FALSE),"N/A")</f>
        <v>Patty Medina</v>
      </c>
    </row>
    <row r="773" spans="1:20">
      <c r="A773" s="24" t="s">
        <v>1611</v>
      </c>
      <c r="B773" s="24">
        <v>10</v>
      </c>
      <c r="C773" s="24" t="s">
        <v>15</v>
      </c>
      <c r="D773" s="24" t="s">
        <v>132</v>
      </c>
      <c r="E773" s="24" t="s">
        <v>46</v>
      </c>
      <c r="F773" s="24" t="s">
        <v>2367</v>
      </c>
      <c r="G773" s="24" t="s">
        <v>42</v>
      </c>
      <c r="H773" s="24" t="s">
        <v>17</v>
      </c>
      <c r="I773" s="24" t="s">
        <v>43</v>
      </c>
      <c r="J773" s="24" t="s">
        <v>18</v>
      </c>
      <c r="K773" s="24" t="s">
        <v>86</v>
      </c>
      <c r="L773" s="24">
        <v>1</v>
      </c>
      <c r="M773" s="31">
        <v>0</v>
      </c>
      <c r="N773" s="31">
        <v>44</v>
      </c>
      <c r="O773" s="24" t="s">
        <v>26</v>
      </c>
      <c r="P773" s="24" t="str">
        <f>VLOOKUP(Table1[[#This Row],[Line Item Text Code]],$U$3:$V$7,2,FALSE)</f>
        <v>Miscellaneous</v>
      </c>
      <c r="Q773" s="31">
        <f>Table1[[#This Row],[Ext. Cost]]-Table1[[#This Row],[Ext. Sell]]</f>
        <v>44</v>
      </c>
      <c r="R773" s="31">
        <f>VLOOKUP(C773,Bookings!$A$1:$B$33,2,FALSE)</f>
        <v>6210075.2199999997</v>
      </c>
      <c r="S773" s="31">
        <f>IFERROR(VLOOKUP(D773,Bookings!E:F,2,FALSE),0)</f>
        <v>133136.14000000001</v>
      </c>
      <c r="T773" s="25" t="str">
        <f>IFERROR(VLOOKUP(Table1[[#This Row],[Order]],Bookings_with_AM_Report!A:L,12,FALSE),"N/A")</f>
        <v>Patty Medina</v>
      </c>
    </row>
    <row r="774" spans="1:20">
      <c r="A774" s="24" t="s">
        <v>1611</v>
      </c>
      <c r="B774" s="24">
        <v>12</v>
      </c>
      <c r="C774" s="24" t="s">
        <v>15</v>
      </c>
      <c r="D774" s="24" t="s">
        <v>132</v>
      </c>
      <c r="E774" s="24" t="s">
        <v>46</v>
      </c>
      <c r="F774" s="24" t="s">
        <v>2368</v>
      </c>
      <c r="G774" s="24" t="s">
        <v>42</v>
      </c>
      <c r="H774" s="24" t="s">
        <v>36</v>
      </c>
      <c r="I774" s="24" t="s">
        <v>1613</v>
      </c>
      <c r="J774" s="24" t="s">
        <v>18</v>
      </c>
      <c r="K774" s="24" t="s">
        <v>86</v>
      </c>
      <c r="L774" s="24">
        <v>1</v>
      </c>
      <c r="M774" s="31">
        <v>0</v>
      </c>
      <c r="N774" s="31">
        <v>44</v>
      </c>
      <c r="O774" s="24" t="s">
        <v>26</v>
      </c>
      <c r="P774" s="24" t="str">
        <f>VLOOKUP(Table1[[#This Row],[Line Item Text Code]],$U$3:$V$7,2,FALSE)</f>
        <v>Customer Accomodation</v>
      </c>
      <c r="Q774" s="31">
        <f>Table1[[#This Row],[Ext. Cost]]-Table1[[#This Row],[Ext. Sell]]</f>
        <v>44</v>
      </c>
      <c r="R774" s="31">
        <f>VLOOKUP(C774,Bookings!$A$1:$B$33,2,FALSE)</f>
        <v>6210075.2199999997</v>
      </c>
      <c r="S774" s="31">
        <f>IFERROR(VLOOKUP(D774,Bookings!E:F,2,FALSE),0)</f>
        <v>133136.14000000001</v>
      </c>
      <c r="T774" s="25" t="str">
        <f>IFERROR(VLOOKUP(Table1[[#This Row],[Order]],Bookings_with_AM_Report!A:L,12,FALSE),"N/A")</f>
        <v>Patty Medina</v>
      </c>
    </row>
    <row r="775" spans="1:20">
      <c r="A775" s="24" t="s">
        <v>1611</v>
      </c>
      <c r="B775" s="24">
        <v>12</v>
      </c>
      <c r="C775" s="24" t="s">
        <v>15</v>
      </c>
      <c r="D775" s="24" t="s">
        <v>132</v>
      </c>
      <c r="E775" s="24" t="s">
        <v>46</v>
      </c>
      <c r="F775" s="24" t="s">
        <v>2368</v>
      </c>
      <c r="G775" s="24" t="s">
        <v>42</v>
      </c>
      <c r="H775" s="24" t="s">
        <v>17</v>
      </c>
      <c r="I775" s="24" t="s">
        <v>43</v>
      </c>
      <c r="J775" s="24" t="s">
        <v>18</v>
      </c>
      <c r="K775" s="24" t="s">
        <v>86</v>
      </c>
      <c r="L775" s="24">
        <v>1</v>
      </c>
      <c r="M775" s="31">
        <v>0</v>
      </c>
      <c r="N775" s="31">
        <v>44</v>
      </c>
      <c r="O775" s="24" t="s">
        <v>26</v>
      </c>
      <c r="P775" s="24" t="str">
        <f>VLOOKUP(Table1[[#This Row],[Line Item Text Code]],$U$3:$V$7,2,FALSE)</f>
        <v>Miscellaneous</v>
      </c>
      <c r="Q775" s="31">
        <f>Table1[[#This Row],[Ext. Cost]]-Table1[[#This Row],[Ext. Sell]]</f>
        <v>44</v>
      </c>
      <c r="R775" s="31">
        <f>VLOOKUP(C775,Bookings!$A$1:$B$33,2,FALSE)</f>
        <v>6210075.2199999997</v>
      </c>
      <c r="S775" s="31">
        <f>IFERROR(VLOOKUP(D775,Bookings!E:F,2,FALSE),0)</f>
        <v>133136.14000000001</v>
      </c>
      <c r="T775" s="25" t="str">
        <f>IFERROR(VLOOKUP(Table1[[#This Row],[Order]],Bookings_with_AM_Report!A:L,12,FALSE),"N/A")</f>
        <v>Patty Medina</v>
      </c>
    </row>
    <row r="776" spans="1:20">
      <c r="A776" s="24" t="s">
        <v>654</v>
      </c>
      <c r="B776" s="24">
        <v>4</v>
      </c>
      <c r="C776" s="24" t="s">
        <v>45</v>
      </c>
      <c r="D776" s="24" t="s">
        <v>473</v>
      </c>
      <c r="E776" s="24" t="s">
        <v>945</v>
      </c>
      <c r="F776" s="24" t="s">
        <v>946</v>
      </c>
      <c r="G776" s="24" t="s">
        <v>31</v>
      </c>
      <c r="H776" s="24" t="s">
        <v>36</v>
      </c>
      <c r="I776" s="24" t="s">
        <v>138</v>
      </c>
      <c r="J776" s="24" t="s">
        <v>24</v>
      </c>
      <c r="K776" s="24" t="s">
        <v>139</v>
      </c>
      <c r="L776" s="24">
        <v>1</v>
      </c>
      <c r="M776" s="31">
        <v>0</v>
      </c>
      <c r="N776" s="31">
        <v>3.99</v>
      </c>
      <c r="O776" s="24" t="s">
        <v>88</v>
      </c>
      <c r="P776" s="24" t="str">
        <f>VLOOKUP(Table1[[#This Row],[Line Item Text Code]],$U$3:$V$7,2,FALSE)</f>
        <v>Customer Accomodation</v>
      </c>
      <c r="Q776" s="31">
        <f>Table1[[#This Row],[Ext. Cost]]-Table1[[#This Row],[Ext. Sell]]</f>
        <v>3.99</v>
      </c>
      <c r="R776" s="31">
        <f>VLOOKUP(C776,Bookings!$A$1:$B$33,2,FALSE)</f>
        <v>6995960.2399999984</v>
      </c>
      <c r="S776" s="31">
        <f>IFERROR(VLOOKUP(D776,Bookings!E:F,2,FALSE),0)</f>
        <v>353720.02</v>
      </c>
      <c r="T776" s="25" t="str">
        <f>IFERROR(VLOOKUP(Table1[[#This Row],[Order]],Bookings_with_AM_Report!A:L,12,FALSE),"N/A")</f>
        <v>Mary Sparacino</v>
      </c>
    </row>
    <row r="777" spans="1:20">
      <c r="A777" s="24" t="s">
        <v>654</v>
      </c>
      <c r="B777" s="24">
        <v>5</v>
      </c>
      <c r="C777" s="24" t="s">
        <v>45</v>
      </c>
      <c r="D777" s="24" t="s">
        <v>473</v>
      </c>
      <c r="E777" s="24" t="s">
        <v>947</v>
      </c>
      <c r="F777" s="24" t="s">
        <v>948</v>
      </c>
      <c r="G777" s="24" t="s">
        <v>31</v>
      </c>
      <c r="H777" s="24" t="s">
        <v>36</v>
      </c>
      <c r="I777" s="24" t="s">
        <v>138</v>
      </c>
      <c r="J777" s="24" t="s">
        <v>24</v>
      </c>
      <c r="K777" s="24" t="s">
        <v>139</v>
      </c>
      <c r="L777" s="24">
        <v>1</v>
      </c>
      <c r="M777" s="31">
        <v>0</v>
      </c>
      <c r="N777" s="31">
        <v>8.3000000000000007</v>
      </c>
      <c r="O777" s="24" t="s">
        <v>88</v>
      </c>
      <c r="P777" s="24" t="str">
        <f>VLOOKUP(Table1[[#This Row],[Line Item Text Code]],$U$3:$V$7,2,FALSE)</f>
        <v>Customer Accomodation</v>
      </c>
      <c r="Q777" s="31">
        <f>Table1[[#This Row],[Ext. Cost]]-Table1[[#This Row],[Ext. Sell]]</f>
        <v>8.3000000000000007</v>
      </c>
      <c r="R777" s="31">
        <f>VLOOKUP(C777,Bookings!$A$1:$B$33,2,FALSE)</f>
        <v>6995960.2399999984</v>
      </c>
      <c r="S777" s="31">
        <f>IFERROR(VLOOKUP(D777,Bookings!E:F,2,FALSE),0)</f>
        <v>353720.02</v>
      </c>
      <c r="T777" s="25" t="str">
        <f>IFERROR(VLOOKUP(Table1[[#This Row],[Order]],Bookings_with_AM_Report!A:L,12,FALSE),"N/A")</f>
        <v>Mary Sparacino</v>
      </c>
    </row>
    <row r="778" spans="1:20">
      <c r="A778" s="24" t="s">
        <v>2807</v>
      </c>
      <c r="B778" s="24">
        <v>308</v>
      </c>
      <c r="C778" s="24" t="s">
        <v>39</v>
      </c>
      <c r="D778" s="24" t="s">
        <v>89</v>
      </c>
      <c r="E778" s="24" t="s">
        <v>4562</v>
      </c>
      <c r="F778" s="24" t="s">
        <v>22</v>
      </c>
      <c r="G778" s="24" t="s">
        <v>317</v>
      </c>
      <c r="H778" s="24" t="s">
        <v>17</v>
      </c>
      <c r="I778" s="24" t="s">
        <v>1467</v>
      </c>
      <c r="J778" s="24" t="s">
        <v>33</v>
      </c>
      <c r="K778" s="24" t="s">
        <v>66</v>
      </c>
      <c r="L778" s="24">
        <v>1</v>
      </c>
      <c r="M778" s="31">
        <v>0</v>
      </c>
      <c r="N778" s="31">
        <v>606.85</v>
      </c>
      <c r="O778" s="24" t="s">
        <v>1598</v>
      </c>
      <c r="P778" s="24" t="str">
        <f>VLOOKUP(Table1[[#This Row],[Line Item Text Code]],$U$3:$V$7,2,FALSE)</f>
        <v>Miscellaneous</v>
      </c>
      <c r="Q778" s="31">
        <f>Table1[[#This Row],[Ext. Cost]]-Table1[[#This Row],[Ext. Sell]]</f>
        <v>606.85</v>
      </c>
      <c r="R778" s="31">
        <f>VLOOKUP(C778,Bookings!$A$1:$B$33,2,FALSE)</f>
        <v>1917863.1800000002</v>
      </c>
      <c r="S778" s="31">
        <f>IFERROR(VLOOKUP(D778,Bookings!E:F,2,FALSE),0)</f>
        <v>1690928.2900000003</v>
      </c>
      <c r="T778" s="25" t="str">
        <f>IFERROR(VLOOKUP(Table1[[#This Row],[Order]],Bookings_with_AM_Report!A:L,12,FALSE),"N/A")</f>
        <v>Rayna Mitchell</v>
      </c>
    </row>
    <row r="779" spans="1:20">
      <c r="A779" s="24" t="s">
        <v>2807</v>
      </c>
      <c r="B779" s="24">
        <v>309</v>
      </c>
      <c r="C779" s="24" t="s">
        <v>39</v>
      </c>
      <c r="D779" s="24" t="s">
        <v>89</v>
      </c>
      <c r="E779" s="24" t="s">
        <v>4563</v>
      </c>
      <c r="F779" s="24" t="s">
        <v>22</v>
      </c>
      <c r="G779" s="24" t="s">
        <v>53</v>
      </c>
      <c r="H779" s="24" t="s">
        <v>53</v>
      </c>
      <c r="I779" s="24" t="s">
        <v>129</v>
      </c>
      <c r="J779" s="24" t="s">
        <v>33</v>
      </c>
      <c r="K779" s="24" t="s">
        <v>75</v>
      </c>
      <c r="L779" s="24">
        <v>1</v>
      </c>
      <c r="M779" s="31">
        <v>0</v>
      </c>
      <c r="N779" s="31">
        <v>26.18</v>
      </c>
      <c r="O779" s="24" t="s">
        <v>1598</v>
      </c>
      <c r="P779" s="24" t="str">
        <f>VLOOKUP(Table1[[#This Row],[Line Item Text Code]],$U$3:$V$7,2,FALSE)</f>
        <v>Shipping Charges</v>
      </c>
      <c r="Q779" s="31">
        <f>Table1[[#This Row],[Ext. Cost]]-Table1[[#This Row],[Ext. Sell]]</f>
        <v>26.18</v>
      </c>
      <c r="R779" s="31">
        <f>VLOOKUP(C779,Bookings!$A$1:$B$33,2,FALSE)</f>
        <v>1917863.1800000002</v>
      </c>
      <c r="S779" s="31">
        <f>IFERROR(VLOOKUP(D779,Bookings!E:F,2,FALSE),0)</f>
        <v>1690928.2900000003</v>
      </c>
      <c r="T779" s="25" t="str">
        <f>IFERROR(VLOOKUP(Table1[[#This Row],[Order]],Bookings_with_AM_Report!A:L,12,FALSE),"N/A")</f>
        <v>Rayna Mitchell</v>
      </c>
    </row>
    <row r="780" spans="1:20">
      <c r="A780" s="24" t="s">
        <v>2807</v>
      </c>
      <c r="B780" s="24">
        <v>310</v>
      </c>
      <c r="C780" s="24" t="s">
        <v>39</v>
      </c>
      <c r="D780" s="24" t="s">
        <v>89</v>
      </c>
      <c r="E780" s="24" t="s">
        <v>4562</v>
      </c>
      <c r="F780" s="24" t="s">
        <v>22</v>
      </c>
      <c r="G780" s="24" t="s">
        <v>317</v>
      </c>
      <c r="H780" s="24" t="s">
        <v>17</v>
      </c>
      <c r="I780" s="24" t="s">
        <v>1467</v>
      </c>
      <c r="J780" s="24" t="s">
        <v>33</v>
      </c>
      <c r="K780" s="24" t="s">
        <v>66</v>
      </c>
      <c r="L780" s="24">
        <v>1</v>
      </c>
      <c r="M780" s="31">
        <v>0</v>
      </c>
      <c r="N780" s="31">
        <v>279.48</v>
      </c>
      <c r="O780" s="24" t="s">
        <v>1598</v>
      </c>
      <c r="P780" s="24" t="str">
        <f>VLOOKUP(Table1[[#This Row],[Line Item Text Code]],$U$3:$V$7,2,FALSE)</f>
        <v>Miscellaneous</v>
      </c>
      <c r="Q780" s="31">
        <f>Table1[[#This Row],[Ext. Cost]]-Table1[[#This Row],[Ext. Sell]]</f>
        <v>279.48</v>
      </c>
      <c r="R780" s="31">
        <f>VLOOKUP(C780,Bookings!$A$1:$B$33,2,FALSE)</f>
        <v>1917863.1800000002</v>
      </c>
      <c r="S780" s="31">
        <f>IFERROR(VLOOKUP(D780,Bookings!E:F,2,FALSE),0)</f>
        <v>1690928.2900000003</v>
      </c>
      <c r="T780" s="25" t="str">
        <f>IFERROR(VLOOKUP(Table1[[#This Row],[Order]],Bookings_with_AM_Report!A:L,12,FALSE),"N/A")</f>
        <v>Rayna Mitchell</v>
      </c>
    </row>
    <row r="781" spans="1:20">
      <c r="A781" s="24" t="s">
        <v>2807</v>
      </c>
      <c r="B781" s="24">
        <v>313</v>
      </c>
      <c r="C781" s="24" t="s">
        <v>39</v>
      </c>
      <c r="D781" s="24" t="s">
        <v>89</v>
      </c>
      <c r="E781" s="24" t="s">
        <v>5951</v>
      </c>
      <c r="F781" s="24" t="s">
        <v>22</v>
      </c>
      <c r="G781" s="24" t="s">
        <v>31</v>
      </c>
      <c r="H781" s="24" t="s">
        <v>17</v>
      </c>
      <c r="I781" s="24" t="s">
        <v>200</v>
      </c>
      <c r="J781" s="24" t="s">
        <v>33</v>
      </c>
      <c r="K781" s="24" t="s">
        <v>66</v>
      </c>
      <c r="L781" s="24">
        <v>1</v>
      </c>
      <c r="M781" s="31">
        <v>0</v>
      </c>
      <c r="N781" s="31">
        <v>90.16</v>
      </c>
      <c r="O781" s="24" t="s">
        <v>1598</v>
      </c>
      <c r="P781" s="24" t="str">
        <f>VLOOKUP(Table1[[#This Row],[Line Item Text Code]],$U$3:$V$7,2,FALSE)</f>
        <v>Miscellaneous</v>
      </c>
      <c r="Q781" s="31">
        <f>Table1[[#This Row],[Ext. Cost]]-Table1[[#This Row],[Ext. Sell]]</f>
        <v>90.16</v>
      </c>
      <c r="R781" s="31">
        <f>VLOOKUP(C781,Bookings!$A$1:$B$33,2,FALSE)</f>
        <v>1917863.1800000002</v>
      </c>
      <c r="S781" s="31">
        <f>IFERROR(VLOOKUP(D781,Bookings!E:F,2,FALSE),0)</f>
        <v>1690928.2900000003</v>
      </c>
      <c r="T781" s="25" t="str">
        <f>IFERROR(VLOOKUP(Table1[[#This Row],[Order]],Bookings_with_AM_Report!A:L,12,FALSE),"N/A")</f>
        <v>Rayna Mitchell</v>
      </c>
    </row>
    <row r="782" spans="1:20">
      <c r="A782" s="24" t="s">
        <v>2807</v>
      </c>
      <c r="B782" s="24">
        <v>314</v>
      </c>
      <c r="C782" s="24" t="s">
        <v>39</v>
      </c>
      <c r="D782" s="24" t="s">
        <v>89</v>
      </c>
      <c r="E782" s="24" t="s">
        <v>65</v>
      </c>
      <c r="F782" s="24" t="s">
        <v>22</v>
      </c>
      <c r="G782" s="24" t="s">
        <v>317</v>
      </c>
      <c r="H782" s="24" t="s">
        <v>17</v>
      </c>
      <c r="I782" s="24" t="s">
        <v>65</v>
      </c>
      <c r="J782" s="24" t="s">
        <v>33</v>
      </c>
      <c r="K782" s="24" t="s">
        <v>66</v>
      </c>
      <c r="L782" s="24">
        <v>1</v>
      </c>
      <c r="M782" s="31">
        <v>0</v>
      </c>
      <c r="N782" s="31">
        <v>645.54</v>
      </c>
      <c r="O782" s="24" t="s">
        <v>1598</v>
      </c>
      <c r="P782" s="24" t="str">
        <f>VLOOKUP(Table1[[#This Row],[Line Item Text Code]],$U$3:$V$7,2,FALSE)</f>
        <v>Miscellaneous</v>
      </c>
      <c r="Q782" s="31">
        <f>Table1[[#This Row],[Ext. Cost]]-Table1[[#This Row],[Ext. Sell]]</f>
        <v>645.54</v>
      </c>
      <c r="R782" s="31">
        <f>VLOOKUP(C782,Bookings!$A$1:$B$33,2,FALSE)</f>
        <v>1917863.1800000002</v>
      </c>
      <c r="S782" s="31">
        <f>IFERROR(VLOOKUP(D782,Bookings!E:F,2,FALSE),0)</f>
        <v>1690928.2900000003</v>
      </c>
      <c r="T782" s="25" t="str">
        <f>IFERROR(VLOOKUP(Table1[[#This Row],[Order]],Bookings_with_AM_Report!A:L,12,FALSE),"N/A")</f>
        <v>Rayna Mitchell</v>
      </c>
    </row>
    <row r="783" spans="1:20">
      <c r="A783" s="24" t="s">
        <v>949</v>
      </c>
      <c r="B783" s="24">
        <v>9</v>
      </c>
      <c r="C783" s="24" t="s">
        <v>234</v>
      </c>
      <c r="D783" s="24" t="s">
        <v>950</v>
      </c>
      <c r="E783" s="24" t="s">
        <v>116</v>
      </c>
      <c r="F783" s="24" t="s">
        <v>116</v>
      </c>
      <c r="G783" s="24" t="s">
        <v>53</v>
      </c>
      <c r="H783" s="24" t="s">
        <v>49</v>
      </c>
      <c r="I783" s="24" t="s">
        <v>951</v>
      </c>
      <c r="J783" s="24" t="s">
        <v>18</v>
      </c>
      <c r="K783" s="24" t="s">
        <v>34</v>
      </c>
      <c r="L783" s="24">
        <v>1</v>
      </c>
      <c r="M783" s="31">
        <v>0</v>
      </c>
      <c r="N783" s="31">
        <v>589</v>
      </c>
      <c r="O783" s="24" t="s">
        <v>29</v>
      </c>
      <c r="P783" s="24" t="str">
        <f>VLOOKUP(Table1[[#This Row],[Line Item Text Code]],$U$3:$V$7,2,FALSE)</f>
        <v>Specification Error</v>
      </c>
      <c r="Q783" s="31">
        <f>Table1[[#This Row],[Ext. Cost]]-Table1[[#This Row],[Ext. Sell]]</f>
        <v>589</v>
      </c>
      <c r="R783" s="31">
        <f>VLOOKUP(C783,Bookings!$A$1:$B$33,2,FALSE)</f>
        <v>11238.25</v>
      </c>
      <c r="S783" s="31">
        <f>IFERROR(VLOOKUP(D783,Bookings!E:F,2,FALSE),0)</f>
        <v>10684.41</v>
      </c>
      <c r="T783" s="25" t="str">
        <f>IFERROR(VLOOKUP(Table1[[#This Row],[Order]],Bookings_with_AM_Report!A:L,12,FALSE),"N/A")</f>
        <v>Lindsay Hanief</v>
      </c>
    </row>
    <row r="784" spans="1:20">
      <c r="A784" s="24" t="s">
        <v>3560</v>
      </c>
      <c r="B784" s="24">
        <v>65</v>
      </c>
      <c r="C784" s="24" t="s">
        <v>70</v>
      </c>
      <c r="D784" s="24" t="s">
        <v>71</v>
      </c>
      <c r="E784" s="24" t="s">
        <v>5952</v>
      </c>
      <c r="F784" s="24" t="s">
        <v>5953</v>
      </c>
      <c r="G784" s="24" t="s">
        <v>31</v>
      </c>
      <c r="H784" s="24" t="s">
        <v>49</v>
      </c>
      <c r="I784" s="24" t="s">
        <v>5954</v>
      </c>
      <c r="J784" s="24" t="s">
        <v>24</v>
      </c>
      <c r="K784" s="24" t="s">
        <v>34</v>
      </c>
      <c r="L784" s="24">
        <v>1</v>
      </c>
      <c r="M784" s="31">
        <v>0</v>
      </c>
      <c r="N784" s="31">
        <v>223.42</v>
      </c>
      <c r="O784" s="24" t="s">
        <v>72</v>
      </c>
      <c r="P784" s="24" t="str">
        <f>VLOOKUP(Table1[[#This Row],[Line Item Text Code]],$U$3:$V$7,2,FALSE)</f>
        <v>Specification Error</v>
      </c>
      <c r="Q784" s="31">
        <f>Table1[[#This Row],[Ext. Cost]]-Table1[[#This Row],[Ext. Sell]]</f>
        <v>223.42</v>
      </c>
      <c r="R784" s="31">
        <f>VLOOKUP(C784,Bookings!$A$1:$B$33,2,FALSE)</f>
        <v>3879926.4899999993</v>
      </c>
      <c r="S784" s="31">
        <f>IFERROR(VLOOKUP(D784,Bookings!E:F,2,FALSE),0)</f>
        <v>435136.94999999995</v>
      </c>
      <c r="T784" s="25" t="str">
        <f>IFERROR(VLOOKUP(Table1[[#This Row],[Order]],Bookings_with_AM_Report!A:L,12,FALSE),"N/A")</f>
        <v>Megan Ewers</v>
      </c>
    </row>
    <row r="785" spans="1:20">
      <c r="A785" s="24" t="s">
        <v>1005</v>
      </c>
      <c r="B785" s="24">
        <v>8</v>
      </c>
      <c r="C785" s="24" t="s">
        <v>76</v>
      </c>
      <c r="D785" s="24" t="s">
        <v>224</v>
      </c>
      <c r="E785" s="24" t="s">
        <v>2369</v>
      </c>
      <c r="F785" s="24" t="s">
        <v>2370</v>
      </c>
      <c r="G785" s="24" t="s">
        <v>31</v>
      </c>
      <c r="H785" s="24" t="s">
        <v>17</v>
      </c>
      <c r="I785" s="24" t="s">
        <v>2371</v>
      </c>
      <c r="J785" s="24" t="s">
        <v>18</v>
      </c>
      <c r="K785" s="24" t="s">
        <v>51</v>
      </c>
      <c r="L785" s="24">
        <v>1</v>
      </c>
      <c r="M785" s="31">
        <v>0</v>
      </c>
      <c r="N785" s="31">
        <v>310.8</v>
      </c>
      <c r="O785" s="24" t="s">
        <v>63</v>
      </c>
      <c r="P785" s="24" t="str">
        <f>VLOOKUP(Table1[[#This Row],[Line Item Text Code]],$U$3:$V$7,2,FALSE)</f>
        <v>Miscellaneous</v>
      </c>
      <c r="Q785" s="31">
        <f>Table1[[#This Row],[Ext. Cost]]-Table1[[#This Row],[Ext. Sell]]</f>
        <v>310.8</v>
      </c>
      <c r="R785" s="31">
        <f>VLOOKUP(C785,Bookings!$A$1:$B$33,2,FALSE)</f>
        <v>13189792.260000004</v>
      </c>
      <c r="S785" s="31">
        <f>IFERROR(VLOOKUP(D785,Bookings!E:F,2,FALSE),0)</f>
        <v>1304608.0400000005</v>
      </c>
      <c r="T785" s="25" t="str">
        <f>IFERROR(VLOOKUP(Table1[[#This Row],[Order]],Bookings_with_AM_Report!A:L,12,FALSE),"N/A")</f>
        <v>Carina Collison</v>
      </c>
    </row>
    <row r="786" spans="1:20">
      <c r="A786" s="24" t="s">
        <v>3594</v>
      </c>
      <c r="B786" s="24">
        <v>134</v>
      </c>
      <c r="C786" s="24" t="s">
        <v>76</v>
      </c>
      <c r="D786" s="24" t="s">
        <v>1529</v>
      </c>
      <c r="E786" s="24" t="s">
        <v>3825</v>
      </c>
      <c r="F786" s="24" t="s">
        <v>3826</v>
      </c>
      <c r="G786" s="24" t="s">
        <v>55</v>
      </c>
      <c r="H786" s="24" t="s">
        <v>49</v>
      </c>
      <c r="I786" s="24" t="s">
        <v>3827</v>
      </c>
      <c r="J786" s="24" t="s">
        <v>18</v>
      </c>
      <c r="K786" s="24" t="s">
        <v>3828</v>
      </c>
      <c r="L786" s="24">
        <v>1</v>
      </c>
      <c r="M786" s="31">
        <v>0</v>
      </c>
      <c r="N786" s="31">
        <v>7.5</v>
      </c>
      <c r="O786" s="24" t="s">
        <v>63</v>
      </c>
      <c r="P786" s="24" t="str">
        <f>VLOOKUP(Table1[[#This Row],[Line Item Text Code]],$U$3:$V$7,2,FALSE)</f>
        <v>Specification Error</v>
      </c>
      <c r="Q786" s="31">
        <f>Table1[[#This Row],[Ext. Cost]]-Table1[[#This Row],[Ext. Sell]]</f>
        <v>7.5</v>
      </c>
      <c r="R786" s="31">
        <f>VLOOKUP(C786,Bookings!$A$1:$B$33,2,FALSE)</f>
        <v>13189792.260000004</v>
      </c>
      <c r="S786" s="31">
        <f>IFERROR(VLOOKUP(D786,Bookings!E:F,2,FALSE),0)</f>
        <v>1177000.1299999999</v>
      </c>
      <c r="T786" s="25" t="str">
        <f>IFERROR(VLOOKUP(Table1[[#This Row],[Order]],Bookings_with_AM_Report!A:L,12,FALSE),"N/A")</f>
        <v>Frances Kim</v>
      </c>
    </row>
    <row r="787" spans="1:20">
      <c r="A787" s="24" t="s">
        <v>3594</v>
      </c>
      <c r="B787" s="24">
        <v>136</v>
      </c>
      <c r="C787" s="24" t="s">
        <v>76</v>
      </c>
      <c r="D787" s="24" t="s">
        <v>1529</v>
      </c>
      <c r="E787" s="24" t="s">
        <v>3829</v>
      </c>
      <c r="F787" s="24" t="s">
        <v>3830</v>
      </c>
      <c r="G787" s="24" t="s">
        <v>55</v>
      </c>
      <c r="H787" s="24" t="s">
        <v>49</v>
      </c>
      <c r="I787" s="24" t="s">
        <v>3831</v>
      </c>
      <c r="J787" s="24" t="s">
        <v>18</v>
      </c>
      <c r="K787" s="24" t="s">
        <v>1588</v>
      </c>
      <c r="L787" s="24">
        <v>30</v>
      </c>
      <c r="M787" s="31">
        <v>0</v>
      </c>
      <c r="N787" s="31">
        <v>2100</v>
      </c>
      <c r="O787" s="24" t="s">
        <v>63</v>
      </c>
      <c r="P787" s="24" t="str">
        <f>VLOOKUP(Table1[[#This Row],[Line Item Text Code]],$U$3:$V$7,2,FALSE)</f>
        <v>Specification Error</v>
      </c>
      <c r="Q787" s="31">
        <f>Table1[[#This Row],[Ext. Cost]]-Table1[[#This Row],[Ext. Sell]]</f>
        <v>2100</v>
      </c>
      <c r="R787" s="31">
        <f>VLOOKUP(C787,Bookings!$A$1:$B$33,2,FALSE)</f>
        <v>13189792.260000004</v>
      </c>
      <c r="S787" s="31">
        <f>IFERROR(VLOOKUP(D787,Bookings!E:F,2,FALSE),0)</f>
        <v>1177000.1299999999</v>
      </c>
      <c r="T787" s="25" t="str">
        <f>IFERROR(VLOOKUP(Table1[[#This Row],[Order]],Bookings_with_AM_Report!A:L,12,FALSE),"N/A")</f>
        <v>Frances Kim</v>
      </c>
    </row>
    <row r="788" spans="1:20">
      <c r="A788" s="24" t="s">
        <v>3594</v>
      </c>
      <c r="B788" s="24">
        <v>137</v>
      </c>
      <c r="C788" s="24" t="s">
        <v>76</v>
      </c>
      <c r="D788" s="24" t="s">
        <v>1529</v>
      </c>
      <c r="E788" s="24" t="s">
        <v>52</v>
      </c>
      <c r="F788" s="24" t="s">
        <v>3832</v>
      </c>
      <c r="G788" s="24" t="s">
        <v>53</v>
      </c>
      <c r="H788" s="24" t="s">
        <v>49</v>
      </c>
      <c r="I788" s="24" t="s">
        <v>3831</v>
      </c>
      <c r="J788" s="24" t="s">
        <v>18</v>
      </c>
      <c r="K788" s="24" t="s">
        <v>1588</v>
      </c>
      <c r="L788" s="24">
        <v>1</v>
      </c>
      <c r="M788" s="31">
        <v>0</v>
      </c>
      <c r="N788" s="31">
        <v>140.99</v>
      </c>
      <c r="O788" s="24" t="s">
        <v>63</v>
      </c>
      <c r="P788" s="24" t="str">
        <f>VLOOKUP(Table1[[#This Row],[Line Item Text Code]],$U$3:$V$7,2,FALSE)</f>
        <v>Specification Error</v>
      </c>
      <c r="Q788" s="31">
        <f>Table1[[#This Row],[Ext. Cost]]-Table1[[#This Row],[Ext. Sell]]</f>
        <v>140.99</v>
      </c>
      <c r="R788" s="31">
        <f>VLOOKUP(C788,Bookings!$A$1:$B$33,2,FALSE)</f>
        <v>13189792.260000004</v>
      </c>
      <c r="S788" s="31">
        <f>IFERROR(VLOOKUP(D788,Bookings!E:F,2,FALSE),0)</f>
        <v>1177000.1299999999</v>
      </c>
      <c r="T788" s="25" t="str">
        <f>IFERROR(VLOOKUP(Table1[[#This Row],[Order]],Bookings_with_AM_Report!A:L,12,FALSE),"N/A")</f>
        <v>Frances Kim</v>
      </c>
    </row>
    <row r="789" spans="1:20">
      <c r="A789" s="24" t="s">
        <v>3594</v>
      </c>
      <c r="B789" s="24">
        <v>138</v>
      </c>
      <c r="C789" s="24" t="s">
        <v>76</v>
      </c>
      <c r="D789" s="24" t="s">
        <v>1529</v>
      </c>
      <c r="E789" s="24" t="s">
        <v>2270</v>
      </c>
      <c r="F789" s="24" t="s">
        <v>3833</v>
      </c>
      <c r="G789" s="24" t="s">
        <v>31</v>
      </c>
      <c r="H789" s="24" t="s">
        <v>17</v>
      </c>
      <c r="I789" s="24" t="s">
        <v>3834</v>
      </c>
      <c r="J789" s="24" t="s">
        <v>18</v>
      </c>
      <c r="K789" s="24" t="s">
        <v>3835</v>
      </c>
      <c r="L789" s="24">
        <v>1</v>
      </c>
      <c r="M789" s="31">
        <v>0</v>
      </c>
      <c r="N789" s="31">
        <v>1181</v>
      </c>
      <c r="O789" s="24" t="s">
        <v>63</v>
      </c>
      <c r="P789" s="24" t="str">
        <f>VLOOKUP(Table1[[#This Row],[Line Item Text Code]],$U$3:$V$7,2,FALSE)</f>
        <v>Miscellaneous</v>
      </c>
      <c r="Q789" s="31">
        <f>Table1[[#This Row],[Ext. Cost]]-Table1[[#This Row],[Ext. Sell]]</f>
        <v>1181</v>
      </c>
      <c r="R789" s="31">
        <f>VLOOKUP(C789,Bookings!$A$1:$B$33,2,FALSE)</f>
        <v>13189792.260000004</v>
      </c>
      <c r="S789" s="31">
        <f>IFERROR(VLOOKUP(D789,Bookings!E:F,2,FALSE),0)</f>
        <v>1177000.1299999999</v>
      </c>
      <c r="T789" s="25" t="str">
        <f>IFERROR(VLOOKUP(Table1[[#This Row],[Order]],Bookings_with_AM_Report!A:L,12,FALSE),"N/A")</f>
        <v>Frances Kim</v>
      </c>
    </row>
    <row r="790" spans="1:20">
      <c r="A790" s="24" t="s">
        <v>3594</v>
      </c>
      <c r="B790" s="24">
        <v>139</v>
      </c>
      <c r="C790" s="24" t="s">
        <v>76</v>
      </c>
      <c r="D790" s="24" t="s">
        <v>1529</v>
      </c>
      <c r="E790" s="24" t="s">
        <v>2417</v>
      </c>
      <c r="F790" s="24" t="s">
        <v>4564</v>
      </c>
      <c r="G790" s="24" t="s">
        <v>31</v>
      </c>
      <c r="H790" s="24" t="s">
        <v>17</v>
      </c>
      <c r="I790" s="24" t="s">
        <v>4565</v>
      </c>
      <c r="J790" s="24" t="s">
        <v>18</v>
      </c>
      <c r="K790" s="24" t="s">
        <v>2423</v>
      </c>
      <c r="L790" s="24">
        <v>1</v>
      </c>
      <c r="M790" s="31">
        <v>0</v>
      </c>
      <c r="N790" s="31">
        <v>250</v>
      </c>
      <c r="O790" s="24" t="s">
        <v>63</v>
      </c>
      <c r="P790" s="24" t="str">
        <f>VLOOKUP(Table1[[#This Row],[Line Item Text Code]],$U$3:$V$7,2,FALSE)</f>
        <v>Miscellaneous</v>
      </c>
      <c r="Q790" s="31">
        <f>Table1[[#This Row],[Ext. Cost]]-Table1[[#This Row],[Ext. Sell]]</f>
        <v>250</v>
      </c>
      <c r="R790" s="31">
        <f>VLOOKUP(C790,Bookings!$A$1:$B$33,2,FALSE)</f>
        <v>13189792.260000004</v>
      </c>
      <c r="S790" s="31">
        <f>IFERROR(VLOOKUP(D790,Bookings!E:F,2,FALSE),0)</f>
        <v>1177000.1299999999</v>
      </c>
      <c r="T790" s="25" t="str">
        <f>IFERROR(VLOOKUP(Table1[[#This Row],[Order]],Bookings_with_AM_Report!A:L,12,FALSE),"N/A")</f>
        <v>Frances Kim</v>
      </c>
    </row>
    <row r="791" spans="1:20">
      <c r="A791" s="24" t="s">
        <v>4301</v>
      </c>
      <c r="B791" s="24">
        <v>9</v>
      </c>
      <c r="C791" s="24" t="s">
        <v>20</v>
      </c>
      <c r="D791" s="24" t="s">
        <v>3887</v>
      </c>
      <c r="E791" s="24" t="s">
        <v>4767</v>
      </c>
      <c r="F791" s="24" t="s">
        <v>5955</v>
      </c>
      <c r="G791" s="24" t="s">
        <v>16</v>
      </c>
      <c r="H791" s="24" t="s">
        <v>32</v>
      </c>
      <c r="I791" s="24" t="s">
        <v>5956</v>
      </c>
      <c r="J791" s="24" t="s">
        <v>24</v>
      </c>
      <c r="K791" s="24" t="s">
        <v>5957</v>
      </c>
      <c r="L791" s="24">
        <v>1</v>
      </c>
      <c r="M791" s="31">
        <v>0</v>
      </c>
      <c r="N791" s="31">
        <v>125</v>
      </c>
      <c r="O791" s="24" t="s">
        <v>44</v>
      </c>
      <c r="P791" s="24" t="str">
        <f>VLOOKUP(Table1[[#This Row],[Line Item Text Code]],$U$3:$V$7,2,FALSE)</f>
        <v>Vendor Caused</v>
      </c>
      <c r="Q791" s="31">
        <f>Table1[[#This Row],[Ext. Cost]]-Table1[[#This Row],[Ext. Sell]]</f>
        <v>125</v>
      </c>
      <c r="R791" s="31">
        <f>VLOOKUP(C791,Bookings!$A$1:$B$33,2,FALSE)</f>
        <v>7904036.2999999644</v>
      </c>
      <c r="S791" s="31">
        <f>IFERROR(VLOOKUP(D791,Bookings!E:F,2,FALSE),0)</f>
        <v>645245.27000000025</v>
      </c>
      <c r="T791" s="25" t="str">
        <f>IFERROR(VLOOKUP(Table1[[#This Row],[Order]],Bookings_with_AM_Report!A:L,12,FALSE),"N/A")</f>
        <v>Norma Lopez</v>
      </c>
    </row>
    <row r="792" spans="1:20">
      <c r="A792" s="24" t="s">
        <v>643</v>
      </c>
      <c r="B792" s="24">
        <v>4</v>
      </c>
      <c r="C792" s="24" t="s">
        <v>81</v>
      </c>
      <c r="D792" s="24" t="s">
        <v>170</v>
      </c>
      <c r="E792" s="24" t="s">
        <v>158</v>
      </c>
      <c r="F792" s="24" t="s">
        <v>952</v>
      </c>
      <c r="G792" s="24" t="s">
        <v>53</v>
      </c>
      <c r="H792" s="24" t="s">
        <v>49</v>
      </c>
      <c r="I792" s="24" t="s">
        <v>953</v>
      </c>
      <c r="J792" s="24" t="s">
        <v>24</v>
      </c>
      <c r="K792" s="24" t="s">
        <v>37</v>
      </c>
      <c r="L792" s="24">
        <v>1</v>
      </c>
      <c r="M792" s="31">
        <v>0</v>
      </c>
      <c r="N792" s="31">
        <v>260</v>
      </c>
      <c r="O792" s="24" t="s">
        <v>29</v>
      </c>
      <c r="P792" s="24" t="str">
        <f>VLOOKUP(Table1[[#This Row],[Line Item Text Code]],$U$3:$V$7,2,FALSE)</f>
        <v>Specification Error</v>
      </c>
      <c r="Q792" s="31">
        <f>Table1[[#This Row],[Ext. Cost]]-Table1[[#This Row],[Ext. Sell]]</f>
        <v>260</v>
      </c>
      <c r="R792" s="31">
        <f>VLOOKUP(C792,Bookings!$A$1:$B$33,2,FALSE)</f>
        <v>2600398.1199999982</v>
      </c>
      <c r="S792" s="31">
        <f>IFERROR(VLOOKUP(D792,Bookings!E:F,2,FALSE),0)</f>
        <v>1166624.0599999994</v>
      </c>
      <c r="T792" s="25" t="str">
        <f>IFERROR(VLOOKUP(Table1[[#This Row],[Order]],Bookings_with_AM_Report!A:L,12,FALSE),"N/A")</f>
        <v>Genesis Rita</v>
      </c>
    </row>
    <row r="793" spans="1:20">
      <c r="A793" s="24" t="s">
        <v>1317</v>
      </c>
      <c r="B793" s="24">
        <v>22</v>
      </c>
      <c r="C793" s="24" t="s">
        <v>39</v>
      </c>
      <c r="D793" s="24" t="s">
        <v>89</v>
      </c>
      <c r="E793" s="24" t="s">
        <v>1436</v>
      </c>
      <c r="F793" s="24" t="s">
        <v>5958</v>
      </c>
      <c r="G793" s="24" t="s">
        <v>1398</v>
      </c>
      <c r="H793" s="24" t="s">
        <v>49</v>
      </c>
      <c r="I793" s="24" t="s">
        <v>5959</v>
      </c>
      <c r="J793" s="24" t="s">
        <v>33</v>
      </c>
      <c r="K793" s="24" t="s">
        <v>1400</v>
      </c>
      <c r="L793" s="24">
        <v>0.5</v>
      </c>
      <c r="M793" s="31">
        <v>0</v>
      </c>
      <c r="N793" s="31">
        <v>37.5</v>
      </c>
      <c r="O793" s="24" t="s">
        <v>72</v>
      </c>
      <c r="P793" s="24" t="str">
        <f>VLOOKUP(Table1[[#This Row],[Line Item Text Code]],$U$3:$V$7,2,FALSE)</f>
        <v>Specification Error</v>
      </c>
      <c r="Q793" s="31">
        <f>Table1[[#This Row],[Ext. Cost]]-Table1[[#This Row],[Ext. Sell]]</f>
        <v>37.5</v>
      </c>
      <c r="R793" s="31">
        <f>VLOOKUP(C793,Bookings!$A$1:$B$33,2,FALSE)</f>
        <v>1917863.1800000002</v>
      </c>
      <c r="S793" s="31">
        <f>IFERROR(VLOOKUP(D793,Bookings!E:F,2,FALSE),0)</f>
        <v>1690928.2900000003</v>
      </c>
      <c r="T793" s="25" t="str">
        <f>IFERROR(VLOOKUP(Table1[[#This Row],[Order]],Bookings_with_AM_Report!A:L,12,FALSE),"N/A")</f>
        <v>Rayna Mitchell</v>
      </c>
    </row>
    <row r="794" spans="1:20">
      <c r="A794" s="24" t="s">
        <v>661</v>
      </c>
      <c r="B794" s="24">
        <v>4</v>
      </c>
      <c r="C794" s="24" t="s">
        <v>20</v>
      </c>
      <c r="D794" s="24" t="s">
        <v>246</v>
      </c>
      <c r="E794" s="24" t="s">
        <v>1614</v>
      </c>
      <c r="F794" s="24" t="s">
        <v>1615</v>
      </c>
      <c r="G794" s="24" t="s">
        <v>31</v>
      </c>
      <c r="H794" s="24" t="s">
        <v>17</v>
      </c>
      <c r="I794" s="24" t="s">
        <v>1616</v>
      </c>
      <c r="J794" s="24" t="s">
        <v>24</v>
      </c>
      <c r="K794" s="24" t="s">
        <v>115</v>
      </c>
      <c r="L794" s="24">
        <v>5</v>
      </c>
      <c r="M794" s="31">
        <v>0</v>
      </c>
      <c r="N794" s="31">
        <v>21.35</v>
      </c>
      <c r="O794" s="24" t="s">
        <v>44</v>
      </c>
      <c r="P794" s="24" t="str">
        <f>VLOOKUP(Table1[[#This Row],[Line Item Text Code]],$U$3:$V$7,2,FALSE)</f>
        <v>Miscellaneous</v>
      </c>
      <c r="Q794" s="31">
        <f>Table1[[#This Row],[Ext. Cost]]-Table1[[#This Row],[Ext. Sell]]</f>
        <v>21.35</v>
      </c>
      <c r="R794" s="31">
        <f>VLOOKUP(C794,Bookings!$A$1:$B$33,2,FALSE)</f>
        <v>7904036.2999999644</v>
      </c>
      <c r="S794" s="31">
        <f>IFERROR(VLOOKUP(D794,Bookings!E:F,2,FALSE),0)</f>
        <v>0</v>
      </c>
      <c r="T794" s="25" t="str">
        <f>IFERROR(VLOOKUP(Table1[[#This Row],[Order]],Bookings_with_AM_Report!A:L,12,FALSE),"N/A")</f>
        <v>Norma Lopez</v>
      </c>
    </row>
    <row r="795" spans="1:20">
      <c r="A795" s="24" t="s">
        <v>1617</v>
      </c>
      <c r="B795" s="24">
        <v>6</v>
      </c>
      <c r="C795" s="24" t="s">
        <v>181</v>
      </c>
      <c r="D795" s="24" t="s">
        <v>1618</v>
      </c>
      <c r="E795" s="24" t="s">
        <v>1619</v>
      </c>
      <c r="F795" s="24" t="s">
        <v>1620</v>
      </c>
      <c r="G795" s="24" t="s">
        <v>31</v>
      </c>
      <c r="H795" s="24" t="s">
        <v>49</v>
      </c>
      <c r="I795" s="24" t="s">
        <v>1621</v>
      </c>
      <c r="J795" s="24" t="s">
        <v>18</v>
      </c>
      <c r="K795" s="24" t="s">
        <v>1622</v>
      </c>
      <c r="L795" s="24">
        <v>1</v>
      </c>
      <c r="M795" s="31">
        <v>0</v>
      </c>
      <c r="N795" s="31">
        <v>50</v>
      </c>
      <c r="O795" s="24" t="s">
        <v>48</v>
      </c>
      <c r="P795" s="24" t="str">
        <f>VLOOKUP(Table1[[#This Row],[Line Item Text Code]],$U$3:$V$7,2,FALSE)</f>
        <v>Specification Error</v>
      </c>
      <c r="Q795" s="31">
        <f>Table1[[#This Row],[Ext. Cost]]-Table1[[#This Row],[Ext. Sell]]</f>
        <v>50</v>
      </c>
      <c r="R795" s="31">
        <f>VLOOKUP(C795,Bookings!$A$1:$B$33,2,FALSE)</f>
        <v>325857.38</v>
      </c>
      <c r="S795" s="31">
        <f>IFERROR(VLOOKUP(D795,Bookings!E:F,2,FALSE),0)</f>
        <v>1840</v>
      </c>
      <c r="T795" s="25" t="str">
        <f>IFERROR(VLOOKUP(Table1[[#This Row],[Order]],Bookings_with_AM_Report!A:L,12,FALSE),"N/A")</f>
        <v>Anthony Pantaleoni,Hana Estrada</v>
      </c>
    </row>
    <row r="796" spans="1:20">
      <c r="A796" s="24" t="s">
        <v>1617</v>
      </c>
      <c r="B796" s="24">
        <v>7</v>
      </c>
      <c r="C796" s="24" t="s">
        <v>181</v>
      </c>
      <c r="D796" s="24" t="s">
        <v>1618</v>
      </c>
      <c r="E796" s="24" t="s">
        <v>28</v>
      </c>
      <c r="F796" s="24" t="s">
        <v>5960</v>
      </c>
      <c r="G796" s="24" t="s">
        <v>16</v>
      </c>
      <c r="H796" s="24" t="s">
        <v>36</v>
      </c>
      <c r="I796" s="24" t="s">
        <v>28</v>
      </c>
      <c r="J796" s="24" t="s">
        <v>18</v>
      </c>
      <c r="K796" s="24" t="s">
        <v>19</v>
      </c>
      <c r="L796" s="24">
        <v>1</v>
      </c>
      <c r="M796" s="31">
        <v>0</v>
      </c>
      <c r="N796" s="31">
        <v>240</v>
      </c>
      <c r="O796" s="24" t="s">
        <v>48</v>
      </c>
      <c r="P796" s="24" t="str">
        <f>VLOOKUP(Table1[[#This Row],[Line Item Text Code]],$U$3:$V$7,2,FALSE)</f>
        <v>Customer Accomodation</v>
      </c>
      <c r="Q796" s="31">
        <f>Table1[[#This Row],[Ext. Cost]]-Table1[[#This Row],[Ext. Sell]]</f>
        <v>240</v>
      </c>
      <c r="R796" s="31">
        <f>VLOOKUP(C796,Bookings!$A$1:$B$33,2,FALSE)</f>
        <v>325857.38</v>
      </c>
      <c r="S796" s="31">
        <f>IFERROR(VLOOKUP(D796,Bookings!E:F,2,FALSE),0)</f>
        <v>1840</v>
      </c>
      <c r="T796" s="25" t="str">
        <f>IFERROR(VLOOKUP(Table1[[#This Row],[Order]],Bookings_with_AM_Report!A:L,12,FALSE),"N/A")</f>
        <v>Anthony Pantaleoni,Hana Estrada</v>
      </c>
    </row>
    <row r="797" spans="1:20">
      <c r="A797" s="24" t="s">
        <v>1865</v>
      </c>
      <c r="B797" s="24">
        <v>7</v>
      </c>
      <c r="C797" s="24" t="s">
        <v>39</v>
      </c>
      <c r="D797" s="24" t="s">
        <v>1866</v>
      </c>
      <c r="E797" s="24" t="s">
        <v>69</v>
      </c>
      <c r="F797" s="24" t="s">
        <v>2372</v>
      </c>
      <c r="G797" s="24" t="s">
        <v>16</v>
      </c>
      <c r="H797" s="24" t="s">
        <v>36</v>
      </c>
      <c r="I797" s="24" t="s">
        <v>2373</v>
      </c>
      <c r="J797" s="24" t="s">
        <v>24</v>
      </c>
      <c r="K797" s="24" t="s">
        <v>83</v>
      </c>
      <c r="L797" s="24">
        <v>1</v>
      </c>
      <c r="M797" s="31">
        <v>0</v>
      </c>
      <c r="N797" s="31">
        <v>425</v>
      </c>
      <c r="O797" s="24" t="s">
        <v>195</v>
      </c>
      <c r="P797" s="24" t="str">
        <f>VLOOKUP(Table1[[#This Row],[Line Item Text Code]],$U$3:$V$7,2,FALSE)</f>
        <v>Customer Accomodation</v>
      </c>
      <c r="Q797" s="31">
        <f>Table1[[#This Row],[Ext. Cost]]-Table1[[#This Row],[Ext. Sell]]</f>
        <v>425</v>
      </c>
      <c r="R797" s="31">
        <f>VLOOKUP(C797,Bookings!$A$1:$B$33,2,FALSE)</f>
        <v>1917863.1800000002</v>
      </c>
      <c r="S797" s="31">
        <f>IFERROR(VLOOKUP(D797,Bookings!E:F,2,FALSE),0)</f>
        <v>2916.0399999999995</v>
      </c>
      <c r="T797" s="25" t="str">
        <f>IFERROR(VLOOKUP(Table1[[#This Row],[Order]],Bookings_with_AM_Report!A:L,12,FALSE),"N/A")</f>
        <v>Elisha Brumley</v>
      </c>
    </row>
    <row r="798" spans="1:20">
      <c r="A798" s="24" t="s">
        <v>1006</v>
      </c>
      <c r="B798" s="24">
        <v>9</v>
      </c>
      <c r="C798" s="24" t="s">
        <v>15</v>
      </c>
      <c r="D798" s="24" t="s">
        <v>1007</v>
      </c>
      <c r="E798" s="24" t="s">
        <v>218</v>
      </c>
      <c r="F798" s="24" t="s">
        <v>5961</v>
      </c>
      <c r="G798" s="24" t="s">
        <v>16</v>
      </c>
      <c r="H798" s="24" t="s">
        <v>32</v>
      </c>
      <c r="I798" s="24" t="s">
        <v>2376</v>
      </c>
      <c r="J798" s="24" t="s">
        <v>18</v>
      </c>
      <c r="K798" s="24" t="s">
        <v>86</v>
      </c>
      <c r="L798" s="24">
        <v>1</v>
      </c>
      <c r="M798" s="31">
        <v>0</v>
      </c>
      <c r="N798" s="31">
        <v>356</v>
      </c>
      <c r="O798" s="24" t="s">
        <v>29</v>
      </c>
      <c r="P798" s="24" t="str">
        <f>VLOOKUP(Table1[[#This Row],[Line Item Text Code]],$U$3:$V$7,2,FALSE)</f>
        <v>Vendor Caused</v>
      </c>
      <c r="Q798" s="31">
        <f>Table1[[#This Row],[Ext. Cost]]-Table1[[#This Row],[Ext. Sell]]</f>
        <v>356</v>
      </c>
      <c r="R798" s="31">
        <f>VLOOKUP(C798,Bookings!$A$1:$B$33,2,FALSE)</f>
        <v>6210075.2199999997</v>
      </c>
      <c r="S798" s="31">
        <f>IFERROR(VLOOKUP(D798,Bookings!E:F,2,FALSE),0)</f>
        <v>83941.079999999987</v>
      </c>
      <c r="T798" s="25" t="str">
        <f>IFERROR(VLOOKUP(Table1[[#This Row],[Order]],Bookings_with_AM_Report!A:L,12,FALSE),"N/A")</f>
        <v>Carina Collison</v>
      </c>
    </row>
    <row r="799" spans="1:20">
      <c r="A799" s="24" t="s">
        <v>1006</v>
      </c>
      <c r="B799" s="24">
        <v>12</v>
      </c>
      <c r="C799" s="24" t="s">
        <v>15</v>
      </c>
      <c r="D799" s="24" t="s">
        <v>1007</v>
      </c>
      <c r="E799" s="24" t="s">
        <v>2374</v>
      </c>
      <c r="F799" s="24" t="s">
        <v>2375</v>
      </c>
      <c r="G799" s="24" t="s">
        <v>16</v>
      </c>
      <c r="H799" s="24" t="s">
        <v>32</v>
      </c>
      <c r="I799" s="24" t="s">
        <v>2376</v>
      </c>
      <c r="J799" s="24" t="s">
        <v>18</v>
      </c>
      <c r="K799" s="24" t="s">
        <v>86</v>
      </c>
      <c r="L799" s="24">
        <v>1</v>
      </c>
      <c r="M799" s="31">
        <v>0</v>
      </c>
      <c r="N799" s="31">
        <v>500</v>
      </c>
      <c r="O799" s="24" t="s">
        <v>29</v>
      </c>
      <c r="P799" s="24" t="str">
        <f>VLOOKUP(Table1[[#This Row],[Line Item Text Code]],$U$3:$V$7,2,FALSE)</f>
        <v>Vendor Caused</v>
      </c>
      <c r="Q799" s="31">
        <f>Table1[[#This Row],[Ext. Cost]]-Table1[[#This Row],[Ext. Sell]]</f>
        <v>500</v>
      </c>
      <c r="R799" s="31">
        <f>VLOOKUP(C799,Bookings!$A$1:$B$33,2,FALSE)</f>
        <v>6210075.2199999997</v>
      </c>
      <c r="S799" s="31">
        <f>IFERROR(VLOOKUP(D799,Bookings!E:F,2,FALSE),0)</f>
        <v>83941.079999999987</v>
      </c>
      <c r="T799" s="25" t="str">
        <f>IFERROR(VLOOKUP(Table1[[#This Row],[Order]],Bookings_with_AM_Report!A:L,12,FALSE),"N/A")</f>
        <v>Carina Collison</v>
      </c>
    </row>
    <row r="800" spans="1:20">
      <c r="A800" s="24" t="s">
        <v>1006</v>
      </c>
      <c r="B800" s="24">
        <v>13</v>
      </c>
      <c r="C800" s="24" t="s">
        <v>15</v>
      </c>
      <c r="D800" s="24" t="s">
        <v>1007</v>
      </c>
      <c r="E800" s="24" t="s">
        <v>2374</v>
      </c>
      <c r="F800" s="24" t="s">
        <v>2375</v>
      </c>
      <c r="G800" s="24" t="s">
        <v>69</v>
      </c>
      <c r="H800" s="24" t="s">
        <v>32</v>
      </c>
      <c r="I800" s="24" t="s">
        <v>2376</v>
      </c>
      <c r="J800" s="24" t="s">
        <v>18</v>
      </c>
      <c r="K800" s="24" t="s">
        <v>86</v>
      </c>
      <c r="L800" s="24">
        <v>1</v>
      </c>
      <c r="M800" s="31">
        <v>588.25</v>
      </c>
      <c r="N800" s="31">
        <v>0</v>
      </c>
      <c r="O800" s="24" t="s">
        <v>29</v>
      </c>
      <c r="P800" s="24" t="str">
        <f>VLOOKUP(Table1[[#This Row],[Line Item Text Code]],$U$3:$V$7,2,FALSE)</f>
        <v>Vendor Caused</v>
      </c>
      <c r="Q800" s="31">
        <f>Table1[[#This Row],[Ext. Cost]]-Table1[[#This Row],[Ext. Sell]]</f>
        <v>-588.25</v>
      </c>
      <c r="R800" s="31">
        <f>VLOOKUP(C800,Bookings!$A$1:$B$33,2,FALSE)</f>
        <v>6210075.2199999997</v>
      </c>
      <c r="S800" s="31">
        <f>IFERROR(VLOOKUP(D800,Bookings!E:F,2,FALSE),0)</f>
        <v>83941.079999999987</v>
      </c>
      <c r="T800" s="25" t="str">
        <f>IFERROR(VLOOKUP(Table1[[#This Row],[Order]],Bookings_with_AM_Report!A:L,12,FALSE),"N/A")</f>
        <v>Carina Collison</v>
      </c>
    </row>
    <row r="801" spans="1:20">
      <c r="A801" s="24" t="s">
        <v>1006</v>
      </c>
      <c r="B801" s="24">
        <v>17</v>
      </c>
      <c r="C801" s="24" t="s">
        <v>15</v>
      </c>
      <c r="D801" s="24" t="s">
        <v>1007</v>
      </c>
      <c r="E801" s="24" t="s">
        <v>2374</v>
      </c>
      <c r="F801" s="24" t="s">
        <v>2375</v>
      </c>
      <c r="G801" s="24" t="s">
        <v>69</v>
      </c>
      <c r="H801" s="24" t="s">
        <v>32</v>
      </c>
      <c r="I801" s="24" t="s">
        <v>2376</v>
      </c>
      <c r="J801" s="24" t="s">
        <v>18</v>
      </c>
      <c r="K801" s="24" t="s">
        <v>86</v>
      </c>
      <c r="L801" s="24">
        <v>1</v>
      </c>
      <c r="M801" s="31">
        <v>-588.25</v>
      </c>
      <c r="N801" s="31">
        <v>0</v>
      </c>
      <c r="O801" s="24" t="s">
        <v>29</v>
      </c>
      <c r="P801" s="24" t="str">
        <f>VLOOKUP(Table1[[#This Row],[Line Item Text Code]],$U$3:$V$7,2,FALSE)</f>
        <v>Vendor Caused</v>
      </c>
      <c r="Q801" s="31">
        <f>Table1[[#This Row],[Ext. Cost]]-Table1[[#This Row],[Ext. Sell]]</f>
        <v>588.25</v>
      </c>
      <c r="R801" s="31">
        <f>VLOOKUP(C801,Bookings!$A$1:$B$33,2,FALSE)</f>
        <v>6210075.2199999997</v>
      </c>
      <c r="S801" s="31">
        <f>IFERROR(VLOOKUP(D801,Bookings!E:F,2,FALSE),0)</f>
        <v>83941.079999999987</v>
      </c>
      <c r="T801" s="25" t="str">
        <f>IFERROR(VLOOKUP(Table1[[#This Row],[Order]],Bookings_with_AM_Report!A:L,12,FALSE),"N/A")</f>
        <v>Carina Collison</v>
      </c>
    </row>
    <row r="802" spans="1:20">
      <c r="A802" s="24" t="s">
        <v>1006</v>
      </c>
      <c r="B802" s="24">
        <v>18</v>
      </c>
      <c r="C802" s="24" t="s">
        <v>15</v>
      </c>
      <c r="D802" s="24" t="s">
        <v>1007</v>
      </c>
      <c r="E802" s="24" t="s">
        <v>2374</v>
      </c>
      <c r="F802" s="24" t="s">
        <v>2375</v>
      </c>
      <c r="G802" s="24" t="s">
        <v>16</v>
      </c>
      <c r="H802" s="24" t="s">
        <v>32</v>
      </c>
      <c r="I802" s="24" t="s">
        <v>2376</v>
      </c>
      <c r="J802" s="24" t="s">
        <v>18</v>
      </c>
      <c r="K802" s="24" t="s">
        <v>86</v>
      </c>
      <c r="L802" s="24">
        <v>1</v>
      </c>
      <c r="M802" s="31">
        <v>588.25</v>
      </c>
      <c r="N802" s="31">
        <v>0</v>
      </c>
      <c r="O802" s="24" t="s">
        <v>29</v>
      </c>
      <c r="P802" s="24" t="str">
        <f>VLOOKUP(Table1[[#This Row],[Line Item Text Code]],$U$3:$V$7,2,FALSE)</f>
        <v>Vendor Caused</v>
      </c>
      <c r="Q802" s="31">
        <f>Table1[[#This Row],[Ext. Cost]]-Table1[[#This Row],[Ext. Sell]]</f>
        <v>-588.25</v>
      </c>
      <c r="R802" s="31">
        <f>VLOOKUP(C802,Bookings!$A$1:$B$33,2,FALSE)</f>
        <v>6210075.2199999997</v>
      </c>
      <c r="S802" s="31">
        <f>IFERROR(VLOOKUP(D802,Bookings!E:F,2,FALSE),0)</f>
        <v>83941.079999999987</v>
      </c>
      <c r="T802" s="25" t="str">
        <f>IFERROR(VLOOKUP(Table1[[#This Row],[Order]],Bookings_with_AM_Report!A:L,12,FALSE),"N/A")</f>
        <v>Carina Collison</v>
      </c>
    </row>
    <row r="803" spans="1:20">
      <c r="A803" s="24" t="s">
        <v>1006</v>
      </c>
      <c r="B803" s="24">
        <v>22</v>
      </c>
      <c r="C803" s="24" t="s">
        <v>15</v>
      </c>
      <c r="D803" s="24" t="s">
        <v>1007</v>
      </c>
      <c r="E803" s="24" t="s">
        <v>5962</v>
      </c>
      <c r="F803" s="24" t="s">
        <v>22</v>
      </c>
      <c r="G803" s="24" t="s">
        <v>69</v>
      </c>
      <c r="H803" s="24" t="s">
        <v>36</v>
      </c>
      <c r="I803" s="24" t="s">
        <v>5963</v>
      </c>
      <c r="J803" s="24" t="s">
        <v>18</v>
      </c>
      <c r="K803" s="24" t="s">
        <v>5964</v>
      </c>
      <c r="L803" s="24">
        <v>1</v>
      </c>
      <c r="M803" s="31">
        <v>-2598.34</v>
      </c>
      <c r="N803" s="31">
        <v>0</v>
      </c>
      <c r="O803" s="24" t="s">
        <v>29</v>
      </c>
      <c r="P803" s="24" t="str">
        <f>VLOOKUP(Table1[[#This Row],[Line Item Text Code]],$U$3:$V$7,2,FALSE)</f>
        <v>Customer Accomodation</v>
      </c>
      <c r="Q803" s="31">
        <f>Table1[[#This Row],[Ext. Cost]]-Table1[[#This Row],[Ext. Sell]]</f>
        <v>2598.34</v>
      </c>
      <c r="R803" s="31">
        <f>VLOOKUP(C803,Bookings!$A$1:$B$33,2,FALSE)</f>
        <v>6210075.2199999997</v>
      </c>
      <c r="S803" s="31">
        <f>IFERROR(VLOOKUP(D803,Bookings!E:F,2,FALSE),0)</f>
        <v>83941.079999999987</v>
      </c>
      <c r="T803" s="25" t="str">
        <f>IFERROR(VLOOKUP(Table1[[#This Row],[Order]],Bookings_with_AM_Report!A:L,12,FALSE),"N/A")</f>
        <v>Carina Collison</v>
      </c>
    </row>
    <row r="804" spans="1:20">
      <c r="A804" s="24" t="s">
        <v>954</v>
      </c>
      <c r="B804" s="24">
        <v>61</v>
      </c>
      <c r="C804" s="24" t="s">
        <v>81</v>
      </c>
      <c r="D804" s="24" t="s">
        <v>170</v>
      </c>
      <c r="E804" s="24" t="s">
        <v>955</v>
      </c>
      <c r="F804" s="24" t="s">
        <v>955</v>
      </c>
      <c r="G804" s="24" t="s">
        <v>55</v>
      </c>
      <c r="H804" s="24" t="s">
        <v>49</v>
      </c>
      <c r="I804" s="24" t="s">
        <v>405</v>
      </c>
      <c r="J804" s="24" t="s">
        <v>24</v>
      </c>
      <c r="K804" s="24" t="s">
        <v>956</v>
      </c>
      <c r="L804" s="24">
        <v>1</v>
      </c>
      <c r="M804" s="31">
        <v>0</v>
      </c>
      <c r="N804" s="31">
        <v>7.5</v>
      </c>
      <c r="O804" s="24" t="s">
        <v>29</v>
      </c>
      <c r="P804" s="24" t="str">
        <f>VLOOKUP(Table1[[#This Row],[Line Item Text Code]],$U$3:$V$7,2,FALSE)</f>
        <v>Specification Error</v>
      </c>
      <c r="Q804" s="31">
        <f>Table1[[#This Row],[Ext. Cost]]-Table1[[#This Row],[Ext. Sell]]</f>
        <v>7.5</v>
      </c>
      <c r="R804" s="31">
        <f>VLOOKUP(C804,Bookings!$A$1:$B$33,2,FALSE)</f>
        <v>2600398.1199999982</v>
      </c>
      <c r="S804" s="31">
        <f>IFERROR(VLOOKUP(D804,Bookings!E:F,2,FALSE),0)</f>
        <v>1166624.0599999994</v>
      </c>
      <c r="T804" s="25" t="str">
        <f>IFERROR(VLOOKUP(Table1[[#This Row],[Order]],Bookings_with_AM_Report!A:L,12,FALSE),"N/A")</f>
        <v>Genesis Rita</v>
      </c>
    </row>
    <row r="805" spans="1:20">
      <c r="A805" s="24" t="s">
        <v>954</v>
      </c>
      <c r="B805" s="24">
        <v>66</v>
      </c>
      <c r="C805" s="24" t="s">
        <v>81</v>
      </c>
      <c r="D805" s="24" t="s">
        <v>170</v>
      </c>
      <c r="E805" s="24" t="s">
        <v>3836</v>
      </c>
      <c r="F805" s="24" t="s">
        <v>3837</v>
      </c>
      <c r="G805" s="24" t="s">
        <v>31</v>
      </c>
      <c r="H805" s="24" t="s">
        <v>32</v>
      </c>
      <c r="I805" s="24" t="s">
        <v>3838</v>
      </c>
      <c r="J805" s="24" t="s">
        <v>24</v>
      </c>
      <c r="K805" s="24" t="s">
        <v>3839</v>
      </c>
      <c r="L805" s="24">
        <v>1</v>
      </c>
      <c r="M805" s="31">
        <v>0</v>
      </c>
      <c r="N805" s="31">
        <v>204.04</v>
      </c>
      <c r="O805" s="24" t="s">
        <v>29</v>
      </c>
      <c r="P805" s="24" t="str">
        <f>VLOOKUP(Table1[[#This Row],[Line Item Text Code]],$U$3:$V$7,2,FALSE)</f>
        <v>Vendor Caused</v>
      </c>
      <c r="Q805" s="31">
        <f>Table1[[#This Row],[Ext. Cost]]-Table1[[#This Row],[Ext. Sell]]</f>
        <v>204.04</v>
      </c>
      <c r="R805" s="31">
        <f>VLOOKUP(C805,Bookings!$A$1:$B$33,2,FALSE)</f>
        <v>2600398.1199999982</v>
      </c>
      <c r="S805" s="31">
        <f>IFERROR(VLOOKUP(D805,Bookings!E:F,2,FALSE),0)</f>
        <v>1166624.0599999994</v>
      </c>
      <c r="T805" s="25" t="str">
        <f>IFERROR(VLOOKUP(Table1[[#This Row],[Order]],Bookings_with_AM_Report!A:L,12,FALSE),"N/A")</f>
        <v>Genesis Rita</v>
      </c>
    </row>
    <row r="806" spans="1:20">
      <c r="A806" s="24" t="s">
        <v>954</v>
      </c>
      <c r="B806" s="24">
        <v>67</v>
      </c>
      <c r="C806" s="24" t="s">
        <v>81</v>
      </c>
      <c r="D806" s="24" t="s">
        <v>170</v>
      </c>
      <c r="E806" s="24" t="s">
        <v>158</v>
      </c>
      <c r="F806" s="24" t="s">
        <v>158</v>
      </c>
      <c r="G806" s="24" t="s">
        <v>53</v>
      </c>
      <c r="H806" s="24" t="s">
        <v>32</v>
      </c>
      <c r="I806" s="24" t="s">
        <v>3838</v>
      </c>
      <c r="J806" s="24" t="s">
        <v>24</v>
      </c>
      <c r="K806" s="24" t="s">
        <v>3839</v>
      </c>
      <c r="L806" s="24">
        <v>1</v>
      </c>
      <c r="M806" s="31">
        <v>0</v>
      </c>
      <c r="N806" s="31">
        <v>150</v>
      </c>
      <c r="O806" s="24" t="s">
        <v>29</v>
      </c>
      <c r="P806" s="24" t="str">
        <f>VLOOKUP(Table1[[#This Row],[Line Item Text Code]],$U$3:$V$7,2,FALSE)</f>
        <v>Vendor Caused</v>
      </c>
      <c r="Q806" s="31">
        <f>Table1[[#This Row],[Ext. Cost]]-Table1[[#This Row],[Ext. Sell]]</f>
        <v>150</v>
      </c>
      <c r="R806" s="31">
        <f>VLOOKUP(C806,Bookings!$A$1:$B$33,2,FALSE)</f>
        <v>2600398.1199999982</v>
      </c>
      <c r="S806" s="31">
        <f>IFERROR(VLOOKUP(D806,Bookings!E:F,2,FALSE),0)</f>
        <v>1166624.0599999994</v>
      </c>
      <c r="T806" s="25" t="str">
        <f>IFERROR(VLOOKUP(Table1[[#This Row],[Order]],Bookings_with_AM_Report!A:L,12,FALSE),"N/A")</f>
        <v>Genesis Rita</v>
      </c>
    </row>
    <row r="807" spans="1:20">
      <c r="A807" s="24" t="s">
        <v>656</v>
      </c>
      <c r="B807" s="24">
        <v>5</v>
      </c>
      <c r="C807" s="24" t="s">
        <v>81</v>
      </c>
      <c r="D807" s="24" t="s">
        <v>170</v>
      </c>
      <c r="E807" s="24" t="s">
        <v>28</v>
      </c>
      <c r="F807" s="24" t="s">
        <v>1623</v>
      </c>
      <c r="G807" s="24" t="s">
        <v>16</v>
      </c>
      <c r="H807" s="24" t="s">
        <v>49</v>
      </c>
      <c r="I807" s="24" t="s">
        <v>1624</v>
      </c>
      <c r="J807" s="24" t="s">
        <v>24</v>
      </c>
      <c r="K807" s="24" t="s">
        <v>1625</v>
      </c>
      <c r="L807" s="24">
        <v>1</v>
      </c>
      <c r="M807" s="31">
        <v>0</v>
      </c>
      <c r="N807" s="31">
        <v>196.09</v>
      </c>
      <c r="O807" s="24" t="s">
        <v>29</v>
      </c>
      <c r="P807" s="24" t="str">
        <f>VLOOKUP(Table1[[#This Row],[Line Item Text Code]],$U$3:$V$7,2,FALSE)</f>
        <v>Specification Error</v>
      </c>
      <c r="Q807" s="31">
        <f>Table1[[#This Row],[Ext. Cost]]-Table1[[#This Row],[Ext. Sell]]</f>
        <v>196.09</v>
      </c>
      <c r="R807" s="31">
        <f>VLOOKUP(C807,Bookings!$A$1:$B$33,2,FALSE)</f>
        <v>2600398.1199999982</v>
      </c>
      <c r="S807" s="31">
        <f>IFERROR(VLOOKUP(D807,Bookings!E:F,2,FALSE),0)</f>
        <v>1166624.0599999994</v>
      </c>
      <c r="T807" s="25" t="str">
        <f>IFERROR(VLOOKUP(Table1[[#This Row],[Order]],Bookings_with_AM_Report!A:L,12,FALSE),"N/A")</f>
        <v>Genesis Rita</v>
      </c>
    </row>
    <row r="808" spans="1:20">
      <c r="A808" s="24" t="s">
        <v>957</v>
      </c>
      <c r="B808" s="24">
        <v>21</v>
      </c>
      <c r="C808" s="24" t="s">
        <v>20</v>
      </c>
      <c r="D808" s="24" t="s">
        <v>21</v>
      </c>
      <c r="E808" s="24" t="s">
        <v>116</v>
      </c>
      <c r="F808" s="24" t="s">
        <v>158</v>
      </c>
      <c r="G808" s="24" t="s">
        <v>31</v>
      </c>
      <c r="H808" s="24" t="s">
        <v>53</v>
      </c>
      <c r="I808" s="24" t="s">
        <v>159</v>
      </c>
      <c r="J808" s="24" t="s">
        <v>24</v>
      </c>
      <c r="K808" s="24" t="s">
        <v>5965</v>
      </c>
      <c r="L808" s="24">
        <v>1</v>
      </c>
      <c r="M808" s="31">
        <v>0</v>
      </c>
      <c r="N808" s="31">
        <v>115.08</v>
      </c>
      <c r="O808" s="24" t="s">
        <v>26</v>
      </c>
      <c r="P808" s="24" t="str">
        <f>VLOOKUP(Table1[[#This Row],[Line Item Text Code]],$U$3:$V$7,2,FALSE)</f>
        <v>Shipping Charges</v>
      </c>
      <c r="Q808" s="31">
        <f>Table1[[#This Row],[Ext. Cost]]-Table1[[#This Row],[Ext. Sell]]</f>
        <v>115.08</v>
      </c>
      <c r="R808" s="31">
        <f>VLOOKUP(C808,Bookings!$A$1:$B$33,2,FALSE)</f>
        <v>7904036.2999999644</v>
      </c>
      <c r="S808" s="31">
        <f>IFERROR(VLOOKUP(D808,Bookings!E:F,2,FALSE),0)</f>
        <v>6485933.8499999978</v>
      </c>
      <c r="T808" s="25" t="str">
        <f>IFERROR(VLOOKUP(Table1[[#This Row],[Order]],Bookings_with_AM_Report!A:L,12,FALSE),"N/A")</f>
        <v>Jessica Ramirez</v>
      </c>
    </row>
    <row r="809" spans="1:20">
      <c r="A809" s="24" t="s">
        <v>957</v>
      </c>
      <c r="B809" s="24">
        <v>22</v>
      </c>
      <c r="C809" s="24" t="s">
        <v>20</v>
      </c>
      <c r="D809" s="24" t="s">
        <v>21</v>
      </c>
      <c r="E809" s="24" t="s">
        <v>958</v>
      </c>
      <c r="F809" s="24" t="s">
        <v>959</v>
      </c>
      <c r="G809" s="24" t="s">
        <v>53</v>
      </c>
      <c r="H809" s="24" t="s">
        <v>36</v>
      </c>
      <c r="I809" s="24" t="s">
        <v>960</v>
      </c>
      <c r="J809" s="24" t="s">
        <v>24</v>
      </c>
      <c r="K809" s="24" t="s">
        <v>34</v>
      </c>
      <c r="L809" s="24">
        <v>2</v>
      </c>
      <c r="M809" s="31">
        <v>0</v>
      </c>
      <c r="N809" s="31">
        <v>97.9</v>
      </c>
      <c r="O809" s="24" t="s">
        <v>26</v>
      </c>
      <c r="P809" s="24" t="str">
        <f>VLOOKUP(Table1[[#This Row],[Line Item Text Code]],$U$3:$V$7,2,FALSE)</f>
        <v>Customer Accomodation</v>
      </c>
      <c r="Q809" s="31">
        <f>Table1[[#This Row],[Ext. Cost]]-Table1[[#This Row],[Ext. Sell]]</f>
        <v>97.9</v>
      </c>
      <c r="R809" s="31">
        <f>VLOOKUP(C809,Bookings!$A$1:$B$33,2,FALSE)</f>
        <v>7904036.2999999644</v>
      </c>
      <c r="S809" s="31">
        <f>IFERROR(VLOOKUP(D809,Bookings!E:F,2,FALSE),0)</f>
        <v>6485933.8499999978</v>
      </c>
      <c r="T809" s="25" t="str">
        <f>IFERROR(VLOOKUP(Table1[[#This Row],[Order]],Bookings_with_AM_Report!A:L,12,FALSE),"N/A")</f>
        <v>Jessica Ramirez</v>
      </c>
    </row>
    <row r="810" spans="1:20">
      <c r="A810" s="24" t="s">
        <v>957</v>
      </c>
      <c r="B810" s="24">
        <v>23</v>
      </c>
      <c r="C810" s="24" t="s">
        <v>20</v>
      </c>
      <c r="D810" s="24" t="s">
        <v>21</v>
      </c>
      <c r="E810" s="24" t="s">
        <v>961</v>
      </c>
      <c r="F810" s="24" t="s">
        <v>962</v>
      </c>
      <c r="G810" s="24" t="s">
        <v>53</v>
      </c>
      <c r="H810" s="24" t="s">
        <v>53</v>
      </c>
      <c r="I810" s="24" t="s">
        <v>963</v>
      </c>
      <c r="J810" s="24" t="s">
        <v>24</v>
      </c>
      <c r="K810" s="24" t="s">
        <v>34</v>
      </c>
      <c r="L810" s="24">
        <v>795</v>
      </c>
      <c r="M810" s="31">
        <v>0</v>
      </c>
      <c r="N810" s="31">
        <v>795</v>
      </c>
      <c r="O810" s="24" t="s">
        <v>26</v>
      </c>
      <c r="P810" s="24" t="str">
        <f>VLOOKUP(Table1[[#This Row],[Line Item Text Code]],$U$3:$V$7,2,FALSE)</f>
        <v>Shipping Charges</v>
      </c>
      <c r="Q810" s="31">
        <f>Table1[[#This Row],[Ext. Cost]]-Table1[[#This Row],[Ext. Sell]]</f>
        <v>795</v>
      </c>
      <c r="R810" s="31">
        <f>VLOOKUP(C810,Bookings!$A$1:$B$33,2,FALSE)</f>
        <v>7904036.2999999644</v>
      </c>
      <c r="S810" s="31">
        <f>IFERROR(VLOOKUP(D810,Bookings!E:F,2,FALSE),0)</f>
        <v>6485933.8499999978</v>
      </c>
      <c r="T810" s="25" t="str">
        <f>IFERROR(VLOOKUP(Table1[[#This Row],[Order]],Bookings_with_AM_Report!A:L,12,FALSE),"N/A")</f>
        <v>Jessica Ramirez</v>
      </c>
    </row>
    <row r="811" spans="1:20">
      <c r="A811" s="24" t="s">
        <v>1129</v>
      </c>
      <c r="B811" s="24">
        <v>19</v>
      </c>
      <c r="C811" s="24" t="s">
        <v>15</v>
      </c>
      <c r="D811" s="24" t="s">
        <v>100</v>
      </c>
      <c r="E811" s="24" t="s">
        <v>4566</v>
      </c>
      <c r="F811" s="24" t="s">
        <v>4567</v>
      </c>
      <c r="G811" s="24" t="s">
        <v>31</v>
      </c>
      <c r="H811" s="24" t="s">
        <v>49</v>
      </c>
      <c r="I811" s="24" t="s">
        <v>4568</v>
      </c>
      <c r="J811" s="24" t="s">
        <v>18</v>
      </c>
      <c r="K811" s="24" t="s">
        <v>34</v>
      </c>
      <c r="L811" s="24">
        <v>1</v>
      </c>
      <c r="M811" s="31">
        <v>0</v>
      </c>
      <c r="N811" s="31">
        <v>152.46</v>
      </c>
      <c r="O811" s="24" t="s">
        <v>29</v>
      </c>
      <c r="P811" s="24" t="str">
        <f>VLOOKUP(Table1[[#This Row],[Line Item Text Code]],$U$3:$V$7,2,FALSE)</f>
        <v>Specification Error</v>
      </c>
      <c r="Q811" s="31">
        <f>Table1[[#This Row],[Ext. Cost]]-Table1[[#This Row],[Ext. Sell]]</f>
        <v>152.46</v>
      </c>
      <c r="R811" s="31">
        <f>VLOOKUP(C811,Bookings!$A$1:$B$33,2,FALSE)</f>
        <v>6210075.2199999997</v>
      </c>
      <c r="S811" s="31">
        <f>IFERROR(VLOOKUP(D811,Bookings!E:F,2,FALSE),0)</f>
        <v>78338.729999999981</v>
      </c>
      <c r="T811" s="25" t="str">
        <f>IFERROR(VLOOKUP(Table1[[#This Row],[Order]],Bookings_with_AM_Report!A:L,12,FALSE),"N/A")</f>
        <v>Lindsay Hanief</v>
      </c>
    </row>
    <row r="812" spans="1:20">
      <c r="A812" s="24" t="s">
        <v>1129</v>
      </c>
      <c r="B812" s="24">
        <v>20</v>
      </c>
      <c r="C812" s="24" t="s">
        <v>15</v>
      </c>
      <c r="D812" s="24" t="s">
        <v>100</v>
      </c>
      <c r="E812" s="24" t="s">
        <v>4569</v>
      </c>
      <c r="F812" s="24" t="s">
        <v>4570</v>
      </c>
      <c r="G812" s="24" t="s">
        <v>31</v>
      </c>
      <c r="H812" s="24" t="s">
        <v>36</v>
      </c>
      <c r="I812" s="24" t="s">
        <v>4571</v>
      </c>
      <c r="J812" s="24" t="s">
        <v>18</v>
      </c>
      <c r="K812" s="24" t="s">
        <v>34</v>
      </c>
      <c r="L812" s="24">
        <v>1</v>
      </c>
      <c r="M812" s="31">
        <v>0</v>
      </c>
      <c r="N812" s="31">
        <v>69.02</v>
      </c>
      <c r="O812" s="24" t="s">
        <v>29</v>
      </c>
      <c r="P812" s="24" t="str">
        <f>VLOOKUP(Table1[[#This Row],[Line Item Text Code]],$U$3:$V$7,2,FALSE)</f>
        <v>Customer Accomodation</v>
      </c>
      <c r="Q812" s="31">
        <f>Table1[[#This Row],[Ext. Cost]]-Table1[[#This Row],[Ext. Sell]]</f>
        <v>69.02</v>
      </c>
      <c r="R812" s="31">
        <f>VLOOKUP(C812,Bookings!$A$1:$B$33,2,FALSE)</f>
        <v>6210075.2199999997</v>
      </c>
      <c r="S812" s="31">
        <f>IFERROR(VLOOKUP(D812,Bookings!E:F,2,FALSE),0)</f>
        <v>78338.729999999981</v>
      </c>
      <c r="T812" s="25" t="str">
        <f>IFERROR(VLOOKUP(Table1[[#This Row],[Order]],Bookings_with_AM_Report!A:L,12,FALSE),"N/A")</f>
        <v>Lindsay Hanief</v>
      </c>
    </row>
    <row r="813" spans="1:20">
      <c r="A813" s="24" t="s">
        <v>1129</v>
      </c>
      <c r="B813" s="24">
        <v>21</v>
      </c>
      <c r="C813" s="24" t="s">
        <v>15</v>
      </c>
      <c r="D813" s="24" t="s">
        <v>100</v>
      </c>
      <c r="E813" s="24" t="s">
        <v>4572</v>
      </c>
      <c r="F813" s="24" t="s">
        <v>4573</v>
      </c>
      <c r="G813" s="24" t="s">
        <v>31</v>
      </c>
      <c r="H813" s="24" t="s">
        <v>36</v>
      </c>
      <c r="I813" s="24" t="s">
        <v>4481</v>
      </c>
      <c r="J813" s="24" t="s">
        <v>18</v>
      </c>
      <c r="K813" s="24" t="s">
        <v>34</v>
      </c>
      <c r="L813" s="24">
        <v>1</v>
      </c>
      <c r="M813" s="31">
        <v>0</v>
      </c>
      <c r="N813" s="31">
        <v>139.69999999999999</v>
      </c>
      <c r="O813" s="24" t="s">
        <v>29</v>
      </c>
      <c r="P813" s="24" t="str">
        <f>VLOOKUP(Table1[[#This Row],[Line Item Text Code]],$U$3:$V$7,2,FALSE)</f>
        <v>Customer Accomodation</v>
      </c>
      <c r="Q813" s="31">
        <f>Table1[[#This Row],[Ext. Cost]]-Table1[[#This Row],[Ext. Sell]]</f>
        <v>139.69999999999999</v>
      </c>
      <c r="R813" s="31">
        <f>VLOOKUP(C813,Bookings!$A$1:$B$33,2,FALSE)</f>
        <v>6210075.2199999997</v>
      </c>
      <c r="S813" s="31">
        <f>IFERROR(VLOOKUP(D813,Bookings!E:F,2,FALSE),0)</f>
        <v>78338.729999999981</v>
      </c>
      <c r="T813" s="25" t="str">
        <f>IFERROR(VLOOKUP(Table1[[#This Row],[Order]],Bookings_with_AM_Report!A:L,12,FALSE),"N/A")</f>
        <v>Lindsay Hanief</v>
      </c>
    </row>
    <row r="814" spans="1:20">
      <c r="A814" s="24" t="s">
        <v>684</v>
      </c>
      <c r="B814" s="24">
        <v>39</v>
      </c>
      <c r="C814" s="24" t="s">
        <v>106</v>
      </c>
      <c r="D814" s="24" t="s">
        <v>592</v>
      </c>
      <c r="E814" s="24" t="s">
        <v>795</v>
      </c>
      <c r="F814" s="24" t="s">
        <v>22</v>
      </c>
      <c r="G814" s="24" t="s">
        <v>53</v>
      </c>
      <c r="H814" s="24" t="s">
        <v>53</v>
      </c>
      <c r="I814" s="24" t="s">
        <v>129</v>
      </c>
      <c r="J814" s="24" t="s">
        <v>33</v>
      </c>
      <c r="K814" s="24" t="s">
        <v>75</v>
      </c>
      <c r="L814" s="24">
        <v>1</v>
      </c>
      <c r="M814" s="31">
        <v>0</v>
      </c>
      <c r="N814" s="31">
        <v>12.84</v>
      </c>
      <c r="O814" s="24" t="s">
        <v>72</v>
      </c>
      <c r="P814" s="24" t="str">
        <f>VLOOKUP(Table1[[#This Row],[Line Item Text Code]],$U$3:$V$7,2,FALSE)</f>
        <v>Shipping Charges</v>
      </c>
      <c r="Q814" s="31">
        <f>Table1[[#This Row],[Ext. Cost]]-Table1[[#This Row],[Ext. Sell]]</f>
        <v>12.84</v>
      </c>
      <c r="R814" s="31">
        <f>VLOOKUP(C814,Bookings!$A$1:$B$33,2,FALSE)</f>
        <v>893520.77000000025</v>
      </c>
      <c r="S814" s="31">
        <f>IFERROR(VLOOKUP(D814,Bookings!E:F,2,FALSE),0)</f>
        <v>56133.3</v>
      </c>
      <c r="T814" s="25" t="str">
        <f>IFERROR(VLOOKUP(Table1[[#This Row],[Order]],Bookings_with_AM_Report!A:L,12,FALSE),"N/A")</f>
        <v>Erika Duarte</v>
      </c>
    </row>
    <row r="815" spans="1:20">
      <c r="A815" s="24" t="s">
        <v>677</v>
      </c>
      <c r="B815" s="24">
        <v>6</v>
      </c>
      <c r="C815" s="24" t="s">
        <v>81</v>
      </c>
      <c r="D815" s="24" t="s">
        <v>222</v>
      </c>
      <c r="E815" s="24" t="s">
        <v>795</v>
      </c>
      <c r="F815" s="24" t="s">
        <v>22</v>
      </c>
      <c r="G815" s="24" t="s">
        <v>53</v>
      </c>
      <c r="H815" s="24" t="s">
        <v>17</v>
      </c>
      <c r="I815" s="24" t="s">
        <v>129</v>
      </c>
      <c r="J815" s="24" t="s">
        <v>24</v>
      </c>
      <c r="K815" s="24" t="s">
        <v>75</v>
      </c>
      <c r="L815" s="24">
        <v>1</v>
      </c>
      <c r="M815" s="31">
        <v>0</v>
      </c>
      <c r="N815" s="31">
        <v>102.4</v>
      </c>
      <c r="O815" s="24" t="s">
        <v>29</v>
      </c>
      <c r="P815" s="24" t="str">
        <f>VLOOKUP(Table1[[#This Row],[Line Item Text Code]],$U$3:$V$7,2,FALSE)</f>
        <v>Miscellaneous</v>
      </c>
      <c r="Q815" s="31">
        <f>Table1[[#This Row],[Ext. Cost]]-Table1[[#This Row],[Ext. Sell]]</f>
        <v>102.4</v>
      </c>
      <c r="R815" s="31">
        <f>VLOOKUP(C815,Bookings!$A$1:$B$33,2,FALSE)</f>
        <v>2600398.1199999982</v>
      </c>
      <c r="S815" s="31">
        <f>IFERROR(VLOOKUP(D815,Bookings!E:F,2,FALSE),0)</f>
        <v>87542.890000000014</v>
      </c>
      <c r="T815" s="25" t="str">
        <f>IFERROR(VLOOKUP(Table1[[#This Row],[Order]],Bookings_with_AM_Report!A:L,12,FALSE),"N/A")</f>
        <v>Nathasha Cherubin</v>
      </c>
    </row>
    <row r="816" spans="1:20">
      <c r="A816" s="24" t="s">
        <v>677</v>
      </c>
      <c r="B816" s="24">
        <v>7</v>
      </c>
      <c r="C816" s="24" t="s">
        <v>81</v>
      </c>
      <c r="D816" s="24" t="s">
        <v>222</v>
      </c>
      <c r="E816" s="24" t="s">
        <v>116</v>
      </c>
      <c r="F816" s="24" t="s">
        <v>964</v>
      </c>
      <c r="G816" s="24" t="s">
        <v>53</v>
      </c>
      <c r="H816" s="24" t="s">
        <v>53</v>
      </c>
      <c r="I816" s="24" t="s">
        <v>965</v>
      </c>
      <c r="J816" s="24" t="s">
        <v>24</v>
      </c>
      <c r="K816" s="24" t="s">
        <v>966</v>
      </c>
      <c r="L816" s="24">
        <v>1</v>
      </c>
      <c r="M816" s="31">
        <v>0</v>
      </c>
      <c r="N816" s="31">
        <v>220</v>
      </c>
      <c r="O816" s="24" t="s">
        <v>29</v>
      </c>
      <c r="P816" s="24" t="str">
        <f>VLOOKUP(Table1[[#This Row],[Line Item Text Code]],$U$3:$V$7,2,FALSE)</f>
        <v>Shipping Charges</v>
      </c>
      <c r="Q816" s="31">
        <f>Table1[[#This Row],[Ext. Cost]]-Table1[[#This Row],[Ext. Sell]]</f>
        <v>220</v>
      </c>
      <c r="R816" s="31">
        <f>VLOOKUP(C816,Bookings!$A$1:$B$33,2,FALSE)</f>
        <v>2600398.1199999982</v>
      </c>
      <c r="S816" s="31">
        <f>IFERROR(VLOOKUP(D816,Bookings!E:F,2,FALSE),0)</f>
        <v>87542.890000000014</v>
      </c>
      <c r="T816" s="25" t="str">
        <f>IFERROR(VLOOKUP(Table1[[#This Row],[Order]],Bookings_with_AM_Report!A:L,12,FALSE),"N/A")</f>
        <v>Nathasha Cherubin</v>
      </c>
    </row>
    <row r="817" spans="1:20">
      <c r="A817" s="24" t="s">
        <v>677</v>
      </c>
      <c r="B817" s="24">
        <v>11</v>
      </c>
      <c r="C817" s="24" t="s">
        <v>81</v>
      </c>
      <c r="D817" s="24" t="s">
        <v>222</v>
      </c>
      <c r="E817" s="24" t="s">
        <v>1626</v>
      </c>
      <c r="F817" s="24" t="s">
        <v>1627</v>
      </c>
      <c r="G817" s="24" t="s">
        <v>16</v>
      </c>
      <c r="H817" s="24" t="s">
        <v>32</v>
      </c>
      <c r="I817" s="24" t="s">
        <v>1628</v>
      </c>
      <c r="J817" s="24" t="s">
        <v>24</v>
      </c>
      <c r="K817" s="24" t="s">
        <v>124</v>
      </c>
      <c r="L817" s="24">
        <v>1</v>
      </c>
      <c r="M817" s="31">
        <v>0</v>
      </c>
      <c r="N817" s="31">
        <v>260</v>
      </c>
      <c r="O817" s="24" t="s">
        <v>29</v>
      </c>
      <c r="P817" s="24" t="str">
        <f>VLOOKUP(Table1[[#This Row],[Line Item Text Code]],$U$3:$V$7,2,FALSE)</f>
        <v>Vendor Caused</v>
      </c>
      <c r="Q817" s="31">
        <f>Table1[[#This Row],[Ext. Cost]]-Table1[[#This Row],[Ext. Sell]]</f>
        <v>260</v>
      </c>
      <c r="R817" s="31">
        <f>VLOOKUP(C817,Bookings!$A$1:$B$33,2,FALSE)</f>
        <v>2600398.1199999982</v>
      </c>
      <c r="S817" s="31">
        <f>IFERROR(VLOOKUP(D817,Bookings!E:F,2,FALSE),0)</f>
        <v>87542.890000000014</v>
      </c>
      <c r="T817" s="25" t="str">
        <f>IFERROR(VLOOKUP(Table1[[#This Row],[Order]],Bookings_with_AM_Report!A:L,12,FALSE),"N/A")</f>
        <v>Nathasha Cherubin</v>
      </c>
    </row>
    <row r="818" spans="1:20">
      <c r="A818" s="24" t="s">
        <v>677</v>
      </c>
      <c r="B818" s="24">
        <v>12</v>
      </c>
      <c r="C818" s="24" t="s">
        <v>81</v>
      </c>
      <c r="D818" s="24" t="s">
        <v>222</v>
      </c>
      <c r="E818" s="24" t="s">
        <v>218</v>
      </c>
      <c r="F818" s="24" t="s">
        <v>5966</v>
      </c>
      <c r="G818" s="24" t="s">
        <v>16</v>
      </c>
      <c r="H818" s="24" t="s">
        <v>32</v>
      </c>
      <c r="I818" s="24" t="s">
        <v>5967</v>
      </c>
      <c r="J818" s="24" t="s">
        <v>24</v>
      </c>
      <c r="K818" s="24" t="s">
        <v>124</v>
      </c>
      <c r="L818" s="24">
        <v>1</v>
      </c>
      <c r="M818" s="31">
        <v>0</v>
      </c>
      <c r="N818" s="31">
        <v>355</v>
      </c>
      <c r="O818" s="24" t="s">
        <v>29</v>
      </c>
      <c r="P818" s="24" t="str">
        <f>VLOOKUP(Table1[[#This Row],[Line Item Text Code]],$U$3:$V$7,2,FALSE)</f>
        <v>Vendor Caused</v>
      </c>
      <c r="Q818" s="31">
        <f>Table1[[#This Row],[Ext. Cost]]-Table1[[#This Row],[Ext. Sell]]</f>
        <v>355</v>
      </c>
      <c r="R818" s="31">
        <f>VLOOKUP(C818,Bookings!$A$1:$B$33,2,FALSE)</f>
        <v>2600398.1199999982</v>
      </c>
      <c r="S818" s="31">
        <f>IFERROR(VLOOKUP(D818,Bookings!E:F,2,FALSE),0)</f>
        <v>87542.890000000014</v>
      </c>
      <c r="T818" s="25" t="str">
        <f>IFERROR(VLOOKUP(Table1[[#This Row],[Order]],Bookings_with_AM_Report!A:L,12,FALSE),"N/A")</f>
        <v>Nathasha Cherubin</v>
      </c>
    </row>
    <row r="819" spans="1:20">
      <c r="A819" s="24" t="s">
        <v>677</v>
      </c>
      <c r="B819" s="24">
        <v>13</v>
      </c>
      <c r="C819" s="24" t="s">
        <v>81</v>
      </c>
      <c r="D819" s="24" t="s">
        <v>222</v>
      </c>
      <c r="E819" s="24" t="s">
        <v>1626</v>
      </c>
      <c r="F819" s="24" t="s">
        <v>5968</v>
      </c>
      <c r="G819" s="24" t="s">
        <v>16</v>
      </c>
      <c r="H819" s="24" t="s">
        <v>32</v>
      </c>
      <c r="I819" s="24" t="s">
        <v>1628</v>
      </c>
      <c r="J819" s="24" t="s">
        <v>24</v>
      </c>
      <c r="K819" s="24" t="s">
        <v>124</v>
      </c>
      <c r="L819" s="24">
        <v>1</v>
      </c>
      <c r="M819" s="31">
        <v>0</v>
      </c>
      <c r="N819" s="31">
        <v>-260</v>
      </c>
      <c r="O819" s="24" t="s">
        <v>29</v>
      </c>
      <c r="P819" s="24" t="str">
        <f>VLOOKUP(Table1[[#This Row],[Line Item Text Code]],$U$3:$V$7,2,FALSE)</f>
        <v>Vendor Caused</v>
      </c>
      <c r="Q819" s="31">
        <f>Table1[[#This Row],[Ext. Cost]]-Table1[[#This Row],[Ext. Sell]]</f>
        <v>-260</v>
      </c>
      <c r="R819" s="31">
        <f>VLOOKUP(C819,Bookings!$A$1:$B$33,2,FALSE)</f>
        <v>2600398.1199999982</v>
      </c>
      <c r="S819" s="31">
        <f>IFERROR(VLOOKUP(D819,Bookings!E:F,2,FALSE),0)</f>
        <v>87542.890000000014</v>
      </c>
      <c r="T819" s="25" t="str">
        <f>IFERROR(VLOOKUP(Table1[[#This Row],[Order]],Bookings_with_AM_Report!A:L,12,FALSE),"N/A")</f>
        <v>Nathasha Cherubin</v>
      </c>
    </row>
    <row r="820" spans="1:20">
      <c r="A820" s="24" t="s">
        <v>672</v>
      </c>
      <c r="B820" s="24">
        <v>5</v>
      </c>
      <c r="C820" s="24" t="s">
        <v>68</v>
      </c>
      <c r="D820" s="24" t="s">
        <v>170</v>
      </c>
      <c r="E820" s="24" t="s">
        <v>28</v>
      </c>
      <c r="F820" s="24" t="s">
        <v>5969</v>
      </c>
      <c r="G820" s="24" t="s">
        <v>16</v>
      </c>
      <c r="H820" s="24" t="s">
        <v>36</v>
      </c>
      <c r="I820" s="24" t="s">
        <v>5970</v>
      </c>
      <c r="J820" s="24" t="s">
        <v>18</v>
      </c>
      <c r="K820" s="24" t="s">
        <v>1625</v>
      </c>
      <c r="L820" s="24">
        <v>1</v>
      </c>
      <c r="M820" s="31">
        <v>0</v>
      </c>
      <c r="N820" s="31">
        <v>360.65</v>
      </c>
      <c r="O820" s="24" t="s">
        <v>29</v>
      </c>
      <c r="P820" s="24" t="str">
        <f>VLOOKUP(Table1[[#This Row],[Line Item Text Code]],$U$3:$V$7,2,FALSE)</f>
        <v>Customer Accomodation</v>
      </c>
      <c r="Q820" s="31">
        <f>Table1[[#This Row],[Ext. Cost]]-Table1[[#This Row],[Ext. Sell]]</f>
        <v>360.65</v>
      </c>
      <c r="R820" s="31">
        <f>VLOOKUP(C820,Bookings!$A$1:$B$33,2,FALSE)</f>
        <v>497216.68999999994</v>
      </c>
      <c r="S820" s="31">
        <f>IFERROR(VLOOKUP(D820,Bookings!E:F,2,FALSE),0)</f>
        <v>1166624.0599999994</v>
      </c>
      <c r="T820" s="25" t="str">
        <f>IFERROR(VLOOKUP(Table1[[#This Row],[Order]],Bookings_with_AM_Report!A:L,12,FALSE),"N/A")</f>
        <v>Denelle Bourgeois</v>
      </c>
    </row>
    <row r="821" spans="1:20">
      <c r="A821" s="24" t="s">
        <v>1629</v>
      </c>
      <c r="B821" s="24">
        <v>5</v>
      </c>
      <c r="C821" s="24" t="s">
        <v>20</v>
      </c>
      <c r="D821" s="24" t="s">
        <v>21</v>
      </c>
      <c r="E821" s="24" t="s">
        <v>116</v>
      </c>
      <c r="F821" s="24" t="s">
        <v>1630</v>
      </c>
      <c r="G821" s="24" t="s">
        <v>31</v>
      </c>
      <c r="H821" s="24" t="s">
        <v>53</v>
      </c>
      <c r="I821" s="24" t="s">
        <v>1631</v>
      </c>
      <c r="J821" s="24" t="s">
        <v>24</v>
      </c>
      <c r="K821" s="24" t="s">
        <v>1632</v>
      </c>
      <c r="L821" s="24">
        <v>1</v>
      </c>
      <c r="M821" s="31">
        <v>0</v>
      </c>
      <c r="N821" s="31">
        <v>38.93</v>
      </c>
      <c r="O821" s="24" t="s">
        <v>26</v>
      </c>
      <c r="P821" s="24" t="str">
        <f>VLOOKUP(Table1[[#This Row],[Line Item Text Code]],$U$3:$V$7,2,FALSE)</f>
        <v>Shipping Charges</v>
      </c>
      <c r="Q821" s="31">
        <f>Table1[[#This Row],[Ext. Cost]]-Table1[[#This Row],[Ext. Sell]]</f>
        <v>38.93</v>
      </c>
      <c r="R821" s="31">
        <f>VLOOKUP(C821,Bookings!$A$1:$B$33,2,FALSE)</f>
        <v>7904036.2999999644</v>
      </c>
      <c r="S821" s="31">
        <f>IFERROR(VLOOKUP(D821,Bookings!E:F,2,FALSE),0)</f>
        <v>6485933.8499999978</v>
      </c>
      <c r="T821" s="25" t="str">
        <f>IFERROR(VLOOKUP(Table1[[#This Row],[Order]],Bookings_with_AM_Report!A:L,12,FALSE),"N/A")</f>
        <v>Norma Lopez</v>
      </c>
    </row>
    <row r="822" spans="1:20">
      <c r="A822" s="24" t="s">
        <v>1629</v>
      </c>
      <c r="B822" s="24">
        <v>6</v>
      </c>
      <c r="C822" s="24" t="s">
        <v>20</v>
      </c>
      <c r="D822" s="24" t="s">
        <v>21</v>
      </c>
      <c r="E822" s="24" t="s">
        <v>116</v>
      </c>
      <c r="F822" s="24" t="s">
        <v>1630</v>
      </c>
      <c r="G822" s="24" t="s">
        <v>31</v>
      </c>
      <c r="H822" s="24" t="s">
        <v>53</v>
      </c>
      <c r="I822" s="24" t="s">
        <v>1631</v>
      </c>
      <c r="J822" s="24" t="s">
        <v>24</v>
      </c>
      <c r="K822" s="24" t="s">
        <v>1632</v>
      </c>
      <c r="L822" s="24">
        <v>1</v>
      </c>
      <c r="M822" s="31">
        <v>0</v>
      </c>
      <c r="N822" s="31">
        <v>-38.93</v>
      </c>
      <c r="O822" s="24" t="s">
        <v>26</v>
      </c>
      <c r="P822" s="24" t="str">
        <f>VLOOKUP(Table1[[#This Row],[Line Item Text Code]],$U$3:$V$7,2,FALSE)</f>
        <v>Shipping Charges</v>
      </c>
      <c r="Q822" s="31">
        <f>Table1[[#This Row],[Ext. Cost]]-Table1[[#This Row],[Ext. Sell]]</f>
        <v>-38.93</v>
      </c>
      <c r="R822" s="31">
        <f>VLOOKUP(C822,Bookings!$A$1:$B$33,2,FALSE)</f>
        <v>7904036.2999999644</v>
      </c>
      <c r="S822" s="31">
        <f>IFERROR(VLOOKUP(D822,Bookings!E:F,2,FALSE),0)</f>
        <v>6485933.8499999978</v>
      </c>
      <c r="T822" s="25" t="str">
        <f>IFERROR(VLOOKUP(Table1[[#This Row],[Order]],Bookings_with_AM_Report!A:L,12,FALSE),"N/A")</f>
        <v>Norma Lopez</v>
      </c>
    </row>
    <row r="823" spans="1:20">
      <c r="A823" s="24" t="s">
        <v>3840</v>
      </c>
      <c r="B823" s="24">
        <v>8</v>
      </c>
      <c r="C823" s="24" t="s">
        <v>20</v>
      </c>
      <c r="D823" s="24" t="s">
        <v>21</v>
      </c>
      <c r="E823" s="24" t="s">
        <v>3841</v>
      </c>
      <c r="F823" s="24" t="s">
        <v>3842</v>
      </c>
      <c r="G823" s="24" t="s">
        <v>31</v>
      </c>
      <c r="H823" s="24" t="s">
        <v>36</v>
      </c>
      <c r="I823" s="24" t="s">
        <v>3843</v>
      </c>
      <c r="J823" s="24" t="s">
        <v>24</v>
      </c>
      <c r="K823" s="24" t="s">
        <v>187</v>
      </c>
      <c r="L823" s="24">
        <v>1</v>
      </c>
      <c r="M823" s="31">
        <v>3461.8</v>
      </c>
      <c r="N823" s="31">
        <v>0</v>
      </c>
      <c r="O823" s="24" t="s">
        <v>44</v>
      </c>
      <c r="P823" s="24" t="str">
        <f>VLOOKUP(Table1[[#This Row],[Line Item Text Code]],$U$3:$V$7,2,FALSE)</f>
        <v>Customer Accomodation</v>
      </c>
      <c r="Q823" s="31">
        <f>Table1[[#This Row],[Ext. Cost]]-Table1[[#This Row],[Ext. Sell]]</f>
        <v>-3461.8</v>
      </c>
      <c r="R823" s="31">
        <f>VLOOKUP(C823,Bookings!$A$1:$B$33,2,FALSE)</f>
        <v>7904036.2999999644</v>
      </c>
      <c r="S823" s="31">
        <f>IFERROR(VLOOKUP(D823,Bookings!E:F,2,FALSE),0)</f>
        <v>6485933.8499999978</v>
      </c>
      <c r="T823" s="25" t="str">
        <f>IFERROR(VLOOKUP(Table1[[#This Row],[Order]],Bookings_with_AM_Report!A:L,12,FALSE),"N/A")</f>
        <v>Norma Lopez</v>
      </c>
    </row>
    <row r="824" spans="1:20">
      <c r="A824" s="24" t="s">
        <v>3840</v>
      </c>
      <c r="B824" s="24">
        <v>9</v>
      </c>
      <c r="C824" s="24" t="s">
        <v>20</v>
      </c>
      <c r="D824" s="24" t="s">
        <v>21</v>
      </c>
      <c r="E824" s="24" t="s">
        <v>3630</v>
      </c>
      <c r="F824" s="24" t="s">
        <v>3844</v>
      </c>
      <c r="G824" s="24" t="s">
        <v>31</v>
      </c>
      <c r="H824" s="24" t="s">
        <v>36</v>
      </c>
      <c r="I824" s="24" t="s">
        <v>3843</v>
      </c>
      <c r="J824" s="24" t="s">
        <v>24</v>
      </c>
      <c r="K824" s="24" t="s">
        <v>187</v>
      </c>
      <c r="L824" s="24">
        <v>1</v>
      </c>
      <c r="M824" s="31">
        <v>138.47</v>
      </c>
      <c r="N824" s="31">
        <v>0</v>
      </c>
      <c r="O824" s="24" t="s">
        <v>44</v>
      </c>
      <c r="P824" s="24" t="str">
        <f>VLOOKUP(Table1[[#This Row],[Line Item Text Code]],$U$3:$V$7,2,FALSE)</f>
        <v>Customer Accomodation</v>
      </c>
      <c r="Q824" s="31">
        <f>Table1[[#This Row],[Ext. Cost]]-Table1[[#This Row],[Ext. Sell]]</f>
        <v>-138.47</v>
      </c>
      <c r="R824" s="31">
        <f>VLOOKUP(C824,Bookings!$A$1:$B$33,2,FALSE)</f>
        <v>7904036.2999999644</v>
      </c>
      <c r="S824" s="31">
        <f>IFERROR(VLOOKUP(D824,Bookings!E:F,2,FALSE),0)</f>
        <v>6485933.8499999978</v>
      </c>
      <c r="T824" s="25" t="str">
        <f>IFERROR(VLOOKUP(Table1[[#This Row],[Order]],Bookings_with_AM_Report!A:L,12,FALSE),"N/A")</f>
        <v>Norma Lopez</v>
      </c>
    </row>
    <row r="825" spans="1:20">
      <c r="A825" s="24" t="s">
        <v>967</v>
      </c>
      <c r="B825" s="24">
        <v>15</v>
      </c>
      <c r="C825" s="24" t="s">
        <v>59</v>
      </c>
      <c r="D825" s="24" t="s">
        <v>202</v>
      </c>
      <c r="E825" s="24" t="s">
        <v>28</v>
      </c>
      <c r="F825" s="24" t="s">
        <v>968</v>
      </c>
      <c r="G825" s="24" t="s">
        <v>16</v>
      </c>
      <c r="H825" s="24" t="s">
        <v>36</v>
      </c>
      <c r="I825" s="24" t="s">
        <v>4</v>
      </c>
      <c r="J825" s="24" t="s">
        <v>18</v>
      </c>
      <c r="K825" s="24" t="s">
        <v>19</v>
      </c>
      <c r="L825" s="24">
        <v>1</v>
      </c>
      <c r="M825" s="31">
        <v>0</v>
      </c>
      <c r="N825" s="31">
        <v>55</v>
      </c>
      <c r="O825" s="24" t="s">
        <v>48</v>
      </c>
      <c r="P825" s="24" t="str">
        <f>VLOOKUP(Table1[[#This Row],[Line Item Text Code]],$U$3:$V$7,2,FALSE)</f>
        <v>Customer Accomodation</v>
      </c>
      <c r="Q825" s="31">
        <f>Table1[[#This Row],[Ext. Cost]]-Table1[[#This Row],[Ext. Sell]]</f>
        <v>55</v>
      </c>
      <c r="R825" s="31">
        <f>VLOOKUP(C825,Bookings!$A$1:$B$33,2,FALSE)</f>
        <v>25594614.949999984</v>
      </c>
      <c r="S825" s="31">
        <f>IFERROR(VLOOKUP(D825,Bookings!E:F,2,FALSE),0)</f>
        <v>2674135.4199999995</v>
      </c>
      <c r="T825" s="25" t="str">
        <f>IFERROR(VLOOKUP(Table1[[#This Row],[Order]],Bookings_with_AM_Report!A:L,12,FALSE),"N/A")</f>
        <v>Hana Estrada,Torrey Crell</v>
      </c>
    </row>
    <row r="826" spans="1:20">
      <c r="A826" s="24" t="s">
        <v>1046</v>
      </c>
      <c r="B826" s="24">
        <v>1</v>
      </c>
      <c r="C826" s="24" t="s">
        <v>81</v>
      </c>
      <c r="D826" s="24" t="s">
        <v>170</v>
      </c>
      <c r="E826" s="24" t="s">
        <v>92</v>
      </c>
      <c r="F826" s="24" t="s">
        <v>5971</v>
      </c>
      <c r="G826" s="24" t="s">
        <v>16</v>
      </c>
      <c r="H826" s="24" t="s">
        <v>36</v>
      </c>
      <c r="I826" s="24" t="s">
        <v>5972</v>
      </c>
      <c r="J826" s="24" t="s">
        <v>24</v>
      </c>
      <c r="K826" s="24" t="s">
        <v>5973</v>
      </c>
      <c r="L826" s="24">
        <v>1</v>
      </c>
      <c r="M826" s="31">
        <v>0</v>
      </c>
      <c r="N826" s="31">
        <v>300</v>
      </c>
      <c r="O826" s="24" t="s">
        <v>29</v>
      </c>
      <c r="P826" s="24" t="str">
        <f>VLOOKUP(Table1[[#This Row],[Line Item Text Code]],$U$3:$V$7,2,FALSE)</f>
        <v>Customer Accomodation</v>
      </c>
      <c r="Q826" s="31">
        <f>Table1[[#This Row],[Ext. Cost]]-Table1[[#This Row],[Ext. Sell]]</f>
        <v>300</v>
      </c>
      <c r="R826" s="31">
        <f>VLOOKUP(C826,Bookings!$A$1:$B$33,2,FALSE)</f>
        <v>2600398.1199999982</v>
      </c>
      <c r="S826" s="31">
        <f>IFERROR(VLOOKUP(D826,Bookings!E:F,2,FALSE),0)</f>
        <v>1166624.0599999994</v>
      </c>
      <c r="T826" s="25" t="str">
        <f>IFERROR(VLOOKUP(Table1[[#This Row],[Order]],Bookings_with_AM_Report!A:L,12,FALSE),"N/A")</f>
        <v>Genesis Rita</v>
      </c>
    </row>
    <row r="827" spans="1:20">
      <c r="A827" s="24" t="s">
        <v>1207</v>
      </c>
      <c r="B827" s="24">
        <v>7</v>
      </c>
      <c r="C827" s="24" t="s">
        <v>20</v>
      </c>
      <c r="D827" s="24" t="s">
        <v>3887</v>
      </c>
      <c r="E827" s="24" t="s">
        <v>2384</v>
      </c>
      <c r="F827" s="24" t="s">
        <v>913</v>
      </c>
      <c r="G827" s="24" t="s">
        <v>16</v>
      </c>
      <c r="H827" s="24" t="s">
        <v>36</v>
      </c>
      <c r="I827" s="24" t="s">
        <v>5974</v>
      </c>
      <c r="J827" s="24" t="s">
        <v>24</v>
      </c>
      <c r="K827" s="24" t="s">
        <v>481</v>
      </c>
      <c r="L827" s="24">
        <v>1</v>
      </c>
      <c r="M827" s="31">
        <v>0</v>
      </c>
      <c r="N827" s="31">
        <v>150</v>
      </c>
      <c r="O827" s="24" t="s">
        <v>44</v>
      </c>
      <c r="P827" s="24" t="str">
        <f>VLOOKUP(Table1[[#This Row],[Line Item Text Code]],$U$3:$V$7,2,FALSE)</f>
        <v>Customer Accomodation</v>
      </c>
      <c r="Q827" s="31">
        <f>Table1[[#This Row],[Ext. Cost]]-Table1[[#This Row],[Ext. Sell]]</f>
        <v>150</v>
      </c>
      <c r="R827" s="31">
        <f>VLOOKUP(C827,Bookings!$A$1:$B$33,2,FALSE)</f>
        <v>7904036.2999999644</v>
      </c>
      <c r="S827" s="31">
        <f>IFERROR(VLOOKUP(D827,Bookings!E:F,2,FALSE),0)</f>
        <v>645245.27000000025</v>
      </c>
      <c r="T827" s="25" t="str">
        <f>IFERROR(VLOOKUP(Table1[[#This Row],[Order]],Bookings_with_AM_Report!A:L,12,FALSE),"N/A")</f>
        <v>Norma Lopez</v>
      </c>
    </row>
    <row r="828" spans="1:20">
      <c r="A828" s="24" t="s">
        <v>1633</v>
      </c>
      <c r="B828" s="24">
        <v>6</v>
      </c>
      <c r="C828" s="24" t="s">
        <v>77</v>
      </c>
      <c r="D828" s="24" t="s">
        <v>1634</v>
      </c>
      <c r="E828" s="24" t="s">
        <v>107</v>
      </c>
      <c r="F828" s="24" t="s">
        <v>107</v>
      </c>
      <c r="G828" s="24" t="s">
        <v>53</v>
      </c>
      <c r="H828" s="24" t="s">
        <v>53</v>
      </c>
      <c r="I828" s="24" t="s">
        <v>107</v>
      </c>
      <c r="J828" s="24" t="s">
        <v>33</v>
      </c>
      <c r="K828" s="24" t="s">
        <v>1635</v>
      </c>
      <c r="L828" s="24">
        <v>1</v>
      </c>
      <c r="M828" s="31">
        <v>0</v>
      </c>
      <c r="N828" s="31">
        <v>35</v>
      </c>
      <c r="O828" s="24" t="s">
        <v>88</v>
      </c>
      <c r="P828" s="24" t="str">
        <f>VLOOKUP(Table1[[#This Row],[Line Item Text Code]],$U$3:$V$7,2,FALSE)</f>
        <v>Shipping Charges</v>
      </c>
      <c r="Q828" s="31">
        <f>Table1[[#This Row],[Ext. Cost]]-Table1[[#This Row],[Ext. Sell]]</f>
        <v>35</v>
      </c>
      <c r="R828" s="31">
        <f>VLOOKUP(C828,Bookings!$A$1:$B$33,2,FALSE)</f>
        <v>17764.57</v>
      </c>
      <c r="S828" s="31">
        <f>IFERROR(VLOOKUP(D828,Bookings!E:F,2,FALSE),0)</f>
        <v>8364.98</v>
      </c>
      <c r="T828" s="25" t="str">
        <f>IFERROR(VLOOKUP(Table1[[#This Row],[Order]],Bookings_with_AM_Report!A:L,12,FALSE),"N/A")</f>
        <v>Farrah Race</v>
      </c>
    </row>
    <row r="829" spans="1:20">
      <c r="A829" s="24" t="s">
        <v>998</v>
      </c>
      <c r="B829" s="24">
        <v>3</v>
      </c>
      <c r="C829" s="24" t="s">
        <v>59</v>
      </c>
      <c r="D829" s="24" t="s">
        <v>60</v>
      </c>
      <c r="E829" s="24" t="s">
        <v>46</v>
      </c>
      <c r="F829" s="24" t="s">
        <v>2276</v>
      </c>
      <c r="G829" s="24" t="s">
        <v>42</v>
      </c>
      <c r="H829" s="24" t="s">
        <v>36</v>
      </c>
      <c r="I829" s="24" t="s">
        <v>43</v>
      </c>
      <c r="J829" s="24" t="s">
        <v>24</v>
      </c>
      <c r="K829" s="24" t="s">
        <v>19</v>
      </c>
      <c r="L829" s="24">
        <v>1</v>
      </c>
      <c r="M829" s="31">
        <v>0</v>
      </c>
      <c r="N829" s="31">
        <v>95.6</v>
      </c>
      <c r="O829" s="24" t="s">
        <v>61</v>
      </c>
      <c r="P829" s="24" t="str">
        <f>VLOOKUP(Table1[[#This Row],[Line Item Text Code]],$U$3:$V$7,2,FALSE)</f>
        <v>Customer Accomodation</v>
      </c>
      <c r="Q829" s="31">
        <f>Table1[[#This Row],[Ext. Cost]]-Table1[[#This Row],[Ext. Sell]]</f>
        <v>95.6</v>
      </c>
      <c r="R829" s="31">
        <f>VLOOKUP(C829,Bookings!$A$1:$B$33,2,FALSE)</f>
        <v>25594614.949999984</v>
      </c>
      <c r="S829" s="31">
        <f>IFERROR(VLOOKUP(D829,Bookings!E:F,2,FALSE),0)</f>
        <v>2268015.4</v>
      </c>
      <c r="T829" s="25" t="str">
        <f>IFERROR(VLOOKUP(Table1[[#This Row],[Order]],Bookings_with_AM_Report!A:L,12,FALSE),"N/A")</f>
        <v>Anthony Pantaleoni</v>
      </c>
    </row>
    <row r="830" spans="1:20">
      <c r="A830" s="24" t="s">
        <v>998</v>
      </c>
      <c r="B830" s="24">
        <v>4</v>
      </c>
      <c r="C830" s="24" t="s">
        <v>59</v>
      </c>
      <c r="D830" s="24" t="s">
        <v>60</v>
      </c>
      <c r="E830" s="24" t="s">
        <v>46</v>
      </c>
      <c r="F830" s="24" t="s">
        <v>3845</v>
      </c>
      <c r="G830" s="24" t="s">
        <v>42</v>
      </c>
      <c r="H830" s="24" t="s">
        <v>36</v>
      </c>
      <c r="I830" s="24" t="s">
        <v>43</v>
      </c>
      <c r="J830" s="24" t="s">
        <v>24</v>
      </c>
      <c r="K830" s="24" t="s">
        <v>19</v>
      </c>
      <c r="L830" s="24">
        <v>1</v>
      </c>
      <c r="M830" s="31">
        <v>0</v>
      </c>
      <c r="N830" s="31">
        <v>20</v>
      </c>
      <c r="O830" s="24" t="s">
        <v>61</v>
      </c>
      <c r="P830" s="24" t="str">
        <f>VLOOKUP(Table1[[#This Row],[Line Item Text Code]],$U$3:$V$7,2,FALSE)</f>
        <v>Customer Accomodation</v>
      </c>
      <c r="Q830" s="31">
        <f>Table1[[#This Row],[Ext. Cost]]-Table1[[#This Row],[Ext. Sell]]</f>
        <v>20</v>
      </c>
      <c r="R830" s="31">
        <f>VLOOKUP(C830,Bookings!$A$1:$B$33,2,FALSE)</f>
        <v>25594614.949999984</v>
      </c>
      <c r="S830" s="31">
        <f>IFERROR(VLOOKUP(D830,Bookings!E:F,2,FALSE),0)</f>
        <v>2268015.4</v>
      </c>
      <c r="T830" s="25" t="str">
        <f>IFERROR(VLOOKUP(Table1[[#This Row],[Order]],Bookings_with_AM_Report!A:L,12,FALSE),"N/A")</f>
        <v>Anthony Pantaleoni</v>
      </c>
    </row>
    <row r="831" spans="1:20">
      <c r="A831" s="24" t="s">
        <v>1059</v>
      </c>
      <c r="B831" s="24">
        <v>3</v>
      </c>
      <c r="C831" s="24" t="s">
        <v>45</v>
      </c>
      <c r="D831" s="24" t="s">
        <v>122</v>
      </c>
      <c r="E831" s="24" t="s">
        <v>28</v>
      </c>
      <c r="F831" s="24" t="s">
        <v>1636</v>
      </c>
      <c r="G831" s="24" t="s">
        <v>16</v>
      </c>
      <c r="H831" s="24" t="s">
        <v>49</v>
      </c>
      <c r="I831" s="24" t="s">
        <v>1637</v>
      </c>
      <c r="J831" s="24" t="s">
        <v>24</v>
      </c>
      <c r="K831" s="24" t="s">
        <v>1638</v>
      </c>
      <c r="L831" s="24">
        <v>1</v>
      </c>
      <c r="M831" s="31">
        <v>0</v>
      </c>
      <c r="N831" s="31">
        <v>650</v>
      </c>
      <c r="O831" s="24" t="s">
        <v>29</v>
      </c>
      <c r="P831" s="24" t="str">
        <f>VLOOKUP(Table1[[#This Row],[Line Item Text Code]],$U$3:$V$7,2,FALSE)</f>
        <v>Specification Error</v>
      </c>
      <c r="Q831" s="31">
        <f>Table1[[#This Row],[Ext. Cost]]-Table1[[#This Row],[Ext. Sell]]</f>
        <v>650</v>
      </c>
      <c r="R831" s="31">
        <f>VLOOKUP(C831,Bookings!$A$1:$B$33,2,FALSE)</f>
        <v>6995960.2399999984</v>
      </c>
      <c r="S831" s="31">
        <f>IFERROR(VLOOKUP(D831,Bookings!E:F,2,FALSE),0)</f>
        <v>120872.78000000001</v>
      </c>
      <c r="T831" s="25" t="str">
        <f>IFERROR(VLOOKUP(Table1[[#This Row],[Order]],Bookings_with_AM_Report!A:L,12,FALSE),"N/A")</f>
        <v>Genesis Rita</v>
      </c>
    </row>
    <row r="832" spans="1:20">
      <c r="A832" s="24" t="s">
        <v>1002</v>
      </c>
      <c r="B832" s="24">
        <v>4</v>
      </c>
      <c r="C832" s="24" t="s">
        <v>76</v>
      </c>
      <c r="D832" s="24" t="s">
        <v>224</v>
      </c>
      <c r="E832" s="24" t="s">
        <v>69</v>
      </c>
      <c r="F832" s="24" t="s">
        <v>5975</v>
      </c>
      <c r="G832" s="24" t="s">
        <v>16</v>
      </c>
      <c r="H832" s="24" t="s">
        <v>17</v>
      </c>
      <c r="I832" s="24" t="s">
        <v>5976</v>
      </c>
      <c r="J832" s="24" t="s">
        <v>18</v>
      </c>
      <c r="K832" s="24" t="s">
        <v>47</v>
      </c>
      <c r="L832" s="24">
        <v>1</v>
      </c>
      <c r="M832" s="31">
        <v>0</v>
      </c>
      <c r="N832" s="31">
        <v>-4375</v>
      </c>
      <c r="O832" s="24" t="s">
        <v>63</v>
      </c>
      <c r="P832" s="24" t="str">
        <f>VLOOKUP(Table1[[#This Row],[Line Item Text Code]],$U$3:$V$7,2,FALSE)</f>
        <v>Miscellaneous</v>
      </c>
      <c r="Q832" s="31">
        <f>Table1[[#This Row],[Ext. Cost]]-Table1[[#This Row],[Ext. Sell]]</f>
        <v>-4375</v>
      </c>
      <c r="R832" s="31">
        <f>VLOOKUP(C832,Bookings!$A$1:$B$33,2,FALSE)</f>
        <v>13189792.260000004</v>
      </c>
      <c r="S832" s="31">
        <f>IFERROR(VLOOKUP(D832,Bookings!E:F,2,FALSE),0)</f>
        <v>1304608.0400000005</v>
      </c>
      <c r="T832" s="25" t="str">
        <f>IFERROR(VLOOKUP(Table1[[#This Row],[Order]],Bookings_with_AM_Report!A:L,12,FALSE),"N/A")</f>
        <v>Carina Collison</v>
      </c>
    </row>
    <row r="833" spans="1:20">
      <c r="A833" s="24" t="s">
        <v>1002</v>
      </c>
      <c r="B833" s="24">
        <v>5</v>
      </c>
      <c r="C833" s="24" t="s">
        <v>76</v>
      </c>
      <c r="D833" s="24" t="s">
        <v>224</v>
      </c>
      <c r="E833" s="24" t="s">
        <v>69</v>
      </c>
      <c r="F833" s="24" t="s">
        <v>5977</v>
      </c>
      <c r="G833" s="24" t="s">
        <v>16</v>
      </c>
      <c r="H833" s="24" t="s">
        <v>17</v>
      </c>
      <c r="I833" s="24" t="s">
        <v>5978</v>
      </c>
      <c r="J833" s="24" t="s">
        <v>18</v>
      </c>
      <c r="K833" s="24" t="s">
        <v>47</v>
      </c>
      <c r="L833" s="24">
        <v>1</v>
      </c>
      <c r="M833" s="31">
        <v>0</v>
      </c>
      <c r="N833" s="31">
        <v>3025</v>
      </c>
      <c r="O833" s="24" t="s">
        <v>63</v>
      </c>
      <c r="P833" s="24" t="str">
        <f>VLOOKUP(Table1[[#This Row],[Line Item Text Code]],$U$3:$V$7,2,FALSE)</f>
        <v>Miscellaneous</v>
      </c>
      <c r="Q833" s="31">
        <f>Table1[[#This Row],[Ext. Cost]]-Table1[[#This Row],[Ext. Sell]]</f>
        <v>3025</v>
      </c>
      <c r="R833" s="31">
        <f>VLOOKUP(C833,Bookings!$A$1:$B$33,2,FALSE)</f>
        <v>13189792.260000004</v>
      </c>
      <c r="S833" s="31">
        <f>IFERROR(VLOOKUP(D833,Bookings!E:F,2,FALSE),0)</f>
        <v>1304608.0400000005</v>
      </c>
      <c r="T833" s="25" t="str">
        <f>IFERROR(VLOOKUP(Table1[[#This Row],[Order]],Bookings_with_AM_Report!A:L,12,FALSE),"N/A")</f>
        <v>Carina Collison</v>
      </c>
    </row>
    <row r="834" spans="1:20">
      <c r="A834" s="24" t="s">
        <v>969</v>
      </c>
      <c r="B834" s="24">
        <v>8</v>
      </c>
      <c r="C834" s="24" t="s">
        <v>81</v>
      </c>
      <c r="D834" s="24" t="s">
        <v>170</v>
      </c>
      <c r="E834" s="24" t="s">
        <v>970</v>
      </c>
      <c r="F834" s="24" t="s">
        <v>971</v>
      </c>
      <c r="G834" s="24" t="s">
        <v>31</v>
      </c>
      <c r="H834" s="24" t="s">
        <v>49</v>
      </c>
      <c r="I834" s="24" t="s">
        <v>972</v>
      </c>
      <c r="J834" s="24" t="s">
        <v>24</v>
      </c>
      <c r="K834" s="24" t="s">
        <v>115</v>
      </c>
      <c r="L834" s="24">
        <v>5</v>
      </c>
      <c r="M834" s="31">
        <v>97.6</v>
      </c>
      <c r="N834" s="31">
        <v>0</v>
      </c>
      <c r="O834" s="24" t="s">
        <v>29</v>
      </c>
      <c r="P834" s="24" t="str">
        <f>VLOOKUP(Table1[[#This Row],[Line Item Text Code]],$U$3:$V$7,2,FALSE)</f>
        <v>Specification Error</v>
      </c>
      <c r="Q834" s="31">
        <f>Table1[[#This Row],[Ext. Cost]]-Table1[[#This Row],[Ext. Sell]]</f>
        <v>-97.6</v>
      </c>
      <c r="R834" s="31">
        <f>VLOOKUP(C834,Bookings!$A$1:$B$33,2,FALSE)</f>
        <v>2600398.1199999982</v>
      </c>
      <c r="S834" s="31">
        <f>IFERROR(VLOOKUP(D834,Bookings!E:F,2,FALSE),0)</f>
        <v>1166624.0599999994</v>
      </c>
      <c r="T834" s="25" t="str">
        <f>IFERROR(VLOOKUP(Table1[[#This Row],[Order]],Bookings_with_AM_Report!A:L,12,FALSE),"N/A")</f>
        <v>Genesis Rita</v>
      </c>
    </row>
    <row r="835" spans="1:20">
      <c r="A835" s="24" t="s">
        <v>969</v>
      </c>
      <c r="B835" s="24">
        <v>9</v>
      </c>
      <c r="C835" s="24" t="s">
        <v>81</v>
      </c>
      <c r="D835" s="24" t="s">
        <v>170</v>
      </c>
      <c r="E835" s="24" t="s">
        <v>525</v>
      </c>
      <c r="F835" s="24" t="s">
        <v>526</v>
      </c>
      <c r="G835" s="24" t="s">
        <v>31</v>
      </c>
      <c r="H835" s="24" t="s">
        <v>49</v>
      </c>
      <c r="I835" s="24" t="s">
        <v>972</v>
      </c>
      <c r="J835" s="24" t="s">
        <v>24</v>
      </c>
      <c r="K835" s="24" t="s">
        <v>115</v>
      </c>
      <c r="L835" s="24">
        <v>1</v>
      </c>
      <c r="M835" s="31">
        <v>9.52</v>
      </c>
      <c r="N835" s="31">
        <v>0</v>
      </c>
      <c r="O835" s="24" t="s">
        <v>29</v>
      </c>
      <c r="P835" s="24" t="str">
        <f>VLOOKUP(Table1[[#This Row],[Line Item Text Code]],$U$3:$V$7,2,FALSE)</f>
        <v>Specification Error</v>
      </c>
      <c r="Q835" s="31">
        <f>Table1[[#This Row],[Ext. Cost]]-Table1[[#This Row],[Ext. Sell]]</f>
        <v>-9.52</v>
      </c>
      <c r="R835" s="31">
        <f>VLOOKUP(C835,Bookings!$A$1:$B$33,2,FALSE)</f>
        <v>2600398.1199999982</v>
      </c>
      <c r="S835" s="31">
        <f>IFERROR(VLOOKUP(D835,Bookings!E:F,2,FALSE),0)</f>
        <v>1166624.0599999994</v>
      </c>
      <c r="T835" s="25" t="str">
        <f>IFERROR(VLOOKUP(Table1[[#This Row],[Order]],Bookings_with_AM_Report!A:L,12,FALSE),"N/A")</f>
        <v>Genesis Rita</v>
      </c>
    </row>
    <row r="836" spans="1:20">
      <c r="A836" s="24" t="s">
        <v>1055</v>
      </c>
      <c r="B836" s="24">
        <v>9</v>
      </c>
      <c r="C836" s="24" t="s">
        <v>81</v>
      </c>
      <c r="D836" s="24" t="s">
        <v>170</v>
      </c>
      <c r="E836" s="24" t="s">
        <v>205</v>
      </c>
      <c r="F836" s="24" t="s">
        <v>22</v>
      </c>
      <c r="G836" s="24" t="s">
        <v>317</v>
      </c>
      <c r="H836" s="24" t="s">
        <v>17</v>
      </c>
      <c r="I836" s="24" t="s">
        <v>65</v>
      </c>
      <c r="J836" s="24" t="s">
        <v>24</v>
      </c>
      <c r="K836" s="24" t="s">
        <v>4574</v>
      </c>
      <c r="L836" s="24">
        <v>1</v>
      </c>
      <c r="M836" s="31">
        <v>0</v>
      </c>
      <c r="N836" s="31">
        <v>127.52</v>
      </c>
      <c r="O836" s="24" t="s">
        <v>29</v>
      </c>
      <c r="P836" s="24" t="str">
        <f>VLOOKUP(Table1[[#This Row],[Line Item Text Code]],$U$3:$V$7,2,FALSE)</f>
        <v>Miscellaneous</v>
      </c>
      <c r="Q836" s="31">
        <f>Table1[[#This Row],[Ext. Cost]]-Table1[[#This Row],[Ext. Sell]]</f>
        <v>127.52</v>
      </c>
      <c r="R836" s="31">
        <f>VLOOKUP(C836,Bookings!$A$1:$B$33,2,FALSE)</f>
        <v>2600398.1199999982</v>
      </c>
      <c r="S836" s="31">
        <f>IFERROR(VLOOKUP(D836,Bookings!E:F,2,FALSE),0)</f>
        <v>1166624.0599999994</v>
      </c>
      <c r="T836" s="25" t="str">
        <f>IFERROR(VLOOKUP(Table1[[#This Row],[Order]],Bookings_with_AM_Report!A:L,12,FALSE),"N/A")</f>
        <v>Genesis Rita</v>
      </c>
    </row>
    <row r="837" spans="1:20">
      <c r="A837" s="24" t="s">
        <v>973</v>
      </c>
      <c r="B837" s="24">
        <v>8</v>
      </c>
      <c r="C837" s="24" t="s">
        <v>117</v>
      </c>
      <c r="D837" s="24" t="s">
        <v>118</v>
      </c>
      <c r="E837" s="24" t="s">
        <v>156</v>
      </c>
      <c r="F837" s="24" t="s">
        <v>696</v>
      </c>
      <c r="G837" s="24" t="s">
        <v>326</v>
      </c>
      <c r="H837" s="24" t="s">
        <v>17</v>
      </c>
      <c r="I837" s="24" t="s">
        <v>695</v>
      </c>
      <c r="J837" s="24" t="s">
        <v>33</v>
      </c>
      <c r="K837" s="24" t="s">
        <v>167</v>
      </c>
      <c r="L837" s="24">
        <v>1</v>
      </c>
      <c r="M837" s="31">
        <v>0</v>
      </c>
      <c r="N837" s="31">
        <v>104.46</v>
      </c>
      <c r="O837" s="24" t="s">
        <v>72</v>
      </c>
      <c r="P837" s="24" t="str">
        <f>VLOOKUP(Table1[[#This Row],[Line Item Text Code]],$U$3:$V$7,2,FALSE)</f>
        <v>Miscellaneous</v>
      </c>
      <c r="Q837" s="31">
        <f>Table1[[#This Row],[Ext. Cost]]-Table1[[#This Row],[Ext. Sell]]</f>
        <v>104.46</v>
      </c>
      <c r="R837" s="31">
        <f>VLOOKUP(C837,Bookings!$A$1:$B$33,2,FALSE)</f>
        <v>706029.88</v>
      </c>
      <c r="S837" s="31">
        <f>IFERROR(VLOOKUP(D837,Bookings!E:F,2,FALSE),0)</f>
        <v>239014.72000000003</v>
      </c>
      <c r="T837" s="25" t="str">
        <f>IFERROR(VLOOKUP(Table1[[#This Row],[Order]],Bookings_with_AM_Report!A:L,12,FALSE),"N/A")</f>
        <v>Rayna Mitchell</v>
      </c>
    </row>
    <row r="838" spans="1:20">
      <c r="A838" s="24" t="s">
        <v>1146</v>
      </c>
      <c r="B838" s="24">
        <v>3</v>
      </c>
      <c r="C838" s="24" t="s">
        <v>45</v>
      </c>
      <c r="D838" s="24" t="s">
        <v>291</v>
      </c>
      <c r="E838" s="24" t="s">
        <v>69</v>
      </c>
      <c r="F838" s="24" t="s">
        <v>1639</v>
      </c>
      <c r="G838" s="24" t="s">
        <v>16</v>
      </c>
      <c r="H838" s="24" t="s">
        <v>17</v>
      </c>
      <c r="I838" s="24" t="s">
        <v>1640</v>
      </c>
      <c r="J838" s="24" t="s">
        <v>24</v>
      </c>
      <c r="K838" s="24" t="s">
        <v>1561</v>
      </c>
      <c r="L838" s="24">
        <v>1</v>
      </c>
      <c r="M838" s="31">
        <v>0</v>
      </c>
      <c r="N838" s="31">
        <v>295</v>
      </c>
      <c r="O838" s="24" t="s">
        <v>88</v>
      </c>
      <c r="P838" s="24" t="str">
        <f>VLOOKUP(Table1[[#This Row],[Line Item Text Code]],$U$3:$V$7,2,FALSE)</f>
        <v>Miscellaneous</v>
      </c>
      <c r="Q838" s="31">
        <f>Table1[[#This Row],[Ext. Cost]]-Table1[[#This Row],[Ext. Sell]]</f>
        <v>295</v>
      </c>
      <c r="R838" s="31">
        <f>VLOOKUP(C838,Bookings!$A$1:$B$33,2,FALSE)</f>
        <v>6995960.2399999984</v>
      </c>
      <c r="S838" s="31">
        <f>IFERROR(VLOOKUP(D838,Bookings!E:F,2,FALSE),0)</f>
        <v>241885.79000000004</v>
      </c>
      <c r="T838" s="25" t="str">
        <f>IFERROR(VLOOKUP(Table1[[#This Row],[Order]],Bookings_with_AM_Report!A:L,12,FALSE),"N/A")</f>
        <v>Mary Sparacino</v>
      </c>
    </row>
    <row r="839" spans="1:20">
      <c r="A839" s="24" t="s">
        <v>1641</v>
      </c>
      <c r="B839" s="24">
        <v>3</v>
      </c>
      <c r="C839" s="24" t="s">
        <v>106</v>
      </c>
      <c r="D839" s="24" t="s">
        <v>419</v>
      </c>
      <c r="E839" s="24" t="s">
        <v>69</v>
      </c>
      <c r="F839" s="24" t="s">
        <v>1642</v>
      </c>
      <c r="G839" s="24" t="s">
        <v>16</v>
      </c>
      <c r="H839" s="24" t="s">
        <v>17</v>
      </c>
      <c r="I839" s="24" t="s">
        <v>1643</v>
      </c>
      <c r="J839" s="24" t="s">
        <v>33</v>
      </c>
      <c r="K839" s="24" t="s">
        <v>67</v>
      </c>
      <c r="L839" s="24">
        <v>1</v>
      </c>
      <c r="M839" s="31">
        <v>0</v>
      </c>
      <c r="N839" s="31">
        <v>360</v>
      </c>
      <c r="O839" s="24" t="s">
        <v>88</v>
      </c>
      <c r="P839" s="24" t="str">
        <f>VLOOKUP(Table1[[#This Row],[Line Item Text Code]],$U$3:$V$7,2,FALSE)</f>
        <v>Miscellaneous</v>
      </c>
      <c r="Q839" s="31">
        <f>Table1[[#This Row],[Ext. Cost]]-Table1[[#This Row],[Ext. Sell]]</f>
        <v>360</v>
      </c>
      <c r="R839" s="31">
        <f>VLOOKUP(C839,Bookings!$A$1:$B$33,2,FALSE)</f>
        <v>893520.77000000025</v>
      </c>
      <c r="S839" s="31">
        <f>IFERROR(VLOOKUP(D839,Bookings!E:F,2,FALSE),0)</f>
        <v>525</v>
      </c>
      <c r="T839" s="25" t="str">
        <f>IFERROR(VLOOKUP(Table1[[#This Row],[Order]],Bookings_with_AM_Report!A:L,12,FALSE),"N/A")</f>
        <v>Farrah Race</v>
      </c>
    </row>
    <row r="840" spans="1:20">
      <c r="A840" s="24" t="s">
        <v>974</v>
      </c>
      <c r="B840" s="24">
        <v>1</v>
      </c>
      <c r="C840" s="24" t="s">
        <v>604</v>
      </c>
      <c r="D840" s="24" t="s">
        <v>209</v>
      </c>
      <c r="E840" s="24" t="s">
        <v>975</v>
      </c>
      <c r="F840" s="24" t="s">
        <v>976</v>
      </c>
      <c r="G840" s="24" t="s">
        <v>31</v>
      </c>
      <c r="H840" s="24" t="s">
        <v>36</v>
      </c>
      <c r="I840" s="24" t="s">
        <v>977</v>
      </c>
      <c r="J840" s="24" t="s">
        <v>18</v>
      </c>
      <c r="K840" s="24" t="s">
        <v>34</v>
      </c>
      <c r="L840" s="24">
        <v>2</v>
      </c>
      <c r="M840" s="31">
        <v>0</v>
      </c>
      <c r="N840" s="31">
        <v>59.36</v>
      </c>
      <c r="O840" s="24" t="s">
        <v>26</v>
      </c>
      <c r="P840" s="24" t="str">
        <f>VLOOKUP(Table1[[#This Row],[Line Item Text Code]],$U$3:$V$7,2,FALSE)</f>
        <v>Customer Accomodation</v>
      </c>
      <c r="Q840" s="31">
        <f>Table1[[#This Row],[Ext. Cost]]-Table1[[#This Row],[Ext. Sell]]</f>
        <v>59.36</v>
      </c>
      <c r="R840" s="31">
        <f>VLOOKUP(C840,Bookings!$A$1:$B$33,2,FALSE)</f>
        <v>0</v>
      </c>
      <c r="S840" s="31">
        <f>IFERROR(VLOOKUP(D840,Bookings!E:F,2,FALSE),0)</f>
        <v>0</v>
      </c>
      <c r="T840" s="25" t="str">
        <f>IFERROR(VLOOKUP(Table1[[#This Row],[Order]],Bookings_with_AM_Report!A:L,12,FALSE),"N/A")</f>
        <v>Patty Medina</v>
      </c>
    </row>
    <row r="841" spans="1:20">
      <c r="A841" s="24" t="s">
        <v>974</v>
      </c>
      <c r="B841" s="24">
        <v>2</v>
      </c>
      <c r="C841" s="24" t="s">
        <v>604</v>
      </c>
      <c r="D841" s="24" t="s">
        <v>209</v>
      </c>
      <c r="E841" s="24" t="s">
        <v>978</v>
      </c>
      <c r="F841" s="24" t="s">
        <v>979</v>
      </c>
      <c r="G841" s="24" t="s">
        <v>31</v>
      </c>
      <c r="H841" s="24" t="s">
        <v>36</v>
      </c>
      <c r="I841" s="24" t="s">
        <v>977</v>
      </c>
      <c r="J841" s="24" t="s">
        <v>18</v>
      </c>
      <c r="K841" s="24" t="s">
        <v>34</v>
      </c>
      <c r="L841" s="24">
        <v>1</v>
      </c>
      <c r="M841" s="31">
        <v>0</v>
      </c>
      <c r="N841" s="31">
        <v>22.53</v>
      </c>
      <c r="O841" s="24" t="s">
        <v>26</v>
      </c>
      <c r="P841" s="24" t="str">
        <f>VLOOKUP(Table1[[#This Row],[Line Item Text Code]],$U$3:$V$7,2,FALSE)</f>
        <v>Customer Accomodation</v>
      </c>
      <c r="Q841" s="31">
        <f>Table1[[#This Row],[Ext. Cost]]-Table1[[#This Row],[Ext. Sell]]</f>
        <v>22.53</v>
      </c>
      <c r="R841" s="31">
        <f>VLOOKUP(C841,Bookings!$A$1:$B$33,2,FALSE)</f>
        <v>0</v>
      </c>
      <c r="S841" s="31">
        <f>IFERROR(VLOOKUP(D841,Bookings!E:F,2,FALSE),0)</f>
        <v>0</v>
      </c>
      <c r="T841" s="25" t="str">
        <f>IFERROR(VLOOKUP(Table1[[#This Row],[Order]],Bookings_with_AM_Report!A:L,12,FALSE),"N/A")</f>
        <v>Patty Medina</v>
      </c>
    </row>
    <row r="842" spans="1:20">
      <c r="A842" s="24" t="s">
        <v>980</v>
      </c>
      <c r="B842" s="24">
        <v>3</v>
      </c>
      <c r="C842" s="24" t="s">
        <v>106</v>
      </c>
      <c r="D842" s="24" t="s">
        <v>248</v>
      </c>
      <c r="E842" s="24" t="s">
        <v>326</v>
      </c>
      <c r="F842" s="24" t="s">
        <v>191</v>
      </c>
      <c r="G842" s="24" t="s">
        <v>53</v>
      </c>
      <c r="H842" s="24" t="s">
        <v>49</v>
      </c>
      <c r="I842" s="24" t="s">
        <v>981</v>
      </c>
      <c r="J842" s="24" t="s">
        <v>33</v>
      </c>
      <c r="K842" s="24" t="s">
        <v>177</v>
      </c>
      <c r="L842" s="24">
        <v>1</v>
      </c>
      <c r="M842" s="31">
        <v>133.33000000000001</v>
      </c>
      <c r="N842" s="31">
        <v>0</v>
      </c>
      <c r="O842" s="24" t="s">
        <v>72</v>
      </c>
      <c r="P842" s="24" t="str">
        <f>VLOOKUP(Table1[[#This Row],[Line Item Text Code]],$U$3:$V$7,2,FALSE)</f>
        <v>Specification Error</v>
      </c>
      <c r="Q842" s="31">
        <f>Table1[[#This Row],[Ext. Cost]]-Table1[[#This Row],[Ext. Sell]]</f>
        <v>-133.33000000000001</v>
      </c>
      <c r="R842" s="31">
        <f>VLOOKUP(C842,Bookings!$A$1:$B$33,2,FALSE)</f>
        <v>893520.77000000025</v>
      </c>
      <c r="S842" s="31">
        <f>IFERROR(VLOOKUP(D842,Bookings!E:F,2,FALSE),0)</f>
        <v>424.02</v>
      </c>
      <c r="T842" s="25" t="str">
        <f>IFERROR(VLOOKUP(Table1[[#This Row],[Order]],Bookings_with_AM_Report!A:L,12,FALSE),"N/A")</f>
        <v>Erika Duarte</v>
      </c>
    </row>
    <row r="843" spans="1:20">
      <c r="A843" s="24" t="s">
        <v>1057</v>
      </c>
      <c r="B843" s="24">
        <v>27</v>
      </c>
      <c r="C843" s="24" t="s">
        <v>81</v>
      </c>
      <c r="D843" s="24" t="s">
        <v>170</v>
      </c>
      <c r="E843" s="24" t="s">
        <v>955</v>
      </c>
      <c r="F843" s="24" t="s">
        <v>955</v>
      </c>
      <c r="G843" s="24" t="s">
        <v>55</v>
      </c>
      <c r="H843" s="24" t="s">
        <v>49</v>
      </c>
      <c r="I843" s="24" t="s">
        <v>1644</v>
      </c>
      <c r="J843" s="24" t="s">
        <v>24</v>
      </c>
      <c r="K843" s="24" t="s">
        <v>956</v>
      </c>
      <c r="L843" s="24">
        <v>1</v>
      </c>
      <c r="M843" s="31">
        <v>0</v>
      </c>
      <c r="N843" s="31">
        <v>15</v>
      </c>
      <c r="O843" s="24" t="s">
        <v>29</v>
      </c>
      <c r="P843" s="24" t="str">
        <f>VLOOKUP(Table1[[#This Row],[Line Item Text Code]],$U$3:$V$7,2,FALSE)</f>
        <v>Specification Error</v>
      </c>
      <c r="Q843" s="31">
        <f>Table1[[#This Row],[Ext. Cost]]-Table1[[#This Row],[Ext. Sell]]</f>
        <v>15</v>
      </c>
      <c r="R843" s="31">
        <f>VLOOKUP(C843,Bookings!$A$1:$B$33,2,FALSE)</f>
        <v>2600398.1199999982</v>
      </c>
      <c r="S843" s="31">
        <f>IFERROR(VLOOKUP(D843,Bookings!E:F,2,FALSE),0)</f>
        <v>1166624.0599999994</v>
      </c>
      <c r="T843" s="25" t="str">
        <f>IFERROR(VLOOKUP(Table1[[#This Row],[Order]],Bookings_with_AM_Report!A:L,12,FALSE),"N/A")</f>
        <v>Genesis Rita</v>
      </c>
    </row>
    <row r="844" spans="1:20">
      <c r="A844" s="24" t="s">
        <v>982</v>
      </c>
      <c r="B844" s="24">
        <v>1</v>
      </c>
      <c r="C844" s="24" t="s">
        <v>15</v>
      </c>
      <c r="D844" s="24" t="s">
        <v>143</v>
      </c>
      <c r="E844" s="24" t="s">
        <v>69</v>
      </c>
      <c r="F844" s="24" t="s">
        <v>983</v>
      </c>
      <c r="G844" s="24" t="s">
        <v>16</v>
      </c>
      <c r="H844" s="24" t="s">
        <v>36</v>
      </c>
      <c r="I844" s="24" t="s">
        <v>984</v>
      </c>
      <c r="J844" s="24" t="s">
        <v>18</v>
      </c>
      <c r="K844" s="24" t="s">
        <v>316</v>
      </c>
      <c r="L844" s="24">
        <v>1</v>
      </c>
      <c r="M844" s="31">
        <v>0</v>
      </c>
      <c r="N844" s="31">
        <v>250</v>
      </c>
      <c r="O844" s="24" t="s">
        <v>26</v>
      </c>
      <c r="P844" s="24" t="str">
        <f>VLOOKUP(Table1[[#This Row],[Line Item Text Code]],$U$3:$V$7,2,FALSE)</f>
        <v>Customer Accomodation</v>
      </c>
      <c r="Q844" s="31">
        <f>Table1[[#This Row],[Ext. Cost]]-Table1[[#This Row],[Ext. Sell]]</f>
        <v>250</v>
      </c>
      <c r="R844" s="31">
        <f>VLOOKUP(C844,Bookings!$A$1:$B$33,2,FALSE)</f>
        <v>6210075.2199999997</v>
      </c>
      <c r="S844" s="31">
        <f>IFERROR(VLOOKUP(D844,Bookings!E:F,2,FALSE),0)</f>
        <v>4794778.7699999996</v>
      </c>
      <c r="T844" s="25" t="str">
        <f>IFERROR(VLOOKUP(Table1[[#This Row],[Order]],Bookings_with_AM_Report!A:L,12,FALSE),"N/A")</f>
        <v>Patty Medina</v>
      </c>
    </row>
    <row r="845" spans="1:20">
      <c r="A845" s="24" t="s">
        <v>1850</v>
      </c>
      <c r="B845" s="24">
        <v>7</v>
      </c>
      <c r="C845" s="24" t="s">
        <v>15</v>
      </c>
      <c r="D845" s="24" t="s">
        <v>62</v>
      </c>
      <c r="E845" s="24" t="s">
        <v>69</v>
      </c>
      <c r="F845" s="24" t="s">
        <v>3846</v>
      </c>
      <c r="G845" s="24" t="s">
        <v>16</v>
      </c>
      <c r="H845" s="24" t="s">
        <v>17</v>
      </c>
      <c r="I845" s="24" t="s">
        <v>3847</v>
      </c>
      <c r="J845" s="24" t="s">
        <v>18</v>
      </c>
      <c r="K845" s="24" t="s">
        <v>19</v>
      </c>
      <c r="L845" s="24">
        <v>1</v>
      </c>
      <c r="M845" s="31">
        <v>0</v>
      </c>
      <c r="N845" s="31">
        <v>-1045</v>
      </c>
      <c r="O845" s="24" t="s">
        <v>63</v>
      </c>
      <c r="P845" s="24" t="str">
        <f>VLOOKUP(Table1[[#This Row],[Line Item Text Code]],$U$3:$V$7,2,FALSE)</f>
        <v>Miscellaneous</v>
      </c>
      <c r="Q845" s="31">
        <f>Table1[[#This Row],[Ext. Cost]]-Table1[[#This Row],[Ext. Sell]]</f>
        <v>-1045</v>
      </c>
      <c r="R845" s="31">
        <f>VLOOKUP(C845,Bookings!$A$1:$B$33,2,FALSE)</f>
        <v>6210075.2199999997</v>
      </c>
      <c r="S845" s="31">
        <f>IFERROR(VLOOKUP(D845,Bookings!E:F,2,FALSE),0)</f>
        <v>114169.53</v>
      </c>
      <c r="T845" s="25" t="str">
        <f>IFERROR(VLOOKUP(Table1[[#This Row],[Order]],Bookings_with_AM_Report!A:L,12,FALSE),"N/A")</f>
        <v>Frances Kim</v>
      </c>
    </row>
    <row r="846" spans="1:20">
      <c r="A846" s="24" t="s">
        <v>1850</v>
      </c>
      <c r="B846" s="24">
        <v>8</v>
      </c>
      <c r="C846" s="24" t="s">
        <v>15</v>
      </c>
      <c r="D846" s="24" t="s">
        <v>62</v>
      </c>
      <c r="E846" s="24" t="s">
        <v>69</v>
      </c>
      <c r="F846" s="24" t="s">
        <v>3846</v>
      </c>
      <c r="G846" s="24" t="s">
        <v>16</v>
      </c>
      <c r="H846" s="24" t="s">
        <v>17</v>
      </c>
      <c r="I846" s="24" t="s">
        <v>3847</v>
      </c>
      <c r="J846" s="24" t="s">
        <v>18</v>
      </c>
      <c r="K846" s="24" t="s">
        <v>19</v>
      </c>
      <c r="L846" s="24">
        <v>1</v>
      </c>
      <c r="M846" s="31">
        <v>0</v>
      </c>
      <c r="N846" s="31">
        <v>1045</v>
      </c>
      <c r="O846" s="24" t="s">
        <v>63</v>
      </c>
      <c r="P846" s="24" t="str">
        <f>VLOOKUP(Table1[[#This Row],[Line Item Text Code]],$U$3:$V$7,2,FALSE)</f>
        <v>Miscellaneous</v>
      </c>
      <c r="Q846" s="31">
        <f>Table1[[#This Row],[Ext. Cost]]-Table1[[#This Row],[Ext. Sell]]</f>
        <v>1045</v>
      </c>
      <c r="R846" s="31">
        <f>VLOOKUP(C846,Bookings!$A$1:$B$33,2,FALSE)</f>
        <v>6210075.2199999997</v>
      </c>
      <c r="S846" s="31">
        <f>IFERROR(VLOOKUP(D846,Bookings!E:F,2,FALSE),0)</f>
        <v>114169.53</v>
      </c>
      <c r="T846" s="25" t="str">
        <f>IFERROR(VLOOKUP(Table1[[#This Row],[Order]],Bookings_with_AM_Report!A:L,12,FALSE),"N/A")</f>
        <v>Frances Kim</v>
      </c>
    </row>
    <row r="847" spans="1:20">
      <c r="A847" s="24" t="s">
        <v>985</v>
      </c>
      <c r="B847" s="24">
        <v>1</v>
      </c>
      <c r="C847" s="24" t="s">
        <v>15</v>
      </c>
      <c r="D847" s="24" t="s">
        <v>209</v>
      </c>
      <c r="E847" s="24" t="s">
        <v>46</v>
      </c>
      <c r="F847" s="24" t="s">
        <v>986</v>
      </c>
      <c r="G847" s="24" t="s">
        <v>42</v>
      </c>
      <c r="H847" s="24" t="s">
        <v>17</v>
      </c>
      <c r="I847" s="24" t="s">
        <v>43</v>
      </c>
      <c r="J847" s="24" t="s">
        <v>18</v>
      </c>
      <c r="K847" s="24" t="s">
        <v>19</v>
      </c>
      <c r="L847" s="24">
        <v>1</v>
      </c>
      <c r="M847" s="31">
        <v>0</v>
      </c>
      <c r="N847" s="31">
        <v>1787.93</v>
      </c>
      <c r="O847" s="24" t="s">
        <v>26</v>
      </c>
      <c r="P847" s="24" t="str">
        <f>VLOOKUP(Table1[[#This Row],[Line Item Text Code]],$U$3:$V$7,2,FALSE)</f>
        <v>Miscellaneous</v>
      </c>
      <c r="Q847" s="31">
        <f>Table1[[#This Row],[Ext. Cost]]-Table1[[#This Row],[Ext. Sell]]</f>
        <v>1787.93</v>
      </c>
      <c r="R847" s="31">
        <f>VLOOKUP(C847,Bookings!$A$1:$B$33,2,FALSE)</f>
        <v>6210075.2199999997</v>
      </c>
      <c r="S847" s="31">
        <f>IFERROR(VLOOKUP(D847,Bookings!E:F,2,FALSE),0)</f>
        <v>0</v>
      </c>
      <c r="T847" s="25" t="str">
        <f>IFERROR(VLOOKUP(Table1[[#This Row],[Order]],Bookings_with_AM_Report!A:L,12,FALSE),"N/A")</f>
        <v>Patty Medina</v>
      </c>
    </row>
    <row r="848" spans="1:20">
      <c r="A848" s="24" t="s">
        <v>1104</v>
      </c>
      <c r="B848" s="24">
        <v>7</v>
      </c>
      <c r="C848" s="24" t="s">
        <v>20</v>
      </c>
      <c r="D848" s="24" t="s">
        <v>21</v>
      </c>
      <c r="E848" s="24" t="s">
        <v>1645</v>
      </c>
      <c r="F848" s="24" t="s">
        <v>22</v>
      </c>
      <c r="G848" s="24" t="s">
        <v>53</v>
      </c>
      <c r="H848" s="24" t="s">
        <v>53</v>
      </c>
      <c r="I848" s="24" t="s">
        <v>129</v>
      </c>
      <c r="J848" s="24" t="s">
        <v>24</v>
      </c>
      <c r="K848" s="24" t="s">
        <v>75</v>
      </c>
      <c r="L848" s="24">
        <v>1</v>
      </c>
      <c r="M848" s="31">
        <v>0</v>
      </c>
      <c r="N848" s="31">
        <v>10</v>
      </c>
      <c r="O848" s="24" t="s">
        <v>195</v>
      </c>
      <c r="P848" s="24" t="str">
        <f>VLOOKUP(Table1[[#This Row],[Line Item Text Code]],$U$3:$V$7,2,FALSE)</f>
        <v>Shipping Charges</v>
      </c>
      <c r="Q848" s="31">
        <f>Table1[[#This Row],[Ext. Cost]]-Table1[[#This Row],[Ext. Sell]]</f>
        <v>10</v>
      </c>
      <c r="R848" s="31">
        <f>VLOOKUP(C848,Bookings!$A$1:$B$33,2,FALSE)</f>
        <v>7904036.2999999644</v>
      </c>
      <c r="S848" s="31">
        <f>IFERROR(VLOOKUP(D848,Bookings!E:F,2,FALSE),0)</f>
        <v>6485933.8499999978</v>
      </c>
      <c r="T848" s="25" t="str">
        <f>IFERROR(VLOOKUP(Table1[[#This Row],[Order]],Bookings_with_AM_Report!A:L,12,FALSE),"N/A")</f>
        <v>Jessica Ramirez</v>
      </c>
    </row>
    <row r="849" spans="1:20">
      <c r="A849" s="24" t="s">
        <v>2819</v>
      </c>
      <c r="B849" s="24">
        <v>17</v>
      </c>
      <c r="C849" s="24" t="s">
        <v>76</v>
      </c>
      <c r="D849" s="24" t="s">
        <v>398</v>
      </c>
      <c r="E849" s="24" t="s">
        <v>1658</v>
      </c>
      <c r="F849" s="24" t="s">
        <v>4817</v>
      </c>
      <c r="G849" s="24" t="s">
        <v>53</v>
      </c>
      <c r="H849" s="24" t="s">
        <v>53</v>
      </c>
      <c r="I849" s="24" t="s">
        <v>5979</v>
      </c>
      <c r="J849" s="24" t="s">
        <v>18</v>
      </c>
      <c r="K849" s="24" t="s">
        <v>34</v>
      </c>
      <c r="L849" s="24">
        <v>442</v>
      </c>
      <c r="M849" s="31">
        <v>0</v>
      </c>
      <c r="N849" s="31">
        <v>442</v>
      </c>
      <c r="O849" s="24" t="s">
        <v>63</v>
      </c>
      <c r="P849" s="24" t="str">
        <f>VLOOKUP(Table1[[#This Row],[Line Item Text Code]],$U$3:$V$7,2,FALSE)</f>
        <v>Shipping Charges</v>
      </c>
      <c r="Q849" s="31">
        <f>Table1[[#This Row],[Ext. Cost]]-Table1[[#This Row],[Ext. Sell]]</f>
        <v>442</v>
      </c>
      <c r="R849" s="31">
        <f>VLOOKUP(C849,Bookings!$A$1:$B$33,2,FALSE)</f>
        <v>13189792.260000004</v>
      </c>
      <c r="S849" s="31">
        <f>IFERROR(VLOOKUP(D849,Bookings!E:F,2,FALSE),0)</f>
        <v>122408.7</v>
      </c>
      <c r="T849" s="25" t="str">
        <f>IFERROR(VLOOKUP(Table1[[#This Row],[Order]],Bookings_with_AM_Report!A:L,12,FALSE),"N/A")</f>
        <v>Chryslyn Perkins</v>
      </c>
    </row>
    <row r="850" spans="1:20">
      <c r="A850" s="24" t="s">
        <v>1349</v>
      </c>
      <c r="B850" s="24">
        <v>4</v>
      </c>
      <c r="C850" s="24" t="s">
        <v>59</v>
      </c>
      <c r="D850" s="24" t="s">
        <v>223</v>
      </c>
      <c r="E850" s="24" t="s">
        <v>5980</v>
      </c>
      <c r="F850" s="24" t="s">
        <v>5981</v>
      </c>
      <c r="G850" s="24" t="s">
        <v>31</v>
      </c>
      <c r="H850" s="24" t="s">
        <v>49</v>
      </c>
      <c r="I850" s="24" t="s">
        <v>112</v>
      </c>
      <c r="J850" s="24" t="s">
        <v>18</v>
      </c>
      <c r="K850" s="24" t="s">
        <v>3818</v>
      </c>
      <c r="L850" s="24">
        <v>4</v>
      </c>
      <c r="M850" s="31">
        <v>1470.08</v>
      </c>
      <c r="N850" s="31">
        <v>0</v>
      </c>
      <c r="O850" s="24" t="s">
        <v>48</v>
      </c>
      <c r="P850" s="24" t="str">
        <f>VLOOKUP(Table1[[#This Row],[Line Item Text Code]],$U$3:$V$7,2,FALSE)</f>
        <v>Specification Error</v>
      </c>
      <c r="Q850" s="31">
        <f>Table1[[#This Row],[Ext. Cost]]-Table1[[#This Row],[Ext. Sell]]</f>
        <v>-1470.08</v>
      </c>
      <c r="R850" s="31">
        <f>VLOOKUP(C850,Bookings!$A$1:$B$33,2,FALSE)</f>
        <v>25594614.949999984</v>
      </c>
      <c r="S850" s="31">
        <f>IFERROR(VLOOKUP(D850,Bookings!E:F,2,FALSE),0)</f>
        <v>670595.27</v>
      </c>
      <c r="T850" s="25" t="str">
        <f>IFERROR(VLOOKUP(Table1[[#This Row],[Order]],Bookings_with_AM_Report!A:L,12,FALSE),"N/A")</f>
        <v>Torrey Crell</v>
      </c>
    </row>
    <row r="851" spans="1:20">
      <c r="A851" s="24" t="s">
        <v>1349</v>
      </c>
      <c r="B851" s="24">
        <v>77</v>
      </c>
      <c r="C851" s="24" t="s">
        <v>59</v>
      </c>
      <c r="D851" s="24" t="s">
        <v>223</v>
      </c>
      <c r="E851" s="24" t="s">
        <v>5982</v>
      </c>
      <c r="F851" s="24" t="s">
        <v>5983</v>
      </c>
      <c r="G851" s="24" t="s">
        <v>55</v>
      </c>
      <c r="H851" s="24" t="s">
        <v>49</v>
      </c>
      <c r="I851" s="24" t="s">
        <v>5984</v>
      </c>
      <c r="J851" s="24" t="s">
        <v>18</v>
      </c>
      <c r="K851" s="24" t="s">
        <v>1588</v>
      </c>
      <c r="L851" s="24">
        <v>48</v>
      </c>
      <c r="M851" s="31">
        <v>0</v>
      </c>
      <c r="N851" s="31">
        <v>1728</v>
      </c>
      <c r="O851" s="24" t="s">
        <v>48</v>
      </c>
      <c r="P851" s="24" t="str">
        <f>VLOOKUP(Table1[[#This Row],[Line Item Text Code]],$U$3:$V$7,2,FALSE)</f>
        <v>Specification Error</v>
      </c>
      <c r="Q851" s="31">
        <f>Table1[[#This Row],[Ext. Cost]]-Table1[[#This Row],[Ext. Sell]]</f>
        <v>1728</v>
      </c>
      <c r="R851" s="31">
        <f>VLOOKUP(C851,Bookings!$A$1:$B$33,2,FALSE)</f>
        <v>25594614.949999984</v>
      </c>
      <c r="S851" s="31">
        <f>IFERROR(VLOOKUP(D851,Bookings!E:F,2,FALSE),0)</f>
        <v>670595.27</v>
      </c>
      <c r="T851" s="25" t="str">
        <f>IFERROR(VLOOKUP(Table1[[#This Row],[Order]],Bookings_with_AM_Report!A:L,12,FALSE),"N/A")</f>
        <v>Torrey Crell</v>
      </c>
    </row>
    <row r="852" spans="1:20">
      <c r="A852" s="24" t="s">
        <v>1349</v>
      </c>
      <c r="B852" s="24">
        <v>78</v>
      </c>
      <c r="C852" s="24" t="s">
        <v>59</v>
      </c>
      <c r="D852" s="24" t="s">
        <v>223</v>
      </c>
      <c r="E852" s="24" t="s">
        <v>5985</v>
      </c>
      <c r="F852" s="24" t="s">
        <v>5986</v>
      </c>
      <c r="G852" s="24" t="s">
        <v>55</v>
      </c>
      <c r="H852" s="24" t="s">
        <v>49</v>
      </c>
      <c r="I852" s="24" t="s">
        <v>5984</v>
      </c>
      <c r="J852" s="24" t="s">
        <v>18</v>
      </c>
      <c r="K852" s="24" t="s">
        <v>1588</v>
      </c>
      <c r="L852" s="24">
        <v>1</v>
      </c>
      <c r="M852" s="31">
        <v>0</v>
      </c>
      <c r="N852" s="31">
        <v>197.52</v>
      </c>
      <c r="O852" s="24" t="s">
        <v>48</v>
      </c>
      <c r="P852" s="24" t="str">
        <f>VLOOKUP(Table1[[#This Row],[Line Item Text Code]],$U$3:$V$7,2,FALSE)</f>
        <v>Specification Error</v>
      </c>
      <c r="Q852" s="31">
        <f>Table1[[#This Row],[Ext. Cost]]-Table1[[#This Row],[Ext. Sell]]</f>
        <v>197.52</v>
      </c>
      <c r="R852" s="31">
        <f>VLOOKUP(C852,Bookings!$A$1:$B$33,2,FALSE)</f>
        <v>25594614.949999984</v>
      </c>
      <c r="S852" s="31">
        <f>IFERROR(VLOOKUP(D852,Bookings!E:F,2,FALSE),0)</f>
        <v>670595.27</v>
      </c>
      <c r="T852" s="25" t="str">
        <f>IFERROR(VLOOKUP(Table1[[#This Row],[Order]],Bookings_with_AM_Report!A:L,12,FALSE),"N/A")</f>
        <v>Torrey Crell</v>
      </c>
    </row>
    <row r="853" spans="1:20">
      <c r="A853" s="24" t="s">
        <v>1349</v>
      </c>
      <c r="B853" s="24">
        <v>79</v>
      </c>
      <c r="C853" s="24" t="s">
        <v>59</v>
      </c>
      <c r="D853" s="24" t="s">
        <v>223</v>
      </c>
      <c r="E853" s="24" t="s">
        <v>5982</v>
      </c>
      <c r="F853" s="24" t="s">
        <v>5983</v>
      </c>
      <c r="G853" s="24" t="s">
        <v>55</v>
      </c>
      <c r="H853" s="24" t="s">
        <v>49</v>
      </c>
      <c r="I853" s="24" t="s">
        <v>5984</v>
      </c>
      <c r="J853" s="24" t="s">
        <v>18</v>
      </c>
      <c r="K853" s="24" t="s">
        <v>1588</v>
      </c>
      <c r="L853" s="24">
        <v>7.75</v>
      </c>
      <c r="M853" s="31">
        <v>0</v>
      </c>
      <c r="N853" s="31">
        <v>279</v>
      </c>
      <c r="O853" s="24" t="s">
        <v>48</v>
      </c>
      <c r="P853" s="24" t="str">
        <f>VLOOKUP(Table1[[#This Row],[Line Item Text Code]],$U$3:$V$7,2,FALSE)</f>
        <v>Specification Error</v>
      </c>
      <c r="Q853" s="31">
        <f>Table1[[#This Row],[Ext. Cost]]-Table1[[#This Row],[Ext. Sell]]</f>
        <v>279</v>
      </c>
      <c r="R853" s="31">
        <f>VLOOKUP(C853,Bookings!$A$1:$B$33,2,FALSE)</f>
        <v>25594614.949999984</v>
      </c>
      <c r="S853" s="31">
        <f>IFERROR(VLOOKUP(D853,Bookings!E:F,2,FALSE),0)</f>
        <v>670595.27</v>
      </c>
      <c r="T853" s="25" t="str">
        <f>IFERROR(VLOOKUP(Table1[[#This Row],[Order]],Bookings_with_AM_Report!A:L,12,FALSE),"N/A")</f>
        <v>Torrey Crell</v>
      </c>
    </row>
    <row r="854" spans="1:20">
      <c r="A854" s="24" t="s">
        <v>1349</v>
      </c>
      <c r="B854" s="24">
        <v>92</v>
      </c>
      <c r="C854" s="24" t="s">
        <v>59</v>
      </c>
      <c r="D854" s="24" t="s">
        <v>223</v>
      </c>
      <c r="E854" s="24" t="s">
        <v>28</v>
      </c>
      <c r="F854" s="24" t="s">
        <v>3848</v>
      </c>
      <c r="G854" s="24" t="s">
        <v>16</v>
      </c>
      <c r="H854" s="24" t="s">
        <v>36</v>
      </c>
      <c r="I854" s="24" t="s">
        <v>3849</v>
      </c>
      <c r="J854" s="24" t="s">
        <v>18</v>
      </c>
      <c r="K854" s="24" t="s">
        <v>3818</v>
      </c>
      <c r="L854" s="24">
        <v>1</v>
      </c>
      <c r="M854" s="31">
        <v>0</v>
      </c>
      <c r="N854" s="31">
        <v>250</v>
      </c>
      <c r="O854" s="24" t="s">
        <v>48</v>
      </c>
      <c r="P854" s="24" t="str">
        <f>VLOOKUP(Table1[[#This Row],[Line Item Text Code]],$U$3:$V$7,2,FALSE)</f>
        <v>Customer Accomodation</v>
      </c>
      <c r="Q854" s="31">
        <f>Table1[[#This Row],[Ext. Cost]]-Table1[[#This Row],[Ext. Sell]]</f>
        <v>250</v>
      </c>
      <c r="R854" s="31">
        <f>VLOOKUP(C854,Bookings!$A$1:$B$33,2,FALSE)</f>
        <v>25594614.949999984</v>
      </c>
      <c r="S854" s="31">
        <f>IFERROR(VLOOKUP(D854,Bookings!E:F,2,FALSE),0)</f>
        <v>670595.27</v>
      </c>
      <c r="T854" s="25" t="str">
        <f>IFERROR(VLOOKUP(Table1[[#This Row],[Order]],Bookings_with_AM_Report!A:L,12,FALSE),"N/A")</f>
        <v>Torrey Crell</v>
      </c>
    </row>
    <row r="855" spans="1:20">
      <c r="A855" s="24" t="s">
        <v>1158</v>
      </c>
      <c r="B855" s="24">
        <v>5</v>
      </c>
      <c r="C855" s="24" t="s">
        <v>244</v>
      </c>
      <c r="D855" s="24" t="s">
        <v>597</v>
      </c>
      <c r="E855" s="24" t="s">
        <v>46</v>
      </c>
      <c r="F855" s="24" t="s">
        <v>2377</v>
      </c>
      <c r="G855" s="24" t="s">
        <v>42</v>
      </c>
      <c r="H855" s="24" t="s">
        <v>49</v>
      </c>
      <c r="I855" s="24" t="s">
        <v>2378</v>
      </c>
      <c r="J855" s="24" t="s">
        <v>24</v>
      </c>
      <c r="K855" s="24" t="s">
        <v>83</v>
      </c>
      <c r="L855" s="24">
        <v>1</v>
      </c>
      <c r="M855" s="31">
        <v>-3100</v>
      </c>
      <c r="N855" s="31">
        <v>0</v>
      </c>
      <c r="O855" s="24" t="s">
        <v>72</v>
      </c>
      <c r="P855" s="24" t="str">
        <f>VLOOKUP(Table1[[#This Row],[Line Item Text Code]],$U$3:$V$7,2,FALSE)</f>
        <v>Specification Error</v>
      </c>
      <c r="Q855" s="31">
        <f>Table1[[#This Row],[Ext. Cost]]-Table1[[#This Row],[Ext. Sell]]</f>
        <v>3100</v>
      </c>
      <c r="R855" s="31">
        <f>VLOOKUP(C855,Bookings!$A$1:$B$33,2,FALSE)</f>
        <v>282064.37</v>
      </c>
      <c r="S855" s="31">
        <f>IFERROR(VLOOKUP(D855,Bookings!E:F,2,FALSE),0)</f>
        <v>7800</v>
      </c>
      <c r="T855" s="25" t="str">
        <f>IFERROR(VLOOKUP(Table1[[#This Row],[Order]],Bookings_with_AM_Report!A:L,12,FALSE),"N/A")</f>
        <v>Matt Fleming</v>
      </c>
    </row>
    <row r="856" spans="1:20">
      <c r="A856" s="24" t="s">
        <v>3337</v>
      </c>
      <c r="B856" s="24">
        <v>8</v>
      </c>
      <c r="C856" s="24" t="s">
        <v>70</v>
      </c>
      <c r="D856" s="24" t="s">
        <v>3336</v>
      </c>
      <c r="E856" s="24" t="s">
        <v>1498</v>
      </c>
      <c r="F856" s="24" t="s">
        <v>1499</v>
      </c>
      <c r="G856" s="24" t="s">
        <v>53</v>
      </c>
      <c r="H856" s="24" t="s">
        <v>53</v>
      </c>
      <c r="I856" s="24" t="s">
        <v>5987</v>
      </c>
      <c r="J856" s="24" t="s">
        <v>24</v>
      </c>
      <c r="K856" s="24" t="s">
        <v>5988</v>
      </c>
      <c r="L856" s="24">
        <v>1</v>
      </c>
      <c r="M856" s="31">
        <v>32.049999999999997</v>
      </c>
      <c r="N856" s="31">
        <v>0</v>
      </c>
      <c r="O856" s="24" t="s">
        <v>72</v>
      </c>
      <c r="P856" s="24" t="str">
        <f>VLOOKUP(Table1[[#This Row],[Line Item Text Code]],$U$3:$V$7,2,FALSE)</f>
        <v>Shipping Charges</v>
      </c>
      <c r="Q856" s="31">
        <f>Table1[[#This Row],[Ext. Cost]]-Table1[[#This Row],[Ext. Sell]]</f>
        <v>-32.049999999999997</v>
      </c>
      <c r="R856" s="31">
        <f>VLOOKUP(C856,Bookings!$A$1:$B$33,2,FALSE)</f>
        <v>3879926.4899999993</v>
      </c>
      <c r="S856" s="31">
        <f>IFERROR(VLOOKUP(D856,Bookings!E:F,2,FALSE),0)</f>
        <v>3644.52</v>
      </c>
      <c r="T856" s="25" t="str">
        <f>IFERROR(VLOOKUP(Table1[[#This Row],[Order]],Bookings_with_AM_Report!A:L,12,FALSE),"N/A")</f>
        <v>Megan Ewers</v>
      </c>
    </row>
    <row r="857" spans="1:20">
      <c r="A857" s="24" t="s">
        <v>3337</v>
      </c>
      <c r="B857" s="24">
        <v>16</v>
      </c>
      <c r="C857" s="24" t="s">
        <v>70</v>
      </c>
      <c r="D857" s="24" t="s">
        <v>3336</v>
      </c>
      <c r="E857" s="24" t="s">
        <v>92</v>
      </c>
      <c r="F857" s="24" t="s">
        <v>5989</v>
      </c>
      <c r="G857" s="24" t="s">
        <v>16</v>
      </c>
      <c r="H857" s="24" t="s">
        <v>32</v>
      </c>
      <c r="I857" s="24" t="s">
        <v>5990</v>
      </c>
      <c r="J857" s="24" t="s">
        <v>24</v>
      </c>
      <c r="K857" s="24" t="s">
        <v>1501</v>
      </c>
      <c r="L857" s="24">
        <v>1</v>
      </c>
      <c r="M857" s="31">
        <v>0</v>
      </c>
      <c r="N857" s="31">
        <v>98</v>
      </c>
      <c r="O857" s="24" t="s">
        <v>72</v>
      </c>
      <c r="P857" s="24" t="str">
        <f>VLOOKUP(Table1[[#This Row],[Line Item Text Code]],$U$3:$V$7,2,FALSE)</f>
        <v>Vendor Caused</v>
      </c>
      <c r="Q857" s="31">
        <f>Table1[[#This Row],[Ext. Cost]]-Table1[[#This Row],[Ext. Sell]]</f>
        <v>98</v>
      </c>
      <c r="R857" s="31">
        <f>VLOOKUP(C857,Bookings!$A$1:$B$33,2,FALSE)</f>
        <v>3879926.4899999993</v>
      </c>
      <c r="S857" s="31">
        <f>IFERROR(VLOOKUP(D857,Bookings!E:F,2,FALSE),0)</f>
        <v>3644.52</v>
      </c>
      <c r="T857" s="25" t="str">
        <f>IFERROR(VLOOKUP(Table1[[#This Row],[Order]],Bookings_with_AM_Report!A:L,12,FALSE),"N/A")</f>
        <v>Megan Ewers</v>
      </c>
    </row>
    <row r="858" spans="1:20">
      <c r="A858" s="24" t="s">
        <v>3440</v>
      </c>
      <c r="B858" s="24">
        <v>19</v>
      </c>
      <c r="C858" s="24" t="s">
        <v>106</v>
      </c>
      <c r="D858" s="24" t="s">
        <v>3441</v>
      </c>
      <c r="E858" s="24" t="s">
        <v>5991</v>
      </c>
      <c r="F858" s="24" t="s">
        <v>22</v>
      </c>
      <c r="G858" s="24" t="s">
        <v>31</v>
      </c>
      <c r="H858" s="24" t="s">
        <v>49</v>
      </c>
      <c r="I858" s="24" t="s">
        <v>5992</v>
      </c>
      <c r="J858" s="24" t="s">
        <v>33</v>
      </c>
      <c r="K858" s="24" t="s">
        <v>1527</v>
      </c>
      <c r="L858" s="24">
        <v>6</v>
      </c>
      <c r="M858" s="31">
        <v>0</v>
      </c>
      <c r="N858" s="31">
        <v>85.68</v>
      </c>
      <c r="O858" s="24" t="s">
        <v>1598</v>
      </c>
      <c r="P858" s="24" t="str">
        <f>VLOOKUP(Table1[[#This Row],[Line Item Text Code]],$U$3:$V$7,2,FALSE)</f>
        <v>Specification Error</v>
      </c>
      <c r="Q858" s="31">
        <f>Table1[[#This Row],[Ext. Cost]]-Table1[[#This Row],[Ext. Sell]]</f>
        <v>85.68</v>
      </c>
      <c r="R858" s="31">
        <f>VLOOKUP(C858,Bookings!$A$1:$B$33,2,FALSE)</f>
        <v>893520.77000000025</v>
      </c>
      <c r="S858" s="31">
        <f>IFERROR(VLOOKUP(D858,Bookings!E:F,2,FALSE),0)</f>
        <v>13571.380000000001</v>
      </c>
      <c r="T858" s="25" t="str">
        <f>IFERROR(VLOOKUP(Table1[[#This Row],[Order]],Bookings_with_AM_Report!A:L,12,FALSE),"N/A")</f>
        <v>Rayna Mitchell,Simon Sheppard</v>
      </c>
    </row>
    <row r="859" spans="1:20">
      <c r="A859" s="24" t="s">
        <v>3440</v>
      </c>
      <c r="B859" s="24">
        <v>20</v>
      </c>
      <c r="C859" s="24" t="s">
        <v>106</v>
      </c>
      <c r="D859" s="24" t="s">
        <v>3441</v>
      </c>
      <c r="E859" s="24" t="s">
        <v>52</v>
      </c>
      <c r="F859" s="24" t="s">
        <v>1499</v>
      </c>
      <c r="G859" s="24" t="s">
        <v>53</v>
      </c>
      <c r="H859" s="24" t="s">
        <v>49</v>
      </c>
      <c r="I859" s="24" t="s">
        <v>5993</v>
      </c>
      <c r="J859" s="24" t="s">
        <v>33</v>
      </c>
      <c r="K859" s="24" t="s">
        <v>1527</v>
      </c>
      <c r="L859" s="24">
        <v>1</v>
      </c>
      <c r="M859" s="31">
        <v>0</v>
      </c>
      <c r="N859" s="31">
        <v>23.41</v>
      </c>
      <c r="O859" s="24" t="s">
        <v>1598</v>
      </c>
      <c r="P859" s="24" t="str">
        <f>VLOOKUP(Table1[[#This Row],[Line Item Text Code]],$U$3:$V$7,2,FALSE)</f>
        <v>Specification Error</v>
      </c>
      <c r="Q859" s="31">
        <f>Table1[[#This Row],[Ext. Cost]]-Table1[[#This Row],[Ext. Sell]]</f>
        <v>23.41</v>
      </c>
      <c r="R859" s="31">
        <f>VLOOKUP(C859,Bookings!$A$1:$B$33,2,FALSE)</f>
        <v>893520.77000000025</v>
      </c>
      <c r="S859" s="31">
        <f>IFERROR(VLOOKUP(D859,Bookings!E:F,2,FALSE),0)</f>
        <v>13571.380000000001</v>
      </c>
      <c r="T859" s="25" t="str">
        <f>IFERROR(VLOOKUP(Table1[[#This Row],[Order]],Bookings_with_AM_Report!A:L,12,FALSE),"N/A")</f>
        <v>Rayna Mitchell,Simon Sheppard</v>
      </c>
    </row>
    <row r="860" spans="1:20">
      <c r="A860" s="24" t="s">
        <v>1131</v>
      </c>
      <c r="B860" s="24">
        <v>9</v>
      </c>
      <c r="C860" s="24" t="s">
        <v>15</v>
      </c>
      <c r="D860" s="24" t="s">
        <v>265</v>
      </c>
      <c r="E860" s="24" t="s">
        <v>69</v>
      </c>
      <c r="F860" s="24" t="s">
        <v>4575</v>
      </c>
      <c r="G860" s="24" t="s">
        <v>69</v>
      </c>
      <c r="H860" s="24" t="s">
        <v>36</v>
      </c>
      <c r="I860" s="24" t="s">
        <v>4576</v>
      </c>
      <c r="J860" s="24" t="s">
        <v>18</v>
      </c>
      <c r="K860" s="24" t="s">
        <v>2474</v>
      </c>
      <c r="L860" s="24">
        <v>1</v>
      </c>
      <c r="M860" s="31">
        <v>0</v>
      </c>
      <c r="N860" s="31">
        <v>220</v>
      </c>
      <c r="O860" s="24" t="s">
        <v>29</v>
      </c>
      <c r="P860" s="24" t="str">
        <f>VLOOKUP(Table1[[#This Row],[Line Item Text Code]],$U$3:$V$7,2,FALSE)</f>
        <v>Customer Accomodation</v>
      </c>
      <c r="Q860" s="31">
        <f>Table1[[#This Row],[Ext. Cost]]-Table1[[#This Row],[Ext. Sell]]</f>
        <v>220</v>
      </c>
      <c r="R860" s="31">
        <f>VLOOKUP(C860,Bookings!$A$1:$B$33,2,FALSE)</f>
        <v>6210075.2199999997</v>
      </c>
      <c r="S860" s="31">
        <f>IFERROR(VLOOKUP(D860,Bookings!E:F,2,FALSE),0)</f>
        <v>27771.700000000004</v>
      </c>
      <c r="T860" s="25" t="str">
        <f>IFERROR(VLOOKUP(Table1[[#This Row],[Order]],Bookings_with_AM_Report!A:L,12,FALSE),"N/A")</f>
        <v>Lindsay Hanief</v>
      </c>
    </row>
    <row r="861" spans="1:20">
      <c r="A861" s="24" t="s">
        <v>1335</v>
      </c>
      <c r="B861" s="24">
        <v>3</v>
      </c>
      <c r="C861" s="24" t="s">
        <v>39</v>
      </c>
      <c r="D861" s="24" t="s">
        <v>89</v>
      </c>
      <c r="E861" s="24" t="s">
        <v>1646</v>
      </c>
      <c r="F861" s="24" t="s">
        <v>22</v>
      </c>
      <c r="G861" s="24" t="s">
        <v>16</v>
      </c>
      <c r="H861" s="24" t="s">
        <v>17</v>
      </c>
      <c r="I861" s="24" t="s">
        <v>1647</v>
      </c>
      <c r="J861" s="24" t="s">
        <v>33</v>
      </c>
      <c r="K861" s="24" t="s">
        <v>1462</v>
      </c>
      <c r="L861" s="24">
        <v>1</v>
      </c>
      <c r="M861" s="31">
        <v>0</v>
      </c>
      <c r="N861" s="31">
        <v>325</v>
      </c>
      <c r="O861" s="24" t="s">
        <v>72</v>
      </c>
      <c r="P861" s="24" t="str">
        <f>VLOOKUP(Table1[[#This Row],[Line Item Text Code]],$U$3:$V$7,2,FALSE)</f>
        <v>Miscellaneous</v>
      </c>
      <c r="Q861" s="31">
        <f>Table1[[#This Row],[Ext. Cost]]-Table1[[#This Row],[Ext. Sell]]</f>
        <v>325</v>
      </c>
      <c r="R861" s="31">
        <f>VLOOKUP(C861,Bookings!$A$1:$B$33,2,FALSE)</f>
        <v>1917863.1800000002</v>
      </c>
      <c r="S861" s="31">
        <f>IFERROR(VLOOKUP(D861,Bookings!E:F,2,FALSE),0)</f>
        <v>1690928.2900000003</v>
      </c>
      <c r="T861" s="25" t="str">
        <f>IFERROR(VLOOKUP(Table1[[#This Row],[Order]],Bookings_with_AM_Report!A:L,12,FALSE),"N/A")</f>
        <v>Rayna Mitchell</v>
      </c>
    </row>
    <row r="862" spans="1:20">
      <c r="A862" s="24" t="s">
        <v>2379</v>
      </c>
      <c r="B862" s="24">
        <v>10</v>
      </c>
      <c r="C862" s="24" t="s">
        <v>20</v>
      </c>
      <c r="D862" s="24" t="s">
        <v>21</v>
      </c>
      <c r="E862" s="24" t="s">
        <v>2380</v>
      </c>
      <c r="F862" s="24" t="s">
        <v>2381</v>
      </c>
      <c r="G862" s="24" t="s">
        <v>16</v>
      </c>
      <c r="H862" s="24" t="s">
        <v>49</v>
      </c>
      <c r="I862" s="24" t="s">
        <v>2382</v>
      </c>
      <c r="J862" s="24" t="s">
        <v>24</v>
      </c>
      <c r="K862" s="24" t="s">
        <v>2383</v>
      </c>
      <c r="L862" s="24">
        <v>8</v>
      </c>
      <c r="M862" s="31">
        <v>0</v>
      </c>
      <c r="N862" s="31">
        <v>1240</v>
      </c>
      <c r="O862" s="24" t="s">
        <v>26</v>
      </c>
      <c r="P862" s="24" t="str">
        <f>VLOOKUP(Table1[[#This Row],[Line Item Text Code]],$U$3:$V$7,2,FALSE)</f>
        <v>Specification Error</v>
      </c>
      <c r="Q862" s="31">
        <f>Table1[[#This Row],[Ext. Cost]]-Table1[[#This Row],[Ext. Sell]]</f>
        <v>1240</v>
      </c>
      <c r="R862" s="31">
        <f>VLOOKUP(C862,Bookings!$A$1:$B$33,2,FALSE)</f>
        <v>7904036.2999999644</v>
      </c>
      <c r="S862" s="31">
        <f>IFERROR(VLOOKUP(D862,Bookings!E:F,2,FALSE),0)</f>
        <v>6485933.8499999978</v>
      </c>
      <c r="T862" s="25" t="str">
        <f>IFERROR(VLOOKUP(Table1[[#This Row],[Order]],Bookings_with_AM_Report!A:L,12,FALSE),"N/A")</f>
        <v>Casey Fleming,Norma Lopez</v>
      </c>
    </row>
    <row r="863" spans="1:20">
      <c r="A863" s="24" t="s">
        <v>2379</v>
      </c>
      <c r="B863" s="24">
        <v>11</v>
      </c>
      <c r="C863" s="24" t="s">
        <v>20</v>
      </c>
      <c r="D863" s="24" t="s">
        <v>21</v>
      </c>
      <c r="E863" s="24" t="s">
        <v>2380</v>
      </c>
      <c r="F863" s="24" t="s">
        <v>2381</v>
      </c>
      <c r="G863" s="24" t="s">
        <v>16</v>
      </c>
      <c r="H863" s="24" t="s">
        <v>49</v>
      </c>
      <c r="I863" s="24" t="s">
        <v>2382</v>
      </c>
      <c r="J863" s="24" t="s">
        <v>24</v>
      </c>
      <c r="K863" s="24" t="s">
        <v>2383</v>
      </c>
      <c r="L863" s="24">
        <v>8</v>
      </c>
      <c r="M863" s="31">
        <v>0</v>
      </c>
      <c r="N863" s="31">
        <v>1240</v>
      </c>
      <c r="O863" s="24" t="s">
        <v>26</v>
      </c>
      <c r="P863" s="24" t="str">
        <f>VLOOKUP(Table1[[#This Row],[Line Item Text Code]],$U$3:$V$7,2,FALSE)</f>
        <v>Specification Error</v>
      </c>
      <c r="Q863" s="31">
        <f>Table1[[#This Row],[Ext. Cost]]-Table1[[#This Row],[Ext. Sell]]</f>
        <v>1240</v>
      </c>
      <c r="R863" s="31">
        <f>VLOOKUP(C863,Bookings!$A$1:$B$33,2,FALSE)</f>
        <v>7904036.2999999644</v>
      </c>
      <c r="S863" s="31">
        <f>IFERROR(VLOOKUP(D863,Bookings!E:F,2,FALSE),0)</f>
        <v>6485933.8499999978</v>
      </c>
      <c r="T863" s="25" t="str">
        <f>IFERROR(VLOOKUP(Table1[[#This Row],[Order]],Bookings_with_AM_Report!A:L,12,FALSE),"N/A")</f>
        <v>Casey Fleming,Norma Lopez</v>
      </c>
    </row>
    <row r="864" spans="1:20">
      <c r="A864" s="24" t="s">
        <v>2379</v>
      </c>
      <c r="B864" s="24">
        <v>14</v>
      </c>
      <c r="C864" s="24" t="s">
        <v>20</v>
      </c>
      <c r="D864" s="24" t="s">
        <v>21</v>
      </c>
      <c r="E864" s="24" t="s">
        <v>192</v>
      </c>
      <c r="F864" s="24" t="s">
        <v>22</v>
      </c>
      <c r="G864" s="24" t="s">
        <v>317</v>
      </c>
      <c r="H864" s="24" t="s">
        <v>17</v>
      </c>
      <c r="I864" s="24" t="s">
        <v>193</v>
      </c>
      <c r="J864" s="24" t="s">
        <v>24</v>
      </c>
      <c r="K864" s="24" t="s">
        <v>25</v>
      </c>
      <c r="L864" s="24">
        <v>1</v>
      </c>
      <c r="M864" s="31">
        <v>0</v>
      </c>
      <c r="N864" s="31">
        <v>35</v>
      </c>
      <c r="O864" s="24" t="s">
        <v>26</v>
      </c>
      <c r="P864" s="24" t="str">
        <f>VLOOKUP(Table1[[#This Row],[Line Item Text Code]],$U$3:$V$7,2,FALSE)</f>
        <v>Miscellaneous</v>
      </c>
      <c r="Q864" s="31">
        <f>Table1[[#This Row],[Ext. Cost]]-Table1[[#This Row],[Ext. Sell]]</f>
        <v>35</v>
      </c>
      <c r="R864" s="31">
        <f>VLOOKUP(C864,Bookings!$A$1:$B$33,2,FALSE)</f>
        <v>7904036.2999999644</v>
      </c>
      <c r="S864" s="31">
        <f>IFERROR(VLOOKUP(D864,Bookings!E:F,2,FALSE),0)</f>
        <v>6485933.8499999978</v>
      </c>
      <c r="T864" s="25" t="str">
        <f>IFERROR(VLOOKUP(Table1[[#This Row],[Order]],Bookings_with_AM_Report!A:L,12,FALSE),"N/A")</f>
        <v>Casey Fleming,Norma Lopez</v>
      </c>
    </row>
    <row r="865" spans="1:20">
      <c r="A865" s="24" t="s">
        <v>987</v>
      </c>
      <c r="B865" s="24">
        <v>2</v>
      </c>
      <c r="C865" s="24" t="s">
        <v>76</v>
      </c>
      <c r="D865" s="24" t="s">
        <v>224</v>
      </c>
      <c r="E865" s="24" t="s">
        <v>69</v>
      </c>
      <c r="F865" s="24" t="s">
        <v>988</v>
      </c>
      <c r="G865" s="24" t="s">
        <v>69</v>
      </c>
      <c r="H865" s="24" t="s">
        <v>17</v>
      </c>
      <c r="I865" s="24" t="s">
        <v>989</v>
      </c>
      <c r="J865" s="24" t="s">
        <v>18</v>
      </c>
      <c r="K865" s="24" t="s">
        <v>124</v>
      </c>
      <c r="L865" s="24">
        <v>1</v>
      </c>
      <c r="M865" s="31">
        <v>0</v>
      </c>
      <c r="N865" s="31">
        <v>975</v>
      </c>
      <c r="O865" s="24" t="s">
        <v>63</v>
      </c>
      <c r="P865" s="24" t="str">
        <f>VLOOKUP(Table1[[#This Row],[Line Item Text Code]],$U$3:$V$7,2,FALSE)</f>
        <v>Miscellaneous</v>
      </c>
      <c r="Q865" s="31">
        <f>Table1[[#This Row],[Ext. Cost]]-Table1[[#This Row],[Ext. Sell]]</f>
        <v>975</v>
      </c>
      <c r="R865" s="31">
        <f>VLOOKUP(C865,Bookings!$A$1:$B$33,2,FALSE)</f>
        <v>13189792.260000004</v>
      </c>
      <c r="S865" s="31">
        <f>IFERROR(VLOOKUP(D865,Bookings!E:F,2,FALSE),0)</f>
        <v>1304608.0400000005</v>
      </c>
      <c r="T865" s="25" t="str">
        <f>IFERROR(VLOOKUP(Table1[[#This Row],[Order]],Bookings_with_AM_Report!A:L,12,FALSE),"N/A")</f>
        <v>Carina Collison</v>
      </c>
    </row>
    <row r="866" spans="1:20">
      <c r="A866" s="24" t="s">
        <v>987</v>
      </c>
      <c r="B866" s="24">
        <v>3</v>
      </c>
      <c r="C866" s="24" t="s">
        <v>76</v>
      </c>
      <c r="D866" s="24" t="s">
        <v>224</v>
      </c>
      <c r="E866" s="24" t="s">
        <v>69</v>
      </c>
      <c r="F866" s="24" t="s">
        <v>990</v>
      </c>
      <c r="G866" s="24" t="s">
        <v>69</v>
      </c>
      <c r="H866" s="24" t="s">
        <v>17</v>
      </c>
      <c r="I866" s="24" t="s">
        <v>989</v>
      </c>
      <c r="J866" s="24" t="s">
        <v>18</v>
      </c>
      <c r="K866" s="24" t="s">
        <v>124</v>
      </c>
      <c r="L866" s="24">
        <v>1</v>
      </c>
      <c r="M866" s="31">
        <v>0</v>
      </c>
      <c r="N866" s="31">
        <v>450</v>
      </c>
      <c r="O866" s="24" t="s">
        <v>63</v>
      </c>
      <c r="P866" s="24" t="str">
        <f>VLOOKUP(Table1[[#This Row],[Line Item Text Code]],$U$3:$V$7,2,FALSE)</f>
        <v>Miscellaneous</v>
      </c>
      <c r="Q866" s="31">
        <f>Table1[[#This Row],[Ext. Cost]]-Table1[[#This Row],[Ext. Sell]]</f>
        <v>450</v>
      </c>
      <c r="R866" s="31">
        <f>VLOOKUP(C866,Bookings!$A$1:$B$33,2,FALSE)</f>
        <v>13189792.260000004</v>
      </c>
      <c r="S866" s="31">
        <f>IFERROR(VLOOKUP(D866,Bookings!E:F,2,FALSE),0)</f>
        <v>1304608.0400000005</v>
      </c>
      <c r="T866" s="25" t="str">
        <f>IFERROR(VLOOKUP(Table1[[#This Row],[Order]],Bookings_with_AM_Report!A:L,12,FALSE),"N/A")</f>
        <v>Carina Collison</v>
      </c>
    </row>
    <row r="867" spans="1:20">
      <c r="A867" s="24" t="s">
        <v>987</v>
      </c>
      <c r="B867" s="24">
        <v>4</v>
      </c>
      <c r="C867" s="24" t="s">
        <v>76</v>
      </c>
      <c r="D867" s="24" t="s">
        <v>224</v>
      </c>
      <c r="E867" s="24" t="s">
        <v>1420</v>
      </c>
      <c r="F867" s="24" t="s">
        <v>22</v>
      </c>
      <c r="G867" s="24" t="s">
        <v>53</v>
      </c>
      <c r="H867" s="24" t="s">
        <v>53</v>
      </c>
      <c r="I867" s="24" t="s">
        <v>129</v>
      </c>
      <c r="J867" s="24" t="s">
        <v>18</v>
      </c>
      <c r="K867" s="24" t="s">
        <v>75</v>
      </c>
      <c r="L867" s="24">
        <v>1</v>
      </c>
      <c r="M867" s="31">
        <v>0</v>
      </c>
      <c r="N867" s="31">
        <v>115.45</v>
      </c>
      <c r="O867" s="24" t="s">
        <v>63</v>
      </c>
      <c r="P867" s="24" t="str">
        <f>VLOOKUP(Table1[[#This Row],[Line Item Text Code]],$U$3:$V$7,2,FALSE)</f>
        <v>Shipping Charges</v>
      </c>
      <c r="Q867" s="31">
        <f>Table1[[#This Row],[Ext. Cost]]-Table1[[#This Row],[Ext. Sell]]</f>
        <v>115.45</v>
      </c>
      <c r="R867" s="31">
        <f>VLOOKUP(C867,Bookings!$A$1:$B$33,2,FALSE)</f>
        <v>13189792.260000004</v>
      </c>
      <c r="S867" s="31">
        <f>IFERROR(VLOOKUP(D867,Bookings!E:F,2,FALSE),0)</f>
        <v>1304608.0400000005</v>
      </c>
      <c r="T867" s="25" t="str">
        <f>IFERROR(VLOOKUP(Table1[[#This Row],[Order]],Bookings_with_AM_Report!A:L,12,FALSE),"N/A")</f>
        <v>Carina Collison</v>
      </c>
    </row>
    <row r="868" spans="1:20">
      <c r="A868" s="24" t="s">
        <v>1267</v>
      </c>
      <c r="B868" s="24">
        <v>6</v>
      </c>
      <c r="C868" s="24" t="s">
        <v>20</v>
      </c>
      <c r="D868" s="24" t="s">
        <v>3887</v>
      </c>
      <c r="E868" s="24" t="s">
        <v>2384</v>
      </c>
      <c r="F868" s="24" t="s">
        <v>2385</v>
      </c>
      <c r="G868" s="24" t="s">
        <v>16</v>
      </c>
      <c r="H868" s="24" t="s">
        <v>36</v>
      </c>
      <c r="I868" s="24" t="s">
        <v>2386</v>
      </c>
      <c r="J868" s="24" t="s">
        <v>24</v>
      </c>
      <c r="K868" s="24" t="s">
        <v>86</v>
      </c>
      <c r="L868" s="24">
        <v>1</v>
      </c>
      <c r="M868" s="31">
        <v>0</v>
      </c>
      <c r="N868" s="31">
        <v>50</v>
      </c>
      <c r="O868" s="24" t="s">
        <v>44</v>
      </c>
      <c r="P868" s="24" t="str">
        <f>VLOOKUP(Table1[[#This Row],[Line Item Text Code]],$U$3:$V$7,2,FALSE)</f>
        <v>Customer Accomodation</v>
      </c>
      <c r="Q868" s="31">
        <f>Table1[[#This Row],[Ext. Cost]]-Table1[[#This Row],[Ext. Sell]]</f>
        <v>50</v>
      </c>
      <c r="R868" s="31">
        <f>VLOOKUP(C868,Bookings!$A$1:$B$33,2,FALSE)</f>
        <v>7904036.2999999644</v>
      </c>
      <c r="S868" s="31">
        <f>IFERROR(VLOOKUP(D868,Bookings!E:F,2,FALSE),0)</f>
        <v>645245.27000000025</v>
      </c>
      <c r="T868" s="25" t="str">
        <f>IFERROR(VLOOKUP(Table1[[#This Row],[Order]],Bookings_with_AM_Report!A:L,12,FALSE),"N/A")</f>
        <v>Norma Lopez</v>
      </c>
    </row>
    <row r="869" spans="1:20">
      <c r="A869" s="24" t="s">
        <v>1253</v>
      </c>
      <c r="B869" s="24">
        <v>7</v>
      </c>
      <c r="C869" s="24" t="s">
        <v>20</v>
      </c>
      <c r="D869" s="24" t="s">
        <v>3887</v>
      </c>
      <c r="E869" s="24" t="s">
        <v>2384</v>
      </c>
      <c r="F869" s="24" t="s">
        <v>190</v>
      </c>
      <c r="G869" s="24" t="s">
        <v>16</v>
      </c>
      <c r="H869" s="24" t="s">
        <v>36</v>
      </c>
      <c r="I869" s="24" t="s">
        <v>190</v>
      </c>
      <c r="J869" s="24" t="s">
        <v>24</v>
      </c>
      <c r="K869" s="24" t="s">
        <v>86</v>
      </c>
      <c r="L869" s="24">
        <v>1</v>
      </c>
      <c r="M869" s="31">
        <v>0</v>
      </c>
      <c r="N869" s="31">
        <v>50</v>
      </c>
      <c r="O869" s="24" t="s">
        <v>44</v>
      </c>
      <c r="P869" s="24" t="str">
        <f>VLOOKUP(Table1[[#This Row],[Line Item Text Code]],$U$3:$V$7,2,FALSE)</f>
        <v>Customer Accomodation</v>
      </c>
      <c r="Q869" s="31">
        <f>Table1[[#This Row],[Ext. Cost]]-Table1[[#This Row],[Ext. Sell]]</f>
        <v>50</v>
      </c>
      <c r="R869" s="31">
        <f>VLOOKUP(C869,Bookings!$A$1:$B$33,2,FALSE)</f>
        <v>7904036.2999999644</v>
      </c>
      <c r="S869" s="31">
        <f>IFERROR(VLOOKUP(D869,Bookings!E:F,2,FALSE),0)</f>
        <v>645245.27000000025</v>
      </c>
      <c r="T869" s="25" t="str">
        <f>IFERROR(VLOOKUP(Table1[[#This Row],[Order]],Bookings_with_AM_Report!A:L,12,FALSE),"N/A")</f>
        <v>Norma Lopez</v>
      </c>
    </row>
    <row r="870" spans="1:20">
      <c r="A870" s="24" t="s">
        <v>1839</v>
      </c>
      <c r="B870" s="24">
        <v>24</v>
      </c>
      <c r="C870" s="24" t="s">
        <v>59</v>
      </c>
      <c r="D870" s="24" t="s">
        <v>411</v>
      </c>
      <c r="E870" s="24" t="s">
        <v>205</v>
      </c>
      <c r="F870" s="24" t="s">
        <v>22</v>
      </c>
      <c r="G870" s="24" t="s">
        <v>317</v>
      </c>
      <c r="H870" s="24" t="s">
        <v>17</v>
      </c>
      <c r="I870" s="24" t="s">
        <v>65</v>
      </c>
      <c r="J870" s="24" t="s">
        <v>18</v>
      </c>
      <c r="K870" s="24" t="s">
        <v>5771</v>
      </c>
      <c r="L870" s="24">
        <v>1</v>
      </c>
      <c r="M870" s="31">
        <v>0</v>
      </c>
      <c r="N870" s="31">
        <v>89</v>
      </c>
      <c r="O870" s="24" t="s">
        <v>48</v>
      </c>
      <c r="P870" s="24" t="str">
        <f>VLOOKUP(Table1[[#This Row],[Line Item Text Code]],$U$3:$V$7,2,FALSE)</f>
        <v>Miscellaneous</v>
      </c>
      <c r="Q870" s="31">
        <f>Table1[[#This Row],[Ext. Cost]]-Table1[[#This Row],[Ext. Sell]]</f>
        <v>89</v>
      </c>
      <c r="R870" s="31">
        <f>VLOOKUP(C870,Bookings!$A$1:$B$33,2,FALSE)</f>
        <v>25594614.949999984</v>
      </c>
      <c r="S870" s="31">
        <f>IFERROR(VLOOKUP(D870,Bookings!E:F,2,FALSE),0)</f>
        <v>411515.55</v>
      </c>
      <c r="T870" s="25" t="str">
        <f>IFERROR(VLOOKUP(Table1[[#This Row],[Order]],Bookings_with_AM_Report!A:L,12,FALSE),"N/A")</f>
        <v>Anthony Pantaleoni</v>
      </c>
    </row>
    <row r="871" spans="1:20">
      <c r="A871" s="24" t="s">
        <v>1839</v>
      </c>
      <c r="B871" s="24">
        <v>29</v>
      </c>
      <c r="C871" s="24" t="s">
        <v>59</v>
      </c>
      <c r="D871" s="24" t="s">
        <v>411</v>
      </c>
      <c r="E871" s="24" t="s">
        <v>2387</v>
      </c>
      <c r="F871" s="24" t="s">
        <v>2388</v>
      </c>
      <c r="G871" s="24" t="s">
        <v>31</v>
      </c>
      <c r="H871" s="24" t="s">
        <v>36</v>
      </c>
      <c r="I871" s="24" t="s">
        <v>2389</v>
      </c>
      <c r="J871" s="24" t="s">
        <v>18</v>
      </c>
      <c r="K871" s="24" t="s">
        <v>139</v>
      </c>
      <c r="L871" s="24">
        <v>1</v>
      </c>
      <c r="M871" s="31">
        <v>0</v>
      </c>
      <c r="N871" s="31">
        <v>8.93</v>
      </c>
      <c r="O871" s="24" t="s">
        <v>48</v>
      </c>
      <c r="P871" s="24" t="str">
        <f>VLOOKUP(Table1[[#This Row],[Line Item Text Code]],$U$3:$V$7,2,FALSE)</f>
        <v>Customer Accomodation</v>
      </c>
      <c r="Q871" s="31">
        <f>Table1[[#This Row],[Ext. Cost]]-Table1[[#This Row],[Ext. Sell]]</f>
        <v>8.93</v>
      </c>
      <c r="R871" s="31">
        <f>VLOOKUP(C871,Bookings!$A$1:$B$33,2,FALSE)</f>
        <v>25594614.949999984</v>
      </c>
      <c r="S871" s="31">
        <f>IFERROR(VLOOKUP(D871,Bookings!E:F,2,FALSE),0)</f>
        <v>411515.55</v>
      </c>
      <c r="T871" s="25" t="str">
        <f>IFERROR(VLOOKUP(Table1[[#This Row],[Order]],Bookings_with_AM_Report!A:L,12,FALSE),"N/A")</f>
        <v>Anthony Pantaleoni</v>
      </c>
    </row>
    <row r="872" spans="1:20">
      <c r="A872" s="24" t="s">
        <v>3114</v>
      </c>
      <c r="B872" s="24">
        <v>10</v>
      </c>
      <c r="C872" s="24" t="s">
        <v>59</v>
      </c>
      <c r="D872" s="24" t="s">
        <v>554</v>
      </c>
      <c r="E872" s="24" t="s">
        <v>5994</v>
      </c>
      <c r="F872" s="24" t="s">
        <v>5995</v>
      </c>
      <c r="G872" s="24" t="s">
        <v>31</v>
      </c>
      <c r="H872" s="24" t="s">
        <v>36</v>
      </c>
      <c r="I872" s="24" t="s">
        <v>5996</v>
      </c>
      <c r="J872" s="24" t="s">
        <v>18</v>
      </c>
      <c r="K872" s="24" t="s">
        <v>2423</v>
      </c>
      <c r="L872" s="24">
        <v>1</v>
      </c>
      <c r="M872" s="31">
        <v>0</v>
      </c>
      <c r="N872" s="31">
        <v>45</v>
      </c>
      <c r="O872" s="24" t="s">
        <v>48</v>
      </c>
      <c r="P872" s="24" t="str">
        <f>VLOOKUP(Table1[[#This Row],[Line Item Text Code]],$U$3:$V$7,2,FALSE)</f>
        <v>Customer Accomodation</v>
      </c>
      <c r="Q872" s="31">
        <f>Table1[[#This Row],[Ext. Cost]]-Table1[[#This Row],[Ext. Sell]]</f>
        <v>45</v>
      </c>
      <c r="R872" s="31">
        <f>VLOOKUP(C872,Bookings!$A$1:$B$33,2,FALSE)</f>
        <v>25594614.949999984</v>
      </c>
      <c r="S872" s="31">
        <f>IFERROR(VLOOKUP(D872,Bookings!E:F,2,FALSE),0)</f>
        <v>4058.6299999999992</v>
      </c>
      <c r="T872" s="25" t="str">
        <f>IFERROR(VLOOKUP(Table1[[#This Row],[Order]],Bookings_with_AM_Report!A:L,12,FALSE),"N/A")</f>
        <v>Paul Razo</v>
      </c>
    </row>
    <row r="873" spans="1:20">
      <c r="A873" s="24" t="s">
        <v>3114</v>
      </c>
      <c r="B873" s="24">
        <v>11</v>
      </c>
      <c r="C873" s="24" t="s">
        <v>59</v>
      </c>
      <c r="D873" s="24" t="s">
        <v>554</v>
      </c>
      <c r="E873" s="24" t="s">
        <v>108</v>
      </c>
      <c r="F873" s="24" t="s">
        <v>54</v>
      </c>
      <c r="G873" s="24" t="s">
        <v>53</v>
      </c>
      <c r="H873" s="24" t="s">
        <v>36</v>
      </c>
      <c r="I873" s="24" t="s">
        <v>5997</v>
      </c>
      <c r="J873" s="24" t="s">
        <v>18</v>
      </c>
      <c r="K873" s="24" t="s">
        <v>2423</v>
      </c>
      <c r="L873" s="24">
        <v>1</v>
      </c>
      <c r="M873" s="31">
        <v>0</v>
      </c>
      <c r="N873" s="31">
        <v>22</v>
      </c>
      <c r="O873" s="24" t="s">
        <v>48</v>
      </c>
      <c r="P873" s="24" t="str">
        <f>VLOOKUP(Table1[[#This Row],[Line Item Text Code]],$U$3:$V$7,2,FALSE)</f>
        <v>Customer Accomodation</v>
      </c>
      <c r="Q873" s="31">
        <f>Table1[[#This Row],[Ext. Cost]]-Table1[[#This Row],[Ext. Sell]]</f>
        <v>22</v>
      </c>
      <c r="R873" s="31">
        <f>VLOOKUP(C873,Bookings!$A$1:$B$33,2,FALSE)</f>
        <v>25594614.949999984</v>
      </c>
      <c r="S873" s="31">
        <f>IFERROR(VLOOKUP(D873,Bookings!E:F,2,FALSE),0)</f>
        <v>4058.6299999999992</v>
      </c>
      <c r="T873" s="25" t="str">
        <f>IFERROR(VLOOKUP(Table1[[#This Row],[Order]],Bookings_with_AM_Report!A:L,12,FALSE),"N/A")</f>
        <v>Paul Razo</v>
      </c>
    </row>
    <row r="874" spans="1:20">
      <c r="A874" s="24" t="s">
        <v>1154</v>
      </c>
      <c r="B874" s="24">
        <v>4</v>
      </c>
      <c r="C874" s="24" t="s">
        <v>81</v>
      </c>
      <c r="D874" s="24" t="s">
        <v>294</v>
      </c>
      <c r="E874" s="24" t="s">
        <v>69</v>
      </c>
      <c r="F874" s="24" t="s">
        <v>1648</v>
      </c>
      <c r="G874" s="24" t="s">
        <v>16</v>
      </c>
      <c r="H874" s="24" t="s">
        <v>17</v>
      </c>
      <c r="I874" s="24" t="s">
        <v>1649</v>
      </c>
      <c r="J874" s="24" t="s">
        <v>24</v>
      </c>
      <c r="K874" s="24" t="s">
        <v>47</v>
      </c>
      <c r="L874" s="24">
        <v>1</v>
      </c>
      <c r="M874" s="31">
        <v>-250</v>
      </c>
      <c r="N874" s="31">
        <v>0</v>
      </c>
      <c r="O874" s="24" t="s">
        <v>88</v>
      </c>
      <c r="P874" s="24" t="str">
        <f>VLOOKUP(Table1[[#This Row],[Line Item Text Code]],$U$3:$V$7,2,FALSE)</f>
        <v>Miscellaneous</v>
      </c>
      <c r="Q874" s="31">
        <f>Table1[[#This Row],[Ext. Cost]]-Table1[[#This Row],[Ext. Sell]]</f>
        <v>250</v>
      </c>
      <c r="R874" s="31">
        <f>VLOOKUP(C874,Bookings!$A$1:$B$33,2,FALSE)</f>
        <v>2600398.1199999982</v>
      </c>
      <c r="S874" s="31">
        <f>IFERROR(VLOOKUP(D874,Bookings!E:F,2,FALSE),0)</f>
        <v>250</v>
      </c>
      <c r="T874" s="25" t="str">
        <f>IFERROR(VLOOKUP(Table1[[#This Row],[Order]],Bookings_with_AM_Report!A:L,12,FALSE),"N/A")</f>
        <v>Mary Sparacino</v>
      </c>
    </row>
    <row r="875" spans="1:20">
      <c r="A875" s="24" t="s">
        <v>2163</v>
      </c>
      <c r="B875" s="24">
        <v>26</v>
      </c>
      <c r="C875" s="24" t="s">
        <v>120</v>
      </c>
      <c r="D875" s="24" t="s">
        <v>121</v>
      </c>
      <c r="E875" s="24" t="s">
        <v>5998</v>
      </c>
      <c r="F875" s="24" t="s">
        <v>5999</v>
      </c>
      <c r="G875" s="24" t="s">
        <v>31</v>
      </c>
      <c r="H875" s="24" t="s">
        <v>32</v>
      </c>
      <c r="I875" s="24" t="s">
        <v>6000</v>
      </c>
      <c r="J875" s="24" t="s">
        <v>24</v>
      </c>
      <c r="K875" s="24" t="s">
        <v>3751</v>
      </c>
      <c r="L875" s="24">
        <v>1</v>
      </c>
      <c r="M875" s="31">
        <v>0</v>
      </c>
      <c r="N875" s="31">
        <v>325.99</v>
      </c>
      <c r="O875" s="24" t="s">
        <v>88</v>
      </c>
      <c r="P875" s="24" t="str">
        <f>VLOOKUP(Table1[[#This Row],[Line Item Text Code]],$U$3:$V$7,2,FALSE)</f>
        <v>Vendor Caused</v>
      </c>
      <c r="Q875" s="31">
        <f>Table1[[#This Row],[Ext. Cost]]-Table1[[#This Row],[Ext. Sell]]</f>
        <v>325.99</v>
      </c>
      <c r="R875" s="31">
        <f>VLOOKUP(C875,Bookings!$A$1:$B$33,2,FALSE)</f>
        <v>927982.08000000031</v>
      </c>
      <c r="S875" s="31">
        <f>IFERROR(VLOOKUP(D875,Bookings!E:F,2,FALSE),0)</f>
        <v>255103.65</v>
      </c>
      <c r="T875" s="25" t="str">
        <f>IFERROR(VLOOKUP(Table1[[#This Row],[Order]],Bookings_with_AM_Report!A:L,12,FALSE),"N/A")</f>
        <v>Elisha Brumley</v>
      </c>
    </row>
    <row r="876" spans="1:20">
      <c r="A876" s="24" t="s">
        <v>2163</v>
      </c>
      <c r="B876" s="24">
        <v>27</v>
      </c>
      <c r="C876" s="24" t="s">
        <v>120</v>
      </c>
      <c r="D876" s="24" t="s">
        <v>121</v>
      </c>
      <c r="E876" s="24" t="s">
        <v>5998</v>
      </c>
      <c r="F876" s="24" t="s">
        <v>5999</v>
      </c>
      <c r="G876" s="24" t="s">
        <v>31</v>
      </c>
      <c r="H876" s="24" t="s">
        <v>32</v>
      </c>
      <c r="I876" s="24" t="s">
        <v>6000</v>
      </c>
      <c r="J876" s="24" t="s">
        <v>24</v>
      </c>
      <c r="K876" s="24" t="s">
        <v>3751</v>
      </c>
      <c r="L876" s="24">
        <v>1</v>
      </c>
      <c r="M876" s="31">
        <v>0</v>
      </c>
      <c r="N876" s="31">
        <v>-325.99</v>
      </c>
      <c r="O876" s="24" t="s">
        <v>88</v>
      </c>
      <c r="P876" s="24" t="str">
        <f>VLOOKUP(Table1[[#This Row],[Line Item Text Code]],$U$3:$V$7,2,FALSE)</f>
        <v>Vendor Caused</v>
      </c>
      <c r="Q876" s="31">
        <f>Table1[[#This Row],[Ext. Cost]]-Table1[[#This Row],[Ext. Sell]]</f>
        <v>-325.99</v>
      </c>
      <c r="R876" s="31">
        <f>VLOOKUP(C876,Bookings!$A$1:$B$33,2,FALSE)</f>
        <v>927982.08000000031</v>
      </c>
      <c r="S876" s="31">
        <f>IFERROR(VLOOKUP(D876,Bookings!E:F,2,FALSE),0)</f>
        <v>255103.65</v>
      </c>
      <c r="T876" s="25" t="str">
        <f>IFERROR(VLOOKUP(Table1[[#This Row],[Order]],Bookings_with_AM_Report!A:L,12,FALSE),"N/A")</f>
        <v>Elisha Brumley</v>
      </c>
    </row>
    <row r="877" spans="1:20">
      <c r="A877" s="24" t="s">
        <v>4180</v>
      </c>
      <c r="B877" s="24">
        <v>18</v>
      </c>
      <c r="C877" s="24" t="s">
        <v>20</v>
      </c>
      <c r="D877" s="24" t="s">
        <v>21</v>
      </c>
      <c r="E877" s="24" t="s">
        <v>814</v>
      </c>
      <c r="F877" s="24" t="s">
        <v>22</v>
      </c>
      <c r="G877" s="24" t="s">
        <v>31</v>
      </c>
      <c r="H877" s="24" t="s">
        <v>17</v>
      </c>
      <c r="I877" s="24" t="s">
        <v>200</v>
      </c>
      <c r="J877" s="24" t="s">
        <v>24</v>
      </c>
      <c r="K877" s="24" t="s">
        <v>25</v>
      </c>
      <c r="L877" s="24">
        <v>1</v>
      </c>
      <c r="M877" s="31">
        <v>0</v>
      </c>
      <c r="N877" s="31">
        <v>77.849999999999994</v>
      </c>
      <c r="O877" s="24" t="s">
        <v>26</v>
      </c>
      <c r="P877" s="24" t="str">
        <f>VLOOKUP(Table1[[#This Row],[Line Item Text Code]],$U$3:$V$7,2,FALSE)</f>
        <v>Miscellaneous</v>
      </c>
      <c r="Q877" s="31">
        <f>Table1[[#This Row],[Ext. Cost]]-Table1[[#This Row],[Ext. Sell]]</f>
        <v>77.849999999999994</v>
      </c>
      <c r="R877" s="31">
        <f>VLOOKUP(C877,Bookings!$A$1:$B$33,2,FALSE)</f>
        <v>7904036.2999999644</v>
      </c>
      <c r="S877" s="31">
        <f>IFERROR(VLOOKUP(D877,Bookings!E:F,2,FALSE),0)</f>
        <v>6485933.8499999978</v>
      </c>
      <c r="T877" s="25" t="str">
        <f>IFERROR(VLOOKUP(Table1[[#This Row],[Order]],Bookings_with_AM_Report!A:L,12,FALSE),"N/A")</f>
        <v>Jessica Ramirez</v>
      </c>
    </row>
    <row r="878" spans="1:20">
      <c r="A878" s="24" t="s">
        <v>1279</v>
      </c>
      <c r="B878" s="24">
        <v>5</v>
      </c>
      <c r="C878" s="24" t="s">
        <v>20</v>
      </c>
      <c r="D878" s="24" t="s">
        <v>3887</v>
      </c>
      <c r="E878" s="24" t="s">
        <v>2390</v>
      </c>
      <c r="F878" s="24" t="s">
        <v>190</v>
      </c>
      <c r="G878" s="24" t="s">
        <v>16</v>
      </c>
      <c r="H878" s="24" t="s">
        <v>36</v>
      </c>
      <c r="I878" s="24" t="s">
        <v>189</v>
      </c>
      <c r="J878" s="24" t="s">
        <v>24</v>
      </c>
      <c r="K878" s="24" t="s">
        <v>86</v>
      </c>
      <c r="L878" s="24">
        <v>1</v>
      </c>
      <c r="M878" s="31">
        <v>0</v>
      </c>
      <c r="N878" s="31">
        <v>50</v>
      </c>
      <c r="O878" s="24" t="s">
        <v>44</v>
      </c>
      <c r="P878" s="24" t="str">
        <f>VLOOKUP(Table1[[#This Row],[Line Item Text Code]],$U$3:$V$7,2,FALSE)</f>
        <v>Customer Accomodation</v>
      </c>
      <c r="Q878" s="31">
        <f>Table1[[#This Row],[Ext. Cost]]-Table1[[#This Row],[Ext. Sell]]</f>
        <v>50</v>
      </c>
      <c r="R878" s="31">
        <f>VLOOKUP(C878,Bookings!$A$1:$B$33,2,FALSE)</f>
        <v>7904036.2999999644</v>
      </c>
      <c r="S878" s="31">
        <f>IFERROR(VLOOKUP(D878,Bookings!E:F,2,FALSE),0)</f>
        <v>645245.27000000025</v>
      </c>
      <c r="T878" s="25" t="str">
        <f>IFERROR(VLOOKUP(Table1[[#This Row],[Order]],Bookings_with_AM_Report!A:L,12,FALSE),"N/A")</f>
        <v>Norma Lopez</v>
      </c>
    </row>
    <row r="879" spans="1:20">
      <c r="A879" s="24" t="s">
        <v>5446</v>
      </c>
      <c r="B879" s="24">
        <v>350</v>
      </c>
      <c r="C879" s="24" t="s">
        <v>45</v>
      </c>
      <c r="D879" s="24" t="s">
        <v>221</v>
      </c>
      <c r="E879" s="24" t="s">
        <v>6001</v>
      </c>
      <c r="F879" s="24" t="s">
        <v>6002</v>
      </c>
      <c r="G879" s="24" t="s">
        <v>31</v>
      </c>
      <c r="H879" s="24" t="s">
        <v>17</v>
      </c>
      <c r="I879" s="24" t="s">
        <v>6003</v>
      </c>
      <c r="J879" s="24" t="s">
        <v>24</v>
      </c>
      <c r="K879" s="24" t="s">
        <v>34</v>
      </c>
      <c r="L879" s="24">
        <v>1</v>
      </c>
      <c r="M879" s="31">
        <v>65</v>
      </c>
      <c r="N879" s="31">
        <v>0</v>
      </c>
      <c r="O879" s="24" t="s">
        <v>88</v>
      </c>
      <c r="P879" s="24" t="str">
        <f>VLOOKUP(Table1[[#This Row],[Line Item Text Code]],$U$3:$V$7,2,FALSE)</f>
        <v>Miscellaneous</v>
      </c>
      <c r="Q879" s="31">
        <f>Table1[[#This Row],[Ext. Cost]]-Table1[[#This Row],[Ext. Sell]]</f>
        <v>-65</v>
      </c>
      <c r="R879" s="31">
        <f>VLOOKUP(C879,Bookings!$A$1:$B$33,2,FALSE)</f>
        <v>6995960.2399999984</v>
      </c>
      <c r="S879" s="31">
        <f>IFERROR(VLOOKUP(D879,Bookings!E:F,2,FALSE),0)</f>
        <v>2174302.02</v>
      </c>
      <c r="T879" s="25" t="str">
        <f>IFERROR(VLOOKUP(Table1[[#This Row],[Order]],Bookings_with_AM_Report!A:L,12,FALSE),"N/A")</f>
        <v>Mary Sparacino</v>
      </c>
    </row>
    <row r="880" spans="1:20">
      <c r="A880" s="24" t="s">
        <v>4103</v>
      </c>
      <c r="B880" s="24">
        <v>5</v>
      </c>
      <c r="C880" s="24" t="s">
        <v>77</v>
      </c>
      <c r="D880" s="24" t="s">
        <v>123</v>
      </c>
      <c r="E880" s="24" t="s">
        <v>6004</v>
      </c>
      <c r="F880" s="24" t="s">
        <v>22</v>
      </c>
      <c r="G880" s="24" t="s">
        <v>69</v>
      </c>
      <c r="H880" s="24" t="s">
        <v>36</v>
      </c>
      <c r="I880" s="24" t="s">
        <v>6005</v>
      </c>
      <c r="J880" s="24" t="s">
        <v>33</v>
      </c>
      <c r="K880" s="24" t="s">
        <v>5964</v>
      </c>
      <c r="L880" s="24">
        <v>1</v>
      </c>
      <c r="M880" s="31">
        <v>-162.75</v>
      </c>
      <c r="N880" s="31">
        <v>0</v>
      </c>
      <c r="O880" s="24" t="s">
        <v>1598</v>
      </c>
      <c r="P880" s="24" t="str">
        <f>VLOOKUP(Table1[[#This Row],[Line Item Text Code]],$U$3:$V$7,2,FALSE)</f>
        <v>Customer Accomodation</v>
      </c>
      <c r="Q880" s="31">
        <f>Table1[[#This Row],[Ext. Cost]]-Table1[[#This Row],[Ext. Sell]]</f>
        <v>162.75</v>
      </c>
      <c r="R880" s="28">
        <f>VLOOKUP(C880,Bookings!$A$1:$B$33,2,FALSE)</f>
        <v>17764.57</v>
      </c>
      <c r="S880" s="31">
        <f>IFERROR(VLOOKUP(D880,Bookings!E:F,2,FALSE),0)</f>
        <v>55745.44999999999</v>
      </c>
      <c r="T880" s="27" t="str">
        <f>IFERROR(VLOOKUP(Table1[[#This Row],[Order]],Bookings_with_AM_Report!A:L,12,FALSE),"N/A")</f>
        <v>Farrah Race</v>
      </c>
    </row>
    <row r="881" spans="1:20">
      <c r="A881" s="24" t="s">
        <v>1036</v>
      </c>
      <c r="B881" s="24">
        <v>3</v>
      </c>
      <c r="C881" s="24" t="s">
        <v>106</v>
      </c>
      <c r="D881" s="24" t="s">
        <v>387</v>
      </c>
      <c r="E881" s="24" t="s">
        <v>69</v>
      </c>
      <c r="F881" s="24" t="s">
        <v>1650</v>
      </c>
      <c r="G881" s="24" t="s">
        <v>16</v>
      </c>
      <c r="H881" s="24" t="s">
        <v>32</v>
      </c>
      <c r="I881" s="24" t="s">
        <v>1651</v>
      </c>
      <c r="J881" s="24" t="s">
        <v>33</v>
      </c>
      <c r="K881" s="24" t="s">
        <v>67</v>
      </c>
      <c r="L881" s="24">
        <v>1</v>
      </c>
      <c r="M881" s="31">
        <v>250</v>
      </c>
      <c r="N881" s="31">
        <v>0</v>
      </c>
      <c r="O881" s="24" t="s">
        <v>88</v>
      </c>
      <c r="P881" s="24" t="str">
        <f>VLOOKUP(Table1[[#This Row],[Line Item Text Code]],$U$3:$V$7,2,FALSE)</f>
        <v>Vendor Caused</v>
      </c>
      <c r="Q881" s="31">
        <f>Table1[[#This Row],[Ext. Cost]]-Table1[[#This Row],[Ext. Sell]]</f>
        <v>-250</v>
      </c>
      <c r="R881" s="28">
        <f>VLOOKUP(C881,Bookings!$A$1:$B$33,2,FALSE)</f>
        <v>893520.77000000025</v>
      </c>
      <c r="S881" s="31">
        <f>IFERROR(VLOOKUP(D881,Bookings!E:F,2,FALSE),0)</f>
        <v>10650</v>
      </c>
      <c r="T881" s="27" t="str">
        <f>IFERROR(VLOOKUP(Table1[[#This Row],[Order]],Bookings_with_AM_Report!A:L,12,FALSE),"N/A")</f>
        <v>Farrah Race</v>
      </c>
    </row>
    <row r="882" spans="1:20">
      <c r="A882" s="24" t="s">
        <v>1036</v>
      </c>
      <c r="B882" s="24">
        <v>6</v>
      </c>
      <c r="C882" s="24" t="s">
        <v>106</v>
      </c>
      <c r="D882" s="24" t="s">
        <v>387</v>
      </c>
      <c r="E882" s="24" t="s">
        <v>69</v>
      </c>
      <c r="F882" s="24" t="s">
        <v>1650</v>
      </c>
      <c r="G882" s="24" t="s">
        <v>16</v>
      </c>
      <c r="H882" s="24" t="s">
        <v>32</v>
      </c>
      <c r="I882" s="24" t="s">
        <v>1651</v>
      </c>
      <c r="J882" s="24" t="s">
        <v>33</v>
      </c>
      <c r="K882" s="24" t="s">
        <v>67</v>
      </c>
      <c r="L882" s="24">
        <v>1</v>
      </c>
      <c r="M882" s="31">
        <v>-250</v>
      </c>
      <c r="N882" s="31">
        <v>0</v>
      </c>
      <c r="O882" s="24" t="s">
        <v>88</v>
      </c>
      <c r="P882" s="24" t="str">
        <f>VLOOKUP(Table1[[#This Row],[Line Item Text Code]],$U$3:$V$7,2,FALSE)</f>
        <v>Vendor Caused</v>
      </c>
      <c r="Q882" s="31">
        <f>Table1[[#This Row],[Ext. Cost]]-Table1[[#This Row],[Ext. Sell]]</f>
        <v>250</v>
      </c>
      <c r="R882" s="28">
        <f>VLOOKUP(C882,Bookings!$A$1:$B$33,2,FALSE)</f>
        <v>893520.77000000025</v>
      </c>
      <c r="S882" s="31">
        <f>IFERROR(VLOOKUP(D882,Bookings!E:F,2,FALSE),0)</f>
        <v>10650</v>
      </c>
      <c r="T882" s="27" t="str">
        <f>IFERROR(VLOOKUP(Table1[[#This Row],[Order]],Bookings_with_AM_Report!A:L,12,FALSE),"N/A")</f>
        <v>Farrah Race</v>
      </c>
    </row>
    <row r="883" spans="1:20">
      <c r="A883" s="24" t="s">
        <v>1036</v>
      </c>
      <c r="B883" s="24">
        <v>8</v>
      </c>
      <c r="C883" s="24" t="s">
        <v>106</v>
      </c>
      <c r="D883" s="24" t="s">
        <v>387</v>
      </c>
      <c r="E883" s="24" t="s">
        <v>69</v>
      </c>
      <c r="F883" s="24" t="s">
        <v>1650</v>
      </c>
      <c r="G883" s="24" t="s">
        <v>69</v>
      </c>
      <c r="H883" s="24" t="s">
        <v>32</v>
      </c>
      <c r="I883" s="24" t="s">
        <v>1651</v>
      </c>
      <c r="J883" s="24" t="s">
        <v>33</v>
      </c>
      <c r="K883" s="24" t="s">
        <v>67</v>
      </c>
      <c r="L883" s="24">
        <v>1</v>
      </c>
      <c r="M883" s="31">
        <v>250</v>
      </c>
      <c r="N883" s="31">
        <v>0</v>
      </c>
      <c r="O883" s="24" t="s">
        <v>88</v>
      </c>
      <c r="P883" s="24" t="str">
        <f>VLOOKUP(Table1[[#This Row],[Line Item Text Code]],$U$3:$V$7,2,FALSE)</f>
        <v>Vendor Caused</v>
      </c>
      <c r="Q883" s="31">
        <f>Table1[[#This Row],[Ext. Cost]]-Table1[[#This Row],[Ext. Sell]]</f>
        <v>-250</v>
      </c>
      <c r="R883" s="28">
        <f>VLOOKUP(C883,Bookings!$A$1:$B$33,2,FALSE)</f>
        <v>893520.77000000025</v>
      </c>
      <c r="S883" s="31">
        <f>IFERROR(VLOOKUP(D883,Bookings!E:F,2,FALSE),0)</f>
        <v>10650</v>
      </c>
      <c r="T883" s="27" t="str">
        <f>IFERROR(VLOOKUP(Table1[[#This Row],[Order]],Bookings_with_AM_Report!A:L,12,FALSE),"N/A")</f>
        <v>Farrah Race</v>
      </c>
    </row>
    <row r="884" spans="1:20">
      <c r="A884" s="24" t="s">
        <v>1869</v>
      </c>
      <c r="B884" s="24">
        <v>3</v>
      </c>
      <c r="C884" s="24" t="s">
        <v>105</v>
      </c>
      <c r="D884" s="24" t="s">
        <v>109</v>
      </c>
      <c r="E884" s="24" t="s">
        <v>6006</v>
      </c>
      <c r="F884" s="24" t="s">
        <v>6007</v>
      </c>
      <c r="G884" s="24" t="s">
        <v>1398</v>
      </c>
      <c r="H884" s="24" t="s">
        <v>49</v>
      </c>
      <c r="I884" s="24" t="s">
        <v>6008</v>
      </c>
      <c r="J884" s="24" t="s">
        <v>33</v>
      </c>
      <c r="K884" s="24" t="s">
        <v>1400</v>
      </c>
      <c r="L884" s="24">
        <v>0.5</v>
      </c>
      <c r="M884" s="31">
        <v>0</v>
      </c>
      <c r="N884" s="31">
        <v>37.5</v>
      </c>
      <c r="O884" s="24" t="s">
        <v>1598</v>
      </c>
      <c r="P884" s="24" t="str">
        <f>VLOOKUP(Table1[[#This Row],[Line Item Text Code]],$U$3:$V$7,2,FALSE)</f>
        <v>Specification Error</v>
      </c>
      <c r="Q884" s="31">
        <f>Table1[[#This Row],[Ext. Cost]]-Table1[[#This Row],[Ext. Sell]]</f>
        <v>37.5</v>
      </c>
      <c r="R884" s="28">
        <f>VLOOKUP(C884,Bookings!$A$1:$B$33,2,FALSE)</f>
        <v>2269779.3000000003</v>
      </c>
      <c r="S884" s="31">
        <f>IFERROR(VLOOKUP(D884,Bookings!E:F,2,FALSE),0)</f>
        <v>2474.2399999999998</v>
      </c>
      <c r="T884" s="27" t="str">
        <f>IFERROR(VLOOKUP(Table1[[#This Row],[Order]],Bookings_with_AM_Report!A:L,12,FALSE),"N/A")</f>
        <v>Erika Duarte</v>
      </c>
    </row>
    <row r="885" spans="1:20">
      <c r="A885" s="24" t="s">
        <v>3458</v>
      </c>
      <c r="B885" s="24">
        <v>7</v>
      </c>
      <c r="C885" s="24" t="s">
        <v>76</v>
      </c>
      <c r="D885" s="24" t="s">
        <v>3459</v>
      </c>
      <c r="E885" s="24" t="s">
        <v>3850</v>
      </c>
      <c r="F885" s="24" t="s">
        <v>22</v>
      </c>
      <c r="G885" s="24" t="s">
        <v>31</v>
      </c>
      <c r="H885" s="24" t="s">
        <v>17</v>
      </c>
      <c r="I885" s="24" t="s">
        <v>3851</v>
      </c>
      <c r="J885" s="24" t="s">
        <v>18</v>
      </c>
      <c r="K885" s="24" t="s">
        <v>3852</v>
      </c>
      <c r="L885" s="24">
        <v>1</v>
      </c>
      <c r="M885" s="31">
        <v>0</v>
      </c>
      <c r="N885" s="31">
        <v>50.82</v>
      </c>
      <c r="O885" s="24" t="s">
        <v>63</v>
      </c>
      <c r="P885" s="24" t="str">
        <f>VLOOKUP(Table1[[#This Row],[Line Item Text Code]],$U$3:$V$7,2,FALSE)</f>
        <v>Miscellaneous</v>
      </c>
      <c r="Q885" s="31">
        <f>Table1[[#This Row],[Ext. Cost]]-Table1[[#This Row],[Ext. Sell]]</f>
        <v>50.82</v>
      </c>
      <c r="R885" s="28">
        <f>VLOOKUP(C885,Bookings!$A$1:$B$33,2,FALSE)</f>
        <v>13189792.260000004</v>
      </c>
      <c r="S885" s="31">
        <f>IFERROR(VLOOKUP(D885,Bookings!E:F,2,FALSE),0)</f>
        <v>291498.43</v>
      </c>
      <c r="T885" s="27" t="str">
        <f>IFERROR(VLOOKUP(Table1[[#This Row],[Order]],Bookings_with_AM_Report!A:L,12,FALSE),"N/A")</f>
        <v>Frances Kim</v>
      </c>
    </row>
    <row r="886" spans="1:20">
      <c r="A886" s="24" t="s">
        <v>3853</v>
      </c>
      <c r="B886" s="24">
        <v>12</v>
      </c>
      <c r="C886" s="24" t="s">
        <v>181</v>
      </c>
      <c r="D886" s="24" t="s">
        <v>580</v>
      </c>
      <c r="E886" s="24" t="s">
        <v>3854</v>
      </c>
      <c r="F886" s="24" t="s">
        <v>3855</v>
      </c>
      <c r="G886" s="24" t="s">
        <v>55</v>
      </c>
      <c r="H886" s="24" t="s">
        <v>49</v>
      </c>
      <c r="I886" s="24" t="s">
        <v>3856</v>
      </c>
      <c r="J886" s="24" t="s">
        <v>18</v>
      </c>
      <c r="K886" s="24" t="s">
        <v>1588</v>
      </c>
      <c r="L886" s="24">
        <v>1</v>
      </c>
      <c r="M886" s="31">
        <v>0</v>
      </c>
      <c r="N886" s="31">
        <v>7.44</v>
      </c>
      <c r="O886" s="24" t="s">
        <v>48</v>
      </c>
      <c r="P886" s="24" t="str">
        <f>VLOOKUP(Table1[[#This Row],[Line Item Text Code]],$U$3:$V$7,2,FALSE)</f>
        <v>Specification Error</v>
      </c>
      <c r="Q886" s="31">
        <f>Table1[[#This Row],[Ext. Cost]]-Table1[[#This Row],[Ext. Sell]]</f>
        <v>7.44</v>
      </c>
      <c r="R886" s="28">
        <f>VLOOKUP(C886,Bookings!$A$1:$B$33,2,FALSE)</f>
        <v>325857.38</v>
      </c>
      <c r="S886" s="31">
        <f>IFERROR(VLOOKUP(D886,Bookings!E:F,2,FALSE),0)</f>
        <v>48080.83</v>
      </c>
      <c r="T886" s="27" t="str">
        <f>IFERROR(VLOOKUP(Table1[[#This Row],[Order]],Bookings_with_AM_Report!A:L,12,FALSE),"N/A")</f>
        <v>Anthony Pantaleoni,Hana Estrada</v>
      </c>
    </row>
    <row r="887" spans="1:20">
      <c r="A887" s="24" t="s">
        <v>1994</v>
      </c>
      <c r="B887" s="24">
        <v>23</v>
      </c>
      <c r="C887" s="24" t="s">
        <v>76</v>
      </c>
      <c r="D887" s="24" t="s">
        <v>146</v>
      </c>
      <c r="E887" s="24" t="s">
        <v>6009</v>
      </c>
      <c r="F887" s="24" t="s">
        <v>6010</v>
      </c>
      <c r="G887" s="24" t="s">
        <v>31</v>
      </c>
      <c r="H887" s="24" t="s">
        <v>49</v>
      </c>
      <c r="I887" s="24" t="s">
        <v>6011</v>
      </c>
      <c r="J887" s="24" t="s">
        <v>18</v>
      </c>
      <c r="K887" s="24" t="s">
        <v>737</v>
      </c>
      <c r="L887" s="24">
        <v>1</v>
      </c>
      <c r="M887" s="31">
        <v>0</v>
      </c>
      <c r="N887" s="31">
        <v>1000</v>
      </c>
      <c r="O887" s="24" t="s">
        <v>63</v>
      </c>
      <c r="P887" s="24" t="str">
        <f>VLOOKUP(Table1[[#This Row],[Line Item Text Code]],$U$3:$V$7,2,FALSE)</f>
        <v>Specification Error</v>
      </c>
      <c r="Q887" s="31">
        <f>Table1[[#This Row],[Ext. Cost]]-Table1[[#This Row],[Ext. Sell]]</f>
        <v>1000</v>
      </c>
      <c r="R887" s="28">
        <f>VLOOKUP(C887,Bookings!$A$1:$B$33,2,FALSE)</f>
        <v>13189792.260000004</v>
      </c>
      <c r="S887" s="31">
        <f>IFERROR(VLOOKUP(D887,Bookings!E:F,2,FALSE),0)</f>
        <v>1874548.8799999997</v>
      </c>
      <c r="T887" s="27" t="str">
        <f>IFERROR(VLOOKUP(Table1[[#This Row],[Order]],Bookings_with_AM_Report!A:L,12,FALSE),"N/A")</f>
        <v>Kimi Katsuyoshi</v>
      </c>
    </row>
    <row r="888" spans="1:20">
      <c r="A888" s="24" t="s">
        <v>1994</v>
      </c>
      <c r="B888" s="24">
        <v>25</v>
      </c>
      <c r="C888" s="24" t="s">
        <v>76</v>
      </c>
      <c r="D888" s="24" t="s">
        <v>146</v>
      </c>
      <c r="E888" s="24" t="s">
        <v>2391</v>
      </c>
      <c r="F888" s="24" t="s">
        <v>2392</v>
      </c>
      <c r="G888" s="24" t="s">
        <v>55</v>
      </c>
      <c r="H888" s="24" t="s">
        <v>49</v>
      </c>
      <c r="I888" s="24" t="s">
        <v>6012</v>
      </c>
      <c r="J888" s="24" t="s">
        <v>18</v>
      </c>
      <c r="K888" s="24" t="s">
        <v>2394</v>
      </c>
      <c r="L888" s="24">
        <v>126</v>
      </c>
      <c r="M888" s="31">
        <v>0</v>
      </c>
      <c r="N888" s="31">
        <v>1184.4000000000001</v>
      </c>
      <c r="O888" s="24" t="s">
        <v>63</v>
      </c>
      <c r="P888" s="24" t="str">
        <f>VLOOKUP(Table1[[#This Row],[Line Item Text Code]],$U$3:$V$7,2,FALSE)</f>
        <v>Specification Error</v>
      </c>
      <c r="Q888" s="31">
        <f>Table1[[#This Row],[Ext. Cost]]-Table1[[#This Row],[Ext. Sell]]</f>
        <v>1184.4000000000001</v>
      </c>
      <c r="R888" s="28">
        <f>VLOOKUP(C888,Bookings!$A$1:$B$33,2,FALSE)</f>
        <v>13189792.260000004</v>
      </c>
      <c r="S888" s="31">
        <f>IFERROR(VLOOKUP(D888,Bookings!E:F,2,FALSE),0)</f>
        <v>1874548.8799999997</v>
      </c>
      <c r="T888" s="27" t="str">
        <f>IFERROR(VLOOKUP(Table1[[#This Row],[Order]],Bookings_with_AM_Report!A:L,12,FALSE),"N/A")</f>
        <v>Kimi Katsuyoshi</v>
      </c>
    </row>
    <row r="889" spans="1:20">
      <c r="A889" s="24" t="s">
        <v>1994</v>
      </c>
      <c r="B889" s="24">
        <v>25</v>
      </c>
      <c r="C889" s="24" t="s">
        <v>76</v>
      </c>
      <c r="D889" s="24" t="s">
        <v>146</v>
      </c>
      <c r="E889" s="24" t="s">
        <v>2391</v>
      </c>
      <c r="F889" s="24" t="s">
        <v>2392</v>
      </c>
      <c r="G889" s="24" t="s">
        <v>55</v>
      </c>
      <c r="H889" s="24" t="s">
        <v>36</v>
      </c>
      <c r="I889" s="24" t="s">
        <v>2393</v>
      </c>
      <c r="J889" s="24" t="s">
        <v>18</v>
      </c>
      <c r="K889" s="24" t="s">
        <v>2394</v>
      </c>
      <c r="L889" s="24">
        <v>126</v>
      </c>
      <c r="M889" s="31">
        <v>0</v>
      </c>
      <c r="N889" s="31">
        <v>1184.4000000000001</v>
      </c>
      <c r="O889" s="24" t="s">
        <v>63</v>
      </c>
      <c r="P889" s="24" t="str">
        <f>VLOOKUP(Table1[[#This Row],[Line Item Text Code]],$U$3:$V$7,2,FALSE)</f>
        <v>Customer Accomodation</v>
      </c>
      <c r="Q889" s="31">
        <f>Table1[[#This Row],[Ext. Cost]]-Table1[[#This Row],[Ext. Sell]]</f>
        <v>1184.4000000000001</v>
      </c>
      <c r="R889" s="28">
        <f>VLOOKUP(C889,Bookings!$A$1:$B$33,2,FALSE)</f>
        <v>13189792.260000004</v>
      </c>
      <c r="S889" s="31">
        <f>IFERROR(VLOOKUP(D889,Bookings!E:F,2,FALSE),0)</f>
        <v>1874548.8799999997</v>
      </c>
      <c r="T889" s="27" t="str">
        <f>IFERROR(VLOOKUP(Table1[[#This Row],[Order]],Bookings_with_AM_Report!A:L,12,FALSE),"N/A")</f>
        <v>Kimi Katsuyoshi</v>
      </c>
    </row>
    <row r="890" spans="1:20">
      <c r="A890" s="24" t="s">
        <v>1870</v>
      </c>
      <c r="B890" s="24">
        <v>56</v>
      </c>
      <c r="C890" s="24" t="s">
        <v>76</v>
      </c>
      <c r="D890" s="24" t="s">
        <v>1389</v>
      </c>
      <c r="E890" s="24" t="s">
        <v>78</v>
      </c>
      <c r="F890" s="24" t="s">
        <v>22</v>
      </c>
      <c r="G890" s="24" t="s">
        <v>317</v>
      </c>
      <c r="H890" s="24" t="s">
        <v>17</v>
      </c>
      <c r="I890" s="24" t="s">
        <v>79</v>
      </c>
      <c r="J890" s="24" t="s">
        <v>18</v>
      </c>
      <c r="K890" s="24" t="s">
        <v>203</v>
      </c>
      <c r="L890" s="24">
        <v>1</v>
      </c>
      <c r="M890" s="31">
        <v>0</v>
      </c>
      <c r="N890" s="31">
        <v>11.66</v>
      </c>
      <c r="O890" s="24" t="s">
        <v>63</v>
      </c>
      <c r="P890" s="24" t="str">
        <f>VLOOKUP(Table1[[#This Row],[Line Item Text Code]],$U$3:$V$7,2,FALSE)</f>
        <v>Miscellaneous</v>
      </c>
      <c r="Q890" s="31">
        <f>Table1[[#This Row],[Ext. Cost]]-Table1[[#This Row],[Ext. Sell]]</f>
        <v>11.66</v>
      </c>
      <c r="R890" s="28">
        <f>VLOOKUP(C890,Bookings!$A$1:$B$33,2,FALSE)</f>
        <v>13189792.260000004</v>
      </c>
      <c r="S890" s="31">
        <f>IFERROR(VLOOKUP(D890,Bookings!E:F,2,FALSE),0)</f>
        <v>44311</v>
      </c>
      <c r="T890" s="27" t="str">
        <f>IFERROR(VLOOKUP(Table1[[#This Row],[Order]],Bookings_with_AM_Report!A:L,12,FALSE),"N/A")</f>
        <v>Frances Kim</v>
      </c>
    </row>
    <row r="891" spans="1:20">
      <c r="A891" s="24" t="s">
        <v>1737</v>
      </c>
      <c r="B891" s="24">
        <v>4</v>
      </c>
      <c r="C891" s="24" t="s">
        <v>76</v>
      </c>
      <c r="D891" s="24" t="s">
        <v>146</v>
      </c>
      <c r="E891" s="24" t="s">
        <v>5832</v>
      </c>
      <c r="F891" s="24" t="s">
        <v>5832</v>
      </c>
      <c r="G891" s="24" t="s">
        <v>53</v>
      </c>
      <c r="H891" s="24" t="s">
        <v>53</v>
      </c>
      <c r="I891" s="24" t="s">
        <v>129</v>
      </c>
      <c r="J891" s="24" t="s">
        <v>18</v>
      </c>
      <c r="K891" s="24" t="s">
        <v>75</v>
      </c>
      <c r="L891" s="24">
        <v>1</v>
      </c>
      <c r="M891" s="31">
        <v>0</v>
      </c>
      <c r="N891" s="31">
        <v>10</v>
      </c>
      <c r="O891" s="24" t="s">
        <v>63</v>
      </c>
      <c r="P891" s="24" t="str">
        <f>VLOOKUP(Table1[[#This Row],[Line Item Text Code]],$U$3:$V$7,2,FALSE)</f>
        <v>Shipping Charges</v>
      </c>
      <c r="Q891" s="31">
        <f>Table1[[#This Row],[Ext. Cost]]-Table1[[#This Row],[Ext. Sell]]</f>
        <v>10</v>
      </c>
      <c r="R891" s="28">
        <f>VLOOKUP(C891,Bookings!$A$1:$B$33,2,FALSE)</f>
        <v>13189792.260000004</v>
      </c>
      <c r="S891" s="31">
        <f>IFERROR(VLOOKUP(D891,Bookings!E:F,2,FALSE),0)</f>
        <v>1874548.8799999997</v>
      </c>
      <c r="T891" s="27" t="str">
        <f>IFERROR(VLOOKUP(Table1[[#This Row],[Order]],Bookings_with_AM_Report!A:L,12,FALSE),"N/A")</f>
        <v>Kimi Katsuyoshi,Melissa Avalos</v>
      </c>
    </row>
    <row r="892" spans="1:20">
      <c r="A892" s="24" t="s">
        <v>1280</v>
      </c>
      <c r="B892" s="24">
        <v>8</v>
      </c>
      <c r="C892" s="24" t="s">
        <v>20</v>
      </c>
      <c r="D892" s="24" t="s">
        <v>3887</v>
      </c>
      <c r="E892" s="24" t="s">
        <v>2384</v>
      </c>
      <c r="F892" s="24" t="s">
        <v>2395</v>
      </c>
      <c r="G892" s="24" t="s">
        <v>16</v>
      </c>
      <c r="H892" s="24" t="s">
        <v>36</v>
      </c>
      <c r="I892" s="24" t="s">
        <v>2396</v>
      </c>
      <c r="J892" s="24" t="s">
        <v>24</v>
      </c>
      <c r="K892" s="24" t="s">
        <v>86</v>
      </c>
      <c r="L892" s="24">
        <v>1</v>
      </c>
      <c r="M892" s="31">
        <v>0</v>
      </c>
      <c r="N892" s="31">
        <v>50</v>
      </c>
      <c r="O892" s="24" t="s">
        <v>44</v>
      </c>
      <c r="P892" s="24" t="str">
        <f>VLOOKUP(Table1[[#This Row],[Line Item Text Code]],$U$3:$V$7,2,FALSE)</f>
        <v>Customer Accomodation</v>
      </c>
      <c r="Q892" s="31">
        <f>Table1[[#This Row],[Ext. Cost]]-Table1[[#This Row],[Ext. Sell]]</f>
        <v>50</v>
      </c>
      <c r="R892" s="28">
        <f>VLOOKUP(C892,Bookings!$A$1:$B$33,2,FALSE)</f>
        <v>7904036.2999999644</v>
      </c>
      <c r="S892" s="31">
        <f>IFERROR(VLOOKUP(D892,Bookings!E:F,2,FALSE),0)</f>
        <v>645245.27000000025</v>
      </c>
      <c r="T892" s="27" t="str">
        <f>IFERROR(VLOOKUP(Table1[[#This Row],[Order]],Bookings_with_AM_Report!A:L,12,FALSE),"N/A")</f>
        <v>Norma Lopez</v>
      </c>
    </row>
    <row r="893" spans="1:20">
      <c r="A893" s="24" t="s">
        <v>2929</v>
      </c>
      <c r="B893" s="24">
        <v>37</v>
      </c>
      <c r="C893" s="24" t="s">
        <v>181</v>
      </c>
      <c r="D893" s="24" t="s">
        <v>446</v>
      </c>
      <c r="E893" s="24" t="s">
        <v>4577</v>
      </c>
      <c r="F893" s="24" t="s">
        <v>4578</v>
      </c>
      <c r="G893" s="24" t="s">
        <v>55</v>
      </c>
      <c r="H893" s="24" t="s">
        <v>49</v>
      </c>
      <c r="I893" s="24" t="s">
        <v>3709</v>
      </c>
      <c r="J893" s="24" t="s">
        <v>18</v>
      </c>
      <c r="K893" s="24" t="s">
        <v>4579</v>
      </c>
      <c r="L893" s="24">
        <v>45.75</v>
      </c>
      <c r="M893" s="31">
        <v>0</v>
      </c>
      <c r="N893" s="31">
        <v>569.59</v>
      </c>
      <c r="O893" s="24" t="s">
        <v>48</v>
      </c>
      <c r="P893" s="24" t="str">
        <f>VLOOKUP(Table1[[#This Row],[Line Item Text Code]],$U$3:$V$7,2,FALSE)</f>
        <v>Specification Error</v>
      </c>
      <c r="Q893" s="31">
        <f>Table1[[#This Row],[Ext. Cost]]-Table1[[#This Row],[Ext. Sell]]</f>
        <v>569.59</v>
      </c>
      <c r="R893" s="28">
        <f>VLOOKUP(C893,Bookings!$A$1:$B$33,2,FALSE)</f>
        <v>325857.38</v>
      </c>
      <c r="S893" s="31">
        <f>IFERROR(VLOOKUP(D893,Bookings!E:F,2,FALSE),0)</f>
        <v>244374.52000000005</v>
      </c>
      <c r="T893" s="27" t="str">
        <f>IFERROR(VLOOKUP(Table1[[#This Row],[Order]],Bookings_with_AM_Report!A:L,12,FALSE),"N/A")</f>
        <v>Anthony Pantaleoni,Melissa Rokes</v>
      </c>
    </row>
    <row r="894" spans="1:20">
      <c r="A894" s="24" t="s">
        <v>2929</v>
      </c>
      <c r="B894" s="24">
        <v>38</v>
      </c>
      <c r="C894" s="24" t="s">
        <v>181</v>
      </c>
      <c r="D894" s="24" t="s">
        <v>446</v>
      </c>
      <c r="E894" s="24" t="s">
        <v>108</v>
      </c>
      <c r="F894" s="24" t="s">
        <v>141</v>
      </c>
      <c r="G894" s="24" t="s">
        <v>53</v>
      </c>
      <c r="H894" s="24" t="s">
        <v>49</v>
      </c>
      <c r="I894" s="24" t="s">
        <v>4580</v>
      </c>
      <c r="J894" s="24" t="s">
        <v>18</v>
      </c>
      <c r="K894" s="24" t="s">
        <v>4579</v>
      </c>
      <c r="L894" s="24">
        <v>1</v>
      </c>
      <c r="M894" s="31">
        <v>0</v>
      </c>
      <c r="N894" s="31">
        <v>49.63</v>
      </c>
      <c r="O894" s="24" t="s">
        <v>48</v>
      </c>
      <c r="P894" s="24" t="str">
        <f>VLOOKUP(Table1[[#This Row],[Line Item Text Code]],$U$3:$V$7,2,FALSE)</f>
        <v>Specification Error</v>
      </c>
      <c r="Q894" s="31">
        <f>Table1[[#This Row],[Ext. Cost]]-Table1[[#This Row],[Ext. Sell]]</f>
        <v>49.63</v>
      </c>
      <c r="R894" s="28">
        <f>VLOOKUP(C894,Bookings!$A$1:$B$33,2,FALSE)</f>
        <v>325857.38</v>
      </c>
      <c r="S894" s="31">
        <f>IFERROR(VLOOKUP(D894,Bookings!E:F,2,FALSE),0)</f>
        <v>244374.52000000005</v>
      </c>
      <c r="T894" s="27" t="str">
        <f>IFERROR(VLOOKUP(Table1[[#This Row],[Order]],Bookings_with_AM_Report!A:L,12,FALSE),"N/A")</f>
        <v>Anthony Pantaleoni,Melissa Rokes</v>
      </c>
    </row>
    <row r="895" spans="1:20">
      <c r="A895" s="24" t="s">
        <v>991</v>
      </c>
      <c r="B895" s="24">
        <v>1</v>
      </c>
      <c r="C895" s="24" t="s">
        <v>59</v>
      </c>
      <c r="D895" s="24" t="s">
        <v>540</v>
      </c>
      <c r="E895" s="24" t="s">
        <v>992</v>
      </c>
      <c r="F895" s="24" t="s">
        <v>992</v>
      </c>
      <c r="G895" s="24" t="s">
        <v>42</v>
      </c>
      <c r="H895" s="24" t="s">
        <v>17</v>
      </c>
      <c r="I895" s="24" t="s">
        <v>43</v>
      </c>
      <c r="J895" s="24" t="s">
        <v>18</v>
      </c>
      <c r="K895" s="24" t="s">
        <v>993</v>
      </c>
      <c r="L895" s="24">
        <v>1</v>
      </c>
      <c r="M895" s="31">
        <v>0</v>
      </c>
      <c r="N895" s="31">
        <v>150</v>
      </c>
      <c r="O895" s="24" t="s">
        <v>61</v>
      </c>
      <c r="P895" s="24" t="str">
        <f>VLOOKUP(Table1[[#This Row],[Line Item Text Code]],$U$3:$V$7,2,FALSE)</f>
        <v>Miscellaneous</v>
      </c>
      <c r="Q895" s="31">
        <f>Table1[[#This Row],[Ext. Cost]]-Table1[[#This Row],[Ext. Sell]]</f>
        <v>150</v>
      </c>
      <c r="R895" s="28">
        <f>VLOOKUP(C895,Bookings!$A$1:$B$33,2,FALSE)</f>
        <v>25594614.949999984</v>
      </c>
      <c r="S895" s="31">
        <f>IFERROR(VLOOKUP(D895,Bookings!E:F,2,FALSE),0)</f>
        <v>218165.05999999997</v>
      </c>
      <c r="T895" s="27" t="str">
        <f>IFERROR(VLOOKUP(Table1[[#This Row],[Order]],Bookings_with_AM_Report!A:L,12,FALSE),"N/A")</f>
        <v>Genesis Rita</v>
      </c>
    </row>
    <row r="896" spans="1:20">
      <c r="A896" s="24" t="s">
        <v>991</v>
      </c>
      <c r="B896" s="24">
        <v>3</v>
      </c>
      <c r="C896" s="24" t="s">
        <v>59</v>
      </c>
      <c r="D896" s="24" t="s">
        <v>540</v>
      </c>
      <c r="E896" s="24" t="s">
        <v>994</v>
      </c>
      <c r="F896" s="24" t="s">
        <v>994</v>
      </c>
      <c r="G896" s="24" t="s">
        <v>42</v>
      </c>
      <c r="H896" s="24" t="s">
        <v>17</v>
      </c>
      <c r="I896" s="24" t="s">
        <v>43</v>
      </c>
      <c r="J896" s="24" t="s">
        <v>18</v>
      </c>
      <c r="K896" s="24" t="s">
        <v>993</v>
      </c>
      <c r="L896" s="24">
        <v>1</v>
      </c>
      <c r="M896" s="31">
        <v>0</v>
      </c>
      <c r="N896" s="31">
        <v>210</v>
      </c>
      <c r="O896" s="24" t="s">
        <v>61</v>
      </c>
      <c r="P896" s="24" t="str">
        <f>VLOOKUP(Table1[[#This Row],[Line Item Text Code]],$U$3:$V$7,2,FALSE)</f>
        <v>Miscellaneous</v>
      </c>
      <c r="Q896" s="31">
        <f>Table1[[#This Row],[Ext. Cost]]-Table1[[#This Row],[Ext. Sell]]</f>
        <v>210</v>
      </c>
      <c r="R896" s="28">
        <f>VLOOKUP(C896,Bookings!$A$1:$B$33,2,FALSE)</f>
        <v>25594614.949999984</v>
      </c>
      <c r="S896" s="31">
        <f>IFERROR(VLOOKUP(D896,Bookings!E:F,2,FALSE),0)</f>
        <v>218165.05999999997</v>
      </c>
      <c r="T896" s="27" t="str">
        <f>IFERROR(VLOOKUP(Table1[[#This Row],[Order]],Bookings_with_AM_Report!A:L,12,FALSE),"N/A")</f>
        <v>Genesis Rita</v>
      </c>
    </row>
    <row r="897" spans="1:20">
      <c r="A897" s="24" t="s">
        <v>991</v>
      </c>
      <c r="B897" s="24">
        <v>4</v>
      </c>
      <c r="C897" s="24" t="s">
        <v>59</v>
      </c>
      <c r="D897" s="24" t="s">
        <v>540</v>
      </c>
      <c r="E897" s="24" t="s">
        <v>6013</v>
      </c>
      <c r="F897" s="24" t="s">
        <v>6013</v>
      </c>
      <c r="G897" s="24" t="s">
        <v>42</v>
      </c>
      <c r="H897" s="24" t="s">
        <v>17</v>
      </c>
      <c r="I897" s="24" t="s">
        <v>43</v>
      </c>
      <c r="J897" s="24" t="s">
        <v>18</v>
      </c>
      <c r="K897" s="24" t="s">
        <v>993</v>
      </c>
      <c r="L897" s="24">
        <v>1</v>
      </c>
      <c r="M897" s="31">
        <v>0</v>
      </c>
      <c r="N897" s="31">
        <v>240</v>
      </c>
      <c r="O897" s="24" t="s">
        <v>61</v>
      </c>
      <c r="P897" s="24" t="str">
        <f>VLOOKUP(Table1[[#This Row],[Line Item Text Code]],$U$3:$V$7,2,FALSE)</f>
        <v>Miscellaneous</v>
      </c>
      <c r="Q897" s="31">
        <f>Table1[[#This Row],[Ext. Cost]]-Table1[[#This Row],[Ext. Sell]]</f>
        <v>240</v>
      </c>
      <c r="R897" s="28">
        <f>VLOOKUP(C897,Bookings!$A$1:$B$33,2,FALSE)</f>
        <v>25594614.949999984</v>
      </c>
      <c r="S897" s="31">
        <f>IFERROR(VLOOKUP(D897,Bookings!E:F,2,FALSE),0)</f>
        <v>218165.05999999997</v>
      </c>
      <c r="T897" s="27" t="str">
        <f>IFERROR(VLOOKUP(Table1[[#This Row],[Order]],Bookings_with_AM_Report!A:L,12,FALSE),"N/A")</f>
        <v>Genesis Rita</v>
      </c>
    </row>
    <row r="898" spans="1:20">
      <c r="A898" s="24" t="s">
        <v>991</v>
      </c>
      <c r="B898" s="24">
        <v>5</v>
      </c>
      <c r="C898" s="24" t="s">
        <v>59</v>
      </c>
      <c r="D898" s="24" t="s">
        <v>540</v>
      </c>
      <c r="E898" s="24" t="s">
        <v>2397</v>
      </c>
      <c r="F898" s="24" t="s">
        <v>2397</v>
      </c>
      <c r="G898" s="24" t="s">
        <v>42</v>
      </c>
      <c r="H898" s="24" t="s">
        <v>17</v>
      </c>
      <c r="I898" s="24" t="s">
        <v>43</v>
      </c>
      <c r="J898" s="24" t="s">
        <v>18</v>
      </c>
      <c r="K898" s="24" t="s">
        <v>993</v>
      </c>
      <c r="L898" s="24">
        <v>1</v>
      </c>
      <c r="M898" s="31">
        <v>0</v>
      </c>
      <c r="N898" s="31">
        <v>240</v>
      </c>
      <c r="O898" s="24" t="s">
        <v>61</v>
      </c>
      <c r="P898" s="24" t="str">
        <f>VLOOKUP(Table1[[#This Row],[Line Item Text Code]],$U$3:$V$7,2,FALSE)</f>
        <v>Miscellaneous</v>
      </c>
      <c r="Q898" s="31">
        <f>Table1[[#This Row],[Ext. Cost]]-Table1[[#This Row],[Ext. Sell]]</f>
        <v>240</v>
      </c>
      <c r="R898" s="28">
        <f>VLOOKUP(C898,Bookings!$A$1:$B$33,2,FALSE)</f>
        <v>25594614.949999984</v>
      </c>
      <c r="S898" s="31">
        <f>IFERROR(VLOOKUP(D898,Bookings!E:F,2,FALSE),0)</f>
        <v>218165.05999999997</v>
      </c>
      <c r="T898" s="27" t="str">
        <f>IFERROR(VLOOKUP(Table1[[#This Row],[Order]],Bookings_with_AM_Report!A:L,12,FALSE),"N/A")</f>
        <v>Genesis Rita</v>
      </c>
    </row>
    <row r="899" spans="1:20">
      <c r="A899" s="24" t="s">
        <v>991</v>
      </c>
      <c r="B899" s="24">
        <v>6</v>
      </c>
      <c r="C899" s="24" t="s">
        <v>59</v>
      </c>
      <c r="D899" s="24" t="s">
        <v>540</v>
      </c>
      <c r="E899" s="24" t="s">
        <v>3857</v>
      </c>
      <c r="F899" s="24" t="s">
        <v>3857</v>
      </c>
      <c r="G899" s="24" t="s">
        <v>42</v>
      </c>
      <c r="H899" s="24" t="s">
        <v>17</v>
      </c>
      <c r="I899" s="24" t="s">
        <v>43</v>
      </c>
      <c r="J899" s="24" t="s">
        <v>18</v>
      </c>
      <c r="K899" s="24" t="s">
        <v>993</v>
      </c>
      <c r="L899" s="24">
        <v>1</v>
      </c>
      <c r="M899" s="31">
        <v>0</v>
      </c>
      <c r="N899" s="31">
        <v>270</v>
      </c>
      <c r="O899" s="24" t="s">
        <v>61</v>
      </c>
      <c r="P899" s="24" t="str">
        <f>VLOOKUP(Table1[[#This Row],[Line Item Text Code]],$U$3:$V$7,2,FALSE)</f>
        <v>Miscellaneous</v>
      </c>
      <c r="Q899" s="31">
        <f>Table1[[#This Row],[Ext. Cost]]-Table1[[#This Row],[Ext. Sell]]</f>
        <v>270</v>
      </c>
      <c r="R899" s="28">
        <f>VLOOKUP(C899,Bookings!$A$1:$B$33,2,FALSE)</f>
        <v>25594614.949999984</v>
      </c>
      <c r="S899" s="31">
        <f>IFERROR(VLOOKUP(D899,Bookings!E:F,2,FALSE),0)</f>
        <v>218165.05999999997</v>
      </c>
      <c r="T899" s="27" t="str">
        <f>IFERROR(VLOOKUP(Table1[[#This Row],[Order]],Bookings_with_AM_Report!A:L,12,FALSE),"N/A")</f>
        <v>Genesis Rita</v>
      </c>
    </row>
    <row r="900" spans="1:20">
      <c r="A900" s="24" t="s">
        <v>2167</v>
      </c>
      <c r="B900" s="24">
        <v>7</v>
      </c>
      <c r="C900" s="24" t="s">
        <v>76</v>
      </c>
      <c r="D900" s="24" t="s">
        <v>146</v>
      </c>
      <c r="E900" s="24" t="s">
        <v>6014</v>
      </c>
      <c r="F900" s="24" t="s">
        <v>6015</v>
      </c>
      <c r="G900" s="24" t="s">
        <v>31</v>
      </c>
      <c r="H900" s="24" t="s">
        <v>49</v>
      </c>
      <c r="I900" s="24" t="s">
        <v>6016</v>
      </c>
      <c r="J900" s="24" t="s">
        <v>18</v>
      </c>
      <c r="K900" s="24" t="s">
        <v>115</v>
      </c>
      <c r="L900" s="24">
        <v>2</v>
      </c>
      <c r="M900" s="31">
        <v>10</v>
      </c>
      <c r="N900" s="31">
        <v>0</v>
      </c>
      <c r="O900" s="24" t="s">
        <v>63</v>
      </c>
      <c r="P900" s="24" t="str">
        <f>VLOOKUP(Table1[[#This Row],[Line Item Text Code]],$U$3:$V$7,2,FALSE)</f>
        <v>Specification Error</v>
      </c>
      <c r="Q900" s="31">
        <f>Table1[[#This Row],[Ext. Cost]]-Table1[[#This Row],[Ext. Sell]]</f>
        <v>-10</v>
      </c>
      <c r="R900" s="28">
        <f>VLOOKUP(C900,Bookings!$A$1:$B$33,2,FALSE)</f>
        <v>13189792.260000004</v>
      </c>
      <c r="S900" s="31">
        <f>IFERROR(VLOOKUP(D900,Bookings!E:F,2,FALSE),0)</f>
        <v>1874548.8799999997</v>
      </c>
      <c r="T900" s="27" t="str">
        <f>IFERROR(VLOOKUP(Table1[[#This Row],[Order]],Bookings_with_AM_Report!A:L,12,FALSE),"N/A")</f>
        <v>Kimi Katsuyoshi</v>
      </c>
    </row>
    <row r="901" spans="1:20">
      <c r="A901" s="24" t="s">
        <v>2167</v>
      </c>
      <c r="B901" s="24">
        <v>17</v>
      </c>
      <c r="C901" s="24" t="s">
        <v>76</v>
      </c>
      <c r="D901" s="24" t="s">
        <v>146</v>
      </c>
      <c r="E901" s="24" t="s">
        <v>6017</v>
      </c>
      <c r="F901" s="24" t="s">
        <v>6018</v>
      </c>
      <c r="G901" s="24" t="s">
        <v>31</v>
      </c>
      <c r="H901" s="24" t="s">
        <v>49</v>
      </c>
      <c r="I901" s="24" t="s">
        <v>6019</v>
      </c>
      <c r="J901" s="24" t="s">
        <v>18</v>
      </c>
      <c r="K901" s="24" t="s">
        <v>115</v>
      </c>
      <c r="L901" s="24">
        <v>1</v>
      </c>
      <c r="M901" s="31">
        <v>5</v>
      </c>
      <c r="N901" s="31">
        <v>0</v>
      </c>
      <c r="O901" s="24" t="s">
        <v>63</v>
      </c>
      <c r="P901" s="24" t="str">
        <f>VLOOKUP(Table1[[#This Row],[Line Item Text Code]],$U$3:$V$7,2,FALSE)</f>
        <v>Specification Error</v>
      </c>
      <c r="Q901" s="31">
        <f>Table1[[#This Row],[Ext. Cost]]-Table1[[#This Row],[Ext. Sell]]</f>
        <v>-5</v>
      </c>
      <c r="R901" s="28">
        <f>VLOOKUP(C901,Bookings!$A$1:$B$33,2,FALSE)</f>
        <v>13189792.260000004</v>
      </c>
      <c r="S901" s="31">
        <f>IFERROR(VLOOKUP(D901,Bookings!E:F,2,FALSE),0)</f>
        <v>1874548.8799999997</v>
      </c>
      <c r="T901" s="27" t="str">
        <f>IFERROR(VLOOKUP(Table1[[#This Row],[Order]],Bookings_with_AM_Report!A:L,12,FALSE),"N/A")</f>
        <v>Kimi Katsuyoshi</v>
      </c>
    </row>
    <row r="902" spans="1:20">
      <c r="A902" s="24" t="s">
        <v>2167</v>
      </c>
      <c r="B902" s="24">
        <v>18</v>
      </c>
      <c r="C902" s="24" t="s">
        <v>76</v>
      </c>
      <c r="D902" s="24" t="s">
        <v>146</v>
      </c>
      <c r="E902" s="24" t="s">
        <v>6020</v>
      </c>
      <c r="F902" s="24" t="s">
        <v>6021</v>
      </c>
      <c r="G902" s="24" t="s">
        <v>31</v>
      </c>
      <c r="H902" s="24" t="s">
        <v>49</v>
      </c>
      <c r="I902" s="24" t="s">
        <v>6019</v>
      </c>
      <c r="J902" s="24" t="s">
        <v>18</v>
      </c>
      <c r="K902" s="24" t="s">
        <v>115</v>
      </c>
      <c r="L902" s="24">
        <v>1</v>
      </c>
      <c r="M902" s="31">
        <v>5</v>
      </c>
      <c r="N902" s="31">
        <v>0</v>
      </c>
      <c r="O902" s="24" t="s">
        <v>63</v>
      </c>
      <c r="P902" s="24" t="str">
        <f>VLOOKUP(Table1[[#This Row],[Line Item Text Code]],$U$3:$V$7,2,FALSE)</f>
        <v>Specification Error</v>
      </c>
      <c r="Q902" s="31">
        <f>Table1[[#This Row],[Ext. Cost]]-Table1[[#This Row],[Ext. Sell]]</f>
        <v>-5</v>
      </c>
      <c r="R902" s="28">
        <f>VLOOKUP(C902,Bookings!$A$1:$B$33,2,FALSE)</f>
        <v>13189792.260000004</v>
      </c>
      <c r="S902" s="31">
        <f>IFERROR(VLOOKUP(D902,Bookings!E:F,2,FALSE),0)</f>
        <v>1874548.8799999997</v>
      </c>
      <c r="T902" s="27" t="str">
        <f>IFERROR(VLOOKUP(Table1[[#This Row],[Order]],Bookings_with_AM_Report!A:L,12,FALSE),"N/A")</f>
        <v>Kimi Katsuyoshi</v>
      </c>
    </row>
    <row r="903" spans="1:20">
      <c r="A903" s="24" t="s">
        <v>2167</v>
      </c>
      <c r="B903" s="24">
        <v>19</v>
      </c>
      <c r="C903" s="24" t="s">
        <v>76</v>
      </c>
      <c r="D903" s="24" t="s">
        <v>146</v>
      </c>
      <c r="E903" s="24" t="s">
        <v>6022</v>
      </c>
      <c r="F903" s="24" t="s">
        <v>6023</v>
      </c>
      <c r="G903" s="24" t="s">
        <v>31</v>
      </c>
      <c r="H903" s="24" t="s">
        <v>49</v>
      </c>
      <c r="I903" s="24" t="s">
        <v>6019</v>
      </c>
      <c r="J903" s="24" t="s">
        <v>18</v>
      </c>
      <c r="K903" s="24" t="s">
        <v>115</v>
      </c>
      <c r="L903" s="24">
        <v>1</v>
      </c>
      <c r="M903" s="31">
        <v>5</v>
      </c>
      <c r="N903" s="31">
        <v>0</v>
      </c>
      <c r="O903" s="24" t="s">
        <v>63</v>
      </c>
      <c r="P903" s="24" t="str">
        <f>VLOOKUP(Table1[[#This Row],[Line Item Text Code]],$U$3:$V$7,2,FALSE)</f>
        <v>Specification Error</v>
      </c>
      <c r="Q903" s="31">
        <f>Table1[[#This Row],[Ext. Cost]]-Table1[[#This Row],[Ext. Sell]]</f>
        <v>-5</v>
      </c>
      <c r="R903" s="28">
        <f>VLOOKUP(C903,Bookings!$A$1:$B$33,2,FALSE)</f>
        <v>13189792.260000004</v>
      </c>
      <c r="S903" s="31">
        <f>IFERROR(VLOOKUP(D903,Bookings!E:F,2,FALSE),0)</f>
        <v>1874548.8799999997</v>
      </c>
      <c r="T903" s="27" t="str">
        <f>IFERROR(VLOOKUP(Table1[[#This Row],[Order]],Bookings_with_AM_Report!A:L,12,FALSE),"N/A")</f>
        <v>Kimi Katsuyoshi</v>
      </c>
    </row>
    <row r="904" spans="1:20">
      <c r="A904" s="24" t="s">
        <v>2167</v>
      </c>
      <c r="B904" s="24">
        <v>20</v>
      </c>
      <c r="C904" s="24" t="s">
        <v>76</v>
      </c>
      <c r="D904" s="24" t="s">
        <v>146</v>
      </c>
      <c r="E904" s="24" t="s">
        <v>6024</v>
      </c>
      <c r="F904" s="24" t="s">
        <v>6025</v>
      </c>
      <c r="G904" s="24" t="s">
        <v>31</v>
      </c>
      <c r="H904" s="24" t="s">
        <v>49</v>
      </c>
      <c r="I904" s="24" t="s">
        <v>6019</v>
      </c>
      <c r="J904" s="24" t="s">
        <v>18</v>
      </c>
      <c r="K904" s="24" t="s">
        <v>115</v>
      </c>
      <c r="L904" s="24">
        <v>1</v>
      </c>
      <c r="M904" s="31">
        <v>5</v>
      </c>
      <c r="N904" s="31">
        <v>0</v>
      </c>
      <c r="O904" s="24" t="s">
        <v>63</v>
      </c>
      <c r="P904" s="24" t="str">
        <f>VLOOKUP(Table1[[#This Row],[Line Item Text Code]],$U$3:$V$7,2,FALSE)</f>
        <v>Specification Error</v>
      </c>
      <c r="Q904" s="31">
        <f>Table1[[#This Row],[Ext. Cost]]-Table1[[#This Row],[Ext. Sell]]</f>
        <v>-5</v>
      </c>
      <c r="R904" s="28">
        <f>VLOOKUP(C904,Bookings!$A$1:$B$33,2,FALSE)</f>
        <v>13189792.260000004</v>
      </c>
      <c r="S904" s="31">
        <f>IFERROR(VLOOKUP(D904,Bookings!E:F,2,FALSE),0)</f>
        <v>1874548.8799999997</v>
      </c>
      <c r="T904" s="27" t="str">
        <f>IFERROR(VLOOKUP(Table1[[#This Row],[Order]],Bookings_with_AM_Report!A:L,12,FALSE),"N/A")</f>
        <v>Kimi Katsuyoshi</v>
      </c>
    </row>
    <row r="905" spans="1:20">
      <c r="A905" s="24" t="s">
        <v>2167</v>
      </c>
      <c r="B905" s="24">
        <v>21</v>
      </c>
      <c r="C905" s="24" t="s">
        <v>76</v>
      </c>
      <c r="D905" s="24" t="s">
        <v>146</v>
      </c>
      <c r="E905" s="24" t="s">
        <v>6026</v>
      </c>
      <c r="F905" s="24" t="s">
        <v>6027</v>
      </c>
      <c r="G905" s="24" t="s">
        <v>31</v>
      </c>
      <c r="H905" s="24" t="s">
        <v>49</v>
      </c>
      <c r="I905" s="24" t="s">
        <v>6019</v>
      </c>
      <c r="J905" s="24" t="s">
        <v>18</v>
      </c>
      <c r="K905" s="24" t="s">
        <v>115</v>
      </c>
      <c r="L905" s="24">
        <v>1</v>
      </c>
      <c r="M905" s="31">
        <v>5</v>
      </c>
      <c r="N905" s="31">
        <v>0</v>
      </c>
      <c r="O905" s="24" t="s">
        <v>63</v>
      </c>
      <c r="P905" s="24" t="str">
        <f>VLOOKUP(Table1[[#This Row],[Line Item Text Code]],$U$3:$V$7,2,FALSE)</f>
        <v>Specification Error</v>
      </c>
      <c r="Q905" s="31">
        <f>Table1[[#This Row],[Ext. Cost]]-Table1[[#This Row],[Ext. Sell]]</f>
        <v>-5</v>
      </c>
      <c r="R905" s="28">
        <f>VLOOKUP(C905,Bookings!$A$1:$B$33,2,FALSE)</f>
        <v>13189792.260000004</v>
      </c>
      <c r="S905" s="31">
        <f>IFERROR(VLOOKUP(D905,Bookings!E:F,2,FALSE),0)</f>
        <v>1874548.8799999997</v>
      </c>
      <c r="T905" s="27" t="str">
        <f>IFERROR(VLOOKUP(Table1[[#This Row],[Order]],Bookings_with_AM_Report!A:L,12,FALSE),"N/A")</f>
        <v>Kimi Katsuyoshi</v>
      </c>
    </row>
    <row r="906" spans="1:20">
      <c r="A906" s="24" t="s">
        <v>2167</v>
      </c>
      <c r="B906" s="24">
        <v>22</v>
      </c>
      <c r="C906" s="24" t="s">
        <v>76</v>
      </c>
      <c r="D906" s="24" t="s">
        <v>146</v>
      </c>
      <c r="E906" s="24" t="s">
        <v>6028</v>
      </c>
      <c r="F906" s="24" t="s">
        <v>6029</v>
      </c>
      <c r="G906" s="24" t="s">
        <v>31</v>
      </c>
      <c r="H906" s="24" t="s">
        <v>49</v>
      </c>
      <c r="I906" s="24" t="s">
        <v>6019</v>
      </c>
      <c r="J906" s="24" t="s">
        <v>18</v>
      </c>
      <c r="K906" s="24" t="s">
        <v>115</v>
      </c>
      <c r="L906" s="24">
        <v>1</v>
      </c>
      <c r="M906" s="31">
        <v>5</v>
      </c>
      <c r="N906" s="31">
        <v>0</v>
      </c>
      <c r="O906" s="24" t="s">
        <v>63</v>
      </c>
      <c r="P906" s="24" t="str">
        <f>VLOOKUP(Table1[[#This Row],[Line Item Text Code]],$U$3:$V$7,2,FALSE)</f>
        <v>Specification Error</v>
      </c>
      <c r="Q906" s="31">
        <f>Table1[[#This Row],[Ext. Cost]]-Table1[[#This Row],[Ext. Sell]]</f>
        <v>-5</v>
      </c>
      <c r="R906" s="28">
        <f>VLOOKUP(C906,Bookings!$A$1:$B$33,2,FALSE)</f>
        <v>13189792.260000004</v>
      </c>
      <c r="S906" s="31">
        <f>IFERROR(VLOOKUP(D906,Bookings!E:F,2,FALSE),0)</f>
        <v>1874548.8799999997</v>
      </c>
      <c r="T906" s="27" t="str">
        <f>IFERROR(VLOOKUP(Table1[[#This Row],[Order]],Bookings_with_AM_Report!A:L,12,FALSE),"N/A")</f>
        <v>Kimi Katsuyoshi</v>
      </c>
    </row>
    <row r="907" spans="1:20">
      <c r="A907" s="24" t="s">
        <v>2167</v>
      </c>
      <c r="B907" s="24">
        <v>23</v>
      </c>
      <c r="C907" s="24" t="s">
        <v>76</v>
      </c>
      <c r="D907" s="24" t="s">
        <v>146</v>
      </c>
      <c r="E907" s="24" t="s">
        <v>6030</v>
      </c>
      <c r="F907" s="24" t="s">
        <v>6031</v>
      </c>
      <c r="G907" s="24" t="s">
        <v>31</v>
      </c>
      <c r="H907" s="24" t="s">
        <v>49</v>
      </c>
      <c r="I907" s="24" t="s">
        <v>6019</v>
      </c>
      <c r="J907" s="24" t="s">
        <v>18</v>
      </c>
      <c r="K907" s="24" t="s">
        <v>115</v>
      </c>
      <c r="L907" s="24">
        <v>1</v>
      </c>
      <c r="M907" s="31">
        <v>5</v>
      </c>
      <c r="N907" s="31">
        <v>0</v>
      </c>
      <c r="O907" s="24" t="s">
        <v>63</v>
      </c>
      <c r="P907" s="24" t="str">
        <f>VLOOKUP(Table1[[#This Row],[Line Item Text Code]],$U$3:$V$7,2,FALSE)</f>
        <v>Specification Error</v>
      </c>
      <c r="Q907" s="31">
        <f>Table1[[#This Row],[Ext. Cost]]-Table1[[#This Row],[Ext. Sell]]</f>
        <v>-5</v>
      </c>
      <c r="R907" s="28">
        <f>VLOOKUP(C907,Bookings!$A$1:$B$33,2,FALSE)</f>
        <v>13189792.260000004</v>
      </c>
      <c r="S907" s="31">
        <f>IFERROR(VLOOKUP(D907,Bookings!E:F,2,FALSE),0)</f>
        <v>1874548.8799999997</v>
      </c>
      <c r="T907" s="27" t="str">
        <f>IFERROR(VLOOKUP(Table1[[#This Row],[Order]],Bookings_with_AM_Report!A:L,12,FALSE),"N/A")</f>
        <v>Kimi Katsuyoshi</v>
      </c>
    </row>
    <row r="908" spans="1:20">
      <c r="A908" s="24" t="s">
        <v>2167</v>
      </c>
      <c r="B908" s="24">
        <v>24</v>
      </c>
      <c r="C908" s="24" t="s">
        <v>76</v>
      </c>
      <c r="D908" s="24" t="s">
        <v>146</v>
      </c>
      <c r="E908" s="24" t="s">
        <v>6032</v>
      </c>
      <c r="F908" s="24" t="s">
        <v>6033</v>
      </c>
      <c r="G908" s="24" t="s">
        <v>31</v>
      </c>
      <c r="H908" s="24" t="s">
        <v>49</v>
      </c>
      <c r="I908" s="24" t="s">
        <v>6019</v>
      </c>
      <c r="J908" s="24" t="s">
        <v>18</v>
      </c>
      <c r="K908" s="24" t="s">
        <v>115</v>
      </c>
      <c r="L908" s="24">
        <v>1</v>
      </c>
      <c r="M908" s="31">
        <v>5</v>
      </c>
      <c r="N908" s="31">
        <v>0</v>
      </c>
      <c r="O908" s="24" t="s">
        <v>63</v>
      </c>
      <c r="P908" s="24" t="str">
        <f>VLOOKUP(Table1[[#This Row],[Line Item Text Code]],$U$3:$V$7,2,FALSE)</f>
        <v>Specification Error</v>
      </c>
      <c r="Q908" s="31">
        <f>Table1[[#This Row],[Ext. Cost]]-Table1[[#This Row],[Ext. Sell]]</f>
        <v>-5</v>
      </c>
      <c r="R908" s="28">
        <f>VLOOKUP(C908,Bookings!$A$1:$B$33,2,FALSE)</f>
        <v>13189792.260000004</v>
      </c>
      <c r="S908" s="31">
        <f>IFERROR(VLOOKUP(D908,Bookings!E:F,2,FALSE),0)</f>
        <v>1874548.8799999997</v>
      </c>
      <c r="T908" s="27" t="str">
        <f>IFERROR(VLOOKUP(Table1[[#This Row],[Order]],Bookings_with_AM_Report!A:L,12,FALSE),"N/A")</f>
        <v>Kimi Katsuyoshi</v>
      </c>
    </row>
    <row r="909" spans="1:20">
      <c r="A909" s="24" t="s">
        <v>2167</v>
      </c>
      <c r="B909" s="24">
        <v>25</v>
      </c>
      <c r="C909" s="24" t="s">
        <v>76</v>
      </c>
      <c r="D909" s="24" t="s">
        <v>146</v>
      </c>
      <c r="E909" s="24" t="s">
        <v>6034</v>
      </c>
      <c r="F909" s="24" t="s">
        <v>6035</v>
      </c>
      <c r="G909" s="24" t="s">
        <v>31</v>
      </c>
      <c r="H909" s="24" t="s">
        <v>49</v>
      </c>
      <c r="I909" s="24" t="s">
        <v>6019</v>
      </c>
      <c r="J909" s="24" t="s">
        <v>18</v>
      </c>
      <c r="K909" s="24" t="s">
        <v>115</v>
      </c>
      <c r="L909" s="24">
        <v>1</v>
      </c>
      <c r="M909" s="31">
        <v>5</v>
      </c>
      <c r="N909" s="31">
        <v>0</v>
      </c>
      <c r="O909" s="24" t="s">
        <v>63</v>
      </c>
      <c r="P909" s="24" t="str">
        <f>VLOOKUP(Table1[[#This Row],[Line Item Text Code]],$U$3:$V$7,2,FALSE)</f>
        <v>Specification Error</v>
      </c>
      <c r="Q909" s="31">
        <f>Table1[[#This Row],[Ext. Cost]]-Table1[[#This Row],[Ext. Sell]]</f>
        <v>-5</v>
      </c>
      <c r="R909" s="28">
        <f>VLOOKUP(C909,Bookings!$A$1:$B$33,2,FALSE)</f>
        <v>13189792.260000004</v>
      </c>
      <c r="S909" s="31">
        <f>IFERROR(VLOOKUP(D909,Bookings!E:F,2,FALSE),0)</f>
        <v>1874548.8799999997</v>
      </c>
      <c r="T909" s="27" t="str">
        <f>IFERROR(VLOOKUP(Table1[[#This Row],[Order]],Bookings_with_AM_Report!A:L,12,FALSE),"N/A")</f>
        <v>Kimi Katsuyoshi</v>
      </c>
    </row>
    <row r="910" spans="1:20">
      <c r="A910" s="24" t="s">
        <v>2167</v>
      </c>
      <c r="B910" s="24">
        <v>26</v>
      </c>
      <c r="C910" s="24" t="s">
        <v>76</v>
      </c>
      <c r="D910" s="24" t="s">
        <v>146</v>
      </c>
      <c r="E910" s="24" t="s">
        <v>6036</v>
      </c>
      <c r="F910" s="24" t="s">
        <v>6037</v>
      </c>
      <c r="G910" s="24" t="s">
        <v>31</v>
      </c>
      <c r="H910" s="24" t="s">
        <v>49</v>
      </c>
      <c r="I910" s="24" t="s">
        <v>6019</v>
      </c>
      <c r="J910" s="24" t="s">
        <v>18</v>
      </c>
      <c r="K910" s="24" t="s">
        <v>115</v>
      </c>
      <c r="L910" s="24">
        <v>1</v>
      </c>
      <c r="M910" s="31">
        <v>5</v>
      </c>
      <c r="N910" s="31">
        <v>0</v>
      </c>
      <c r="O910" s="24" t="s">
        <v>63</v>
      </c>
      <c r="P910" s="24" t="str">
        <f>VLOOKUP(Table1[[#This Row],[Line Item Text Code]],$U$3:$V$7,2,FALSE)</f>
        <v>Specification Error</v>
      </c>
      <c r="Q910" s="31">
        <f>Table1[[#This Row],[Ext. Cost]]-Table1[[#This Row],[Ext. Sell]]</f>
        <v>-5</v>
      </c>
      <c r="R910" s="28">
        <f>VLOOKUP(C910,Bookings!$A$1:$B$33,2,FALSE)</f>
        <v>13189792.260000004</v>
      </c>
      <c r="S910" s="31">
        <f>IFERROR(VLOOKUP(D910,Bookings!E:F,2,FALSE),0)</f>
        <v>1874548.8799999997</v>
      </c>
      <c r="T910" s="27" t="str">
        <f>IFERROR(VLOOKUP(Table1[[#This Row],[Order]],Bookings_with_AM_Report!A:L,12,FALSE),"N/A")</f>
        <v>Kimi Katsuyoshi</v>
      </c>
    </row>
    <row r="911" spans="1:20">
      <c r="A911" s="24" t="s">
        <v>2167</v>
      </c>
      <c r="B911" s="24">
        <v>27</v>
      </c>
      <c r="C911" s="24" t="s">
        <v>76</v>
      </c>
      <c r="D911" s="24" t="s">
        <v>146</v>
      </c>
      <c r="E911" s="24" t="s">
        <v>6038</v>
      </c>
      <c r="F911" s="24" t="s">
        <v>6039</v>
      </c>
      <c r="G911" s="24" t="s">
        <v>31</v>
      </c>
      <c r="H911" s="24" t="s">
        <v>49</v>
      </c>
      <c r="I911" s="24" t="s">
        <v>6019</v>
      </c>
      <c r="J911" s="24" t="s">
        <v>18</v>
      </c>
      <c r="K911" s="24" t="s">
        <v>115</v>
      </c>
      <c r="L911" s="24">
        <v>1</v>
      </c>
      <c r="M911" s="31">
        <v>5</v>
      </c>
      <c r="N911" s="31">
        <v>0</v>
      </c>
      <c r="O911" s="24" t="s">
        <v>63</v>
      </c>
      <c r="P911" s="24" t="str">
        <f>VLOOKUP(Table1[[#This Row],[Line Item Text Code]],$U$3:$V$7,2,FALSE)</f>
        <v>Specification Error</v>
      </c>
      <c r="Q911" s="31">
        <f>Table1[[#This Row],[Ext. Cost]]-Table1[[#This Row],[Ext. Sell]]</f>
        <v>-5</v>
      </c>
      <c r="R911" s="28">
        <f>VLOOKUP(C911,Bookings!$A$1:$B$33,2,FALSE)</f>
        <v>13189792.260000004</v>
      </c>
      <c r="S911" s="31">
        <f>IFERROR(VLOOKUP(D911,Bookings!E:F,2,FALSE),0)</f>
        <v>1874548.8799999997</v>
      </c>
      <c r="T911" s="27" t="str">
        <f>IFERROR(VLOOKUP(Table1[[#This Row],[Order]],Bookings_with_AM_Report!A:L,12,FALSE),"N/A")</f>
        <v>Kimi Katsuyoshi</v>
      </c>
    </row>
    <row r="912" spans="1:20">
      <c r="A912" s="24" t="s">
        <v>2167</v>
      </c>
      <c r="B912" s="24">
        <v>28</v>
      </c>
      <c r="C912" s="24" t="s">
        <v>76</v>
      </c>
      <c r="D912" s="24" t="s">
        <v>146</v>
      </c>
      <c r="E912" s="24" t="s">
        <v>6040</v>
      </c>
      <c r="F912" s="24" t="s">
        <v>6041</v>
      </c>
      <c r="G912" s="24" t="s">
        <v>31</v>
      </c>
      <c r="H912" s="24" t="s">
        <v>49</v>
      </c>
      <c r="I912" s="24" t="s">
        <v>6019</v>
      </c>
      <c r="J912" s="24" t="s">
        <v>18</v>
      </c>
      <c r="K912" s="24" t="s">
        <v>115</v>
      </c>
      <c r="L912" s="24">
        <v>1</v>
      </c>
      <c r="M912" s="31">
        <v>5</v>
      </c>
      <c r="N912" s="31">
        <v>0</v>
      </c>
      <c r="O912" s="24" t="s">
        <v>63</v>
      </c>
      <c r="P912" s="24" t="str">
        <f>VLOOKUP(Table1[[#This Row],[Line Item Text Code]],$U$3:$V$7,2,FALSE)</f>
        <v>Specification Error</v>
      </c>
      <c r="Q912" s="31">
        <f>Table1[[#This Row],[Ext. Cost]]-Table1[[#This Row],[Ext. Sell]]</f>
        <v>-5</v>
      </c>
      <c r="R912" s="28">
        <f>VLOOKUP(C912,Bookings!$A$1:$B$33,2,FALSE)</f>
        <v>13189792.260000004</v>
      </c>
      <c r="S912" s="31">
        <f>IFERROR(VLOOKUP(D912,Bookings!E:F,2,FALSE),0)</f>
        <v>1874548.8799999997</v>
      </c>
      <c r="T912" s="27" t="str">
        <f>IFERROR(VLOOKUP(Table1[[#This Row],[Order]],Bookings_with_AM_Report!A:L,12,FALSE),"N/A")</f>
        <v>Kimi Katsuyoshi</v>
      </c>
    </row>
    <row r="913" spans="1:20">
      <c r="A913" s="24" t="s">
        <v>2167</v>
      </c>
      <c r="B913" s="24">
        <v>29</v>
      </c>
      <c r="C913" s="24" t="s">
        <v>76</v>
      </c>
      <c r="D913" s="24" t="s">
        <v>146</v>
      </c>
      <c r="E913" s="24" t="s">
        <v>6042</v>
      </c>
      <c r="F913" s="24" t="s">
        <v>6043</v>
      </c>
      <c r="G913" s="24" t="s">
        <v>31</v>
      </c>
      <c r="H913" s="24" t="s">
        <v>49</v>
      </c>
      <c r="I913" s="24" t="s">
        <v>6019</v>
      </c>
      <c r="J913" s="24" t="s">
        <v>18</v>
      </c>
      <c r="K913" s="24" t="s">
        <v>115</v>
      </c>
      <c r="L913" s="24">
        <v>1</v>
      </c>
      <c r="M913" s="31">
        <v>5</v>
      </c>
      <c r="N913" s="31">
        <v>0</v>
      </c>
      <c r="O913" s="24" t="s">
        <v>63</v>
      </c>
      <c r="P913" s="24" t="str">
        <f>VLOOKUP(Table1[[#This Row],[Line Item Text Code]],$U$3:$V$7,2,FALSE)</f>
        <v>Specification Error</v>
      </c>
      <c r="Q913" s="31">
        <f>Table1[[#This Row],[Ext. Cost]]-Table1[[#This Row],[Ext. Sell]]</f>
        <v>-5</v>
      </c>
      <c r="R913" s="28">
        <f>VLOOKUP(C913,Bookings!$A$1:$B$33,2,FALSE)</f>
        <v>13189792.260000004</v>
      </c>
      <c r="S913" s="31">
        <f>IFERROR(VLOOKUP(D913,Bookings!E:F,2,FALSE),0)</f>
        <v>1874548.8799999997</v>
      </c>
      <c r="T913" s="27" t="str">
        <f>IFERROR(VLOOKUP(Table1[[#This Row],[Order]],Bookings_with_AM_Report!A:L,12,FALSE),"N/A")</f>
        <v>Kimi Katsuyoshi</v>
      </c>
    </row>
    <row r="914" spans="1:20">
      <c r="A914" s="24" t="s">
        <v>2167</v>
      </c>
      <c r="B914" s="24">
        <v>30</v>
      </c>
      <c r="C914" s="24" t="s">
        <v>76</v>
      </c>
      <c r="D914" s="24" t="s">
        <v>146</v>
      </c>
      <c r="E914" s="24" t="s">
        <v>6044</v>
      </c>
      <c r="F914" s="24" t="s">
        <v>6045</v>
      </c>
      <c r="G914" s="24" t="s">
        <v>31</v>
      </c>
      <c r="H914" s="24" t="s">
        <v>49</v>
      </c>
      <c r="I914" s="24" t="s">
        <v>6019</v>
      </c>
      <c r="J914" s="24" t="s">
        <v>18</v>
      </c>
      <c r="K914" s="24" t="s">
        <v>115</v>
      </c>
      <c r="L914" s="24">
        <v>1</v>
      </c>
      <c r="M914" s="31">
        <v>5</v>
      </c>
      <c r="N914" s="31">
        <v>0</v>
      </c>
      <c r="O914" s="24" t="s">
        <v>63</v>
      </c>
      <c r="P914" s="24" t="str">
        <f>VLOOKUP(Table1[[#This Row],[Line Item Text Code]],$U$3:$V$7,2,FALSE)</f>
        <v>Specification Error</v>
      </c>
      <c r="Q914" s="31">
        <f>Table1[[#This Row],[Ext. Cost]]-Table1[[#This Row],[Ext. Sell]]</f>
        <v>-5</v>
      </c>
      <c r="R914" s="28">
        <f>VLOOKUP(C914,Bookings!$A$1:$B$33,2,FALSE)</f>
        <v>13189792.260000004</v>
      </c>
      <c r="S914" s="31">
        <f>IFERROR(VLOOKUP(D914,Bookings!E:F,2,FALSE),0)</f>
        <v>1874548.8799999997</v>
      </c>
      <c r="T914" s="27" t="str">
        <f>IFERROR(VLOOKUP(Table1[[#This Row],[Order]],Bookings_with_AM_Report!A:L,12,FALSE),"N/A")</f>
        <v>Kimi Katsuyoshi</v>
      </c>
    </row>
    <row r="915" spans="1:20">
      <c r="A915" s="24" t="s">
        <v>2167</v>
      </c>
      <c r="B915" s="24">
        <v>31</v>
      </c>
      <c r="C915" s="24" t="s">
        <v>76</v>
      </c>
      <c r="D915" s="24" t="s">
        <v>146</v>
      </c>
      <c r="E915" s="24" t="s">
        <v>6046</v>
      </c>
      <c r="F915" s="24" t="s">
        <v>6047</v>
      </c>
      <c r="G915" s="24" t="s">
        <v>31</v>
      </c>
      <c r="H915" s="24" t="s">
        <v>49</v>
      </c>
      <c r="I915" s="24" t="s">
        <v>6019</v>
      </c>
      <c r="J915" s="24" t="s">
        <v>18</v>
      </c>
      <c r="K915" s="24" t="s">
        <v>115</v>
      </c>
      <c r="L915" s="24">
        <v>1</v>
      </c>
      <c r="M915" s="31">
        <v>5</v>
      </c>
      <c r="N915" s="31">
        <v>0</v>
      </c>
      <c r="O915" s="24" t="s">
        <v>63</v>
      </c>
      <c r="P915" s="24" t="str">
        <f>VLOOKUP(Table1[[#This Row],[Line Item Text Code]],$U$3:$V$7,2,FALSE)</f>
        <v>Specification Error</v>
      </c>
      <c r="Q915" s="31">
        <f>Table1[[#This Row],[Ext. Cost]]-Table1[[#This Row],[Ext. Sell]]</f>
        <v>-5</v>
      </c>
      <c r="R915" s="28">
        <f>VLOOKUP(C915,Bookings!$A$1:$B$33,2,FALSE)</f>
        <v>13189792.260000004</v>
      </c>
      <c r="S915" s="31">
        <f>IFERROR(VLOOKUP(D915,Bookings!E:F,2,FALSE),0)</f>
        <v>1874548.8799999997</v>
      </c>
      <c r="T915" s="27" t="str">
        <f>IFERROR(VLOOKUP(Table1[[#This Row],[Order]],Bookings_with_AM_Report!A:L,12,FALSE),"N/A")</f>
        <v>Kimi Katsuyoshi</v>
      </c>
    </row>
    <row r="916" spans="1:20">
      <c r="A916" s="24" t="s">
        <v>2167</v>
      </c>
      <c r="B916" s="24">
        <v>32</v>
      </c>
      <c r="C916" s="24" t="s">
        <v>76</v>
      </c>
      <c r="D916" s="24" t="s">
        <v>146</v>
      </c>
      <c r="E916" s="24" t="s">
        <v>6048</v>
      </c>
      <c r="F916" s="24" t="s">
        <v>6049</v>
      </c>
      <c r="G916" s="24" t="s">
        <v>31</v>
      </c>
      <c r="H916" s="24" t="s">
        <v>49</v>
      </c>
      <c r="I916" s="24" t="s">
        <v>6019</v>
      </c>
      <c r="J916" s="24" t="s">
        <v>18</v>
      </c>
      <c r="K916" s="24" t="s">
        <v>115</v>
      </c>
      <c r="L916" s="24">
        <v>1</v>
      </c>
      <c r="M916" s="31">
        <v>5</v>
      </c>
      <c r="N916" s="31">
        <v>0</v>
      </c>
      <c r="O916" s="24" t="s">
        <v>63</v>
      </c>
      <c r="P916" s="24" t="str">
        <f>VLOOKUP(Table1[[#This Row],[Line Item Text Code]],$U$3:$V$7,2,FALSE)</f>
        <v>Specification Error</v>
      </c>
      <c r="Q916" s="31">
        <f>Table1[[#This Row],[Ext. Cost]]-Table1[[#This Row],[Ext. Sell]]</f>
        <v>-5</v>
      </c>
      <c r="R916" s="28">
        <f>VLOOKUP(C916,Bookings!$A$1:$B$33,2,FALSE)</f>
        <v>13189792.260000004</v>
      </c>
      <c r="S916" s="31">
        <f>IFERROR(VLOOKUP(D916,Bookings!E:F,2,FALSE),0)</f>
        <v>1874548.8799999997</v>
      </c>
      <c r="T916" s="27" t="str">
        <f>IFERROR(VLOOKUP(Table1[[#This Row],[Order]],Bookings_with_AM_Report!A:L,12,FALSE),"N/A")</f>
        <v>Kimi Katsuyoshi</v>
      </c>
    </row>
    <row r="917" spans="1:20">
      <c r="A917" s="24" t="s">
        <v>2167</v>
      </c>
      <c r="B917" s="24">
        <v>33</v>
      </c>
      <c r="C917" s="24" t="s">
        <v>76</v>
      </c>
      <c r="D917" s="24" t="s">
        <v>146</v>
      </c>
      <c r="E917" s="24" t="s">
        <v>6050</v>
      </c>
      <c r="F917" s="24" t="s">
        <v>6051</v>
      </c>
      <c r="G917" s="24" t="s">
        <v>31</v>
      </c>
      <c r="H917" s="24" t="s">
        <v>49</v>
      </c>
      <c r="I917" s="24" t="s">
        <v>6019</v>
      </c>
      <c r="J917" s="24" t="s">
        <v>18</v>
      </c>
      <c r="K917" s="24" t="s">
        <v>115</v>
      </c>
      <c r="L917" s="24">
        <v>1</v>
      </c>
      <c r="M917" s="31">
        <v>5</v>
      </c>
      <c r="N917" s="31">
        <v>0</v>
      </c>
      <c r="O917" s="24" t="s">
        <v>63</v>
      </c>
      <c r="P917" s="24" t="str">
        <f>VLOOKUP(Table1[[#This Row],[Line Item Text Code]],$U$3:$V$7,2,FALSE)</f>
        <v>Specification Error</v>
      </c>
      <c r="Q917" s="31">
        <f>Table1[[#This Row],[Ext. Cost]]-Table1[[#This Row],[Ext. Sell]]</f>
        <v>-5</v>
      </c>
      <c r="R917" s="28">
        <f>VLOOKUP(C917,Bookings!$A$1:$B$33,2,FALSE)</f>
        <v>13189792.260000004</v>
      </c>
      <c r="S917" s="31">
        <f>IFERROR(VLOOKUP(D917,Bookings!E:F,2,FALSE),0)</f>
        <v>1874548.8799999997</v>
      </c>
      <c r="T917" s="27" t="str">
        <f>IFERROR(VLOOKUP(Table1[[#This Row],[Order]],Bookings_with_AM_Report!A:L,12,FALSE),"N/A")</f>
        <v>Kimi Katsuyoshi</v>
      </c>
    </row>
    <row r="918" spans="1:20">
      <c r="A918" s="24" t="s">
        <v>2167</v>
      </c>
      <c r="B918" s="24">
        <v>34</v>
      </c>
      <c r="C918" s="24" t="s">
        <v>76</v>
      </c>
      <c r="D918" s="24" t="s">
        <v>146</v>
      </c>
      <c r="E918" s="24" t="s">
        <v>6052</v>
      </c>
      <c r="F918" s="24" t="s">
        <v>6053</v>
      </c>
      <c r="G918" s="24" t="s">
        <v>31</v>
      </c>
      <c r="H918" s="24" t="s">
        <v>49</v>
      </c>
      <c r="I918" s="24" t="s">
        <v>6019</v>
      </c>
      <c r="J918" s="24" t="s">
        <v>18</v>
      </c>
      <c r="K918" s="24" t="s">
        <v>115</v>
      </c>
      <c r="L918" s="24">
        <v>1</v>
      </c>
      <c r="M918" s="31">
        <v>5</v>
      </c>
      <c r="N918" s="31">
        <v>0</v>
      </c>
      <c r="O918" s="24" t="s">
        <v>63</v>
      </c>
      <c r="P918" s="24" t="str">
        <f>VLOOKUP(Table1[[#This Row],[Line Item Text Code]],$U$3:$V$7,2,FALSE)</f>
        <v>Specification Error</v>
      </c>
      <c r="Q918" s="31">
        <f>Table1[[#This Row],[Ext. Cost]]-Table1[[#This Row],[Ext. Sell]]</f>
        <v>-5</v>
      </c>
      <c r="R918" s="28">
        <f>VLOOKUP(C918,Bookings!$A$1:$B$33,2,FALSE)</f>
        <v>13189792.260000004</v>
      </c>
      <c r="S918" s="31">
        <f>IFERROR(VLOOKUP(D918,Bookings!E:F,2,FALSE),0)</f>
        <v>1874548.8799999997</v>
      </c>
      <c r="T918" s="27" t="str">
        <f>IFERROR(VLOOKUP(Table1[[#This Row],[Order]],Bookings_with_AM_Report!A:L,12,FALSE),"N/A")</f>
        <v>Kimi Katsuyoshi</v>
      </c>
    </row>
    <row r="919" spans="1:20">
      <c r="A919" s="24" t="s">
        <v>2167</v>
      </c>
      <c r="B919" s="24">
        <v>35</v>
      </c>
      <c r="C919" s="24" t="s">
        <v>76</v>
      </c>
      <c r="D919" s="24" t="s">
        <v>146</v>
      </c>
      <c r="E919" s="24" t="s">
        <v>970</v>
      </c>
      <c r="F919" s="24" t="s">
        <v>971</v>
      </c>
      <c r="G919" s="24" t="s">
        <v>31</v>
      </c>
      <c r="H919" s="24" t="s">
        <v>49</v>
      </c>
      <c r="I919" s="24" t="s">
        <v>6019</v>
      </c>
      <c r="J919" s="24" t="s">
        <v>18</v>
      </c>
      <c r="K919" s="24" t="s">
        <v>115</v>
      </c>
      <c r="L919" s="24">
        <v>1</v>
      </c>
      <c r="M919" s="31">
        <v>5</v>
      </c>
      <c r="N919" s="31">
        <v>0</v>
      </c>
      <c r="O919" s="24" t="s">
        <v>63</v>
      </c>
      <c r="P919" s="24" t="str">
        <f>VLOOKUP(Table1[[#This Row],[Line Item Text Code]],$U$3:$V$7,2,FALSE)</f>
        <v>Specification Error</v>
      </c>
      <c r="Q919" s="31">
        <f>Table1[[#This Row],[Ext. Cost]]-Table1[[#This Row],[Ext. Sell]]</f>
        <v>-5</v>
      </c>
      <c r="R919" s="28">
        <f>VLOOKUP(C919,Bookings!$A$1:$B$33,2,FALSE)</f>
        <v>13189792.260000004</v>
      </c>
      <c r="S919" s="31">
        <f>IFERROR(VLOOKUP(D919,Bookings!E:F,2,FALSE),0)</f>
        <v>1874548.8799999997</v>
      </c>
      <c r="T919" s="27" t="str">
        <f>IFERROR(VLOOKUP(Table1[[#This Row],[Order]],Bookings_with_AM_Report!A:L,12,FALSE),"N/A")</f>
        <v>Kimi Katsuyoshi</v>
      </c>
    </row>
    <row r="920" spans="1:20">
      <c r="A920" s="24" t="s">
        <v>2167</v>
      </c>
      <c r="B920" s="24">
        <v>36</v>
      </c>
      <c r="C920" s="24" t="s">
        <v>76</v>
      </c>
      <c r="D920" s="24" t="s">
        <v>146</v>
      </c>
      <c r="E920" s="24" t="s">
        <v>6054</v>
      </c>
      <c r="F920" s="24" t="s">
        <v>6055</v>
      </c>
      <c r="G920" s="24" t="s">
        <v>31</v>
      </c>
      <c r="H920" s="24" t="s">
        <v>49</v>
      </c>
      <c r="I920" s="24" t="s">
        <v>6019</v>
      </c>
      <c r="J920" s="24" t="s">
        <v>18</v>
      </c>
      <c r="K920" s="24" t="s">
        <v>115</v>
      </c>
      <c r="L920" s="24">
        <v>1</v>
      </c>
      <c r="M920" s="31">
        <v>5</v>
      </c>
      <c r="N920" s="31">
        <v>0</v>
      </c>
      <c r="O920" s="24" t="s">
        <v>63</v>
      </c>
      <c r="P920" s="24" t="str">
        <f>VLOOKUP(Table1[[#This Row],[Line Item Text Code]],$U$3:$V$7,2,FALSE)</f>
        <v>Specification Error</v>
      </c>
      <c r="Q920" s="31">
        <f>Table1[[#This Row],[Ext. Cost]]-Table1[[#This Row],[Ext. Sell]]</f>
        <v>-5</v>
      </c>
      <c r="R920" s="28">
        <f>VLOOKUP(C920,Bookings!$A$1:$B$33,2,FALSE)</f>
        <v>13189792.260000004</v>
      </c>
      <c r="S920" s="31">
        <f>IFERROR(VLOOKUP(D920,Bookings!E:F,2,FALSE),0)</f>
        <v>1874548.8799999997</v>
      </c>
      <c r="T920" s="27" t="str">
        <f>IFERROR(VLOOKUP(Table1[[#This Row],[Order]],Bookings_with_AM_Report!A:L,12,FALSE),"N/A")</f>
        <v>Kimi Katsuyoshi</v>
      </c>
    </row>
    <row r="921" spans="1:20">
      <c r="A921" s="24" t="s">
        <v>2167</v>
      </c>
      <c r="B921" s="24">
        <v>37</v>
      </c>
      <c r="C921" s="24" t="s">
        <v>76</v>
      </c>
      <c r="D921" s="24" t="s">
        <v>146</v>
      </c>
      <c r="E921" s="24" t="s">
        <v>6056</v>
      </c>
      <c r="F921" s="24" t="s">
        <v>6057</v>
      </c>
      <c r="G921" s="24" t="s">
        <v>31</v>
      </c>
      <c r="H921" s="24" t="s">
        <v>49</v>
      </c>
      <c r="I921" s="24" t="s">
        <v>6019</v>
      </c>
      <c r="J921" s="24" t="s">
        <v>18</v>
      </c>
      <c r="K921" s="24" t="s">
        <v>115</v>
      </c>
      <c r="L921" s="24">
        <v>1</v>
      </c>
      <c r="M921" s="31">
        <v>5</v>
      </c>
      <c r="N921" s="31">
        <v>0</v>
      </c>
      <c r="O921" s="24" t="s">
        <v>63</v>
      </c>
      <c r="P921" s="24" t="str">
        <f>VLOOKUP(Table1[[#This Row],[Line Item Text Code]],$U$3:$V$7,2,FALSE)</f>
        <v>Specification Error</v>
      </c>
      <c r="Q921" s="31">
        <f>Table1[[#This Row],[Ext. Cost]]-Table1[[#This Row],[Ext. Sell]]</f>
        <v>-5</v>
      </c>
      <c r="R921" s="28">
        <f>VLOOKUP(C921,Bookings!$A$1:$B$33,2,FALSE)</f>
        <v>13189792.260000004</v>
      </c>
      <c r="S921" s="31">
        <f>IFERROR(VLOOKUP(D921,Bookings!E:F,2,FALSE),0)</f>
        <v>1874548.8799999997</v>
      </c>
      <c r="T921" s="27" t="str">
        <f>IFERROR(VLOOKUP(Table1[[#This Row],[Order]],Bookings_with_AM_Report!A:L,12,FALSE),"N/A")</f>
        <v>Kimi Katsuyoshi</v>
      </c>
    </row>
    <row r="922" spans="1:20">
      <c r="A922" s="24" t="s">
        <v>2167</v>
      </c>
      <c r="B922" s="24">
        <v>38</v>
      </c>
      <c r="C922" s="24" t="s">
        <v>76</v>
      </c>
      <c r="D922" s="24" t="s">
        <v>146</v>
      </c>
      <c r="E922" s="24" t="s">
        <v>6058</v>
      </c>
      <c r="F922" s="24" t="s">
        <v>6059</v>
      </c>
      <c r="G922" s="24" t="s">
        <v>31</v>
      </c>
      <c r="H922" s="24" t="s">
        <v>49</v>
      </c>
      <c r="I922" s="24" t="s">
        <v>6019</v>
      </c>
      <c r="J922" s="24" t="s">
        <v>18</v>
      </c>
      <c r="K922" s="24" t="s">
        <v>115</v>
      </c>
      <c r="L922" s="24">
        <v>1</v>
      </c>
      <c r="M922" s="31">
        <v>5</v>
      </c>
      <c r="N922" s="31">
        <v>0</v>
      </c>
      <c r="O922" s="24" t="s">
        <v>63</v>
      </c>
      <c r="P922" s="24" t="str">
        <f>VLOOKUP(Table1[[#This Row],[Line Item Text Code]],$U$3:$V$7,2,FALSE)</f>
        <v>Specification Error</v>
      </c>
      <c r="Q922" s="31">
        <f>Table1[[#This Row],[Ext. Cost]]-Table1[[#This Row],[Ext. Sell]]</f>
        <v>-5</v>
      </c>
      <c r="R922" s="28">
        <f>VLOOKUP(C922,Bookings!$A$1:$B$33,2,FALSE)</f>
        <v>13189792.260000004</v>
      </c>
      <c r="S922" s="31">
        <f>IFERROR(VLOOKUP(D922,Bookings!E:F,2,FALSE),0)</f>
        <v>1874548.8799999997</v>
      </c>
      <c r="T922" s="27" t="str">
        <f>IFERROR(VLOOKUP(Table1[[#This Row],[Order]],Bookings_with_AM_Report!A:L,12,FALSE),"N/A")</f>
        <v>Kimi Katsuyoshi</v>
      </c>
    </row>
    <row r="923" spans="1:20">
      <c r="A923" s="24" t="s">
        <v>2167</v>
      </c>
      <c r="B923" s="24">
        <v>39</v>
      </c>
      <c r="C923" s="24" t="s">
        <v>76</v>
      </c>
      <c r="D923" s="24" t="s">
        <v>146</v>
      </c>
      <c r="E923" s="24" t="s">
        <v>6060</v>
      </c>
      <c r="F923" s="24" t="s">
        <v>6061</v>
      </c>
      <c r="G923" s="24" t="s">
        <v>31</v>
      </c>
      <c r="H923" s="24" t="s">
        <v>49</v>
      </c>
      <c r="I923" s="24" t="s">
        <v>6019</v>
      </c>
      <c r="J923" s="24" t="s">
        <v>18</v>
      </c>
      <c r="K923" s="24" t="s">
        <v>115</v>
      </c>
      <c r="L923" s="24">
        <v>1</v>
      </c>
      <c r="M923" s="31">
        <v>5</v>
      </c>
      <c r="N923" s="31">
        <v>0</v>
      </c>
      <c r="O923" s="24" t="s">
        <v>63</v>
      </c>
      <c r="P923" s="24" t="str">
        <f>VLOOKUP(Table1[[#This Row],[Line Item Text Code]],$U$3:$V$7,2,FALSE)</f>
        <v>Specification Error</v>
      </c>
      <c r="Q923" s="31">
        <f>Table1[[#This Row],[Ext. Cost]]-Table1[[#This Row],[Ext. Sell]]</f>
        <v>-5</v>
      </c>
      <c r="R923" s="28">
        <f>VLOOKUP(C923,Bookings!$A$1:$B$33,2,FALSE)</f>
        <v>13189792.260000004</v>
      </c>
      <c r="S923" s="31">
        <f>IFERROR(VLOOKUP(D923,Bookings!E:F,2,FALSE),0)</f>
        <v>1874548.8799999997</v>
      </c>
      <c r="T923" s="27" t="str">
        <f>IFERROR(VLOOKUP(Table1[[#This Row],[Order]],Bookings_with_AM_Report!A:L,12,FALSE),"N/A")</f>
        <v>Kimi Katsuyoshi</v>
      </c>
    </row>
    <row r="924" spans="1:20">
      <c r="A924" s="24" t="s">
        <v>2167</v>
      </c>
      <c r="B924" s="24">
        <v>40</v>
      </c>
      <c r="C924" s="24" t="s">
        <v>76</v>
      </c>
      <c r="D924" s="24" t="s">
        <v>146</v>
      </c>
      <c r="E924" s="24" t="s">
        <v>6062</v>
      </c>
      <c r="F924" s="24" t="s">
        <v>6063</v>
      </c>
      <c r="G924" s="24" t="s">
        <v>31</v>
      </c>
      <c r="H924" s="24" t="s">
        <v>49</v>
      </c>
      <c r="I924" s="24" t="s">
        <v>6019</v>
      </c>
      <c r="J924" s="24" t="s">
        <v>18</v>
      </c>
      <c r="K924" s="24" t="s">
        <v>115</v>
      </c>
      <c r="L924" s="24">
        <v>1</v>
      </c>
      <c r="M924" s="31">
        <v>5</v>
      </c>
      <c r="N924" s="31">
        <v>0</v>
      </c>
      <c r="O924" s="24" t="s">
        <v>63</v>
      </c>
      <c r="P924" s="24" t="str">
        <f>VLOOKUP(Table1[[#This Row],[Line Item Text Code]],$U$3:$V$7,2,FALSE)</f>
        <v>Specification Error</v>
      </c>
      <c r="Q924" s="31">
        <f>Table1[[#This Row],[Ext. Cost]]-Table1[[#This Row],[Ext. Sell]]</f>
        <v>-5</v>
      </c>
      <c r="R924" s="28">
        <f>VLOOKUP(C924,Bookings!$A$1:$B$33,2,FALSE)</f>
        <v>13189792.260000004</v>
      </c>
      <c r="S924" s="31">
        <f>IFERROR(VLOOKUP(D924,Bookings!E:F,2,FALSE),0)</f>
        <v>1874548.8799999997</v>
      </c>
      <c r="T924" s="27" t="str">
        <f>IFERROR(VLOOKUP(Table1[[#This Row],[Order]],Bookings_with_AM_Report!A:L,12,FALSE),"N/A")</f>
        <v>Kimi Katsuyoshi</v>
      </c>
    </row>
    <row r="925" spans="1:20">
      <c r="A925" s="24" t="s">
        <v>2167</v>
      </c>
      <c r="B925" s="24">
        <v>41</v>
      </c>
      <c r="C925" s="24" t="s">
        <v>76</v>
      </c>
      <c r="D925" s="24" t="s">
        <v>146</v>
      </c>
      <c r="E925" s="24" t="s">
        <v>6064</v>
      </c>
      <c r="F925" s="24" t="s">
        <v>6065</v>
      </c>
      <c r="G925" s="24" t="s">
        <v>31</v>
      </c>
      <c r="H925" s="24" t="s">
        <v>49</v>
      </c>
      <c r="I925" s="24" t="s">
        <v>6019</v>
      </c>
      <c r="J925" s="24" t="s">
        <v>18</v>
      </c>
      <c r="K925" s="24" t="s">
        <v>115</v>
      </c>
      <c r="L925" s="24">
        <v>1</v>
      </c>
      <c r="M925" s="31">
        <v>5</v>
      </c>
      <c r="N925" s="31">
        <v>0</v>
      </c>
      <c r="O925" s="24" t="s">
        <v>63</v>
      </c>
      <c r="P925" s="24" t="str">
        <f>VLOOKUP(Table1[[#This Row],[Line Item Text Code]],$U$3:$V$7,2,FALSE)</f>
        <v>Specification Error</v>
      </c>
      <c r="Q925" s="31">
        <f>Table1[[#This Row],[Ext. Cost]]-Table1[[#This Row],[Ext. Sell]]</f>
        <v>-5</v>
      </c>
      <c r="R925" s="28">
        <f>VLOOKUP(C925,Bookings!$A$1:$B$33,2,FALSE)</f>
        <v>13189792.260000004</v>
      </c>
      <c r="S925" s="31">
        <f>IFERROR(VLOOKUP(D925,Bookings!E:F,2,FALSE),0)</f>
        <v>1874548.8799999997</v>
      </c>
      <c r="T925" s="27" t="str">
        <f>IFERROR(VLOOKUP(Table1[[#This Row],[Order]],Bookings_with_AM_Report!A:L,12,FALSE),"N/A")</f>
        <v>Kimi Katsuyoshi</v>
      </c>
    </row>
    <row r="926" spans="1:20">
      <c r="A926" s="24" t="s">
        <v>2167</v>
      </c>
      <c r="B926" s="24">
        <v>42</v>
      </c>
      <c r="C926" s="24" t="s">
        <v>76</v>
      </c>
      <c r="D926" s="24" t="s">
        <v>146</v>
      </c>
      <c r="E926" s="24" t="s">
        <v>6066</v>
      </c>
      <c r="F926" s="24" t="s">
        <v>6067</v>
      </c>
      <c r="G926" s="24" t="s">
        <v>31</v>
      </c>
      <c r="H926" s="24" t="s">
        <v>49</v>
      </c>
      <c r="I926" s="24" t="s">
        <v>6019</v>
      </c>
      <c r="J926" s="24" t="s">
        <v>18</v>
      </c>
      <c r="K926" s="24" t="s">
        <v>115</v>
      </c>
      <c r="L926" s="24">
        <v>1</v>
      </c>
      <c r="M926" s="31">
        <v>5</v>
      </c>
      <c r="N926" s="31">
        <v>0</v>
      </c>
      <c r="O926" s="24" t="s">
        <v>63</v>
      </c>
      <c r="P926" s="24" t="str">
        <f>VLOOKUP(Table1[[#This Row],[Line Item Text Code]],$U$3:$V$7,2,FALSE)</f>
        <v>Specification Error</v>
      </c>
      <c r="Q926" s="31">
        <f>Table1[[#This Row],[Ext. Cost]]-Table1[[#This Row],[Ext. Sell]]</f>
        <v>-5</v>
      </c>
      <c r="R926" s="28">
        <f>VLOOKUP(C926,Bookings!$A$1:$B$33,2,FALSE)</f>
        <v>13189792.260000004</v>
      </c>
      <c r="S926" s="31">
        <f>IFERROR(VLOOKUP(D926,Bookings!E:F,2,FALSE),0)</f>
        <v>1874548.8799999997</v>
      </c>
      <c r="T926" s="27" t="str">
        <f>IFERROR(VLOOKUP(Table1[[#This Row],[Order]],Bookings_with_AM_Report!A:L,12,FALSE),"N/A")</f>
        <v>Kimi Katsuyoshi</v>
      </c>
    </row>
    <row r="927" spans="1:20">
      <c r="A927" s="24" t="s">
        <v>2167</v>
      </c>
      <c r="B927" s="24">
        <v>64</v>
      </c>
      <c r="C927" s="24" t="s">
        <v>76</v>
      </c>
      <c r="D927" s="24" t="s">
        <v>146</v>
      </c>
      <c r="E927" s="24" t="s">
        <v>78</v>
      </c>
      <c r="F927" s="24" t="s">
        <v>22</v>
      </c>
      <c r="G927" s="24" t="s">
        <v>317</v>
      </c>
      <c r="H927" s="24" t="s">
        <v>17</v>
      </c>
      <c r="I927" s="24" t="s">
        <v>79</v>
      </c>
      <c r="J927" s="24" t="s">
        <v>18</v>
      </c>
      <c r="K927" s="24" t="s">
        <v>203</v>
      </c>
      <c r="L927" s="24">
        <v>1</v>
      </c>
      <c r="M927" s="31">
        <v>0</v>
      </c>
      <c r="N927" s="31">
        <v>39.18</v>
      </c>
      <c r="O927" s="24" t="s">
        <v>63</v>
      </c>
      <c r="P927" s="24" t="str">
        <f>VLOOKUP(Table1[[#This Row],[Line Item Text Code]],$U$3:$V$7,2,FALSE)</f>
        <v>Miscellaneous</v>
      </c>
      <c r="Q927" s="31">
        <f>Table1[[#This Row],[Ext. Cost]]-Table1[[#This Row],[Ext. Sell]]</f>
        <v>39.18</v>
      </c>
      <c r="R927" s="28">
        <f>VLOOKUP(C927,Bookings!$A$1:$B$33,2,FALSE)</f>
        <v>13189792.260000004</v>
      </c>
      <c r="S927" s="31">
        <f>IFERROR(VLOOKUP(D927,Bookings!E:F,2,FALSE),0)</f>
        <v>1874548.8799999997</v>
      </c>
      <c r="T927" s="27" t="str">
        <f>IFERROR(VLOOKUP(Table1[[#This Row],[Order]],Bookings_with_AM_Report!A:L,12,FALSE),"N/A")</f>
        <v>Kimi Katsuyoshi</v>
      </c>
    </row>
    <row r="928" spans="1:20">
      <c r="A928" s="24" t="s">
        <v>2167</v>
      </c>
      <c r="B928" s="24">
        <v>65</v>
      </c>
      <c r="C928" s="24" t="s">
        <v>76</v>
      </c>
      <c r="D928" s="24" t="s">
        <v>146</v>
      </c>
      <c r="E928" s="24" t="s">
        <v>69</v>
      </c>
      <c r="F928" s="24" t="s">
        <v>4581</v>
      </c>
      <c r="G928" s="24" t="s">
        <v>16</v>
      </c>
      <c r="H928" s="24" t="s">
        <v>49</v>
      </c>
      <c r="I928" s="24" t="s">
        <v>4582</v>
      </c>
      <c r="J928" s="24" t="s">
        <v>18</v>
      </c>
      <c r="K928" s="24" t="s">
        <v>86</v>
      </c>
      <c r="L928" s="24">
        <v>1</v>
      </c>
      <c r="M928" s="31">
        <v>0</v>
      </c>
      <c r="N928" s="31">
        <v>540</v>
      </c>
      <c r="O928" s="24" t="s">
        <v>63</v>
      </c>
      <c r="P928" s="24" t="str">
        <f>VLOOKUP(Table1[[#This Row],[Line Item Text Code]],$U$3:$V$7,2,FALSE)</f>
        <v>Specification Error</v>
      </c>
      <c r="Q928" s="31">
        <f>Table1[[#This Row],[Ext. Cost]]-Table1[[#This Row],[Ext. Sell]]</f>
        <v>540</v>
      </c>
      <c r="R928" s="28">
        <f>VLOOKUP(C928,Bookings!$A$1:$B$33,2,FALSE)</f>
        <v>13189792.260000004</v>
      </c>
      <c r="S928" s="31">
        <f>IFERROR(VLOOKUP(D928,Bookings!E:F,2,FALSE),0)</f>
        <v>1874548.8799999997</v>
      </c>
      <c r="T928" s="27" t="str">
        <f>IFERROR(VLOOKUP(Table1[[#This Row],[Order]],Bookings_with_AM_Report!A:L,12,FALSE),"N/A")</f>
        <v>Kimi Katsuyoshi</v>
      </c>
    </row>
    <row r="929" spans="1:20">
      <c r="A929" s="24" t="s">
        <v>2167</v>
      </c>
      <c r="B929" s="24">
        <v>66</v>
      </c>
      <c r="C929" s="24" t="s">
        <v>76</v>
      </c>
      <c r="D929" s="24" t="s">
        <v>146</v>
      </c>
      <c r="E929" s="24" t="s">
        <v>4583</v>
      </c>
      <c r="F929" s="24" t="s">
        <v>4584</v>
      </c>
      <c r="G929" s="24" t="s">
        <v>31</v>
      </c>
      <c r="H929" s="24" t="s">
        <v>49</v>
      </c>
      <c r="I929" s="24" t="s">
        <v>4585</v>
      </c>
      <c r="J929" s="24" t="s">
        <v>18</v>
      </c>
      <c r="K929" s="24" t="s">
        <v>34</v>
      </c>
      <c r="L929" s="24">
        <v>1</v>
      </c>
      <c r="M929" s="31">
        <v>0</v>
      </c>
      <c r="N929" s="31">
        <v>52.65</v>
      </c>
      <c r="O929" s="24" t="s">
        <v>63</v>
      </c>
      <c r="P929" s="24" t="str">
        <f>VLOOKUP(Table1[[#This Row],[Line Item Text Code]],$U$3:$V$7,2,FALSE)</f>
        <v>Specification Error</v>
      </c>
      <c r="Q929" s="31">
        <f>Table1[[#This Row],[Ext. Cost]]-Table1[[#This Row],[Ext. Sell]]</f>
        <v>52.65</v>
      </c>
      <c r="R929" s="28">
        <f>VLOOKUP(C929,Bookings!$A$1:$B$33,2,FALSE)</f>
        <v>13189792.260000004</v>
      </c>
      <c r="S929" s="31">
        <f>IFERROR(VLOOKUP(D929,Bookings!E:F,2,FALSE),0)</f>
        <v>1874548.8799999997</v>
      </c>
      <c r="T929" s="27" t="str">
        <f>IFERROR(VLOOKUP(Table1[[#This Row],[Order]],Bookings_with_AM_Report!A:L,12,FALSE),"N/A")</f>
        <v>Kimi Katsuyoshi</v>
      </c>
    </row>
    <row r="930" spans="1:20">
      <c r="A930" s="24" t="s">
        <v>2167</v>
      </c>
      <c r="B930" s="24">
        <v>67</v>
      </c>
      <c r="C930" s="24" t="s">
        <v>76</v>
      </c>
      <c r="D930" s="24" t="s">
        <v>146</v>
      </c>
      <c r="E930" s="24" t="s">
        <v>4586</v>
      </c>
      <c r="F930" s="24" t="s">
        <v>4587</v>
      </c>
      <c r="G930" s="24" t="s">
        <v>31</v>
      </c>
      <c r="H930" s="24" t="s">
        <v>49</v>
      </c>
      <c r="I930" s="24" t="s">
        <v>4585</v>
      </c>
      <c r="J930" s="24" t="s">
        <v>18</v>
      </c>
      <c r="K930" s="24" t="s">
        <v>34</v>
      </c>
      <c r="L930" s="24">
        <v>1</v>
      </c>
      <c r="M930" s="31">
        <v>0</v>
      </c>
      <c r="N930" s="31">
        <v>16.739999999999998</v>
      </c>
      <c r="O930" s="24" t="s">
        <v>63</v>
      </c>
      <c r="P930" s="24" t="str">
        <f>VLOOKUP(Table1[[#This Row],[Line Item Text Code]],$U$3:$V$7,2,FALSE)</f>
        <v>Specification Error</v>
      </c>
      <c r="Q930" s="31">
        <f>Table1[[#This Row],[Ext. Cost]]-Table1[[#This Row],[Ext. Sell]]</f>
        <v>16.739999999999998</v>
      </c>
      <c r="R930" s="28">
        <f>VLOOKUP(C930,Bookings!$A$1:$B$33,2,FALSE)</f>
        <v>13189792.260000004</v>
      </c>
      <c r="S930" s="31">
        <f>IFERROR(VLOOKUP(D930,Bookings!E:F,2,FALSE),0)</f>
        <v>1874548.8799999997</v>
      </c>
      <c r="T930" s="27" t="str">
        <f>IFERROR(VLOOKUP(Table1[[#This Row],[Order]],Bookings_with_AM_Report!A:L,12,FALSE),"N/A")</f>
        <v>Kimi Katsuyoshi</v>
      </c>
    </row>
    <row r="931" spans="1:20">
      <c r="A931" s="24" t="s">
        <v>2167</v>
      </c>
      <c r="B931" s="24">
        <v>69</v>
      </c>
      <c r="C931" s="24" t="s">
        <v>76</v>
      </c>
      <c r="D931" s="24" t="s">
        <v>146</v>
      </c>
      <c r="E931" s="24" t="s">
        <v>78</v>
      </c>
      <c r="F931" s="24" t="s">
        <v>22</v>
      </c>
      <c r="G931" s="24" t="s">
        <v>317</v>
      </c>
      <c r="H931" s="24" t="s">
        <v>17</v>
      </c>
      <c r="I931" s="24" t="s">
        <v>79</v>
      </c>
      <c r="J931" s="24" t="s">
        <v>18</v>
      </c>
      <c r="K931" s="24" t="s">
        <v>203</v>
      </c>
      <c r="L931" s="24">
        <v>1</v>
      </c>
      <c r="M931" s="31">
        <v>0</v>
      </c>
      <c r="N931" s="31">
        <v>91.02</v>
      </c>
      <c r="O931" s="24" t="s">
        <v>63</v>
      </c>
      <c r="P931" s="24" t="str">
        <f>VLOOKUP(Table1[[#This Row],[Line Item Text Code]],$U$3:$V$7,2,FALSE)</f>
        <v>Miscellaneous</v>
      </c>
      <c r="Q931" s="31">
        <f>Table1[[#This Row],[Ext. Cost]]-Table1[[#This Row],[Ext. Sell]]</f>
        <v>91.02</v>
      </c>
      <c r="R931" s="28">
        <f>VLOOKUP(C931,Bookings!$A$1:$B$33,2,FALSE)</f>
        <v>13189792.260000004</v>
      </c>
      <c r="S931" s="31">
        <f>IFERROR(VLOOKUP(D931,Bookings!E:F,2,FALSE),0)</f>
        <v>1874548.8799999997</v>
      </c>
      <c r="T931" s="27" t="str">
        <f>IFERROR(VLOOKUP(Table1[[#This Row],[Order]],Bookings_with_AM_Report!A:L,12,FALSE),"N/A")</f>
        <v>Kimi Katsuyoshi</v>
      </c>
    </row>
    <row r="932" spans="1:20">
      <c r="A932" s="24" t="s">
        <v>2167</v>
      </c>
      <c r="B932" s="24">
        <v>70</v>
      </c>
      <c r="C932" s="24" t="s">
        <v>76</v>
      </c>
      <c r="D932" s="24" t="s">
        <v>146</v>
      </c>
      <c r="E932" s="24" t="s">
        <v>6068</v>
      </c>
      <c r="F932" s="24" t="s">
        <v>6069</v>
      </c>
      <c r="G932" s="24" t="s">
        <v>31</v>
      </c>
      <c r="H932" s="24" t="s">
        <v>49</v>
      </c>
      <c r="I932" s="24" t="s">
        <v>6070</v>
      </c>
      <c r="J932" s="24" t="s">
        <v>18</v>
      </c>
      <c r="K932" s="24" t="s">
        <v>115</v>
      </c>
      <c r="L932" s="24">
        <v>4</v>
      </c>
      <c r="M932" s="31">
        <v>0</v>
      </c>
      <c r="N932" s="31">
        <v>21.92</v>
      </c>
      <c r="O932" s="24" t="s">
        <v>63</v>
      </c>
      <c r="P932" s="24" t="str">
        <f>VLOOKUP(Table1[[#This Row],[Line Item Text Code]],$U$3:$V$7,2,FALSE)</f>
        <v>Specification Error</v>
      </c>
      <c r="Q932" s="31">
        <f>Table1[[#This Row],[Ext. Cost]]-Table1[[#This Row],[Ext. Sell]]</f>
        <v>21.92</v>
      </c>
      <c r="R932" s="28">
        <f>VLOOKUP(C932,Bookings!$A$1:$B$33,2,FALSE)</f>
        <v>13189792.260000004</v>
      </c>
      <c r="S932" s="31">
        <f>IFERROR(VLOOKUP(D932,Bookings!E:F,2,FALSE),0)</f>
        <v>1874548.8799999997</v>
      </c>
      <c r="T932" s="27" t="str">
        <f>IFERROR(VLOOKUP(Table1[[#This Row],[Order]],Bookings_with_AM_Report!A:L,12,FALSE),"N/A")</f>
        <v>Kimi Katsuyoshi</v>
      </c>
    </row>
    <row r="933" spans="1:20">
      <c r="A933" s="24" t="s">
        <v>2167</v>
      </c>
      <c r="B933" s="24">
        <v>71</v>
      </c>
      <c r="C933" s="24" t="s">
        <v>76</v>
      </c>
      <c r="D933" s="24" t="s">
        <v>146</v>
      </c>
      <c r="E933" s="24" t="s">
        <v>3987</v>
      </c>
      <c r="F933" s="24" t="s">
        <v>6069</v>
      </c>
      <c r="G933" s="24" t="s">
        <v>31</v>
      </c>
      <c r="H933" s="24" t="s">
        <v>49</v>
      </c>
      <c r="I933" s="24" t="s">
        <v>6070</v>
      </c>
      <c r="J933" s="24" t="s">
        <v>18</v>
      </c>
      <c r="K933" s="24" t="s">
        <v>115</v>
      </c>
      <c r="L933" s="24">
        <v>4</v>
      </c>
      <c r="M933" s="31">
        <v>0</v>
      </c>
      <c r="N933" s="31">
        <v>-12.68</v>
      </c>
      <c r="O933" s="24" t="s">
        <v>63</v>
      </c>
      <c r="P933" s="24" t="str">
        <f>VLOOKUP(Table1[[#This Row],[Line Item Text Code]],$U$3:$V$7,2,FALSE)</f>
        <v>Specification Error</v>
      </c>
      <c r="Q933" s="31">
        <f>Table1[[#This Row],[Ext. Cost]]-Table1[[#This Row],[Ext. Sell]]</f>
        <v>-12.68</v>
      </c>
      <c r="R933" s="28">
        <f>VLOOKUP(C933,Bookings!$A$1:$B$33,2,FALSE)</f>
        <v>13189792.260000004</v>
      </c>
      <c r="S933" s="31">
        <f>IFERROR(VLOOKUP(D933,Bookings!E:F,2,FALSE),0)</f>
        <v>1874548.8799999997</v>
      </c>
      <c r="T933" s="27" t="str">
        <f>IFERROR(VLOOKUP(Table1[[#This Row],[Order]],Bookings_with_AM_Report!A:L,12,FALSE),"N/A")</f>
        <v>Kimi Katsuyoshi</v>
      </c>
    </row>
    <row r="934" spans="1:20">
      <c r="A934" s="24" t="s">
        <v>1302</v>
      </c>
      <c r="B934" s="24">
        <v>5</v>
      </c>
      <c r="C934" s="24" t="s">
        <v>20</v>
      </c>
      <c r="D934" s="24" t="s">
        <v>3887</v>
      </c>
      <c r="E934" s="24" t="s">
        <v>2390</v>
      </c>
      <c r="F934" s="24" t="s">
        <v>3930</v>
      </c>
      <c r="G934" s="24" t="s">
        <v>16</v>
      </c>
      <c r="H934" s="24" t="s">
        <v>36</v>
      </c>
      <c r="I934" s="24" t="s">
        <v>189</v>
      </c>
      <c r="J934" s="24" t="s">
        <v>24</v>
      </c>
      <c r="K934" s="24" t="s">
        <v>86</v>
      </c>
      <c r="L934" s="24">
        <v>1</v>
      </c>
      <c r="M934" s="31">
        <v>0</v>
      </c>
      <c r="N934" s="31">
        <v>50</v>
      </c>
      <c r="O934" s="24" t="s">
        <v>44</v>
      </c>
      <c r="P934" s="24" t="str">
        <f>VLOOKUP(Table1[[#This Row],[Line Item Text Code]],$U$3:$V$7,2,FALSE)</f>
        <v>Customer Accomodation</v>
      </c>
      <c r="Q934" s="31">
        <f>Table1[[#This Row],[Ext. Cost]]-Table1[[#This Row],[Ext. Sell]]</f>
        <v>50</v>
      </c>
      <c r="R934" s="28">
        <f>VLOOKUP(C934,Bookings!$A$1:$B$33,2,FALSE)</f>
        <v>7904036.2999999644</v>
      </c>
      <c r="S934" s="31">
        <f>IFERROR(VLOOKUP(D934,Bookings!E:F,2,FALSE),0)</f>
        <v>645245.27000000025</v>
      </c>
      <c r="T934" s="27" t="str">
        <f>IFERROR(VLOOKUP(Table1[[#This Row],[Order]],Bookings_with_AM_Report!A:L,12,FALSE),"N/A")</f>
        <v>Norma Lopez</v>
      </c>
    </row>
    <row r="935" spans="1:20">
      <c r="A935" s="24" t="s">
        <v>2398</v>
      </c>
      <c r="B935" s="24">
        <v>7</v>
      </c>
      <c r="C935" s="24" t="s">
        <v>39</v>
      </c>
      <c r="D935" s="24" t="s">
        <v>89</v>
      </c>
      <c r="E935" s="24" t="s">
        <v>2399</v>
      </c>
      <c r="F935" s="24" t="s">
        <v>2400</v>
      </c>
      <c r="G935" s="24" t="s">
        <v>69</v>
      </c>
      <c r="H935" s="24" t="s">
        <v>17</v>
      </c>
      <c r="I935" s="24" t="s">
        <v>2401</v>
      </c>
      <c r="J935" s="24" t="s">
        <v>33</v>
      </c>
      <c r="K935" s="24" t="s">
        <v>124</v>
      </c>
      <c r="L935" s="24">
        <v>1</v>
      </c>
      <c r="M935" s="31">
        <v>0</v>
      </c>
      <c r="N935" s="31">
        <v>90</v>
      </c>
      <c r="O935" s="24" t="s">
        <v>22</v>
      </c>
      <c r="P935" s="24" t="str">
        <f>VLOOKUP(Table1[[#This Row],[Line Item Text Code]],$U$3:$V$7,2,FALSE)</f>
        <v>Miscellaneous</v>
      </c>
      <c r="Q935" s="31">
        <f>Table1[[#This Row],[Ext. Cost]]-Table1[[#This Row],[Ext. Sell]]</f>
        <v>90</v>
      </c>
      <c r="R935" s="28">
        <f>VLOOKUP(C935,Bookings!$A$1:$B$33,2,FALSE)</f>
        <v>1917863.1800000002</v>
      </c>
      <c r="S935" s="31">
        <f>IFERROR(VLOOKUP(D935,Bookings!E:F,2,FALSE),0)</f>
        <v>1690928.2900000003</v>
      </c>
      <c r="T935" s="27" t="str">
        <f>IFERROR(VLOOKUP(Table1[[#This Row],[Order]],Bookings_with_AM_Report!A:L,12,FALSE),"N/A")</f>
        <v>Rayna Mitchell</v>
      </c>
    </row>
    <row r="936" spans="1:20">
      <c r="A936" s="24" t="s">
        <v>2398</v>
      </c>
      <c r="B936" s="24">
        <v>8</v>
      </c>
      <c r="C936" s="24" t="s">
        <v>39</v>
      </c>
      <c r="D936" s="24" t="s">
        <v>89</v>
      </c>
      <c r="E936" s="24" t="s">
        <v>2399</v>
      </c>
      <c r="F936" s="24" t="s">
        <v>2402</v>
      </c>
      <c r="G936" s="24" t="s">
        <v>69</v>
      </c>
      <c r="H936" s="24" t="s">
        <v>17</v>
      </c>
      <c r="I936" s="24" t="s">
        <v>2401</v>
      </c>
      <c r="J936" s="24" t="s">
        <v>33</v>
      </c>
      <c r="K936" s="24" t="s">
        <v>124</v>
      </c>
      <c r="L936" s="24">
        <v>1</v>
      </c>
      <c r="M936" s="31">
        <v>0</v>
      </c>
      <c r="N936" s="31">
        <v>135</v>
      </c>
      <c r="O936" s="24" t="s">
        <v>22</v>
      </c>
      <c r="P936" s="24" t="str">
        <f>VLOOKUP(Table1[[#This Row],[Line Item Text Code]],$U$3:$V$7,2,FALSE)</f>
        <v>Miscellaneous</v>
      </c>
      <c r="Q936" s="31">
        <f>Table1[[#This Row],[Ext. Cost]]-Table1[[#This Row],[Ext. Sell]]</f>
        <v>135</v>
      </c>
      <c r="R936" s="28">
        <f>VLOOKUP(C936,Bookings!$A$1:$B$33,2,FALSE)</f>
        <v>1917863.1800000002</v>
      </c>
      <c r="S936" s="31">
        <f>IFERROR(VLOOKUP(D936,Bookings!E:F,2,FALSE),0)</f>
        <v>1690928.2900000003</v>
      </c>
      <c r="T936" s="27" t="str">
        <f>IFERROR(VLOOKUP(Table1[[#This Row],[Order]],Bookings_with_AM_Report!A:L,12,FALSE),"N/A")</f>
        <v>Rayna Mitchell</v>
      </c>
    </row>
    <row r="937" spans="1:20">
      <c r="A937" s="24" t="s">
        <v>2398</v>
      </c>
      <c r="B937" s="24">
        <v>9</v>
      </c>
      <c r="C937" s="24" t="s">
        <v>39</v>
      </c>
      <c r="D937" s="24" t="s">
        <v>89</v>
      </c>
      <c r="E937" s="24" t="s">
        <v>2399</v>
      </c>
      <c r="F937" s="24" t="s">
        <v>2403</v>
      </c>
      <c r="G937" s="24" t="s">
        <v>69</v>
      </c>
      <c r="H937" s="24" t="s">
        <v>17</v>
      </c>
      <c r="I937" s="24" t="s">
        <v>2401</v>
      </c>
      <c r="J937" s="24" t="s">
        <v>33</v>
      </c>
      <c r="K937" s="24" t="s">
        <v>124</v>
      </c>
      <c r="L937" s="24">
        <v>1</v>
      </c>
      <c r="M937" s="31">
        <v>0</v>
      </c>
      <c r="N937" s="31">
        <v>141</v>
      </c>
      <c r="O937" s="24" t="s">
        <v>22</v>
      </c>
      <c r="P937" s="24" t="str">
        <f>VLOOKUP(Table1[[#This Row],[Line Item Text Code]],$U$3:$V$7,2,FALSE)</f>
        <v>Miscellaneous</v>
      </c>
      <c r="Q937" s="31">
        <f>Table1[[#This Row],[Ext. Cost]]-Table1[[#This Row],[Ext. Sell]]</f>
        <v>141</v>
      </c>
      <c r="R937" s="28">
        <f>VLOOKUP(C937,Bookings!$A$1:$B$33,2,FALSE)</f>
        <v>1917863.1800000002</v>
      </c>
      <c r="S937" s="31">
        <f>IFERROR(VLOOKUP(D937,Bookings!E:F,2,FALSE),0)</f>
        <v>1690928.2900000003</v>
      </c>
      <c r="T937" s="27" t="str">
        <f>IFERROR(VLOOKUP(Table1[[#This Row],[Order]],Bookings_with_AM_Report!A:L,12,FALSE),"N/A")</f>
        <v>Rayna Mitchell</v>
      </c>
    </row>
    <row r="938" spans="1:20">
      <c r="A938" s="24" t="s">
        <v>2398</v>
      </c>
      <c r="B938" s="24">
        <v>10</v>
      </c>
      <c r="C938" s="24" t="s">
        <v>39</v>
      </c>
      <c r="D938" s="24" t="s">
        <v>89</v>
      </c>
      <c r="E938" s="24" t="s">
        <v>2404</v>
      </c>
      <c r="F938" s="24" t="s">
        <v>2405</v>
      </c>
      <c r="G938" s="24" t="s">
        <v>69</v>
      </c>
      <c r="H938" s="24" t="s">
        <v>17</v>
      </c>
      <c r="I938" s="24" t="s">
        <v>2401</v>
      </c>
      <c r="J938" s="24" t="s">
        <v>33</v>
      </c>
      <c r="K938" s="24" t="s">
        <v>124</v>
      </c>
      <c r="L938" s="24">
        <v>1</v>
      </c>
      <c r="M938" s="31">
        <v>0</v>
      </c>
      <c r="N938" s="31">
        <v>180</v>
      </c>
      <c r="O938" s="24" t="s">
        <v>22</v>
      </c>
      <c r="P938" s="24" t="str">
        <f>VLOOKUP(Table1[[#This Row],[Line Item Text Code]],$U$3:$V$7,2,FALSE)</f>
        <v>Miscellaneous</v>
      </c>
      <c r="Q938" s="31">
        <f>Table1[[#This Row],[Ext. Cost]]-Table1[[#This Row],[Ext. Sell]]</f>
        <v>180</v>
      </c>
      <c r="R938" s="28">
        <f>VLOOKUP(C938,Bookings!$A$1:$B$33,2,FALSE)</f>
        <v>1917863.1800000002</v>
      </c>
      <c r="S938" s="31">
        <f>IFERROR(VLOOKUP(D938,Bookings!E:F,2,FALSE),0)</f>
        <v>1690928.2900000003</v>
      </c>
      <c r="T938" s="27" t="str">
        <f>IFERROR(VLOOKUP(Table1[[#This Row],[Order]],Bookings_with_AM_Report!A:L,12,FALSE),"N/A")</f>
        <v>Rayna Mitchell</v>
      </c>
    </row>
    <row r="939" spans="1:20">
      <c r="A939" s="24" t="s">
        <v>1652</v>
      </c>
      <c r="B939" s="24">
        <v>3</v>
      </c>
      <c r="C939" s="24" t="s">
        <v>76</v>
      </c>
      <c r="D939" s="24" t="s">
        <v>331</v>
      </c>
      <c r="E939" s="24" t="s">
        <v>69</v>
      </c>
      <c r="F939" s="24" t="s">
        <v>1653</v>
      </c>
      <c r="G939" s="24" t="s">
        <v>16</v>
      </c>
      <c r="H939" s="24" t="s">
        <v>36</v>
      </c>
      <c r="I939" s="24" t="s">
        <v>1654</v>
      </c>
      <c r="J939" s="24" t="s">
        <v>18</v>
      </c>
      <c r="K939" s="24" t="s">
        <v>19</v>
      </c>
      <c r="L939" s="24">
        <v>1</v>
      </c>
      <c r="M939" s="31">
        <v>0</v>
      </c>
      <c r="N939" s="31">
        <v>2572.9899999999998</v>
      </c>
      <c r="O939" s="24" t="s">
        <v>63</v>
      </c>
      <c r="P939" s="24" t="str">
        <f>VLOOKUP(Table1[[#This Row],[Line Item Text Code]],$U$3:$V$7,2,FALSE)</f>
        <v>Customer Accomodation</v>
      </c>
      <c r="Q939" s="31">
        <f>Table1[[#This Row],[Ext. Cost]]-Table1[[#This Row],[Ext. Sell]]</f>
        <v>2572.9899999999998</v>
      </c>
      <c r="R939" s="28">
        <f>VLOOKUP(C939,Bookings!$A$1:$B$33,2,FALSE)</f>
        <v>13189792.260000004</v>
      </c>
      <c r="S939" s="31">
        <f>IFERROR(VLOOKUP(D939,Bookings!E:F,2,FALSE),0)</f>
        <v>45938.2</v>
      </c>
      <c r="T939" s="27" t="str">
        <f>IFERROR(VLOOKUP(Table1[[#This Row],[Order]],Bookings_with_AM_Report!A:L,12,FALSE),"N/A")</f>
        <v>Kimi Katsuyoshi</v>
      </c>
    </row>
    <row r="940" spans="1:20">
      <c r="A940" s="24" t="s">
        <v>1652</v>
      </c>
      <c r="B940" s="24">
        <v>4</v>
      </c>
      <c r="C940" s="24" t="s">
        <v>76</v>
      </c>
      <c r="D940" s="24" t="s">
        <v>331</v>
      </c>
      <c r="E940" s="24" t="s">
        <v>69</v>
      </c>
      <c r="F940" s="24" t="s">
        <v>1655</v>
      </c>
      <c r="G940" s="24" t="s">
        <v>16</v>
      </c>
      <c r="H940" s="24" t="s">
        <v>36</v>
      </c>
      <c r="I940" s="24" t="s">
        <v>1656</v>
      </c>
      <c r="J940" s="24" t="s">
        <v>18</v>
      </c>
      <c r="K940" s="24" t="s">
        <v>19</v>
      </c>
      <c r="L940" s="24">
        <v>1</v>
      </c>
      <c r="M940" s="31">
        <v>0</v>
      </c>
      <c r="N940" s="31">
        <v>690</v>
      </c>
      <c r="O940" s="24" t="s">
        <v>63</v>
      </c>
      <c r="P940" s="24" t="str">
        <f>VLOOKUP(Table1[[#This Row],[Line Item Text Code]],$U$3:$V$7,2,FALSE)</f>
        <v>Customer Accomodation</v>
      </c>
      <c r="Q940" s="31">
        <f>Table1[[#This Row],[Ext. Cost]]-Table1[[#This Row],[Ext. Sell]]</f>
        <v>690</v>
      </c>
      <c r="R940" s="28">
        <f>VLOOKUP(C940,Bookings!$A$1:$B$33,2,FALSE)</f>
        <v>13189792.260000004</v>
      </c>
      <c r="S940" s="31">
        <f>IFERROR(VLOOKUP(D940,Bookings!E:F,2,FALSE),0)</f>
        <v>45938.2</v>
      </c>
      <c r="T940" s="27" t="str">
        <f>IFERROR(VLOOKUP(Table1[[#This Row],[Order]],Bookings_with_AM_Report!A:L,12,FALSE),"N/A")</f>
        <v>Kimi Katsuyoshi</v>
      </c>
    </row>
    <row r="941" spans="1:20">
      <c r="A941" s="24" t="s">
        <v>3119</v>
      </c>
      <c r="B941" s="24">
        <v>20</v>
      </c>
      <c r="C941" s="24" t="s">
        <v>45</v>
      </c>
      <c r="D941" s="24" t="s">
        <v>217</v>
      </c>
      <c r="E941" s="24" t="s">
        <v>28</v>
      </c>
      <c r="F941" s="24" t="s">
        <v>3858</v>
      </c>
      <c r="G941" s="24" t="s">
        <v>16</v>
      </c>
      <c r="H941" s="24" t="s">
        <v>49</v>
      </c>
      <c r="I941" s="24" t="s">
        <v>3859</v>
      </c>
      <c r="J941" s="24" t="s">
        <v>24</v>
      </c>
      <c r="K941" s="24" t="s">
        <v>114</v>
      </c>
      <c r="L941" s="24">
        <v>1</v>
      </c>
      <c r="M941" s="31">
        <v>0</v>
      </c>
      <c r="N941" s="31">
        <v>350</v>
      </c>
      <c r="O941" s="24" t="s">
        <v>29</v>
      </c>
      <c r="P941" s="24" t="str">
        <f>VLOOKUP(Table1[[#This Row],[Line Item Text Code]],$U$3:$V$7,2,FALSE)</f>
        <v>Specification Error</v>
      </c>
      <c r="Q941" s="31">
        <f>Table1[[#This Row],[Ext. Cost]]-Table1[[#This Row],[Ext. Sell]]</f>
        <v>350</v>
      </c>
      <c r="R941" s="28">
        <f>VLOOKUP(C941,Bookings!$A$1:$B$33,2,FALSE)</f>
        <v>6995960.2399999984</v>
      </c>
      <c r="S941" s="31">
        <f>IFERROR(VLOOKUP(D941,Bookings!E:F,2,FALSE),0)</f>
        <v>19491.04</v>
      </c>
      <c r="T941" s="27" t="str">
        <f>IFERROR(VLOOKUP(Table1[[#This Row],[Order]],Bookings_with_AM_Report!A:L,12,FALSE),"N/A")</f>
        <v>Genesis Rita</v>
      </c>
    </row>
    <row r="942" spans="1:20">
      <c r="A942" s="24" t="s">
        <v>1113</v>
      </c>
      <c r="B942" s="24">
        <v>9</v>
      </c>
      <c r="C942" s="24" t="s">
        <v>20</v>
      </c>
      <c r="D942" s="24" t="s">
        <v>21</v>
      </c>
      <c r="E942" s="24" t="s">
        <v>6071</v>
      </c>
      <c r="F942" s="24" t="s">
        <v>6072</v>
      </c>
      <c r="G942" s="24" t="s">
        <v>31</v>
      </c>
      <c r="H942" s="24" t="s">
        <v>49</v>
      </c>
      <c r="I942" s="24" t="s">
        <v>6073</v>
      </c>
      <c r="J942" s="24" t="s">
        <v>24</v>
      </c>
      <c r="K942" s="24" t="s">
        <v>115</v>
      </c>
      <c r="L942" s="24">
        <v>1</v>
      </c>
      <c r="M942" s="31">
        <v>0</v>
      </c>
      <c r="N942" s="31">
        <v>150</v>
      </c>
      <c r="O942" s="24" t="s">
        <v>195</v>
      </c>
      <c r="P942" s="24" t="str">
        <f>VLOOKUP(Table1[[#This Row],[Line Item Text Code]],$U$3:$V$7,2,FALSE)</f>
        <v>Specification Error</v>
      </c>
      <c r="Q942" s="31">
        <f>Table1[[#This Row],[Ext. Cost]]-Table1[[#This Row],[Ext. Sell]]</f>
        <v>150</v>
      </c>
      <c r="R942" s="28">
        <f>VLOOKUP(C942,Bookings!$A$1:$B$33,2,FALSE)</f>
        <v>7904036.2999999644</v>
      </c>
      <c r="S942" s="31">
        <f>IFERROR(VLOOKUP(D942,Bookings!E:F,2,FALSE),0)</f>
        <v>6485933.8499999978</v>
      </c>
      <c r="T942" s="27" t="str">
        <f>IFERROR(VLOOKUP(Table1[[#This Row],[Order]],Bookings_with_AM_Report!A:L,12,FALSE),"N/A")</f>
        <v>Jessica Ramirez</v>
      </c>
    </row>
    <row r="943" spans="1:20">
      <c r="A943" s="24" t="s">
        <v>1657</v>
      </c>
      <c r="B943" s="24">
        <v>16</v>
      </c>
      <c r="C943" s="24" t="s">
        <v>59</v>
      </c>
      <c r="D943" s="24" t="s">
        <v>62</v>
      </c>
      <c r="E943" s="24" t="s">
        <v>1658</v>
      </c>
      <c r="F943" s="24" t="s">
        <v>1659</v>
      </c>
      <c r="G943" s="24" t="s">
        <v>53</v>
      </c>
      <c r="H943" s="24" t="s">
        <v>49</v>
      </c>
      <c r="I943" s="24" t="s">
        <v>112</v>
      </c>
      <c r="J943" s="24" t="s">
        <v>18</v>
      </c>
      <c r="K943" s="24" t="s">
        <v>34</v>
      </c>
      <c r="L943" s="24">
        <v>992</v>
      </c>
      <c r="M943" s="31">
        <v>0</v>
      </c>
      <c r="N943" s="31">
        <v>992</v>
      </c>
      <c r="O943" s="24" t="s">
        <v>63</v>
      </c>
      <c r="P943" s="24" t="str">
        <f>VLOOKUP(Table1[[#This Row],[Line Item Text Code]],$U$3:$V$7,2,FALSE)</f>
        <v>Specification Error</v>
      </c>
      <c r="Q943" s="31">
        <f>Table1[[#This Row],[Ext. Cost]]-Table1[[#This Row],[Ext. Sell]]</f>
        <v>992</v>
      </c>
      <c r="R943" s="28">
        <f>VLOOKUP(C943,Bookings!$A$1:$B$33,2,FALSE)</f>
        <v>25594614.949999984</v>
      </c>
      <c r="S943" s="31">
        <f>IFERROR(VLOOKUP(D943,Bookings!E:F,2,FALSE),0)</f>
        <v>114169.53</v>
      </c>
      <c r="T943" s="27" t="str">
        <f>IFERROR(VLOOKUP(Table1[[#This Row],[Order]],Bookings_with_AM_Report!A:L,12,FALSE),"N/A")</f>
        <v>Frances Kim,Melissa Rokes</v>
      </c>
    </row>
    <row r="944" spans="1:20">
      <c r="A944" s="24" t="s">
        <v>1657</v>
      </c>
      <c r="B944" s="24">
        <v>19</v>
      </c>
      <c r="C944" s="24" t="s">
        <v>59</v>
      </c>
      <c r="D944" s="24" t="s">
        <v>62</v>
      </c>
      <c r="E944" s="24" t="s">
        <v>6074</v>
      </c>
      <c r="F944" s="24" t="s">
        <v>6075</v>
      </c>
      <c r="G944" s="24" t="s">
        <v>31</v>
      </c>
      <c r="H944" s="24" t="s">
        <v>49</v>
      </c>
      <c r="I944" s="24" t="s">
        <v>6076</v>
      </c>
      <c r="J944" s="24" t="s">
        <v>18</v>
      </c>
      <c r="K944" s="24" t="s">
        <v>2295</v>
      </c>
      <c r="L944" s="24">
        <v>6</v>
      </c>
      <c r="M944" s="31">
        <v>0</v>
      </c>
      <c r="N944" s="31">
        <v>372</v>
      </c>
      <c r="O944" s="24" t="s">
        <v>63</v>
      </c>
      <c r="P944" s="24" t="str">
        <f>VLOOKUP(Table1[[#This Row],[Line Item Text Code]],$U$3:$V$7,2,FALSE)</f>
        <v>Specification Error</v>
      </c>
      <c r="Q944" s="31">
        <f>Table1[[#This Row],[Ext. Cost]]-Table1[[#This Row],[Ext. Sell]]</f>
        <v>372</v>
      </c>
      <c r="R944" s="28">
        <f>VLOOKUP(C944,Bookings!$A$1:$B$33,2,FALSE)</f>
        <v>25594614.949999984</v>
      </c>
      <c r="S944" s="31">
        <f>IFERROR(VLOOKUP(D944,Bookings!E:F,2,FALSE),0)</f>
        <v>114169.53</v>
      </c>
      <c r="T944" s="27" t="str">
        <f>IFERROR(VLOOKUP(Table1[[#This Row],[Order]],Bookings_with_AM_Report!A:L,12,FALSE),"N/A")</f>
        <v>Frances Kim,Melissa Rokes</v>
      </c>
    </row>
    <row r="945" spans="1:20">
      <c r="A945" s="24" t="s">
        <v>1657</v>
      </c>
      <c r="B945" s="24">
        <v>20</v>
      </c>
      <c r="C945" s="24" t="s">
        <v>59</v>
      </c>
      <c r="D945" s="24" t="s">
        <v>62</v>
      </c>
      <c r="E945" s="24" t="s">
        <v>52</v>
      </c>
      <c r="F945" s="24" t="s">
        <v>54</v>
      </c>
      <c r="G945" s="24" t="s">
        <v>53</v>
      </c>
      <c r="H945" s="24" t="s">
        <v>49</v>
      </c>
      <c r="I945" s="24" t="s">
        <v>6076</v>
      </c>
      <c r="J945" s="24" t="s">
        <v>18</v>
      </c>
      <c r="K945" s="24" t="s">
        <v>2295</v>
      </c>
      <c r="L945" s="24">
        <v>1</v>
      </c>
      <c r="M945" s="31">
        <v>0</v>
      </c>
      <c r="N945" s="31">
        <v>19.309999999999999</v>
      </c>
      <c r="O945" s="24" t="s">
        <v>63</v>
      </c>
      <c r="P945" s="24" t="str">
        <f>VLOOKUP(Table1[[#This Row],[Line Item Text Code]],$U$3:$V$7,2,FALSE)</f>
        <v>Specification Error</v>
      </c>
      <c r="Q945" s="31">
        <f>Table1[[#This Row],[Ext. Cost]]-Table1[[#This Row],[Ext. Sell]]</f>
        <v>19.309999999999999</v>
      </c>
      <c r="R945" s="28">
        <f>VLOOKUP(C945,Bookings!$A$1:$B$33,2,FALSE)</f>
        <v>25594614.949999984</v>
      </c>
      <c r="S945" s="31">
        <f>IFERROR(VLOOKUP(D945,Bookings!E:F,2,FALSE),0)</f>
        <v>114169.53</v>
      </c>
      <c r="T945" s="27" t="str">
        <f>IFERROR(VLOOKUP(Table1[[#This Row],[Order]],Bookings_with_AM_Report!A:L,12,FALSE),"N/A")</f>
        <v>Frances Kim,Melissa Rokes</v>
      </c>
    </row>
    <row r="946" spans="1:20">
      <c r="A946" s="24" t="s">
        <v>1657</v>
      </c>
      <c r="B946" s="24">
        <v>20</v>
      </c>
      <c r="C946" s="24" t="s">
        <v>59</v>
      </c>
      <c r="D946" s="24" t="s">
        <v>62</v>
      </c>
      <c r="E946" s="24" t="s">
        <v>52</v>
      </c>
      <c r="F946" s="24" t="s">
        <v>54</v>
      </c>
      <c r="G946" s="24" t="s">
        <v>53</v>
      </c>
      <c r="H946" s="24" t="s">
        <v>53</v>
      </c>
      <c r="I946" s="24" t="s">
        <v>6077</v>
      </c>
      <c r="J946" s="24" t="s">
        <v>18</v>
      </c>
      <c r="K946" s="24" t="s">
        <v>2295</v>
      </c>
      <c r="L946" s="24">
        <v>1</v>
      </c>
      <c r="M946" s="31">
        <v>0</v>
      </c>
      <c r="N946" s="31">
        <v>19.309999999999999</v>
      </c>
      <c r="O946" s="24" t="s">
        <v>63</v>
      </c>
      <c r="P946" s="24" t="str">
        <f>VLOOKUP(Table1[[#This Row],[Line Item Text Code]],$U$3:$V$7,2,FALSE)</f>
        <v>Shipping Charges</v>
      </c>
      <c r="Q946" s="31">
        <f>Table1[[#This Row],[Ext. Cost]]-Table1[[#This Row],[Ext. Sell]]</f>
        <v>19.309999999999999</v>
      </c>
      <c r="R946" s="28">
        <f>VLOOKUP(C946,Bookings!$A$1:$B$33,2,FALSE)</f>
        <v>25594614.949999984</v>
      </c>
      <c r="S946" s="31">
        <f>IFERROR(VLOOKUP(D946,Bookings!E:F,2,FALSE),0)</f>
        <v>114169.53</v>
      </c>
      <c r="T946" s="27" t="str">
        <f>IFERROR(VLOOKUP(Table1[[#This Row],[Order]],Bookings_with_AM_Report!A:L,12,FALSE),"N/A")</f>
        <v>Frances Kim,Melissa Rokes</v>
      </c>
    </row>
    <row r="947" spans="1:20">
      <c r="A947" s="24" t="s">
        <v>1657</v>
      </c>
      <c r="B947" s="24">
        <v>22</v>
      </c>
      <c r="C947" s="24" t="s">
        <v>59</v>
      </c>
      <c r="D947" s="24" t="s">
        <v>62</v>
      </c>
      <c r="E947" s="24" t="s">
        <v>2406</v>
      </c>
      <c r="F947" s="24" t="s">
        <v>2407</v>
      </c>
      <c r="G947" s="24" t="s">
        <v>31</v>
      </c>
      <c r="H947" s="24" t="s">
        <v>36</v>
      </c>
      <c r="I947" s="24" t="s">
        <v>2408</v>
      </c>
      <c r="J947" s="24" t="s">
        <v>18</v>
      </c>
      <c r="K947" s="24" t="s">
        <v>51</v>
      </c>
      <c r="L947" s="24">
        <v>6</v>
      </c>
      <c r="M947" s="31">
        <v>0</v>
      </c>
      <c r="N947" s="31">
        <v>91.8</v>
      </c>
      <c r="O947" s="24" t="s">
        <v>63</v>
      </c>
      <c r="P947" s="24" t="str">
        <f>VLOOKUP(Table1[[#This Row],[Line Item Text Code]],$U$3:$V$7,2,FALSE)</f>
        <v>Customer Accomodation</v>
      </c>
      <c r="Q947" s="31">
        <f>Table1[[#This Row],[Ext. Cost]]-Table1[[#This Row],[Ext. Sell]]</f>
        <v>91.8</v>
      </c>
      <c r="R947" s="28">
        <f>VLOOKUP(C947,Bookings!$A$1:$B$33,2,FALSE)</f>
        <v>25594614.949999984</v>
      </c>
      <c r="S947" s="31">
        <f>IFERROR(VLOOKUP(D947,Bookings!E:F,2,FALSE),0)</f>
        <v>114169.53</v>
      </c>
      <c r="T947" s="27" t="str">
        <f>IFERROR(VLOOKUP(Table1[[#This Row],[Order]],Bookings_with_AM_Report!A:L,12,FALSE),"N/A")</f>
        <v>Frances Kim,Melissa Rokes</v>
      </c>
    </row>
    <row r="948" spans="1:20">
      <c r="A948" s="24" t="s">
        <v>1657</v>
      </c>
      <c r="B948" s="24">
        <v>23</v>
      </c>
      <c r="C948" s="24" t="s">
        <v>59</v>
      </c>
      <c r="D948" s="24" t="s">
        <v>62</v>
      </c>
      <c r="E948" s="24" t="s">
        <v>52</v>
      </c>
      <c r="F948" s="24" t="s">
        <v>141</v>
      </c>
      <c r="G948" s="24" t="s">
        <v>53</v>
      </c>
      <c r="H948" s="24" t="s">
        <v>36</v>
      </c>
      <c r="I948" s="24" t="s">
        <v>2408</v>
      </c>
      <c r="J948" s="24" t="s">
        <v>18</v>
      </c>
      <c r="K948" s="24" t="s">
        <v>51</v>
      </c>
      <c r="L948" s="24">
        <v>1</v>
      </c>
      <c r="M948" s="31">
        <v>0</v>
      </c>
      <c r="N948" s="31">
        <v>20.100000000000001</v>
      </c>
      <c r="O948" s="24" t="s">
        <v>63</v>
      </c>
      <c r="P948" s="24" t="str">
        <f>VLOOKUP(Table1[[#This Row],[Line Item Text Code]],$U$3:$V$7,2,FALSE)</f>
        <v>Customer Accomodation</v>
      </c>
      <c r="Q948" s="31">
        <f>Table1[[#This Row],[Ext. Cost]]-Table1[[#This Row],[Ext. Sell]]</f>
        <v>20.100000000000001</v>
      </c>
      <c r="R948" s="28">
        <f>VLOOKUP(C948,Bookings!$A$1:$B$33,2,FALSE)</f>
        <v>25594614.949999984</v>
      </c>
      <c r="S948" s="31">
        <f>IFERROR(VLOOKUP(D948,Bookings!E:F,2,FALSE),0)</f>
        <v>114169.53</v>
      </c>
      <c r="T948" s="27" t="str">
        <f>IFERROR(VLOOKUP(Table1[[#This Row],[Order]],Bookings_with_AM_Report!A:L,12,FALSE),"N/A")</f>
        <v>Frances Kim,Melissa Rokes</v>
      </c>
    </row>
    <row r="949" spans="1:20">
      <c r="A949" s="24" t="s">
        <v>1657</v>
      </c>
      <c r="B949" s="24">
        <v>24</v>
      </c>
      <c r="C949" s="24" t="s">
        <v>59</v>
      </c>
      <c r="D949" s="24" t="s">
        <v>62</v>
      </c>
      <c r="E949" s="24" t="s">
        <v>3860</v>
      </c>
      <c r="F949" s="24" t="s">
        <v>3861</v>
      </c>
      <c r="G949" s="24" t="s">
        <v>31</v>
      </c>
      <c r="H949" s="24" t="s">
        <v>36</v>
      </c>
      <c r="I949" s="24" t="s">
        <v>2408</v>
      </c>
      <c r="J949" s="24" t="s">
        <v>18</v>
      </c>
      <c r="K949" s="24" t="s">
        <v>51</v>
      </c>
      <c r="L949" s="24">
        <v>6</v>
      </c>
      <c r="M949" s="31">
        <v>0</v>
      </c>
      <c r="N949" s="31">
        <v>91.8</v>
      </c>
      <c r="O949" s="24" t="s">
        <v>63</v>
      </c>
      <c r="P949" s="24" t="str">
        <f>VLOOKUP(Table1[[#This Row],[Line Item Text Code]],$U$3:$V$7,2,FALSE)</f>
        <v>Customer Accomodation</v>
      </c>
      <c r="Q949" s="31">
        <f>Table1[[#This Row],[Ext. Cost]]-Table1[[#This Row],[Ext. Sell]]</f>
        <v>91.8</v>
      </c>
      <c r="R949" s="28">
        <f>VLOOKUP(C949,Bookings!$A$1:$B$33,2,FALSE)</f>
        <v>25594614.949999984</v>
      </c>
      <c r="S949" s="31">
        <f>IFERROR(VLOOKUP(D949,Bookings!E:F,2,FALSE),0)</f>
        <v>114169.53</v>
      </c>
      <c r="T949" s="27" t="str">
        <f>IFERROR(VLOOKUP(Table1[[#This Row],[Order]],Bookings_with_AM_Report!A:L,12,FALSE),"N/A")</f>
        <v>Frances Kim,Melissa Rokes</v>
      </c>
    </row>
    <row r="950" spans="1:20">
      <c r="A950" s="24" t="s">
        <v>1657</v>
      </c>
      <c r="B950" s="24">
        <v>25</v>
      </c>
      <c r="C950" s="24" t="s">
        <v>59</v>
      </c>
      <c r="D950" s="24" t="s">
        <v>62</v>
      </c>
      <c r="E950" s="24" t="s">
        <v>52</v>
      </c>
      <c r="F950" s="24" t="s">
        <v>141</v>
      </c>
      <c r="G950" s="24" t="s">
        <v>53</v>
      </c>
      <c r="H950" s="24" t="s">
        <v>36</v>
      </c>
      <c r="I950" s="24" t="s">
        <v>2408</v>
      </c>
      <c r="J950" s="24" t="s">
        <v>18</v>
      </c>
      <c r="K950" s="24" t="s">
        <v>51</v>
      </c>
      <c r="L950" s="24">
        <v>1</v>
      </c>
      <c r="M950" s="31">
        <v>0</v>
      </c>
      <c r="N950" s="31">
        <v>20.100000000000001</v>
      </c>
      <c r="O950" s="24" t="s">
        <v>63</v>
      </c>
      <c r="P950" s="24" t="str">
        <f>VLOOKUP(Table1[[#This Row],[Line Item Text Code]],$U$3:$V$7,2,FALSE)</f>
        <v>Customer Accomodation</v>
      </c>
      <c r="Q950" s="31">
        <f>Table1[[#This Row],[Ext. Cost]]-Table1[[#This Row],[Ext. Sell]]</f>
        <v>20.100000000000001</v>
      </c>
      <c r="R950" s="28">
        <f>VLOOKUP(C950,Bookings!$A$1:$B$33,2,FALSE)</f>
        <v>25594614.949999984</v>
      </c>
      <c r="S950" s="31">
        <f>IFERROR(VLOOKUP(D950,Bookings!E:F,2,FALSE),0)</f>
        <v>114169.53</v>
      </c>
      <c r="T950" s="27" t="str">
        <f>IFERROR(VLOOKUP(Table1[[#This Row],[Order]],Bookings_with_AM_Report!A:L,12,FALSE),"N/A")</f>
        <v>Frances Kim,Melissa Rokes</v>
      </c>
    </row>
    <row r="951" spans="1:20">
      <c r="A951" s="24" t="s">
        <v>1657</v>
      </c>
      <c r="B951" s="24">
        <v>27</v>
      </c>
      <c r="C951" s="24" t="s">
        <v>59</v>
      </c>
      <c r="D951" s="24" t="s">
        <v>62</v>
      </c>
      <c r="E951" s="24" t="s">
        <v>97</v>
      </c>
      <c r="F951" s="24" t="s">
        <v>22</v>
      </c>
      <c r="G951" s="24" t="s">
        <v>31</v>
      </c>
      <c r="H951" s="24" t="s">
        <v>17</v>
      </c>
      <c r="I951" s="24" t="s">
        <v>200</v>
      </c>
      <c r="J951" s="24" t="s">
        <v>18</v>
      </c>
      <c r="K951" s="24" t="s">
        <v>3852</v>
      </c>
      <c r="L951" s="24">
        <v>1</v>
      </c>
      <c r="M951" s="31">
        <v>0</v>
      </c>
      <c r="N951" s="31">
        <v>91.94</v>
      </c>
      <c r="O951" s="24" t="s">
        <v>63</v>
      </c>
      <c r="P951" s="24" t="str">
        <f>VLOOKUP(Table1[[#This Row],[Line Item Text Code]],$U$3:$V$7,2,FALSE)</f>
        <v>Miscellaneous</v>
      </c>
      <c r="Q951" s="31">
        <f>Table1[[#This Row],[Ext. Cost]]-Table1[[#This Row],[Ext. Sell]]</f>
        <v>91.94</v>
      </c>
      <c r="R951" s="28">
        <f>VLOOKUP(C951,Bookings!$A$1:$B$33,2,FALSE)</f>
        <v>25594614.949999984</v>
      </c>
      <c r="S951" s="31">
        <f>IFERROR(VLOOKUP(D951,Bookings!E:F,2,FALSE),0)</f>
        <v>114169.53</v>
      </c>
      <c r="T951" s="27" t="str">
        <f>IFERROR(VLOOKUP(Table1[[#This Row],[Order]],Bookings_with_AM_Report!A:L,12,FALSE),"N/A")</f>
        <v>Frances Kim,Melissa Rokes</v>
      </c>
    </row>
    <row r="952" spans="1:20">
      <c r="A952" s="24" t="s">
        <v>1774</v>
      </c>
      <c r="B952" s="24">
        <v>7</v>
      </c>
      <c r="C952" s="24" t="s">
        <v>117</v>
      </c>
      <c r="D952" s="24" t="s">
        <v>118</v>
      </c>
      <c r="E952" s="24" t="s">
        <v>2409</v>
      </c>
      <c r="F952" s="24" t="s">
        <v>2410</v>
      </c>
      <c r="G952" s="24" t="s">
        <v>31</v>
      </c>
      <c r="H952" s="24" t="s">
        <v>49</v>
      </c>
      <c r="I952" s="24" t="s">
        <v>2411</v>
      </c>
      <c r="J952" s="24" t="s">
        <v>33</v>
      </c>
      <c r="K952" s="24" t="s">
        <v>34</v>
      </c>
      <c r="L952" s="24">
        <v>2</v>
      </c>
      <c r="M952" s="31">
        <v>0</v>
      </c>
      <c r="N952" s="31">
        <v>29</v>
      </c>
      <c r="O952" s="24" t="s">
        <v>1598</v>
      </c>
      <c r="P952" s="24" t="str">
        <f>VLOOKUP(Table1[[#This Row],[Line Item Text Code]],$U$3:$V$7,2,FALSE)</f>
        <v>Specification Error</v>
      </c>
      <c r="Q952" s="31">
        <f>Table1[[#This Row],[Ext. Cost]]-Table1[[#This Row],[Ext. Sell]]</f>
        <v>29</v>
      </c>
      <c r="R952" s="28">
        <f>VLOOKUP(C952,Bookings!$A$1:$B$33,2,FALSE)</f>
        <v>706029.88</v>
      </c>
      <c r="S952" s="31">
        <f>IFERROR(VLOOKUP(D952,Bookings!E:F,2,FALSE),0)</f>
        <v>239014.72000000003</v>
      </c>
      <c r="T952" s="27" t="str">
        <f>IFERROR(VLOOKUP(Table1[[#This Row],[Order]],Bookings_with_AM_Report!A:L,12,FALSE),"N/A")</f>
        <v>Rayna Mitchell</v>
      </c>
    </row>
    <row r="953" spans="1:20">
      <c r="A953" s="24" t="s">
        <v>1931</v>
      </c>
      <c r="B953" s="24">
        <v>7</v>
      </c>
      <c r="C953" s="24" t="s">
        <v>20</v>
      </c>
      <c r="D953" s="24" t="s">
        <v>3887</v>
      </c>
      <c r="E953" s="24" t="s">
        <v>2384</v>
      </c>
      <c r="F953" s="24" t="s">
        <v>190</v>
      </c>
      <c r="G953" s="24" t="s">
        <v>16</v>
      </c>
      <c r="H953" s="24" t="s">
        <v>36</v>
      </c>
      <c r="I953" s="24" t="s">
        <v>190</v>
      </c>
      <c r="J953" s="24" t="s">
        <v>24</v>
      </c>
      <c r="K953" s="24" t="s">
        <v>86</v>
      </c>
      <c r="L953" s="24">
        <v>1</v>
      </c>
      <c r="M953" s="31">
        <v>0</v>
      </c>
      <c r="N953" s="31">
        <v>50</v>
      </c>
      <c r="O953" s="24" t="s">
        <v>44</v>
      </c>
      <c r="P953" s="24" t="str">
        <f>VLOOKUP(Table1[[#This Row],[Line Item Text Code]],$U$3:$V$7,2,FALSE)</f>
        <v>Customer Accomodation</v>
      </c>
      <c r="Q953" s="31">
        <f>Table1[[#This Row],[Ext. Cost]]-Table1[[#This Row],[Ext. Sell]]</f>
        <v>50</v>
      </c>
      <c r="R953" s="28">
        <f>VLOOKUP(C953,Bookings!$A$1:$B$33,2,FALSE)</f>
        <v>7904036.2999999644</v>
      </c>
      <c r="S953" s="31">
        <f>IFERROR(VLOOKUP(D953,Bookings!E:F,2,FALSE),0)</f>
        <v>645245.27000000025</v>
      </c>
      <c r="T953" s="27" t="str">
        <f>IFERROR(VLOOKUP(Table1[[#This Row],[Order]],Bookings_with_AM_Report!A:L,12,FALSE),"N/A")</f>
        <v>Norma Lopez</v>
      </c>
    </row>
    <row r="954" spans="1:20">
      <c r="A954" s="24" t="s">
        <v>2412</v>
      </c>
      <c r="B954" s="24">
        <v>3</v>
      </c>
      <c r="C954" s="24" t="s">
        <v>15</v>
      </c>
      <c r="D954" s="24" t="s">
        <v>2413</v>
      </c>
      <c r="E954" s="24" t="s">
        <v>164</v>
      </c>
      <c r="F954" s="24" t="s">
        <v>2414</v>
      </c>
      <c r="G954" s="24" t="s">
        <v>16</v>
      </c>
      <c r="H954" s="24" t="s">
        <v>32</v>
      </c>
      <c r="I954" s="24" t="s">
        <v>2415</v>
      </c>
      <c r="J954" s="24" t="s">
        <v>18</v>
      </c>
      <c r="K954" s="24" t="s">
        <v>179</v>
      </c>
      <c r="L954" s="24">
        <v>1</v>
      </c>
      <c r="M954" s="31">
        <v>0</v>
      </c>
      <c r="N954" s="31">
        <v>176.72</v>
      </c>
      <c r="O954" s="24" t="s">
        <v>63</v>
      </c>
      <c r="P954" s="24" t="str">
        <f>VLOOKUP(Table1[[#This Row],[Line Item Text Code]],$U$3:$V$7,2,FALSE)</f>
        <v>Vendor Caused</v>
      </c>
      <c r="Q954" s="31">
        <f>Table1[[#This Row],[Ext. Cost]]-Table1[[#This Row],[Ext. Sell]]</f>
        <v>176.72</v>
      </c>
      <c r="R954" s="28">
        <f>VLOOKUP(C954,Bookings!$A$1:$B$33,2,FALSE)</f>
        <v>6210075.2199999997</v>
      </c>
      <c r="S954" s="31">
        <f>IFERROR(VLOOKUP(D954,Bookings!E:F,2,FALSE),0)</f>
        <v>452.56</v>
      </c>
      <c r="T954" s="27" t="str">
        <f>IFERROR(VLOOKUP(Table1[[#This Row],[Order]],Bookings_with_AM_Report!A:L,12,FALSE),"N/A")</f>
        <v>Saoirse O'Connor</v>
      </c>
    </row>
    <row r="955" spans="1:20">
      <c r="A955" s="24" t="s">
        <v>5456</v>
      </c>
      <c r="B955" s="24">
        <v>491</v>
      </c>
      <c r="C955" s="24" t="s">
        <v>59</v>
      </c>
      <c r="D955" s="24" t="s">
        <v>4044</v>
      </c>
      <c r="E955" s="24" t="s">
        <v>116</v>
      </c>
      <c r="F955" s="24" t="s">
        <v>116</v>
      </c>
      <c r="G955" s="24" t="s">
        <v>53</v>
      </c>
      <c r="H955" s="24" t="s">
        <v>53</v>
      </c>
      <c r="I955" s="24" t="s">
        <v>6078</v>
      </c>
      <c r="J955" s="24" t="s">
        <v>18</v>
      </c>
      <c r="K955" s="24" t="s">
        <v>2223</v>
      </c>
      <c r="L955" s="24">
        <v>1</v>
      </c>
      <c r="M955" s="31">
        <v>0</v>
      </c>
      <c r="N955" s="31">
        <v>144.06</v>
      </c>
      <c r="O955" s="24" t="s">
        <v>26</v>
      </c>
      <c r="P955" s="24" t="str">
        <f>VLOOKUP(Table1[[#This Row],[Line Item Text Code]],$U$3:$V$7,2,FALSE)</f>
        <v>Shipping Charges</v>
      </c>
      <c r="Q955" s="31">
        <f>Table1[[#This Row],[Ext. Cost]]-Table1[[#This Row],[Ext. Sell]]</f>
        <v>144.06</v>
      </c>
      <c r="R955" s="28">
        <f>VLOOKUP(C955,Bookings!$A$1:$B$33,2,FALSE)</f>
        <v>25594614.949999984</v>
      </c>
      <c r="S955" s="31">
        <f>IFERROR(VLOOKUP(D955,Bookings!E:F,2,FALSE),0)</f>
        <v>6454864.4399999995</v>
      </c>
      <c r="T955" s="27" t="str">
        <f>IFERROR(VLOOKUP(Table1[[#This Row],[Order]],Bookings_with_AM_Report!A:L,12,FALSE),"N/A")</f>
        <v>Anthony Pantaleoni</v>
      </c>
    </row>
    <row r="956" spans="1:20">
      <c r="A956" s="24" t="s">
        <v>1872</v>
      </c>
      <c r="B956" s="24">
        <v>5</v>
      </c>
      <c r="C956" s="24" t="s">
        <v>120</v>
      </c>
      <c r="D956" s="24" t="s">
        <v>1873</v>
      </c>
      <c r="E956" s="24" t="s">
        <v>69</v>
      </c>
      <c r="F956" s="24" t="s">
        <v>4588</v>
      </c>
      <c r="G956" s="24" t="s">
        <v>16</v>
      </c>
      <c r="H956" s="24" t="s">
        <v>49</v>
      </c>
      <c r="I956" s="24" t="s">
        <v>3709</v>
      </c>
      <c r="J956" s="24" t="s">
        <v>24</v>
      </c>
      <c r="K956" s="24" t="s">
        <v>918</v>
      </c>
      <c r="L956" s="24">
        <v>1</v>
      </c>
      <c r="M956" s="31">
        <v>0</v>
      </c>
      <c r="N956" s="31">
        <v>44</v>
      </c>
      <c r="O956" s="24" t="s">
        <v>88</v>
      </c>
      <c r="P956" s="24" t="str">
        <f>VLOOKUP(Table1[[#This Row],[Line Item Text Code]],$U$3:$V$7,2,FALSE)</f>
        <v>Specification Error</v>
      </c>
      <c r="Q956" s="31">
        <f>Table1[[#This Row],[Ext. Cost]]-Table1[[#This Row],[Ext. Sell]]</f>
        <v>44</v>
      </c>
      <c r="R956" s="28">
        <f>VLOOKUP(C956,Bookings!$A$1:$B$33,2,FALSE)</f>
        <v>927982.08000000031</v>
      </c>
      <c r="S956" s="31">
        <f>IFERROR(VLOOKUP(D956,Bookings!E:F,2,FALSE),0)</f>
        <v>10891.56</v>
      </c>
      <c r="T956" s="27" t="str">
        <f>IFERROR(VLOOKUP(Table1[[#This Row],[Order]],Bookings_with_AM_Report!A:L,12,FALSE),"N/A")</f>
        <v>Troy Ocariza</v>
      </c>
    </row>
    <row r="957" spans="1:20">
      <c r="A957" s="24" t="s">
        <v>3120</v>
      </c>
      <c r="B957" s="24">
        <v>6</v>
      </c>
      <c r="C957" s="24" t="s">
        <v>113</v>
      </c>
      <c r="D957" s="24" t="s">
        <v>3121</v>
      </c>
      <c r="E957" s="24" t="s">
        <v>3862</v>
      </c>
      <c r="F957" s="24" t="s">
        <v>3863</v>
      </c>
      <c r="G957" s="24" t="s">
        <v>31</v>
      </c>
      <c r="H957" s="24" t="s">
        <v>49</v>
      </c>
      <c r="I957" s="24" t="s">
        <v>2605</v>
      </c>
      <c r="J957" s="24" t="s">
        <v>18</v>
      </c>
      <c r="K957" s="24" t="s">
        <v>3864</v>
      </c>
      <c r="L957" s="24">
        <v>4</v>
      </c>
      <c r="M957" s="31">
        <v>0</v>
      </c>
      <c r="N957" s="31">
        <v>0.8</v>
      </c>
      <c r="O957" s="24" t="s">
        <v>63</v>
      </c>
      <c r="P957" s="24" t="str">
        <f>VLOOKUP(Table1[[#This Row],[Line Item Text Code]],$U$3:$V$7,2,FALSE)</f>
        <v>Specification Error</v>
      </c>
      <c r="Q957" s="31">
        <f>Table1[[#This Row],[Ext. Cost]]-Table1[[#This Row],[Ext. Sell]]</f>
        <v>0.8</v>
      </c>
      <c r="R957" s="28">
        <f>VLOOKUP(C957,Bookings!$A$1:$B$33,2,FALSE)</f>
        <v>3917134.9400000004</v>
      </c>
      <c r="S957" s="31">
        <f>IFERROR(VLOOKUP(D957,Bookings!E:F,2,FALSE),0)</f>
        <v>2007</v>
      </c>
      <c r="T957" s="27" t="str">
        <f>IFERROR(VLOOKUP(Table1[[#This Row],[Order]],Bookings_with_AM_Report!A:L,12,FALSE),"N/A")</f>
        <v>Saoirse O'Connor</v>
      </c>
    </row>
    <row r="958" spans="1:20">
      <c r="A958" s="24" t="s">
        <v>1729</v>
      </c>
      <c r="B958" s="24">
        <v>3</v>
      </c>
      <c r="C958" s="24" t="s">
        <v>20</v>
      </c>
      <c r="D958" s="24" t="s">
        <v>3887</v>
      </c>
      <c r="E958" s="24" t="s">
        <v>2384</v>
      </c>
      <c r="F958" s="24" t="s">
        <v>190</v>
      </c>
      <c r="G958" s="24" t="s">
        <v>16</v>
      </c>
      <c r="H958" s="24" t="s">
        <v>36</v>
      </c>
      <c r="I958" s="24" t="s">
        <v>190</v>
      </c>
      <c r="J958" s="24" t="s">
        <v>24</v>
      </c>
      <c r="K958" s="24" t="s">
        <v>86</v>
      </c>
      <c r="L958" s="24">
        <v>1</v>
      </c>
      <c r="M958" s="31">
        <v>0</v>
      </c>
      <c r="N958" s="31">
        <v>50</v>
      </c>
      <c r="O958" s="24" t="s">
        <v>44</v>
      </c>
      <c r="P958" s="24" t="str">
        <f>VLOOKUP(Table1[[#This Row],[Line Item Text Code]],$U$3:$V$7,2,FALSE)</f>
        <v>Customer Accomodation</v>
      </c>
      <c r="Q958" s="31">
        <f>Table1[[#This Row],[Ext. Cost]]-Table1[[#This Row],[Ext. Sell]]</f>
        <v>50</v>
      </c>
      <c r="R958" s="28">
        <f>VLOOKUP(C958,Bookings!$A$1:$B$33,2,FALSE)</f>
        <v>7904036.2999999644</v>
      </c>
      <c r="S958" s="31">
        <f>IFERROR(VLOOKUP(D958,Bookings!E:F,2,FALSE),0)</f>
        <v>645245.27000000025</v>
      </c>
      <c r="T958" s="27" t="str">
        <f>IFERROR(VLOOKUP(Table1[[#This Row],[Order]],Bookings_with_AM_Report!A:L,12,FALSE),"N/A")</f>
        <v>Norma Lopez</v>
      </c>
    </row>
    <row r="959" spans="1:20">
      <c r="A959" s="24" t="s">
        <v>1660</v>
      </c>
      <c r="B959" s="24">
        <v>31</v>
      </c>
      <c r="C959" s="24" t="s">
        <v>45</v>
      </c>
      <c r="D959" s="24" t="s">
        <v>1661</v>
      </c>
      <c r="E959" s="24" t="s">
        <v>1662</v>
      </c>
      <c r="F959" s="24" t="s">
        <v>1663</v>
      </c>
      <c r="G959" s="24" t="s">
        <v>31</v>
      </c>
      <c r="H959" s="24" t="s">
        <v>36</v>
      </c>
      <c r="I959" s="24" t="s">
        <v>1664</v>
      </c>
      <c r="J959" s="24" t="s">
        <v>24</v>
      </c>
      <c r="K959" s="24" t="s">
        <v>114</v>
      </c>
      <c r="L959" s="24">
        <v>1</v>
      </c>
      <c r="M959" s="31">
        <v>0</v>
      </c>
      <c r="N959" s="31">
        <v>362.6</v>
      </c>
      <c r="O959" s="24" t="s">
        <v>88</v>
      </c>
      <c r="P959" s="24" t="str">
        <f>VLOOKUP(Table1[[#This Row],[Line Item Text Code]],$U$3:$V$7,2,FALSE)</f>
        <v>Customer Accomodation</v>
      </c>
      <c r="Q959" s="31">
        <f>Table1[[#This Row],[Ext. Cost]]-Table1[[#This Row],[Ext. Sell]]</f>
        <v>362.6</v>
      </c>
      <c r="R959" s="28">
        <f>VLOOKUP(C959,Bookings!$A$1:$B$33,2,FALSE)</f>
        <v>6995960.2399999984</v>
      </c>
      <c r="S959" s="31">
        <f>IFERROR(VLOOKUP(D959,Bookings!E:F,2,FALSE),0)</f>
        <v>295125.09999999998</v>
      </c>
      <c r="T959" s="27" t="str">
        <f>IFERROR(VLOOKUP(Table1[[#This Row],[Order]],Bookings_with_AM_Report!A:L,12,FALSE),"N/A")</f>
        <v>Mary Sparacino</v>
      </c>
    </row>
    <row r="960" spans="1:20">
      <c r="A960" s="24" t="s">
        <v>1660</v>
      </c>
      <c r="B960" s="24">
        <v>32</v>
      </c>
      <c r="C960" s="24" t="s">
        <v>45</v>
      </c>
      <c r="D960" s="24" t="s">
        <v>1661</v>
      </c>
      <c r="E960" s="24" t="s">
        <v>192</v>
      </c>
      <c r="F960" s="24" t="s">
        <v>22</v>
      </c>
      <c r="G960" s="24" t="s">
        <v>317</v>
      </c>
      <c r="H960" s="24" t="s">
        <v>17</v>
      </c>
      <c r="I960" s="24" t="s">
        <v>193</v>
      </c>
      <c r="J960" s="24" t="s">
        <v>24</v>
      </c>
      <c r="K960" s="24" t="s">
        <v>1665</v>
      </c>
      <c r="L960" s="24">
        <v>1</v>
      </c>
      <c r="M960" s="31">
        <v>0</v>
      </c>
      <c r="N960" s="31">
        <v>25</v>
      </c>
      <c r="O960" s="24" t="s">
        <v>88</v>
      </c>
      <c r="P960" s="24" t="str">
        <f>VLOOKUP(Table1[[#This Row],[Line Item Text Code]],$U$3:$V$7,2,FALSE)</f>
        <v>Miscellaneous</v>
      </c>
      <c r="Q960" s="31">
        <f>Table1[[#This Row],[Ext. Cost]]-Table1[[#This Row],[Ext. Sell]]</f>
        <v>25</v>
      </c>
      <c r="R960" s="28">
        <f>VLOOKUP(C960,Bookings!$A$1:$B$33,2,FALSE)</f>
        <v>6995960.2399999984</v>
      </c>
      <c r="S960" s="31">
        <f>IFERROR(VLOOKUP(D960,Bookings!E:F,2,FALSE),0)</f>
        <v>295125.09999999998</v>
      </c>
      <c r="T960" s="27" t="str">
        <f>IFERROR(VLOOKUP(Table1[[#This Row],[Order]],Bookings_with_AM_Report!A:L,12,FALSE),"N/A")</f>
        <v>Mary Sparacino</v>
      </c>
    </row>
    <row r="961" spans="1:20">
      <c r="A961" s="24" t="s">
        <v>1660</v>
      </c>
      <c r="B961" s="24">
        <v>33</v>
      </c>
      <c r="C961" s="24" t="s">
        <v>45</v>
      </c>
      <c r="D961" s="24" t="s">
        <v>1661</v>
      </c>
      <c r="E961" s="24" t="s">
        <v>192</v>
      </c>
      <c r="F961" s="24" t="s">
        <v>22</v>
      </c>
      <c r="G961" s="24" t="s">
        <v>317</v>
      </c>
      <c r="H961" s="24" t="s">
        <v>17</v>
      </c>
      <c r="I961" s="24" t="s">
        <v>193</v>
      </c>
      <c r="J961" s="24" t="s">
        <v>24</v>
      </c>
      <c r="K961" s="24" t="s">
        <v>1665</v>
      </c>
      <c r="L961" s="24">
        <v>1</v>
      </c>
      <c r="M961" s="31">
        <v>0</v>
      </c>
      <c r="N961" s="31">
        <v>25</v>
      </c>
      <c r="O961" s="24" t="s">
        <v>88</v>
      </c>
      <c r="P961" s="24" t="str">
        <f>VLOOKUP(Table1[[#This Row],[Line Item Text Code]],$U$3:$V$7,2,FALSE)</f>
        <v>Miscellaneous</v>
      </c>
      <c r="Q961" s="31">
        <f>Table1[[#This Row],[Ext. Cost]]-Table1[[#This Row],[Ext. Sell]]</f>
        <v>25</v>
      </c>
      <c r="R961" s="28">
        <f>VLOOKUP(C961,Bookings!$A$1:$B$33,2,FALSE)</f>
        <v>6995960.2399999984</v>
      </c>
      <c r="S961" s="31">
        <f>IFERROR(VLOOKUP(D961,Bookings!E:F,2,FALSE),0)</f>
        <v>295125.09999999998</v>
      </c>
      <c r="T961" s="27" t="str">
        <f>IFERROR(VLOOKUP(Table1[[#This Row],[Order]],Bookings_with_AM_Report!A:L,12,FALSE),"N/A")</f>
        <v>Mary Sparacino</v>
      </c>
    </row>
    <row r="962" spans="1:20">
      <c r="A962" s="24" t="s">
        <v>2820</v>
      </c>
      <c r="B962" s="24">
        <v>60</v>
      </c>
      <c r="C962" s="24" t="s">
        <v>30</v>
      </c>
      <c r="D962" s="24" t="s">
        <v>380</v>
      </c>
      <c r="E962" s="24" t="s">
        <v>166</v>
      </c>
      <c r="F962" s="24" t="s">
        <v>22</v>
      </c>
      <c r="G962" s="24" t="s">
        <v>53</v>
      </c>
      <c r="H962" s="24" t="s">
        <v>49</v>
      </c>
      <c r="I962" s="24" t="s">
        <v>6079</v>
      </c>
      <c r="J962" s="24" t="s">
        <v>33</v>
      </c>
      <c r="K962" s="24" t="s">
        <v>73</v>
      </c>
      <c r="L962" s="24">
        <v>1</v>
      </c>
      <c r="M962" s="31">
        <v>0</v>
      </c>
      <c r="N962" s="31">
        <v>23.58</v>
      </c>
      <c r="O962" s="24" t="s">
        <v>22</v>
      </c>
      <c r="P962" s="24" t="str">
        <f>VLOOKUP(Table1[[#This Row],[Line Item Text Code]],$U$3:$V$7,2,FALSE)</f>
        <v>Specification Error</v>
      </c>
      <c r="Q962" s="31">
        <f>Table1[[#This Row],[Ext. Cost]]-Table1[[#This Row],[Ext. Sell]]</f>
        <v>23.58</v>
      </c>
      <c r="R962" s="28">
        <f>VLOOKUP(C962,Bookings!$A$1:$B$33,2,FALSE)</f>
        <v>3992449.5100000007</v>
      </c>
      <c r="S962" s="31">
        <f>IFERROR(VLOOKUP(D962,Bookings!E:F,2,FALSE),0)</f>
        <v>57298.880000000005</v>
      </c>
      <c r="T962" s="27" t="str">
        <f>IFERROR(VLOOKUP(Table1[[#This Row],[Order]],Bookings_with_AM_Report!A:L,12,FALSE),"N/A")</f>
        <v>Rayna Mitchell</v>
      </c>
    </row>
    <row r="963" spans="1:20">
      <c r="A963" s="24" t="s">
        <v>2874</v>
      </c>
      <c r="B963" s="24">
        <v>10</v>
      </c>
      <c r="C963" s="24" t="s">
        <v>106</v>
      </c>
      <c r="D963" s="24" t="s">
        <v>135</v>
      </c>
      <c r="E963" s="24" t="s">
        <v>6080</v>
      </c>
      <c r="F963" s="24" t="s">
        <v>6081</v>
      </c>
      <c r="G963" s="24" t="s">
        <v>31</v>
      </c>
      <c r="H963" s="24" t="s">
        <v>32</v>
      </c>
      <c r="I963" s="24" t="s">
        <v>6082</v>
      </c>
      <c r="J963" s="24" t="s">
        <v>33</v>
      </c>
      <c r="K963" s="24" t="s">
        <v>2357</v>
      </c>
      <c r="L963" s="24">
        <v>2</v>
      </c>
      <c r="M963" s="31">
        <v>0</v>
      </c>
      <c r="N963" s="31">
        <v>526.4</v>
      </c>
      <c r="O963" s="24" t="s">
        <v>1598</v>
      </c>
      <c r="P963" s="24" t="str">
        <f>VLOOKUP(Table1[[#This Row],[Line Item Text Code]],$U$3:$V$7,2,FALSE)</f>
        <v>Vendor Caused</v>
      </c>
      <c r="Q963" s="31">
        <f>Table1[[#This Row],[Ext. Cost]]-Table1[[#This Row],[Ext. Sell]]</f>
        <v>526.4</v>
      </c>
      <c r="R963" s="28">
        <f>VLOOKUP(C963,Bookings!$A$1:$B$33,2,FALSE)</f>
        <v>893520.77000000025</v>
      </c>
      <c r="S963" s="31">
        <f>IFERROR(VLOOKUP(D963,Bookings!E:F,2,FALSE),0)</f>
        <v>121573.87</v>
      </c>
      <c r="T963" s="27" t="str">
        <f>IFERROR(VLOOKUP(Table1[[#This Row],[Order]],Bookings_with_AM_Report!A:L,12,FALSE),"N/A")</f>
        <v>Farrah Race</v>
      </c>
    </row>
    <row r="964" spans="1:20">
      <c r="A964" s="24" t="s">
        <v>2874</v>
      </c>
      <c r="B964" s="24">
        <v>11</v>
      </c>
      <c r="C964" s="24" t="s">
        <v>106</v>
      </c>
      <c r="D964" s="24" t="s">
        <v>135</v>
      </c>
      <c r="E964" s="24" t="s">
        <v>6083</v>
      </c>
      <c r="F964" s="24" t="s">
        <v>6084</v>
      </c>
      <c r="G964" s="24" t="s">
        <v>31</v>
      </c>
      <c r="H964" s="24" t="s">
        <v>32</v>
      </c>
      <c r="I964" s="24" t="s">
        <v>6082</v>
      </c>
      <c r="J964" s="24" t="s">
        <v>33</v>
      </c>
      <c r="K964" s="24" t="s">
        <v>2357</v>
      </c>
      <c r="L964" s="24">
        <v>2</v>
      </c>
      <c r="M964" s="31">
        <v>0</v>
      </c>
      <c r="N964" s="31">
        <v>238.4</v>
      </c>
      <c r="O964" s="24" t="s">
        <v>1598</v>
      </c>
      <c r="P964" s="24" t="str">
        <f>VLOOKUP(Table1[[#This Row],[Line Item Text Code]],$U$3:$V$7,2,FALSE)</f>
        <v>Vendor Caused</v>
      </c>
      <c r="Q964" s="31">
        <f>Table1[[#This Row],[Ext. Cost]]-Table1[[#This Row],[Ext. Sell]]</f>
        <v>238.4</v>
      </c>
      <c r="R964" s="28">
        <f>VLOOKUP(C964,Bookings!$A$1:$B$33,2,FALSE)</f>
        <v>893520.77000000025</v>
      </c>
      <c r="S964" s="31">
        <f>IFERROR(VLOOKUP(D964,Bookings!E:F,2,FALSE),0)</f>
        <v>121573.87</v>
      </c>
      <c r="T964" s="27" t="str">
        <f>IFERROR(VLOOKUP(Table1[[#This Row],[Order]],Bookings_with_AM_Report!A:L,12,FALSE),"N/A")</f>
        <v>Farrah Race</v>
      </c>
    </row>
    <row r="965" spans="1:20">
      <c r="A965" s="24" t="s">
        <v>2874</v>
      </c>
      <c r="B965" s="24">
        <v>13</v>
      </c>
      <c r="C965" s="24" t="s">
        <v>106</v>
      </c>
      <c r="D965" s="24" t="s">
        <v>135</v>
      </c>
      <c r="E965" s="24" t="s">
        <v>3630</v>
      </c>
      <c r="F965" s="24" t="s">
        <v>3865</v>
      </c>
      <c r="G965" s="24" t="s">
        <v>2516</v>
      </c>
      <c r="H965" s="24" t="s">
        <v>49</v>
      </c>
      <c r="I965" s="24" t="s">
        <v>3866</v>
      </c>
      <c r="J965" s="24" t="s">
        <v>33</v>
      </c>
      <c r="K965" s="24" t="s">
        <v>2357</v>
      </c>
      <c r="L965" s="24">
        <v>1</v>
      </c>
      <c r="M965" s="31">
        <v>0</v>
      </c>
      <c r="N965" s="31">
        <v>15</v>
      </c>
      <c r="O965" s="24" t="s">
        <v>1598</v>
      </c>
      <c r="P965" s="24" t="str">
        <f>VLOOKUP(Table1[[#This Row],[Line Item Text Code]],$U$3:$V$7,2,FALSE)</f>
        <v>Specification Error</v>
      </c>
      <c r="Q965" s="31">
        <f>Table1[[#This Row],[Ext. Cost]]-Table1[[#This Row],[Ext. Sell]]</f>
        <v>15</v>
      </c>
      <c r="R965" s="28">
        <f>VLOOKUP(C965,Bookings!$A$1:$B$33,2,FALSE)</f>
        <v>893520.77000000025</v>
      </c>
      <c r="S965" s="31">
        <f>IFERROR(VLOOKUP(D965,Bookings!E:F,2,FALSE),0)</f>
        <v>121573.87</v>
      </c>
      <c r="T965" s="27" t="str">
        <f>IFERROR(VLOOKUP(Table1[[#This Row],[Order]],Bookings_with_AM_Report!A:L,12,FALSE),"N/A")</f>
        <v>Farrah Race</v>
      </c>
    </row>
    <row r="966" spans="1:20">
      <c r="A966" s="24" t="s">
        <v>2874</v>
      </c>
      <c r="B966" s="24">
        <v>14</v>
      </c>
      <c r="C966" s="24" t="s">
        <v>106</v>
      </c>
      <c r="D966" s="24" t="s">
        <v>135</v>
      </c>
      <c r="E966" s="24" t="s">
        <v>116</v>
      </c>
      <c r="F966" s="24" t="s">
        <v>3867</v>
      </c>
      <c r="G966" s="24" t="s">
        <v>53</v>
      </c>
      <c r="H966" s="24" t="s">
        <v>49</v>
      </c>
      <c r="I966" s="24" t="s">
        <v>3868</v>
      </c>
      <c r="J966" s="24" t="s">
        <v>33</v>
      </c>
      <c r="K966" s="24" t="s">
        <v>2357</v>
      </c>
      <c r="L966" s="24">
        <v>1</v>
      </c>
      <c r="M966" s="31">
        <v>0</v>
      </c>
      <c r="N966" s="31">
        <v>13.96</v>
      </c>
      <c r="O966" s="24" t="s">
        <v>1598</v>
      </c>
      <c r="P966" s="24" t="str">
        <f>VLOOKUP(Table1[[#This Row],[Line Item Text Code]],$U$3:$V$7,2,FALSE)</f>
        <v>Specification Error</v>
      </c>
      <c r="Q966" s="31">
        <f>Table1[[#This Row],[Ext. Cost]]-Table1[[#This Row],[Ext. Sell]]</f>
        <v>13.96</v>
      </c>
      <c r="R966" s="28">
        <f>VLOOKUP(C966,Bookings!$A$1:$B$33,2,FALSE)</f>
        <v>893520.77000000025</v>
      </c>
      <c r="S966" s="31">
        <f>IFERROR(VLOOKUP(D966,Bookings!E:F,2,FALSE),0)</f>
        <v>121573.87</v>
      </c>
      <c r="T966" s="27" t="str">
        <f>IFERROR(VLOOKUP(Table1[[#This Row],[Order]],Bookings_with_AM_Report!A:L,12,FALSE),"N/A")</f>
        <v>Farrah Race</v>
      </c>
    </row>
    <row r="967" spans="1:20">
      <c r="A967" s="24" t="s">
        <v>1666</v>
      </c>
      <c r="B967" s="24">
        <v>3</v>
      </c>
      <c r="C967" s="24" t="s">
        <v>70</v>
      </c>
      <c r="D967" s="24" t="s">
        <v>71</v>
      </c>
      <c r="E967" s="24" t="s">
        <v>1667</v>
      </c>
      <c r="F967" s="24" t="s">
        <v>1668</v>
      </c>
      <c r="G967" s="24" t="s">
        <v>1398</v>
      </c>
      <c r="H967" s="24" t="s">
        <v>36</v>
      </c>
      <c r="I967" s="24" t="s">
        <v>1669</v>
      </c>
      <c r="J967" s="24" t="s">
        <v>24</v>
      </c>
      <c r="K967" s="24" t="s">
        <v>1400</v>
      </c>
      <c r="L967" s="24">
        <v>1</v>
      </c>
      <c r="M967" s="31">
        <v>0</v>
      </c>
      <c r="N967" s="31">
        <v>75</v>
      </c>
      <c r="O967" s="24" t="s">
        <v>72</v>
      </c>
      <c r="P967" s="24" t="str">
        <f>VLOOKUP(Table1[[#This Row],[Line Item Text Code]],$U$3:$V$7,2,FALSE)</f>
        <v>Customer Accomodation</v>
      </c>
      <c r="Q967" s="31">
        <f>Table1[[#This Row],[Ext. Cost]]-Table1[[#This Row],[Ext. Sell]]</f>
        <v>75</v>
      </c>
      <c r="R967" s="28">
        <f>VLOOKUP(C967,Bookings!$A$1:$B$33,2,FALSE)</f>
        <v>3879926.4899999993</v>
      </c>
      <c r="S967" s="31">
        <f>IFERROR(VLOOKUP(D967,Bookings!E:F,2,FALSE),0)</f>
        <v>435136.94999999995</v>
      </c>
      <c r="T967" s="27" t="str">
        <f>IFERROR(VLOOKUP(Table1[[#This Row],[Order]],Bookings_with_AM_Report!A:L,12,FALSE),"N/A")</f>
        <v>Megan Ewers</v>
      </c>
    </row>
    <row r="968" spans="1:20">
      <c r="A968" s="24" t="s">
        <v>1767</v>
      </c>
      <c r="B968" s="24">
        <v>5</v>
      </c>
      <c r="C968" s="24" t="s">
        <v>76</v>
      </c>
      <c r="D968" s="24" t="s">
        <v>146</v>
      </c>
      <c r="E968" s="24" t="s">
        <v>6068</v>
      </c>
      <c r="F968" s="24" t="s">
        <v>6085</v>
      </c>
      <c r="G968" s="24" t="s">
        <v>31</v>
      </c>
      <c r="H968" s="24" t="s">
        <v>49</v>
      </c>
      <c r="I968" s="24" t="s">
        <v>6086</v>
      </c>
      <c r="J968" s="24" t="s">
        <v>18</v>
      </c>
      <c r="K968" s="24" t="s">
        <v>115</v>
      </c>
      <c r="L968" s="24">
        <v>5</v>
      </c>
      <c r="M968" s="31">
        <v>0</v>
      </c>
      <c r="N968" s="31">
        <v>48.25</v>
      </c>
      <c r="O968" s="24" t="s">
        <v>63</v>
      </c>
      <c r="P968" s="24" t="str">
        <f>VLOOKUP(Table1[[#This Row],[Line Item Text Code]],$U$3:$V$7,2,FALSE)</f>
        <v>Specification Error</v>
      </c>
      <c r="Q968" s="31">
        <f>Table1[[#This Row],[Ext. Cost]]-Table1[[#This Row],[Ext. Sell]]</f>
        <v>48.25</v>
      </c>
      <c r="R968" s="28">
        <f>VLOOKUP(C968,Bookings!$A$1:$B$33,2,FALSE)</f>
        <v>13189792.260000004</v>
      </c>
      <c r="S968" s="31">
        <f>IFERROR(VLOOKUP(D968,Bookings!E:F,2,FALSE),0)</f>
        <v>1874548.8799999997</v>
      </c>
      <c r="T968" s="27" t="str">
        <f>IFERROR(VLOOKUP(Table1[[#This Row],[Order]],Bookings_with_AM_Report!A:L,12,FALSE),"N/A")</f>
        <v>Kimi Katsuyoshi,Melissa Avalos</v>
      </c>
    </row>
    <row r="969" spans="1:20">
      <c r="A969" s="24" t="s">
        <v>1767</v>
      </c>
      <c r="B969" s="24">
        <v>6</v>
      </c>
      <c r="C969" s="24" t="s">
        <v>76</v>
      </c>
      <c r="D969" s="24" t="s">
        <v>146</v>
      </c>
      <c r="E969" s="24" t="s">
        <v>69</v>
      </c>
      <c r="F969" s="24" t="s">
        <v>6087</v>
      </c>
      <c r="G969" s="24" t="s">
        <v>16</v>
      </c>
      <c r="H969" s="24" t="s">
        <v>49</v>
      </c>
      <c r="I969" s="24" t="s">
        <v>6088</v>
      </c>
      <c r="J969" s="24" t="s">
        <v>18</v>
      </c>
      <c r="K969" s="24" t="s">
        <v>19</v>
      </c>
      <c r="L969" s="24">
        <v>1</v>
      </c>
      <c r="M969" s="31">
        <v>0</v>
      </c>
      <c r="N969" s="31">
        <v>510</v>
      </c>
      <c r="O969" s="24" t="s">
        <v>63</v>
      </c>
      <c r="P969" s="24" t="str">
        <f>VLOOKUP(Table1[[#This Row],[Line Item Text Code]],$U$3:$V$7,2,FALSE)</f>
        <v>Specification Error</v>
      </c>
      <c r="Q969" s="31">
        <f>Table1[[#This Row],[Ext. Cost]]-Table1[[#This Row],[Ext. Sell]]</f>
        <v>510</v>
      </c>
      <c r="R969" s="28">
        <f>VLOOKUP(C969,Bookings!$A$1:$B$33,2,FALSE)</f>
        <v>13189792.260000004</v>
      </c>
      <c r="S969" s="31">
        <f>IFERROR(VLOOKUP(D969,Bookings!E:F,2,FALSE),0)</f>
        <v>1874548.8799999997</v>
      </c>
      <c r="T969" s="27" t="str">
        <f>IFERROR(VLOOKUP(Table1[[#This Row],[Order]],Bookings_with_AM_Report!A:L,12,FALSE),"N/A")</f>
        <v>Kimi Katsuyoshi,Melissa Avalos</v>
      </c>
    </row>
    <row r="970" spans="1:20">
      <c r="A970" s="24" t="s">
        <v>1767</v>
      </c>
      <c r="B970" s="24">
        <v>7</v>
      </c>
      <c r="C970" s="24" t="s">
        <v>76</v>
      </c>
      <c r="D970" s="24" t="s">
        <v>146</v>
      </c>
      <c r="E970" s="24" t="s">
        <v>6089</v>
      </c>
      <c r="F970" s="24" t="s">
        <v>22</v>
      </c>
      <c r="G970" s="24" t="s">
        <v>53</v>
      </c>
      <c r="H970" s="24" t="s">
        <v>53</v>
      </c>
      <c r="I970" s="24" t="s">
        <v>129</v>
      </c>
      <c r="J970" s="24" t="s">
        <v>18</v>
      </c>
      <c r="K970" s="24" t="s">
        <v>75</v>
      </c>
      <c r="L970" s="24">
        <v>1</v>
      </c>
      <c r="M970" s="31">
        <v>0</v>
      </c>
      <c r="N970" s="31">
        <v>64.94</v>
      </c>
      <c r="O970" s="24" t="s">
        <v>63</v>
      </c>
      <c r="P970" s="24" t="str">
        <f>VLOOKUP(Table1[[#This Row],[Line Item Text Code]],$U$3:$V$7,2,FALSE)</f>
        <v>Shipping Charges</v>
      </c>
      <c r="Q970" s="31">
        <f>Table1[[#This Row],[Ext. Cost]]-Table1[[#This Row],[Ext. Sell]]</f>
        <v>64.94</v>
      </c>
      <c r="R970" s="28">
        <f>VLOOKUP(C970,Bookings!$A$1:$B$33,2,FALSE)</f>
        <v>13189792.260000004</v>
      </c>
      <c r="S970" s="31">
        <f>IFERROR(VLOOKUP(D970,Bookings!E:F,2,FALSE),0)</f>
        <v>1874548.8799999997</v>
      </c>
      <c r="T970" s="27" t="str">
        <f>IFERROR(VLOOKUP(Table1[[#This Row],[Order]],Bookings_with_AM_Report!A:L,12,FALSE),"N/A")</f>
        <v>Kimi Katsuyoshi,Melissa Avalos</v>
      </c>
    </row>
    <row r="971" spans="1:20">
      <c r="A971" s="24" t="s">
        <v>1768</v>
      </c>
      <c r="B971" s="24">
        <v>21</v>
      </c>
      <c r="C971" s="24" t="s">
        <v>45</v>
      </c>
      <c r="D971" s="24" t="s">
        <v>1661</v>
      </c>
      <c r="E971" s="24" t="s">
        <v>1558</v>
      </c>
      <c r="F971" s="24" t="s">
        <v>6090</v>
      </c>
      <c r="G971" s="24" t="s">
        <v>16</v>
      </c>
      <c r="H971" s="24" t="s">
        <v>36</v>
      </c>
      <c r="I971" s="24" t="s">
        <v>6091</v>
      </c>
      <c r="J971" s="24" t="s">
        <v>24</v>
      </c>
      <c r="K971" s="24" t="s">
        <v>83</v>
      </c>
      <c r="L971" s="24">
        <v>1</v>
      </c>
      <c r="M971" s="31">
        <v>0</v>
      </c>
      <c r="N971" s="31">
        <v>355.5</v>
      </c>
      <c r="O971" s="24" t="s">
        <v>88</v>
      </c>
      <c r="P971" s="24" t="str">
        <f>VLOOKUP(Table1[[#This Row],[Line Item Text Code]],$U$3:$V$7,2,FALSE)</f>
        <v>Customer Accomodation</v>
      </c>
      <c r="Q971" s="31">
        <f>Table1[[#This Row],[Ext. Cost]]-Table1[[#This Row],[Ext. Sell]]</f>
        <v>355.5</v>
      </c>
      <c r="R971" s="28">
        <f>VLOOKUP(C971,Bookings!$A$1:$B$33,2,FALSE)</f>
        <v>6995960.2399999984</v>
      </c>
      <c r="S971" s="31">
        <f>IFERROR(VLOOKUP(D971,Bookings!E:F,2,FALSE),0)</f>
        <v>295125.09999999998</v>
      </c>
      <c r="T971" s="27" t="str">
        <f>IFERROR(VLOOKUP(Table1[[#This Row],[Order]],Bookings_with_AM_Report!A:L,12,FALSE),"N/A")</f>
        <v>Mary Sparacino</v>
      </c>
    </row>
    <row r="972" spans="1:20">
      <c r="A972" s="24" t="s">
        <v>2038</v>
      </c>
      <c r="B972" s="24">
        <v>6</v>
      </c>
      <c r="C972" s="24" t="s">
        <v>45</v>
      </c>
      <c r="D972" s="24" t="s">
        <v>530</v>
      </c>
      <c r="E972" s="24" t="s">
        <v>2561</v>
      </c>
      <c r="F972" s="24" t="s">
        <v>2271</v>
      </c>
      <c r="G972" s="24" t="s">
        <v>1394</v>
      </c>
      <c r="H972" s="24" t="s">
        <v>36</v>
      </c>
      <c r="I972" s="24" t="s">
        <v>6092</v>
      </c>
      <c r="J972" s="24" t="s">
        <v>24</v>
      </c>
      <c r="K972" s="24" t="s">
        <v>2533</v>
      </c>
      <c r="L972" s="24">
        <v>1</v>
      </c>
      <c r="M972" s="31">
        <v>0</v>
      </c>
      <c r="N972" s="31">
        <v>24.15</v>
      </c>
      <c r="O972" s="24" t="s">
        <v>88</v>
      </c>
      <c r="P972" s="24" t="str">
        <f>VLOOKUP(Table1[[#This Row],[Line Item Text Code]],$U$3:$V$7,2,FALSE)</f>
        <v>Customer Accomodation</v>
      </c>
      <c r="Q972" s="31">
        <f>Table1[[#This Row],[Ext. Cost]]-Table1[[#This Row],[Ext. Sell]]</f>
        <v>24.15</v>
      </c>
      <c r="R972" s="28">
        <f>VLOOKUP(C972,Bookings!$A$1:$B$33,2,FALSE)</f>
        <v>6995960.2399999984</v>
      </c>
      <c r="S972" s="31">
        <f>IFERROR(VLOOKUP(D972,Bookings!E:F,2,FALSE),0)</f>
        <v>28736.560000000001</v>
      </c>
      <c r="T972" s="27" t="str">
        <f>IFERROR(VLOOKUP(Table1[[#This Row],[Order]],Bookings_with_AM_Report!A:L,12,FALSE),"N/A")</f>
        <v>Mary Sparacino</v>
      </c>
    </row>
    <row r="973" spans="1:20">
      <c r="A973" s="24" t="s">
        <v>1670</v>
      </c>
      <c r="B973" s="24">
        <v>3</v>
      </c>
      <c r="C973" s="24" t="s">
        <v>76</v>
      </c>
      <c r="D973" s="24" t="s">
        <v>146</v>
      </c>
      <c r="E973" s="24" t="s">
        <v>1671</v>
      </c>
      <c r="F973" s="24" t="s">
        <v>1672</v>
      </c>
      <c r="G973" s="24" t="s">
        <v>31</v>
      </c>
      <c r="H973" s="24" t="s">
        <v>49</v>
      </c>
      <c r="I973" s="24" t="s">
        <v>112</v>
      </c>
      <c r="J973" s="24" t="s">
        <v>18</v>
      </c>
      <c r="K973" s="24" t="s">
        <v>1673</v>
      </c>
      <c r="L973" s="24">
        <v>2</v>
      </c>
      <c r="M973" s="31">
        <v>0</v>
      </c>
      <c r="N973" s="31">
        <v>27.74</v>
      </c>
      <c r="O973" s="24" t="s">
        <v>63</v>
      </c>
      <c r="P973" s="24" t="str">
        <f>VLOOKUP(Table1[[#This Row],[Line Item Text Code]],$U$3:$V$7,2,FALSE)</f>
        <v>Specification Error</v>
      </c>
      <c r="Q973" s="31">
        <f>Table1[[#This Row],[Ext. Cost]]-Table1[[#This Row],[Ext. Sell]]</f>
        <v>27.74</v>
      </c>
      <c r="R973" s="28">
        <f>VLOOKUP(C973,Bookings!$A$1:$B$33,2,FALSE)</f>
        <v>13189792.260000004</v>
      </c>
      <c r="S973" s="31">
        <f>IFERROR(VLOOKUP(D973,Bookings!E:F,2,FALSE),0)</f>
        <v>1874548.8799999997</v>
      </c>
      <c r="T973" s="27" t="str">
        <f>IFERROR(VLOOKUP(Table1[[#This Row],[Order]],Bookings_with_AM_Report!A:L,12,FALSE),"N/A")</f>
        <v>Kimi Katsuyoshi</v>
      </c>
    </row>
    <row r="974" spans="1:20">
      <c r="A974" s="24" t="s">
        <v>1670</v>
      </c>
      <c r="B974" s="24">
        <v>4</v>
      </c>
      <c r="C974" s="24" t="s">
        <v>76</v>
      </c>
      <c r="D974" s="24" t="s">
        <v>146</v>
      </c>
      <c r="E974" s="24" t="s">
        <v>1674</v>
      </c>
      <c r="F974" s="24" t="s">
        <v>1675</v>
      </c>
      <c r="G974" s="24" t="s">
        <v>31</v>
      </c>
      <c r="H974" s="24" t="s">
        <v>49</v>
      </c>
      <c r="I974" s="24" t="s">
        <v>112</v>
      </c>
      <c r="J974" s="24" t="s">
        <v>18</v>
      </c>
      <c r="K974" s="24" t="s">
        <v>1673</v>
      </c>
      <c r="L974" s="24">
        <v>2</v>
      </c>
      <c r="M974" s="31">
        <v>0</v>
      </c>
      <c r="N974" s="31">
        <v>27.74</v>
      </c>
      <c r="O974" s="24" t="s">
        <v>63</v>
      </c>
      <c r="P974" s="24" t="str">
        <f>VLOOKUP(Table1[[#This Row],[Line Item Text Code]],$U$3:$V$7,2,FALSE)</f>
        <v>Specification Error</v>
      </c>
      <c r="Q974" s="31">
        <f>Table1[[#This Row],[Ext. Cost]]-Table1[[#This Row],[Ext. Sell]]</f>
        <v>27.74</v>
      </c>
      <c r="R974" s="28">
        <f>VLOOKUP(C974,Bookings!$A$1:$B$33,2,FALSE)</f>
        <v>13189792.260000004</v>
      </c>
      <c r="S974" s="31">
        <f>IFERROR(VLOOKUP(D974,Bookings!E:F,2,FALSE),0)</f>
        <v>1874548.8799999997</v>
      </c>
      <c r="T974" s="27" t="str">
        <f>IFERROR(VLOOKUP(Table1[[#This Row],[Order]],Bookings_with_AM_Report!A:L,12,FALSE),"N/A")</f>
        <v>Kimi Katsuyoshi</v>
      </c>
    </row>
    <row r="975" spans="1:20">
      <c r="A975" s="24" t="s">
        <v>4589</v>
      </c>
      <c r="B975" s="24">
        <v>40</v>
      </c>
      <c r="C975" s="24" t="s">
        <v>76</v>
      </c>
      <c r="D975" s="24" t="s">
        <v>4082</v>
      </c>
      <c r="E975" s="24" t="s">
        <v>4590</v>
      </c>
      <c r="F975" s="24" t="s">
        <v>4590</v>
      </c>
      <c r="G975" s="24" t="s">
        <v>31</v>
      </c>
      <c r="H975" s="24" t="s">
        <v>49</v>
      </c>
      <c r="I975" s="24" t="s">
        <v>4591</v>
      </c>
      <c r="J975" s="24" t="s">
        <v>18</v>
      </c>
      <c r="K975" s="24" t="s">
        <v>4592</v>
      </c>
      <c r="L975" s="24">
        <v>1</v>
      </c>
      <c r="M975" s="31">
        <v>0</v>
      </c>
      <c r="N975" s="31">
        <v>200</v>
      </c>
      <c r="O975" s="24" t="s">
        <v>63</v>
      </c>
      <c r="P975" s="24" t="str">
        <f>VLOOKUP(Table1[[#This Row],[Line Item Text Code]],$U$3:$V$7,2,FALSE)</f>
        <v>Specification Error</v>
      </c>
      <c r="Q975" s="31">
        <f>Table1[[#This Row],[Ext. Cost]]-Table1[[#This Row],[Ext. Sell]]</f>
        <v>200</v>
      </c>
      <c r="R975" s="28">
        <f>VLOOKUP(C975,Bookings!$A$1:$B$33,2,FALSE)</f>
        <v>13189792.260000004</v>
      </c>
      <c r="S975" s="31">
        <f>IFERROR(VLOOKUP(D975,Bookings!E:F,2,FALSE),0)</f>
        <v>203833.10000000003</v>
      </c>
      <c r="T975" s="27" t="str">
        <f>IFERROR(VLOOKUP(Table1[[#This Row],[Order]],Bookings_with_AM_Report!A:L,12,FALSE),"N/A")</f>
        <v>Chryslyn Perkins</v>
      </c>
    </row>
    <row r="976" spans="1:20">
      <c r="A976" s="24" t="s">
        <v>2839</v>
      </c>
      <c r="B976" s="24">
        <v>55</v>
      </c>
      <c r="C976" s="24" t="s">
        <v>20</v>
      </c>
      <c r="D976" s="24" t="s">
        <v>21</v>
      </c>
      <c r="E976" s="24" t="s">
        <v>6093</v>
      </c>
      <c r="F976" s="24" t="s">
        <v>6094</v>
      </c>
      <c r="G976" s="24" t="s">
        <v>55</v>
      </c>
      <c r="H976" s="24" t="s">
        <v>36</v>
      </c>
      <c r="I976" s="24" t="s">
        <v>6095</v>
      </c>
      <c r="J976" s="24" t="s">
        <v>24</v>
      </c>
      <c r="K976" s="24" t="s">
        <v>956</v>
      </c>
      <c r="L976" s="24">
        <v>1</v>
      </c>
      <c r="M976" s="31">
        <v>0</v>
      </c>
      <c r="N976" s="31">
        <v>74.010000000000005</v>
      </c>
      <c r="O976" s="24" t="s">
        <v>26</v>
      </c>
      <c r="P976" s="24" t="str">
        <f>VLOOKUP(Table1[[#This Row],[Line Item Text Code]],$U$3:$V$7,2,FALSE)</f>
        <v>Customer Accomodation</v>
      </c>
      <c r="Q976" s="31">
        <f>Table1[[#This Row],[Ext. Cost]]-Table1[[#This Row],[Ext. Sell]]</f>
        <v>74.010000000000005</v>
      </c>
      <c r="R976" s="28">
        <f>VLOOKUP(C976,Bookings!$A$1:$B$33,2,FALSE)</f>
        <v>7904036.2999999644</v>
      </c>
      <c r="S976" s="31">
        <f>IFERROR(VLOOKUP(D976,Bookings!E:F,2,FALSE),0)</f>
        <v>6485933.8499999978</v>
      </c>
      <c r="T976" s="27" t="str">
        <f>IFERROR(VLOOKUP(Table1[[#This Row],[Order]],Bookings_with_AM_Report!A:L,12,FALSE),"N/A")</f>
        <v>Norma Lopez</v>
      </c>
    </row>
    <row r="977" spans="1:20">
      <c r="A977" s="24" t="s">
        <v>2839</v>
      </c>
      <c r="B977" s="24">
        <v>56</v>
      </c>
      <c r="C977" s="24" t="s">
        <v>20</v>
      </c>
      <c r="D977" s="24" t="s">
        <v>21</v>
      </c>
      <c r="E977" s="24" t="s">
        <v>6093</v>
      </c>
      <c r="F977" s="24" t="s">
        <v>6094</v>
      </c>
      <c r="G977" s="24" t="s">
        <v>55</v>
      </c>
      <c r="H977" s="24" t="s">
        <v>36</v>
      </c>
      <c r="I977" s="24" t="s">
        <v>6095</v>
      </c>
      <c r="J977" s="24" t="s">
        <v>24</v>
      </c>
      <c r="K977" s="24" t="s">
        <v>956</v>
      </c>
      <c r="L977" s="24">
        <v>1</v>
      </c>
      <c r="M977" s="31">
        <v>0</v>
      </c>
      <c r="N977" s="31">
        <v>100.48</v>
      </c>
      <c r="O977" s="24" t="s">
        <v>26</v>
      </c>
      <c r="P977" s="24" t="str">
        <f>VLOOKUP(Table1[[#This Row],[Line Item Text Code]],$U$3:$V$7,2,FALSE)</f>
        <v>Customer Accomodation</v>
      </c>
      <c r="Q977" s="31">
        <f>Table1[[#This Row],[Ext. Cost]]-Table1[[#This Row],[Ext. Sell]]</f>
        <v>100.48</v>
      </c>
      <c r="R977" s="28">
        <f>VLOOKUP(C977,Bookings!$A$1:$B$33,2,FALSE)</f>
        <v>7904036.2999999644</v>
      </c>
      <c r="S977" s="31">
        <f>IFERROR(VLOOKUP(D977,Bookings!E:F,2,FALSE),0)</f>
        <v>6485933.8499999978</v>
      </c>
      <c r="T977" s="27" t="str">
        <f>IFERROR(VLOOKUP(Table1[[#This Row],[Order]],Bookings_with_AM_Report!A:L,12,FALSE),"N/A")</f>
        <v>Norma Lopez</v>
      </c>
    </row>
    <row r="978" spans="1:20">
      <c r="A978" s="24" t="s">
        <v>2839</v>
      </c>
      <c r="B978" s="24">
        <v>61</v>
      </c>
      <c r="C978" s="24" t="s">
        <v>20</v>
      </c>
      <c r="D978" s="24" t="s">
        <v>21</v>
      </c>
      <c r="E978" s="24" t="s">
        <v>192</v>
      </c>
      <c r="F978" s="24" t="s">
        <v>22</v>
      </c>
      <c r="G978" s="24" t="s">
        <v>317</v>
      </c>
      <c r="H978" s="24" t="s">
        <v>17</v>
      </c>
      <c r="I978" s="24" t="s">
        <v>193</v>
      </c>
      <c r="J978" s="24" t="s">
        <v>24</v>
      </c>
      <c r="K978" s="24" t="s">
        <v>6096</v>
      </c>
      <c r="L978" s="24">
        <v>1</v>
      </c>
      <c r="M978" s="31">
        <v>0</v>
      </c>
      <c r="N978" s="31">
        <v>37.01</v>
      </c>
      <c r="O978" s="24" t="s">
        <v>26</v>
      </c>
      <c r="P978" s="24" t="str">
        <f>VLOOKUP(Table1[[#This Row],[Line Item Text Code]],$U$3:$V$7,2,FALSE)</f>
        <v>Miscellaneous</v>
      </c>
      <c r="Q978" s="31">
        <f>Table1[[#This Row],[Ext. Cost]]-Table1[[#This Row],[Ext. Sell]]</f>
        <v>37.01</v>
      </c>
      <c r="R978" s="28">
        <f>VLOOKUP(C978,Bookings!$A$1:$B$33,2,FALSE)</f>
        <v>7904036.2999999644</v>
      </c>
      <c r="S978" s="31">
        <f>IFERROR(VLOOKUP(D978,Bookings!E:F,2,FALSE),0)</f>
        <v>6485933.8499999978</v>
      </c>
      <c r="T978" s="27" t="str">
        <f>IFERROR(VLOOKUP(Table1[[#This Row],[Order]],Bookings_with_AM_Report!A:L,12,FALSE),"N/A")</f>
        <v>Norma Lopez</v>
      </c>
    </row>
    <row r="979" spans="1:20">
      <c r="A979" s="24" t="s">
        <v>2039</v>
      </c>
      <c r="B979" s="24">
        <v>127</v>
      </c>
      <c r="C979" s="24" t="s">
        <v>76</v>
      </c>
      <c r="D979" s="24" t="s">
        <v>224</v>
      </c>
      <c r="E979" s="24" t="s">
        <v>3869</v>
      </c>
      <c r="F979" s="24" t="s">
        <v>3870</v>
      </c>
      <c r="G979" s="24" t="s">
        <v>31</v>
      </c>
      <c r="H979" s="24" t="s">
        <v>49</v>
      </c>
      <c r="I979" s="24" t="s">
        <v>3656</v>
      </c>
      <c r="J979" s="24" t="s">
        <v>18</v>
      </c>
      <c r="K979" s="24" t="s">
        <v>34</v>
      </c>
      <c r="L979" s="24">
        <v>1</v>
      </c>
      <c r="M979" s="31">
        <v>0</v>
      </c>
      <c r="N979" s="31">
        <v>144.66999999999999</v>
      </c>
      <c r="O979" s="24" t="s">
        <v>63</v>
      </c>
      <c r="P979" s="24" t="str">
        <f>VLOOKUP(Table1[[#This Row],[Line Item Text Code]],$U$3:$V$7,2,FALSE)</f>
        <v>Specification Error</v>
      </c>
      <c r="Q979" s="31">
        <f>Table1[[#This Row],[Ext. Cost]]-Table1[[#This Row],[Ext. Sell]]</f>
        <v>144.66999999999999</v>
      </c>
      <c r="R979" s="28">
        <f>VLOOKUP(C979,Bookings!$A$1:$B$33,2,FALSE)</f>
        <v>13189792.260000004</v>
      </c>
      <c r="S979" s="31">
        <f>IFERROR(VLOOKUP(D979,Bookings!E:F,2,FALSE),0)</f>
        <v>1304608.0400000005</v>
      </c>
      <c r="T979" s="27" t="str">
        <f>IFERROR(VLOOKUP(Table1[[#This Row],[Order]],Bookings_with_AM_Report!A:L,12,FALSE),"N/A")</f>
        <v>Carina Collison</v>
      </c>
    </row>
    <row r="980" spans="1:20">
      <c r="A980" s="24" t="s">
        <v>2040</v>
      </c>
      <c r="B980" s="24">
        <v>50</v>
      </c>
      <c r="C980" s="24" t="s">
        <v>76</v>
      </c>
      <c r="D980" s="24" t="s">
        <v>224</v>
      </c>
      <c r="E980" s="24" t="s">
        <v>52</v>
      </c>
      <c r="F980" s="24" t="s">
        <v>6097</v>
      </c>
      <c r="G980" s="24" t="s">
        <v>53</v>
      </c>
      <c r="H980" s="24" t="s">
        <v>53</v>
      </c>
      <c r="I980" s="24" t="s">
        <v>6098</v>
      </c>
      <c r="J980" s="24" t="s">
        <v>18</v>
      </c>
      <c r="K980" s="24" t="s">
        <v>2232</v>
      </c>
      <c r="L980" s="24">
        <v>1</v>
      </c>
      <c r="M980" s="31">
        <v>85.71</v>
      </c>
      <c r="N980" s="31">
        <v>0</v>
      </c>
      <c r="O980" s="24" t="s">
        <v>63</v>
      </c>
      <c r="P980" s="24" t="str">
        <f>VLOOKUP(Table1[[#This Row],[Line Item Text Code]],$U$3:$V$7,2,FALSE)</f>
        <v>Shipping Charges</v>
      </c>
      <c r="Q980" s="31">
        <f>Table1[[#This Row],[Ext. Cost]]-Table1[[#This Row],[Ext. Sell]]</f>
        <v>-85.71</v>
      </c>
      <c r="R980" s="28">
        <f>VLOOKUP(C980,Bookings!$A$1:$B$33,2,FALSE)</f>
        <v>13189792.260000004</v>
      </c>
      <c r="S980" s="31">
        <f>IFERROR(VLOOKUP(D980,Bookings!E:F,2,FALSE),0)</f>
        <v>1304608.0400000005</v>
      </c>
      <c r="T980" s="27" t="str">
        <f>IFERROR(VLOOKUP(Table1[[#This Row],[Order]],Bookings_with_AM_Report!A:L,12,FALSE),"N/A")</f>
        <v>Carina Collison</v>
      </c>
    </row>
    <row r="981" spans="1:20">
      <c r="A981" s="24" t="s">
        <v>2416</v>
      </c>
      <c r="B981" s="24">
        <v>52</v>
      </c>
      <c r="C981" s="24" t="s">
        <v>76</v>
      </c>
      <c r="D981" s="24" t="s">
        <v>224</v>
      </c>
      <c r="E981" s="24" t="s">
        <v>1658</v>
      </c>
      <c r="F981" s="24" t="s">
        <v>191</v>
      </c>
      <c r="G981" s="24" t="s">
        <v>53</v>
      </c>
      <c r="H981" s="24" t="s">
        <v>53</v>
      </c>
      <c r="I981" s="24" t="s">
        <v>6099</v>
      </c>
      <c r="J981" s="24" t="s">
        <v>18</v>
      </c>
      <c r="K981" s="24" t="s">
        <v>34</v>
      </c>
      <c r="L981" s="24">
        <v>443</v>
      </c>
      <c r="M981" s="31">
        <v>0</v>
      </c>
      <c r="N981" s="31">
        <v>443</v>
      </c>
      <c r="O981" s="24" t="s">
        <v>63</v>
      </c>
      <c r="P981" s="24" t="str">
        <f>VLOOKUP(Table1[[#This Row],[Line Item Text Code]],$U$3:$V$7,2,FALSE)</f>
        <v>Shipping Charges</v>
      </c>
      <c r="Q981" s="31">
        <f>Table1[[#This Row],[Ext. Cost]]-Table1[[#This Row],[Ext. Sell]]</f>
        <v>443</v>
      </c>
      <c r="R981" s="28">
        <f>VLOOKUP(C981,Bookings!$A$1:$B$33,2,FALSE)</f>
        <v>13189792.260000004</v>
      </c>
      <c r="S981" s="31">
        <f>IFERROR(VLOOKUP(D981,Bookings!E:F,2,FALSE),0)</f>
        <v>1304608.0400000005</v>
      </c>
      <c r="T981" s="27" t="str">
        <f>IFERROR(VLOOKUP(Table1[[#This Row],[Order]],Bookings_with_AM_Report!A:L,12,FALSE),"N/A")</f>
        <v>Carina Collison</v>
      </c>
    </row>
    <row r="982" spans="1:20">
      <c r="A982" s="24" t="s">
        <v>2416</v>
      </c>
      <c r="B982" s="24">
        <v>52</v>
      </c>
      <c r="C982" s="24" t="s">
        <v>76</v>
      </c>
      <c r="D982" s="24" t="s">
        <v>224</v>
      </c>
      <c r="E982" s="24" t="s">
        <v>1658</v>
      </c>
      <c r="F982" s="24" t="s">
        <v>191</v>
      </c>
      <c r="G982" s="24" t="s">
        <v>53</v>
      </c>
      <c r="H982" s="24" t="s">
        <v>49</v>
      </c>
      <c r="I982" s="24" t="s">
        <v>6100</v>
      </c>
      <c r="J982" s="24" t="s">
        <v>18</v>
      </c>
      <c r="K982" s="24" t="s">
        <v>34</v>
      </c>
      <c r="L982" s="24">
        <v>443</v>
      </c>
      <c r="M982" s="31">
        <v>0</v>
      </c>
      <c r="N982" s="31">
        <v>443</v>
      </c>
      <c r="O982" s="24" t="s">
        <v>63</v>
      </c>
      <c r="P982" s="24" t="str">
        <f>VLOOKUP(Table1[[#This Row],[Line Item Text Code]],$U$3:$V$7,2,FALSE)</f>
        <v>Specification Error</v>
      </c>
      <c r="Q982" s="31">
        <f>Table1[[#This Row],[Ext. Cost]]-Table1[[#This Row],[Ext. Sell]]</f>
        <v>443</v>
      </c>
      <c r="R982" s="28">
        <f>VLOOKUP(C982,Bookings!$A$1:$B$33,2,FALSE)</f>
        <v>13189792.260000004</v>
      </c>
      <c r="S982" s="31">
        <f>IFERROR(VLOOKUP(D982,Bookings!E:F,2,FALSE),0)</f>
        <v>1304608.0400000005</v>
      </c>
      <c r="T982" s="27" t="str">
        <f>IFERROR(VLOOKUP(Table1[[#This Row],[Order]],Bookings_with_AM_Report!A:L,12,FALSE),"N/A")</f>
        <v>Carina Collison</v>
      </c>
    </row>
    <row r="983" spans="1:20">
      <c r="A983" s="24" t="s">
        <v>2416</v>
      </c>
      <c r="B983" s="24">
        <v>53</v>
      </c>
      <c r="C983" s="24" t="s">
        <v>76</v>
      </c>
      <c r="D983" s="24" t="s">
        <v>224</v>
      </c>
      <c r="E983" s="24" t="s">
        <v>2417</v>
      </c>
      <c r="F983" s="24" t="s">
        <v>2418</v>
      </c>
      <c r="G983" s="24" t="s">
        <v>31</v>
      </c>
      <c r="H983" s="24" t="s">
        <v>49</v>
      </c>
      <c r="I983" s="24" t="s">
        <v>2419</v>
      </c>
      <c r="J983" s="24" t="s">
        <v>18</v>
      </c>
      <c r="K983" s="24" t="s">
        <v>1479</v>
      </c>
      <c r="L983" s="24">
        <v>2</v>
      </c>
      <c r="M983" s="31">
        <v>0</v>
      </c>
      <c r="N983" s="31">
        <v>225</v>
      </c>
      <c r="O983" s="24" t="s">
        <v>63</v>
      </c>
      <c r="P983" s="24" t="str">
        <f>VLOOKUP(Table1[[#This Row],[Line Item Text Code]],$U$3:$V$7,2,FALSE)</f>
        <v>Specification Error</v>
      </c>
      <c r="Q983" s="31">
        <f>Table1[[#This Row],[Ext. Cost]]-Table1[[#This Row],[Ext. Sell]]</f>
        <v>225</v>
      </c>
      <c r="R983" s="28">
        <f>VLOOKUP(C983,Bookings!$A$1:$B$33,2,FALSE)</f>
        <v>13189792.260000004</v>
      </c>
      <c r="S983" s="31">
        <f>IFERROR(VLOOKUP(D983,Bookings!E:F,2,FALSE),0)</f>
        <v>1304608.0400000005</v>
      </c>
      <c r="T983" s="27" t="str">
        <f>IFERROR(VLOOKUP(Table1[[#This Row],[Order]],Bookings_with_AM_Report!A:L,12,FALSE),"N/A")</f>
        <v>Carina Collison</v>
      </c>
    </row>
    <row r="984" spans="1:20">
      <c r="A984" s="24" t="s">
        <v>2416</v>
      </c>
      <c r="B984" s="24">
        <v>55</v>
      </c>
      <c r="C984" s="24" t="s">
        <v>76</v>
      </c>
      <c r="D984" s="24" t="s">
        <v>224</v>
      </c>
      <c r="E984" s="24" t="s">
        <v>2420</v>
      </c>
      <c r="F984" s="24" t="s">
        <v>2421</v>
      </c>
      <c r="G984" s="24" t="s">
        <v>31</v>
      </c>
      <c r="H984" s="24" t="s">
        <v>49</v>
      </c>
      <c r="I984" s="24" t="s">
        <v>2422</v>
      </c>
      <c r="J984" s="24" t="s">
        <v>18</v>
      </c>
      <c r="K984" s="24" t="s">
        <v>2423</v>
      </c>
      <c r="L984" s="24">
        <v>2</v>
      </c>
      <c r="M984" s="31">
        <v>0</v>
      </c>
      <c r="N984" s="31">
        <v>850</v>
      </c>
      <c r="O984" s="24" t="s">
        <v>63</v>
      </c>
      <c r="P984" s="24" t="str">
        <f>VLOOKUP(Table1[[#This Row],[Line Item Text Code]],$U$3:$V$7,2,FALSE)</f>
        <v>Specification Error</v>
      </c>
      <c r="Q984" s="31">
        <f>Table1[[#This Row],[Ext. Cost]]-Table1[[#This Row],[Ext. Sell]]</f>
        <v>850</v>
      </c>
      <c r="R984" s="28">
        <f>VLOOKUP(C984,Bookings!$A$1:$B$33,2,FALSE)</f>
        <v>13189792.260000004</v>
      </c>
      <c r="S984" s="31">
        <f>IFERROR(VLOOKUP(D984,Bookings!E:F,2,FALSE),0)</f>
        <v>1304608.0400000005</v>
      </c>
      <c r="T984" s="27" t="str">
        <f>IFERROR(VLOOKUP(Table1[[#This Row],[Order]],Bookings_with_AM_Report!A:L,12,FALSE),"N/A")</f>
        <v>Carina Collison</v>
      </c>
    </row>
    <row r="985" spans="1:20">
      <c r="A985" s="24" t="s">
        <v>2416</v>
      </c>
      <c r="B985" s="24">
        <v>56</v>
      </c>
      <c r="C985" s="24" t="s">
        <v>76</v>
      </c>
      <c r="D985" s="24" t="s">
        <v>224</v>
      </c>
      <c r="E985" s="24" t="s">
        <v>52</v>
      </c>
      <c r="F985" s="24" t="s">
        <v>52</v>
      </c>
      <c r="G985" s="24" t="s">
        <v>53</v>
      </c>
      <c r="H985" s="24" t="s">
        <v>53</v>
      </c>
      <c r="I985" s="24" t="s">
        <v>3871</v>
      </c>
      <c r="J985" s="24" t="s">
        <v>18</v>
      </c>
      <c r="K985" s="24" t="s">
        <v>2423</v>
      </c>
      <c r="L985" s="24">
        <v>1</v>
      </c>
      <c r="M985" s="31">
        <v>0</v>
      </c>
      <c r="N985" s="31">
        <v>305</v>
      </c>
      <c r="O985" s="24" t="s">
        <v>63</v>
      </c>
      <c r="P985" s="24" t="str">
        <f>VLOOKUP(Table1[[#This Row],[Line Item Text Code]],$U$3:$V$7,2,FALSE)</f>
        <v>Shipping Charges</v>
      </c>
      <c r="Q985" s="31">
        <f>Table1[[#This Row],[Ext. Cost]]-Table1[[#This Row],[Ext. Sell]]</f>
        <v>305</v>
      </c>
      <c r="R985" s="28">
        <f>VLOOKUP(C985,Bookings!$A$1:$B$33,2,FALSE)</f>
        <v>13189792.260000004</v>
      </c>
      <c r="S985" s="31">
        <f>IFERROR(VLOOKUP(D985,Bookings!E:F,2,FALSE),0)</f>
        <v>1304608.0400000005</v>
      </c>
      <c r="T985" s="27" t="str">
        <f>IFERROR(VLOOKUP(Table1[[#This Row],[Order]],Bookings_with_AM_Report!A:L,12,FALSE),"N/A")</f>
        <v>Carina Collison</v>
      </c>
    </row>
    <row r="986" spans="1:20">
      <c r="A986" s="24" t="s">
        <v>2042</v>
      </c>
      <c r="B986" s="24">
        <v>30</v>
      </c>
      <c r="C986" s="24" t="s">
        <v>76</v>
      </c>
      <c r="D986" s="24" t="s">
        <v>224</v>
      </c>
      <c r="E986" s="24" t="s">
        <v>52</v>
      </c>
      <c r="F986" s="24" t="s">
        <v>6097</v>
      </c>
      <c r="G986" s="24" t="s">
        <v>53</v>
      </c>
      <c r="H986" s="24" t="s">
        <v>53</v>
      </c>
      <c r="I986" s="24" t="s">
        <v>6101</v>
      </c>
      <c r="J986" s="24" t="s">
        <v>18</v>
      </c>
      <c r="K986" s="24" t="s">
        <v>2232</v>
      </c>
      <c r="L986" s="24">
        <v>1</v>
      </c>
      <c r="M986" s="31">
        <v>85.71</v>
      </c>
      <c r="N986" s="31">
        <v>0</v>
      </c>
      <c r="O986" s="24" t="s">
        <v>63</v>
      </c>
      <c r="P986" s="24" t="str">
        <f>VLOOKUP(Table1[[#This Row],[Line Item Text Code]],$U$3:$V$7,2,FALSE)</f>
        <v>Shipping Charges</v>
      </c>
      <c r="Q986" s="31">
        <f>Table1[[#This Row],[Ext. Cost]]-Table1[[#This Row],[Ext. Sell]]</f>
        <v>-85.71</v>
      </c>
      <c r="R986" s="28">
        <f>VLOOKUP(C986,Bookings!$A$1:$B$33,2,FALSE)</f>
        <v>13189792.260000004</v>
      </c>
      <c r="S986" s="31">
        <f>IFERROR(VLOOKUP(D986,Bookings!E:F,2,FALSE),0)</f>
        <v>1304608.0400000005</v>
      </c>
      <c r="T986" s="27" t="str">
        <f>IFERROR(VLOOKUP(Table1[[#This Row],[Order]],Bookings_with_AM_Report!A:L,12,FALSE),"N/A")</f>
        <v>Carina Collison</v>
      </c>
    </row>
    <row r="987" spans="1:20">
      <c r="A987" s="24" t="s">
        <v>3077</v>
      </c>
      <c r="B987" s="24">
        <v>29</v>
      </c>
      <c r="C987" s="24" t="s">
        <v>76</v>
      </c>
      <c r="D987" s="24" t="s">
        <v>224</v>
      </c>
      <c r="E987" s="24" t="s">
        <v>6102</v>
      </c>
      <c r="F987" s="24" t="s">
        <v>6103</v>
      </c>
      <c r="G987" s="24" t="s">
        <v>31</v>
      </c>
      <c r="H987" s="24" t="s">
        <v>17</v>
      </c>
      <c r="I987" s="24" t="s">
        <v>6104</v>
      </c>
      <c r="J987" s="24" t="s">
        <v>18</v>
      </c>
      <c r="K987" s="24" t="s">
        <v>895</v>
      </c>
      <c r="L987" s="24">
        <v>5</v>
      </c>
      <c r="M987" s="31">
        <v>0</v>
      </c>
      <c r="N987" s="31">
        <v>2485</v>
      </c>
      <c r="O987" s="24" t="s">
        <v>63</v>
      </c>
      <c r="P987" s="24" t="str">
        <f>VLOOKUP(Table1[[#This Row],[Line Item Text Code]],$U$3:$V$7,2,FALSE)</f>
        <v>Miscellaneous</v>
      </c>
      <c r="Q987" s="31">
        <f>Table1[[#This Row],[Ext. Cost]]-Table1[[#This Row],[Ext. Sell]]</f>
        <v>2485</v>
      </c>
      <c r="R987" s="28">
        <f>VLOOKUP(C987,Bookings!$A$1:$B$33,2,FALSE)</f>
        <v>13189792.260000004</v>
      </c>
      <c r="S987" s="31">
        <f>IFERROR(VLOOKUP(D987,Bookings!E:F,2,FALSE),0)</f>
        <v>1304608.0400000005</v>
      </c>
      <c r="T987" s="27" t="str">
        <f>IFERROR(VLOOKUP(Table1[[#This Row],[Order]],Bookings_with_AM_Report!A:L,12,FALSE),"N/A")</f>
        <v>Carina Collison</v>
      </c>
    </row>
    <row r="988" spans="1:20">
      <c r="A988" s="24" t="s">
        <v>3077</v>
      </c>
      <c r="B988" s="24">
        <v>30</v>
      </c>
      <c r="C988" s="24" t="s">
        <v>76</v>
      </c>
      <c r="D988" s="24" t="s">
        <v>224</v>
      </c>
      <c r="E988" s="24" t="s">
        <v>6105</v>
      </c>
      <c r="F988" s="24" t="s">
        <v>6106</v>
      </c>
      <c r="G988" s="24" t="s">
        <v>31</v>
      </c>
      <c r="H988" s="24" t="s">
        <v>17</v>
      </c>
      <c r="I988" s="24" t="s">
        <v>6104</v>
      </c>
      <c r="J988" s="24" t="s">
        <v>18</v>
      </c>
      <c r="K988" s="24" t="s">
        <v>895</v>
      </c>
      <c r="L988" s="24">
        <v>4</v>
      </c>
      <c r="M988" s="31">
        <v>0</v>
      </c>
      <c r="N988" s="31">
        <v>4144</v>
      </c>
      <c r="O988" s="24" t="s">
        <v>63</v>
      </c>
      <c r="P988" s="24" t="str">
        <f>VLOOKUP(Table1[[#This Row],[Line Item Text Code]],$U$3:$V$7,2,FALSE)</f>
        <v>Miscellaneous</v>
      </c>
      <c r="Q988" s="31">
        <f>Table1[[#This Row],[Ext. Cost]]-Table1[[#This Row],[Ext. Sell]]</f>
        <v>4144</v>
      </c>
      <c r="R988" s="28">
        <f>VLOOKUP(C988,Bookings!$A$1:$B$33,2,FALSE)</f>
        <v>13189792.260000004</v>
      </c>
      <c r="S988" s="31">
        <f>IFERROR(VLOOKUP(D988,Bookings!E:F,2,FALSE),0)</f>
        <v>1304608.0400000005</v>
      </c>
      <c r="T988" s="27" t="str">
        <f>IFERROR(VLOOKUP(Table1[[#This Row],[Order]],Bookings_with_AM_Report!A:L,12,FALSE),"N/A")</f>
        <v>Carina Collison</v>
      </c>
    </row>
    <row r="989" spans="1:20">
      <c r="A989" s="24" t="s">
        <v>3077</v>
      </c>
      <c r="B989" s="24">
        <v>31</v>
      </c>
      <c r="C989" s="24" t="s">
        <v>76</v>
      </c>
      <c r="D989" s="24" t="s">
        <v>224</v>
      </c>
      <c r="E989" s="24" t="s">
        <v>1658</v>
      </c>
      <c r="F989" s="24" t="s">
        <v>191</v>
      </c>
      <c r="G989" s="24" t="s">
        <v>53</v>
      </c>
      <c r="H989" s="24" t="s">
        <v>53</v>
      </c>
      <c r="I989" s="24" t="s">
        <v>6107</v>
      </c>
      <c r="J989" s="24" t="s">
        <v>18</v>
      </c>
      <c r="K989" s="24" t="s">
        <v>34</v>
      </c>
      <c r="L989" s="24">
        <v>740</v>
      </c>
      <c r="M989" s="31">
        <v>0</v>
      </c>
      <c r="N989" s="31">
        <v>740</v>
      </c>
      <c r="O989" s="24" t="s">
        <v>63</v>
      </c>
      <c r="P989" s="24" t="str">
        <f>VLOOKUP(Table1[[#This Row],[Line Item Text Code]],$U$3:$V$7,2,FALSE)</f>
        <v>Shipping Charges</v>
      </c>
      <c r="Q989" s="31">
        <f>Table1[[#This Row],[Ext. Cost]]-Table1[[#This Row],[Ext. Sell]]</f>
        <v>740</v>
      </c>
      <c r="R989" s="28">
        <f>VLOOKUP(C989,Bookings!$A$1:$B$33,2,FALSE)</f>
        <v>13189792.260000004</v>
      </c>
      <c r="S989" s="31">
        <f>IFERROR(VLOOKUP(D989,Bookings!E:F,2,FALSE),0)</f>
        <v>1304608.0400000005</v>
      </c>
      <c r="T989" s="27" t="str">
        <f>IFERROR(VLOOKUP(Table1[[#This Row],[Order]],Bookings_with_AM_Report!A:L,12,FALSE),"N/A")</f>
        <v>Carina Collison</v>
      </c>
    </row>
    <row r="990" spans="1:20">
      <c r="A990" s="24" t="s">
        <v>3077</v>
      </c>
      <c r="B990" s="24">
        <v>31</v>
      </c>
      <c r="C990" s="24" t="s">
        <v>76</v>
      </c>
      <c r="D990" s="24" t="s">
        <v>224</v>
      </c>
      <c r="E990" s="24" t="s">
        <v>1658</v>
      </c>
      <c r="F990" s="24" t="s">
        <v>191</v>
      </c>
      <c r="G990" s="24" t="s">
        <v>53</v>
      </c>
      <c r="H990" s="24" t="s">
        <v>49</v>
      </c>
      <c r="I990" s="24" t="s">
        <v>2605</v>
      </c>
      <c r="J990" s="24" t="s">
        <v>18</v>
      </c>
      <c r="K990" s="24" t="s">
        <v>34</v>
      </c>
      <c r="L990" s="24">
        <v>740</v>
      </c>
      <c r="M990" s="31">
        <v>0</v>
      </c>
      <c r="N990" s="31">
        <v>740</v>
      </c>
      <c r="O990" s="24" t="s">
        <v>63</v>
      </c>
      <c r="P990" s="24" t="str">
        <f>VLOOKUP(Table1[[#This Row],[Line Item Text Code]],$U$3:$V$7,2,FALSE)</f>
        <v>Specification Error</v>
      </c>
      <c r="Q990" s="31">
        <f>Table1[[#This Row],[Ext. Cost]]-Table1[[#This Row],[Ext. Sell]]</f>
        <v>740</v>
      </c>
      <c r="R990" s="28">
        <f>VLOOKUP(C990,Bookings!$A$1:$B$33,2,FALSE)</f>
        <v>13189792.260000004</v>
      </c>
      <c r="S990" s="31">
        <f>IFERROR(VLOOKUP(D990,Bookings!E:F,2,FALSE),0)</f>
        <v>1304608.0400000005</v>
      </c>
      <c r="T990" s="27" t="str">
        <f>IFERROR(VLOOKUP(Table1[[#This Row],[Order]],Bookings_with_AM_Report!A:L,12,FALSE),"N/A")</f>
        <v>Carina Collison</v>
      </c>
    </row>
    <row r="991" spans="1:20">
      <c r="A991" s="24" t="s">
        <v>3077</v>
      </c>
      <c r="B991" s="24">
        <v>32</v>
      </c>
      <c r="C991" s="24" t="s">
        <v>76</v>
      </c>
      <c r="D991" s="24" t="s">
        <v>224</v>
      </c>
      <c r="E991" s="24" t="s">
        <v>4593</v>
      </c>
      <c r="F991" s="24" t="s">
        <v>4594</v>
      </c>
      <c r="G991" s="24" t="s">
        <v>53</v>
      </c>
      <c r="H991" s="24" t="s">
        <v>49</v>
      </c>
      <c r="I991" s="24" t="s">
        <v>4595</v>
      </c>
      <c r="J991" s="24" t="s">
        <v>18</v>
      </c>
      <c r="K991" s="24" t="s">
        <v>478</v>
      </c>
      <c r="L991" s="24">
        <v>1</v>
      </c>
      <c r="M991" s="31">
        <v>0</v>
      </c>
      <c r="N991" s="31">
        <v>-44</v>
      </c>
      <c r="O991" s="24" t="s">
        <v>63</v>
      </c>
      <c r="P991" s="24" t="str">
        <f>VLOOKUP(Table1[[#This Row],[Line Item Text Code]],$U$3:$V$7,2,FALSE)</f>
        <v>Specification Error</v>
      </c>
      <c r="Q991" s="31">
        <f>Table1[[#This Row],[Ext. Cost]]-Table1[[#This Row],[Ext. Sell]]</f>
        <v>-44</v>
      </c>
      <c r="R991" s="28">
        <f>VLOOKUP(C991,Bookings!$A$1:$B$33,2,FALSE)</f>
        <v>13189792.260000004</v>
      </c>
      <c r="S991" s="31">
        <f>IFERROR(VLOOKUP(D991,Bookings!E:F,2,FALSE),0)</f>
        <v>1304608.0400000005</v>
      </c>
      <c r="T991" s="27" t="str">
        <f>IFERROR(VLOOKUP(Table1[[#This Row],[Order]],Bookings_with_AM_Report!A:L,12,FALSE),"N/A")</f>
        <v>Carina Collison</v>
      </c>
    </row>
    <row r="992" spans="1:20">
      <c r="A992" s="24" t="s">
        <v>3003</v>
      </c>
      <c r="B992" s="24">
        <v>20</v>
      </c>
      <c r="C992" s="24" t="s">
        <v>76</v>
      </c>
      <c r="D992" s="24" t="s">
        <v>224</v>
      </c>
      <c r="E992" s="24" t="s">
        <v>4596</v>
      </c>
      <c r="F992" s="24" t="s">
        <v>4597</v>
      </c>
      <c r="G992" s="24" t="s">
        <v>31</v>
      </c>
      <c r="H992" s="24" t="s">
        <v>32</v>
      </c>
      <c r="I992" s="24" t="s">
        <v>4598</v>
      </c>
      <c r="J992" s="24" t="s">
        <v>18</v>
      </c>
      <c r="K992" s="24" t="s">
        <v>73</v>
      </c>
      <c r="L992" s="24">
        <v>1</v>
      </c>
      <c r="M992" s="31">
        <v>0</v>
      </c>
      <c r="N992" s="31">
        <v>39</v>
      </c>
      <c r="O992" s="24" t="s">
        <v>63</v>
      </c>
      <c r="P992" s="24" t="str">
        <f>VLOOKUP(Table1[[#This Row],[Line Item Text Code]],$U$3:$V$7,2,FALSE)</f>
        <v>Vendor Caused</v>
      </c>
      <c r="Q992" s="31">
        <f>Table1[[#This Row],[Ext. Cost]]-Table1[[#This Row],[Ext. Sell]]</f>
        <v>39</v>
      </c>
      <c r="R992" s="28">
        <f>VLOOKUP(C992,Bookings!$A$1:$B$33,2,FALSE)</f>
        <v>13189792.260000004</v>
      </c>
      <c r="S992" s="31">
        <f>IFERROR(VLOOKUP(D992,Bookings!E:F,2,FALSE),0)</f>
        <v>1304608.0400000005</v>
      </c>
      <c r="T992" s="27" t="str">
        <f>IFERROR(VLOOKUP(Table1[[#This Row],[Order]],Bookings_with_AM_Report!A:L,12,FALSE),"N/A")</f>
        <v>Carina Collison</v>
      </c>
    </row>
    <row r="993" spans="1:20">
      <c r="A993" s="24" t="s">
        <v>3003</v>
      </c>
      <c r="B993" s="24">
        <v>21</v>
      </c>
      <c r="C993" s="24" t="s">
        <v>76</v>
      </c>
      <c r="D993" s="24" t="s">
        <v>224</v>
      </c>
      <c r="E993" s="24" t="s">
        <v>3630</v>
      </c>
      <c r="F993" s="24" t="s">
        <v>160</v>
      </c>
      <c r="G993" s="24" t="s">
        <v>2516</v>
      </c>
      <c r="H993" s="24" t="s">
        <v>32</v>
      </c>
      <c r="I993" s="24" t="s">
        <v>4598</v>
      </c>
      <c r="J993" s="24" t="s">
        <v>18</v>
      </c>
      <c r="K993" s="24" t="s">
        <v>73</v>
      </c>
      <c r="L993" s="24">
        <v>1</v>
      </c>
      <c r="M993" s="31">
        <v>0</v>
      </c>
      <c r="N993" s="31">
        <v>2.34</v>
      </c>
      <c r="O993" s="24" t="s">
        <v>63</v>
      </c>
      <c r="P993" s="24" t="str">
        <f>VLOOKUP(Table1[[#This Row],[Line Item Text Code]],$U$3:$V$7,2,FALSE)</f>
        <v>Vendor Caused</v>
      </c>
      <c r="Q993" s="31">
        <f>Table1[[#This Row],[Ext. Cost]]-Table1[[#This Row],[Ext. Sell]]</f>
        <v>2.34</v>
      </c>
      <c r="R993" s="28">
        <f>VLOOKUP(C993,Bookings!$A$1:$B$33,2,FALSE)</f>
        <v>13189792.260000004</v>
      </c>
      <c r="S993" s="31">
        <f>IFERROR(VLOOKUP(D993,Bookings!E:F,2,FALSE),0)</f>
        <v>1304608.0400000005</v>
      </c>
      <c r="T993" s="27" t="str">
        <f>IFERROR(VLOOKUP(Table1[[#This Row],[Order]],Bookings_with_AM_Report!A:L,12,FALSE),"N/A")</f>
        <v>Carina Collison</v>
      </c>
    </row>
    <row r="994" spans="1:20">
      <c r="A994" s="24" t="s">
        <v>3003</v>
      </c>
      <c r="B994" s="24">
        <v>22</v>
      </c>
      <c r="C994" s="24" t="s">
        <v>76</v>
      </c>
      <c r="D994" s="24" t="s">
        <v>224</v>
      </c>
      <c r="E994" s="24" t="s">
        <v>6108</v>
      </c>
      <c r="F994" s="24" t="s">
        <v>6109</v>
      </c>
      <c r="G994" s="24" t="s">
        <v>31</v>
      </c>
      <c r="H994" s="24" t="s">
        <v>49</v>
      </c>
      <c r="I994" s="24" t="s">
        <v>6110</v>
      </c>
      <c r="J994" s="24" t="s">
        <v>18</v>
      </c>
      <c r="K994" s="24" t="s">
        <v>73</v>
      </c>
      <c r="L994" s="24">
        <v>1</v>
      </c>
      <c r="M994" s="31">
        <v>0</v>
      </c>
      <c r="N994" s="31">
        <v>1.8</v>
      </c>
      <c r="O994" s="24" t="s">
        <v>63</v>
      </c>
      <c r="P994" s="24" t="str">
        <f>VLOOKUP(Table1[[#This Row],[Line Item Text Code]],$U$3:$V$7,2,FALSE)</f>
        <v>Specification Error</v>
      </c>
      <c r="Q994" s="31">
        <f>Table1[[#This Row],[Ext. Cost]]-Table1[[#This Row],[Ext. Sell]]</f>
        <v>1.8</v>
      </c>
      <c r="R994" s="28">
        <f>VLOOKUP(C994,Bookings!$A$1:$B$33,2,FALSE)</f>
        <v>13189792.260000004</v>
      </c>
      <c r="S994" s="31">
        <f>IFERROR(VLOOKUP(D994,Bookings!E:F,2,FALSE),0)</f>
        <v>1304608.0400000005</v>
      </c>
      <c r="T994" s="27" t="str">
        <f>IFERROR(VLOOKUP(Table1[[#This Row],[Order]],Bookings_with_AM_Report!A:L,12,FALSE),"N/A")</f>
        <v>Carina Collison</v>
      </c>
    </row>
    <row r="995" spans="1:20">
      <c r="A995" s="24" t="s">
        <v>3003</v>
      </c>
      <c r="B995" s="24">
        <v>23</v>
      </c>
      <c r="C995" s="24" t="s">
        <v>76</v>
      </c>
      <c r="D995" s="24" t="s">
        <v>224</v>
      </c>
      <c r="E995" s="24" t="s">
        <v>52</v>
      </c>
      <c r="F995" s="24" t="s">
        <v>52</v>
      </c>
      <c r="G995" s="24" t="s">
        <v>53</v>
      </c>
      <c r="H995" s="24" t="s">
        <v>49</v>
      </c>
      <c r="I995" s="24" t="s">
        <v>6110</v>
      </c>
      <c r="J995" s="24" t="s">
        <v>18</v>
      </c>
      <c r="K995" s="24" t="s">
        <v>73</v>
      </c>
      <c r="L995" s="24">
        <v>1</v>
      </c>
      <c r="M995" s="31">
        <v>0</v>
      </c>
      <c r="N995" s="31">
        <v>20</v>
      </c>
      <c r="O995" s="24" t="s">
        <v>63</v>
      </c>
      <c r="P995" s="24" t="str">
        <f>VLOOKUP(Table1[[#This Row],[Line Item Text Code]],$U$3:$V$7,2,FALSE)</f>
        <v>Specification Error</v>
      </c>
      <c r="Q995" s="31">
        <f>Table1[[#This Row],[Ext. Cost]]-Table1[[#This Row],[Ext. Sell]]</f>
        <v>20</v>
      </c>
      <c r="R995" s="28">
        <f>VLOOKUP(C995,Bookings!$A$1:$B$33,2,FALSE)</f>
        <v>13189792.260000004</v>
      </c>
      <c r="S995" s="31">
        <f>IFERROR(VLOOKUP(D995,Bookings!E:F,2,FALSE),0)</f>
        <v>1304608.0400000005</v>
      </c>
      <c r="T995" s="27" t="str">
        <f>IFERROR(VLOOKUP(Table1[[#This Row],[Order]],Bookings_with_AM_Report!A:L,12,FALSE),"N/A")</f>
        <v>Carina Collison</v>
      </c>
    </row>
    <row r="996" spans="1:20">
      <c r="A996" s="24" t="s">
        <v>3003</v>
      </c>
      <c r="B996" s="24">
        <v>24</v>
      </c>
      <c r="C996" s="24" t="s">
        <v>76</v>
      </c>
      <c r="D996" s="24" t="s">
        <v>224</v>
      </c>
      <c r="E996" s="24" t="s">
        <v>6111</v>
      </c>
      <c r="F996" s="24" t="s">
        <v>160</v>
      </c>
      <c r="G996" s="24" t="s">
        <v>2516</v>
      </c>
      <c r="H996" s="24" t="s">
        <v>49</v>
      </c>
      <c r="I996" s="24" t="s">
        <v>6110</v>
      </c>
      <c r="J996" s="24" t="s">
        <v>18</v>
      </c>
      <c r="K996" s="24" t="s">
        <v>73</v>
      </c>
      <c r="L996" s="24">
        <v>1</v>
      </c>
      <c r="M996" s="31">
        <v>0</v>
      </c>
      <c r="N996" s="31">
        <v>-0.3</v>
      </c>
      <c r="O996" s="24" t="s">
        <v>63</v>
      </c>
      <c r="P996" s="24" t="str">
        <f>VLOOKUP(Table1[[#This Row],[Line Item Text Code]],$U$3:$V$7,2,FALSE)</f>
        <v>Specification Error</v>
      </c>
      <c r="Q996" s="31">
        <f>Table1[[#This Row],[Ext. Cost]]-Table1[[#This Row],[Ext. Sell]]</f>
        <v>-0.3</v>
      </c>
      <c r="R996" s="28">
        <f>VLOOKUP(C996,Bookings!$A$1:$B$33,2,FALSE)</f>
        <v>13189792.260000004</v>
      </c>
      <c r="S996" s="31">
        <f>IFERROR(VLOOKUP(D996,Bookings!E:F,2,FALSE),0)</f>
        <v>1304608.0400000005</v>
      </c>
      <c r="T996" s="27" t="str">
        <f>IFERROR(VLOOKUP(Table1[[#This Row],[Order]],Bookings_with_AM_Report!A:L,12,FALSE),"N/A")</f>
        <v>Carina Collison</v>
      </c>
    </row>
    <row r="997" spans="1:20">
      <c r="A997" s="24" t="s">
        <v>3003</v>
      </c>
      <c r="B997" s="24">
        <v>24</v>
      </c>
      <c r="C997" s="24" t="s">
        <v>76</v>
      </c>
      <c r="D997" s="24" t="s">
        <v>224</v>
      </c>
      <c r="E997" s="24" t="s">
        <v>6111</v>
      </c>
      <c r="F997" s="24" t="s">
        <v>160</v>
      </c>
      <c r="G997" s="24" t="s">
        <v>2516</v>
      </c>
      <c r="H997" s="24" t="s">
        <v>32</v>
      </c>
      <c r="I997" s="24" t="s">
        <v>4598</v>
      </c>
      <c r="J997" s="24" t="s">
        <v>18</v>
      </c>
      <c r="K997" s="24" t="s">
        <v>73</v>
      </c>
      <c r="L997" s="24">
        <v>1</v>
      </c>
      <c r="M997" s="31">
        <v>0</v>
      </c>
      <c r="N997" s="31">
        <v>-0.3</v>
      </c>
      <c r="O997" s="24" t="s">
        <v>63</v>
      </c>
      <c r="P997" s="24" t="str">
        <f>VLOOKUP(Table1[[#This Row],[Line Item Text Code]],$U$3:$V$7,2,FALSE)</f>
        <v>Vendor Caused</v>
      </c>
      <c r="Q997" s="31">
        <f>Table1[[#This Row],[Ext. Cost]]-Table1[[#This Row],[Ext. Sell]]</f>
        <v>-0.3</v>
      </c>
      <c r="R997" s="28">
        <f>VLOOKUP(C997,Bookings!$A$1:$B$33,2,FALSE)</f>
        <v>13189792.260000004</v>
      </c>
      <c r="S997" s="31">
        <f>IFERROR(VLOOKUP(D997,Bookings!E:F,2,FALSE),0)</f>
        <v>1304608.0400000005</v>
      </c>
      <c r="T997" s="27" t="str">
        <f>IFERROR(VLOOKUP(Table1[[#This Row],[Order]],Bookings_with_AM_Report!A:L,12,FALSE),"N/A")</f>
        <v>Carina Collison</v>
      </c>
    </row>
    <row r="998" spans="1:20">
      <c r="A998" s="24" t="s">
        <v>1676</v>
      </c>
      <c r="B998" s="24">
        <v>14</v>
      </c>
      <c r="C998" s="24" t="s">
        <v>20</v>
      </c>
      <c r="D998" s="24" t="s">
        <v>21</v>
      </c>
      <c r="E998" s="24" t="s">
        <v>116</v>
      </c>
      <c r="F998" s="24" t="s">
        <v>158</v>
      </c>
      <c r="G998" s="24" t="s">
        <v>53</v>
      </c>
      <c r="H998" s="24" t="s">
        <v>53</v>
      </c>
      <c r="I998" s="24" t="s">
        <v>1677</v>
      </c>
      <c r="J998" s="24" t="s">
        <v>24</v>
      </c>
      <c r="K998" s="24" t="s">
        <v>51</v>
      </c>
      <c r="L998" s="24">
        <v>1</v>
      </c>
      <c r="M998" s="31">
        <v>0</v>
      </c>
      <c r="N998" s="31">
        <v>61.5</v>
      </c>
      <c r="O998" s="24" t="s">
        <v>26</v>
      </c>
      <c r="P998" s="24" t="str">
        <f>VLOOKUP(Table1[[#This Row],[Line Item Text Code]],$U$3:$V$7,2,FALSE)</f>
        <v>Shipping Charges</v>
      </c>
      <c r="Q998" s="31">
        <f>Table1[[#This Row],[Ext. Cost]]-Table1[[#This Row],[Ext. Sell]]</f>
        <v>61.5</v>
      </c>
      <c r="R998" s="28">
        <f>VLOOKUP(C998,Bookings!$A$1:$B$33,2,FALSE)</f>
        <v>7904036.2999999644</v>
      </c>
      <c r="S998" s="31">
        <f>IFERROR(VLOOKUP(D998,Bookings!E:F,2,FALSE),0)</f>
        <v>6485933.8499999978</v>
      </c>
      <c r="T998" s="27" t="str">
        <f>IFERROR(VLOOKUP(Table1[[#This Row],[Order]],Bookings_with_AM_Report!A:L,12,FALSE),"N/A")</f>
        <v>Norma Lopez</v>
      </c>
    </row>
    <row r="999" spans="1:20">
      <c r="A999" s="24" t="s">
        <v>1798</v>
      </c>
      <c r="B999" s="24">
        <v>4</v>
      </c>
      <c r="C999" s="24" t="s">
        <v>20</v>
      </c>
      <c r="D999" s="24" t="s">
        <v>3887</v>
      </c>
      <c r="E999" s="24" t="s">
        <v>2390</v>
      </c>
      <c r="F999" s="24" t="s">
        <v>3930</v>
      </c>
      <c r="G999" s="24" t="s">
        <v>16</v>
      </c>
      <c r="H999" s="24" t="s">
        <v>36</v>
      </c>
      <c r="I999" s="24" t="s">
        <v>189</v>
      </c>
      <c r="J999" s="24" t="s">
        <v>24</v>
      </c>
      <c r="K999" s="24" t="s">
        <v>86</v>
      </c>
      <c r="L999" s="24">
        <v>1</v>
      </c>
      <c r="M999" s="31">
        <v>0</v>
      </c>
      <c r="N999" s="31">
        <v>50</v>
      </c>
      <c r="O999" s="24" t="s">
        <v>44</v>
      </c>
      <c r="P999" s="24" t="str">
        <f>VLOOKUP(Table1[[#This Row],[Line Item Text Code]],$U$3:$V$7,2,FALSE)</f>
        <v>Customer Accomodation</v>
      </c>
      <c r="Q999" s="31">
        <f>Table1[[#This Row],[Ext. Cost]]-Table1[[#This Row],[Ext. Sell]]</f>
        <v>50</v>
      </c>
      <c r="R999" s="28">
        <f>VLOOKUP(C999,Bookings!$A$1:$B$33,2,FALSE)</f>
        <v>7904036.2999999644</v>
      </c>
      <c r="S999" s="31">
        <f>IFERROR(VLOOKUP(D999,Bookings!E:F,2,FALSE),0)</f>
        <v>645245.27000000025</v>
      </c>
      <c r="T999" s="27" t="str">
        <f>IFERROR(VLOOKUP(Table1[[#This Row],[Order]],Bookings_with_AM_Report!A:L,12,FALSE),"N/A")</f>
        <v>Norma Lopez</v>
      </c>
    </row>
    <row r="1000" spans="1:20">
      <c r="A1000" s="24" t="s">
        <v>1826</v>
      </c>
      <c r="B1000" s="24">
        <v>3</v>
      </c>
      <c r="C1000" s="24" t="s">
        <v>20</v>
      </c>
      <c r="D1000" s="24" t="s">
        <v>3887</v>
      </c>
      <c r="E1000" s="24" t="s">
        <v>2390</v>
      </c>
      <c r="F1000" s="24" t="s">
        <v>3930</v>
      </c>
      <c r="G1000" s="24" t="s">
        <v>16</v>
      </c>
      <c r="H1000" s="24" t="s">
        <v>36</v>
      </c>
      <c r="I1000" s="24" t="s">
        <v>189</v>
      </c>
      <c r="J1000" s="24" t="s">
        <v>24</v>
      </c>
      <c r="K1000" s="24" t="s">
        <v>86</v>
      </c>
      <c r="L1000" s="24">
        <v>1</v>
      </c>
      <c r="M1000" s="31">
        <v>0</v>
      </c>
      <c r="N1000" s="31">
        <v>50</v>
      </c>
      <c r="O1000" s="24" t="s">
        <v>44</v>
      </c>
      <c r="P1000" s="24" t="str">
        <f>VLOOKUP(Table1[[#This Row],[Line Item Text Code]],$U$3:$V$7,2,FALSE)</f>
        <v>Customer Accomodation</v>
      </c>
      <c r="Q1000" s="31">
        <f>Table1[[#This Row],[Ext. Cost]]-Table1[[#This Row],[Ext. Sell]]</f>
        <v>50</v>
      </c>
      <c r="R1000" s="28">
        <f>VLOOKUP(C1000,Bookings!$A$1:$B$33,2,FALSE)</f>
        <v>7904036.2999999644</v>
      </c>
      <c r="S1000" s="31">
        <f>IFERROR(VLOOKUP(D1000,Bookings!E:F,2,FALSE),0)</f>
        <v>645245.27000000025</v>
      </c>
      <c r="T1000" s="27" t="str">
        <f>IFERROR(VLOOKUP(Table1[[#This Row],[Order]],Bookings_with_AM_Report!A:L,12,FALSE),"N/A")</f>
        <v>Norma Lopez</v>
      </c>
    </row>
    <row r="1001" spans="1:20">
      <c r="A1001" s="24" t="s">
        <v>1844</v>
      </c>
      <c r="B1001" s="24">
        <v>8</v>
      </c>
      <c r="C1001" s="24" t="s">
        <v>15</v>
      </c>
      <c r="D1001" s="24" t="s">
        <v>143</v>
      </c>
      <c r="E1001" s="24" t="s">
        <v>6112</v>
      </c>
      <c r="F1001" s="24" t="s">
        <v>6113</v>
      </c>
      <c r="G1001" s="24" t="s">
        <v>31</v>
      </c>
      <c r="H1001" s="24" t="s">
        <v>17</v>
      </c>
      <c r="I1001" s="24" t="s">
        <v>6114</v>
      </c>
      <c r="J1001" s="24" t="s">
        <v>18</v>
      </c>
      <c r="K1001" s="24" t="s">
        <v>6115</v>
      </c>
      <c r="L1001" s="24">
        <v>1</v>
      </c>
      <c r="M1001" s="31">
        <v>0</v>
      </c>
      <c r="N1001" s="31">
        <v>420</v>
      </c>
      <c r="O1001" s="24" t="s">
        <v>29</v>
      </c>
      <c r="P1001" s="24" t="str">
        <f>VLOOKUP(Table1[[#This Row],[Line Item Text Code]],$U$3:$V$7,2,FALSE)</f>
        <v>Miscellaneous</v>
      </c>
      <c r="Q1001" s="31">
        <f>Table1[[#This Row],[Ext. Cost]]-Table1[[#This Row],[Ext. Sell]]</f>
        <v>420</v>
      </c>
      <c r="R1001" s="28">
        <f>VLOOKUP(C1001,Bookings!$A$1:$B$33,2,FALSE)</f>
        <v>6210075.2199999997</v>
      </c>
      <c r="S1001" s="31">
        <f>IFERROR(VLOOKUP(D1001,Bookings!E:F,2,FALSE),0)</f>
        <v>4794778.7699999996</v>
      </c>
      <c r="T1001" s="27" t="str">
        <f>IFERROR(VLOOKUP(Table1[[#This Row],[Order]],Bookings_with_AM_Report!A:L,12,FALSE),"N/A")</f>
        <v>Lindsay Hanief</v>
      </c>
    </row>
    <row r="1002" spans="1:20">
      <c r="A1002" s="24" t="s">
        <v>2027</v>
      </c>
      <c r="B1002" s="24">
        <v>7</v>
      </c>
      <c r="C1002" s="24" t="s">
        <v>45</v>
      </c>
      <c r="D1002" s="24" t="s">
        <v>507</v>
      </c>
      <c r="E1002" s="24" t="s">
        <v>69</v>
      </c>
      <c r="F1002" s="24" t="s">
        <v>2424</v>
      </c>
      <c r="G1002" s="24" t="s">
        <v>16</v>
      </c>
      <c r="H1002" s="24" t="s">
        <v>32</v>
      </c>
      <c r="I1002" s="24" t="s">
        <v>2425</v>
      </c>
      <c r="J1002" s="24" t="s">
        <v>18</v>
      </c>
      <c r="K1002" s="24" t="s">
        <v>481</v>
      </c>
      <c r="L1002" s="24">
        <v>1</v>
      </c>
      <c r="M1002" s="31">
        <v>0</v>
      </c>
      <c r="N1002" s="31">
        <v>75</v>
      </c>
      <c r="O1002" s="24" t="s">
        <v>29</v>
      </c>
      <c r="P1002" s="24" t="str">
        <f>VLOOKUP(Table1[[#This Row],[Line Item Text Code]],$U$3:$V$7,2,FALSE)</f>
        <v>Vendor Caused</v>
      </c>
      <c r="Q1002" s="31">
        <f>Table1[[#This Row],[Ext. Cost]]-Table1[[#This Row],[Ext. Sell]]</f>
        <v>75</v>
      </c>
      <c r="R1002" s="28">
        <f>VLOOKUP(C1002,Bookings!$A$1:$B$33,2,FALSE)</f>
        <v>6995960.2399999984</v>
      </c>
      <c r="S1002" s="31">
        <f>IFERROR(VLOOKUP(D1002,Bookings!E:F,2,FALSE),0)</f>
        <v>885805.55</v>
      </c>
      <c r="T1002" s="27" t="str">
        <f>IFERROR(VLOOKUP(Table1[[#This Row],[Order]],Bookings_with_AM_Report!A:L,12,FALSE),"N/A")</f>
        <v>Frances Kim,Nathasha Cherubin</v>
      </c>
    </row>
    <row r="1003" spans="1:20">
      <c r="A1003" s="24" t="s">
        <v>2027</v>
      </c>
      <c r="B1003" s="24">
        <v>8</v>
      </c>
      <c r="C1003" s="24" t="s">
        <v>45</v>
      </c>
      <c r="D1003" s="24" t="s">
        <v>507</v>
      </c>
      <c r="E1003" s="24" t="s">
        <v>69</v>
      </c>
      <c r="F1003" s="24" t="s">
        <v>2424</v>
      </c>
      <c r="G1003" s="24" t="s">
        <v>16</v>
      </c>
      <c r="H1003" s="24" t="s">
        <v>32</v>
      </c>
      <c r="I1003" s="24" t="s">
        <v>2425</v>
      </c>
      <c r="J1003" s="24" t="s">
        <v>18</v>
      </c>
      <c r="K1003" s="24" t="s">
        <v>481</v>
      </c>
      <c r="L1003" s="24">
        <v>1</v>
      </c>
      <c r="M1003" s="31">
        <v>0</v>
      </c>
      <c r="N1003" s="31">
        <v>125</v>
      </c>
      <c r="O1003" s="24" t="s">
        <v>29</v>
      </c>
      <c r="P1003" s="24" t="str">
        <f>VLOOKUP(Table1[[#This Row],[Line Item Text Code]],$U$3:$V$7,2,FALSE)</f>
        <v>Vendor Caused</v>
      </c>
      <c r="Q1003" s="31">
        <f>Table1[[#This Row],[Ext. Cost]]-Table1[[#This Row],[Ext. Sell]]</f>
        <v>125</v>
      </c>
      <c r="R1003" s="28">
        <f>VLOOKUP(C1003,Bookings!$A$1:$B$33,2,FALSE)</f>
        <v>6995960.2399999984</v>
      </c>
      <c r="S1003" s="31">
        <f>IFERROR(VLOOKUP(D1003,Bookings!E:F,2,FALSE),0)</f>
        <v>885805.55</v>
      </c>
      <c r="T1003" s="27" t="str">
        <f>IFERROR(VLOOKUP(Table1[[#This Row],[Order]],Bookings_with_AM_Report!A:L,12,FALSE),"N/A")</f>
        <v>Frances Kim,Nathasha Cherubin</v>
      </c>
    </row>
    <row r="1004" spans="1:20">
      <c r="A1004" s="24" t="s">
        <v>2027</v>
      </c>
      <c r="B1004" s="24">
        <v>8</v>
      </c>
      <c r="C1004" s="24" t="s">
        <v>45</v>
      </c>
      <c r="D1004" s="24" t="s">
        <v>507</v>
      </c>
      <c r="E1004" s="24" t="s">
        <v>69</v>
      </c>
      <c r="F1004" s="24" t="s">
        <v>2424</v>
      </c>
      <c r="G1004" s="24" t="s">
        <v>16</v>
      </c>
      <c r="H1004" s="24" t="s">
        <v>36</v>
      </c>
      <c r="I1004" s="24" t="s">
        <v>2426</v>
      </c>
      <c r="J1004" s="24" t="s">
        <v>18</v>
      </c>
      <c r="K1004" s="24" t="s">
        <v>481</v>
      </c>
      <c r="L1004" s="24">
        <v>1</v>
      </c>
      <c r="M1004" s="31">
        <v>0</v>
      </c>
      <c r="N1004" s="31">
        <v>125</v>
      </c>
      <c r="O1004" s="24" t="s">
        <v>29</v>
      </c>
      <c r="P1004" s="24" t="str">
        <f>VLOOKUP(Table1[[#This Row],[Line Item Text Code]],$U$3:$V$7,2,FALSE)</f>
        <v>Customer Accomodation</v>
      </c>
      <c r="Q1004" s="31">
        <f>Table1[[#This Row],[Ext. Cost]]-Table1[[#This Row],[Ext. Sell]]</f>
        <v>125</v>
      </c>
      <c r="R1004" s="28">
        <f>VLOOKUP(C1004,Bookings!$A$1:$B$33,2,FALSE)</f>
        <v>6995960.2399999984</v>
      </c>
      <c r="S1004" s="31">
        <f>IFERROR(VLOOKUP(D1004,Bookings!E:F,2,FALSE),0)</f>
        <v>885805.55</v>
      </c>
      <c r="T1004" s="27" t="str">
        <f>IFERROR(VLOOKUP(Table1[[#This Row],[Order]],Bookings_with_AM_Report!A:L,12,FALSE),"N/A")</f>
        <v>Frances Kim,Nathasha Cherubin</v>
      </c>
    </row>
    <row r="1005" spans="1:20">
      <c r="A1005" s="24" t="s">
        <v>2079</v>
      </c>
      <c r="B1005" s="24">
        <v>5</v>
      </c>
      <c r="C1005" s="24" t="s">
        <v>30</v>
      </c>
      <c r="D1005" s="24" t="s">
        <v>2080</v>
      </c>
      <c r="E1005" s="24" t="s">
        <v>54</v>
      </c>
      <c r="F1005" s="24" t="s">
        <v>6116</v>
      </c>
      <c r="G1005" s="24" t="s">
        <v>53</v>
      </c>
      <c r="H1005" s="24" t="s">
        <v>49</v>
      </c>
      <c r="I1005" s="24" t="s">
        <v>6117</v>
      </c>
      <c r="J1005" s="24" t="s">
        <v>33</v>
      </c>
      <c r="K1005" s="24" t="s">
        <v>6118</v>
      </c>
      <c r="L1005" s="24">
        <v>1</v>
      </c>
      <c r="M1005" s="31">
        <v>0</v>
      </c>
      <c r="N1005" s="31">
        <v>325.93</v>
      </c>
      <c r="O1005" s="24" t="s">
        <v>1598</v>
      </c>
      <c r="P1005" s="24" t="str">
        <f>VLOOKUP(Table1[[#This Row],[Line Item Text Code]],$U$3:$V$7,2,FALSE)</f>
        <v>Specification Error</v>
      </c>
      <c r="Q1005" s="31">
        <f>Table1[[#This Row],[Ext. Cost]]-Table1[[#This Row],[Ext. Sell]]</f>
        <v>325.93</v>
      </c>
      <c r="R1005" s="28">
        <f>VLOOKUP(C1005,Bookings!$A$1:$B$33,2,FALSE)</f>
        <v>3992449.5100000007</v>
      </c>
      <c r="S1005" s="31">
        <f>IFERROR(VLOOKUP(D1005,Bookings!E:F,2,FALSE),0)</f>
        <v>7422</v>
      </c>
      <c r="T1005" s="27" t="str">
        <f>IFERROR(VLOOKUP(Table1[[#This Row],[Order]],Bookings_with_AM_Report!A:L,12,FALSE),"N/A")</f>
        <v>Farrah Race</v>
      </c>
    </row>
    <row r="1006" spans="1:20">
      <c r="A1006" s="24" t="s">
        <v>3266</v>
      </c>
      <c r="B1006" s="24">
        <v>40</v>
      </c>
      <c r="C1006" s="24" t="s">
        <v>59</v>
      </c>
      <c r="D1006" s="24" t="s">
        <v>540</v>
      </c>
      <c r="E1006" s="24" t="s">
        <v>3872</v>
      </c>
      <c r="F1006" s="24" t="s">
        <v>3873</v>
      </c>
      <c r="G1006" s="24" t="s">
        <v>53</v>
      </c>
      <c r="H1006" s="24" t="s">
        <v>49</v>
      </c>
      <c r="I1006" s="24" t="s">
        <v>3874</v>
      </c>
      <c r="J1006" s="24" t="s">
        <v>18</v>
      </c>
      <c r="K1006" s="24" t="s">
        <v>3875</v>
      </c>
      <c r="L1006" s="24">
        <v>1</v>
      </c>
      <c r="M1006" s="31">
        <v>0</v>
      </c>
      <c r="N1006" s="31">
        <v>325</v>
      </c>
      <c r="O1006" s="24" t="s">
        <v>61</v>
      </c>
      <c r="P1006" s="24" t="str">
        <f>VLOOKUP(Table1[[#This Row],[Line Item Text Code]],$U$3:$V$7,2,FALSE)</f>
        <v>Specification Error</v>
      </c>
      <c r="Q1006" s="31">
        <f>Table1[[#This Row],[Ext. Cost]]-Table1[[#This Row],[Ext. Sell]]</f>
        <v>325</v>
      </c>
      <c r="R1006" s="28">
        <f>VLOOKUP(C1006,Bookings!$A$1:$B$33,2,FALSE)</f>
        <v>25594614.949999984</v>
      </c>
      <c r="S1006" s="31">
        <f>IFERROR(VLOOKUP(D1006,Bookings!E:F,2,FALSE),0)</f>
        <v>218165.05999999997</v>
      </c>
      <c r="T1006" s="27" t="str">
        <f>IFERROR(VLOOKUP(Table1[[#This Row],[Order]],Bookings_with_AM_Report!A:L,12,FALSE),"N/A")</f>
        <v>Genesis Rita</v>
      </c>
    </row>
    <row r="1007" spans="1:20">
      <c r="A1007" s="24" t="s">
        <v>1680</v>
      </c>
      <c r="B1007" s="24">
        <v>7</v>
      </c>
      <c r="C1007" s="24" t="s">
        <v>106</v>
      </c>
      <c r="D1007" s="24" t="s">
        <v>676</v>
      </c>
      <c r="E1007" s="24" t="s">
        <v>141</v>
      </c>
      <c r="F1007" s="24" t="s">
        <v>1681</v>
      </c>
      <c r="G1007" s="24" t="s">
        <v>53</v>
      </c>
      <c r="H1007" s="24" t="s">
        <v>53</v>
      </c>
      <c r="I1007" s="24" t="s">
        <v>1682</v>
      </c>
      <c r="J1007" s="24" t="s">
        <v>33</v>
      </c>
      <c r="K1007" s="24" t="s">
        <v>1635</v>
      </c>
      <c r="L1007" s="24">
        <v>1</v>
      </c>
      <c r="M1007" s="31">
        <v>0</v>
      </c>
      <c r="N1007" s="31">
        <v>35</v>
      </c>
      <c r="O1007" s="24" t="s">
        <v>1598</v>
      </c>
      <c r="P1007" s="24" t="str">
        <f>VLOOKUP(Table1[[#This Row],[Line Item Text Code]],$U$3:$V$7,2,FALSE)</f>
        <v>Shipping Charges</v>
      </c>
      <c r="Q1007" s="31">
        <f>Table1[[#This Row],[Ext. Cost]]-Table1[[#This Row],[Ext. Sell]]</f>
        <v>35</v>
      </c>
      <c r="R1007" s="28">
        <f>VLOOKUP(C1007,Bookings!$A$1:$B$33,2,FALSE)</f>
        <v>893520.77000000025</v>
      </c>
      <c r="S1007" s="31">
        <f>IFERROR(VLOOKUP(D1007,Bookings!E:F,2,FALSE),0)</f>
        <v>31388.949999999997</v>
      </c>
      <c r="T1007" s="27" t="str">
        <f>IFERROR(VLOOKUP(Table1[[#This Row],[Order]],Bookings_with_AM_Report!A:L,12,FALSE),"N/A")</f>
        <v>Andrea Greever</v>
      </c>
    </row>
    <row r="1008" spans="1:20">
      <c r="A1008" s="24" t="s">
        <v>1903</v>
      </c>
      <c r="B1008" s="24">
        <v>3</v>
      </c>
      <c r="C1008" s="24" t="s">
        <v>81</v>
      </c>
      <c r="D1008" s="24" t="s">
        <v>170</v>
      </c>
      <c r="E1008" s="24" t="s">
        <v>6119</v>
      </c>
      <c r="F1008" s="24" t="s">
        <v>6119</v>
      </c>
      <c r="G1008" s="24" t="s">
        <v>16</v>
      </c>
      <c r="H1008" s="24" t="s">
        <v>36</v>
      </c>
      <c r="I1008" s="24" t="s">
        <v>6120</v>
      </c>
      <c r="J1008" s="24" t="s">
        <v>24</v>
      </c>
      <c r="K1008" s="24" t="s">
        <v>6121</v>
      </c>
      <c r="L1008" s="24">
        <v>1</v>
      </c>
      <c r="M1008" s="31">
        <v>0</v>
      </c>
      <c r="N1008" s="31">
        <v>1180.1600000000001</v>
      </c>
      <c r="O1008" s="24" t="s">
        <v>29</v>
      </c>
      <c r="P1008" s="24" t="str">
        <f>VLOOKUP(Table1[[#This Row],[Line Item Text Code]],$U$3:$V$7,2,FALSE)</f>
        <v>Customer Accomodation</v>
      </c>
      <c r="Q1008" s="31">
        <f>Table1[[#This Row],[Ext. Cost]]-Table1[[#This Row],[Ext. Sell]]</f>
        <v>1180.1600000000001</v>
      </c>
      <c r="R1008" s="28">
        <f>VLOOKUP(C1008,Bookings!$A$1:$B$33,2,FALSE)</f>
        <v>2600398.1199999982</v>
      </c>
      <c r="S1008" s="31">
        <f>IFERROR(VLOOKUP(D1008,Bookings!E:F,2,FALSE),0)</f>
        <v>1166624.0599999994</v>
      </c>
      <c r="T1008" s="27" t="str">
        <f>IFERROR(VLOOKUP(Table1[[#This Row],[Order]],Bookings_with_AM_Report!A:L,12,FALSE),"N/A")</f>
        <v>Genesis Rita</v>
      </c>
    </row>
    <row r="1009" spans="1:20">
      <c r="A1009" s="24" t="s">
        <v>1922</v>
      </c>
      <c r="B1009" s="24">
        <v>6</v>
      </c>
      <c r="C1009" s="24" t="s">
        <v>81</v>
      </c>
      <c r="D1009" s="24" t="s">
        <v>170</v>
      </c>
      <c r="E1009" s="24" t="s">
        <v>6122</v>
      </c>
      <c r="F1009" s="24" t="s">
        <v>6123</v>
      </c>
      <c r="G1009" s="24" t="s">
        <v>31</v>
      </c>
      <c r="H1009" s="24" t="s">
        <v>49</v>
      </c>
      <c r="I1009" s="24" t="s">
        <v>6124</v>
      </c>
      <c r="J1009" s="24" t="s">
        <v>24</v>
      </c>
      <c r="K1009" s="24" t="s">
        <v>187</v>
      </c>
      <c r="L1009" s="24">
        <v>1</v>
      </c>
      <c r="M1009" s="31">
        <v>0</v>
      </c>
      <c r="N1009" s="31">
        <v>389</v>
      </c>
      <c r="O1009" s="24" t="s">
        <v>29</v>
      </c>
      <c r="P1009" s="24" t="str">
        <f>VLOOKUP(Table1[[#This Row],[Line Item Text Code]],$U$3:$V$7,2,FALSE)</f>
        <v>Specification Error</v>
      </c>
      <c r="Q1009" s="31">
        <f>Table1[[#This Row],[Ext. Cost]]-Table1[[#This Row],[Ext. Sell]]</f>
        <v>389</v>
      </c>
      <c r="R1009" s="28">
        <f>VLOOKUP(C1009,Bookings!$A$1:$B$33,2,FALSE)</f>
        <v>2600398.1199999982</v>
      </c>
      <c r="S1009" s="31">
        <f>IFERROR(VLOOKUP(D1009,Bookings!E:F,2,FALSE),0)</f>
        <v>1166624.0599999994</v>
      </c>
      <c r="T1009" s="27" t="str">
        <f>IFERROR(VLOOKUP(Table1[[#This Row],[Order]],Bookings_with_AM_Report!A:L,12,FALSE),"N/A")</f>
        <v>Genesis Rita</v>
      </c>
    </row>
    <row r="1010" spans="1:20">
      <c r="A1010" s="24" t="s">
        <v>1922</v>
      </c>
      <c r="B1010" s="24">
        <v>7</v>
      </c>
      <c r="C1010" s="24" t="s">
        <v>81</v>
      </c>
      <c r="D1010" s="24" t="s">
        <v>170</v>
      </c>
      <c r="E1010" s="24" t="s">
        <v>107</v>
      </c>
      <c r="F1010" s="24" t="s">
        <v>107</v>
      </c>
      <c r="G1010" s="24" t="s">
        <v>53</v>
      </c>
      <c r="H1010" s="24" t="s">
        <v>49</v>
      </c>
      <c r="I1010" s="24" t="s">
        <v>6125</v>
      </c>
      <c r="J1010" s="24" t="s">
        <v>24</v>
      </c>
      <c r="K1010" s="24" t="s">
        <v>187</v>
      </c>
      <c r="L1010" s="24">
        <v>1</v>
      </c>
      <c r="M1010" s="31">
        <v>0</v>
      </c>
      <c r="N1010" s="31">
        <v>15.56</v>
      </c>
      <c r="O1010" s="24" t="s">
        <v>29</v>
      </c>
      <c r="P1010" s="24" t="str">
        <f>VLOOKUP(Table1[[#This Row],[Line Item Text Code]],$U$3:$V$7,2,FALSE)</f>
        <v>Specification Error</v>
      </c>
      <c r="Q1010" s="31">
        <f>Table1[[#This Row],[Ext. Cost]]-Table1[[#This Row],[Ext. Sell]]</f>
        <v>15.56</v>
      </c>
      <c r="R1010" s="28">
        <f>VLOOKUP(C1010,Bookings!$A$1:$B$33,2,FALSE)</f>
        <v>2600398.1199999982</v>
      </c>
      <c r="S1010" s="31">
        <f>IFERROR(VLOOKUP(D1010,Bookings!E:F,2,FALSE),0)</f>
        <v>1166624.0599999994</v>
      </c>
      <c r="T1010" s="27" t="str">
        <f>IFERROR(VLOOKUP(Table1[[#This Row],[Order]],Bookings_with_AM_Report!A:L,12,FALSE),"N/A")</f>
        <v>Genesis Rita</v>
      </c>
    </row>
    <row r="1011" spans="1:20">
      <c r="A1011" s="24" t="s">
        <v>1922</v>
      </c>
      <c r="B1011" s="24">
        <v>8</v>
      </c>
      <c r="C1011" s="24" t="s">
        <v>81</v>
      </c>
      <c r="D1011" s="24" t="s">
        <v>170</v>
      </c>
      <c r="E1011" s="24" t="s">
        <v>2427</v>
      </c>
      <c r="F1011" s="24" t="s">
        <v>2428</v>
      </c>
      <c r="G1011" s="24" t="s">
        <v>31</v>
      </c>
      <c r="H1011" s="24" t="s">
        <v>36</v>
      </c>
      <c r="I1011" s="24" t="s">
        <v>2429</v>
      </c>
      <c r="J1011" s="24" t="s">
        <v>24</v>
      </c>
      <c r="K1011" s="24" t="s">
        <v>187</v>
      </c>
      <c r="L1011" s="24">
        <v>1</v>
      </c>
      <c r="M1011" s="31">
        <v>0</v>
      </c>
      <c r="N1011" s="31">
        <v>47.25</v>
      </c>
      <c r="O1011" s="24" t="s">
        <v>29</v>
      </c>
      <c r="P1011" s="24" t="str">
        <f>VLOOKUP(Table1[[#This Row],[Line Item Text Code]],$U$3:$V$7,2,FALSE)</f>
        <v>Customer Accomodation</v>
      </c>
      <c r="Q1011" s="31">
        <f>Table1[[#This Row],[Ext. Cost]]-Table1[[#This Row],[Ext. Sell]]</f>
        <v>47.25</v>
      </c>
      <c r="R1011" s="28">
        <f>VLOOKUP(C1011,Bookings!$A$1:$B$33,2,FALSE)</f>
        <v>2600398.1199999982</v>
      </c>
      <c r="S1011" s="31">
        <f>IFERROR(VLOOKUP(D1011,Bookings!E:F,2,FALSE),0)</f>
        <v>1166624.0599999994</v>
      </c>
      <c r="T1011" s="27" t="str">
        <f>IFERROR(VLOOKUP(Table1[[#This Row],[Order]],Bookings_with_AM_Report!A:L,12,FALSE),"N/A")</f>
        <v>Genesis Rita</v>
      </c>
    </row>
    <row r="1012" spans="1:20">
      <c r="A1012" s="24" t="s">
        <v>1922</v>
      </c>
      <c r="B1012" s="24">
        <v>9</v>
      </c>
      <c r="C1012" s="24" t="s">
        <v>81</v>
      </c>
      <c r="D1012" s="24" t="s">
        <v>170</v>
      </c>
      <c r="E1012" s="24" t="s">
        <v>2430</v>
      </c>
      <c r="F1012" s="24" t="s">
        <v>2431</v>
      </c>
      <c r="G1012" s="24" t="s">
        <v>31</v>
      </c>
      <c r="H1012" s="24" t="s">
        <v>36</v>
      </c>
      <c r="I1012" s="24" t="s">
        <v>2429</v>
      </c>
      <c r="J1012" s="24" t="s">
        <v>24</v>
      </c>
      <c r="K1012" s="24" t="s">
        <v>187</v>
      </c>
      <c r="L1012" s="24">
        <v>1</v>
      </c>
      <c r="M1012" s="31">
        <v>0</v>
      </c>
      <c r="N1012" s="31">
        <v>303.75</v>
      </c>
      <c r="O1012" s="24" t="s">
        <v>29</v>
      </c>
      <c r="P1012" s="24" t="str">
        <f>VLOOKUP(Table1[[#This Row],[Line Item Text Code]],$U$3:$V$7,2,FALSE)</f>
        <v>Customer Accomodation</v>
      </c>
      <c r="Q1012" s="31">
        <f>Table1[[#This Row],[Ext. Cost]]-Table1[[#This Row],[Ext. Sell]]</f>
        <v>303.75</v>
      </c>
      <c r="R1012" s="28">
        <f>VLOOKUP(C1012,Bookings!$A$1:$B$33,2,FALSE)</f>
        <v>2600398.1199999982</v>
      </c>
      <c r="S1012" s="31">
        <f>IFERROR(VLOOKUP(D1012,Bookings!E:F,2,FALSE),0)</f>
        <v>1166624.0599999994</v>
      </c>
      <c r="T1012" s="27" t="str">
        <f>IFERROR(VLOOKUP(Table1[[#This Row],[Order]],Bookings_with_AM_Report!A:L,12,FALSE),"N/A")</f>
        <v>Genesis Rita</v>
      </c>
    </row>
    <row r="1013" spans="1:20">
      <c r="A1013" s="24" t="s">
        <v>1922</v>
      </c>
      <c r="B1013" s="24">
        <v>10</v>
      </c>
      <c r="C1013" s="24" t="s">
        <v>81</v>
      </c>
      <c r="D1013" s="24" t="s">
        <v>170</v>
      </c>
      <c r="E1013" s="24" t="s">
        <v>107</v>
      </c>
      <c r="F1013" s="24" t="s">
        <v>107</v>
      </c>
      <c r="G1013" s="24" t="s">
        <v>53</v>
      </c>
      <c r="H1013" s="24" t="s">
        <v>36</v>
      </c>
      <c r="I1013" s="24" t="s">
        <v>2429</v>
      </c>
      <c r="J1013" s="24" t="s">
        <v>24</v>
      </c>
      <c r="K1013" s="24" t="s">
        <v>187</v>
      </c>
      <c r="L1013" s="24">
        <v>1</v>
      </c>
      <c r="M1013" s="31">
        <v>0</v>
      </c>
      <c r="N1013" s="31">
        <v>14.04</v>
      </c>
      <c r="O1013" s="24" t="s">
        <v>29</v>
      </c>
      <c r="P1013" s="24" t="str">
        <f>VLOOKUP(Table1[[#This Row],[Line Item Text Code]],$U$3:$V$7,2,FALSE)</f>
        <v>Customer Accomodation</v>
      </c>
      <c r="Q1013" s="31">
        <f>Table1[[#This Row],[Ext. Cost]]-Table1[[#This Row],[Ext. Sell]]</f>
        <v>14.04</v>
      </c>
      <c r="R1013" s="28">
        <f>VLOOKUP(C1013,Bookings!$A$1:$B$33,2,FALSE)</f>
        <v>2600398.1199999982</v>
      </c>
      <c r="S1013" s="31">
        <f>IFERROR(VLOOKUP(D1013,Bookings!E:F,2,FALSE),0)</f>
        <v>1166624.0599999994</v>
      </c>
      <c r="T1013" s="27" t="str">
        <f>IFERROR(VLOOKUP(Table1[[#This Row],[Order]],Bookings_with_AM_Report!A:L,12,FALSE),"N/A")</f>
        <v>Genesis Rita</v>
      </c>
    </row>
    <row r="1014" spans="1:20">
      <c r="A1014" s="24" t="s">
        <v>2432</v>
      </c>
      <c r="B1014" s="24">
        <v>120</v>
      </c>
      <c r="C1014" s="24" t="s">
        <v>181</v>
      </c>
      <c r="D1014" s="24" t="s">
        <v>580</v>
      </c>
      <c r="E1014" s="24" t="s">
        <v>6126</v>
      </c>
      <c r="F1014" s="24" t="s">
        <v>6127</v>
      </c>
      <c r="G1014" s="24" t="s">
        <v>31</v>
      </c>
      <c r="H1014" s="24" t="s">
        <v>32</v>
      </c>
      <c r="I1014" s="24" t="s">
        <v>6128</v>
      </c>
      <c r="J1014" s="24" t="s">
        <v>18</v>
      </c>
      <c r="K1014" s="24" t="s">
        <v>6129</v>
      </c>
      <c r="L1014" s="24">
        <v>1</v>
      </c>
      <c r="M1014" s="31">
        <v>0</v>
      </c>
      <c r="N1014" s="31">
        <v>-14.63</v>
      </c>
      <c r="O1014" s="24" t="s">
        <v>48</v>
      </c>
      <c r="P1014" s="24" t="str">
        <f>VLOOKUP(Table1[[#This Row],[Line Item Text Code]],$U$3:$V$7,2,FALSE)</f>
        <v>Vendor Caused</v>
      </c>
      <c r="Q1014" s="31">
        <f>Table1[[#This Row],[Ext. Cost]]-Table1[[#This Row],[Ext. Sell]]</f>
        <v>-14.63</v>
      </c>
      <c r="R1014" s="28">
        <f>VLOOKUP(C1014,Bookings!$A$1:$B$33,2,FALSE)</f>
        <v>325857.38</v>
      </c>
      <c r="S1014" s="31">
        <f>IFERROR(VLOOKUP(D1014,Bookings!E:F,2,FALSE),0)</f>
        <v>48080.83</v>
      </c>
      <c r="T1014" s="27" t="str">
        <f>IFERROR(VLOOKUP(Table1[[#This Row],[Order]],Bookings_with_AM_Report!A:L,12,FALSE),"N/A")</f>
        <v>Anthony Pantaleoni,Hana Estrada</v>
      </c>
    </row>
    <row r="1015" spans="1:20">
      <c r="A1015" s="24" t="s">
        <v>2432</v>
      </c>
      <c r="B1015" s="24">
        <v>136</v>
      </c>
      <c r="C1015" s="24" t="s">
        <v>181</v>
      </c>
      <c r="D1015" s="24" t="s">
        <v>580</v>
      </c>
      <c r="E1015" s="24" t="s">
        <v>2433</v>
      </c>
      <c r="F1015" s="24" t="s">
        <v>2434</v>
      </c>
      <c r="G1015" s="24" t="s">
        <v>31</v>
      </c>
      <c r="H1015" s="24" t="s">
        <v>32</v>
      </c>
      <c r="I1015" s="24" t="s">
        <v>2435</v>
      </c>
      <c r="J1015" s="24" t="s">
        <v>18</v>
      </c>
      <c r="K1015" s="24" t="s">
        <v>139</v>
      </c>
      <c r="L1015" s="24">
        <v>1</v>
      </c>
      <c r="M1015" s="31">
        <v>0</v>
      </c>
      <c r="N1015" s="31">
        <v>-56.34</v>
      </c>
      <c r="O1015" s="24" t="s">
        <v>48</v>
      </c>
      <c r="P1015" s="24" t="str">
        <f>VLOOKUP(Table1[[#This Row],[Line Item Text Code]],$U$3:$V$7,2,FALSE)</f>
        <v>Vendor Caused</v>
      </c>
      <c r="Q1015" s="31">
        <f>Table1[[#This Row],[Ext. Cost]]-Table1[[#This Row],[Ext. Sell]]</f>
        <v>-56.34</v>
      </c>
      <c r="R1015" s="28">
        <f>VLOOKUP(C1015,Bookings!$A$1:$B$33,2,FALSE)</f>
        <v>325857.38</v>
      </c>
      <c r="S1015" s="31">
        <f>IFERROR(VLOOKUP(D1015,Bookings!E:F,2,FALSE),0)</f>
        <v>48080.83</v>
      </c>
      <c r="T1015" s="27" t="str">
        <f>IFERROR(VLOOKUP(Table1[[#This Row],[Order]],Bookings_with_AM_Report!A:L,12,FALSE),"N/A")</f>
        <v>Anthony Pantaleoni,Hana Estrada</v>
      </c>
    </row>
    <row r="1016" spans="1:20">
      <c r="A1016" s="24" t="s">
        <v>1683</v>
      </c>
      <c r="B1016" s="24">
        <v>4</v>
      </c>
      <c r="C1016" s="24" t="s">
        <v>105</v>
      </c>
      <c r="D1016" s="24" t="s">
        <v>1684</v>
      </c>
      <c r="E1016" s="24" t="s">
        <v>1498</v>
      </c>
      <c r="F1016" s="24" t="s">
        <v>54</v>
      </c>
      <c r="G1016" s="24" t="s">
        <v>53</v>
      </c>
      <c r="H1016" s="24" t="s">
        <v>53</v>
      </c>
      <c r="I1016" s="24" t="s">
        <v>1685</v>
      </c>
      <c r="J1016" s="24" t="s">
        <v>33</v>
      </c>
      <c r="K1016" s="24" t="s">
        <v>1603</v>
      </c>
      <c r="L1016" s="24">
        <v>1</v>
      </c>
      <c r="M1016" s="31">
        <v>0</v>
      </c>
      <c r="N1016" s="31">
        <v>95</v>
      </c>
      <c r="O1016" s="24" t="s">
        <v>72</v>
      </c>
      <c r="P1016" s="24" t="str">
        <f>VLOOKUP(Table1[[#This Row],[Line Item Text Code]],$U$3:$V$7,2,FALSE)</f>
        <v>Shipping Charges</v>
      </c>
      <c r="Q1016" s="31">
        <f>Table1[[#This Row],[Ext. Cost]]-Table1[[#This Row],[Ext. Sell]]</f>
        <v>95</v>
      </c>
      <c r="R1016" s="28">
        <f>VLOOKUP(C1016,Bookings!$A$1:$B$33,2,FALSE)</f>
        <v>2269779.3000000003</v>
      </c>
      <c r="S1016" s="31">
        <f>IFERROR(VLOOKUP(D1016,Bookings!E:F,2,FALSE),0)</f>
        <v>5525</v>
      </c>
      <c r="T1016" s="27" t="str">
        <f>IFERROR(VLOOKUP(Table1[[#This Row],[Order]],Bookings_with_AM_Report!A:L,12,FALSE),"N/A")</f>
        <v>Shayle Wallis</v>
      </c>
    </row>
    <row r="1017" spans="1:20">
      <c r="A1017" s="24" t="s">
        <v>2881</v>
      </c>
      <c r="B1017" s="24">
        <v>22</v>
      </c>
      <c r="C1017" s="24" t="s">
        <v>181</v>
      </c>
      <c r="D1017" s="24" t="s">
        <v>580</v>
      </c>
      <c r="E1017" s="24" t="s">
        <v>6130</v>
      </c>
      <c r="F1017" s="24" t="s">
        <v>6131</v>
      </c>
      <c r="G1017" s="24" t="s">
        <v>31</v>
      </c>
      <c r="H1017" s="24" t="s">
        <v>17</v>
      </c>
      <c r="I1017" s="24" t="s">
        <v>6132</v>
      </c>
      <c r="J1017" s="24" t="s">
        <v>18</v>
      </c>
      <c r="K1017" s="24" t="s">
        <v>6133</v>
      </c>
      <c r="L1017" s="24">
        <v>1</v>
      </c>
      <c r="M1017" s="31">
        <v>0</v>
      </c>
      <c r="N1017" s="31">
        <v>69</v>
      </c>
      <c r="O1017" s="24" t="s">
        <v>48</v>
      </c>
      <c r="P1017" s="24" t="str">
        <f>VLOOKUP(Table1[[#This Row],[Line Item Text Code]],$U$3:$V$7,2,FALSE)</f>
        <v>Miscellaneous</v>
      </c>
      <c r="Q1017" s="31">
        <f>Table1[[#This Row],[Ext. Cost]]-Table1[[#This Row],[Ext. Sell]]</f>
        <v>69</v>
      </c>
      <c r="R1017" s="28">
        <f>VLOOKUP(C1017,Bookings!$A$1:$B$33,2,FALSE)</f>
        <v>325857.38</v>
      </c>
      <c r="S1017" s="31">
        <f>IFERROR(VLOOKUP(D1017,Bookings!E:F,2,FALSE),0)</f>
        <v>48080.83</v>
      </c>
      <c r="T1017" s="27" t="str">
        <f>IFERROR(VLOOKUP(Table1[[#This Row],[Order]],Bookings_with_AM_Report!A:L,12,FALSE),"N/A")</f>
        <v>Anthony Pantaleoni,Hana Estrada</v>
      </c>
    </row>
    <row r="1018" spans="1:20">
      <c r="A1018" s="24" t="s">
        <v>2881</v>
      </c>
      <c r="B1018" s="24">
        <v>26</v>
      </c>
      <c r="C1018" s="24" t="s">
        <v>181</v>
      </c>
      <c r="D1018" s="24" t="s">
        <v>580</v>
      </c>
      <c r="E1018" s="24" t="s">
        <v>108</v>
      </c>
      <c r="F1018" s="24" t="s">
        <v>6134</v>
      </c>
      <c r="G1018" s="24" t="s">
        <v>53</v>
      </c>
      <c r="H1018" s="24" t="s">
        <v>17</v>
      </c>
      <c r="I1018" s="24" t="s">
        <v>6135</v>
      </c>
      <c r="J1018" s="24" t="s">
        <v>18</v>
      </c>
      <c r="K1018" s="24" t="s">
        <v>6136</v>
      </c>
      <c r="L1018" s="24">
        <v>1</v>
      </c>
      <c r="M1018" s="31">
        <v>0</v>
      </c>
      <c r="N1018" s="31">
        <v>12</v>
      </c>
      <c r="O1018" s="24" t="s">
        <v>48</v>
      </c>
      <c r="P1018" s="24" t="str">
        <f>VLOOKUP(Table1[[#This Row],[Line Item Text Code]],$U$3:$V$7,2,FALSE)</f>
        <v>Miscellaneous</v>
      </c>
      <c r="Q1018" s="31">
        <f>Table1[[#This Row],[Ext. Cost]]-Table1[[#This Row],[Ext. Sell]]</f>
        <v>12</v>
      </c>
      <c r="R1018" s="28">
        <f>VLOOKUP(C1018,Bookings!$A$1:$B$33,2,FALSE)</f>
        <v>325857.38</v>
      </c>
      <c r="S1018" s="31">
        <f>IFERROR(VLOOKUP(D1018,Bookings!E:F,2,FALSE),0)</f>
        <v>48080.83</v>
      </c>
      <c r="T1018" s="27" t="str">
        <f>IFERROR(VLOOKUP(Table1[[#This Row],[Order]],Bookings_with_AM_Report!A:L,12,FALSE),"N/A")</f>
        <v>Anthony Pantaleoni,Hana Estrada</v>
      </c>
    </row>
    <row r="1019" spans="1:20">
      <c r="A1019" s="24" t="s">
        <v>1961</v>
      </c>
      <c r="B1019" s="24">
        <v>10</v>
      </c>
      <c r="C1019" s="24" t="s">
        <v>70</v>
      </c>
      <c r="D1019" s="24" t="s">
        <v>71</v>
      </c>
      <c r="E1019" s="24" t="s">
        <v>78</v>
      </c>
      <c r="F1019" s="24" t="s">
        <v>22</v>
      </c>
      <c r="G1019" s="24" t="s">
        <v>317</v>
      </c>
      <c r="H1019" s="24" t="s">
        <v>17</v>
      </c>
      <c r="I1019" s="24" t="s">
        <v>79</v>
      </c>
      <c r="J1019" s="24" t="s">
        <v>24</v>
      </c>
      <c r="K1019" s="24" t="s">
        <v>369</v>
      </c>
      <c r="L1019" s="24">
        <v>1</v>
      </c>
      <c r="M1019" s="31">
        <v>0</v>
      </c>
      <c r="N1019" s="31">
        <v>33.19</v>
      </c>
      <c r="O1019" s="24" t="s">
        <v>72</v>
      </c>
      <c r="P1019" s="24" t="str">
        <f>VLOOKUP(Table1[[#This Row],[Line Item Text Code]],$U$3:$V$7,2,FALSE)</f>
        <v>Miscellaneous</v>
      </c>
      <c r="Q1019" s="31">
        <f>Table1[[#This Row],[Ext. Cost]]-Table1[[#This Row],[Ext. Sell]]</f>
        <v>33.19</v>
      </c>
      <c r="R1019" s="28">
        <f>VLOOKUP(C1019,Bookings!$A$1:$B$33,2,FALSE)</f>
        <v>3879926.4899999993</v>
      </c>
      <c r="S1019" s="31">
        <f>IFERROR(VLOOKUP(D1019,Bookings!E:F,2,FALSE),0)</f>
        <v>435136.94999999995</v>
      </c>
      <c r="T1019" s="27" t="str">
        <f>IFERROR(VLOOKUP(Table1[[#This Row],[Order]],Bookings_with_AM_Report!A:L,12,FALSE),"N/A")</f>
        <v>Megan Ewers</v>
      </c>
    </row>
    <row r="1020" spans="1:20">
      <c r="A1020" s="24" t="s">
        <v>1686</v>
      </c>
      <c r="B1020" s="24">
        <v>2</v>
      </c>
      <c r="C1020" s="24" t="s">
        <v>76</v>
      </c>
      <c r="D1020" s="24" t="s">
        <v>224</v>
      </c>
      <c r="E1020" s="24" t="s">
        <v>69</v>
      </c>
      <c r="F1020" s="24" t="s">
        <v>1687</v>
      </c>
      <c r="G1020" s="24" t="s">
        <v>16</v>
      </c>
      <c r="H1020" s="24" t="s">
        <v>32</v>
      </c>
      <c r="I1020" s="24" t="s">
        <v>1688</v>
      </c>
      <c r="J1020" s="24" t="s">
        <v>18</v>
      </c>
      <c r="K1020" s="24" t="s">
        <v>47</v>
      </c>
      <c r="L1020" s="24">
        <v>1</v>
      </c>
      <c r="M1020" s="31">
        <v>0</v>
      </c>
      <c r="N1020" s="31">
        <v>350</v>
      </c>
      <c r="O1020" s="24" t="s">
        <v>63</v>
      </c>
      <c r="P1020" s="24" t="str">
        <f>VLOOKUP(Table1[[#This Row],[Line Item Text Code]],$U$3:$V$7,2,FALSE)</f>
        <v>Vendor Caused</v>
      </c>
      <c r="Q1020" s="31">
        <f>Table1[[#This Row],[Ext. Cost]]-Table1[[#This Row],[Ext. Sell]]</f>
        <v>350</v>
      </c>
      <c r="R1020" s="28">
        <f>VLOOKUP(C1020,Bookings!$A$1:$B$33,2,FALSE)</f>
        <v>13189792.260000004</v>
      </c>
      <c r="S1020" s="31">
        <f>IFERROR(VLOOKUP(D1020,Bookings!E:F,2,FALSE),0)</f>
        <v>1304608.0400000005</v>
      </c>
      <c r="T1020" s="27" t="str">
        <f>IFERROR(VLOOKUP(Table1[[#This Row],[Order]],Bookings_with_AM_Report!A:L,12,FALSE),"N/A")</f>
        <v>Carina Collison</v>
      </c>
    </row>
    <row r="1021" spans="1:20">
      <c r="A1021" s="24" t="s">
        <v>2123</v>
      </c>
      <c r="B1021" s="24">
        <v>110</v>
      </c>
      <c r="C1021" s="24" t="s">
        <v>59</v>
      </c>
      <c r="D1021" s="24" t="s">
        <v>2108</v>
      </c>
      <c r="E1021" s="24" t="s">
        <v>2496</v>
      </c>
      <c r="F1021" s="24" t="s">
        <v>2496</v>
      </c>
      <c r="G1021" s="24" t="s">
        <v>53</v>
      </c>
      <c r="H1021" s="24" t="s">
        <v>53</v>
      </c>
      <c r="I1021" s="24" t="s">
        <v>129</v>
      </c>
      <c r="J1021" s="24" t="s">
        <v>18</v>
      </c>
      <c r="K1021" s="24" t="s">
        <v>75</v>
      </c>
      <c r="L1021" s="24">
        <v>1</v>
      </c>
      <c r="M1021" s="31">
        <v>0</v>
      </c>
      <c r="N1021" s="31">
        <v>15.51</v>
      </c>
      <c r="O1021" s="24" t="s">
        <v>48</v>
      </c>
      <c r="P1021" s="24" t="str">
        <f>VLOOKUP(Table1[[#This Row],[Line Item Text Code]],$U$3:$V$7,2,FALSE)</f>
        <v>Shipping Charges</v>
      </c>
      <c r="Q1021" s="31">
        <f>Table1[[#This Row],[Ext. Cost]]-Table1[[#This Row],[Ext. Sell]]</f>
        <v>15.51</v>
      </c>
      <c r="R1021" s="28">
        <f>VLOOKUP(C1021,Bookings!$A$1:$B$33,2,FALSE)</f>
        <v>25594614.949999984</v>
      </c>
      <c r="S1021" s="31">
        <f>IFERROR(VLOOKUP(D1021,Bookings!E:F,2,FALSE),0)</f>
        <v>5909476.290000001</v>
      </c>
      <c r="T1021" s="27" t="str">
        <f>IFERROR(VLOOKUP(Table1[[#This Row],[Order]],Bookings_with_AM_Report!A:L,12,FALSE),"N/A")</f>
        <v>Josie Maitlen,Torrey Crell</v>
      </c>
    </row>
    <row r="1022" spans="1:20">
      <c r="A1022" s="24" t="s">
        <v>2123</v>
      </c>
      <c r="B1022" s="24">
        <v>111</v>
      </c>
      <c r="C1022" s="24" t="s">
        <v>59</v>
      </c>
      <c r="D1022" s="24" t="s">
        <v>2108</v>
      </c>
      <c r="E1022" s="24" t="s">
        <v>205</v>
      </c>
      <c r="F1022" s="24" t="s">
        <v>22</v>
      </c>
      <c r="G1022" s="24" t="s">
        <v>317</v>
      </c>
      <c r="H1022" s="24" t="s">
        <v>17</v>
      </c>
      <c r="I1022" s="24" t="s">
        <v>65</v>
      </c>
      <c r="J1022" s="24" t="s">
        <v>18</v>
      </c>
      <c r="K1022" s="24" t="s">
        <v>2436</v>
      </c>
      <c r="L1022" s="24">
        <v>1</v>
      </c>
      <c r="M1022" s="31">
        <v>0</v>
      </c>
      <c r="N1022" s="31">
        <v>77.98</v>
      </c>
      <c r="O1022" s="24" t="s">
        <v>48</v>
      </c>
      <c r="P1022" s="24" t="str">
        <f>VLOOKUP(Table1[[#This Row],[Line Item Text Code]],$U$3:$V$7,2,FALSE)</f>
        <v>Miscellaneous</v>
      </c>
      <c r="Q1022" s="31">
        <f>Table1[[#This Row],[Ext. Cost]]-Table1[[#This Row],[Ext. Sell]]</f>
        <v>77.98</v>
      </c>
      <c r="R1022" s="28">
        <f>VLOOKUP(C1022,Bookings!$A$1:$B$33,2,FALSE)</f>
        <v>25594614.949999984</v>
      </c>
      <c r="S1022" s="31">
        <f>IFERROR(VLOOKUP(D1022,Bookings!E:F,2,FALSE),0)</f>
        <v>5909476.290000001</v>
      </c>
      <c r="T1022" s="27" t="str">
        <f>IFERROR(VLOOKUP(Table1[[#This Row],[Order]],Bookings_with_AM_Report!A:L,12,FALSE),"N/A")</f>
        <v>Josie Maitlen,Torrey Crell</v>
      </c>
    </row>
    <row r="1023" spans="1:20">
      <c r="A1023" s="24" t="s">
        <v>2123</v>
      </c>
      <c r="B1023" s="24">
        <v>114</v>
      </c>
      <c r="C1023" s="24" t="s">
        <v>59</v>
      </c>
      <c r="D1023" s="24" t="s">
        <v>2108</v>
      </c>
      <c r="E1023" s="24" t="s">
        <v>205</v>
      </c>
      <c r="F1023" s="24" t="s">
        <v>22</v>
      </c>
      <c r="G1023" s="24" t="s">
        <v>317</v>
      </c>
      <c r="H1023" s="24" t="s">
        <v>17</v>
      </c>
      <c r="I1023" s="24" t="s">
        <v>65</v>
      </c>
      <c r="J1023" s="24" t="s">
        <v>18</v>
      </c>
      <c r="K1023" s="24" t="s">
        <v>2436</v>
      </c>
      <c r="L1023" s="24">
        <v>1</v>
      </c>
      <c r="M1023" s="31">
        <v>0</v>
      </c>
      <c r="N1023" s="31">
        <v>519.14</v>
      </c>
      <c r="O1023" s="24" t="s">
        <v>48</v>
      </c>
      <c r="P1023" s="24" t="str">
        <f>VLOOKUP(Table1[[#This Row],[Line Item Text Code]],$U$3:$V$7,2,FALSE)</f>
        <v>Miscellaneous</v>
      </c>
      <c r="Q1023" s="31">
        <f>Table1[[#This Row],[Ext. Cost]]-Table1[[#This Row],[Ext. Sell]]</f>
        <v>519.14</v>
      </c>
      <c r="R1023" s="28">
        <f>VLOOKUP(C1023,Bookings!$A$1:$B$33,2,FALSE)</f>
        <v>25594614.949999984</v>
      </c>
      <c r="S1023" s="31">
        <f>IFERROR(VLOOKUP(D1023,Bookings!E:F,2,FALSE),0)</f>
        <v>5909476.290000001</v>
      </c>
      <c r="T1023" s="27" t="str">
        <f>IFERROR(VLOOKUP(Table1[[#This Row],[Order]],Bookings_with_AM_Report!A:L,12,FALSE),"N/A")</f>
        <v>Josie Maitlen,Torrey Crell</v>
      </c>
    </row>
    <row r="1024" spans="1:20">
      <c r="A1024" s="24" t="s">
        <v>2123</v>
      </c>
      <c r="B1024" s="24">
        <v>115</v>
      </c>
      <c r="C1024" s="24" t="s">
        <v>59</v>
      </c>
      <c r="D1024" s="24" t="s">
        <v>2108</v>
      </c>
      <c r="E1024" s="24" t="s">
        <v>2437</v>
      </c>
      <c r="F1024" s="24" t="s">
        <v>2438</v>
      </c>
      <c r="G1024" s="24" t="s">
        <v>31</v>
      </c>
      <c r="H1024" s="24" t="s">
        <v>49</v>
      </c>
      <c r="I1024" s="24" t="s">
        <v>2439</v>
      </c>
      <c r="J1024" s="24" t="s">
        <v>18</v>
      </c>
      <c r="K1024" s="24" t="s">
        <v>1632</v>
      </c>
      <c r="L1024" s="24">
        <v>21</v>
      </c>
      <c r="M1024" s="31">
        <v>0</v>
      </c>
      <c r="N1024" s="31">
        <v>1711.5</v>
      </c>
      <c r="O1024" s="24" t="s">
        <v>48</v>
      </c>
      <c r="P1024" s="24" t="str">
        <f>VLOOKUP(Table1[[#This Row],[Line Item Text Code]],$U$3:$V$7,2,FALSE)</f>
        <v>Specification Error</v>
      </c>
      <c r="Q1024" s="31">
        <f>Table1[[#This Row],[Ext. Cost]]-Table1[[#This Row],[Ext. Sell]]</f>
        <v>1711.5</v>
      </c>
      <c r="R1024" s="28">
        <f>VLOOKUP(C1024,Bookings!$A$1:$B$33,2,FALSE)</f>
        <v>25594614.949999984</v>
      </c>
      <c r="S1024" s="31">
        <f>IFERROR(VLOOKUP(D1024,Bookings!E:F,2,FALSE),0)</f>
        <v>5909476.290000001</v>
      </c>
      <c r="T1024" s="27" t="str">
        <f>IFERROR(VLOOKUP(Table1[[#This Row],[Order]],Bookings_with_AM_Report!A:L,12,FALSE),"N/A")</f>
        <v>Josie Maitlen,Torrey Crell</v>
      </c>
    </row>
    <row r="1025" spans="1:20">
      <c r="A1025" s="24" t="s">
        <v>2123</v>
      </c>
      <c r="B1025" s="24">
        <v>116</v>
      </c>
      <c r="C1025" s="24" t="s">
        <v>59</v>
      </c>
      <c r="D1025" s="24" t="s">
        <v>2108</v>
      </c>
      <c r="E1025" s="24" t="s">
        <v>3876</v>
      </c>
      <c r="F1025" s="24" t="s">
        <v>3877</v>
      </c>
      <c r="G1025" s="24" t="s">
        <v>55</v>
      </c>
      <c r="H1025" s="24" t="s">
        <v>49</v>
      </c>
      <c r="I1025" s="24" t="s">
        <v>3878</v>
      </c>
      <c r="J1025" s="24" t="s">
        <v>18</v>
      </c>
      <c r="K1025" s="24" t="s">
        <v>3879</v>
      </c>
      <c r="L1025" s="24">
        <v>10</v>
      </c>
      <c r="M1025" s="31">
        <v>0</v>
      </c>
      <c r="N1025" s="31">
        <v>380</v>
      </c>
      <c r="O1025" s="24" t="s">
        <v>48</v>
      </c>
      <c r="P1025" s="24" t="str">
        <f>VLOOKUP(Table1[[#This Row],[Line Item Text Code]],$U$3:$V$7,2,FALSE)</f>
        <v>Specification Error</v>
      </c>
      <c r="Q1025" s="31">
        <f>Table1[[#This Row],[Ext. Cost]]-Table1[[#This Row],[Ext. Sell]]</f>
        <v>380</v>
      </c>
      <c r="R1025" s="28">
        <f>VLOOKUP(C1025,Bookings!$A$1:$B$33,2,FALSE)</f>
        <v>25594614.949999984</v>
      </c>
      <c r="S1025" s="31">
        <f>IFERROR(VLOOKUP(D1025,Bookings!E:F,2,FALSE),0)</f>
        <v>5909476.290000001</v>
      </c>
      <c r="T1025" s="27" t="str">
        <f>IFERROR(VLOOKUP(Table1[[#This Row],[Order]],Bookings_with_AM_Report!A:L,12,FALSE),"N/A")</f>
        <v>Josie Maitlen,Torrey Crell</v>
      </c>
    </row>
    <row r="1026" spans="1:20">
      <c r="A1026" s="24" t="s">
        <v>2123</v>
      </c>
      <c r="B1026" s="24">
        <v>117</v>
      </c>
      <c r="C1026" s="24" t="s">
        <v>59</v>
      </c>
      <c r="D1026" s="24" t="s">
        <v>2108</v>
      </c>
      <c r="E1026" s="24" t="s">
        <v>141</v>
      </c>
      <c r="F1026" s="24" t="s">
        <v>141</v>
      </c>
      <c r="G1026" s="24" t="s">
        <v>53</v>
      </c>
      <c r="H1026" s="24" t="s">
        <v>49</v>
      </c>
      <c r="I1026" s="24" t="s">
        <v>2615</v>
      </c>
      <c r="J1026" s="24" t="s">
        <v>18</v>
      </c>
      <c r="K1026" s="24" t="s">
        <v>3879</v>
      </c>
      <c r="L1026" s="24">
        <v>1</v>
      </c>
      <c r="M1026" s="31">
        <v>0</v>
      </c>
      <c r="N1026" s="31">
        <v>113.06</v>
      </c>
      <c r="O1026" s="24" t="s">
        <v>48</v>
      </c>
      <c r="P1026" s="24" t="str">
        <f>VLOOKUP(Table1[[#This Row],[Line Item Text Code]],$U$3:$V$7,2,FALSE)</f>
        <v>Specification Error</v>
      </c>
      <c r="Q1026" s="31">
        <f>Table1[[#This Row],[Ext. Cost]]-Table1[[#This Row],[Ext. Sell]]</f>
        <v>113.06</v>
      </c>
      <c r="R1026" s="28">
        <f>VLOOKUP(C1026,Bookings!$A$1:$B$33,2,FALSE)</f>
        <v>25594614.949999984</v>
      </c>
      <c r="S1026" s="31">
        <f>IFERROR(VLOOKUP(D1026,Bookings!E:F,2,FALSE),0)</f>
        <v>5909476.290000001</v>
      </c>
      <c r="T1026" s="27" t="str">
        <f>IFERROR(VLOOKUP(Table1[[#This Row],[Order]],Bookings_with_AM_Report!A:L,12,FALSE),"N/A")</f>
        <v>Josie Maitlen,Torrey Crell</v>
      </c>
    </row>
    <row r="1027" spans="1:20">
      <c r="A1027" s="24" t="s">
        <v>2123</v>
      </c>
      <c r="B1027" s="24">
        <v>121</v>
      </c>
      <c r="C1027" s="24" t="s">
        <v>59</v>
      </c>
      <c r="D1027" s="24" t="s">
        <v>2108</v>
      </c>
      <c r="E1027" s="24" t="s">
        <v>153</v>
      </c>
      <c r="F1027" s="24" t="s">
        <v>3845</v>
      </c>
      <c r="G1027" s="24" t="s">
        <v>42</v>
      </c>
      <c r="H1027" s="24" t="s">
        <v>36</v>
      </c>
      <c r="I1027" s="24" t="s">
        <v>165</v>
      </c>
      <c r="J1027" s="24" t="s">
        <v>18</v>
      </c>
      <c r="K1027" s="24" t="s">
        <v>19</v>
      </c>
      <c r="L1027" s="24">
        <v>1</v>
      </c>
      <c r="M1027" s="31">
        <v>0</v>
      </c>
      <c r="N1027" s="31">
        <v>123.18</v>
      </c>
      <c r="O1027" s="24" t="s">
        <v>48</v>
      </c>
      <c r="P1027" s="24" t="str">
        <f>VLOOKUP(Table1[[#This Row],[Line Item Text Code]],$U$3:$V$7,2,FALSE)</f>
        <v>Customer Accomodation</v>
      </c>
      <c r="Q1027" s="31">
        <f>Table1[[#This Row],[Ext. Cost]]-Table1[[#This Row],[Ext. Sell]]</f>
        <v>123.18</v>
      </c>
      <c r="R1027" s="28">
        <f>VLOOKUP(C1027,Bookings!$A$1:$B$33,2,FALSE)</f>
        <v>25594614.949999984</v>
      </c>
      <c r="S1027" s="31">
        <f>IFERROR(VLOOKUP(D1027,Bookings!E:F,2,FALSE),0)</f>
        <v>5909476.290000001</v>
      </c>
      <c r="T1027" s="27" t="str">
        <f>IFERROR(VLOOKUP(Table1[[#This Row],[Order]],Bookings_with_AM_Report!A:L,12,FALSE),"N/A")</f>
        <v>Josie Maitlen,Torrey Crell</v>
      </c>
    </row>
    <row r="1028" spans="1:20">
      <c r="A1028" s="24" t="s">
        <v>2123</v>
      </c>
      <c r="B1028" s="24">
        <v>123</v>
      </c>
      <c r="C1028" s="24" t="s">
        <v>59</v>
      </c>
      <c r="D1028" s="24" t="s">
        <v>2108</v>
      </c>
      <c r="E1028" s="24" t="s">
        <v>6137</v>
      </c>
      <c r="F1028" s="24" t="s">
        <v>6138</v>
      </c>
      <c r="G1028" s="24" t="s">
        <v>31</v>
      </c>
      <c r="H1028" s="24" t="s">
        <v>49</v>
      </c>
      <c r="I1028" s="24" t="s">
        <v>6139</v>
      </c>
      <c r="J1028" s="24" t="s">
        <v>18</v>
      </c>
      <c r="K1028" s="24" t="s">
        <v>3818</v>
      </c>
      <c r="L1028" s="24">
        <v>1</v>
      </c>
      <c r="M1028" s="31">
        <v>0</v>
      </c>
      <c r="N1028" s="31">
        <v>1193.4000000000001</v>
      </c>
      <c r="O1028" s="24" t="s">
        <v>48</v>
      </c>
      <c r="P1028" s="24" t="str">
        <f>VLOOKUP(Table1[[#This Row],[Line Item Text Code]],$U$3:$V$7,2,FALSE)</f>
        <v>Specification Error</v>
      </c>
      <c r="Q1028" s="31">
        <f>Table1[[#This Row],[Ext. Cost]]-Table1[[#This Row],[Ext. Sell]]</f>
        <v>1193.4000000000001</v>
      </c>
      <c r="R1028" s="28">
        <f>VLOOKUP(C1028,Bookings!$A$1:$B$33,2,FALSE)</f>
        <v>25594614.949999984</v>
      </c>
      <c r="S1028" s="31">
        <f>IFERROR(VLOOKUP(D1028,Bookings!E:F,2,FALSE),0)</f>
        <v>5909476.290000001</v>
      </c>
      <c r="T1028" s="27" t="str">
        <f>IFERROR(VLOOKUP(Table1[[#This Row],[Order]],Bookings_with_AM_Report!A:L,12,FALSE),"N/A")</f>
        <v>Josie Maitlen,Torrey Crell</v>
      </c>
    </row>
    <row r="1029" spans="1:20">
      <c r="A1029" s="24" t="s">
        <v>2123</v>
      </c>
      <c r="B1029" s="24">
        <v>124</v>
      </c>
      <c r="C1029" s="24" t="s">
        <v>59</v>
      </c>
      <c r="D1029" s="24" t="s">
        <v>2108</v>
      </c>
      <c r="E1029" s="24" t="s">
        <v>108</v>
      </c>
      <c r="F1029" s="24" t="s">
        <v>137</v>
      </c>
      <c r="G1029" s="24" t="s">
        <v>53</v>
      </c>
      <c r="H1029" s="24" t="s">
        <v>49</v>
      </c>
      <c r="I1029" s="24" t="s">
        <v>6140</v>
      </c>
      <c r="J1029" s="24" t="s">
        <v>18</v>
      </c>
      <c r="K1029" s="24" t="s">
        <v>3818</v>
      </c>
      <c r="L1029" s="24">
        <v>1</v>
      </c>
      <c r="M1029" s="31">
        <v>0</v>
      </c>
      <c r="N1029" s="31">
        <v>4223.5200000000004</v>
      </c>
      <c r="O1029" s="24" t="s">
        <v>48</v>
      </c>
      <c r="P1029" s="24" t="str">
        <f>VLOOKUP(Table1[[#This Row],[Line Item Text Code]],$U$3:$V$7,2,FALSE)</f>
        <v>Specification Error</v>
      </c>
      <c r="Q1029" s="31">
        <f>Table1[[#This Row],[Ext. Cost]]-Table1[[#This Row],[Ext. Sell]]</f>
        <v>4223.5200000000004</v>
      </c>
      <c r="R1029" s="28">
        <f>VLOOKUP(C1029,Bookings!$A$1:$B$33,2,FALSE)</f>
        <v>25594614.949999984</v>
      </c>
      <c r="S1029" s="31">
        <f>IFERROR(VLOOKUP(D1029,Bookings!E:F,2,FALSE),0)</f>
        <v>5909476.290000001</v>
      </c>
      <c r="T1029" s="27" t="str">
        <f>IFERROR(VLOOKUP(Table1[[#This Row],[Order]],Bookings_with_AM_Report!A:L,12,FALSE),"N/A")</f>
        <v>Josie Maitlen,Torrey Crell</v>
      </c>
    </row>
    <row r="1030" spans="1:20">
      <c r="A1030" s="24" t="s">
        <v>1982</v>
      </c>
      <c r="B1030" s="24">
        <v>6</v>
      </c>
      <c r="C1030" s="24" t="s">
        <v>45</v>
      </c>
      <c r="D1030" s="24" t="s">
        <v>1983</v>
      </c>
      <c r="E1030" s="24" t="s">
        <v>69</v>
      </c>
      <c r="F1030" s="24" t="s">
        <v>2440</v>
      </c>
      <c r="G1030" s="24" t="s">
        <v>31</v>
      </c>
      <c r="H1030" s="24" t="s">
        <v>36</v>
      </c>
      <c r="I1030" s="24" t="s">
        <v>2440</v>
      </c>
      <c r="J1030" s="24" t="s">
        <v>24</v>
      </c>
      <c r="K1030" s="24" t="s">
        <v>47</v>
      </c>
      <c r="L1030" s="24">
        <v>1</v>
      </c>
      <c r="M1030" s="31">
        <v>0</v>
      </c>
      <c r="N1030" s="31">
        <v>180</v>
      </c>
      <c r="O1030" s="24" t="s">
        <v>88</v>
      </c>
      <c r="P1030" s="24" t="str">
        <f>VLOOKUP(Table1[[#This Row],[Line Item Text Code]],$U$3:$V$7,2,FALSE)</f>
        <v>Customer Accomodation</v>
      </c>
      <c r="Q1030" s="31">
        <f>Table1[[#This Row],[Ext. Cost]]-Table1[[#This Row],[Ext. Sell]]</f>
        <v>180</v>
      </c>
      <c r="R1030" s="28">
        <f>VLOOKUP(C1030,Bookings!$A$1:$B$33,2,FALSE)</f>
        <v>6995960.2399999984</v>
      </c>
      <c r="S1030" s="31">
        <f>IFERROR(VLOOKUP(D1030,Bookings!E:F,2,FALSE),0)</f>
        <v>18762.650000000001</v>
      </c>
      <c r="T1030" s="27" t="str">
        <f>IFERROR(VLOOKUP(Table1[[#This Row],[Order]],Bookings_with_AM_Report!A:L,12,FALSE),"N/A")</f>
        <v>Mary Sparacino</v>
      </c>
    </row>
    <row r="1031" spans="1:20">
      <c r="A1031" s="24" t="s">
        <v>1968</v>
      </c>
      <c r="B1031" s="24">
        <v>5</v>
      </c>
      <c r="C1031" s="24" t="s">
        <v>20</v>
      </c>
      <c r="D1031" s="24" t="s">
        <v>21</v>
      </c>
      <c r="E1031" s="24" t="s">
        <v>192</v>
      </c>
      <c r="F1031" s="24" t="s">
        <v>22</v>
      </c>
      <c r="G1031" s="24" t="s">
        <v>317</v>
      </c>
      <c r="H1031" s="24" t="s">
        <v>17</v>
      </c>
      <c r="I1031" s="24" t="s">
        <v>193</v>
      </c>
      <c r="J1031" s="24" t="s">
        <v>24</v>
      </c>
      <c r="K1031" s="24" t="s">
        <v>140</v>
      </c>
      <c r="L1031" s="24">
        <v>1</v>
      </c>
      <c r="M1031" s="31">
        <v>0</v>
      </c>
      <c r="N1031" s="31">
        <v>30</v>
      </c>
      <c r="O1031" s="24" t="s">
        <v>26</v>
      </c>
      <c r="P1031" s="24" t="str">
        <f>VLOOKUP(Table1[[#This Row],[Line Item Text Code]],$U$3:$V$7,2,FALSE)</f>
        <v>Miscellaneous</v>
      </c>
      <c r="Q1031" s="31">
        <f>Table1[[#This Row],[Ext. Cost]]-Table1[[#This Row],[Ext. Sell]]</f>
        <v>30</v>
      </c>
      <c r="R1031" s="28">
        <f>VLOOKUP(C1031,Bookings!$A$1:$B$33,2,FALSE)</f>
        <v>7904036.2999999644</v>
      </c>
      <c r="S1031" s="31">
        <f>IFERROR(VLOOKUP(D1031,Bookings!E:F,2,FALSE),0)</f>
        <v>6485933.8499999978</v>
      </c>
      <c r="T1031" s="27" t="str">
        <f>IFERROR(VLOOKUP(Table1[[#This Row],[Order]],Bookings_with_AM_Report!A:L,12,FALSE),"N/A")</f>
        <v>Norma Lopez</v>
      </c>
    </row>
    <row r="1032" spans="1:20">
      <c r="A1032" s="24" t="s">
        <v>4224</v>
      </c>
      <c r="B1032" s="24">
        <v>9</v>
      </c>
      <c r="C1032" s="24" t="s">
        <v>70</v>
      </c>
      <c r="D1032" s="24" t="s">
        <v>4225</v>
      </c>
      <c r="E1032" s="24" t="s">
        <v>52</v>
      </c>
      <c r="F1032" s="24" t="s">
        <v>141</v>
      </c>
      <c r="G1032" s="24" t="s">
        <v>53</v>
      </c>
      <c r="H1032" s="24" t="s">
        <v>53</v>
      </c>
      <c r="I1032" s="24" t="s">
        <v>6141</v>
      </c>
      <c r="J1032" s="24" t="s">
        <v>24</v>
      </c>
      <c r="K1032" s="24" t="s">
        <v>73</v>
      </c>
      <c r="L1032" s="24">
        <v>1</v>
      </c>
      <c r="M1032" s="31">
        <v>39.46</v>
      </c>
      <c r="N1032" s="31">
        <v>0</v>
      </c>
      <c r="O1032" s="24" t="s">
        <v>72</v>
      </c>
      <c r="P1032" s="24" t="str">
        <f>VLOOKUP(Table1[[#This Row],[Line Item Text Code]],$U$3:$V$7,2,FALSE)</f>
        <v>Shipping Charges</v>
      </c>
      <c r="Q1032" s="31">
        <f>Table1[[#This Row],[Ext. Cost]]-Table1[[#This Row],[Ext. Sell]]</f>
        <v>-39.46</v>
      </c>
      <c r="R1032" s="28">
        <f>VLOOKUP(C1032,Bookings!$A$1:$B$33,2,FALSE)</f>
        <v>3879926.4899999993</v>
      </c>
      <c r="S1032" s="31">
        <f>IFERROR(VLOOKUP(D1032,Bookings!E:F,2,FALSE),0)</f>
        <v>43612.2</v>
      </c>
      <c r="T1032" s="27" t="str">
        <f>IFERROR(VLOOKUP(Table1[[#This Row],[Order]],Bookings_with_AM_Report!A:L,12,FALSE),"N/A")</f>
        <v>Marena Brown</v>
      </c>
    </row>
    <row r="1033" spans="1:20">
      <c r="A1033" s="24" t="s">
        <v>1925</v>
      </c>
      <c r="B1033" s="24">
        <v>3</v>
      </c>
      <c r="C1033" s="24" t="s">
        <v>20</v>
      </c>
      <c r="D1033" s="24" t="s">
        <v>3887</v>
      </c>
      <c r="E1033" s="24" t="s">
        <v>2390</v>
      </c>
      <c r="F1033" s="24" t="s">
        <v>3930</v>
      </c>
      <c r="G1033" s="24" t="s">
        <v>16</v>
      </c>
      <c r="H1033" s="24" t="s">
        <v>36</v>
      </c>
      <c r="I1033" s="24" t="s">
        <v>189</v>
      </c>
      <c r="J1033" s="24" t="s">
        <v>24</v>
      </c>
      <c r="K1033" s="24" t="s">
        <v>86</v>
      </c>
      <c r="L1033" s="24">
        <v>1</v>
      </c>
      <c r="M1033" s="31">
        <v>0</v>
      </c>
      <c r="N1033" s="31">
        <v>50</v>
      </c>
      <c r="O1033" s="24" t="s">
        <v>44</v>
      </c>
      <c r="P1033" s="24" t="str">
        <f>VLOOKUP(Table1[[#This Row],[Line Item Text Code]],$U$3:$V$7,2,FALSE)</f>
        <v>Customer Accomodation</v>
      </c>
      <c r="Q1033" s="31">
        <f>Table1[[#This Row],[Ext. Cost]]-Table1[[#This Row],[Ext. Sell]]</f>
        <v>50</v>
      </c>
      <c r="R1033" s="28">
        <f>VLOOKUP(C1033,Bookings!$A$1:$B$33,2,FALSE)</f>
        <v>7904036.2999999644</v>
      </c>
      <c r="S1033" s="31">
        <f>IFERROR(VLOOKUP(D1033,Bookings!E:F,2,FALSE),0)</f>
        <v>645245.27000000025</v>
      </c>
      <c r="T1033" s="27" t="str">
        <f>IFERROR(VLOOKUP(Table1[[#This Row],[Order]],Bookings_with_AM_Report!A:L,12,FALSE),"N/A")</f>
        <v>Norma Lopez</v>
      </c>
    </row>
    <row r="1034" spans="1:20">
      <c r="A1034" s="24" t="s">
        <v>1926</v>
      </c>
      <c r="B1034" s="24">
        <v>18</v>
      </c>
      <c r="C1034" s="24" t="s">
        <v>76</v>
      </c>
      <c r="D1034" s="24" t="s">
        <v>1927</v>
      </c>
      <c r="E1034" s="24" t="s">
        <v>4599</v>
      </c>
      <c r="F1034" s="24" t="s">
        <v>4600</v>
      </c>
      <c r="G1034" s="24" t="s">
        <v>31</v>
      </c>
      <c r="H1034" s="24" t="s">
        <v>49</v>
      </c>
      <c r="I1034" s="24" t="s">
        <v>4601</v>
      </c>
      <c r="J1034" s="24" t="s">
        <v>18</v>
      </c>
      <c r="K1034" s="24" t="s">
        <v>34</v>
      </c>
      <c r="L1034" s="24">
        <v>2</v>
      </c>
      <c r="M1034" s="31">
        <v>0</v>
      </c>
      <c r="N1034" s="31">
        <v>1310.08</v>
      </c>
      <c r="O1034" s="24" t="s">
        <v>63</v>
      </c>
      <c r="P1034" s="24" t="str">
        <f>VLOOKUP(Table1[[#This Row],[Line Item Text Code]],$U$3:$V$7,2,FALSE)</f>
        <v>Specification Error</v>
      </c>
      <c r="Q1034" s="31">
        <f>Table1[[#This Row],[Ext. Cost]]-Table1[[#This Row],[Ext. Sell]]</f>
        <v>1310.08</v>
      </c>
      <c r="R1034" s="28">
        <f>VLOOKUP(C1034,Bookings!$A$1:$B$33,2,FALSE)</f>
        <v>13189792.260000004</v>
      </c>
      <c r="S1034" s="31">
        <f>IFERROR(VLOOKUP(D1034,Bookings!E:F,2,FALSE),0)</f>
        <v>362802.73</v>
      </c>
      <c r="T1034" s="27" t="str">
        <f>IFERROR(VLOOKUP(Table1[[#This Row],[Order]],Bookings_with_AM_Report!A:L,12,FALSE),"N/A")</f>
        <v>Frances Kim,Kimi Katsuyoshi</v>
      </c>
    </row>
    <row r="1035" spans="1:20">
      <c r="A1035" s="24" t="s">
        <v>1926</v>
      </c>
      <c r="B1035" s="24">
        <v>19</v>
      </c>
      <c r="C1035" s="24" t="s">
        <v>76</v>
      </c>
      <c r="D1035" s="24" t="s">
        <v>1927</v>
      </c>
      <c r="E1035" s="24" t="s">
        <v>69</v>
      </c>
      <c r="F1035" s="24" t="s">
        <v>4602</v>
      </c>
      <c r="G1035" s="24" t="s">
        <v>16</v>
      </c>
      <c r="H1035" s="24" t="s">
        <v>49</v>
      </c>
      <c r="I1035" s="24" t="s">
        <v>4601</v>
      </c>
      <c r="J1035" s="24" t="s">
        <v>18</v>
      </c>
      <c r="K1035" s="24" t="s">
        <v>179</v>
      </c>
      <c r="L1035" s="24">
        <v>1</v>
      </c>
      <c r="M1035" s="31">
        <v>0</v>
      </c>
      <c r="N1035" s="31">
        <v>52.56</v>
      </c>
      <c r="O1035" s="24" t="s">
        <v>63</v>
      </c>
      <c r="P1035" s="24" t="str">
        <f>VLOOKUP(Table1[[#This Row],[Line Item Text Code]],$U$3:$V$7,2,FALSE)</f>
        <v>Specification Error</v>
      </c>
      <c r="Q1035" s="31">
        <f>Table1[[#This Row],[Ext. Cost]]-Table1[[#This Row],[Ext. Sell]]</f>
        <v>52.56</v>
      </c>
      <c r="R1035" s="28">
        <f>VLOOKUP(C1035,Bookings!$A$1:$B$33,2,FALSE)</f>
        <v>13189792.260000004</v>
      </c>
      <c r="S1035" s="31">
        <f>IFERROR(VLOOKUP(D1035,Bookings!E:F,2,FALSE),0)</f>
        <v>362802.73</v>
      </c>
      <c r="T1035" s="27" t="str">
        <f>IFERROR(VLOOKUP(Table1[[#This Row],[Order]],Bookings_with_AM_Report!A:L,12,FALSE),"N/A")</f>
        <v>Frances Kim,Kimi Katsuyoshi</v>
      </c>
    </row>
    <row r="1036" spans="1:20">
      <c r="A1036" s="24" t="s">
        <v>1926</v>
      </c>
      <c r="B1036" s="24">
        <v>22</v>
      </c>
      <c r="C1036" s="24" t="s">
        <v>76</v>
      </c>
      <c r="D1036" s="24" t="s">
        <v>1927</v>
      </c>
      <c r="E1036" s="24" t="s">
        <v>4603</v>
      </c>
      <c r="F1036" s="24" t="s">
        <v>4528</v>
      </c>
      <c r="G1036" s="24" t="s">
        <v>31</v>
      </c>
      <c r="H1036" s="24" t="s">
        <v>17</v>
      </c>
      <c r="I1036" s="24" t="s">
        <v>2561</v>
      </c>
      <c r="J1036" s="24" t="s">
        <v>18</v>
      </c>
      <c r="K1036" s="24" t="s">
        <v>34</v>
      </c>
      <c r="L1036" s="24">
        <v>38.33</v>
      </c>
      <c r="M1036" s="31">
        <v>0</v>
      </c>
      <c r="N1036" s="31">
        <v>38.33</v>
      </c>
      <c r="O1036" s="24" t="s">
        <v>63</v>
      </c>
      <c r="P1036" s="24" t="str">
        <f>VLOOKUP(Table1[[#This Row],[Line Item Text Code]],$U$3:$V$7,2,FALSE)</f>
        <v>Miscellaneous</v>
      </c>
      <c r="Q1036" s="31">
        <f>Table1[[#This Row],[Ext. Cost]]-Table1[[#This Row],[Ext. Sell]]</f>
        <v>38.33</v>
      </c>
      <c r="R1036" s="28">
        <f>VLOOKUP(C1036,Bookings!$A$1:$B$33,2,FALSE)</f>
        <v>13189792.260000004</v>
      </c>
      <c r="S1036" s="31">
        <f>IFERROR(VLOOKUP(D1036,Bookings!E:F,2,FALSE),0)</f>
        <v>362802.73</v>
      </c>
      <c r="T1036" s="27" t="str">
        <f>IFERROR(VLOOKUP(Table1[[#This Row],[Order]],Bookings_with_AM_Report!A:L,12,FALSE),"N/A")</f>
        <v>Frances Kim,Kimi Katsuyoshi</v>
      </c>
    </row>
    <row r="1037" spans="1:20">
      <c r="A1037" s="24" t="s">
        <v>1926</v>
      </c>
      <c r="B1037" s="24">
        <v>23</v>
      </c>
      <c r="C1037" s="24" t="s">
        <v>76</v>
      </c>
      <c r="D1037" s="24" t="s">
        <v>1927</v>
      </c>
      <c r="E1037" s="24" t="s">
        <v>4604</v>
      </c>
      <c r="F1037" s="24" t="s">
        <v>4605</v>
      </c>
      <c r="G1037" s="24" t="s">
        <v>31</v>
      </c>
      <c r="H1037" s="24" t="s">
        <v>49</v>
      </c>
      <c r="I1037" s="24" t="s">
        <v>4606</v>
      </c>
      <c r="J1037" s="24" t="s">
        <v>18</v>
      </c>
      <c r="K1037" s="24" t="s">
        <v>34</v>
      </c>
      <c r="L1037" s="24">
        <v>1</v>
      </c>
      <c r="M1037" s="31">
        <v>0</v>
      </c>
      <c r="N1037" s="31">
        <v>58.88</v>
      </c>
      <c r="O1037" s="24" t="s">
        <v>63</v>
      </c>
      <c r="P1037" s="24" t="str">
        <f>VLOOKUP(Table1[[#This Row],[Line Item Text Code]],$U$3:$V$7,2,FALSE)</f>
        <v>Specification Error</v>
      </c>
      <c r="Q1037" s="31">
        <f>Table1[[#This Row],[Ext. Cost]]-Table1[[#This Row],[Ext. Sell]]</f>
        <v>58.88</v>
      </c>
      <c r="R1037" s="28">
        <f>VLOOKUP(C1037,Bookings!$A$1:$B$33,2,FALSE)</f>
        <v>13189792.260000004</v>
      </c>
      <c r="S1037" s="31">
        <f>IFERROR(VLOOKUP(D1037,Bookings!E:F,2,FALSE),0)</f>
        <v>362802.73</v>
      </c>
      <c r="T1037" s="27" t="str">
        <f>IFERROR(VLOOKUP(Table1[[#This Row],[Order]],Bookings_with_AM_Report!A:L,12,FALSE),"N/A")</f>
        <v>Frances Kim,Kimi Katsuyoshi</v>
      </c>
    </row>
    <row r="1038" spans="1:20">
      <c r="A1038" s="24" t="s">
        <v>2124</v>
      </c>
      <c r="B1038" s="24">
        <v>7</v>
      </c>
      <c r="C1038" s="24" t="s">
        <v>181</v>
      </c>
      <c r="D1038" s="24" t="s">
        <v>1618</v>
      </c>
      <c r="E1038" s="24" t="s">
        <v>2441</v>
      </c>
      <c r="F1038" s="24" t="s">
        <v>22</v>
      </c>
      <c r="G1038" s="24" t="s">
        <v>53</v>
      </c>
      <c r="H1038" s="24" t="s">
        <v>53</v>
      </c>
      <c r="I1038" s="24" t="s">
        <v>129</v>
      </c>
      <c r="J1038" s="24" t="s">
        <v>18</v>
      </c>
      <c r="K1038" s="24" t="s">
        <v>75</v>
      </c>
      <c r="L1038" s="24">
        <v>1</v>
      </c>
      <c r="M1038" s="31">
        <v>0</v>
      </c>
      <c r="N1038" s="31">
        <v>10</v>
      </c>
      <c r="O1038" s="24" t="s">
        <v>48</v>
      </c>
      <c r="P1038" s="24" t="str">
        <f>VLOOKUP(Table1[[#This Row],[Line Item Text Code]],$U$3:$V$7,2,FALSE)</f>
        <v>Shipping Charges</v>
      </c>
      <c r="Q1038" s="31">
        <f>Table1[[#This Row],[Ext. Cost]]-Table1[[#This Row],[Ext. Sell]]</f>
        <v>10</v>
      </c>
      <c r="R1038" s="28">
        <f>VLOOKUP(C1038,Bookings!$A$1:$B$33,2,FALSE)</f>
        <v>325857.38</v>
      </c>
      <c r="S1038" s="31">
        <f>IFERROR(VLOOKUP(D1038,Bookings!E:F,2,FALSE),0)</f>
        <v>1840</v>
      </c>
      <c r="T1038" s="27" t="str">
        <f>IFERROR(VLOOKUP(Table1[[#This Row],[Order]],Bookings_with_AM_Report!A:L,12,FALSE),"N/A")</f>
        <v>Anthony Pantaleoni,Hana Estrada</v>
      </c>
    </row>
    <row r="1039" spans="1:20">
      <c r="A1039" s="24" t="s">
        <v>1997</v>
      </c>
      <c r="B1039" s="24">
        <v>3</v>
      </c>
      <c r="C1039" s="24" t="s">
        <v>81</v>
      </c>
      <c r="D1039" s="24" t="s">
        <v>170</v>
      </c>
      <c r="E1039" s="24" t="s">
        <v>92</v>
      </c>
      <c r="F1039" s="24" t="s">
        <v>2442</v>
      </c>
      <c r="G1039" s="24" t="s">
        <v>16</v>
      </c>
      <c r="H1039" s="24" t="s">
        <v>49</v>
      </c>
      <c r="I1039" s="24" t="s">
        <v>2443</v>
      </c>
      <c r="J1039" s="24" t="s">
        <v>24</v>
      </c>
      <c r="K1039" s="24" t="s">
        <v>83</v>
      </c>
      <c r="L1039" s="24">
        <v>1</v>
      </c>
      <c r="M1039" s="31">
        <v>0</v>
      </c>
      <c r="N1039" s="31">
        <v>302.2</v>
      </c>
      <c r="O1039" s="24" t="s">
        <v>29</v>
      </c>
      <c r="P1039" s="24" t="str">
        <f>VLOOKUP(Table1[[#This Row],[Line Item Text Code]],$U$3:$V$7,2,FALSE)</f>
        <v>Specification Error</v>
      </c>
      <c r="Q1039" s="31">
        <f>Table1[[#This Row],[Ext. Cost]]-Table1[[#This Row],[Ext. Sell]]</f>
        <v>302.2</v>
      </c>
      <c r="R1039" s="28">
        <f>VLOOKUP(C1039,Bookings!$A$1:$B$33,2,FALSE)</f>
        <v>2600398.1199999982</v>
      </c>
      <c r="S1039" s="31">
        <f>IFERROR(VLOOKUP(D1039,Bookings!E:F,2,FALSE),0)</f>
        <v>1166624.0599999994</v>
      </c>
      <c r="T1039" s="27" t="str">
        <f>IFERROR(VLOOKUP(Table1[[#This Row],[Order]],Bookings_with_AM_Report!A:L,12,FALSE),"N/A")</f>
        <v>Genesis Rita</v>
      </c>
    </row>
    <row r="1040" spans="1:20">
      <c r="A1040" s="24" t="s">
        <v>1997</v>
      </c>
      <c r="B1040" s="24">
        <v>4</v>
      </c>
      <c r="C1040" s="24" t="s">
        <v>81</v>
      </c>
      <c r="D1040" s="24" t="s">
        <v>170</v>
      </c>
      <c r="E1040" s="24" t="s">
        <v>92</v>
      </c>
      <c r="F1040" s="24" t="s">
        <v>2444</v>
      </c>
      <c r="G1040" s="24" t="s">
        <v>16</v>
      </c>
      <c r="H1040" s="24" t="s">
        <v>49</v>
      </c>
      <c r="I1040" s="24" t="s">
        <v>2443</v>
      </c>
      <c r="J1040" s="24" t="s">
        <v>24</v>
      </c>
      <c r="K1040" s="24" t="s">
        <v>83</v>
      </c>
      <c r="L1040" s="24">
        <v>1</v>
      </c>
      <c r="M1040" s="31">
        <v>0</v>
      </c>
      <c r="N1040" s="31">
        <v>479.3</v>
      </c>
      <c r="O1040" s="24" t="s">
        <v>29</v>
      </c>
      <c r="P1040" s="24" t="str">
        <f>VLOOKUP(Table1[[#This Row],[Line Item Text Code]],$U$3:$V$7,2,FALSE)</f>
        <v>Specification Error</v>
      </c>
      <c r="Q1040" s="31">
        <f>Table1[[#This Row],[Ext. Cost]]-Table1[[#This Row],[Ext. Sell]]</f>
        <v>479.3</v>
      </c>
      <c r="R1040" s="28">
        <f>VLOOKUP(C1040,Bookings!$A$1:$B$33,2,FALSE)</f>
        <v>2600398.1199999982</v>
      </c>
      <c r="S1040" s="31">
        <f>IFERROR(VLOOKUP(D1040,Bookings!E:F,2,FALSE),0)</f>
        <v>1166624.0599999994</v>
      </c>
      <c r="T1040" s="27" t="str">
        <f>IFERROR(VLOOKUP(Table1[[#This Row],[Order]],Bookings_with_AM_Report!A:L,12,FALSE),"N/A")</f>
        <v>Genesis Rita</v>
      </c>
    </row>
    <row r="1041" spans="1:20">
      <c r="A1041" s="24" t="s">
        <v>1962</v>
      </c>
      <c r="B1041" s="24">
        <v>9</v>
      </c>
      <c r="C1041" s="24" t="s">
        <v>120</v>
      </c>
      <c r="D1041" s="24" t="s">
        <v>253</v>
      </c>
      <c r="E1041" s="24" t="s">
        <v>2445</v>
      </c>
      <c r="F1041" s="24" t="s">
        <v>2446</v>
      </c>
      <c r="G1041" s="24" t="s">
        <v>31</v>
      </c>
      <c r="H1041" s="24" t="s">
        <v>49</v>
      </c>
      <c r="I1041" s="24" t="s">
        <v>2447</v>
      </c>
      <c r="J1041" s="24" t="s">
        <v>24</v>
      </c>
      <c r="K1041" s="24" t="s">
        <v>114</v>
      </c>
      <c r="L1041" s="24">
        <v>6</v>
      </c>
      <c r="M1041" s="31">
        <v>0</v>
      </c>
      <c r="N1041" s="31">
        <v>-240</v>
      </c>
      <c r="O1041" s="24" t="s">
        <v>88</v>
      </c>
      <c r="P1041" s="24" t="str">
        <f>VLOOKUP(Table1[[#This Row],[Line Item Text Code]],$U$3:$V$7,2,FALSE)</f>
        <v>Specification Error</v>
      </c>
      <c r="Q1041" s="31">
        <f>Table1[[#This Row],[Ext. Cost]]-Table1[[#This Row],[Ext. Sell]]</f>
        <v>-240</v>
      </c>
      <c r="R1041" s="28">
        <f>VLOOKUP(C1041,Bookings!$A$1:$B$33,2,FALSE)</f>
        <v>927982.08000000031</v>
      </c>
      <c r="S1041" s="31">
        <f>IFERROR(VLOOKUP(D1041,Bookings!E:F,2,FALSE),0)</f>
        <v>14699.569999999998</v>
      </c>
      <c r="T1041" s="27" t="str">
        <f>IFERROR(VLOOKUP(Table1[[#This Row],[Order]],Bookings_with_AM_Report!A:L,12,FALSE),"N/A")</f>
        <v>Elisha Brumley</v>
      </c>
    </row>
    <row r="1042" spans="1:20">
      <c r="A1042" s="24" t="s">
        <v>3403</v>
      </c>
      <c r="B1042" s="24">
        <v>38</v>
      </c>
      <c r="C1042" s="24" t="s">
        <v>70</v>
      </c>
      <c r="D1042" s="24" t="s">
        <v>71</v>
      </c>
      <c r="E1042" s="24" t="s">
        <v>4607</v>
      </c>
      <c r="F1042" s="24" t="s">
        <v>4608</v>
      </c>
      <c r="G1042" s="24" t="s">
        <v>31</v>
      </c>
      <c r="H1042" s="24" t="s">
        <v>49</v>
      </c>
      <c r="I1042" s="24" t="s">
        <v>4609</v>
      </c>
      <c r="J1042" s="24" t="s">
        <v>24</v>
      </c>
      <c r="K1042" s="24" t="s">
        <v>34</v>
      </c>
      <c r="L1042" s="24">
        <v>3</v>
      </c>
      <c r="M1042" s="31">
        <v>0</v>
      </c>
      <c r="N1042" s="31">
        <v>57.39</v>
      </c>
      <c r="O1042" s="24" t="s">
        <v>72</v>
      </c>
      <c r="P1042" s="24" t="str">
        <f>VLOOKUP(Table1[[#This Row],[Line Item Text Code]],$U$3:$V$7,2,FALSE)</f>
        <v>Specification Error</v>
      </c>
      <c r="Q1042" s="31">
        <f>Table1[[#This Row],[Ext. Cost]]-Table1[[#This Row],[Ext. Sell]]</f>
        <v>57.39</v>
      </c>
      <c r="R1042" s="28">
        <f>VLOOKUP(C1042,Bookings!$A$1:$B$33,2,FALSE)</f>
        <v>3879926.4899999993</v>
      </c>
      <c r="S1042" s="31">
        <f>IFERROR(VLOOKUP(D1042,Bookings!E:F,2,FALSE),0)</f>
        <v>435136.94999999995</v>
      </c>
      <c r="T1042" s="27" t="str">
        <f>IFERROR(VLOOKUP(Table1[[#This Row],[Order]],Bookings_with_AM_Report!A:L,12,FALSE),"N/A")</f>
        <v>Megan Ewers</v>
      </c>
    </row>
    <row r="1043" spans="1:20">
      <c r="A1043" s="24" t="s">
        <v>3403</v>
      </c>
      <c r="B1043" s="24">
        <v>39</v>
      </c>
      <c r="C1043" s="24" t="s">
        <v>70</v>
      </c>
      <c r="D1043" s="24" t="s">
        <v>71</v>
      </c>
      <c r="E1043" s="24" t="s">
        <v>4610</v>
      </c>
      <c r="F1043" s="24" t="s">
        <v>4611</v>
      </c>
      <c r="G1043" s="24" t="s">
        <v>31</v>
      </c>
      <c r="H1043" s="24" t="s">
        <v>49</v>
      </c>
      <c r="I1043" s="24" t="s">
        <v>4609</v>
      </c>
      <c r="J1043" s="24" t="s">
        <v>24</v>
      </c>
      <c r="K1043" s="24" t="s">
        <v>34</v>
      </c>
      <c r="L1043" s="24">
        <v>3</v>
      </c>
      <c r="M1043" s="31">
        <v>0</v>
      </c>
      <c r="N1043" s="31">
        <v>50.64</v>
      </c>
      <c r="O1043" s="24" t="s">
        <v>72</v>
      </c>
      <c r="P1043" s="24" t="str">
        <f>VLOOKUP(Table1[[#This Row],[Line Item Text Code]],$U$3:$V$7,2,FALSE)</f>
        <v>Specification Error</v>
      </c>
      <c r="Q1043" s="31">
        <f>Table1[[#This Row],[Ext. Cost]]-Table1[[#This Row],[Ext. Sell]]</f>
        <v>50.64</v>
      </c>
      <c r="R1043" s="28">
        <f>VLOOKUP(C1043,Bookings!$A$1:$B$33,2,FALSE)</f>
        <v>3879926.4899999993</v>
      </c>
      <c r="S1043" s="31">
        <f>IFERROR(VLOOKUP(D1043,Bookings!E:F,2,FALSE),0)</f>
        <v>435136.94999999995</v>
      </c>
      <c r="T1043" s="27" t="str">
        <f>IFERROR(VLOOKUP(Table1[[#This Row],[Order]],Bookings_with_AM_Report!A:L,12,FALSE),"N/A")</f>
        <v>Megan Ewers</v>
      </c>
    </row>
    <row r="1044" spans="1:20">
      <c r="A1044" s="24" t="s">
        <v>3403</v>
      </c>
      <c r="B1044" s="24">
        <v>40</v>
      </c>
      <c r="C1044" s="24" t="s">
        <v>70</v>
      </c>
      <c r="D1044" s="24" t="s">
        <v>71</v>
      </c>
      <c r="E1044" s="24" t="s">
        <v>4612</v>
      </c>
      <c r="F1044" s="24" t="s">
        <v>4613</v>
      </c>
      <c r="G1044" s="24" t="s">
        <v>31</v>
      </c>
      <c r="H1044" s="24" t="s">
        <v>49</v>
      </c>
      <c r="I1044" s="24" t="s">
        <v>4614</v>
      </c>
      <c r="J1044" s="24" t="s">
        <v>24</v>
      </c>
      <c r="K1044" s="24" t="s">
        <v>34</v>
      </c>
      <c r="L1044" s="24">
        <v>3</v>
      </c>
      <c r="M1044" s="31">
        <v>0</v>
      </c>
      <c r="N1044" s="31">
        <v>57.39</v>
      </c>
      <c r="O1044" s="24" t="s">
        <v>72</v>
      </c>
      <c r="P1044" s="24" t="str">
        <f>VLOOKUP(Table1[[#This Row],[Line Item Text Code]],$U$3:$V$7,2,FALSE)</f>
        <v>Specification Error</v>
      </c>
      <c r="Q1044" s="31">
        <f>Table1[[#This Row],[Ext. Cost]]-Table1[[#This Row],[Ext. Sell]]</f>
        <v>57.39</v>
      </c>
      <c r="R1044" s="28">
        <f>VLOOKUP(C1044,Bookings!$A$1:$B$33,2,FALSE)</f>
        <v>3879926.4899999993</v>
      </c>
      <c r="S1044" s="31">
        <f>IFERROR(VLOOKUP(D1044,Bookings!E:F,2,FALSE),0)</f>
        <v>435136.94999999995</v>
      </c>
      <c r="T1044" s="27" t="str">
        <f>IFERROR(VLOOKUP(Table1[[#This Row],[Order]],Bookings_with_AM_Report!A:L,12,FALSE),"N/A")</f>
        <v>Megan Ewers</v>
      </c>
    </row>
    <row r="1045" spans="1:20">
      <c r="A1045" s="24" t="s">
        <v>3403</v>
      </c>
      <c r="B1045" s="24">
        <v>41</v>
      </c>
      <c r="C1045" s="24" t="s">
        <v>70</v>
      </c>
      <c r="D1045" s="24" t="s">
        <v>71</v>
      </c>
      <c r="E1045" s="24" t="s">
        <v>92</v>
      </c>
      <c r="F1045" s="24" t="s">
        <v>6142</v>
      </c>
      <c r="G1045" s="24" t="s">
        <v>16</v>
      </c>
      <c r="H1045" s="24" t="s">
        <v>49</v>
      </c>
      <c r="I1045" s="24" t="s">
        <v>6143</v>
      </c>
      <c r="J1045" s="24" t="s">
        <v>24</v>
      </c>
      <c r="K1045" s="24" t="s">
        <v>83</v>
      </c>
      <c r="L1045" s="24">
        <v>1</v>
      </c>
      <c r="M1045" s="31">
        <v>0</v>
      </c>
      <c r="N1045" s="31">
        <v>270</v>
      </c>
      <c r="O1045" s="24" t="s">
        <v>72</v>
      </c>
      <c r="P1045" s="24" t="str">
        <f>VLOOKUP(Table1[[#This Row],[Line Item Text Code]],$U$3:$V$7,2,FALSE)</f>
        <v>Specification Error</v>
      </c>
      <c r="Q1045" s="31">
        <f>Table1[[#This Row],[Ext. Cost]]-Table1[[#This Row],[Ext. Sell]]</f>
        <v>270</v>
      </c>
      <c r="R1045" s="28">
        <f>VLOOKUP(C1045,Bookings!$A$1:$B$33,2,FALSE)</f>
        <v>3879926.4899999993</v>
      </c>
      <c r="S1045" s="31">
        <f>IFERROR(VLOOKUP(D1045,Bookings!E:F,2,FALSE),0)</f>
        <v>435136.94999999995</v>
      </c>
      <c r="T1045" s="27" t="str">
        <f>IFERROR(VLOOKUP(Table1[[#This Row],[Order]],Bookings_with_AM_Report!A:L,12,FALSE),"N/A")</f>
        <v>Megan Ewers</v>
      </c>
    </row>
    <row r="1046" spans="1:20">
      <c r="A1046" s="24" t="s">
        <v>3252</v>
      </c>
      <c r="B1046" s="24">
        <v>27</v>
      </c>
      <c r="C1046" s="24" t="s">
        <v>59</v>
      </c>
      <c r="D1046" s="24" t="s">
        <v>2108</v>
      </c>
      <c r="E1046" s="24" t="s">
        <v>46</v>
      </c>
      <c r="F1046" s="24" t="s">
        <v>5846</v>
      </c>
      <c r="G1046" s="24" t="s">
        <v>42</v>
      </c>
      <c r="H1046" s="24" t="s">
        <v>36</v>
      </c>
      <c r="I1046" s="24" t="s">
        <v>6144</v>
      </c>
      <c r="J1046" s="24" t="s">
        <v>18</v>
      </c>
      <c r="K1046" s="24" t="s">
        <v>19</v>
      </c>
      <c r="L1046" s="24">
        <v>1</v>
      </c>
      <c r="M1046" s="31">
        <v>0</v>
      </c>
      <c r="N1046" s="31">
        <v>755.72</v>
      </c>
      <c r="O1046" s="24" t="s">
        <v>48</v>
      </c>
      <c r="P1046" s="24" t="str">
        <f>VLOOKUP(Table1[[#This Row],[Line Item Text Code]],$U$3:$V$7,2,FALSE)</f>
        <v>Customer Accomodation</v>
      </c>
      <c r="Q1046" s="31">
        <f>Table1[[#This Row],[Ext. Cost]]-Table1[[#This Row],[Ext. Sell]]</f>
        <v>755.72</v>
      </c>
      <c r="R1046" s="28">
        <f>VLOOKUP(C1046,Bookings!$A$1:$B$33,2,FALSE)</f>
        <v>25594614.949999984</v>
      </c>
      <c r="S1046" s="31">
        <f>IFERROR(VLOOKUP(D1046,Bookings!E:F,2,FALSE),0)</f>
        <v>5909476.290000001</v>
      </c>
      <c r="T1046" s="27" t="str">
        <f>IFERROR(VLOOKUP(Table1[[#This Row],[Order]],Bookings_with_AM_Report!A:L,12,FALSE),"N/A")</f>
        <v>Torrey Crell</v>
      </c>
    </row>
    <row r="1047" spans="1:20">
      <c r="A1047" s="24" t="s">
        <v>2923</v>
      </c>
      <c r="B1047" s="24">
        <v>68</v>
      </c>
      <c r="C1047" s="24" t="s">
        <v>70</v>
      </c>
      <c r="D1047" s="24" t="s">
        <v>2924</v>
      </c>
      <c r="E1047" s="24" t="s">
        <v>4615</v>
      </c>
      <c r="F1047" s="24" t="s">
        <v>4616</v>
      </c>
      <c r="G1047" s="24" t="s">
        <v>31</v>
      </c>
      <c r="H1047" s="24" t="s">
        <v>49</v>
      </c>
      <c r="I1047" s="24" t="s">
        <v>6145</v>
      </c>
      <c r="J1047" s="24" t="s">
        <v>24</v>
      </c>
      <c r="K1047" s="24" t="s">
        <v>34</v>
      </c>
      <c r="L1047" s="24">
        <v>10</v>
      </c>
      <c r="M1047" s="31">
        <v>0</v>
      </c>
      <c r="N1047" s="31">
        <v>1075.4000000000001</v>
      </c>
      <c r="O1047" s="24" t="s">
        <v>72</v>
      </c>
      <c r="P1047" s="24" t="str">
        <f>VLOOKUP(Table1[[#This Row],[Line Item Text Code]],$U$3:$V$7,2,FALSE)</f>
        <v>Specification Error</v>
      </c>
      <c r="Q1047" s="31">
        <f>Table1[[#This Row],[Ext. Cost]]-Table1[[#This Row],[Ext. Sell]]</f>
        <v>1075.4000000000001</v>
      </c>
      <c r="R1047" s="28">
        <f>VLOOKUP(C1047,Bookings!$A$1:$B$33,2,FALSE)</f>
        <v>3879926.4899999993</v>
      </c>
      <c r="S1047" s="31">
        <f>IFERROR(VLOOKUP(D1047,Bookings!E:F,2,FALSE),0)</f>
        <v>144336.37</v>
      </c>
      <c r="T1047" s="27" t="str">
        <f>IFERROR(VLOOKUP(Table1[[#This Row],[Order]],Bookings_with_AM_Report!A:L,12,FALSE),"N/A")</f>
        <v>Megan Ewers</v>
      </c>
    </row>
    <row r="1048" spans="1:20">
      <c r="A1048" s="24" t="s">
        <v>2923</v>
      </c>
      <c r="B1048" s="24">
        <v>69</v>
      </c>
      <c r="C1048" s="24" t="s">
        <v>70</v>
      </c>
      <c r="D1048" s="24" t="s">
        <v>2924</v>
      </c>
      <c r="E1048" s="24" t="s">
        <v>3653</v>
      </c>
      <c r="F1048" s="24" t="s">
        <v>2254</v>
      </c>
      <c r="G1048" s="24" t="s">
        <v>2516</v>
      </c>
      <c r="H1048" s="24" t="s">
        <v>49</v>
      </c>
      <c r="I1048" s="24" t="s">
        <v>4617</v>
      </c>
      <c r="J1048" s="24" t="s">
        <v>24</v>
      </c>
      <c r="K1048" s="24" t="s">
        <v>34</v>
      </c>
      <c r="L1048" s="24">
        <v>30.11</v>
      </c>
      <c r="M1048" s="31">
        <v>0</v>
      </c>
      <c r="N1048" s="31">
        <v>30.11</v>
      </c>
      <c r="O1048" s="24" t="s">
        <v>72</v>
      </c>
      <c r="P1048" s="24" t="str">
        <f>VLOOKUP(Table1[[#This Row],[Line Item Text Code]],$U$3:$V$7,2,FALSE)</f>
        <v>Specification Error</v>
      </c>
      <c r="Q1048" s="31">
        <f>Table1[[#This Row],[Ext. Cost]]-Table1[[#This Row],[Ext. Sell]]</f>
        <v>30.11</v>
      </c>
      <c r="R1048" s="28">
        <f>VLOOKUP(C1048,Bookings!$A$1:$B$33,2,FALSE)</f>
        <v>3879926.4899999993</v>
      </c>
      <c r="S1048" s="31">
        <f>IFERROR(VLOOKUP(D1048,Bookings!E:F,2,FALSE),0)</f>
        <v>144336.37</v>
      </c>
      <c r="T1048" s="27" t="str">
        <f>IFERROR(VLOOKUP(Table1[[#This Row],[Order]],Bookings_with_AM_Report!A:L,12,FALSE),"N/A")</f>
        <v>Megan Ewers</v>
      </c>
    </row>
    <row r="1049" spans="1:20">
      <c r="A1049" s="24" t="s">
        <v>1940</v>
      </c>
      <c r="B1049" s="24">
        <v>3</v>
      </c>
      <c r="C1049" s="24" t="s">
        <v>20</v>
      </c>
      <c r="D1049" s="24" t="s">
        <v>3887</v>
      </c>
      <c r="E1049" s="24" t="s">
        <v>2390</v>
      </c>
      <c r="F1049" s="24" t="s">
        <v>3930</v>
      </c>
      <c r="G1049" s="24" t="s">
        <v>16</v>
      </c>
      <c r="H1049" s="24" t="s">
        <v>36</v>
      </c>
      <c r="I1049" s="24" t="s">
        <v>189</v>
      </c>
      <c r="J1049" s="24" t="s">
        <v>24</v>
      </c>
      <c r="K1049" s="24" t="s">
        <v>86</v>
      </c>
      <c r="L1049" s="24">
        <v>1</v>
      </c>
      <c r="M1049" s="31">
        <v>0</v>
      </c>
      <c r="N1049" s="31">
        <v>50</v>
      </c>
      <c r="O1049" s="24" t="s">
        <v>44</v>
      </c>
      <c r="P1049" s="24" t="str">
        <f>VLOOKUP(Table1[[#This Row],[Line Item Text Code]],$U$3:$V$7,2,FALSE)</f>
        <v>Customer Accomodation</v>
      </c>
      <c r="Q1049" s="31">
        <f>Table1[[#This Row],[Ext. Cost]]-Table1[[#This Row],[Ext. Sell]]</f>
        <v>50</v>
      </c>
      <c r="R1049" s="28">
        <f>VLOOKUP(C1049,Bookings!$A$1:$B$33,2,FALSE)</f>
        <v>7904036.2999999644</v>
      </c>
      <c r="S1049" s="31">
        <f>IFERROR(VLOOKUP(D1049,Bookings!E:F,2,FALSE),0)</f>
        <v>645245.27000000025</v>
      </c>
      <c r="T1049" s="27" t="str">
        <f>IFERROR(VLOOKUP(Table1[[#This Row],[Order]],Bookings_with_AM_Report!A:L,12,FALSE),"N/A")</f>
        <v>Norma Lopez</v>
      </c>
    </row>
    <row r="1050" spans="1:20">
      <c r="A1050" s="24" t="s">
        <v>2168</v>
      </c>
      <c r="B1050" s="24">
        <v>78</v>
      </c>
      <c r="C1050" s="24" t="s">
        <v>76</v>
      </c>
      <c r="D1050" s="24" t="s">
        <v>146</v>
      </c>
      <c r="E1050" s="24" t="s">
        <v>6146</v>
      </c>
      <c r="F1050" s="24" t="s">
        <v>6147</v>
      </c>
      <c r="G1050" s="24" t="s">
        <v>53</v>
      </c>
      <c r="H1050" s="24" t="s">
        <v>53</v>
      </c>
      <c r="I1050" s="24" t="s">
        <v>6148</v>
      </c>
      <c r="J1050" s="24" t="s">
        <v>18</v>
      </c>
      <c r="K1050" s="24" t="s">
        <v>2240</v>
      </c>
      <c r="L1050" s="24">
        <v>1</v>
      </c>
      <c r="M1050" s="31">
        <v>0</v>
      </c>
      <c r="N1050" s="31">
        <v>-241.08</v>
      </c>
      <c r="O1050" s="24" t="s">
        <v>63</v>
      </c>
      <c r="P1050" s="24" t="str">
        <f>VLOOKUP(Table1[[#This Row],[Line Item Text Code]],$U$3:$V$7,2,FALSE)</f>
        <v>Shipping Charges</v>
      </c>
      <c r="Q1050" s="31">
        <f>Table1[[#This Row],[Ext. Cost]]-Table1[[#This Row],[Ext. Sell]]</f>
        <v>-241.08</v>
      </c>
      <c r="R1050" s="28">
        <f>VLOOKUP(C1050,Bookings!$A$1:$B$33,2,FALSE)</f>
        <v>13189792.260000004</v>
      </c>
      <c r="S1050" s="31">
        <f>IFERROR(VLOOKUP(D1050,Bookings!E:F,2,FALSE),0)</f>
        <v>1874548.8799999997</v>
      </c>
      <c r="T1050" s="27" t="str">
        <f>IFERROR(VLOOKUP(Table1[[#This Row],[Order]],Bookings_with_AM_Report!A:L,12,FALSE),"N/A")</f>
        <v>Kimi Katsuyoshi,Melissa Avalos</v>
      </c>
    </row>
    <row r="1051" spans="1:20">
      <c r="A1051" s="24" t="s">
        <v>2168</v>
      </c>
      <c r="B1051" s="24">
        <v>79</v>
      </c>
      <c r="C1051" s="24" t="s">
        <v>76</v>
      </c>
      <c r="D1051" s="24" t="s">
        <v>146</v>
      </c>
      <c r="E1051" s="24" t="s">
        <v>2448</v>
      </c>
      <c r="F1051" s="24" t="s">
        <v>2449</v>
      </c>
      <c r="G1051" s="24" t="s">
        <v>55</v>
      </c>
      <c r="H1051" s="24" t="s">
        <v>36</v>
      </c>
      <c r="I1051" s="24" t="s">
        <v>2450</v>
      </c>
      <c r="J1051" s="24" t="s">
        <v>18</v>
      </c>
      <c r="K1051" s="24" t="s">
        <v>2451</v>
      </c>
      <c r="L1051" s="24">
        <v>27.25</v>
      </c>
      <c r="M1051" s="31">
        <v>0</v>
      </c>
      <c r="N1051" s="31">
        <v>134.88999999999999</v>
      </c>
      <c r="O1051" s="24" t="s">
        <v>63</v>
      </c>
      <c r="P1051" s="24" t="str">
        <f>VLOOKUP(Table1[[#This Row],[Line Item Text Code]],$U$3:$V$7,2,FALSE)</f>
        <v>Customer Accomodation</v>
      </c>
      <c r="Q1051" s="31">
        <f>Table1[[#This Row],[Ext. Cost]]-Table1[[#This Row],[Ext. Sell]]</f>
        <v>134.88999999999999</v>
      </c>
      <c r="R1051" s="28">
        <f>VLOOKUP(C1051,Bookings!$A$1:$B$33,2,FALSE)</f>
        <v>13189792.260000004</v>
      </c>
      <c r="S1051" s="31">
        <f>IFERROR(VLOOKUP(D1051,Bookings!E:F,2,FALSE),0)</f>
        <v>1874548.8799999997</v>
      </c>
      <c r="T1051" s="27" t="str">
        <f>IFERROR(VLOOKUP(Table1[[#This Row],[Order]],Bookings_with_AM_Report!A:L,12,FALSE),"N/A")</f>
        <v>Kimi Katsuyoshi,Melissa Avalos</v>
      </c>
    </row>
    <row r="1052" spans="1:20">
      <c r="A1052" s="24" t="s">
        <v>2168</v>
      </c>
      <c r="B1052" s="24">
        <v>80</v>
      </c>
      <c r="C1052" s="24" t="s">
        <v>76</v>
      </c>
      <c r="D1052" s="24" t="s">
        <v>146</v>
      </c>
      <c r="E1052" s="24" t="s">
        <v>2452</v>
      </c>
      <c r="F1052" s="24" t="s">
        <v>2453</v>
      </c>
      <c r="G1052" s="24" t="s">
        <v>31</v>
      </c>
      <c r="H1052" s="24" t="s">
        <v>49</v>
      </c>
      <c r="I1052" s="24" t="s">
        <v>2454</v>
      </c>
      <c r="J1052" s="24" t="s">
        <v>18</v>
      </c>
      <c r="K1052" s="24" t="s">
        <v>1632</v>
      </c>
      <c r="L1052" s="24">
        <v>3.5</v>
      </c>
      <c r="M1052" s="31">
        <v>0</v>
      </c>
      <c r="N1052" s="31">
        <v>301</v>
      </c>
      <c r="O1052" s="24" t="s">
        <v>63</v>
      </c>
      <c r="P1052" s="24" t="str">
        <f>VLOOKUP(Table1[[#This Row],[Line Item Text Code]],$U$3:$V$7,2,FALSE)</f>
        <v>Specification Error</v>
      </c>
      <c r="Q1052" s="31">
        <f>Table1[[#This Row],[Ext. Cost]]-Table1[[#This Row],[Ext. Sell]]</f>
        <v>301</v>
      </c>
      <c r="R1052" s="28">
        <f>VLOOKUP(C1052,Bookings!$A$1:$B$33,2,FALSE)</f>
        <v>13189792.260000004</v>
      </c>
      <c r="S1052" s="31">
        <f>IFERROR(VLOOKUP(D1052,Bookings!E:F,2,FALSE),0)</f>
        <v>1874548.8799999997</v>
      </c>
      <c r="T1052" s="27" t="str">
        <f>IFERROR(VLOOKUP(Table1[[#This Row],[Order]],Bookings_with_AM_Report!A:L,12,FALSE),"N/A")</f>
        <v>Kimi Katsuyoshi,Melissa Avalos</v>
      </c>
    </row>
    <row r="1053" spans="1:20">
      <c r="A1053" s="24" t="s">
        <v>2168</v>
      </c>
      <c r="B1053" s="24">
        <v>81</v>
      </c>
      <c r="C1053" s="24" t="s">
        <v>76</v>
      </c>
      <c r="D1053" s="24" t="s">
        <v>146</v>
      </c>
      <c r="E1053" s="24" t="s">
        <v>2455</v>
      </c>
      <c r="F1053" s="24" t="s">
        <v>2456</v>
      </c>
      <c r="G1053" s="24" t="s">
        <v>53</v>
      </c>
      <c r="H1053" s="24" t="s">
        <v>49</v>
      </c>
      <c r="I1053" s="24" t="s">
        <v>2454</v>
      </c>
      <c r="J1053" s="24" t="s">
        <v>18</v>
      </c>
      <c r="K1053" s="24" t="s">
        <v>1632</v>
      </c>
      <c r="L1053" s="24">
        <v>1</v>
      </c>
      <c r="M1053" s="31">
        <v>0</v>
      </c>
      <c r="N1053" s="31">
        <v>108.1</v>
      </c>
      <c r="O1053" s="24" t="s">
        <v>63</v>
      </c>
      <c r="P1053" s="24" t="str">
        <f>VLOOKUP(Table1[[#This Row],[Line Item Text Code]],$U$3:$V$7,2,FALSE)</f>
        <v>Specification Error</v>
      </c>
      <c r="Q1053" s="31">
        <f>Table1[[#This Row],[Ext. Cost]]-Table1[[#This Row],[Ext. Sell]]</f>
        <v>108.1</v>
      </c>
      <c r="R1053" s="28">
        <f>VLOOKUP(C1053,Bookings!$A$1:$B$33,2,FALSE)</f>
        <v>13189792.260000004</v>
      </c>
      <c r="S1053" s="31">
        <f>IFERROR(VLOOKUP(D1053,Bookings!E:F,2,FALSE),0)</f>
        <v>1874548.8799999997</v>
      </c>
      <c r="T1053" s="27" t="str">
        <f>IFERROR(VLOOKUP(Table1[[#This Row],[Order]],Bookings_with_AM_Report!A:L,12,FALSE),"N/A")</f>
        <v>Kimi Katsuyoshi,Melissa Avalos</v>
      </c>
    </row>
    <row r="1054" spans="1:20">
      <c r="A1054" s="24" t="s">
        <v>2168</v>
      </c>
      <c r="B1054" s="24">
        <v>81</v>
      </c>
      <c r="C1054" s="24" t="s">
        <v>76</v>
      </c>
      <c r="D1054" s="24" t="s">
        <v>146</v>
      </c>
      <c r="E1054" s="24" t="s">
        <v>2455</v>
      </c>
      <c r="F1054" s="24" t="s">
        <v>2456</v>
      </c>
      <c r="G1054" s="24" t="s">
        <v>53</v>
      </c>
      <c r="H1054" s="24" t="s">
        <v>53</v>
      </c>
      <c r="I1054" s="24" t="s">
        <v>2457</v>
      </c>
      <c r="J1054" s="24" t="s">
        <v>18</v>
      </c>
      <c r="K1054" s="24" t="s">
        <v>1632</v>
      </c>
      <c r="L1054" s="24">
        <v>1</v>
      </c>
      <c r="M1054" s="31">
        <v>0</v>
      </c>
      <c r="N1054" s="31">
        <v>108.1</v>
      </c>
      <c r="O1054" s="24" t="s">
        <v>63</v>
      </c>
      <c r="P1054" s="24" t="str">
        <f>VLOOKUP(Table1[[#This Row],[Line Item Text Code]],$U$3:$V$7,2,FALSE)</f>
        <v>Shipping Charges</v>
      </c>
      <c r="Q1054" s="31">
        <f>Table1[[#This Row],[Ext. Cost]]-Table1[[#This Row],[Ext. Sell]]</f>
        <v>108.1</v>
      </c>
      <c r="R1054" s="28">
        <f>VLOOKUP(C1054,Bookings!$A$1:$B$33,2,FALSE)</f>
        <v>13189792.260000004</v>
      </c>
      <c r="S1054" s="31">
        <f>IFERROR(VLOOKUP(D1054,Bookings!E:F,2,FALSE),0)</f>
        <v>1874548.8799999997</v>
      </c>
      <c r="T1054" s="27" t="str">
        <f>IFERROR(VLOOKUP(Table1[[#This Row],[Order]],Bookings_with_AM_Report!A:L,12,FALSE),"N/A")</f>
        <v>Kimi Katsuyoshi,Melissa Avalos</v>
      </c>
    </row>
    <row r="1055" spans="1:20">
      <c r="A1055" s="24" t="s">
        <v>2168</v>
      </c>
      <c r="B1055" s="24">
        <v>82</v>
      </c>
      <c r="C1055" s="24" t="s">
        <v>76</v>
      </c>
      <c r="D1055" s="24" t="s">
        <v>146</v>
      </c>
      <c r="E1055" s="24" t="s">
        <v>6149</v>
      </c>
      <c r="F1055" s="24" t="s">
        <v>6150</v>
      </c>
      <c r="G1055" s="24" t="s">
        <v>55</v>
      </c>
      <c r="H1055" s="24" t="s">
        <v>32</v>
      </c>
      <c r="I1055" s="24" t="s">
        <v>6151</v>
      </c>
      <c r="J1055" s="24" t="s">
        <v>18</v>
      </c>
      <c r="K1055" s="24" t="s">
        <v>5808</v>
      </c>
      <c r="L1055" s="24">
        <v>5</v>
      </c>
      <c r="M1055" s="31">
        <v>0</v>
      </c>
      <c r="N1055" s="31">
        <v>365</v>
      </c>
      <c r="O1055" s="24" t="s">
        <v>63</v>
      </c>
      <c r="P1055" s="24" t="str">
        <f>VLOOKUP(Table1[[#This Row],[Line Item Text Code]],$U$3:$V$7,2,FALSE)</f>
        <v>Vendor Caused</v>
      </c>
      <c r="Q1055" s="31">
        <f>Table1[[#This Row],[Ext. Cost]]-Table1[[#This Row],[Ext. Sell]]</f>
        <v>365</v>
      </c>
      <c r="R1055" s="28">
        <f>VLOOKUP(C1055,Bookings!$A$1:$B$33,2,FALSE)</f>
        <v>13189792.260000004</v>
      </c>
      <c r="S1055" s="31">
        <f>IFERROR(VLOOKUP(D1055,Bookings!E:F,2,FALSE),0)</f>
        <v>1874548.8799999997</v>
      </c>
      <c r="T1055" s="27" t="str">
        <f>IFERROR(VLOOKUP(Table1[[#This Row],[Order]],Bookings_with_AM_Report!A:L,12,FALSE),"N/A")</f>
        <v>Kimi Katsuyoshi,Melissa Avalos</v>
      </c>
    </row>
    <row r="1056" spans="1:20">
      <c r="A1056" s="24" t="s">
        <v>2168</v>
      </c>
      <c r="B1056" s="24">
        <v>83</v>
      </c>
      <c r="C1056" s="24" t="s">
        <v>76</v>
      </c>
      <c r="D1056" s="24" t="s">
        <v>146</v>
      </c>
      <c r="E1056" s="24" t="s">
        <v>2458</v>
      </c>
      <c r="F1056" s="24" t="s">
        <v>2459</v>
      </c>
      <c r="G1056" s="24" t="s">
        <v>55</v>
      </c>
      <c r="H1056" s="24" t="s">
        <v>36</v>
      </c>
      <c r="I1056" s="24" t="s">
        <v>2460</v>
      </c>
      <c r="J1056" s="24" t="s">
        <v>18</v>
      </c>
      <c r="K1056" s="24" t="s">
        <v>2461</v>
      </c>
      <c r="L1056" s="24">
        <v>1</v>
      </c>
      <c r="M1056" s="31">
        <v>0</v>
      </c>
      <c r="N1056" s="31">
        <v>106</v>
      </c>
      <c r="O1056" s="24" t="s">
        <v>63</v>
      </c>
      <c r="P1056" s="24" t="str">
        <f>VLOOKUP(Table1[[#This Row],[Line Item Text Code]],$U$3:$V$7,2,FALSE)</f>
        <v>Customer Accomodation</v>
      </c>
      <c r="Q1056" s="31">
        <f>Table1[[#This Row],[Ext. Cost]]-Table1[[#This Row],[Ext. Sell]]</f>
        <v>106</v>
      </c>
      <c r="R1056" s="28">
        <f>VLOOKUP(C1056,Bookings!$A$1:$B$33,2,FALSE)</f>
        <v>13189792.260000004</v>
      </c>
      <c r="S1056" s="31">
        <f>IFERROR(VLOOKUP(D1056,Bookings!E:F,2,FALSE),0)</f>
        <v>1874548.8799999997</v>
      </c>
      <c r="T1056" s="27" t="str">
        <f>IFERROR(VLOOKUP(Table1[[#This Row],[Order]],Bookings_with_AM_Report!A:L,12,FALSE),"N/A")</f>
        <v>Kimi Katsuyoshi,Melissa Avalos</v>
      </c>
    </row>
    <row r="1057" spans="1:20">
      <c r="A1057" s="24" t="s">
        <v>2168</v>
      </c>
      <c r="B1057" s="24">
        <v>84</v>
      </c>
      <c r="C1057" s="24" t="s">
        <v>76</v>
      </c>
      <c r="D1057" s="24" t="s">
        <v>146</v>
      </c>
      <c r="E1057" s="24" t="s">
        <v>6152</v>
      </c>
      <c r="F1057" s="24" t="s">
        <v>6153</v>
      </c>
      <c r="G1057" s="24" t="s">
        <v>55</v>
      </c>
      <c r="H1057" s="24" t="s">
        <v>49</v>
      </c>
      <c r="I1057" s="24" t="s">
        <v>6012</v>
      </c>
      <c r="J1057" s="24" t="s">
        <v>18</v>
      </c>
      <c r="K1057" s="24" t="s">
        <v>3881</v>
      </c>
      <c r="L1057" s="24">
        <v>22</v>
      </c>
      <c r="M1057" s="31">
        <v>0</v>
      </c>
      <c r="N1057" s="31">
        <v>-211.2</v>
      </c>
      <c r="O1057" s="24" t="s">
        <v>63</v>
      </c>
      <c r="P1057" s="24" t="str">
        <f>VLOOKUP(Table1[[#This Row],[Line Item Text Code]],$U$3:$V$7,2,FALSE)</f>
        <v>Specification Error</v>
      </c>
      <c r="Q1057" s="31">
        <f>Table1[[#This Row],[Ext. Cost]]-Table1[[#This Row],[Ext. Sell]]</f>
        <v>-211.2</v>
      </c>
      <c r="R1057" s="28">
        <f>VLOOKUP(C1057,Bookings!$A$1:$B$33,2,FALSE)</f>
        <v>13189792.260000004</v>
      </c>
      <c r="S1057" s="31">
        <f>IFERROR(VLOOKUP(D1057,Bookings!E:F,2,FALSE),0)</f>
        <v>1874548.8799999997</v>
      </c>
      <c r="T1057" s="27" t="str">
        <f>IFERROR(VLOOKUP(Table1[[#This Row],[Order]],Bookings_with_AM_Report!A:L,12,FALSE),"N/A")</f>
        <v>Kimi Katsuyoshi,Melissa Avalos</v>
      </c>
    </row>
    <row r="1058" spans="1:20">
      <c r="A1058" s="24" t="s">
        <v>2168</v>
      </c>
      <c r="B1058" s="24">
        <v>88</v>
      </c>
      <c r="C1058" s="24" t="s">
        <v>76</v>
      </c>
      <c r="D1058" s="24" t="s">
        <v>146</v>
      </c>
      <c r="E1058" s="24" t="s">
        <v>52</v>
      </c>
      <c r="F1058" s="24" t="s">
        <v>54</v>
      </c>
      <c r="G1058" s="24" t="s">
        <v>31</v>
      </c>
      <c r="H1058" s="24" t="s">
        <v>53</v>
      </c>
      <c r="I1058" s="24" t="s">
        <v>3880</v>
      </c>
      <c r="J1058" s="24" t="s">
        <v>18</v>
      </c>
      <c r="K1058" s="24" t="s">
        <v>3881</v>
      </c>
      <c r="L1058" s="24">
        <v>1</v>
      </c>
      <c r="M1058" s="31">
        <v>0</v>
      </c>
      <c r="N1058" s="31">
        <v>505</v>
      </c>
      <c r="O1058" s="24" t="s">
        <v>63</v>
      </c>
      <c r="P1058" s="24" t="str">
        <f>VLOOKUP(Table1[[#This Row],[Line Item Text Code]],$U$3:$V$7,2,FALSE)</f>
        <v>Shipping Charges</v>
      </c>
      <c r="Q1058" s="31">
        <f>Table1[[#This Row],[Ext. Cost]]-Table1[[#This Row],[Ext. Sell]]</f>
        <v>505</v>
      </c>
      <c r="R1058" s="28">
        <f>VLOOKUP(C1058,Bookings!$A$1:$B$33,2,FALSE)</f>
        <v>13189792.260000004</v>
      </c>
      <c r="S1058" s="31">
        <f>IFERROR(VLOOKUP(D1058,Bookings!E:F,2,FALSE),0)</f>
        <v>1874548.8799999997</v>
      </c>
      <c r="T1058" s="27" t="str">
        <f>IFERROR(VLOOKUP(Table1[[#This Row],[Order]],Bookings_with_AM_Report!A:L,12,FALSE),"N/A")</f>
        <v>Kimi Katsuyoshi,Melissa Avalos</v>
      </c>
    </row>
    <row r="1059" spans="1:20">
      <c r="A1059" s="24" t="s">
        <v>2168</v>
      </c>
      <c r="B1059" s="24">
        <v>89</v>
      </c>
      <c r="C1059" s="24" t="s">
        <v>76</v>
      </c>
      <c r="D1059" s="24" t="s">
        <v>146</v>
      </c>
      <c r="E1059" s="24" t="s">
        <v>3882</v>
      </c>
      <c r="F1059" s="24" t="s">
        <v>3883</v>
      </c>
      <c r="G1059" s="24" t="s">
        <v>55</v>
      </c>
      <c r="H1059" s="24" t="s">
        <v>49</v>
      </c>
      <c r="I1059" s="24" t="s">
        <v>3884</v>
      </c>
      <c r="J1059" s="24" t="s">
        <v>18</v>
      </c>
      <c r="K1059" s="24" t="s">
        <v>2451</v>
      </c>
      <c r="L1059" s="24">
        <v>11.5</v>
      </c>
      <c r="M1059" s="31">
        <v>0</v>
      </c>
      <c r="N1059" s="31">
        <v>56.93</v>
      </c>
      <c r="O1059" s="24" t="s">
        <v>63</v>
      </c>
      <c r="P1059" s="24" t="str">
        <f>VLOOKUP(Table1[[#This Row],[Line Item Text Code]],$U$3:$V$7,2,FALSE)</f>
        <v>Specification Error</v>
      </c>
      <c r="Q1059" s="31">
        <f>Table1[[#This Row],[Ext. Cost]]-Table1[[#This Row],[Ext. Sell]]</f>
        <v>56.93</v>
      </c>
      <c r="R1059" s="28">
        <f>VLOOKUP(C1059,Bookings!$A$1:$B$33,2,FALSE)</f>
        <v>13189792.260000004</v>
      </c>
      <c r="S1059" s="31">
        <f>IFERROR(VLOOKUP(D1059,Bookings!E:F,2,FALSE),0)</f>
        <v>1874548.8799999997</v>
      </c>
      <c r="T1059" s="27" t="str">
        <f>IFERROR(VLOOKUP(Table1[[#This Row],[Order]],Bookings_with_AM_Report!A:L,12,FALSE),"N/A")</f>
        <v>Kimi Katsuyoshi,Melissa Avalos</v>
      </c>
    </row>
    <row r="1060" spans="1:20">
      <c r="A1060" s="24" t="s">
        <v>1967</v>
      </c>
      <c r="B1060" s="24">
        <v>6</v>
      </c>
      <c r="C1060" s="24" t="s">
        <v>20</v>
      </c>
      <c r="D1060" s="24" t="s">
        <v>3887</v>
      </c>
      <c r="E1060" s="24" t="s">
        <v>2384</v>
      </c>
      <c r="F1060" s="24" t="s">
        <v>190</v>
      </c>
      <c r="G1060" s="24" t="s">
        <v>16</v>
      </c>
      <c r="H1060" s="24" t="s">
        <v>36</v>
      </c>
      <c r="I1060" s="24" t="s">
        <v>190</v>
      </c>
      <c r="J1060" s="24" t="s">
        <v>24</v>
      </c>
      <c r="K1060" s="24" t="s">
        <v>86</v>
      </c>
      <c r="L1060" s="24">
        <v>1</v>
      </c>
      <c r="M1060" s="31">
        <v>0</v>
      </c>
      <c r="N1060" s="31">
        <v>50</v>
      </c>
      <c r="O1060" s="24" t="s">
        <v>44</v>
      </c>
      <c r="P1060" s="24" t="str">
        <f>VLOOKUP(Table1[[#This Row],[Line Item Text Code]],$U$3:$V$7,2,FALSE)</f>
        <v>Customer Accomodation</v>
      </c>
      <c r="Q1060" s="31">
        <f>Table1[[#This Row],[Ext. Cost]]-Table1[[#This Row],[Ext. Sell]]</f>
        <v>50</v>
      </c>
      <c r="R1060" s="28">
        <f>VLOOKUP(C1060,Bookings!$A$1:$B$33,2,FALSE)</f>
        <v>7904036.2999999644</v>
      </c>
      <c r="S1060" s="31">
        <f>IFERROR(VLOOKUP(D1060,Bookings!E:F,2,FALSE),0)</f>
        <v>645245.27000000025</v>
      </c>
      <c r="T1060" s="27" t="str">
        <f>IFERROR(VLOOKUP(Table1[[#This Row],[Order]],Bookings_with_AM_Report!A:L,12,FALSE),"N/A")</f>
        <v>Norma Lopez</v>
      </c>
    </row>
    <row r="1061" spans="1:20">
      <c r="A1061" s="24" t="s">
        <v>2462</v>
      </c>
      <c r="B1061" s="24">
        <v>5</v>
      </c>
      <c r="C1061" s="24" t="s">
        <v>81</v>
      </c>
      <c r="D1061" s="24" t="s">
        <v>1715</v>
      </c>
      <c r="E1061" s="24" t="s">
        <v>164</v>
      </c>
      <c r="F1061" s="24" t="s">
        <v>2463</v>
      </c>
      <c r="G1061" s="24" t="s">
        <v>53</v>
      </c>
      <c r="H1061" s="24" t="s">
        <v>49</v>
      </c>
      <c r="I1061" s="24" t="s">
        <v>2464</v>
      </c>
      <c r="J1061" s="24" t="s">
        <v>24</v>
      </c>
      <c r="K1061" s="24" t="s">
        <v>2232</v>
      </c>
      <c r="L1061" s="24">
        <v>1</v>
      </c>
      <c r="M1061" s="31">
        <v>0</v>
      </c>
      <c r="N1061" s="31">
        <v>349</v>
      </c>
      <c r="O1061" s="24" t="s">
        <v>29</v>
      </c>
      <c r="P1061" s="24" t="str">
        <f>VLOOKUP(Table1[[#This Row],[Line Item Text Code]],$U$3:$V$7,2,FALSE)</f>
        <v>Specification Error</v>
      </c>
      <c r="Q1061" s="31">
        <f>Table1[[#This Row],[Ext. Cost]]-Table1[[#This Row],[Ext. Sell]]</f>
        <v>349</v>
      </c>
      <c r="R1061" s="28">
        <f>VLOOKUP(C1061,Bookings!$A$1:$B$33,2,FALSE)</f>
        <v>2600398.1199999982</v>
      </c>
      <c r="S1061" s="31">
        <f>IFERROR(VLOOKUP(D1061,Bookings!E:F,2,FALSE),0)</f>
        <v>2740.2</v>
      </c>
      <c r="T1061" s="27" t="str">
        <f>IFERROR(VLOOKUP(Table1[[#This Row],[Order]],Bookings_with_AM_Report!A:L,12,FALSE),"N/A")</f>
        <v>Carina Collison</v>
      </c>
    </row>
    <row r="1062" spans="1:20">
      <c r="A1062" s="24" t="s">
        <v>2462</v>
      </c>
      <c r="B1062" s="24">
        <v>6</v>
      </c>
      <c r="C1062" s="24" t="s">
        <v>81</v>
      </c>
      <c r="D1062" s="24" t="s">
        <v>1715</v>
      </c>
      <c r="E1062" s="24" t="s">
        <v>107</v>
      </c>
      <c r="F1062" s="24" t="s">
        <v>108</v>
      </c>
      <c r="G1062" s="24" t="s">
        <v>53</v>
      </c>
      <c r="H1062" s="24" t="s">
        <v>36</v>
      </c>
      <c r="I1062" s="24" t="s">
        <v>2465</v>
      </c>
      <c r="J1062" s="24" t="s">
        <v>24</v>
      </c>
      <c r="K1062" s="24" t="s">
        <v>2466</v>
      </c>
      <c r="L1062" s="24">
        <v>1</v>
      </c>
      <c r="M1062" s="31">
        <v>0</v>
      </c>
      <c r="N1062" s="31">
        <v>495</v>
      </c>
      <c r="O1062" s="24" t="s">
        <v>29</v>
      </c>
      <c r="P1062" s="24" t="str">
        <f>VLOOKUP(Table1[[#This Row],[Line Item Text Code]],$U$3:$V$7,2,FALSE)</f>
        <v>Customer Accomodation</v>
      </c>
      <c r="Q1062" s="31">
        <f>Table1[[#This Row],[Ext. Cost]]-Table1[[#This Row],[Ext. Sell]]</f>
        <v>495</v>
      </c>
      <c r="R1062" s="28">
        <f>VLOOKUP(C1062,Bookings!$A$1:$B$33,2,FALSE)</f>
        <v>2600398.1199999982</v>
      </c>
      <c r="S1062" s="31">
        <f>IFERROR(VLOOKUP(D1062,Bookings!E:F,2,FALSE),0)</f>
        <v>2740.2</v>
      </c>
      <c r="T1062" s="27" t="str">
        <f>IFERROR(VLOOKUP(Table1[[#This Row],[Order]],Bookings_with_AM_Report!A:L,12,FALSE),"N/A")</f>
        <v>Carina Collison</v>
      </c>
    </row>
    <row r="1063" spans="1:20">
      <c r="A1063" s="24" t="s">
        <v>3163</v>
      </c>
      <c r="B1063" s="24">
        <v>19</v>
      </c>
      <c r="C1063" s="24" t="s">
        <v>81</v>
      </c>
      <c r="D1063" s="24" t="s">
        <v>94</v>
      </c>
      <c r="E1063" s="24" t="s">
        <v>2270</v>
      </c>
      <c r="F1063" s="24" t="s">
        <v>2271</v>
      </c>
      <c r="G1063" s="24" t="s">
        <v>1394</v>
      </c>
      <c r="H1063" s="24" t="s">
        <v>17</v>
      </c>
      <c r="I1063" s="24" t="s">
        <v>3885</v>
      </c>
      <c r="J1063" s="24" t="s">
        <v>24</v>
      </c>
      <c r="K1063" s="24" t="s">
        <v>73</v>
      </c>
      <c r="L1063" s="24">
        <v>1</v>
      </c>
      <c r="M1063" s="31">
        <v>-948.08</v>
      </c>
      <c r="N1063" s="31">
        <v>0</v>
      </c>
      <c r="O1063" s="24" t="s">
        <v>29</v>
      </c>
      <c r="P1063" s="24" t="str">
        <f>VLOOKUP(Table1[[#This Row],[Line Item Text Code]],$U$3:$V$7,2,FALSE)</f>
        <v>Miscellaneous</v>
      </c>
      <c r="Q1063" s="31">
        <f>Table1[[#This Row],[Ext. Cost]]-Table1[[#This Row],[Ext. Sell]]</f>
        <v>948.08</v>
      </c>
      <c r="R1063" s="28">
        <f>VLOOKUP(C1063,Bookings!$A$1:$B$33,2,FALSE)</f>
        <v>2600398.1199999982</v>
      </c>
      <c r="S1063" s="31">
        <f>IFERROR(VLOOKUP(D1063,Bookings!E:F,2,FALSE),0)</f>
        <v>273726.31</v>
      </c>
      <c r="T1063" s="27" t="str">
        <f>IFERROR(VLOOKUP(Table1[[#This Row],[Order]],Bookings_with_AM_Report!A:L,12,FALSE),"N/A")</f>
        <v>Genesis Rita</v>
      </c>
    </row>
    <row r="1064" spans="1:20">
      <c r="A1064" s="24" t="s">
        <v>1689</v>
      </c>
      <c r="B1064" s="24">
        <v>1</v>
      </c>
      <c r="C1064" s="24" t="s">
        <v>117</v>
      </c>
      <c r="D1064" s="24" t="s">
        <v>118</v>
      </c>
      <c r="E1064" s="24" t="s">
        <v>1690</v>
      </c>
      <c r="F1064" s="24" t="s">
        <v>1691</v>
      </c>
      <c r="G1064" s="24" t="s">
        <v>31</v>
      </c>
      <c r="H1064" s="24" t="s">
        <v>36</v>
      </c>
      <c r="I1064" s="24" t="s">
        <v>1692</v>
      </c>
      <c r="J1064" s="24" t="s">
        <v>33</v>
      </c>
      <c r="K1064" s="24" t="s">
        <v>34</v>
      </c>
      <c r="L1064" s="24">
        <v>1</v>
      </c>
      <c r="M1064" s="31">
        <v>0</v>
      </c>
      <c r="N1064" s="31">
        <v>240.3</v>
      </c>
      <c r="O1064" s="24" t="s">
        <v>1598</v>
      </c>
      <c r="P1064" s="24" t="str">
        <f>VLOOKUP(Table1[[#This Row],[Line Item Text Code]],$U$3:$V$7,2,FALSE)</f>
        <v>Customer Accomodation</v>
      </c>
      <c r="Q1064" s="31">
        <f>Table1[[#This Row],[Ext. Cost]]-Table1[[#This Row],[Ext. Sell]]</f>
        <v>240.3</v>
      </c>
      <c r="R1064" s="28">
        <f>VLOOKUP(C1064,Bookings!$A$1:$B$33,2,FALSE)</f>
        <v>706029.88</v>
      </c>
      <c r="S1064" s="31">
        <f>IFERROR(VLOOKUP(D1064,Bookings!E:F,2,FALSE),0)</f>
        <v>239014.72000000003</v>
      </c>
      <c r="T1064" s="27" t="str">
        <f>IFERROR(VLOOKUP(Table1[[#This Row],[Order]],Bookings_with_AM_Report!A:L,12,FALSE),"N/A")</f>
        <v>Rayna Mitchell</v>
      </c>
    </row>
    <row r="1065" spans="1:20">
      <c r="A1065" s="24" t="s">
        <v>1689</v>
      </c>
      <c r="B1065" s="24">
        <v>3</v>
      </c>
      <c r="C1065" s="24" t="s">
        <v>117</v>
      </c>
      <c r="D1065" s="24" t="s">
        <v>118</v>
      </c>
      <c r="E1065" s="24" t="s">
        <v>1690</v>
      </c>
      <c r="F1065" s="24" t="s">
        <v>1691</v>
      </c>
      <c r="G1065" s="24" t="s">
        <v>31</v>
      </c>
      <c r="H1065" s="24" t="s">
        <v>36</v>
      </c>
      <c r="I1065" s="24" t="s">
        <v>1692</v>
      </c>
      <c r="J1065" s="24" t="s">
        <v>33</v>
      </c>
      <c r="K1065" s="24" t="s">
        <v>34</v>
      </c>
      <c r="L1065" s="24">
        <v>1</v>
      </c>
      <c r="M1065" s="31">
        <v>448.56</v>
      </c>
      <c r="N1065" s="31">
        <v>0</v>
      </c>
      <c r="O1065" s="24" t="s">
        <v>1598</v>
      </c>
      <c r="P1065" s="24" t="str">
        <f>VLOOKUP(Table1[[#This Row],[Line Item Text Code]],$U$3:$V$7,2,FALSE)</f>
        <v>Customer Accomodation</v>
      </c>
      <c r="Q1065" s="31">
        <f>Table1[[#This Row],[Ext. Cost]]-Table1[[#This Row],[Ext. Sell]]</f>
        <v>-448.56</v>
      </c>
      <c r="R1065" s="28">
        <f>VLOOKUP(C1065,Bookings!$A$1:$B$33,2,FALSE)</f>
        <v>706029.88</v>
      </c>
      <c r="S1065" s="31">
        <f>IFERROR(VLOOKUP(D1065,Bookings!E:F,2,FALSE),0)</f>
        <v>239014.72000000003</v>
      </c>
      <c r="T1065" s="27" t="str">
        <f>IFERROR(VLOOKUP(Table1[[#This Row],[Order]],Bookings_with_AM_Report!A:L,12,FALSE),"N/A")</f>
        <v>Rayna Mitchell</v>
      </c>
    </row>
    <row r="1066" spans="1:20">
      <c r="A1066" s="24" t="s">
        <v>2467</v>
      </c>
      <c r="B1066" s="24">
        <v>15</v>
      </c>
      <c r="C1066" s="24" t="s">
        <v>76</v>
      </c>
      <c r="D1066" s="24" t="s">
        <v>331</v>
      </c>
      <c r="E1066" s="24" t="s">
        <v>69</v>
      </c>
      <c r="F1066" s="24" t="s">
        <v>6154</v>
      </c>
      <c r="G1066" s="24" t="s">
        <v>16</v>
      </c>
      <c r="H1066" s="24" t="s">
        <v>17</v>
      </c>
      <c r="I1066" s="24" t="s">
        <v>6155</v>
      </c>
      <c r="J1066" s="24" t="s">
        <v>18</v>
      </c>
      <c r="K1066" s="24" t="s">
        <v>19</v>
      </c>
      <c r="L1066" s="24">
        <v>1</v>
      </c>
      <c r="M1066" s="31">
        <v>0</v>
      </c>
      <c r="N1066" s="31">
        <v>200</v>
      </c>
      <c r="O1066" s="24" t="s">
        <v>63</v>
      </c>
      <c r="P1066" s="24" t="str">
        <f>VLOOKUP(Table1[[#This Row],[Line Item Text Code]],$U$3:$V$7,2,FALSE)</f>
        <v>Miscellaneous</v>
      </c>
      <c r="Q1066" s="31">
        <f>Table1[[#This Row],[Ext. Cost]]-Table1[[#This Row],[Ext. Sell]]</f>
        <v>200</v>
      </c>
      <c r="R1066" s="28">
        <f>VLOOKUP(C1066,Bookings!$A$1:$B$33,2,FALSE)</f>
        <v>13189792.260000004</v>
      </c>
      <c r="S1066" s="31">
        <f>IFERROR(VLOOKUP(D1066,Bookings!E:F,2,FALSE),0)</f>
        <v>45938.2</v>
      </c>
      <c r="T1066" s="27" t="str">
        <f>IFERROR(VLOOKUP(Table1[[#This Row],[Order]],Bookings_with_AM_Report!A:L,12,FALSE),"N/A")</f>
        <v>Kimi Katsuyoshi,Melissa Avalos</v>
      </c>
    </row>
    <row r="1067" spans="1:20">
      <c r="A1067" s="24" t="s">
        <v>2467</v>
      </c>
      <c r="B1067" s="24">
        <v>16</v>
      </c>
      <c r="C1067" s="24" t="s">
        <v>76</v>
      </c>
      <c r="D1067" s="24" t="s">
        <v>331</v>
      </c>
      <c r="E1067" s="24" t="s">
        <v>52</v>
      </c>
      <c r="F1067" s="24" t="s">
        <v>2468</v>
      </c>
      <c r="G1067" s="24" t="s">
        <v>53</v>
      </c>
      <c r="H1067" s="24" t="s">
        <v>53</v>
      </c>
      <c r="I1067" s="24" t="s">
        <v>2469</v>
      </c>
      <c r="J1067" s="24" t="s">
        <v>18</v>
      </c>
      <c r="K1067" s="24" t="s">
        <v>6156</v>
      </c>
      <c r="L1067" s="24">
        <v>1</v>
      </c>
      <c r="M1067" s="31">
        <v>0</v>
      </c>
      <c r="N1067" s="31">
        <v>21.75</v>
      </c>
      <c r="O1067" s="24" t="s">
        <v>63</v>
      </c>
      <c r="P1067" s="24" t="str">
        <f>VLOOKUP(Table1[[#This Row],[Line Item Text Code]],$U$3:$V$7,2,FALSE)</f>
        <v>Shipping Charges</v>
      </c>
      <c r="Q1067" s="31">
        <f>Table1[[#This Row],[Ext. Cost]]-Table1[[#This Row],[Ext. Sell]]</f>
        <v>21.75</v>
      </c>
      <c r="R1067" s="28">
        <f>VLOOKUP(C1067,Bookings!$A$1:$B$33,2,FALSE)</f>
        <v>13189792.260000004</v>
      </c>
      <c r="S1067" s="31">
        <f>IFERROR(VLOOKUP(D1067,Bookings!E:F,2,FALSE),0)</f>
        <v>45938.2</v>
      </c>
      <c r="T1067" s="27" t="str">
        <f>IFERROR(VLOOKUP(Table1[[#This Row],[Order]],Bookings_with_AM_Report!A:L,12,FALSE),"N/A")</f>
        <v>Kimi Katsuyoshi,Melissa Avalos</v>
      </c>
    </row>
    <row r="1068" spans="1:20">
      <c r="A1068" s="24" t="s">
        <v>3004</v>
      </c>
      <c r="B1068" s="24">
        <v>12</v>
      </c>
      <c r="C1068" s="24" t="s">
        <v>59</v>
      </c>
      <c r="D1068" s="24" t="s">
        <v>540</v>
      </c>
      <c r="E1068" s="24" t="s">
        <v>4618</v>
      </c>
      <c r="F1068" s="24" t="s">
        <v>4619</v>
      </c>
      <c r="G1068" s="24" t="s">
        <v>2516</v>
      </c>
      <c r="H1068" s="24" t="s">
        <v>36</v>
      </c>
      <c r="I1068" s="24" t="s">
        <v>4620</v>
      </c>
      <c r="J1068" s="24" t="s">
        <v>18</v>
      </c>
      <c r="K1068" s="24" t="s">
        <v>3875</v>
      </c>
      <c r="L1068" s="24">
        <v>1</v>
      </c>
      <c r="M1068" s="31">
        <v>0</v>
      </c>
      <c r="N1068" s="31">
        <v>254.61</v>
      </c>
      <c r="O1068" s="24" t="s">
        <v>61</v>
      </c>
      <c r="P1068" s="24" t="str">
        <f>VLOOKUP(Table1[[#This Row],[Line Item Text Code]],$U$3:$V$7,2,FALSE)</f>
        <v>Customer Accomodation</v>
      </c>
      <c r="Q1068" s="31">
        <f>Table1[[#This Row],[Ext. Cost]]-Table1[[#This Row],[Ext. Sell]]</f>
        <v>254.61</v>
      </c>
      <c r="R1068" s="28">
        <f>VLOOKUP(C1068,Bookings!$A$1:$B$33,2,FALSE)</f>
        <v>25594614.949999984</v>
      </c>
      <c r="S1068" s="31">
        <f>IFERROR(VLOOKUP(D1068,Bookings!E:F,2,FALSE),0)</f>
        <v>218165.05999999997</v>
      </c>
      <c r="T1068" s="27" t="str">
        <f>IFERROR(VLOOKUP(Table1[[#This Row],[Order]],Bookings_with_AM_Report!A:L,12,FALSE),"N/A")</f>
        <v>Genesis Rita</v>
      </c>
    </row>
    <row r="1069" spans="1:20">
      <c r="A1069" s="24" t="s">
        <v>1693</v>
      </c>
      <c r="B1069" s="24">
        <v>2</v>
      </c>
      <c r="C1069" s="24" t="s">
        <v>76</v>
      </c>
      <c r="D1069" s="24" t="s">
        <v>1694</v>
      </c>
      <c r="E1069" s="24" t="s">
        <v>1695</v>
      </c>
      <c r="F1069" s="24" t="s">
        <v>1696</v>
      </c>
      <c r="G1069" s="24" t="s">
        <v>31</v>
      </c>
      <c r="H1069" s="24" t="s">
        <v>36</v>
      </c>
      <c r="I1069" s="24" t="s">
        <v>1697</v>
      </c>
      <c r="J1069" s="24" t="s">
        <v>18</v>
      </c>
      <c r="K1069" s="24" t="s">
        <v>115</v>
      </c>
      <c r="L1069" s="24">
        <v>1</v>
      </c>
      <c r="M1069" s="31">
        <v>0</v>
      </c>
      <c r="N1069" s="31">
        <v>747</v>
      </c>
      <c r="O1069" s="24" t="s">
        <v>63</v>
      </c>
      <c r="P1069" s="24" t="str">
        <f>VLOOKUP(Table1[[#This Row],[Line Item Text Code]],$U$3:$V$7,2,FALSE)</f>
        <v>Customer Accomodation</v>
      </c>
      <c r="Q1069" s="31">
        <f>Table1[[#This Row],[Ext. Cost]]-Table1[[#This Row],[Ext. Sell]]</f>
        <v>747</v>
      </c>
      <c r="R1069" s="28">
        <f>VLOOKUP(C1069,Bookings!$A$1:$B$33,2,FALSE)</f>
        <v>13189792.260000004</v>
      </c>
      <c r="S1069" s="31">
        <f>IFERROR(VLOOKUP(D1069,Bookings!E:F,2,FALSE),0)</f>
        <v>1383248.26</v>
      </c>
      <c r="T1069" s="27" t="str">
        <f>IFERROR(VLOOKUP(Table1[[#This Row],[Order]],Bookings_with_AM_Report!A:L,12,FALSE),"N/A")</f>
        <v>Chryslyn Perkins</v>
      </c>
    </row>
    <row r="1070" spans="1:20">
      <c r="A1070" s="24" t="s">
        <v>1693</v>
      </c>
      <c r="B1070" s="24">
        <v>3</v>
      </c>
      <c r="C1070" s="24" t="s">
        <v>76</v>
      </c>
      <c r="D1070" s="24" t="s">
        <v>1694</v>
      </c>
      <c r="E1070" s="24" t="s">
        <v>52</v>
      </c>
      <c r="F1070" s="24" t="s">
        <v>1698</v>
      </c>
      <c r="G1070" s="24" t="s">
        <v>53</v>
      </c>
      <c r="H1070" s="24" t="s">
        <v>36</v>
      </c>
      <c r="I1070" s="24" t="s">
        <v>1697</v>
      </c>
      <c r="J1070" s="24" t="s">
        <v>18</v>
      </c>
      <c r="K1070" s="24" t="s">
        <v>115</v>
      </c>
      <c r="L1070" s="24">
        <v>1</v>
      </c>
      <c r="M1070" s="31">
        <v>0</v>
      </c>
      <c r="N1070" s="31">
        <v>105</v>
      </c>
      <c r="O1070" s="24" t="s">
        <v>63</v>
      </c>
      <c r="P1070" s="24" t="str">
        <f>VLOOKUP(Table1[[#This Row],[Line Item Text Code]],$U$3:$V$7,2,FALSE)</f>
        <v>Customer Accomodation</v>
      </c>
      <c r="Q1070" s="31">
        <f>Table1[[#This Row],[Ext. Cost]]-Table1[[#This Row],[Ext. Sell]]</f>
        <v>105</v>
      </c>
      <c r="R1070" s="28">
        <f>VLOOKUP(C1070,Bookings!$A$1:$B$33,2,FALSE)</f>
        <v>13189792.260000004</v>
      </c>
      <c r="S1070" s="31">
        <f>IFERROR(VLOOKUP(D1070,Bookings!E:F,2,FALSE),0)</f>
        <v>1383248.26</v>
      </c>
      <c r="T1070" s="27" t="str">
        <f>IFERROR(VLOOKUP(Table1[[#This Row],[Order]],Bookings_with_AM_Report!A:L,12,FALSE),"N/A")</f>
        <v>Chryslyn Perkins</v>
      </c>
    </row>
    <row r="1071" spans="1:20">
      <c r="A1071" s="24" t="s">
        <v>2907</v>
      </c>
      <c r="B1071" s="24">
        <v>11</v>
      </c>
      <c r="C1071" s="24" t="s">
        <v>106</v>
      </c>
      <c r="D1071" s="24" t="s">
        <v>524</v>
      </c>
      <c r="E1071" s="24" t="s">
        <v>3972</v>
      </c>
      <c r="F1071" s="24" t="s">
        <v>2489</v>
      </c>
      <c r="G1071" s="24" t="s">
        <v>31</v>
      </c>
      <c r="H1071" s="24" t="s">
        <v>53</v>
      </c>
      <c r="I1071" s="24" t="s">
        <v>6157</v>
      </c>
      <c r="J1071" s="24" t="s">
        <v>33</v>
      </c>
      <c r="K1071" s="24" t="s">
        <v>177</v>
      </c>
      <c r="L1071" s="24">
        <v>1</v>
      </c>
      <c r="M1071" s="31">
        <v>0</v>
      </c>
      <c r="N1071" s="31">
        <v>25</v>
      </c>
      <c r="O1071" s="24" t="s">
        <v>1598</v>
      </c>
      <c r="P1071" s="24" t="str">
        <f>VLOOKUP(Table1[[#This Row],[Line Item Text Code]],$U$3:$V$7,2,FALSE)</f>
        <v>Shipping Charges</v>
      </c>
      <c r="Q1071" s="31">
        <f>Table1[[#This Row],[Ext. Cost]]-Table1[[#This Row],[Ext. Sell]]</f>
        <v>25</v>
      </c>
      <c r="R1071" s="28">
        <f>VLOOKUP(C1071,Bookings!$A$1:$B$33,2,FALSE)</f>
        <v>893520.77000000025</v>
      </c>
      <c r="S1071" s="31">
        <f>IFERROR(VLOOKUP(D1071,Bookings!E:F,2,FALSE),0)</f>
        <v>2979.9800000000005</v>
      </c>
      <c r="T1071" s="27" t="str">
        <f>IFERROR(VLOOKUP(Table1[[#This Row],[Order]],Bookings_with_AM_Report!A:L,12,FALSE),"N/A")</f>
        <v>Farrah Race</v>
      </c>
    </row>
    <row r="1072" spans="1:20">
      <c r="A1072" s="24" t="s">
        <v>2861</v>
      </c>
      <c r="B1072" s="24">
        <v>10</v>
      </c>
      <c r="C1072" s="24" t="s">
        <v>106</v>
      </c>
      <c r="D1072" s="24" t="s">
        <v>135</v>
      </c>
      <c r="E1072" s="24" t="s">
        <v>6080</v>
      </c>
      <c r="F1072" s="24" t="s">
        <v>6081</v>
      </c>
      <c r="G1072" s="24" t="s">
        <v>31</v>
      </c>
      <c r="H1072" s="24" t="s">
        <v>32</v>
      </c>
      <c r="I1072" s="24" t="s">
        <v>6158</v>
      </c>
      <c r="J1072" s="24" t="s">
        <v>33</v>
      </c>
      <c r="K1072" s="24" t="s">
        <v>2357</v>
      </c>
      <c r="L1072" s="24">
        <v>2</v>
      </c>
      <c r="M1072" s="31">
        <v>0</v>
      </c>
      <c r="N1072" s="31">
        <v>526.4</v>
      </c>
      <c r="O1072" s="24" t="s">
        <v>1598</v>
      </c>
      <c r="P1072" s="24" t="str">
        <f>VLOOKUP(Table1[[#This Row],[Line Item Text Code]],$U$3:$V$7,2,FALSE)</f>
        <v>Vendor Caused</v>
      </c>
      <c r="Q1072" s="31">
        <f>Table1[[#This Row],[Ext. Cost]]-Table1[[#This Row],[Ext. Sell]]</f>
        <v>526.4</v>
      </c>
      <c r="R1072" s="28">
        <f>VLOOKUP(C1072,Bookings!$A$1:$B$33,2,FALSE)</f>
        <v>893520.77000000025</v>
      </c>
      <c r="S1072" s="31">
        <f>IFERROR(VLOOKUP(D1072,Bookings!E:F,2,FALSE),0)</f>
        <v>121573.87</v>
      </c>
      <c r="T1072" s="27" t="str">
        <f>IFERROR(VLOOKUP(Table1[[#This Row],[Order]],Bookings_with_AM_Report!A:L,12,FALSE),"N/A")</f>
        <v>Farrah Race</v>
      </c>
    </row>
    <row r="1073" spans="1:20">
      <c r="A1073" s="24" t="s">
        <v>2861</v>
      </c>
      <c r="B1073" s="24">
        <v>11</v>
      </c>
      <c r="C1073" s="24" t="s">
        <v>106</v>
      </c>
      <c r="D1073" s="24" t="s">
        <v>135</v>
      </c>
      <c r="E1073" s="24" t="s">
        <v>6083</v>
      </c>
      <c r="F1073" s="24" t="s">
        <v>6084</v>
      </c>
      <c r="G1073" s="24" t="s">
        <v>31</v>
      </c>
      <c r="H1073" s="24" t="s">
        <v>32</v>
      </c>
      <c r="I1073" s="24" t="s">
        <v>6158</v>
      </c>
      <c r="J1073" s="24" t="s">
        <v>33</v>
      </c>
      <c r="K1073" s="24" t="s">
        <v>2357</v>
      </c>
      <c r="L1073" s="24">
        <v>2</v>
      </c>
      <c r="M1073" s="31">
        <v>0</v>
      </c>
      <c r="N1073" s="31">
        <v>238.4</v>
      </c>
      <c r="O1073" s="24" t="s">
        <v>1598</v>
      </c>
      <c r="P1073" s="24" t="str">
        <f>VLOOKUP(Table1[[#This Row],[Line Item Text Code]],$U$3:$V$7,2,FALSE)</f>
        <v>Vendor Caused</v>
      </c>
      <c r="Q1073" s="31">
        <f>Table1[[#This Row],[Ext. Cost]]-Table1[[#This Row],[Ext. Sell]]</f>
        <v>238.4</v>
      </c>
      <c r="R1073" s="28">
        <f>VLOOKUP(C1073,Bookings!$A$1:$B$33,2,FALSE)</f>
        <v>893520.77000000025</v>
      </c>
      <c r="S1073" s="31">
        <f>IFERROR(VLOOKUP(D1073,Bookings!E:F,2,FALSE),0)</f>
        <v>121573.87</v>
      </c>
      <c r="T1073" s="27" t="str">
        <f>IFERROR(VLOOKUP(Table1[[#This Row],[Order]],Bookings_with_AM_Report!A:L,12,FALSE),"N/A")</f>
        <v>Farrah Race</v>
      </c>
    </row>
    <row r="1074" spans="1:20">
      <c r="A1074" s="24" t="s">
        <v>2861</v>
      </c>
      <c r="B1074" s="24">
        <v>12</v>
      </c>
      <c r="C1074" s="24" t="s">
        <v>106</v>
      </c>
      <c r="D1074" s="24" t="s">
        <v>135</v>
      </c>
      <c r="E1074" s="24" t="s">
        <v>116</v>
      </c>
      <c r="F1074" s="24" t="s">
        <v>3867</v>
      </c>
      <c r="G1074" s="24" t="s">
        <v>53</v>
      </c>
      <c r="H1074" s="24" t="s">
        <v>49</v>
      </c>
      <c r="I1074" s="24" t="s">
        <v>3886</v>
      </c>
      <c r="J1074" s="24" t="s">
        <v>33</v>
      </c>
      <c r="K1074" s="24" t="s">
        <v>2357</v>
      </c>
      <c r="L1074" s="24">
        <v>1</v>
      </c>
      <c r="M1074" s="31">
        <v>0</v>
      </c>
      <c r="N1074" s="31">
        <v>29</v>
      </c>
      <c r="O1074" s="24" t="s">
        <v>1598</v>
      </c>
      <c r="P1074" s="24" t="str">
        <f>VLOOKUP(Table1[[#This Row],[Line Item Text Code]],$U$3:$V$7,2,FALSE)</f>
        <v>Specification Error</v>
      </c>
      <c r="Q1074" s="31">
        <f>Table1[[#This Row],[Ext. Cost]]-Table1[[#This Row],[Ext. Sell]]</f>
        <v>29</v>
      </c>
      <c r="R1074" s="28">
        <f>VLOOKUP(C1074,Bookings!$A$1:$B$33,2,FALSE)</f>
        <v>893520.77000000025</v>
      </c>
      <c r="S1074" s="31">
        <f>IFERROR(VLOOKUP(D1074,Bookings!E:F,2,FALSE),0)</f>
        <v>121573.87</v>
      </c>
      <c r="T1074" s="27" t="str">
        <f>IFERROR(VLOOKUP(Table1[[#This Row],[Order]],Bookings_with_AM_Report!A:L,12,FALSE),"N/A")</f>
        <v>Farrah Race</v>
      </c>
    </row>
    <row r="1075" spans="1:20">
      <c r="A1075" s="24" t="s">
        <v>2861</v>
      </c>
      <c r="B1075" s="24">
        <v>14</v>
      </c>
      <c r="C1075" s="24" t="s">
        <v>106</v>
      </c>
      <c r="D1075" s="24" t="s">
        <v>135</v>
      </c>
      <c r="E1075" s="24" t="s">
        <v>116</v>
      </c>
      <c r="F1075" s="24" t="s">
        <v>3867</v>
      </c>
      <c r="G1075" s="24" t="s">
        <v>53</v>
      </c>
      <c r="H1075" s="24" t="s">
        <v>49</v>
      </c>
      <c r="I1075" s="24" t="s">
        <v>3886</v>
      </c>
      <c r="J1075" s="24" t="s">
        <v>33</v>
      </c>
      <c r="K1075" s="24" t="s">
        <v>2357</v>
      </c>
      <c r="L1075" s="24">
        <v>1</v>
      </c>
      <c r="M1075" s="31">
        <v>0</v>
      </c>
      <c r="N1075" s="31">
        <v>164</v>
      </c>
      <c r="O1075" s="24" t="s">
        <v>1598</v>
      </c>
      <c r="P1075" s="24" t="str">
        <f>VLOOKUP(Table1[[#This Row],[Line Item Text Code]],$U$3:$V$7,2,FALSE)</f>
        <v>Specification Error</v>
      </c>
      <c r="Q1075" s="31">
        <f>Table1[[#This Row],[Ext. Cost]]-Table1[[#This Row],[Ext. Sell]]</f>
        <v>164</v>
      </c>
      <c r="R1075" s="28">
        <f>VLOOKUP(C1075,Bookings!$A$1:$B$33,2,FALSE)</f>
        <v>893520.77000000025</v>
      </c>
      <c r="S1075" s="31">
        <f>IFERROR(VLOOKUP(D1075,Bookings!E:F,2,FALSE),0)</f>
        <v>121573.87</v>
      </c>
      <c r="T1075" s="27" t="str">
        <f>IFERROR(VLOOKUP(Table1[[#This Row],[Order]],Bookings_with_AM_Report!A:L,12,FALSE),"N/A")</f>
        <v>Farrah Race</v>
      </c>
    </row>
    <row r="1076" spans="1:20">
      <c r="A1076" s="24" t="s">
        <v>2861</v>
      </c>
      <c r="B1076" s="24">
        <v>15</v>
      </c>
      <c r="C1076" s="24" t="s">
        <v>106</v>
      </c>
      <c r="D1076" s="24" t="s">
        <v>135</v>
      </c>
      <c r="E1076" s="24" t="s">
        <v>3630</v>
      </c>
      <c r="F1076" s="24" t="s">
        <v>3630</v>
      </c>
      <c r="G1076" s="24" t="s">
        <v>2516</v>
      </c>
      <c r="H1076" s="24" t="s">
        <v>49</v>
      </c>
      <c r="I1076" s="24" t="s">
        <v>3886</v>
      </c>
      <c r="J1076" s="24" t="s">
        <v>33</v>
      </c>
      <c r="K1076" s="24" t="s">
        <v>2357</v>
      </c>
      <c r="L1076" s="24">
        <v>1</v>
      </c>
      <c r="M1076" s="31">
        <v>0</v>
      </c>
      <c r="N1076" s="31">
        <v>15</v>
      </c>
      <c r="O1076" s="24" t="s">
        <v>1598</v>
      </c>
      <c r="P1076" s="24" t="str">
        <f>VLOOKUP(Table1[[#This Row],[Line Item Text Code]],$U$3:$V$7,2,FALSE)</f>
        <v>Specification Error</v>
      </c>
      <c r="Q1076" s="31">
        <f>Table1[[#This Row],[Ext. Cost]]-Table1[[#This Row],[Ext. Sell]]</f>
        <v>15</v>
      </c>
      <c r="R1076" s="28">
        <f>VLOOKUP(C1076,Bookings!$A$1:$B$33,2,FALSE)</f>
        <v>893520.77000000025</v>
      </c>
      <c r="S1076" s="31">
        <f>IFERROR(VLOOKUP(D1076,Bookings!E:F,2,FALSE),0)</f>
        <v>121573.87</v>
      </c>
      <c r="T1076" s="27" t="str">
        <f>IFERROR(VLOOKUP(Table1[[#This Row],[Order]],Bookings_with_AM_Report!A:L,12,FALSE),"N/A")</f>
        <v>Farrah Race</v>
      </c>
    </row>
    <row r="1077" spans="1:20">
      <c r="A1077" s="24" t="s">
        <v>2470</v>
      </c>
      <c r="B1077" s="24">
        <v>43</v>
      </c>
      <c r="C1077" s="24" t="s">
        <v>81</v>
      </c>
      <c r="D1077" s="24" t="s">
        <v>222</v>
      </c>
      <c r="E1077" s="24" t="s">
        <v>107</v>
      </c>
      <c r="F1077" s="24" t="s">
        <v>2471</v>
      </c>
      <c r="G1077" s="24" t="s">
        <v>53</v>
      </c>
      <c r="H1077" s="24" t="s">
        <v>53</v>
      </c>
      <c r="I1077" s="24" t="s">
        <v>2472</v>
      </c>
      <c r="J1077" s="24" t="s">
        <v>24</v>
      </c>
      <c r="K1077" s="24" t="s">
        <v>5707</v>
      </c>
      <c r="L1077" s="24">
        <v>1</v>
      </c>
      <c r="M1077" s="31">
        <v>0</v>
      </c>
      <c r="N1077" s="31">
        <v>119.99</v>
      </c>
      <c r="O1077" s="24" t="s">
        <v>29</v>
      </c>
      <c r="P1077" s="24" t="str">
        <f>VLOOKUP(Table1[[#This Row],[Line Item Text Code]],$U$3:$V$7,2,FALSE)</f>
        <v>Shipping Charges</v>
      </c>
      <c r="Q1077" s="31">
        <f>Table1[[#This Row],[Ext. Cost]]-Table1[[#This Row],[Ext. Sell]]</f>
        <v>119.99</v>
      </c>
      <c r="R1077" s="28">
        <f>VLOOKUP(C1077,Bookings!$A$1:$B$33,2,FALSE)</f>
        <v>2600398.1199999982</v>
      </c>
      <c r="S1077" s="31">
        <f>IFERROR(VLOOKUP(D1077,Bookings!E:F,2,FALSE),0)</f>
        <v>87542.890000000014</v>
      </c>
      <c r="T1077" s="27" t="str">
        <f>IFERROR(VLOOKUP(Table1[[#This Row],[Order]],Bookings_with_AM_Report!A:L,12,FALSE),"N/A")</f>
        <v>Carina Collison</v>
      </c>
    </row>
    <row r="1078" spans="1:20">
      <c r="A1078" s="24" t="s">
        <v>2470</v>
      </c>
      <c r="B1078" s="24">
        <v>48</v>
      </c>
      <c r="C1078" s="24" t="s">
        <v>81</v>
      </c>
      <c r="D1078" s="24" t="s">
        <v>222</v>
      </c>
      <c r="E1078" s="24" t="s">
        <v>107</v>
      </c>
      <c r="F1078" s="24" t="s">
        <v>2471</v>
      </c>
      <c r="G1078" s="24" t="s">
        <v>53</v>
      </c>
      <c r="H1078" s="24" t="s">
        <v>53</v>
      </c>
      <c r="I1078" s="24" t="s">
        <v>2472</v>
      </c>
      <c r="J1078" s="24" t="s">
        <v>24</v>
      </c>
      <c r="K1078" s="24" t="s">
        <v>5707</v>
      </c>
      <c r="L1078" s="24">
        <v>1</v>
      </c>
      <c r="M1078" s="31">
        <v>0</v>
      </c>
      <c r="N1078" s="31">
        <v>-119.99</v>
      </c>
      <c r="O1078" s="24" t="s">
        <v>29</v>
      </c>
      <c r="P1078" s="24" t="str">
        <f>VLOOKUP(Table1[[#This Row],[Line Item Text Code]],$U$3:$V$7,2,FALSE)</f>
        <v>Shipping Charges</v>
      </c>
      <c r="Q1078" s="31">
        <f>Table1[[#This Row],[Ext. Cost]]-Table1[[#This Row],[Ext. Sell]]</f>
        <v>-119.99</v>
      </c>
      <c r="R1078" s="28">
        <f>VLOOKUP(C1078,Bookings!$A$1:$B$33,2,FALSE)</f>
        <v>2600398.1199999982</v>
      </c>
      <c r="S1078" s="31">
        <f>IFERROR(VLOOKUP(D1078,Bookings!E:F,2,FALSE),0)</f>
        <v>87542.890000000014</v>
      </c>
      <c r="T1078" s="27" t="str">
        <f>IFERROR(VLOOKUP(Table1[[#This Row],[Order]],Bookings_with_AM_Report!A:L,12,FALSE),"N/A")</f>
        <v>Carina Collison</v>
      </c>
    </row>
    <row r="1079" spans="1:20">
      <c r="A1079" s="24" t="s">
        <v>2470</v>
      </c>
      <c r="B1079" s="24">
        <v>53</v>
      </c>
      <c r="C1079" s="24" t="s">
        <v>81</v>
      </c>
      <c r="D1079" s="24" t="s">
        <v>222</v>
      </c>
      <c r="E1079" s="24" t="s">
        <v>1626</v>
      </c>
      <c r="F1079" s="24" t="s">
        <v>4621</v>
      </c>
      <c r="G1079" s="24" t="s">
        <v>16</v>
      </c>
      <c r="H1079" s="24" t="s">
        <v>49</v>
      </c>
      <c r="I1079" s="24" t="s">
        <v>4622</v>
      </c>
      <c r="J1079" s="24" t="s">
        <v>24</v>
      </c>
      <c r="K1079" s="24" t="s">
        <v>124</v>
      </c>
      <c r="L1079" s="24">
        <v>1</v>
      </c>
      <c r="M1079" s="31">
        <v>0</v>
      </c>
      <c r="N1079" s="31">
        <v>250</v>
      </c>
      <c r="O1079" s="24" t="s">
        <v>29</v>
      </c>
      <c r="P1079" s="24" t="str">
        <f>VLOOKUP(Table1[[#This Row],[Line Item Text Code]],$U$3:$V$7,2,FALSE)</f>
        <v>Specification Error</v>
      </c>
      <c r="Q1079" s="31">
        <f>Table1[[#This Row],[Ext. Cost]]-Table1[[#This Row],[Ext. Sell]]</f>
        <v>250</v>
      </c>
      <c r="R1079" s="28">
        <f>VLOOKUP(C1079,Bookings!$A$1:$B$33,2,FALSE)</f>
        <v>2600398.1199999982</v>
      </c>
      <c r="S1079" s="31">
        <f>IFERROR(VLOOKUP(D1079,Bookings!E:F,2,FALSE),0)</f>
        <v>87542.890000000014</v>
      </c>
      <c r="T1079" s="27" t="str">
        <f>IFERROR(VLOOKUP(Table1[[#This Row],[Order]],Bookings_with_AM_Report!A:L,12,FALSE),"N/A")</f>
        <v>Carina Collison</v>
      </c>
    </row>
    <row r="1080" spans="1:20">
      <c r="A1080" s="24" t="s">
        <v>2470</v>
      </c>
      <c r="B1080" s="24">
        <v>65</v>
      </c>
      <c r="C1080" s="24" t="s">
        <v>81</v>
      </c>
      <c r="D1080" s="24" t="s">
        <v>222</v>
      </c>
      <c r="E1080" s="24" t="s">
        <v>6159</v>
      </c>
      <c r="F1080" s="24" t="s">
        <v>6160</v>
      </c>
      <c r="G1080" s="24" t="s">
        <v>31</v>
      </c>
      <c r="H1080" s="24" t="s">
        <v>32</v>
      </c>
      <c r="I1080" s="24" t="s">
        <v>6161</v>
      </c>
      <c r="J1080" s="24" t="s">
        <v>24</v>
      </c>
      <c r="K1080" s="24" t="s">
        <v>6115</v>
      </c>
      <c r="L1080" s="24">
        <v>1</v>
      </c>
      <c r="M1080" s="31">
        <v>0</v>
      </c>
      <c r="N1080" s="31">
        <v>495</v>
      </c>
      <c r="O1080" s="24" t="s">
        <v>29</v>
      </c>
      <c r="P1080" s="24" t="str">
        <f>VLOOKUP(Table1[[#This Row],[Line Item Text Code]],$U$3:$V$7,2,FALSE)</f>
        <v>Vendor Caused</v>
      </c>
      <c r="Q1080" s="31">
        <f>Table1[[#This Row],[Ext. Cost]]-Table1[[#This Row],[Ext. Sell]]</f>
        <v>495</v>
      </c>
      <c r="R1080" s="28">
        <f>VLOOKUP(C1080,Bookings!$A$1:$B$33,2,FALSE)</f>
        <v>2600398.1199999982</v>
      </c>
      <c r="S1080" s="31">
        <f>IFERROR(VLOOKUP(D1080,Bookings!E:F,2,FALSE),0)</f>
        <v>87542.890000000014</v>
      </c>
      <c r="T1080" s="27" t="str">
        <f>IFERROR(VLOOKUP(Table1[[#This Row],[Order]],Bookings_with_AM_Report!A:L,12,FALSE),"N/A")</f>
        <v>Carina Collison</v>
      </c>
    </row>
    <row r="1081" spans="1:20">
      <c r="A1081" s="24" t="s">
        <v>2470</v>
      </c>
      <c r="B1081" s="24">
        <v>66</v>
      </c>
      <c r="C1081" s="24" t="s">
        <v>81</v>
      </c>
      <c r="D1081" s="24" t="s">
        <v>222</v>
      </c>
      <c r="E1081" s="24" t="s">
        <v>107</v>
      </c>
      <c r="F1081" s="24" t="s">
        <v>6162</v>
      </c>
      <c r="G1081" s="24" t="s">
        <v>53</v>
      </c>
      <c r="H1081" s="24" t="s">
        <v>32</v>
      </c>
      <c r="I1081" s="24" t="s">
        <v>6161</v>
      </c>
      <c r="J1081" s="24" t="s">
        <v>24</v>
      </c>
      <c r="K1081" s="24" t="s">
        <v>6115</v>
      </c>
      <c r="L1081" s="24">
        <v>1</v>
      </c>
      <c r="M1081" s="31">
        <v>0</v>
      </c>
      <c r="N1081" s="31">
        <v>150</v>
      </c>
      <c r="O1081" s="24" t="s">
        <v>29</v>
      </c>
      <c r="P1081" s="24" t="str">
        <f>VLOOKUP(Table1[[#This Row],[Line Item Text Code]],$U$3:$V$7,2,FALSE)</f>
        <v>Vendor Caused</v>
      </c>
      <c r="Q1081" s="31">
        <f>Table1[[#This Row],[Ext. Cost]]-Table1[[#This Row],[Ext. Sell]]</f>
        <v>150</v>
      </c>
      <c r="R1081" s="28">
        <f>VLOOKUP(C1081,Bookings!$A$1:$B$33,2,FALSE)</f>
        <v>2600398.1199999982</v>
      </c>
      <c r="S1081" s="31">
        <f>IFERROR(VLOOKUP(D1081,Bookings!E:F,2,FALSE),0)</f>
        <v>87542.890000000014</v>
      </c>
      <c r="T1081" s="27" t="str">
        <f>IFERROR(VLOOKUP(Table1[[#This Row],[Order]],Bookings_with_AM_Report!A:L,12,FALSE),"N/A")</f>
        <v>Carina Collison</v>
      </c>
    </row>
    <row r="1082" spans="1:20">
      <c r="A1082" s="24" t="s">
        <v>2940</v>
      </c>
      <c r="B1082" s="24">
        <v>15</v>
      </c>
      <c r="C1082" s="24" t="s">
        <v>45</v>
      </c>
      <c r="D1082" s="24" t="s">
        <v>1539</v>
      </c>
      <c r="E1082" s="24" t="s">
        <v>2561</v>
      </c>
      <c r="F1082" s="24" t="s">
        <v>2561</v>
      </c>
      <c r="G1082" s="24" t="s">
        <v>1394</v>
      </c>
      <c r="H1082" s="24" t="s">
        <v>17</v>
      </c>
      <c r="I1082" s="24" t="s">
        <v>6163</v>
      </c>
      <c r="J1082" s="24" t="s">
        <v>24</v>
      </c>
      <c r="K1082" s="24" t="s">
        <v>895</v>
      </c>
      <c r="L1082" s="24">
        <v>1</v>
      </c>
      <c r="M1082" s="31">
        <v>0</v>
      </c>
      <c r="N1082" s="31">
        <v>355.2</v>
      </c>
      <c r="O1082" s="24" t="s">
        <v>88</v>
      </c>
      <c r="P1082" s="24" t="str">
        <f>VLOOKUP(Table1[[#This Row],[Line Item Text Code]],$U$3:$V$7,2,FALSE)</f>
        <v>Miscellaneous</v>
      </c>
      <c r="Q1082" s="31">
        <f>Table1[[#This Row],[Ext. Cost]]-Table1[[#This Row],[Ext. Sell]]</f>
        <v>355.2</v>
      </c>
      <c r="R1082" s="28">
        <f>VLOOKUP(C1082,Bookings!$A$1:$B$33,2,FALSE)</f>
        <v>6995960.2399999984</v>
      </c>
      <c r="S1082" s="31">
        <f>IFERROR(VLOOKUP(D1082,Bookings!E:F,2,FALSE),0)</f>
        <v>880678.87999999989</v>
      </c>
      <c r="T1082" s="27" t="str">
        <f>IFERROR(VLOOKUP(Table1[[#This Row],[Order]],Bookings_with_AM_Report!A:L,12,FALSE),"N/A")</f>
        <v>Mary Sparacino</v>
      </c>
    </row>
    <row r="1083" spans="1:20">
      <c r="A1083" s="24" t="s">
        <v>3291</v>
      </c>
      <c r="B1083" s="24">
        <v>20</v>
      </c>
      <c r="C1083" s="24" t="s">
        <v>70</v>
      </c>
      <c r="D1083" s="24" t="s">
        <v>329</v>
      </c>
      <c r="E1083" s="24" t="s">
        <v>97</v>
      </c>
      <c r="F1083" s="24" t="s">
        <v>22</v>
      </c>
      <c r="G1083" s="24" t="s">
        <v>31</v>
      </c>
      <c r="H1083" s="24" t="s">
        <v>17</v>
      </c>
      <c r="I1083" s="24" t="s">
        <v>200</v>
      </c>
      <c r="J1083" s="24" t="s">
        <v>24</v>
      </c>
      <c r="K1083" s="24" t="s">
        <v>172</v>
      </c>
      <c r="L1083" s="24">
        <v>1</v>
      </c>
      <c r="M1083" s="31">
        <v>0</v>
      </c>
      <c r="N1083" s="31">
        <v>25.84</v>
      </c>
      <c r="O1083" s="24" t="s">
        <v>72</v>
      </c>
      <c r="P1083" s="24" t="str">
        <f>VLOOKUP(Table1[[#This Row],[Line Item Text Code]],$U$3:$V$7,2,FALSE)</f>
        <v>Miscellaneous</v>
      </c>
      <c r="Q1083" s="31">
        <f>Table1[[#This Row],[Ext. Cost]]-Table1[[#This Row],[Ext. Sell]]</f>
        <v>25.84</v>
      </c>
      <c r="R1083" s="28">
        <f>VLOOKUP(C1083,Bookings!$A$1:$B$33,2,FALSE)</f>
        <v>3879926.4899999993</v>
      </c>
      <c r="S1083" s="31">
        <f>IFERROR(VLOOKUP(D1083,Bookings!E:F,2,FALSE),0)</f>
        <v>16921.77</v>
      </c>
      <c r="T1083" s="27" t="str">
        <f>IFERROR(VLOOKUP(Table1[[#This Row],[Order]],Bookings_with_AM_Report!A:L,12,FALSE),"N/A")</f>
        <v>Megan Ewers</v>
      </c>
    </row>
    <row r="1084" spans="1:20">
      <c r="A1084" s="24" t="s">
        <v>2843</v>
      </c>
      <c r="B1084" s="24">
        <v>29</v>
      </c>
      <c r="C1084" s="24" t="s">
        <v>15</v>
      </c>
      <c r="D1084" s="24" t="s">
        <v>1007</v>
      </c>
      <c r="E1084" s="24" t="s">
        <v>6164</v>
      </c>
      <c r="F1084" s="24" t="s">
        <v>6164</v>
      </c>
      <c r="G1084" s="24" t="s">
        <v>16</v>
      </c>
      <c r="H1084" s="24" t="s">
        <v>49</v>
      </c>
      <c r="I1084" s="24" t="s">
        <v>6165</v>
      </c>
      <c r="J1084" s="24" t="s">
        <v>18</v>
      </c>
      <c r="K1084" s="24" t="s">
        <v>86</v>
      </c>
      <c r="L1084" s="24">
        <v>1</v>
      </c>
      <c r="M1084" s="31">
        <v>0</v>
      </c>
      <c r="N1084" s="31">
        <v>1505</v>
      </c>
      <c r="O1084" s="24" t="s">
        <v>29</v>
      </c>
      <c r="P1084" s="24" t="str">
        <f>VLOOKUP(Table1[[#This Row],[Line Item Text Code]],$U$3:$V$7,2,FALSE)</f>
        <v>Specification Error</v>
      </c>
      <c r="Q1084" s="31">
        <f>Table1[[#This Row],[Ext. Cost]]-Table1[[#This Row],[Ext. Sell]]</f>
        <v>1505</v>
      </c>
      <c r="R1084" s="28">
        <f>VLOOKUP(C1084,Bookings!$A$1:$B$33,2,FALSE)</f>
        <v>6210075.2199999997</v>
      </c>
      <c r="S1084" s="31">
        <f>IFERROR(VLOOKUP(D1084,Bookings!E:F,2,FALSE),0)</f>
        <v>83941.079999999987</v>
      </c>
      <c r="T1084" s="27" t="str">
        <f>IFERROR(VLOOKUP(Table1[[#This Row],[Order]],Bookings_with_AM_Report!A:L,12,FALSE),"N/A")</f>
        <v>Carina Collison</v>
      </c>
    </row>
    <row r="1085" spans="1:20">
      <c r="A1085" s="24" t="s">
        <v>2843</v>
      </c>
      <c r="B1085" s="24">
        <v>30</v>
      </c>
      <c r="C1085" s="24" t="s">
        <v>15</v>
      </c>
      <c r="D1085" s="24" t="s">
        <v>1007</v>
      </c>
      <c r="E1085" s="24" t="s">
        <v>6166</v>
      </c>
      <c r="F1085" s="24" t="s">
        <v>6167</v>
      </c>
      <c r="G1085" s="24" t="s">
        <v>31</v>
      </c>
      <c r="H1085" s="24" t="s">
        <v>49</v>
      </c>
      <c r="I1085" s="24" t="s">
        <v>6168</v>
      </c>
      <c r="J1085" s="24" t="s">
        <v>18</v>
      </c>
      <c r="K1085" s="24" t="s">
        <v>6169</v>
      </c>
      <c r="L1085" s="24">
        <v>1</v>
      </c>
      <c r="M1085" s="31">
        <v>-320.51</v>
      </c>
      <c r="N1085" s="31">
        <v>0</v>
      </c>
      <c r="O1085" s="24" t="s">
        <v>29</v>
      </c>
      <c r="P1085" s="24" t="str">
        <f>VLOOKUP(Table1[[#This Row],[Line Item Text Code]],$U$3:$V$7,2,FALSE)</f>
        <v>Specification Error</v>
      </c>
      <c r="Q1085" s="31">
        <f>Table1[[#This Row],[Ext. Cost]]-Table1[[#This Row],[Ext. Sell]]</f>
        <v>320.51</v>
      </c>
      <c r="R1085" s="28">
        <f>VLOOKUP(C1085,Bookings!$A$1:$B$33,2,FALSE)</f>
        <v>6210075.2199999997</v>
      </c>
      <c r="S1085" s="31">
        <f>IFERROR(VLOOKUP(D1085,Bookings!E:F,2,FALSE),0)</f>
        <v>83941.079999999987</v>
      </c>
      <c r="T1085" s="27" t="str">
        <f>IFERROR(VLOOKUP(Table1[[#This Row],[Order]],Bookings_with_AM_Report!A:L,12,FALSE),"N/A")</f>
        <v>Carina Collison</v>
      </c>
    </row>
    <row r="1086" spans="1:20">
      <c r="A1086" s="24" t="s">
        <v>2843</v>
      </c>
      <c r="B1086" s="24">
        <v>30</v>
      </c>
      <c r="C1086" s="24" t="s">
        <v>15</v>
      </c>
      <c r="D1086" s="24" t="s">
        <v>1007</v>
      </c>
      <c r="E1086" s="24" t="s">
        <v>6166</v>
      </c>
      <c r="F1086" s="24" t="s">
        <v>6167</v>
      </c>
      <c r="G1086" s="24" t="s">
        <v>31</v>
      </c>
      <c r="H1086" s="24" t="s">
        <v>36</v>
      </c>
      <c r="I1086" s="24" t="s">
        <v>6170</v>
      </c>
      <c r="J1086" s="24" t="s">
        <v>18</v>
      </c>
      <c r="K1086" s="24" t="s">
        <v>6169</v>
      </c>
      <c r="L1086" s="24">
        <v>1</v>
      </c>
      <c r="M1086" s="31">
        <v>-320.51</v>
      </c>
      <c r="N1086" s="31">
        <v>0</v>
      </c>
      <c r="O1086" s="24" t="s">
        <v>29</v>
      </c>
      <c r="P1086" s="24" t="str">
        <f>VLOOKUP(Table1[[#This Row],[Line Item Text Code]],$U$3:$V$7,2,FALSE)</f>
        <v>Customer Accomodation</v>
      </c>
      <c r="Q1086" s="31">
        <f>Table1[[#This Row],[Ext. Cost]]-Table1[[#This Row],[Ext. Sell]]</f>
        <v>320.51</v>
      </c>
      <c r="R1086" s="28">
        <f>VLOOKUP(C1086,Bookings!$A$1:$B$33,2,FALSE)</f>
        <v>6210075.2199999997</v>
      </c>
      <c r="S1086" s="31">
        <f>IFERROR(VLOOKUP(D1086,Bookings!E:F,2,FALSE),0)</f>
        <v>83941.079999999987</v>
      </c>
      <c r="T1086" s="27" t="str">
        <f>IFERROR(VLOOKUP(Table1[[#This Row],[Order]],Bookings_with_AM_Report!A:L,12,FALSE),"N/A")</f>
        <v>Carina Collison</v>
      </c>
    </row>
    <row r="1087" spans="1:20">
      <c r="A1087" s="24" t="s">
        <v>2843</v>
      </c>
      <c r="B1087" s="24">
        <v>31</v>
      </c>
      <c r="C1087" s="24" t="s">
        <v>15</v>
      </c>
      <c r="D1087" s="24" t="s">
        <v>1007</v>
      </c>
      <c r="E1087" s="24" t="s">
        <v>5962</v>
      </c>
      <c r="F1087" s="24" t="s">
        <v>22</v>
      </c>
      <c r="G1087" s="24" t="s">
        <v>69</v>
      </c>
      <c r="H1087" s="24" t="s">
        <v>36</v>
      </c>
      <c r="I1087" s="24" t="s">
        <v>5963</v>
      </c>
      <c r="J1087" s="24" t="s">
        <v>18</v>
      </c>
      <c r="K1087" s="24" t="s">
        <v>5964</v>
      </c>
      <c r="L1087" s="24">
        <v>1</v>
      </c>
      <c r="M1087" s="31">
        <v>-4970.63</v>
      </c>
      <c r="N1087" s="31">
        <v>0</v>
      </c>
      <c r="O1087" s="24" t="s">
        <v>29</v>
      </c>
      <c r="P1087" s="24" t="str">
        <f>VLOOKUP(Table1[[#This Row],[Line Item Text Code]],$U$3:$V$7,2,FALSE)</f>
        <v>Customer Accomodation</v>
      </c>
      <c r="Q1087" s="31">
        <f>Table1[[#This Row],[Ext. Cost]]-Table1[[#This Row],[Ext. Sell]]</f>
        <v>4970.63</v>
      </c>
      <c r="R1087" s="28">
        <f>VLOOKUP(C1087,Bookings!$A$1:$B$33,2,FALSE)</f>
        <v>6210075.2199999997</v>
      </c>
      <c r="S1087" s="31">
        <f>IFERROR(VLOOKUP(D1087,Bookings!E:F,2,FALSE),0)</f>
        <v>83941.079999999987</v>
      </c>
      <c r="T1087" s="27" t="str">
        <f>IFERROR(VLOOKUP(Table1[[#This Row],[Order]],Bookings_with_AM_Report!A:L,12,FALSE),"N/A")</f>
        <v>Carina Collison</v>
      </c>
    </row>
    <row r="1088" spans="1:20">
      <c r="A1088" s="24" t="s">
        <v>2034</v>
      </c>
      <c r="B1088" s="24">
        <v>3</v>
      </c>
      <c r="C1088" s="24" t="s">
        <v>68</v>
      </c>
      <c r="D1088" s="24" t="s">
        <v>1803</v>
      </c>
      <c r="E1088" s="24" t="s">
        <v>69</v>
      </c>
      <c r="F1088" s="24" t="s">
        <v>2473</v>
      </c>
      <c r="G1088" s="24" t="s">
        <v>16</v>
      </c>
      <c r="H1088" s="24" t="s">
        <v>49</v>
      </c>
      <c r="I1088" s="24" t="s">
        <v>6171</v>
      </c>
      <c r="J1088" s="24" t="s">
        <v>24</v>
      </c>
      <c r="K1088" s="24" t="s">
        <v>2474</v>
      </c>
      <c r="L1088" s="24">
        <v>1</v>
      </c>
      <c r="M1088" s="31">
        <v>0</v>
      </c>
      <c r="N1088" s="31">
        <v>800</v>
      </c>
      <c r="O1088" s="24" t="s">
        <v>29</v>
      </c>
      <c r="P1088" s="24" t="str">
        <f>VLOOKUP(Table1[[#This Row],[Line Item Text Code]],$U$3:$V$7,2,FALSE)</f>
        <v>Specification Error</v>
      </c>
      <c r="Q1088" s="31">
        <f>Table1[[#This Row],[Ext. Cost]]-Table1[[#This Row],[Ext. Sell]]</f>
        <v>800</v>
      </c>
      <c r="R1088" s="28">
        <f>VLOOKUP(C1088,Bookings!$A$1:$B$33,2,FALSE)</f>
        <v>497216.68999999994</v>
      </c>
      <c r="S1088" s="31">
        <f>IFERROR(VLOOKUP(D1088,Bookings!E:F,2,FALSE),0)</f>
        <v>8009.3899999999994</v>
      </c>
      <c r="T1088" s="27" t="str">
        <f>IFERROR(VLOOKUP(Table1[[#This Row],[Order]],Bookings_with_AM_Report!A:L,12,FALSE),"N/A")</f>
        <v>Other</v>
      </c>
    </row>
    <row r="1089" spans="1:20">
      <c r="A1089" s="24" t="s">
        <v>2049</v>
      </c>
      <c r="B1089" s="24">
        <v>7</v>
      </c>
      <c r="C1089" s="24" t="s">
        <v>20</v>
      </c>
      <c r="D1089" s="24" t="s">
        <v>3887</v>
      </c>
      <c r="E1089" s="24" t="s">
        <v>2384</v>
      </c>
      <c r="F1089" s="24" t="s">
        <v>2395</v>
      </c>
      <c r="G1089" s="24" t="s">
        <v>16</v>
      </c>
      <c r="H1089" s="24" t="s">
        <v>17</v>
      </c>
      <c r="I1089" s="24" t="s">
        <v>28</v>
      </c>
      <c r="J1089" s="24" t="s">
        <v>24</v>
      </c>
      <c r="K1089" s="24" t="s">
        <v>3888</v>
      </c>
      <c r="L1089" s="24">
        <v>1</v>
      </c>
      <c r="M1089" s="31">
        <v>0</v>
      </c>
      <c r="N1089" s="31">
        <v>200</v>
      </c>
      <c r="O1089" s="24" t="s">
        <v>44</v>
      </c>
      <c r="P1089" s="24" t="str">
        <f>VLOOKUP(Table1[[#This Row],[Line Item Text Code]],$U$3:$V$7,2,FALSE)</f>
        <v>Miscellaneous</v>
      </c>
      <c r="Q1089" s="31">
        <f>Table1[[#This Row],[Ext. Cost]]-Table1[[#This Row],[Ext. Sell]]</f>
        <v>200</v>
      </c>
      <c r="R1089" s="28">
        <f>VLOOKUP(C1089,Bookings!$A$1:$B$33,2,FALSE)</f>
        <v>7904036.2999999644</v>
      </c>
      <c r="S1089" s="31">
        <f>IFERROR(VLOOKUP(D1089,Bookings!E:F,2,FALSE),0)</f>
        <v>645245.27000000025</v>
      </c>
      <c r="T1089" s="27" t="str">
        <f>IFERROR(VLOOKUP(Table1[[#This Row],[Order]],Bookings_with_AM_Report!A:L,12,FALSE),"N/A")</f>
        <v>Norma Lopez</v>
      </c>
    </row>
    <row r="1090" spans="1:20">
      <c r="A1090" s="24" t="s">
        <v>1699</v>
      </c>
      <c r="B1090" s="24">
        <v>3</v>
      </c>
      <c r="C1090" s="24" t="s">
        <v>76</v>
      </c>
      <c r="D1090" s="24" t="s">
        <v>199</v>
      </c>
      <c r="E1090" s="24" t="s">
        <v>1483</v>
      </c>
      <c r="F1090" s="24" t="s">
        <v>22</v>
      </c>
      <c r="G1090" s="24" t="s">
        <v>53</v>
      </c>
      <c r="H1090" s="24" t="s">
        <v>53</v>
      </c>
      <c r="I1090" s="24" t="s">
        <v>129</v>
      </c>
      <c r="J1090" s="24" t="s">
        <v>18</v>
      </c>
      <c r="K1090" s="24" t="s">
        <v>75</v>
      </c>
      <c r="L1090" s="24">
        <v>1</v>
      </c>
      <c r="M1090" s="31">
        <v>0</v>
      </c>
      <c r="N1090" s="31">
        <v>10</v>
      </c>
      <c r="O1090" s="24" t="s">
        <v>63</v>
      </c>
      <c r="P1090" s="24" t="str">
        <f>VLOOKUP(Table1[[#This Row],[Line Item Text Code]],$U$3:$V$7,2,FALSE)</f>
        <v>Shipping Charges</v>
      </c>
      <c r="Q1090" s="31">
        <f>Table1[[#This Row],[Ext. Cost]]-Table1[[#This Row],[Ext. Sell]]</f>
        <v>10</v>
      </c>
      <c r="R1090" s="28">
        <f>VLOOKUP(C1090,Bookings!$A$1:$B$33,2,FALSE)</f>
        <v>13189792.260000004</v>
      </c>
      <c r="S1090" s="31">
        <f>IFERROR(VLOOKUP(D1090,Bookings!E:F,2,FALSE),0)</f>
        <v>86409</v>
      </c>
      <c r="T1090" s="27" t="str">
        <f>IFERROR(VLOOKUP(Table1[[#This Row],[Order]],Bookings_with_AM_Report!A:L,12,FALSE),"N/A")</f>
        <v>Frances Kim</v>
      </c>
    </row>
    <row r="1091" spans="1:20">
      <c r="A1091" s="24" t="s">
        <v>3591</v>
      </c>
      <c r="B1091" s="24">
        <v>59</v>
      </c>
      <c r="C1091" s="24" t="s">
        <v>76</v>
      </c>
      <c r="D1091" s="24" t="s">
        <v>1927</v>
      </c>
      <c r="E1091" s="24" t="s">
        <v>3889</v>
      </c>
      <c r="F1091" s="24" t="s">
        <v>3890</v>
      </c>
      <c r="G1091" s="24" t="s">
        <v>31</v>
      </c>
      <c r="H1091" s="24" t="s">
        <v>32</v>
      </c>
      <c r="I1091" s="24" t="s">
        <v>3891</v>
      </c>
      <c r="J1091" s="24" t="s">
        <v>18</v>
      </c>
      <c r="K1091" s="24" t="s">
        <v>114</v>
      </c>
      <c r="L1091" s="24">
        <v>1</v>
      </c>
      <c r="M1091" s="31">
        <v>0</v>
      </c>
      <c r="N1091" s="31">
        <v>-315</v>
      </c>
      <c r="O1091" s="24" t="s">
        <v>63</v>
      </c>
      <c r="P1091" s="24" t="str">
        <f>VLOOKUP(Table1[[#This Row],[Line Item Text Code]],$U$3:$V$7,2,FALSE)</f>
        <v>Vendor Caused</v>
      </c>
      <c r="Q1091" s="31">
        <f>Table1[[#This Row],[Ext. Cost]]-Table1[[#This Row],[Ext. Sell]]</f>
        <v>-315</v>
      </c>
      <c r="R1091" s="28">
        <f>VLOOKUP(C1091,Bookings!$A$1:$B$33,2,FALSE)</f>
        <v>13189792.260000004</v>
      </c>
      <c r="S1091" s="31">
        <f>IFERROR(VLOOKUP(D1091,Bookings!E:F,2,FALSE),0)</f>
        <v>362802.73</v>
      </c>
      <c r="T1091" s="27" t="str">
        <f>IFERROR(VLOOKUP(Table1[[#This Row],[Order]],Bookings_with_AM_Report!A:L,12,FALSE),"N/A")</f>
        <v>Kimi Katsuyoshi</v>
      </c>
    </row>
    <row r="1092" spans="1:20">
      <c r="A1092" s="24" t="s">
        <v>3591</v>
      </c>
      <c r="B1092" s="24">
        <v>60</v>
      </c>
      <c r="C1092" s="24" t="s">
        <v>76</v>
      </c>
      <c r="D1092" s="24" t="s">
        <v>1927</v>
      </c>
      <c r="E1092" s="24" t="s">
        <v>3892</v>
      </c>
      <c r="F1092" s="24" t="s">
        <v>3893</v>
      </c>
      <c r="G1092" s="24" t="s">
        <v>69</v>
      </c>
      <c r="H1092" s="24" t="s">
        <v>36</v>
      </c>
      <c r="I1092" s="24" t="s">
        <v>3894</v>
      </c>
      <c r="J1092" s="24" t="s">
        <v>18</v>
      </c>
      <c r="K1092" s="24" t="s">
        <v>19</v>
      </c>
      <c r="L1092" s="24">
        <v>1</v>
      </c>
      <c r="M1092" s="31">
        <v>0</v>
      </c>
      <c r="N1092" s="31">
        <v>790</v>
      </c>
      <c r="O1092" s="24" t="s">
        <v>63</v>
      </c>
      <c r="P1092" s="24" t="str">
        <f>VLOOKUP(Table1[[#This Row],[Line Item Text Code]],$U$3:$V$7,2,FALSE)</f>
        <v>Customer Accomodation</v>
      </c>
      <c r="Q1092" s="31">
        <f>Table1[[#This Row],[Ext. Cost]]-Table1[[#This Row],[Ext. Sell]]</f>
        <v>790</v>
      </c>
      <c r="R1092" s="28">
        <f>VLOOKUP(C1092,Bookings!$A$1:$B$33,2,FALSE)</f>
        <v>13189792.260000004</v>
      </c>
      <c r="S1092" s="31">
        <f>IFERROR(VLOOKUP(D1092,Bookings!E:F,2,FALSE),0)</f>
        <v>362802.73</v>
      </c>
      <c r="T1092" s="27" t="str">
        <f>IFERROR(VLOOKUP(Table1[[#This Row],[Order]],Bookings_with_AM_Report!A:L,12,FALSE),"N/A")</f>
        <v>Kimi Katsuyoshi</v>
      </c>
    </row>
    <row r="1093" spans="1:20">
      <c r="A1093" s="24" t="s">
        <v>3591</v>
      </c>
      <c r="B1093" s="24">
        <v>73</v>
      </c>
      <c r="C1093" s="24" t="s">
        <v>76</v>
      </c>
      <c r="D1093" s="24" t="s">
        <v>1927</v>
      </c>
      <c r="E1093" s="24" t="s">
        <v>6172</v>
      </c>
      <c r="F1093" s="24" t="s">
        <v>6173</v>
      </c>
      <c r="G1093" s="24" t="s">
        <v>31</v>
      </c>
      <c r="H1093" s="24" t="s">
        <v>49</v>
      </c>
      <c r="I1093" s="24" t="s">
        <v>6174</v>
      </c>
      <c r="J1093" s="24" t="s">
        <v>18</v>
      </c>
      <c r="K1093" s="24" t="s">
        <v>34</v>
      </c>
      <c r="L1093" s="24">
        <v>5</v>
      </c>
      <c r="M1093" s="31">
        <v>0</v>
      </c>
      <c r="N1093" s="31">
        <v>136.25</v>
      </c>
      <c r="O1093" s="24" t="s">
        <v>63</v>
      </c>
      <c r="P1093" s="24" t="str">
        <f>VLOOKUP(Table1[[#This Row],[Line Item Text Code]],$U$3:$V$7,2,FALSE)</f>
        <v>Specification Error</v>
      </c>
      <c r="Q1093" s="31">
        <f>Table1[[#This Row],[Ext. Cost]]-Table1[[#This Row],[Ext. Sell]]</f>
        <v>136.25</v>
      </c>
      <c r="R1093" s="28">
        <f>VLOOKUP(C1093,Bookings!$A$1:$B$33,2,FALSE)</f>
        <v>13189792.260000004</v>
      </c>
      <c r="S1093" s="31">
        <f>IFERROR(VLOOKUP(D1093,Bookings!E:F,2,FALSE),0)</f>
        <v>362802.73</v>
      </c>
      <c r="T1093" s="27" t="str">
        <f>IFERROR(VLOOKUP(Table1[[#This Row],[Order]],Bookings_with_AM_Report!A:L,12,FALSE),"N/A")</f>
        <v>Kimi Katsuyoshi</v>
      </c>
    </row>
    <row r="1094" spans="1:20">
      <c r="A1094" s="24" t="s">
        <v>3591</v>
      </c>
      <c r="B1094" s="24">
        <v>74</v>
      </c>
      <c r="C1094" s="24" t="s">
        <v>76</v>
      </c>
      <c r="D1094" s="24" t="s">
        <v>1927</v>
      </c>
      <c r="E1094" s="24" t="s">
        <v>6172</v>
      </c>
      <c r="F1094" s="24" t="s">
        <v>6173</v>
      </c>
      <c r="G1094" s="24" t="s">
        <v>31</v>
      </c>
      <c r="H1094" s="24" t="s">
        <v>49</v>
      </c>
      <c r="I1094" s="24" t="s">
        <v>6174</v>
      </c>
      <c r="J1094" s="24" t="s">
        <v>18</v>
      </c>
      <c r="K1094" s="24" t="s">
        <v>34</v>
      </c>
      <c r="L1094" s="24">
        <v>5</v>
      </c>
      <c r="M1094" s="31">
        <v>0</v>
      </c>
      <c r="N1094" s="31">
        <v>136.25</v>
      </c>
      <c r="O1094" s="24" t="s">
        <v>63</v>
      </c>
      <c r="P1094" s="24" t="str">
        <f>VLOOKUP(Table1[[#This Row],[Line Item Text Code]],$U$3:$V$7,2,FALSE)</f>
        <v>Specification Error</v>
      </c>
      <c r="Q1094" s="31">
        <f>Table1[[#This Row],[Ext. Cost]]-Table1[[#This Row],[Ext. Sell]]</f>
        <v>136.25</v>
      </c>
      <c r="R1094" s="28">
        <f>VLOOKUP(C1094,Bookings!$A$1:$B$33,2,FALSE)</f>
        <v>13189792.260000004</v>
      </c>
      <c r="S1094" s="31">
        <f>IFERROR(VLOOKUP(D1094,Bookings!E:F,2,FALSE),0)</f>
        <v>362802.73</v>
      </c>
      <c r="T1094" s="27" t="str">
        <f>IFERROR(VLOOKUP(Table1[[#This Row],[Order]],Bookings_with_AM_Report!A:L,12,FALSE),"N/A")</f>
        <v>Kimi Katsuyoshi</v>
      </c>
    </row>
    <row r="1095" spans="1:20">
      <c r="A1095" s="24" t="s">
        <v>3591</v>
      </c>
      <c r="B1095" s="24">
        <v>75</v>
      </c>
      <c r="C1095" s="24" t="s">
        <v>76</v>
      </c>
      <c r="D1095" s="24" t="s">
        <v>1927</v>
      </c>
      <c r="E1095" s="24" t="s">
        <v>3630</v>
      </c>
      <c r="F1095" s="24" t="s">
        <v>160</v>
      </c>
      <c r="G1095" s="24" t="s">
        <v>2516</v>
      </c>
      <c r="H1095" s="24" t="s">
        <v>49</v>
      </c>
      <c r="I1095" s="24" t="s">
        <v>6175</v>
      </c>
      <c r="J1095" s="24" t="s">
        <v>18</v>
      </c>
      <c r="K1095" s="24" t="s">
        <v>34</v>
      </c>
      <c r="L1095" s="24">
        <v>7.63</v>
      </c>
      <c r="M1095" s="31">
        <v>0</v>
      </c>
      <c r="N1095" s="31">
        <v>7.63</v>
      </c>
      <c r="O1095" s="24" t="s">
        <v>63</v>
      </c>
      <c r="P1095" s="24" t="str">
        <f>VLOOKUP(Table1[[#This Row],[Line Item Text Code]],$U$3:$V$7,2,FALSE)</f>
        <v>Specification Error</v>
      </c>
      <c r="Q1095" s="31">
        <f>Table1[[#This Row],[Ext. Cost]]-Table1[[#This Row],[Ext. Sell]]</f>
        <v>7.63</v>
      </c>
      <c r="R1095" s="28">
        <f>VLOOKUP(C1095,Bookings!$A$1:$B$33,2,FALSE)</f>
        <v>13189792.260000004</v>
      </c>
      <c r="S1095" s="31">
        <f>IFERROR(VLOOKUP(D1095,Bookings!E:F,2,FALSE),0)</f>
        <v>362802.73</v>
      </c>
      <c r="T1095" s="27" t="str">
        <f>IFERROR(VLOOKUP(Table1[[#This Row],[Order]],Bookings_with_AM_Report!A:L,12,FALSE),"N/A")</f>
        <v>Kimi Katsuyoshi</v>
      </c>
    </row>
    <row r="1096" spans="1:20">
      <c r="A1096" s="24" t="s">
        <v>3591</v>
      </c>
      <c r="B1096" s="24">
        <v>77</v>
      </c>
      <c r="C1096" s="24" t="s">
        <v>76</v>
      </c>
      <c r="D1096" s="24" t="s">
        <v>1927</v>
      </c>
      <c r="E1096" s="24" t="s">
        <v>164</v>
      </c>
      <c r="F1096" s="24" t="s">
        <v>6176</v>
      </c>
      <c r="G1096" s="24" t="s">
        <v>69</v>
      </c>
      <c r="H1096" s="24" t="s">
        <v>36</v>
      </c>
      <c r="I1096" s="24" t="s">
        <v>6177</v>
      </c>
      <c r="J1096" s="24" t="s">
        <v>18</v>
      </c>
      <c r="K1096" s="24" t="s">
        <v>19</v>
      </c>
      <c r="L1096" s="24">
        <v>1</v>
      </c>
      <c r="M1096" s="31">
        <v>0</v>
      </c>
      <c r="N1096" s="31">
        <v>569.25</v>
      </c>
      <c r="O1096" s="24" t="s">
        <v>63</v>
      </c>
      <c r="P1096" s="24" t="str">
        <f>VLOOKUP(Table1[[#This Row],[Line Item Text Code]],$U$3:$V$7,2,FALSE)</f>
        <v>Customer Accomodation</v>
      </c>
      <c r="Q1096" s="31">
        <f>Table1[[#This Row],[Ext. Cost]]-Table1[[#This Row],[Ext. Sell]]</f>
        <v>569.25</v>
      </c>
      <c r="R1096" s="28">
        <f>VLOOKUP(C1096,Bookings!$A$1:$B$33,2,FALSE)</f>
        <v>13189792.260000004</v>
      </c>
      <c r="S1096" s="31">
        <f>IFERROR(VLOOKUP(D1096,Bookings!E:F,2,FALSE),0)</f>
        <v>362802.73</v>
      </c>
      <c r="T1096" s="27" t="str">
        <f>IFERROR(VLOOKUP(Table1[[#This Row],[Order]],Bookings_with_AM_Report!A:L,12,FALSE),"N/A")</f>
        <v>Kimi Katsuyoshi</v>
      </c>
    </row>
    <row r="1097" spans="1:20">
      <c r="A1097" s="24" t="s">
        <v>3591</v>
      </c>
      <c r="B1097" s="24">
        <v>81</v>
      </c>
      <c r="C1097" s="24" t="s">
        <v>76</v>
      </c>
      <c r="D1097" s="24" t="s">
        <v>1927</v>
      </c>
      <c r="E1097" s="24" t="s">
        <v>69</v>
      </c>
      <c r="F1097" s="24" t="s">
        <v>6178</v>
      </c>
      <c r="G1097" s="24" t="s">
        <v>16</v>
      </c>
      <c r="H1097" s="24" t="s">
        <v>49</v>
      </c>
      <c r="I1097" s="24" t="s">
        <v>6179</v>
      </c>
      <c r="J1097" s="24" t="s">
        <v>18</v>
      </c>
      <c r="K1097" s="24" t="s">
        <v>19</v>
      </c>
      <c r="L1097" s="24">
        <v>1</v>
      </c>
      <c r="M1097" s="31">
        <v>0</v>
      </c>
      <c r="N1097" s="31">
        <v>1450</v>
      </c>
      <c r="O1097" s="24" t="s">
        <v>63</v>
      </c>
      <c r="P1097" s="24" t="str">
        <f>VLOOKUP(Table1[[#This Row],[Line Item Text Code]],$U$3:$V$7,2,FALSE)</f>
        <v>Specification Error</v>
      </c>
      <c r="Q1097" s="31">
        <f>Table1[[#This Row],[Ext. Cost]]-Table1[[#This Row],[Ext. Sell]]</f>
        <v>1450</v>
      </c>
      <c r="R1097" s="28">
        <f>VLOOKUP(C1097,Bookings!$A$1:$B$33,2,FALSE)</f>
        <v>13189792.260000004</v>
      </c>
      <c r="S1097" s="31">
        <f>IFERROR(VLOOKUP(D1097,Bookings!E:F,2,FALSE),0)</f>
        <v>362802.73</v>
      </c>
      <c r="T1097" s="27" t="str">
        <f>IFERROR(VLOOKUP(Table1[[#This Row],[Order]],Bookings_with_AM_Report!A:L,12,FALSE),"N/A")</f>
        <v>Kimi Katsuyoshi</v>
      </c>
    </row>
    <row r="1098" spans="1:20">
      <c r="A1098" s="24" t="s">
        <v>3591</v>
      </c>
      <c r="B1098" s="24">
        <v>83</v>
      </c>
      <c r="C1098" s="24" t="s">
        <v>76</v>
      </c>
      <c r="D1098" s="24" t="s">
        <v>1927</v>
      </c>
      <c r="E1098" s="24" t="s">
        <v>3987</v>
      </c>
      <c r="F1098" s="24" t="s">
        <v>6180</v>
      </c>
      <c r="G1098" s="24" t="s">
        <v>16</v>
      </c>
      <c r="H1098" s="24" t="s">
        <v>49</v>
      </c>
      <c r="I1098" s="24" t="s">
        <v>6180</v>
      </c>
      <c r="J1098" s="24" t="s">
        <v>18</v>
      </c>
      <c r="K1098" s="24" t="s">
        <v>19</v>
      </c>
      <c r="L1098" s="24">
        <v>1</v>
      </c>
      <c r="M1098" s="31">
        <v>0</v>
      </c>
      <c r="N1098" s="31">
        <v>144.66</v>
      </c>
      <c r="O1098" s="24" t="s">
        <v>63</v>
      </c>
      <c r="P1098" s="24" t="str">
        <f>VLOOKUP(Table1[[#This Row],[Line Item Text Code]],$U$3:$V$7,2,FALSE)</f>
        <v>Specification Error</v>
      </c>
      <c r="Q1098" s="31">
        <f>Table1[[#This Row],[Ext. Cost]]-Table1[[#This Row],[Ext. Sell]]</f>
        <v>144.66</v>
      </c>
      <c r="R1098" s="28">
        <f>VLOOKUP(C1098,Bookings!$A$1:$B$33,2,FALSE)</f>
        <v>13189792.260000004</v>
      </c>
      <c r="S1098" s="31">
        <f>IFERROR(VLOOKUP(D1098,Bookings!E:F,2,FALSE),0)</f>
        <v>362802.73</v>
      </c>
      <c r="T1098" s="27" t="str">
        <f>IFERROR(VLOOKUP(Table1[[#This Row],[Order]],Bookings_with_AM_Report!A:L,12,FALSE),"N/A")</f>
        <v>Kimi Katsuyoshi</v>
      </c>
    </row>
    <row r="1099" spans="1:20">
      <c r="A1099" s="24" t="s">
        <v>3233</v>
      </c>
      <c r="B1099" s="24">
        <v>10</v>
      </c>
      <c r="C1099" s="24" t="s">
        <v>15</v>
      </c>
      <c r="D1099" s="24" t="s">
        <v>3234</v>
      </c>
      <c r="E1099" s="24" t="s">
        <v>3987</v>
      </c>
      <c r="F1099" s="24" t="s">
        <v>6108</v>
      </c>
      <c r="G1099" s="24" t="s">
        <v>31</v>
      </c>
      <c r="H1099" s="24" t="s">
        <v>49</v>
      </c>
      <c r="I1099" s="24" t="s">
        <v>6181</v>
      </c>
      <c r="J1099" s="24" t="s">
        <v>18</v>
      </c>
      <c r="K1099" s="24" t="s">
        <v>34</v>
      </c>
      <c r="L1099" s="24">
        <v>1</v>
      </c>
      <c r="M1099" s="31">
        <v>0</v>
      </c>
      <c r="N1099" s="31">
        <v>2.4</v>
      </c>
      <c r="O1099" s="24" t="s">
        <v>63</v>
      </c>
      <c r="P1099" s="24" t="str">
        <f>VLOOKUP(Table1[[#This Row],[Line Item Text Code]],$U$3:$V$7,2,FALSE)</f>
        <v>Specification Error</v>
      </c>
      <c r="Q1099" s="31">
        <f>Table1[[#This Row],[Ext. Cost]]-Table1[[#This Row],[Ext. Sell]]</f>
        <v>2.4</v>
      </c>
      <c r="R1099" s="28">
        <f>VLOOKUP(C1099,Bookings!$A$1:$B$33,2,FALSE)</f>
        <v>6210075.2199999997</v>
      </c>
      <c r="S1099" s="31">
        <f>IFERROR(VLOOKUP(D1099,Bookings!E:F,2,FALSE),0)</f>
        <v>420</v>
      </c>
      <c r="T1099" s="27" t="str">
        <f>IFERROR(VLOOKUP(Table1[[#This Row],[Order]],Bookings_with_AM_Report!A:L,12,FALSE),"N/A")</f>
        <v>Saoirse O'Connor</v>
      </c>
    </row>
    <row r="1100" spans="1:20">
      <c r="A1100" s="24" t="s">
        <v>3233</v>
      </c>
      <c r="B1100" s="24">
        <v>11</v>
      </c>
      <c r="C1100" s="24" t="s">
        <v>15</v>
      </c>
      <c r="D1100" s="24" t="s">
        <v>3234</v>
      </c>
      <c r="E1100" s="24" t="s">
        <v>6001</v>
      </c>
      <c r="F1100" s="24" t="s">
        <v>6182</v>
      </c>
      <c r="G1100" s="24" t="s">
        <v>31</v>
      </c>
      <c r="H1100" s="24" t="s">
        <v>49</v>
      </c>
      <c r="I1100" s="24" t="s">
        <v>3691</v>
      </c>
      <c r="J1100" s="24" t="s">
        <v>18</v>
      </c>
      <c r="K1100" s="24" t="s">
        <v>34</v>
      </c>
      <c r="L1100" s="24">
        <v>2</v>
      </c>
      <c r="M1100" s="31">
        <v>0</v>
      </c>
      <c r="N1100" s="31">
        <v>91.2</v>
      </c>
      <c r="O1100" s="24" t="s">
        <v>63</v>
      </c>
      <c r="P1100" s="24" t="str">
        <f>VLOOKUP(Table1[[#This Row],[Line Item Text Code]],$U$3:$V$7,2,FALSE)</f>
        <v>Specification Error</v>
      </c>
      <c r="Q1100" s="31">
        <f>Table1[[#This Row],[Ext. Cost]]-Table1[[#This Row],[Ext. Sell]]</f>
        <v>91.2</v>
      </c>
      <c r="R1100" s="28">
        <f>VLOOKUP(C1100,Bookings!$A$1:$B$33,2,FALSE)</f>
        <v>6210075.2199999997</v>
      </c>
      <c r="S1100" s="31">
        <f>IFERROR(VLOOKUP(D1100,Bookings!E:F,2,FALSE),0)</f>
        <v>420</v>
      </c>
      <c r="T1100" s="27" t="str">
        <f>IFERROR(VLOOKUP(Table1[[#This Row],[Order]],Bookings_with_AM_Report!A:L,12,FALSE),"N/A")</f>
        <v>Saoirse O'Connor</v>
      </c>
    </row>
    <row r="1101" spans="1:20">
      <c r="A1101" s="24" t="s">
        <v>3233</v>
      </c>
      <c r="B1101" s="24">
        <v>12</v>
      </c>
      <c r="C1101" s="24" t="s">
        <v>15</v>
      </c>
      <c r="D1101" s="24" t="s">
        <v>3234</v>
      </c>
      <c r="E1101" s="24" t="s">
        <v>6183</v>
      </c>
      <c r="F1101" s="24" t="s">
        <v>6184</v>
      </c>
      <c r="G1101" s="24" t="s">
        <v>31</v>
      </c>
      <c r="H1101" s="24" t="s">
        <v>49</v>
      </c>
      <c r="I1101" s="24" t="s">
        <v>3691</v>
      </c>
      <c r="J1101" s="24" t="s">
        <v>18</v>
      </c>
      <c r="K1101" s="24" t="s">
        <v>34</v>
      </c>
      <c r="L1101" s="24">
        <v>2</v>
      </c>
      <c r="M1101" s="31">
        <v>0</v>
      </c>
      <c r="N1101" s="31">
        <v>91.2</v>
      </c>
      <c r="O1101" s="24" t="s">
        <v>63</v>
      </c>
      <c r="P1101" s="24" t="str">
        <f>VLOOKUP(Table1[[#This Row],[Line Item Text Code]],$U$3:$V$7,2,FALSE)</f>
        <v>Specification Error</v>
      </c>
      <c r="Q1101" s="31">
        <f>Table1[[#This Row],[Ext. Cost]]-Table1[[#This Row],[Ext. Sell]]</f>
        <v>91.2</v>
      </c>
      <c r="R1101" s="28">
        <f>VLOOKUP(C1101,Bookings!$A$1:$B$33,2,FALSE)</f>
        <v>6210075.2199999997</v>
      </c>
      <c r="S1101" s="31">
        <f>IFERROR(VLOOKUP(D1101,Bookings!E:F,2,FALSE),0)</f>
        <v>420</v>
      </c>
      <c r="T1101" s="27" t="str">
        <f>IFERROR(VLOOKUP(Table1[[#This Row],[Order]],Bookings_with_AM_Report!A:L,12,FALSE),"N/A")</f>
        <v>Saoirse O'Connor</v>
      </c>
    </row>
    <row r="1102" spans="1:20">
      <c r="A1102" s="24" t="s">
        <v>3233</v>
      </c>
      <c r="B1102" s="24">
        <v>13</v>
      </c>
      <c r="C1102" s="24" t="s">
        <v>15</v>
      </c>
      <c r="D1102" s="24" t="s">
        <v>3234</v>
      </c>
      <c r="E1102" s="24" t="s">
        <v>3987</v>
      </c>
      <c r="F1102" s="24" t="s">
        <v>6185</v>
      </c>
      <c r="G1102" s="24" t="s">
        <v>31</v>
      </c>
      <c r="H1102" s="24" t="s">
        <v>49</v>
      </c>
      <c r="I1102" s="24" t="s">
        <v>2605</v>
      </c>
      <c r="J1102" s="24" t="s">
        <v>18</v>
      </c>
      <c r="K1102" s="24" t="s">
        <v>34</v>
      </c>
      <c r="L1102" s="24">
        <v>1</v>
      </c>
      <c r="M1102" s="31">
        <v>0</v>
      </c>
      <c r="N1102" s="31">
        <v>4.8</v>
      </c>
      <c r="O1102" s="24" t="s">
        <v>63</v>
      </c>
      <c r="P1102" s="24" t="str">
        <f>VLOOKUP(Table1[[#This Row],[Line Item Text Code]],$U$3:$V$7,2,FALSE)</f>
        <v>Specification Error</v>
      </c>
      <c r="Q1102" s="31">
        <f>Table1[[#This Row],[Ext. Cost]]-Table1[[#This Row],[Ext. Sell]]</f>
        <v>4.8</v>
      </c>
      <c r="R1102" s="28">
        <f>VLOOKUP(C1102,Bookings!$A$1:$B$33,2,FALSE)</f>
        <v>6210075.2199999997</v>
      </c>
      <c r="S1102" s="31">
        <f>IFERROR(VLOOKUP(D1102,Bookings!E:F,2,FALSE),0)</f>
        <v>420</v>
      </c>
      <c r="T1102" s="27" t="str">
        <f>IFERROR(VLOOKUP(Table1[[#This Row],[Order]],Bookings_with_AM_Report!A:L,12,FALSE),"N/A")</f>
        <v>Saoirse O'Connor</v>
      </c>
    </row>
    <row r="1103" spans="1:20">
      <c r="A1103" s="24" t="s">
        <v>3233</v>
      </c>
      <c r="B1103" s="24">
        <v>14</v>
      </c>
      <c r="C1103" s="24" t="s">
        <v>15</v>
      </c>
      <c r="D1103" s="24" t="s">
        <v>3234</v>
      </c>
      <c r="E1103" s="24" t="s">
        <v>3987</v>
      </c>
      <c r="F1103" s="24" t="s">
        <v>2605</v>
      </c>
      <c r="G1103" s="24" t="s">
        <v>2516</v>
      </c>
      <c r="H1103" s="24" t="s">
        <v>49</v>
      </c>
      <c r="I1103" s="24" t="s">
        <v>2605</v>
      </c>
      <c r="J1103" s="24" t="s">
        <v>18</v>
      </c>
      <c r="K1103" s="24" t="s">
        <v>34</v>
      </c>
      <c r="L1103" s="24">
        <v>1</v>
      </c>
      <c r="M1103" s="31">
        <v>0</v>
      </c>
      <c r="N1103" s="31">
        <v>9.17</v>
      </c>
      <c r="O1103" s="24" t="s">
        <v>63</v>
      </c>
      <c r="P1103" s="24" t="str">
        <f>VLOOKUP(Table1[[#This Row],[Line Item Text Code]],$U$3:$V$7,2,FALSE)</f>
        <v>Specification Error</v>
      </c>
      <c r="Q1103" s="31">
        <f>Table1[[#This Row],[Ext. Cost]]-Table1[[#This Row],[Ext. Sell]]</f>
        <v>9.17</v>
      </c>
      <c r="R1103" s="28">
        <f>VLOOKUP(C1103,Bookings!$A$1:$B$33,2,FALSE)</f>
        <v>6210075.2199999997</v>
      </c>
      <c r="S1103" s="31">
        <f>IFERROR(VLOOKUP(D1103,Bookings!E:F,2,FALSE),0)</f>
        <v>420</v>
      </c>
      <c r="T1103" s="27" t="str">
        <f>IFERROR(VLOOKUP(Table1[[#This Row],[Order]],Bookings_with_AM_Report!A:L,12,FALSE),"N/A")</f>
        <v>Saoirse O'Connor</v>
      </c>
    </row>
    <row r="1104" spans="1:20">
      <c r="A1104" s="24" t="s">
        <v>2994</v>
      </c>
      <c r="B1104" s="24">
        <v>28</v>
      </c>
      <c r="C1104" s="24" t="s">
        <v>76</v>
      </c>
      <c r="D1104" s="24" t="s">
        <v>2092</v>
      </c>
      <c r="E1104" s="24" t="s">
        <v>52</v>
      </c>
      <c r="F1104" s="24" t="s">
        <v>6186</v>
      </c>
      <c r="G1104" s="24" t="s">
        <v>53</v>
      </c>
      <c r="H1104" s="24" t="s">
        <v>53</v>
      </c>
      <c r="I1104" s="24" t="s">
        <v>6187</v>
      </c>
      <c r="J1104" s="24" t="s">
        <v>18</v>
      </c>
      <c r="K1104" s="24" t="s">
        <v>4049</v>
      </c>
      <c r="L1104" s="24">
        <v>1</v>
      </c>
      <c r="M1104" s="31">
        <v>0</v>
      </c>
      <c r="N1104" s="31">
        <v>706.46</v>
      </c>
      <c r="O1104" s="24" t="s">
        <v>63</v>
      </c>
      <c r="P1104" s="24" t="str">
        <f>VLOOKUP(Table1[[#This Row],[Line Item Text Code]],$U$3:$V$7,2,FALSE)</f>
        <v>Shipping Charges</v>
      </c>
      <c r="Q1104" s="31">
        <f>Table1[[#This Row],[Ext. Cost]]-Table1[[#This Row],[Ext. Sell]]</f>
        <v>706.46</v>
      </c>
      <c r="R1104" s="28">
        <f>VLOOKUP(C1104,Bookings!$A$1:$B$33,2,FALSE)</f>
        <v>13189792.260000004</v>
      </c>
      <c r="S1104" s="31">
        <f>IFERROR(VLOOKUP(D1104,Bookings!E:F,2,FALSE),0)</f>
        <v>589458.05000000005</v>
      </c>
      <c r="T1104" s="27" t="str">
        <f>IFERROR(VLOOKUP(Table1[[#This Row],[Order]],Bookings_with_AM_Report!A:L,12,FALSE),"N/A")</f>
        <v>Chryslyn Perkins</v>
      </c>
    </row>
    <row r="1105" spans="1:20">
      <c r="A1105" s="24" t="s">
        <v>3216</v>
      </c>
      <c r="B1105" s="24">
        <v>5</v>
      </c>
      <c r="C1105" s="24" t="s">
        <v>81</v>
      </c>
      <c r="D1105" s="24" t="s">
        <v>60</v>
      </c>
      <c r="E1105" s="24" t="s">
        <v>3895</v>
      </c>
      <c r="F1105" s="24" t="s">
        <v>3896</v>
      </c>
      <c r="G1105" s="24" t="s">
        <v>31</v>
      </c>
      <c r="H1105" s="24" t="s">
        <v>17</v>
      </c>
      <c r="I1105" s="24" t="s">
        <v>3897</v>
      </c>
      <c r="J1105" s="24" t="s">
        <v>24</v>
      </c>
      <c r="K1105" s="24" t="s">
        <v>34</v>
      </c>
      <c r="L1105" s="24">
        <v>1</v>
      </c>
      <c r="M1105" s="31">
        <v>-205</v>
      </c>
      <c r="N1105" s="31">
        <v>0</v>
      </c>
      <c r="O1105" s="24" t="s">
        <v>61</v>
      </c>
      <c r="P1105" s="24" t="str">
        <f>VLOOKUP(Table1[[#This Row],[Line Item Text Code]],$U$3:$V$7,2,FALSE)</f>
        <v>Miscellaneous</v>
      </c>
      <c r="Q1105" s="31">
        <f>Table1[[#This Row],[Ext. Cost]]-Table1[[#This Row],[Ext. Sell]]</f>
        <v>205</v>
      </c>
      <c r="R1105" s="28">
        <f>VLOOKUP(C1105,Bookings!$A$1:$B$33,2,FALSE)</f>
        <v>2600398.1199999982</v>
      </c>
      <c r="S1105" s="31">
        <f>IFERROR(VLOOKUP(D1105,Bookings!E:F,2,FALSE),0)</f>
        <v>2268015.4</v>
      </c>
      <c r="T1105" s="27" t="str">
        <f>IFERROR(VLOOKUP(Table1[[#This Row],[Order]],Bookings_with_AM_Report!A:L,12,FALSE),"N/A")</f>
        <v>Genesis Rita</v>
      </c>
    </row>
    <row r="1106" spans="1:20">
      <c r="A1106" s="24" t="s">
        <v>3216</v>
      </c>
      <c r="B1106" s="24">
        <v>6</v>
      </c>
      <c r="C1106" s="24" t="s">
        <v>81</v>
      </c>
      <c r="D1106" s="24" t="s">
        <v>60</v>
      </c>
      <c r="E1106" s="24" t="s">
        <v>3898</v>
      </c>
      <c r="F1106" s="24" t="s">
        <v>3899</v>
      </c>
      <c r="G1106" s="24" t="s">
        <v>31</v>
      </c>
      <c r="H1106" s="24" t="s">
        <v>49</v>
      </c>
      <c r="I1106" s="24" t="s">
        <v>3900</v>
      </c>
      <c r="J1106" s="24" t="s">
        <v>24</v>
      </c>
      <c r="K1106" s="24" t="s">
        <v>34</v>
      </c>
      <c r="L1106" s="24">
        <v>1</v>
      </c>
      <c r="M1106" s="31">
        <v>-0.04</v>
      </c>
      <c r="N1106" s="31">
        <v>0</v>
      </c>
      <c r="O1106" s="24" t="s">
        <v>61</v>
      </c>
      <c r="P1106" s="24" t="str">
        <f>VLOOKUP(Table1[[#This Row],[Line Item Text Code]],$U$3:$V$7,2,FALSE)</f>
        <v>Specification Error</v>
      </c>
      <c r="Q1106" s="31">
        <f>Table1[[#This Row],[Ext. Cost]]-Table1[[#This Row],[Ext. Sell]]</f>
        <v>0.04</v>
      </c>
      <c r="R1106" s="28">
        <f>VLOOKUP(C1106,Bookings!$A$1:$B$33,2,FALSE)</f>
        <v>2600398.1199999982</v>
      </c>
      <c r="S1106" s="31">
        <f>IFERROR(VLOOKUP(D1106,Bookings!E:F,2,FALSE),0)</f>
        <v>2268015.4</v>
      </c>
      <c r="T1106" s="27" t="str">
        <f>IFERROR(VLOOKUP(Table1[[#This Row],[Order]],Bookings_with_AM_Report!A:L,12,FALSE),"N/A")</f>
        <v>Genesis Rita</v>
      </c>
    </row>
    <row r="1107" spans="1:20">
      <c r="A1107" s="24" t="s">
        <v>3216</v>
      </c>
      <c r="B1107" s="24">
        <v>7</v>
      </c>
      <c r="C1107" s="24" t="s">
        <v>81</v>
      </c>
      <c r="D1107" s="24" t="s">
        <v>60</v>
      </c>
      <c r="E1107" s="24" t="s">
        <v>3901</v>
      </c>
      <c r="F1107" s="24" t="s">
        <v>3899</v>
      </c>
      <c r="G1107" s="24" t="s">
        <v>31</v>
      </c>
      <c r="H1107" s="24" t="s">
        <v>49</v>
      </c>
      <c r="I1107" s="24" t="s">
        <v>3902</v>
      </c>
      <c r="J1107" s="24" t="s">
        <v>24</v>
      </c>
      <c r="K1107" s="24" t="s">
        <v>34</v>
      </c>
      <c r="L1107" s="24">
        <v>1</v>
      </c>
      <c r="M1107" s="31">
        <v>-0.44</v>
      </c>
      <c r="N1107" s="31">
        <v>0</v>
      </c>
      <c r="O1107" s="24" t="s">
        <v>61</v>
      </c>
      <c r="P1107" s="24" t="str">
        <f>VLOOKUP(Table1[[#This Row],[Line Item Text Code]],$U$3:$V$7,2,FALSE)</f>
        <v>Specification Error</v>
      </c>
      <c r="Q1107" s="31">
        <f>Table1[[#This Row],[Ext. Cost]]-Table1[[#This Row],[Ext. Sell]]</f>
        <v>0.44</v>
      </c>
      <c r="R1107" s="28">
        <f>VLOOKUP(C1107,Bookings!$A$1:$B$33,2,FALSE)</f>
        <v>2600398.1199999982</v>
      </c>
      <c r="S1107" s="31">
        <f>IFERROR(VLOOKUP(D1107,Bookings!E:F,2,FALSE),0)</f>
        <v>2268015.4</v>
      </c>
      <c r="T1107" s="27" t="str">
        <f>IFERROR(VLOOKUP(Table1[[#This Row],[Order]],Bookings_with_AM_Report!A:L,12,FALSE),"N/A")</f>
        <v>Genesis Rita</v>
      </c>
    </row>
    <row r="1108" spans="1:20">
      <c r="A1108" s="24" t="s">
        <v>2475</v>
      </c>
      <c r="B1108" s="24">
        <v>22</v>
      </c>
      <c r="C1108" s="24" t="s">
        <v>20</v>
      </c>
      <c r="D1108" s="24" t="s">
        <v>21</v>
      </c>
      <c r="E1108" s="24" t="s">
        <v>2476</v>
      </c>
      <c r="F1108" s="24" t="s">
        <v>2477</v>
      </c>
      <c r="G1108" s="24" t="s">
        <v>31</v>
      </c>
      <c r="H1108" s="24" t="s">
        <v>17</v>
      </c>
      <c r="I1108" s="24" t="s">
        <v>2478</v>
      </c>
      <c r="J1108" s="24" t="s">
        <v>24</v>
      </c>
      <c r="K1108" s="24" t="s">
        <v>51</v>
      </c>
      <c r="L1108" s="24">
        <v>11</v>
      </c>
      <c r="M1108" s="31">
        <v>0</v>
      </c>
      <c r="N1108" s="31">
        <v>4055.7</v>
      </c>
      <c r="O1108" s="24" t="s">
        <v>26</v>
      </c>
      <c r="P1108" s="24" t="str">
        <f>VLOOKUP(Table1[[#This Row],[Line Item Text Code]],$U$3:$V$7,2,FALSE)</f>
        <v>Miscellaneous</v>
      </c>
      <c r="Q1108" s="31">
        <f>Table1[[#This Row],[Ext. Cost]]-Table1[[#This Row],[Ext. Sell]]</f>
        <v>4055.7</v>
      </c>
      <c r="R1108" s="28">
        <f>VLOOKUP(C1108,Bookings!$A$1:$B$33,2,FALSE)</f>
        <v>7904036.2999999644</v>
      </c>
      <c r="S1108" s="31">
        <f>IFERROR(VLOOKUP(D1108,Bookings!E:F,2,FALSE),0)</f>
        <v>6485933.8499999978</v>
      </c>
      <c r="T1108" s="27" t="str">
        <f>IFERROR(VLOOKUP(Table1[[#This Row],[Order]],Bookings_with_AM_Report!A:L,12,FALSE),"N/A")</f>
        <v>Norma Lopez</v>
      </c>
    </row>
    <row r="1109" spans="1:20">
      <c r="A1109" s="24" t="s">
        <v>2475</v>
      </c>
      <c r="B1109" s="24">
        <v>23</v>
      </c>
      <c r="C1109" s="24" t="s">
        <v>20</v>
      </c>
      <c r="D1109" s="24" t="s">
        <v>21</v>
      </c>
      <c r="E1109" s="24" t="s">
        <v>116</v>
      </c>
      <c r="F1109" s="24" t="s">
        <v>116</v>
      </c>
      <c r="G1109" s="24" t="s">
        <v>53</v>
      </c>
      <c r="H1109" s="24" t="s">
        <v>17</v>
      </c>
      <c r="I1109" s="24" t="s">
        <v>2478</v>
      </c>
      <c r="J1109" s="24" t="s">
        <v>24</v>
      </c>
      <c r="K1109" s="24" t="s">
        <v>51</v>
      </c>
      <c r="L1109" s="24">
        <v>1</v>
      </c>
      <c r="M1109" s="31">
        <v>0</v>
      </c>
      <c r="N1109" s="31">
        <v>537.91999999999996</v>
      </c>
      <c r="O1109" s="24" t="s">
        <v>26</v>
      </c>
      <c r="P1109" s="24" t="str">
        <f>VLOOKUP(Table1[[#This Row],[Line Item Text Code]],$U$3:$V$7,2,FALSE)</f>
        <v>Miscellaneous</v>
      </c>
      <c r="Q1109" s="31">
        <f>Table1[[#This Row],[Ext. Cost]]-Table1[[#This Row],[Ext. Sell]]</f>
        <v>537.91999999999996</v>
      </c>
      <c r="R1109" s="28">
        <f>VLOOKUP(C1109,Bookings!$A$1:$B$33,2,FALSE)</f>
        <v>7904036.2999999644</v>
      </c>
      <c r="S1109" s="31">
        <f>IFERROR(VLOOKUP(D1109,Bookings!E:F,2,FALSE),0)</f>
        <v>6485933.8499999978</v>
      </c>
      <c r="T1109" s="27" t="str">
        <f>IFERROR(VLOOKUP(Table1[[#This Row],[Order]],Bookings_with_AM_Report!A:L,12,FALSE),"N/A")</f>
        <v>Norma Lopez</v>
      </c>
    </row>
    <row r="1110" spans="1:20">
      <c r="A1110" s="24" t="s">
        <v>1700</v>
      </c>
      <c r="B1110" s="24">
        <v>1</v>
      </c>
      <c r="C1110" s="24" t="s">
        <v>59</v>
      </c>
      <c r="D1110" s="24" t="s">
        <v>60</v>
      </c>
      <c r="E1110" s="24" t="s">
        <v>1701</v>
      </c>
      <c r="F1110" s="24" t="s">
        <v>1702</v>
      </c>
      <c r="G1110" s="24" t="s">
        <v>31</v>
      </c>
      <c r="H1110" s="24" t="s">
        <v>36</v>
      </c>
      <c r="I1110" s="24" t="s">
        <v>1703</v>
      </c>
      <c r="J1110" s="24" t="s">
        <v>24</v>
      </c>
      <c r="K1110" s="24" t="s">
        <v>34</v>
      </c>
      <c r="L1110" s="24">
        <v>5</v>
      </c>
      <c r="M1110" s="31">
        <v>0</v>
      </c>
      <c r="N1110" s="31">
        <v>1018.4</v>
      </c>
      <c r="O1110" s="24" t="s">
        <v>22</v>
      </c>
      <c r="P1110" s="24" t="str">
        <f>VLOOKUP(Table1[[#This Row],[Line Item Text Code]],$U$3:$V$7,2,FALSE)</f>
        <v>Customer Accomodation</v>
      </c>
      <c r="Q1110" s="31">
        <f>Table1[[#This Row],[Ext. Cost]]-Table1[[#This Row],[Ext. Sell]]</f>
        <v>1018.4</v>
      </c>
      <c r="R1110" s="28">
        <f>VLOOKUP(C1110,Bookings!$A$1:$B$33,2,FALSE)</f>
        <v>25594614.949999984</v>
      </c>
      <c r="S1110" s="31">
        <f>IFERROR(VLOOKUP(D1110,Bookings!E:F,2,FALSE),0)</f>
        <v>2268015.4</v>
      </c>
      <c r="T1110" s="27" t="str">
        <f>IFERROR(VLOOKUP(Table1[[#This Row],[Order]],Bookings_with_AM_Report!A:L,12,FALSE),"N/A")</f>
        <v>Genesis Rita</v>
      </c>
    </row>
    <row r="1111" spans="1:20">
      <c r="A1111" s="24" t="s">
        <v>1700</v>
      </c>
      <c r="B1111" s="24">
        <v>2</v>
      </c>
      <c r="C1111" s="24" t="s">
        <v>59</v>
      </c>
      <c r="D1111" s="24" t="s">
        <v>60</v>
      </c>
      <c r="E1111" s="24" t="s">
        <v>107</v>
      </c>
      <c r="F1111" s="24" t="s">
        <v>107</v>
      </c>
      <c r="G1111" s="24" t="s">
        <v>53</v>
      </c>
      <c r="H1111" s="24" t="s">
        <v>36</v>
      </c>
      <c r="I1111" s="24" t="s">
        <v>1409</v>
      </c>
      <c r="J1111" s="24" t="s">
        <v>24</v>
      </c>
      <c r="K1111" s="24" t="s">
        <v>34</v>
      </c>
      <c r="L1111" s="24">
        <v>1</v>
      </c>
      <c r="M1111" s="31">
        <v>0</v>
      </c>
      <c r="N1111" s="31">
        <v>207.9</v>
      </c>
      <c r="O1111" s="24" t="s">
        <v>61</v>
      </c>
      <c r="P1111" s="24" t="str">
        <f>VLOOKUP(Table1[[#This Row],[Line Item Text Code]],$U$3:$V$7,2,FALSE)</f>
        <v>Customer Accomodation</v>
      </c>
      <c r="Q1111" s="31">
        <f>Table1[[#This Row],[Ext. Cost]]-Table1[[#This Row],[Ext. Sell]]</f>
        <v>207.9</v>
      </c>
      <c r="R1111" s="28">
        <f>VLOOKUP(C1111,Bookings!$A$1:$B$33,2,FALSE)</f>
        <v>25594614.949999984</v>
      </c>
      <c r="S1111" s="31">
        <f>IFERROR(VLOOKUP(D1111,Bookings!E:F,2,FALSE),0)</f>
        <v>2268015.4</v>
      </c>
      <c r="T1111" s="27" t="str">
        <f>IFERROR(VLOOKUP(Table1[[#This Row],[Order]],Bookings_with_AM_Report!A:L,12,FALSE),"N/A")</f>
        <v>Genesis Rita</v>
      </c>
    </row>
    <row r="1112" spans="1:20">
      <c r="A1112" s="24" t="s">
        <v>2170</v>
      </c>
      <c r="B1112" s="24">
        <v>31</v>
      </c>
      <c r="C1112" s="24" t="s">
        <v>59</v>
      </c>
      <c r="D1112" s="24" t="s">
        <v>2108</v>
      </c>
      <c r="E1112" s="24" t="s">
        <v>5763</v>
      </c>
      <c r="F1112" s="24" t="s">
        <v>6188</v>
      </c>
      <c r="G1112" s="24" t="s">
        <v>31</v>
      </c>
      <c r="H1112" s="24" t="s">
        <v>49</v>
      </c>
      <c r="I1112" s="24" t="s">
        <v>2557</v>
      </c>
      <c r="J1112" s="24" t="s">
        <v>18</v>
      </c>
      <c r="K1112" s="24" t="s">
        <v>3818</v>
      </c>
      <c r="L1112" s="24">
        <v>1</v>
      </c>
      <c r="M1112" s="31">
        <v>0</v>
      </c>
      <c r="N1112" s="31">
        <v>125</v>
      </c>
      <c r="O1112" s="24" t="s">
        <v>48</v>
      </c>
      <c r="P1112" s="24" t="str">
        <f>VLOOKUP(Table1[[#This Row],[Line Item Text Code]],$U$3:$V$7,2,FALSE)</f>
        <v>Specification Error</v>
      </c>
      <c r="Q1112" s="31">
        <f>Table1[[#This Row],[Ext. Cost]]-Table1[[#This Row],[Ext. Sell]]</f>
        <v>125</v>
      </c>
      <c r="R1112" s="28">
        <f>VLOOKUP(C1112,Bookings!$A$1:$B$33,2,FALSE)</f>
        <v>25594614.949999984</v>
      </c>
      <c r="S1112" s="31">
        <f>IFERROR(VLOOKUP(D1112,Bookings!E:F,2,FALSE),0)</f>
        <v>5909476.290000001</v>
      </c>
      <c r="T1112" s="27" t="str">
        <f>IFERROR(VLOOKUP(Table1[[#This Row],[Order]],Bookings_with_AM_Report!A:L,12,FALSE),"N/A")</f>
        <v>Josie Maitlen,Torrey Crell</v>
      </c>
    </row>
    <row r="1113" spans="1:20">
      <c r="A1113" s="24" t="s">
        <v>3205</v>
      </c>
      <c r="B1113" s="24">
        <v>7</v>
      </c>
      <c r="C1113" s="24" t="s">
        <v>120</v>
      </c>
      <c r="D1113" s="24" t="s">
        <v>1351</v>
      </c>
      <c r="E1113" s="24" t="s">
        <v>3903</v>
      </c>
      <c r="F1113" s="24" t="s">
        <v>3904</v>
      </c>
      <c r="G1113" s="24" t="s">
        <v>31</v>
      </c>
      <c r="H1113" s="24" t="s">
        <v>32</v>
      </c>
      <c r="I1113" s="24" t="s">
        <v>3905</v>
      </c>
      <c r="J1113" s="24" t="s">
        <v>24</v>
      </c>
      <c r="K1113" s="24" t="s">
        <v>1603</v>
      </c>
      <c r="L1113" s="24">
        <v>1</v>
      </c>
      <c r="M1113" s="31">
        <v>0</v>
      </c>
      <c r="N1113" s="31">
        <v>-32.4</v>
      </c>
      <c r="O1113" s="24" t="s">
        <v>88</v>
      </c>
      <c r="P1113" s="24" t="str">
        <f>VLOOKUP(Table1[[#This Row],[Line Item Text Code]],$U$3:$V$7,2,FALSE)</f>
        <v>Vendor Caused</v>
      </c>
      <c r="Q1113" s="31">
        <f>Table1[[#This Row],[Ext. Cost]]-Table1[[#This Row],[Ext. Sell]]</f>
        <v>-32.4</v>
      </c>
      <c r="R1113" s="28">
        <f>VLOOKUP(C1113,Bookings!$A$1:$B$33,2,FALSE)</f>
        <v>927982.08000000031</v>
      </c>
      <c r="S1113" s="31">
        <f>IFERROR(VLOOKUP(D1113,Bookings!E:F,2,FALSE),0)</f>
        <v>6492.6</v>
      </c>
      <c r="T1113" s="27" t="str">
        <f>IFERROR(VLOOKUP(Table1[[#This Row],[Order]],Bookings_with_AM_Report!A:L,12,FALSE),"N/A")</f>
        <v>Troy Ocariza</v>
      </c>
    </row>
    <row r="1114" spans="1:20">
      <c r="A1114" s="24" t="s">
        <v>4262</v>
      </c>
      <c r="B1114" s="24">
        <v>11</v>
      </c>
      <c r="C1114" s="24" t="s">
        <v>70</v>
      </c>
      <c r="D1114" s="24" t="s">
        <v>95</v>
      </c>
      <c r="E1114" s="24" t="s">
        <v>6189</v>
      </c>
      <c r="F1114" s="24" t="s">
        <v>1499</v>
      </c>
      <c r="G1114" s="24" t="s">
        <v>53</v>
      </c>
      <c r="H1114" s="24" t="s">
        <v>53</v>
      </c>
      <c r="I1114" s="24" t="s">
        <v>6190</v>
      </c>
      <c r="J1114" s="24" t="s">
        <v>24</v>
      </c>
      <c r="K1114" s="24" t="s">
        <v>1363</v>
      </c>
      <c r="L1114" s="24">
        <v>1</v>
      </c>
      <c r="M1114" s="31">
        <v>120</v>
      </c>
      <c r="N1114" s="31">
        <v>0</v>
      </c>
      <c r="O1114" s="24" t="s">
        <v>72</v>
      </c>
      <c r="P1114" s="24" t="str">
        <f>VLOOKUP(Table1[[#This Row],[Line Item Text Code]],$U$3:$V$7,2,FALSE)</f>
        <v>Shipping Charges</v>
      </c>
      <c r="Q1114" s="31">
        <f>Table1[[#This Row],[Ext. Cost]]-Table1[[#This Row],[Ext. Sell]]</f>
        <v>-120</v>
      </c>
      <c r="R1114" s="28">
        <f>VLOOKUP(C1114,Bookings!$A$1:$B$33,2,FALSE)</f>
        <v>3879926.4899999993</v>
      </c>
      <c r="S1114" s="31">
        <f>IFERROR(VLOOKUP(D1114,Bookings!E:F,2,FALSE),0)</f>
        <v>112117.42000000001</v>
      </c>
      <c r="T1114" s="27" t="str">
        <f>IFERROR(VLOOKUP(Table1[[#This Row],[Order]],Bookings_with_AM_Report!A:L,12,FALSE),"N/A")</f>
        <v>Megan Ewers</v>
      </c>
    </row>
    <row r="1115" spans="1:20">
      <c r="A1115" s="24" t="s">
        <v>2115</v>
      </c>
      <c r="B1115" s="24">
        <v>6</v>
      </c>
      <c r="C1115" s="24" t="s">
        <v>20</v>
      </c>
      <c r="D1115" s="24" t="s">
        <v>3887</v>
      </c>
      <c r="E1115" s="24" t="s">
        <v>2384</v>
      </c>
      <c r="F1115" s="24" t="s">
        <v>190</v>
      </c>
      <c r="G1115" s="24" t="s">
        <v>16</v>
      </c>
      <c r="H1115" s="24" t="s">
        <v>36</v>
      </c>
      <c r="I1115" s="24" t="s">
        <v>190</v>
      </c>
      <c r="J1115" s="24" t="s">
        <v>24</v>
      </c>
      <c r="K1115" s="24" t="s">
        <v>86</v>
      </c>
      <c r="L1115" s="24">
        <v>1</v>
      </c>
      <c r="M1115" s="31">
        <v>0</v>
      </c>
      <c r="N1115" s="31">
        <v>50</v>
      </c>
      <c r="O1115" s="24" t="s">
        <v>44</v>
      </c>
      <c r="P1115" s="24" t="str">
        <f>VLOOKUP(Table1[[#This Row],[Line Item Text Code]],$U$3:$V$7,2,FALSE)</f>
        <v>Customer Accomodation</v>
      </c>
      <c r="Q1115" s="31">
        <f>Table1[[#This Row],[Ext. Cost]]-Table1[[#This Row],[Ext. Sell]]</f>
        <v>50</v>
      </c>
      <c r="R1115" s="28">
        <f>VLOOKUP(C1115,Bookings!$A$1:$B$33,2,FALSE)</f>
        <v>7904036.2999999644</v>
      </c>
      <c r="S1115" s="31">
        <f>IFERROR(VLOOKUP(D1115,Bookings!E:F,2,FALSE),0)</f>
        <v>645245.27000000025</v>
      </c>
      <c r="T1115" s="27" t="str">
        <f>IFERROR(VLOOKUP(Table1[[#This Row],[Order]],Bookings_with_AM_Report!A:L,12,FALSE),"N/A")</f>
        <v>Norma Lopez</v>
      </c>
    </row>
    <row r="1116" spans="1:20">
      <c r="A1116" s="24" t="s">
        <v>2479</v>
      </c>
      <c r="B1116" s="24">
        <v>7</v>
      </c>
      <c r="C1116" s="24" t="s">
        <v>20</v>
      </c>
      <c r="D1116" s="24" t="s">
        <v>3887</v>
      </c>
      <c r="E1116" s="24" t="s">
        <v>116</v>
      </c>
      <c r="F1116" s="24" t="s">
        <v>22</v>
      </c>
      <c r="G1116" s="24" t="s">
        <v>53</v>
      </c>
      <c r="H1116" s="24" t="s">
        <v>17</v>
      </c>
      <c r="I1116" s="24" t="s">
        <v>2480</v>
      </c>
      <c r="J1116" s="24" t="s">
        <v>24</v>
      </c>
      <c r="K1116" s="24" t="s">
        <v>2481</v>
      </c>
      <c r="L1116" s="24">
        <v>1</v>
      </c>
      <c r="M1116" s="31">
        <v>0</v>
      </c>
      <c r="N1116" s="31">
        <v>213.9</v>
      </c>
      <c r="O1116" s="24" t="s">
        <v>44</v>
      </c>
      <c r="P1116" s="24" t="str">
        <f>VLOOKUP(Table1[[#This Row],[Line Item Text Code]],$U$3:$V$7,2,FALSE)</f>
        <v>Miscellaneous</v>
      </c>
      <c r="Q1116" s="31">
        <f>Table1[[#This Row],[Ext. Cost]]-Table1[[#This Row],[Ext. Sell]]</f>
        <v>213.9</v>
      </c>
      <c r="R1116" s="28">
        <f>VLOOKUP(C1116,Bookings!$A$1:$B$33,2,FALSE)</f>
        <v>7904036.2999999644</v>
      </c>
      <c r="S1116" s="31">
        <f>IFERROR(VLOOKUP(D1116,Bookings!E:F,2,FALSE),0)</f>
        <v>645245.27000000025</v>
      </c>
      <c r="T1116" s="27" t="str">
        <f>IFERROR(VLOOKUP(Table1[[#This Row],[Order]],Bookings_with_AM_Report!A:L,12,FALSE),"N/A")</f>
        <v>Norma Lopez</v>
      </c>
    </row>
    <row r="1117" spans="1:20">
      <c r="A1117" s="24" t="s">
        <v>2482</v>
      </c>
      <c r="B1117" s="24">
        <v>91</v>
      </c>
      <c r="C1117" s="24" t="s">
        <v>59</v>
      </c>
      <c r="D1117" s="24" t="s">
        <v>295</v>
      </c>
      <c r="E1117" s="24" t="s">
        <v>2483</v>
      </c>
      <c r="F1117" s="24" t="s">
        <v>2484</v>
      </c>
      <c r="G1117" s="24" t="s">
        <v>31</v>
      </c>
      <c r="H1117" s="24" t="s">
        <v>32</v>
      </c>
      <c r="I1117" s="24" t="s">
        <v>2485</v>
      </c>
      <c r="J1117" s="24" t="s">
        <v>18</v>
      </c>
      <c r="K1117" s="24" t="s">
        <v>2486</v>
      </c>
      <c r="L1117" s="24">
        <v>1</v>
      </c>
      <c r="M1117" s="33">
        <v>0</v>
      </c>
      <c r="N1117" s="33">
        <v>-70.88</v>
      </c>
      <c r="O1117" s="24" t="s">
        <v>48</v>
      </c>
      <c r="P1117" s="24" t="str">
        <f>VLOOKUP(Table1[[#This Row],[Line Item Text Code]],$U$3:$V$7,2,FALSE)</f>
        <v>Vendor Caused</v>
      </c>
      <c r="Q1117" s="31">
        <f>Table1[[#This Row],[Ext. Cost]]-Table1[[#This Row],[Ext. Sell]]</f>
        <v>-70.88</v>
      </c>
      <c r="R1117" s="28">
        <f>VLOOKUP(C1117,Bookings!$A$1:$B$33,2,FALSE)</f>
        <v>25594614.949999984</v>
      </c>
      <c r="S1117" s="31">
        <f>IFERROR(VLOOKUP(D1117,Bookings!E:F,2,FALSE),0)</f>
        <v>-202960.04000000004</v>
      </c>
      <c r="T1117" s="27" t="str">
        <f>IFERROR(VLOOKUP(Table1[[#This Row],[Order]],Bookings_with_AM_Report!A:L,12,FALSE),"N/A")</f>
        <v>Hana Estrada,Melissa Rokes</v>
      </c>
    </row>
    <row r="1118" spans="1:20">
      <c r="A1118" s="24" t="s">
        <v>2482</v>
      </c>
      <c r="B1118" s="24">
        <v>119</v>
      </c>
      <c r="C1118" s="24" t="s">
        <v>59</v>
      </c>
      <c r="D1118" s="24" t="s">
        <v>295</v>
      </c>
      <c r="E1118" s="24" t="s">
        <v>141</v>
      </c>
      <c r="F1118" s="24" t="s">
        <v>137</v>
      </c>
      <c r="G1118" s="24" t="s">
        <v>31</v>
      </c>
      <c r="H1118" s="24" t="s">
        <v>53</v>
      </c>
      <c r="I1118" s="24" t="s">
        <v>3906</v>
      </c>
      <c r="J1118" s="24" t="s">
        <v>18</v>
      </c>
      <c r="K1118" s="24" t="s">
        <v>2568</v>
      </c>
      <c r="L1118" s="24">
        <v>1</v>
      </c>
      <c r="M1118" s="33">
        <v>-150</v>
      </c>
      <c r="N1118" s="33">
        <v>0</v>
      </c>
      <c r="O1118" s="24" t="s">
        <v>48</v>
      </c>
      <c r="P1118" s="24" t="str">
        <f>VLOOKUP(Table1[[#This Row],[Line Item Text Code]],$U$3:$V$7,2,FALSE)</f>
        <v>Shipping Charges</v>
      </c>
      <c r="Q1118" s="31">
        <f>Table1[[#This Row],[Ext. Cost]]-Table1[[#This Row],[Ext. Sell]]</f>
        <v>150</v>
      </c>
      <c r="R1118" s="28">
        <f>VLOOKUP(C1118,Bookings!$A$1:$B$33,2,FALSE)</f>
        <v>25594614.949999984</v>
      </c>
      <c r="S1118" s="31">
        <f>IFERROR(VLOOKUP(D1118,Bookings!E:F,2,FALSE),0)</f>
        <v>-202960.04000000004</v>
      </c>
      <c r="T1118" s="27" t="str">
        <f>IFERROR(VLOOKUP(Table1[[#This Row],[Order]],Bookings_with_AM_Report!A:L,12,FALSE),"N/A")</f>
        <v>Hana Estrada,Melissa Rokes</v>
      </c>
    </row>
    <row r="1119" spans="1:20">
      <c r="A1119" s="24" t="s">
        <v>2845</v>
      </c>
      <c r="B1119" s="24">
        <v>1</v>
      </c>
      <c r="C1119" s="24" t="s">
        <v>59</v>
      </c>
      <c r="D1119" s="24" t="s">
        <v>60</v>
      </c>
      <c r="E1119" s="24" t="s">
        <v>1701</v>
      </c>
      <c r="F1119" s="24" t="s">
        <v>1702</v>
      </c>
      <c r="G1119" s="24" t="s">
        <v>31</v>
      </c>
      <c r="H1119" s="24" t="s">
        <v>36</v>
      </c>
      <c r="I1119" s="24" t="s">
        <v>1703</v>
      </c>
      <c r="J1119" s="24" t="s">
        <v>24</v>
      </c>
      <c r="K1119" s="24" t="s">
        <v>34</v>
      </c>
      <c r="L1119" s="24">
        <v>1</v>
      </c>
      <c r="M1119" s="33">
        <v>0</v>
      </c>
      <c r="N1119" s="33">
        <v>203.68</v>
      </c>
      <c r="O1119" s="24" t="s">
        <v>61</v>
      </c>
      <c r="P1119" s="24" t="str">
        <f>VLOOKUP(Table1[[#This Row],[Line Item Text Code]],$U$3:$V$7,2,FALSE)</f>
        <v>Customer Accomodation</v>
      </c>
      <c r="Q1119" s="31">
        <f>Table1[[#This Row],[Ext. Cost]]-Table1[[#This Row],[Ext. Sell]]</f>
        <v>203.68</v>
      </c>
      <c r="R1119" s="28">
        <f>VLOOKUP(C1119,Bookings!$A$1:$B$33,2,FALSE)</f>
        <v>25594614.949999984</v>
      </c>
      <c r="S1119" s="31">
        <f>IFERROR(VLOOKUP(D1119,Bookings!E:F,2,FALSE),0)</f>
        <v>2268015.4</v>
      </c>
      <c r="T1119" s="27" t="str">
        <f>IFERROR(VLOOKUP(Table1[[#This Row],[Order]],Bookings_with_AM_Report!A:L,12,FALSE),"N/A")</f>
        <v>Genesis Rita</v>
      </c>
    </row>
    <row r="1120" spans="1:20">
      <c r="A1120" s="24" t="s">
        <v>4106</v>
      </c>
      <c r="B1120" s="24">
        <v>38</v>
      </c>
      <c r="C1120" s="24" t="s">
        <v>30</v>
      </c>
      <c r="D1120" s="24" t="s">
        <v>4107</v>
      </c>
      <c r="E1120" s="24" t="s">
        <v>6191</v>
      </c>
      <c r="F1120" s="24" t="s">
        <v>6192</v>
      </c>
      <c r="G1120" s="24" t="s">
        <v>31</v>
      </c>
      <c r="H1120" s="24" t="s">
        <v>17</v>
      </c>
      <c r="I1120" s="24" t="s">
        <v>6193</v>
      </c>
      <c r="J1120" s="24" t="s">
        <v>33</v>
      </c>
      <c r="K1120" s="24" t="s">
        <v>139</v>
      </c>
      <c r="L1120" s="24">
        <v>1</v>
      </c>
      <c r="M1120" s="33">
        <v>0</v>
      </c>
      <c r="N1120" s="33">
        <v>15.07</v>
      </c>
      <c r="O1120" s="24" t="s">
        <v>1598</v>
      </c>
      <c r="P1120" s="24" t="str">
        <f>VLOOKUP(Table1[[#This Row],[Line Item Text Code]],$U$3:$V$7,2,FALSE)</f>
        <v>Miscellaneous</v>
      </c>
      <c r="Q1120" s="31">
        <f>Table1[[#This Row],[Ext. Cost]]-Table1[[#This Row],[Ext. Sell]]</f>
        <v>15.07</v>
      </c>
      <c r="R1120" s="28">
        <f>VLOOKUP(C1120,Bookings!$A$1:$B$33,2,FALSE)</f>
        <v>3992449.5100000007</v>
      </c>
      <c r="S1120" s="31">
        <f>IFERROR(VLOOKUP(D1120,Bookings!E:F,2,FALSE),0)</f>
        <v>15224.95</v>
      </c>
      <c r="T1120" s="27" t="str">
        <f>IFERROR(VLOOKUP(Table1[[#This Row],[Order]],Bookings_with_AM_Report!A:L,12,FALSE),"N/A")</f>
        <v>Farrah Race</v>
      </c>
    </row>
    <row r="1121" spans="1:20">
      <c r="A1121" s="24" t="s">
        <v>4106</v>
      </c>
      <c r="B1121" s="24">
        <v>39</v>
      </c>
      <c r="C1121" s="24" t="s">
        <v>30</v>
      </c>
      <c r="D1121" s="24" t="s">
        <v>4107</v>
      </c>
      <c r="E1121" s="24" t="s">
        <v>97</v>
      </c>
      <c r="F1121" s="24" t="s">
        <v>22</v>
      </c>
      <c r="G1121" s="24" t="s">
        <v>31</v>
      </c>
      <c r="H1121" s="24" t="s">
        <v>17</v>
      </c>
      <c r="I1121" s="24" t="s">
        <v>200</v>
      </c>
      <c r="J1121" s="24" t="s">
        <v>33</v>
      </c>
      <c r="K1121" s="24" t="s">
        <v>66</v>
      </c>
      <c r="L1121" s="24">
        <v>1</v>
      </c>
      <c r="M1121" s="33">
        <v>0</v>
      </c>
      <c r="N1121" s="33">
        <v>32.200000000000003</v>
      </c>
      <c r="O1121" s="24" t="s">
        <v>1598</v>
      </c>
      <c r="P1121" s="24" t="str">
        <f>VLOOKUP(Table1[[#This Row],[Line Item Text Code]],$U$3:$V$7,2,FALSE)</f>
        <v>Miscellaneous</v>
      </c>
      <c r="Q1121" s="31">
        <f>Table1[[#This Row],[Ext. Cost]]-Table1[[#This Row],[Ext. Sell]]</f>
        <v>32.200000000000003</v>
      </c>
      <c r="R1121" s="28">
        <f>VLOOKUP(C1121,Bookings!$A$1:$B$33,2,FALSE)</f>
        <v>3992449.5100000007</v>
      </c>
      <c r="S1121" s="31">
        <f>IFERROR(VLOOKUP(D1121,Bookings!E:F,2,FALSE),0)</f>
        <v>15224.95</v>
      </c>
      <c r="T1121" s="27" t="str">
        <f>IFERROR(VLOOKUP(Table1[[#This Row],[Order]],Bookings_with_AM_Report!A:L,12,FALSE),"N/A")</f>
        <v>Farrah Race</v>
      </c>
    </row>
    <row r="1122" spans="1:20">
      <c r="A1122" s="24" t="s">
        <v>2846</v>
      </c>
      <c r="B1122" s="24">
        <v>34</v>
      </c>
      <c r="C1122" s="24" t="s">
        <v>20</v>
      </c>
      <c r="D1122" s="24" t="s">
        <v>21</v>
      </c>
      <c r="E1122" s="24" t="s">
        <v>192</v>
      </c>
      <c r="F1122" s="24" t="s">
        <v>22</v>
      </c>
      <c r="G1122" s="24" t="s">
        <v>317</v>
      </c>
      <c r="H1122" s="24" t="s">
        <v>17</v>
      </c>
      <c r="I1122" s="24" t="s">
        <v>193</v>
      </c>
      <c r="J1122" s="24" t="s">
        <v>24</v>
      </c>
      <c r="K1122" s="24" t="s">
        <v>6096</v>
      </c>
      <c r="L1122" s="24">
        <v>1</v>
      </c>
      <c r="M1122" s="33">
        <v>0</v>
      </c>
      <c r="N1122" s="33">
        <v>31.73</v>
      </c>
      <c r="O1122" s="24" t="s">
        <v>26</v>
      </c>
      <c r="P1122" s="24" t="str">
        <f>VLOOKUP(Table1[[#This Row],[Line Item Text Code]],$U$3:$V$7,2,FALSE)</f>
        <v>Miscellaneous</v>
      </c>
      <c r="Q1122" s="31">
        <f>Table1[[#This Row],[Ext. Cost]]-Table1[[#This Row],[Ext. Sell]]</f>
        <v>31.73</v>
      </c>
      <c r="R1122" s="28">
        <f>VLOOKUP(C1122,Bookings!$A$1:$B$33,2,FALSE)</f>
        <v>7904036.2999999644</v>
      </c>
      <c r="S1122" s="31">
        <f>IFERROR(VLOOKUP(D1122,Bookings!E:F,2,FALSE),0)</f>
        <v>6485933.8499999978</v>
      </c>
      <c r="T1122" s="27" t="str">
        <f>IFERROR(VLOOKUP(Table1[[#This Row],[Order]],Bookings_with_AM_Report!A:L,12,FALSE),"N/A")</f>
        <v>Norma Lopez</v>
      </c>
    </row>
    <row r="1123" spans="1:20">
      <c r="A1123" s="24" t="s">
        <v>2487</v>
      </c>
      <c r="B1123" s="24">
        <v>80</v>
      </c>
      <c r="C1123" s="24" t="s">
        <v>45</v>
      </c>
      <c r="D1123" s="24" t="s">
        <v>473</v>
      </c>
      <c r="E1123" s="24" t="s">
        <v>52</v>
      </c>
      <c r="F1123" s="24" t="s">
        <v>6194</v>
      </c>
      <c r="G1123" s="24" t="s">
        <v>53</v>
      </c>
      <c r="H1123" s="24" t="s">
        <v>32</v>
      </c>
      <c r="I1123" s="24" t="s">
        <v>6195</v>
      </c>
      <c r="J1123" s="24" t="s">
        <v>33</v>
      </c>
      <c r="K1123" s="24" t="s">
        <v>73</v>
      </c>
      <c r="L1123" s="24">
        <v>1</v>
      </c>
      <c r="M1123" s="33">
        <v>805</v>
      </c>
      <c r="N1123" s="33">
        <v>0</v>
      </c>
      <c r="O1123" s="24" t="s">
        <v>1598</v>
      </c>
      <c r="P1123" s="24" t="str">
        <f>VLOOKUP(Table1[[#This Row],[Line Item Text Code]],$U$3:$V$7,2,FALSE)</f>
        <v>Vendor Caused</v>
      </c>
      <c r="Q1123" s="31">
        <f>Table1[[#This Row],[Ext. Cost]]-Table1[[#This Row],[Ext. Sell]]</f>
        <v>-805</v>
      </c>
      <c r="R1123" s="28">
        <f>VLOOKUP(C1123,Bookings!$A$1:$B$33,2,FALSE)</f>
        <v>6995960.2399999984</v>
      </c>
      <c r="S1123" s="31">
        <f>IFERROR(VLOOKUP(D1123,Bookings!E:F,2,FALSE),0)</f>
        <v>353720.02</v>
      </c>
      <c r="T1123" s="27" t="str">
        <f>IFERROR(VLOOKUP(Table1[[#This Row],[Order]],Bookings_with_AM_Report!A:L,12,FALSE),"N/A")</f>
        <v>Farrah Race</v>
      </c>
    </row>
    <row r="1124" spans="1:20">
      <c r="A1124" s="24" t="s">
        <v>2487</v>
      </c>
      <c r="B1124" s="24">
        <v>94</v>
      </c>
      <c r="C1124" s="24" t="s">
        <v>45</v>
      </c>
      <c r="D1124" s="24" t="s">
        <v>473</v>
      </c>
      <c r="E1124" s="24" t="s">
        <v>2488</v>
      </c>
      <c r="F1124" s="24" t="s">
        <v>2489</v>
      </c>
      <c r="G1124" s="24" t="s">
        <v>53</v>
      </c>
      <c r="H1124" s="24" t="s">
        <v>49</v>
      </c>
      <c r="I1124" s="24" t="s">
        <v>2490</v>
      </c>
      <c r="J1124" s="24" t="s">
        <v>33</v>
      </c>
      <c r="K1124" s="24" t="s">
        <v>177</v>
      </c>
      <c r="L1124" s="24">
        <v>1</v>
      </c>
      <c r="M1124" s="33">
        <v>0</v>
      </c>
      <c r="N1124" s="33">
        <v>25</v>
      </c>
      <c r="O1124" s="24" t="s">
        <v>1598</v>
      </c>
      <c r="P1124" s="24" t="str">
        <f>VLOOKUP(Table1[[#This Row],[Line Item Text Code]],$U$3:$V$7,2,FALSE)</f>
        <v>Specification Error</v>
      </c>
      <c r="Q1124" s="31">
        <f>Table1[[#This Row],[Ext. Cost]]-Table1[[#This Row],[Ext. Sell]]</f>
        <v>25</v>
      </c>
      <c r="R1124" s="28">
        <f>VLOOKUP(C1124,Bookings!$A$1:$B$33,2,FALSE)</f>
        <v>6995960.2399999984</v>
      </c>
      <c r="S1124" s="31">
        <f>IFERROR(VLOOKUP(D1124,Bookings!E:F,2,FALSE),0)</f>
        <v>353720.02</v>
      </c>
      <c r="T1124" s="27" t="str">
        <f>IFERROR(VLOOKUP(Table1[[#This Row],[Order]],Bookings_with_AM_Report!A:L,12,FALSE),"N/A")</f>
        <v>Farrah Race</v>
      </c>
    </row>
    <row r="1125" spans="1:20">
      <c r="A1125" s="24" t="s">
        <v>2487</v>
      </c>
      <c r="B1125" s="24">
        <v>106</v>
      </c>
      <c r="C1125" s="24" t="s">
        <v>45</v>
      </c>
      <c r="D1125" s="24" t="s">
        <v>473</v>
      </c>
      <c r="E1125" s="24" t="s">
        <v>2253</v>
      </c>
      <c r="F1125" s="24" t="s">
        <v>3907</v>
      </c>
      <c r="G1125" s="24" t="s">
        <v>2516</v>
      </c>
      <c r="H1125" s="24" t="s">
        <v>32</v>
      </c>
      <c r="I1125" s="24" t="s">
        <v>3908</v>
      </c>
      <c r="J1125" s="24" t="s">
        <v>33</v>
      </c>
      <c r="K1125" s="24" t="s">
        <v>73</v>
      </c>
      <c r="L1125" s="24">
        <v>1</v>
      </c>
      <c r="M1125" s="33">
        <v>0</v>
      </c>
      <c r="N1125" s="33">
        <v>62.44</v>
      </c>
      <c r="O1125" s="24" t="s">
        <v>1598</v>
      </c>
      <c r="P1125" s="24" t="str">
        <f>VLOOKUP(Table1[[#This Row],[Line Item Text Code]],$U$3:$V$7,2,FALSE)</f>
        <v>Vendor Caused</v>
      </c>
      <c r="Q1125" s="31">
        <f>Table1[[#This Row],[Ext. Cost]]-Table1[[#This Row],[Ext. Sell]]</f>
        <v>62.44</v>
      </c>
      <c r="R1125" s="28">
        <f>VLOOKUP(C1125,Bookings!$A$1:$B$33,2,FALSE)</f>
        <v>6995960.2399999984</v>
      </c>
      <c r="S1125" s="31">
        <f>IFERROR(VLOOKUP(D1125,Bookings!E:F,2,FALSE),0)</f>
        <v>353720.02</v>
      </c>
      <c r="T1125" s="27" t="str">
        <f>IFERROR(VLOOKUP(Table1[[#This Row],[Order]],Bookings_with_AM_Report!A:L,12,FALSE),"N/A")</f>
        <v>Farrah Race</v>
      </c>
    </row>
    <row r="1126" spans="1:20">
      <c r="A1126" s="24" t="s">
        <v>2487</v>
      </c>
      <c r="B1126" s="24">
        <v>109</v>
      </c>
      <c r="C1126" s="24" t="s">
        <v>45</v>
      </c>
      <c r="D1126" s="24" t="s">
        <v>473</v>
      </c>
      <c r="E1126" s="24" t="s">
        <v>6196</v>
      </c>
      <c r="F1126" s="24" t="s">
        <v>6197</v>
      </c>
      <c r="G1126" s="24" t="s">
        <v>31</v>
      </c>
      <c r="H1126" s="24" t="s">
        <v>49</v>
      </c>
      <c r="I1126" s="24" t="s">
        <v>6198</v>
      </c>
      <c r="J1126" s="24" t="s">
        <v>33</v>
      </c>
      <c r="K1126" s="24" t="s">
        <v>177</v>
      </c>
      <c r="L1126" s="24">
        <v>3</v>
      </c>
      <c r="M1126" s="33">
        <v>0</v>
      </c>
      <c r="N1126" s="33">
        <v>316.14</v>
      </c>
      <c r="O1126" s="24" t="s">
        <v>1598</v>
      </c>
      <c r="P1126" s="24" t="str">
        <f>VLOOKUP(Table1[[#This Row],[Line Item Text Code]],$U$3:$V$7,2,FALSE)</f>
        <v>Specification Error</v>
      </c>
      <c r="Q1126" s="31">
        <f>Table1[[#This Row],[Ext. Cost]]-Table1[[#This Row],[Ext. Sell]]</f>
        <v>316.14</v>
      </c>
      <c r="R1126" s="28">
        <f>VLOOKUP(C1126,Bookings!$A$1:$B$33,2,FALSE)</f>
        <v>6995960.2399999984</v>
      </c>
      <c r="S1126" s="31">
        <f>IFERROR(VLOOKUP(D1126,Bookings!E:F,2,FALSE),0)</f>
        <v>353720.02</v>
      </c>
      <c r="T1126" s="27" t="str">
        <f>IFERROR(VLOOKUP(Table1[[#This Row],[Order]],Bookings_with_AM_Report!A:L,12,FALSE),"N/A")</f>
        <v>Farrah Race</v>
      </c>
    </row>
    <row r="1127" spans="1:20">
      <c r="A1127" s="24" t="s">
        <v>2487</v>
      </c>
      <c r="B1127" s="24">
        <v>110</v>
      </c>
      <c r="C1127" s="24" t="s">
        <v>45</v>
      </c>
      <c r="D1127" s="24" t="s">
        <v>473</v>
      </c>
      <c r="E1127" s="24" t="s">
        <v>158</v>
      </c>
      <c r="F1127" s="24" t="s">
        <v>6199</v>
      </c>
      <c r="G1127" s="24" t="s">
        <v>53</v>
      </c>
      <c r="H1127" s="24" t="s">
        <v>49</v>
      </c>
      <c r="I1127" s="24" t="s">
        <v>6198</v>
      </c>
      <c r="J1127" s="24" t="s">
        <v>33</v>
      </c>
      <c r="K1127" s="24" t="s">
        <v>177</v>
      </c>
      <c r="L1127" s="24">
        <v>1</v>
      </c>
      <c r="M1127" s="33">
        <v>0</v>
      </c>
      <c r="N1127" s="33">
        <v>18.96</v>
      </c>
      <c r="O1127" s="24" t="s">
        <v>1598</v>
      </c>
      <c r="P1127" s="24" t="str">
        <f>VLOOKUP(Table1[[#This Row],[Line Item Text Code]],$U$3:$V$7,2,FALSE)</f>
        <v>Specification Error</v>
      </c>
      <c r="Q1127" s="31">
        <f>Table1[[#This Row],[Ext. Cost]]-Table1[[#This Row],[Ext. Sell]]</f>
        <v>18.96</v>
      </c>
      <c r="R1127" s="28">
        <f>VLOOKUP(C1127,Bookings!$A$1:$B$33,2,FALSE)</f>
        <v>6995960.2399999984</v>
      </c>
      <c r="S1127" s="31">
        <f>IFERROR(VLOOKUP(D1127,Bookings!E:F,2,FALSE),0)</f>
        <v>353720.02</v>
      </c>
      <c r="T1127" s="27" t="str">
        <f>IFERROR(VLOOKUP(Table1[[#This Row],[Order]],Bookings_with_AM_Report!A:L,12,FALSE),"N/A")</f>
        <v>Farrah Race</v>
      </c>
    </row>
    <row r="1128" spans="1:20">
      <c r="A1128" s="24" t="s">
        <v>2491</v>
      </c>
      <c r="B1128" s="24">
        <v>3</v>
      </c>
      <c r="C1128" s="24" t="s">
        <v>20</v>
      </c>
      <c r="D1128" s="24" t="s">
        <v>3887</v>
      </c>
      <c r="E1128" s="24" t="s">
        <v>2390</v>
      </c>
      <c r="F1128" s="24" t="s">
        <v>189</v>
      </c>
      <c r="G1128" s="24" t="s">
        <v>16</v>
      </c>
      <c r="H1128" s="24" t="s">
        <v>36</v>
      </c>
      <c r="I1128" s="24" t="s">
        <v>189</v>
      </c>
      <c r="J1128" s="24" t="s">
        <v>24</v>
      </c>
      <c r="K1128" s="24" t="s">
        <v>86</v>
      </c>
      <c r="L1128" s="24">
        <v>1</v>
      </c>
      <c r="M1128" s="33">
        <v>0</v>
      </c>
      <c r="N1128" s="33">
        <v>50</v>
      </c>
      <c r="O1128" s="24" t="s">
        <v>44</v>
      </c>
      <c r="P1128" s="24" t="str">
        <f>VLOOKUP(Table1[[#This Row],[Line Item Text Code]],$U$3:$V$7,2,FALSE)</f>
        <v>Customer Accomodation</v>
      </c>
      <c r="Q1128" s="31">
        <f>Table1[[#This Row],[Ext. Cost]]-Table1[[#This Row],[Ext. Sell]]</f>
        <v>50</v>
      </c>
      <c r="R1128" s="28">
        <f>VLOOKUP(C1128,Bookings!$A$1:$B$33,2,FALSE)</f>
        <v>7904036.2999999644</v>
      </c>
      <c r="S1128" s="31">
        <f>IFERROR(VLOOKUP(D1128,Bookings!E:F,2,FALSE),0)</f>
        <v>645245.27000000025</v>
      </c>
      <c r="T1128" s="27" t="str">
        <f>IFERROR(VLOOKUP(Table1[[#This Row],[Order]],Bookings_with_AM_Report!A:L,12,FALSE),"N/A")</f>
        <v>Norma Lopez</v>
      </c>
    </row>
    <row r="1129" spans="1:20">
      <c r="A1129" s="24" t="s">
        <v>2492</v>
      </c>
      <c r="B1129" s="24">
        <v>6</v>
      </c>
      <c r="C1129" s="24" t="s">
        <v>20</v>
      </c>
      <c r="D1129" s="24" t="s">
        <v>3887</v>
      </c>
      <c r="E1129" s="24" t="s">
        <v>2384</v>
      </c>
      <c r="F1129" s="24" t="s">
        <v>190</v>
      </c>
      <c r="G1129" s="24" t="s">
        <v>16</v>
      </c>
      <c r="H1129" s="24" t="s">
        <v>36</v>
      </c>
      <c r="I1129" s="24" t="s">
        <v>190</v>
      </c>
      <c r="J1129" s="24" t="s">
        <v>24</v>
      </c>
      <c r="K1129" s="24" t="s">
        <v>124</v>
      </c>
      <c r="L1129" s="24">
        <v>1</v>
      </c>
      <c r="M1129" s="33">
        <v>0</v>
      </c>
      <c r="N1129" s="33">
        <v>41</v>
      </c>
      <c r="O1129" s="24" t="s">
        <v>44</v>
      </c>
      <c r="P1129" s="24" t="str">
        <f>VLOOKUP(Table1[[#This Row],[Line Item Text Code]],$U$3:$V$7,2,FALSE)</f>
        <v>Customer Accomodation</v>
      </c>
      <c r="Q1129" s="31">
        <f>Table1[[#This Row],[Ext. Cost]]-Table1[[#This Row],[Ext. Sell]]</f>
        <v>41</v>
      </c>
      <c r="R1129" s="28">
        <f>VLOOKUP(C1129,Bookings!$A$1:$B$33,2,FALSE)</f>
        <v>7904036.2999999644</v>
      </c>
      <c r="S1129" s="31">
        <f>IFERROR(VLOOKUP(D1129,Bookings!E:F,2,FALSE),0)</f>
        <v>645245.27000000025</v>
      </c>
      <c r="T1129" s="27" t="str">
        <f>IFERROR(VLOOKUP(Table1[[#This Row],[Order]],Bookings_with_AM_Report!A:L,12,FALSE),"N/A")</f>
        <v>Norma Lopez</v>
      </c>
    </row>
    <row r="1130" spans="1:20">
      <c r="A1130" s="24" t="s">
        <v>2493</v>
      </c>
      <c r="B1130" s="24">
        <v>7</v>
      </c>
      <c r="C1130" s="24" t="s">
        <v>20</v>
      </c>
      <c r="D1130" s="24" t="s">
        <v>3887</v>
      </c>
      <c r="E1130" s="24" t="s">
        <v>2384</v>
      </c>
      <c r="F1130" s="24" t="s">
        <v>190</v>
      </c>
      <c r="G1130" s="24" t="s">
        <v>16</v>
      </c>
      <c r="H1130" s="24" t="s">
        <v>36</v>
      </c>
      <c r="I1130" s="24" t="s">
        <v>190</v>
      </c>
      <c r="J1130" s="24" t="s">
        <v>24</v>
      </c>
      <c r="K1130" s="24" t="s">
        <v>2494</v>
      </c>
      <c r="L1130" s="24">
        <v>1</v>
      </c>
      <c r="M1130" s="33">
        <v>0</v>
      </c>
      <c r="N1130" s="33">
        <v>64</v>
      </c>
      <c r="O1130" s="24" t="s">
        <v>44</v>
      </c>
      <c r="P1130" s="24" t="str">
        <f>VLOOKUP(Table1[[#This Row],[Line Item Text Code]],$U$3:$V$7,2,FALSE)</f>
        <v>Customer Accomodation</v>
      </c>
      <c r="Q1130" s="31">
        <f>Table1[[#This Row],[Ext. Cost]]-Table1[[#This Row],[Ext. Sell]]</f>
        <v>64</v>
      </c>
      <c r="R1130" s="28">
        <f>VLOOKUP(C1130,Bookings!$A$1:$B$33,2,FALSE)</f>
        <v>7904036.2999999644</v>
      </c>
      <c r="S1130" s="31">
        <f>IFERROR(VLOOKUP(D1130,Bookings!E:F,2,FALSE),0)</f>
        <v>645245.27000000025</v>
      </c>
      <c r="T1130" s="27" t="str">
        <f>IFERROR(VLOOKUP(Table1[[#This Row],[Order]],Bookings_with_AM_Report!A:L,12,FALSE),"N/A")</f>
        <v>Norma Lopez</v>
      </c>
    </row>
    <row r="1131" spans="1:20">
      <c r="A1131" s="24" t="s">
        <v>2828</v>
      </c>
      <c r="B1131" s="24">
        <v>3</v>
      </c>
      <c r="C1131" s="24" t="s">
        <v>45</v>
      </c>
      <c r="D1131" s="24" t="s">
        <v>2010</v>
      </c>
      <c r="E1131" s="24" t="s">
        <v>3909</v>
      </c>
      <c r="F1131" s="24" t="s">
        <v>3910</v>
      </c>
      <c r="G1131" s="24" t="s">
        <v>31</v>
      </c>
      <c r="H1131" s="24" t="s">
        <v>49</v>
      </c>
      <c r="I1131" s="24" t="s">
        <v>3911</v>
      </c>
      <c r="J1131" s="24" t="s">
        <v>24</v>
      </c>
      <c r="K1131" s="24" t="s">
        <v>3912</v>
      </c>
      <c r="L1131" s="24">
        <v>1</v>
      </c>
      <c r="M1131" s="33">
        <v>0</v>
      </c>
      <c r="N1131" s="33">
        <v>410</v>
      </c>
      <c r="O1131" s="24" t="s">
        <v>88</v>
      </c>
      <c r="P1131" s="24" t="str">
        <f>VLOOKUP(Table1[[#This Row],[Line Item Text Code]],$U$3:$V$7,2,FALSE)</f>
        <v>Specification Error</v>
      </c>
      <c r="Q1131" s="31">
        <f>Table1[[#This Row],[Ext. Cost]]-Table1[[#This Row],[Ext. Sell]]</f>
        <v>410</v>
      </c>
      <c r="R1131" s="28">
        <f>VLOOKUP(C1131,Bookings!$A$1:$B$33,2,FALSE)</f>
        <v>6995960.2399999984</v>
      </c>
      <c r="S1131" s="31">
        <f>IFERROR(VLOOKUP(D1131,Bookings!E:F,2,FALSE),0)</f>
        <v>5709</v>
      </c>
      <c r="T1131" s="27" t="str">
        <f>IFERROR(VLOOKUP(Table1[[#This Row],[Order]],Bookings_with_AM_Report!A:L,12,FALSE),"N/A")</f>
        <v>Mary Sparacino</v>
      </c>
    </row>
    <row r="1132" spans="1:20">
      <c r="A1132" s="24" t="s">
        <v>2828</v>
      </c>
      <c r="B1132" s="24">
        <v>4</v>
      </c>
      <c r="C1132" s="24" t="s">
        <v>45</v>
      </c>
      <c r="D1132" s="24" t="s">
        <v>2010</v>
      </c>
      <c r="E1132" s="24" t="s">
        <v>54</v>
      </c>
      <c r="F1132" s="24" t="s">
        <v>54</v>
      </c>
      <c r="G1132" s="24" t="s">
        <v>53</v>
      </c>
      <c r="H1132" s="24" t="s">
        <v>49</v>
      </c>
      <c r="I1132" s="24" t="s">
        <v>3911</v>
      </c>
      <c r="J1132" s="24" t="s">
        <v>24</v>
      </c>
      <c r="K1132" s="24" t="s">
        <v>3912</v>
      </c>
      <c r="L1132" s="24">
        <v>1</v>
      </c>
      <c r="M1132" s="33">
        <v>0</v>
      </c>
      <c r="N1132" s="33">
        <v>70</v>
      </c>
      <c r="O1132" s="24" t="s">
        <v>88</v>
      </c>
      <c r="P1132" s="24" t="str">
        <f>VLOOKUP(Table1[[#This Row],[Line Item Text Code]],$U$3:$V$7,2,FALSE)</f>
        <v>Specification Error</v>
      </c>
      <c r="Q1132" s="31">
        <f>Table1[[#This Row],[Ext. Cost]]-Table1[[#This Row],[Ext. Sell]]</f>
        <v>70</v>
      </c>
      <c r="R1132" s="28">
        <f>VLOOKUP(C1132,Bookings!$A$1:$B$33,2,FALSE)</f>
        <v>6995960.2399999984</v>
      </c>
      <c r="S1132" s="31">
        <f>IFERROR(VLOOKUP(D1132,Bookings!E:F,2,FALSE),0)</f>
        <v>5709</v>
      </c>
      <c r="T1132" s="27" t="str">
        <f>IFERROR(VLOOKUP(Table1[[#This Row],[Order]],Bookings_with_AM_Report!A:L,12,FALSE),"N/A")</f>
        <v>Mary Sparacino</v>
      </c>
    </row>
    <row r="1133" spans="1:20">
      <c r="A1133" s="24" t="s">
        <v>2828</v>
      </c>
      <c r="B1133" s="24">
        <v>5</v>
      </c>
      <c r="C1133" s="24" t="s">
        <v>45</v>
      </c>
      <c r="D1133" s="24" t="s">
        <v>2010</v>
      </c>
      <c r="E1133" s="24" t="s">
        <v>3909</v>
      </c>
      <c r="F1133" s="24" t="s">
        <v>3910</v>
      </c>
      <c r="G1133" s="24" t="s">
        <v>31</v>
      </c>
      <c r="H1133" s="24" t="s">
        <v>49</v>
      </c>
      <c r="I1133" s="24" t="s">
        <v>3911</v>
      </c>
      <c r="J1133" s="24" t="s">
        <v>24</v>
      </c>
      <c r="K1133" s="24" t="s">
        <v>3912</v>
      </c>
      <c r="L1133" s="24">
        <v>1</v>
      </c>
      <c r="M1133" s="33">
        <v>0</v>
      </c>
      <c r="N1133" s="33">
        <v>-410</v>
      </c>
      <c r="O1133" s="24" t="s">
        <v>88</v>
      </c>
      <c r="P1133" s="24" t="str">
        <f>VLOOKUP(Table1[[#This Row],[Line Item Text Code]],$U$3:$V$7,2,FALSE)</f>
        <v>Specification Error</v>
      </c>
      <c r="Q1133" s="31">
        <f>Table1[[#This Row],[Ext. Cost]]-Table1[[#This Row],[Ext. Sell]]</f>
        <v>-410</v>
      </c>
      <c r="R1133" s="28">
        <f>VLOOKUP(C1133,Bookings!$A$1:$B$33,2,FALSE)</f>
        <v>6995960.2399999984</v>
      </c>
      <c r="S1133" s="31">
        <f>IFERROR(VLOOKUP(D1133,Bookings!E:F,2,FALSE),0)</f>
        <v>5709</v>
      </c>
      <c r="T1133" s="27" t="str">
        <f>IFERROR(VLOOKUP(Table1[[#This Row],[Order]],Bookings_with_AM_Report!A:L,12,FALSE),"N/A")</f>
        <v>Mary Sparacino</v>
      </c>
    </row>
    <row r="1134" spans="1:20">
      <c r="A1134" s="24" t="s">
        <v>2828</v>
      </c>
      <c r="B1134" s="24">
        <v>6</v>
      </c>
      <c r="C1134" s="24" t="s">
        <v>45</v>
      </c>
      <c r="D1134" s="24" t="s">
        <v>2010</v>
      </c>
      <c r="E1134" s="24" t="s">
        <v>54</v>
      </c>
      <c r="F1134" s="24" t="s">
        <v>54</v>
      </c>
      <c r="G1134" s="24" t="s">
        <v>53</v>
      </c>
      <c r="H1134" s="24" t="s">
        <v>49</v>
      </c>
      <c r="I1134" s="24" t="s">
        <v>3911</v>
      </c>
      <c r="J1134" s="24" t="s">
        <v>24</v>
      </c>
      <c r="K1134" s="24" t="s">
        <v>3912</v>
      </c>
      <c r="L1134" s="24">
        <v>1</v>
      </c>
      <c r="M1134" s="33">
        <v>0</v>
      </c>
      <c r="N1134" s="33">
        <v>-70</v>
      </c>
      <c r="O1134" s="24" t="s">
        <v>88</v>
      </c>
      <c r="P1134" s="24" t="str">
        <f>VLOOKUP(Table1[[#This Row],[Line Item Text Code]],$U$3:$V$7,2,FALSE)</f>
        <v>Specification Error</v>
      </c>
      <c r="Q1134" s="31">
        <f>Table1[[#This Row],[Ext. Cost]]-Table1[[#This Row],[Ext. Sell]]</f>
        <v>-70</v>
      </c>
      <c r="R1134" s="28">
        <f>VLOOKUP(C1134,Bookings!$A$1:$B$33,2,FALSE)</f>
        <v>6995960.2399999984</v>
      </c>
      <c r="S1134" s="31">
        <f>IFERROR(VLOOKUP(D1134,Bookings!E:F,2,FALSE),0)</f>
        <v>5709</v>
      </c>
      <c r="T1134" s="27" t="str">
        <f>IFERROR(VLOOKUP(Table1[[#This Row],[Order]],Bookings_with_AM_Report!A:L,12,FALSE),"N/A")</f>
        <v>Mary Sparacino</v>
      </c>
    </row>
    <row r="1135" spans="1:20">
      <c r="A1135" s="24" t="s">
        <v>2828</v>
      </c>
      <c r="B1135" s="24">
        <v>7</v>
      </c>
      <c r="C1135" s="24" t="s">
        <v>45</v>
      </c>
      <c r="D1135" s="24" t="s">
        <v>2010</v>
      </c>
      <c r="E1135" s="24" t="s">
        <v>3909</v>
      </c>
      <c r="F1135" s="24" t="s">
        <v>3913</v>
      </c>
      <c r="G1135" s="24" t="s">
        <v>31</v>
      </c>
      <c r="H1135" s="24" t="s">
        <v>49</v>
      </c>
      <c r="I1135" s="24" t="s">
        <v>3911</v>
      </c>
      <c r="J1135" s="24" t="s">
        <v>24</v>
      </c>
      <c r="K1135" s="24" t="s">
        <v>3912</v>
      </c>
      <c r="L1135" s="24">
        <v>1</v>
      </c>
      <c r="M1135" s="33">
        <v>0</v>
      </c>
      <c r="N1135" s="33">
        <v>660</v>
      </c>
      <c r="O1135" s="24" t="s">
        <v>88</v>
      </c>
      <c r="P1135" s="24" t="str">
        <f>VLOOKUP(Table1[[#This Row],[Line Item Text Code]],$U$3:$V$7,2,FALSE)</f>
        <v>Specification Error</v>
      </c>
      <c r="Q1135" s="31">
        <f>Table1[[#This Row],[Ext. Cost]]-Table1[[#This Row],[Ext. Sell]]</f>
        <v>660</v>
      </c>
      <c r="R1135" s="28">
        <f>VLOOKUP(C1135,Bookings!$A$1:$B$33,2,FALSE)</f>
        <v>6995960.2399999984</v>
      </c>
      <c r="S1135" s="31">
        <f>IFERROR(VLOOKUP(D1135,Bookings!E:F,2,FALSE),0)</f>
        <v>5709</v>
      </c>
      <c r="T1135" s="27" t="str">
        <f>IFERROR(VLOOKUP(Table1[[#This Row],[Order]],Bookings_with_AM_Report!A:L,12,FALSE),"N/A")</f>
        <v>Mary Sparacino</v>
      </c>
    </row>
    <row r="1136" spans="1:20">
      <c r="A1136" s="24" t="s">
        <v>2828</v>
      </c>
      <c r="B1136" s="24">
        <v>7</v>
      </c>
      <c r="C1136" s="24" t="s">
        <v>45</v>
      </c>
      <c r="D1136" s="24" t="s">
        <v>2010</v>
      </c>
      <c r="E1136" s="24" t="s">
        <v>3909</v>
      </c>
      <c r="F1136" s="24" t="s">
        <v>3913</v>
      </c>
      <c r="G1136" s="24" t="s">
        <v>31</v>
      </c>
      <c r="H1136" s="24" t="s">
        <v>36</v>
      </c>
      <c r="I1136" s="24" t="s">
        <v>3914</v>
      </c>
      <c r="J1136" s="24" t="s">
        <v>24</v>
      </c>
      <c r="K1136" s="24" t="s">
        <v>3912</v>
      </c>
      <c r="L1136" s="24">
        <v>1</v>
      </c>
      <c r="M1136" s="33">
        <v>0</v>
      </c>
      <c r="N1136" s="33">
        <v>660</v>
      </c>
      <c r="O1136" s="24" t="s">
        <v>88</v>
      </c>
      <c r="P1136" s="24" t="str">
        <f>VLOOKUP(Table1[[#This Row],[Line Item Text Code]],$U$3:$V$7,2,FALSE)</f>
        <v>Customer Accomodation</v>
      </c>
      <c r="Q1136" s="31">
        <f>Table1[[#This Row],[Ext. Cost]]-Table1[[#This Row],[Ext. Sell]]</f>
        <v>660</v>
      </c>
      <c r="R1136" s="28">
        <f>VLOOKUP(C1136,Bookings!$A$1:$B$33,2,FALSE)</f>
        <v>6995960.2399999984</v>
      </c>
      <c r="S1136" s="31">
        <f>IFERROR(VLOOKUP(D1136,Bookings!E:F,2,FALSE),0)</f>
        <v>5709</v>
      </c>
      <c r="T1136" s="27" t="str">
        <f>IFERROR(VLOOKUP(Table1[[#This Row],[Order]],Bookings_with_AM_Report!A:L,12,FALSE),"N/A")</f>
        <v>Mary Sparacino</v>
      </c>
    </row>
    <row r="1137" spans="1:20">
      <c r="A1137" s="24" t="s">
        <v>2828</v>
      </c>
      <c r="B1137" s="24">
        <v>8</v>
      </c>
      <c r="C1137" s="24" t="s">
        <v>45</v>
      </c>
      <c r="D1137" s="24" t="s">
        <v>2010</v>
      </c>
      <c r="E1137" s="24" t="s">
        <v>54</v>
      </c>
      <c r="F1137" s="24" t="s">
        <v>54</v>
      </c>
      <c r="G1137" s="24" t="s">
        <v>53</v>
      </c>
      <c r="H1137" s="24" t="s">
        <v>49</v>
      </c>
      <c r="I1137" s="24" t="s">
        <v>3911</v>
      </c>
      <c r="J1137" s="24" t="s">
        <v>24</v>
      </c>
      <c r="K1137" s="24" t="s">
        <v>3912</v>
      </c>
      <c r="L1137" s="24">
        <v>1</v>
      </c>
      <c r="M1137" s="33">
        <v>0</v>
      </c>
      <c r="N1137" s="33">
        <v>110</v>
      </c>
      <c r="O1137" s="24" t="s">
        <v>88</v>
      </c>
      <c r="P1137" s="24" t="str">
        <f>VLOOKUP(Table1[[#This Row],[Line Item Text Code]],$U$3:$V$7,2,FALSE)</f>
        <v>Specification Error</v>
      </c>
      <c r="Q1137" s="31">
        <f>Table1[[#This Row],[Ext. Cost]]-Table1[[#This Row],[Ext. Sell]]</f>
        <v>110</v>
      </c>
      <c r="R1137" s="28">
        <f>VLOOKUP(C1137,Bookings!$A$1:$B$33,2,FALSE)</f>
        <v>6995960.2399999984</v>
      </c>
      <c r="S1137" s="31">
        <f>IFERROR(VLOOKUP(D1137,Bookings!E:F,2,FALSE),0)</f>
        <v>5709</v>
      </c>
      <c r="T1137" s="27" t="str">
        <f>IFERROR(VLOOKUP(Table1[[#This Row],[Order]],Bookings_with_AM_Report!A:L,12,FALSE),"N/A")</f>
        <v>Mary Sparacino</v>
      </c>
    </row>
    <row r="1138" spans="1:20">
      <c r="A1138" s="24" t="s">
        <v>3371</v>
      </c>
      <c r="B1138" s="24">
        <v>35</v>
      </c>
      <c r="C1138" s="24" t="s">
        <v>45</v>
      </c>
      <c r="D1138" s="24" t="s">
        <v>122</v>
      </c>
      <c r="E1138" s="24" t="s">
        <v>69</v>
      </c>
      <c r="F1138" s="24" t="s">
        <v>3915</v>
      </c>
      <c r="G1138" s="24" t="s">
        <v>16</v>
      </c>
      <c r="H1138" s="24" t="s">
        <v>36</v>
      </c>
      <c r="I1138" s="24" t="s">
        <v>3916</v>
      </c>
      <c r="J1138" s="24" t="s">
        <v>24</v>
      </c>
      <c r="K1138" s="24" t="s">
        <v>47</v>
      </c>
      <c r="L1138" s="24">
        <v>1</v>
      </c>
      <c r="M1138" s="33">
        <v>0</v>
      </c>
      <c r="N1138" s="33">
        <v>180</v>
      </c>
      <c r="O1138" s="24" t="s">
        <v>88</v>
      </c>
      <c r="P1138" s="24" t="str">
        <f>VLOOKUP(Table1[[#This Row],[Line Item Text Code]],$U$3:$V$7,2,FALSE)</f>
        <v>Customer Accomodation</v>
      </c>
      <c r="Q1138" s="31">
        <f>Table1[[#This Row],[Ext. Cost]]-Table1[[#This Row],[Ext. Sell]]</f>
        <v>180</v>
      </c>
      <c r="R1138" s="28">
        <f>VLOOKUP(C1138,Bookings!$A$1:$B$33,2,FALSE)</f>
        <v>6995960.2399999984</v>
      </c>
      <c r="S1138" s="31">
        <f>IFERROR(VLOOKUP(D1138,Bookings!E:F,2,FALSE),0)</f>
        <v>120872.78000000001</v>
      </c>
      <c r="T1138" s="27" t="str">
        <f>IFERROR(VLOOKUP(Table1[[#This Row],[Order]],Bookings_with_AM_Report!A:L,12,FALSE),"N/A")</f>
        <v>Maria Estrada</v>
      </c>
    </row>
    <row r="1139" spans="1:20">
      <c r="A1139" s="24" t="s">
        <v>3371</v>
      </c>
      <c r="B1139" s="24">
        <v>37</v>
      </c>
      <c r="C1139" s="24" t="s">
        <v>45</v>
      </c>
      <c r="D1139" s="24" t="s">
        <v>122</v>
      </c>
      <c r="E1139" s="24" t="s">
        <v>69</v>
      </c>
      <c r="F1139" s="24" t="s">
        <v>4623</v>
      </c>
      <c r="G1139" s="24" t="s">
        <v>16</v>
      </c>
      <c r="H1139" s="24" t="s">
        <v>36</v>
      </c>
      <c r="I1139" s="24" t="s">
        <v>3916</v>
      </c>
      <c r="J1139" s="24" t="s">
        <v>24</v>
      </c>
      <c r="K1139" s="24" t="s">
        <v>47</v>
      </c>
      <c r="L1139" s="24">
        <v>1</v>
      </c>
      <c r="M1139" s="33">
        <v>0</v>
      </c>
      <c r="N1139" s="33">
        <v>150</v>
      </c>
      <c r="O1139" s="24" t="s">
        <v>88</v>
      </c>
      <c r="P1139" s="24" t="str">
        <f>VLOOKUP(Table1[[#This Row],[Line Item Text Code]],$U$3:$V$7,2,FALSE)</f>
        <v>Customer Accomodation</v>
      </c>
      <c r="Q1139" s="31">
        <f>Table1[[#This Row],[Ext. Cost]]-Table1[[#This Row],[Ext. Sell]]</f>
        <v>150</v>
      </c>
      <c r="R1139" s="28">
        <f>VLOOKUP(C1139,Bookings!$A$1:$B$33,2,FALSE)</f>
        <v>6995960.2399999984</v>
      </c>
      <c r="S1139" s="31">
        <f>IFERROR(VLOOKUP(D1139,Bookings!E:F,2,FALSE),0)</f>
        <v>120872.78000000001</v>
      </c>
      <c r="T1139" s="27" t="str">
        <f>IFERROR(VLOOKUP(Table1[[#This Row],[Order]],Bookings_with_AM_Report!A:L,12,FALSE),"N/A")</f>
        <v>Maria Estrada</v>
      </c>
    </row>
    <row r="1140" spans="1:20">
      <c r="A1140" s="24" t="s">
        <v>2495</v>
      </c>
      <c r="B1140" s="24">
        <v>4</v>
      </c>
      <c r="C1140" s="24" t="s">
        <v>59</v>
      </c>
      <c r="D1140" s="24" t="s">
        <v>202</v>
      </c>
      <c r="E1140" s="24" t="s">
        <v>2496</v>
      </c>
      <c r="F1140" s="24" t="s">
        <v>22</v>
      </c>
      <c r="G1140" s="24" t="s">
        <v>53</v>
      </c>
      <c r="H1140" s="24" t="s">
        <v>53</v>
      </c>
      <c r="I1140" s="24" t="s">
        <v>129</v>
      </c>
      <c r="J1140" s="24" t="s">
        <v>18</v>
      </c>
      <c r="K1140" s="24" t="s">
        <v>75</v>
      </c>
      <c r="L1140" s="24">
        <v>1</v>
      </c>
      <c r="M1140" s="33">
        <v>0</v>
      </c>
      <c r="N1140" s="33">
        <v>67.87</v>
      </c>
      <c r="O1140" s="24" t="s">
        <v>48</v>
      </c>
      <c r="P1140" s="24" t="str">
        <f>VLOOKUP(Table1[[#This Row],[Line Item Text Code]],$U$3:$V$7,2,FALSE)</f>
        <v>Shipping Charges</v>
      </c>
      <c r="Q1140" s="31">
        <f>Table1[[#This Row],[Ext. Cost]]-Table1[[#This Row],[Ext. Sell]]</f>
        <v>67.87</v>
      </c>
      <c r="R1140" s="28">
        <f>VLOOKUP(C1140,Bookings!$A$1:$B$33,2,FALSE)</f>
        <v>25594614.949999984</v>
      </c>
      <c r="S1140" s="31">
        <f>IFERROR(VLOOKUP(D1140,Bookings!E:F,2,FALSE),0)</f>
        <v>2674135.4199999995</v>
      </c>
      <c r="T1140" s="27" t="str">
        <f>IFERROR(VLOOKUP(Table1[[#This Row],[Order]],Bookings_with_AM_Report!A:L,12,FALSE),"N/A")</f>
        <v>Anthony Pantaleoni</v>
      </c>
    </row>
    <row r="1141" spans="1:20">
      <c r="A1141" s="24" t="s">
        <v>3453</v>
      </c>
      <c r="B1141" s="24">
        <v>181</v>
      </c>
      <c r="C1141" s="24" t="s">
        <v>39</v>
      </c>
      <c r="D1141" s="24" t="s">
        <v>89</v>
      </c>
      <c r="E1141" s="24" t="s">
        <v>2689</v>
      </c>
      <c r="F1141" s="24" t="s">
        <v>22</v>
      </c>
      <c r="G1141" s="24" t="s">
        <v>69</v>
      </c>
      <c r="H1141" s="24" t="s">
        <v>17</v>
      </c>
      <c r="I1141" s="24" t="s">
        <v>6200</v>
      </c>
      <c r="J1141" s="24" t="s">
        <v>33</v>
      </c>
      <c r="K1141" s="24" t="s">
        <v>2526</v>
      </c>
      <c r="L1141" s="24">
        <v>1</v>
      </c>
      <c r="M1141" s="33">
        <v>0</v>
      </c>
      <c r="N1141" s="33">
        <v>1275</v>
      </c>
      <c r="O1141" s="24" t="s">
        <v>4477</v>
      </c>
      <c r="P1141" s="24" t="str">
        <f>VLOOKUP(Table1[[#This Row],[Line Item Text Code]],$U$3:$V$7,2,FALSE)</f>
        <v>Miscellaneous</v>
      </c>
      <c r="Q1141" s="31">
        <f>Table1[[#This Row],[Ext. Cost]]-Table1[[#This Row],[Ext. Sell]]</f>
        <v>1275</v>
      </c>
      <c r="R1141" s="28">
        <f>VLOOKUP(C1141,Bookings!$A$1:$B$33,2,FALSE)</f>
        <v>1917863.1800000002</v>
      </c>
      <c r="S1141" s="31">
        <f>IFERROR(VLOOKUP(D1141,Bookings!E:F,2,FALSE),0)</f>
        <v>1690928.2900000003</v>
      </c>
      <c r="T1141" s="27" t="str">
        <f>IFERROR(VLOOKUP(Table1[[#This Row],[Order]],Bookings_with_AM_Report!A:L,12,FALSE),"N/A")</f>
        <v>Rayna Mitchell</v>
      </c>
    </row>
    <row r="1142" spans="1:20">
      <c r="A1142" s="24" t="s">
        <v>3453</v>
      </c>
      <c r="B1142" s="24">
        <v>182</v>
      </c>
      <c r="C1142" s="24" t="s">
        <v>39</v>
      </c>
      <c r="D1142" s="24" t="s">
        <v>89</v>
      </c>
      <c r="E1142" s="24" t="s">
        <v>6201</v>
      </c>
      <c r="F1142" s="24" t="s">
        <v>22</v>
      </c>
      <c r="G1142" s="24" t="s">
        <v>31</v>
      </c>
      <c r="H1142" s="24" t="s">
        <v>17</v>
      </c>
      <c r="I1142" s="24" t="s">
        <v>200</v>
      </c>
      <c r="J1142" s="24" t="s">
        <v>33</v>
      </c>
      <c r="K1142" s="24" t="s">
        <v>66</v>
      </c>
      <c r="L1142" s="24">
        <v>1</v>
      </c>
      <c r="M1142" s="33">
        <v>0</v>
      </c>
      <c r="N1142" s="33">
        <v>60.18</v>
      </c>
      <c r="O1142" s="24" t="s">
        <v>4477</v>
      </c>
      <c r="P1142" s="24" t="str">
        <f>VLOOKUP(Table1[[#This Row],[Line Item Text Code]],$U$3:$V$7,2,FALSE)</f>
        <v>Miscellaneous</v>
      </c>
      <c r="Q1142" s="31">
        <f>Table1[[#This Row],[Ext. Cost]]-Table1[[#This Row],[Ext. Sell]]</f>
        <v>60.18</v>
      </c>
      <c r="R1142" s="28">
        <f>VLOOKUP(C1142,Bookings!$A$1:$B$33,2,FALSE)</f>
        <v>1917863.1800000002</v>
      </c>
      <c r="S1142" s="31">
        <f>IFERROR(VLOOKUP(D1142,Bookings!E:F,2,FALSE),0)</f>
        <v>1690928.2900000003</v>
      </c>
      <c r="T1142" s="27" t="str">
        <f>IFERROR(VLOOKUP(Table1[[#This Row],[Order]],Bookings_with_AM_Report!A:L,12,FALSE),"N/A")</f>
        <v>Rayna Mitchell</v>
      </c>
    </row>
    <row r="1143" spans="1:20">
      <c r="A1143" s="24" t="s">
        <v>3453</v>
      </c>
      <c r="B1143" s="24">
        <v>183</v>
      </c>
      <c r="C1143" s="24" t="s">
        <v>39</v>
      </c>
      <c r="D1143" s="24" t="s">
        <v>89</v>
      </c>
      <c r="E1143" s="24" t="s">
        <v>65</v>
      </c>
      <c r="F1143" s="24" t="s">
        <v>22</v>
      </c>
      <c r="G1143" s="24" t="s">
        <v>317</v>
      </c>
      <c r="H1143" s="24" t="s">
        <v>17</v>
      </c>
      <c r="I1143" s="24" t="s">
        <v>65</v>
      </c>
      <c r="J1143" s="24" t="s">
        <v>33</v>
      </c>
      <c r="K1143" s="24" t="s">
        <v>66</v>
      </c>
      <c r="L1143" s="24">
        <v>1</v>
      </c>
      <c r="M1143" s="33">
        <v>0</v>
      </c>
      <c r="N1143" s="33">
        <v>1079.7</v>
      </c>
      <c r="O1143" s="24" t="s">
        <v>4477</v>
      </c>
      <c r="P1143" s="24" t="str">
        <f>VLOOKUP(Table1[[#This Row],[Line Item Text Code]],$U$3:$V$7,2,FALSE)</f>
        <v>Miscellaneous</v>
      </c>
      <c r="Q1143" s="31">
        <f>Table1[[#This Row],[Ext. Cost]]-Table1[[#This Row],[Ext. Sell]]</f>
        <v>1079.7</v>
      </c>
      <c r="R1143" s="28">
        <f>VLOOKUP(C1143,Bookings!$A$1:$B$33,2,FALSE)</f>
        <v>1917863.1800000002</v>
      </c>
      <c r="S1143" s="31">
        <f>IFERROR(VLOOKUP(D1143,Bookings!E:F,2,FALSE),0)</f>
        <v>1690928.2900000003</v>
      </c>
      <c r="T1143" s="27" t="str">
        <f>IFERROR(VLOOKUP(Table1[[#This Row],[Order]],Bookings_with_AM_Report!A:L,12,FALSE),"N/A")</f>
        <v>Rayna Mitchell</v>
      </c>
    </row>
    <row r="1144" spans="1:20">
      <c r="A1144" s="24" t="s">
        <v>2497</v>
      </c>
      <c r="B1144" s="24">
        <v>204</v>
      </c>
      <c r="C1144" s="24" t="s">
        <v>39</v>
      </c>
      <c r="D1144" s="24" t="s">
        <v>89</v>
      </c>
      <c r="E1144" s="24" t="s">
        <v>2498</v>
      </c>
      <c r="F1144" s="24" t="s">
        <v>2499</v>
      </c>
      <c r="G1144" s="24" t="s">
        <v>31</v>
      </c>
      <c r="H1144" s="24" t="s">
        <v>36</v>
      </c>
      <c r="I1144" s="24" t="s">
        <v>2500</v>
      </c>
      <c r="J1144" s="24" t="s">
        <v>33</v>
      </c>
      <c r="K1144" s="24" t="s">
        <v>73</v>
      </c>
      <c r="L1144" s="24">
        <v>1</v>
      </c>
      <c r="M1144" s="33">
        <v>0</v>
      </c>
      <c r="N1144" s="33">
        <v>61.5</v>
      </c>
      <c r="O1144" s="24" t="s">
        <v>22</v>
      </c>
      <c r="P1144" s="24" t="str">
        <f>VLOOKUP(Table1[[#This Row],[Line Item Text Code]],$U$3:$V$7,2,FALSE)</f>
        <v>Customer Accomodation</v>
      </c>
      <c r="Q1144" s="31">
        <f>Table1[[#This Row],[Ext. Cost]]-Table1[[#This Row],[Ext. Sell]]</f>
        <v>61.5</v>
      </c>
      <c r="R1144" s="28">
        <f>VLOOKUP(C1144,Bookings!$A$1:$B$33,2,FALSE)</f>
        <v>1917863.1800000002</v>
      </c>
      <c r="S1144" s="31">
        <f>IFERROR(VLOOKUP(D1144,Bookings!E:F,2,FALSE),0)</f>
        <v>1690928.2900000003</v>
      </c>
      <c r="T1144" s="27" t="str">
        <f>IFERROR(VLOOKUP(Table1[[#This Row],[Order]],Bookings_with_AM_Report!A:L,12,FALSE),"N/A")</f>
        <v>Rayna Mitchell</v>
      </c>
    </row>
    <row r="1145" spans="1:20">
      <c r="A1145" s="24" t="s">
        <v>2497</v>
      </c>
      <c r="B1145" s="24">
        <v>205</v>
      </c>
      <c r="C1145" s="24" t="s">
        <v>39</v>
      </c>
      <c r="D1145" s="24" t="s">
        <v>89</v>
      </c>
      <c r="E1145" s="24" t="s">
        <v>52</v>
      </c>
      <c r="F1145" s="24" t="s">
        <v>2501</v>
      </c>
      <c r="G1145" s="24" t="s">
        <v>53</v>
      </c>
      <c r="H1145" s="24" t="s">
        <v>36</v>
      </c>
      <c r="I1145" s="24" t="s">
        <v>2502</v>
      </c>
      <c r="J1145" s="24" t="s">
        <v>33</v>
      </c>
      <c r="K1145" s="24" t="s">
        <v>73</v>
      </c>
      <c r="L1145" s="24">
        <v>1</v>
      </c>
      <c r="M1145" s="33">
        <v>0</v>
      </c>
      <c r="N1145" s="33">
        <v>20</v>
      </c>
      <c r="O1145" s="24" t="s">
        <v>22</v>
      </c>
      <c r="P1145" s="24" t="str">
        <f>VLOOKUP(Table1[[#This Row],[Line Item Text Code]],$U$3:$V$7,2,FALSE)</f>
        <v>Customer Accomodation</v>
      </c>
      <c r="Q1145" s="31">
        <f>Table1[[#This Row],[Ext. Cost]]-Table1[[#This Row],[Ext. Sell]]</f>
        <v>20</v>
      </c>
      <c r="R1145" s="28">
        <f>VLOOKUP(C1145,Bookings!$A$1:$B$33,2,FALSE)</f>
        <v>1917863.1800000002</v>
      </c>
      <c r="S1145" s="31">
        <f>IFERROR(VLOOKUP(D1145,Bookings!E:F,2,FALSE),0)</f>
        <v>1690928.2900000003</v>
      </c>
      <c r="T1145" s="27" t="str">
        <f>IFERROR(VLOOKUP(Table1[[#This Row],[Order]],Bookings_with_AM_Report!A:L,12,FALSE),"N/A")</f>
        <v>Rayna Mitchell</v>
      </c>
    </row>
    <row r="1146" spans="1:20">
      <c r="A1146" s="24" t="s">
        <v>2497</v>
      </c>
      <c r="B1146" s="24">
        <v>206</v>
      </c>
      <c r="C1146" s="24" t="s">
        <v>39</v>
      </c>
      <c r="D1146" s="24" t="s">
        <v>89</v>
      </c>
      <c r="E1146" s="24" t="s">
        <v>2503</v>
      </c>
      <c r="F1146" s="24" t="s">
        <v>2504</v>
      </c>
      <c r="G1146" s="24" t="s">
        <v>1394</v>
      </c>
      <c r="H1146" s="24" t="s">
        <v>36</v>
      </c>
      <c r="I1146" s="24" t="s">
        <v>2502</v>
      </c>
      <c r="J1146" s="24" t="s">
        <v>33</v>
      </c>
      <c r="K1146" s="24" t="s">
        <v>73</v>
      </c>
      <c r="L1146" s="24">
        <v>1</v>
      </c>
      <c r="M1146" s="33">
        <v>0</v>
      </c>
      <c r="N1146" s="33">
        <v>3.69</v>
      </c>
      <c r="O1146" s="24" t="s">
        <v>22</v>
      </c>
      <c r="P1146" s="24" t="str">
        <f>VLOOKUP(Table1[[#This Row],[Line Item Text Code]],$U$3:$V$7,2,FALSE)</f>
        <v>Customer Accomodation</v>
      </c>
      <c r="Q1146" s="31">
        <f>Table1[[#This Row],[Ext. Cost]]-Table1[[#This Row],[Ext. Sell]]</f>
        <v>3.69</v>
      </c>
      <c r="R1146" s="28">
        <f>VLOOKUP(C1146,Bookings!$A$1:$B$33,2,FALSE)</f>
        <v>1917863.1800000002</v>
      </c>
      <c r="S1146" s="31">
        <f>IFERROR(VLOOKUP(D1146,Bookings!E:F,2,FALSE),0)</f>
        <v>1690928.2900000003</v>
      </c>
      <c r="T1146" s="27" t="str">
        <f>IFERROR(VLOOKUP(Table1[[#This Row],[Order]],Bookings_with_AM_Report!A:L,12,FALSE),"N/A")</f>
        <v>Rayna Mitchell</v>
      </c>
    </row>
    <row r="1147" spans="1:20">
      <c r="A1147" s="24" t="s">
        <v>2505</v>
      </c>
      <c r="B1147" s="24">
        <v>3</v>
      </c>
      <c r="C1147" s="24" t="s">
        <v>39</v>
      </c>
      <c r="D1147" s="24" t="s">
        <v>2506</v>
      </c>
      <c r="E1147" s="24" t="s">
        <v>205</v>
      </c>
      <c r="F1147" s="24" t="s">
        <v>22</v>
      </c>
      <c r="G1147" s="24" t="s">
        <v>317</v>
      </c>
      <c r="H1147" s="24" t="s">
        <v>17</v>
      </c>
      <c r="I1147" s="24" t="s">
        <v>65</v>
      </c>
      <c r="J1147" s="24" t="s">
        <v>24</v>
      </c>
      <c r="K1147" s="24" t="s">
        <v>25</v>
      </c>
      <c r="L1147" s="24">
        <v>1</v>
      </c>
      <c r="M1147" s="33">
        <v>0</v>
      </c>
      <c r="N1147" s="33">
        <v>1407.29</v>
      </c>
      <c r="O1147" s="24" t="s">
        <v>29</v>
      </c>
      <c r="P1147" s="24" t="str">
        <f>VLOOKUP(Table1[[#This Row],[Line Item Text Code]],$U$3:$V$7,2,FALSE)</f>
        <v>Miscellaneous</v>
      </c>
      <c r="Q1147" s="31">
        <f>Table1[[#This Row],[Ext. Cost]]-Table1[[#This Row],[Ext. Sell]]</f>
        <v>1407.29</v>
      </c>
      <c r="R1147" s="28">
        <f>VLOOKUP(C1147,Bookings!$A$1:$B$33,2,FALSE)</f>
        <v>1917863.1800000002</v>
      </c>
      <c r="S1147" s="31">
        <f>IFERROR(VLOOKUP(D1147,Bookings!E:F,2,FALSE),0)</f>
        <v>372935.25000000006</v>
      </c>
      <c r="T1147" s="27" t="str">
        <f>IFERROR(VLOOKUP(Table1[[#This Row],[Order]],Bookings_with_AM_Report!A:L,12,FALSE),"N/A")</f>
        <v>Carina Collison</v>
      </c>
    </row>
    <row r="1148" spans="1:20">
      <c r="A1148" s="24" t="s">
        <v>2505</v>
      </c>
      <c r="B1148" s="24">
        <v>4</v>
      </c>
      <c r="C1148" s="24" t="s">
        <v>39</v>
      </c>
      <c r="D1148" s="24" t="s">
        <v>2506</v>
      </c>
      <c r="E1148" s="24" t="s">
        <v>205</v>
      </c>
      <c r="F1148" s="24" t="s">
        <v>22</v>
      </c>
      <c r="G1148" s="24" t="s">
        <v>317</v>
      </c>
      <c r="H1148" s="24" t="s">
        <v>17</v>
      </c>
      <c r="I1148" s="24" t="s">
        <v>65</v>
      </c>
      <c r="J1148" s="24" t="s">
        <v>24</v>
      </c>
      <c r="K1148" s="24" t="s">
        <v>25</v>
      </c>
      <c r="L1148" s="24">
        <v>1</v>
      </c>
      <c r="M1148" s="33">
        <v>0</v>
      </c>
      <c r="N1148" s="33">
        <v>1770.94</v>
      </c>
      <c r="O1148" s="24" t="s">
        <v>29</v>
      </c>
      <c r="P1148" s="24" t="str">
        <f>VLOOKUP(Table1[[#This Row],[Line Item Text Code]],$U$3:$V$7,2,FALSE)</f>
        <v>Miscellaneous</v>
      </c>
      <c r="Q1148" s="31">
        <f>Table1[[#This Row],[Ext. Cost]]-Table1[[#This Row],[Ext. Sell]]</f>
        <v>1770.94</v>
      </c>
      <c r="R1148" s="28">
        <f>VLOOKUP(C1148,Bookings!$A$1:$B$33,2,FALSE)</f>
        <v>1917863.1800000002</v>
      </c>
      <c r="S1148" s="31">
        <f>IFERROR(VLOOKUP(D1148,Bookings!E:F,2,FALSE),0)</f>
        <v>372935.25000000006</v>
      </c>
      <c r="T1148" s="27" t="str">
        <f>IFERROR(VLOOKUP(Table1[[#This Row],[Order]],Bookings_with_AM_Report!A:L,12,FALSE),"N/A")</f>
        <v>Carina Collison</v>
      </c>
    </row>
    <row r="1149" spans="1:20">
      <c r="A1149" s="24" t="s">
        <v>2505</v>
      </c>
      <c r="B1149" s="24">
        <v>5</v>
      </c>
      <c r="C1149" s="24" t="s">
        <v>39</v>
      </c>
      <c r="D1149" s="24" t="s">
        <v>2506</v>
      </c>
      <c r="E1149" s="24" t="s">
        <v>3917</v>
      </c>
      <c r="F1149" s="24" t="s">
        <v>22</v>
      </c>
      <c r="G1149" s="24" t="s">
        <v>317</v>
      </c>
      <c r="H1149" s="24" t="s">
        <v>17</v>
      </c>
      <c r="I1149" s="24" t="s">
        <v>3918</v>
      </c>
      <c r="J1149" s="24" t="s">
        <v>24</v>
      </c>
      <c r="K1149" s="24" t="s">
        <v>1468</v>
      </c>
      <c r="L1149" s="24">
        <v>1</v>
      </c>
      <c r="M1149" s="33">
        <v>0</v>
      </c>
      <c r="N1149" s="33">
        <v>769.55</v>
      </c>
      <c r="O1149" s="24" t="s">
        <v>29</v>
      </c>
      <c r="P1149" s="24" t="str">
        <f>VLOOKUP(Table1[[#This Row],[Line Item Text Code]],$U$3:$V$7,2,FALSE)</f>
        <v>Miscellaneous</v>
      </c>
      <c r="Q1149" s="31">
        <f>Table1[[#This Row],[Ext. Cost]]-Table1[[#This Row],[Ext. Sell]]</f>
        <v>769.55</v>
      </c>
      <c r="R1149" s="28">
        <f>VLOOKUP(C1149,Bookings!$A$1:$B$33,2,FALSE)</f>
        <v>1917863.1800000002</v>
      </c>
      <c r="S1149" s="31">
        <f>IFERROR(VLOOKUP(D1149,Bookings!E:F,2,FALSE),0)</f>
        <v>372935.25000000006</v>
      </c>
      <c r="T1149" s="27" t="str">
        <f>IFERROR(VLOOKUP(Table1[[#This Row],[Order]],Bookings_with_AM_Report!A:L,12,FALSE),"N/A")</f>
        <v>Carina Collison</v>
      </c>
    </row>
    <row r="1150" spans="1:20">
      <c r="A1150" s="24" t="s">
        <v>3045</v>
      </c>
      <c r="B1150" s="24">
        <v>9</v>
      </c>
      <c r="C1150" s="24" t="s">
        <v>15</v>
      </c>
      <c r="D1150" s="24" t="s">
        <v>1007</v>
      </c>
      <c r="E1150" s="24" t="s">
        <v>5962</v>
      </c>
      <c r="F1150" s="24" t="s">
        <v>22</v>
      </c>
      <c r="G1150" s="24" t="s">
        <v>69</v>
      </c>
      <c r="H1150" s="24" t="s">
        <v>36</v>
      </c>
      <c r="I1150" s="24" t="s">
        <v>5963</v>
      </c>
      <c r="J1150" s="24" t="s">
        <v>18</v>
      </c>
      <c r="K1150" s="24" t="s">
        <v>5964</v>
      </c>
      <c r="L1150" s="24">
        <v>1</v>
      </c>
      <c r="M1150" s="33">
        <v>-676.85</v>
      </c>
      <c r="N1150" s="33">
        <v>0</v>
      </c>
      <c r="O1150" s="24" t="s">
        <v>29</v>
      </c>
      <c r="P1150" s="24" t="str">
        <f>VLOOKUP(Table1[[#This Row],[Line Item Text Code]],$U$3:$V$7,2,FALSE)</f>
        <v>Customer Accomodation</v>
      </c>
      <c r="Q1150" s="31">
        <f>Table1[[#This Row],[Ext. Cost]]-Table1[[#This Row],[Ext. Sell]]</f>
        <v>676.85</v>
      </c>
      <c r="R1150" s="28">
        <f>VLOOKUP(C1150,Bookings!$A$1:$B$33,2,FALSE)</f>
        <v>6210075.2199999997</v>
      </c>
      <c r="S1150" s="31">
        <f>IFERROR(VLOOKUP(D1150,Bookings!E:F,2,FALSE),0)</f>
        <v>83941.079999999987</v>
      </c>
      <c r="T1150" s="27" t="str">
        <f>IFERROR(VLOOKUP(Table1[[#This Row],[Order]],Bookings_with_AM_Report!A:L,12,FALSE),"N/A")</f>
        <v>Carina Collison</v>
      </c>
    </row>
    <row r="1151" spans="1:20">
      <c r="A1151" s="24" t="s">
        <v>2507</v>
      </c>
      <c r="B1151" s="24">
        <v>11</v>
      </c>
      <c r="C1151" s="24" t="s">
        <v>20</v>
      </c>
      <c r="D1151" s="24" t="s">
        <v>21</v>
      </c>
      <c r="E1151" s="24" t="s">
        <v>6089</v>
      </c>
      <c r="F1151" s="24" t="s">
        <v>22</v>
      </c>
      <c r="G1151" s="24" t="s">
        <v>53</v>
      </c>
      <c r="H1151" s="24" t="s">
        <v>53</v>
      </c>
      <c r="I1151" s="24" t="s">
        <v>129</v>
      </c>
      <c r="J1151" s="24" t="s">
        <v>24</v>
      </c>
      <c r="K1151" s="24" t="s">
        <v>75</v>
      </c>
      <c r="L1151" s="24">
        <v>1</v>
      </c>
      <c r="M1151" s="33">
        <v>0</v>
      </c>
      <c r="N1151" s="33">
        <v>77.239999999999995</v>
      </c>
      <c r="O1151" s="24" t="s">
        <v>26</v>
      </c>
      <c r="P1151" s="24" t="str">
        <f>VLOOKUP(Table1[[#This Row],[Line Item Text Code]],$U$3:$V$7,2,FALSE)</f>
        <v>Shipping Charges</v>
      </c>
      <c r="Q1151" s="31">
        <f>Table1[[#This Row],[Ext. Cost]]-Table1[[#This Row],[Ext. Sell]]</f>
        <v>77.239999999999995</v>
      </c>
      <c r="R1151" s="28">
        <f>VLOOKUP(C1151,Bookings!$A$1:$B$33,2,FALSE)</f>
        <v>7904036.2999999644</v>
      </c>
      <c r="S1151" s="31">
        <f>IFERROR(VLOOKUP(D1151,Bookings!E:F,2,FALSE),0)</f>
        <v>6485933.8499999978</v>
      </c>
      <c r="T1151" s="27" t="str">
        <f>IFERROR(VLOOKUP(Table1[[#This Row],[Order]],Bookings_with_AM_Report!A:L,12,FALSE),"N/A")</f>
        <v>Norma Lopez</v>
      </c>
    </row>
    <row r="1152" spans="1:20">
      <c r="A1152" s="24" t="s">
        <v>2507</v>
      </c>
      <c r="B1152" s="24">
        <v>12</v>
      </c>
      <c r="C1152" s="24" t="s">
        <v>20</v>
      </c>
      <c r="D1152" s="24" t="s">
        <v>21</v>
      </c>
      <c r="E1152" s="24" t="s">
        <v>5832</v>
      </c>
      <c r="F1152" s="24" t="s">
        <v>22</v>
      </c>
      <c r="G1152" s="24" t="s">
        <v>53</v>
      </c>
      <c r="H1152" s="24" t="s">
        <v>53</v>
      </c>
      <c r="I1152" s="24" t="s">
        <v>129</v>
      </c>
      <c r="J1152" s="24" t="s">
        <v>24</v>
      </c>
      <c r="K1152" s="24" t="s">
        <v>75</v>
      </c>
      <c r="L1152" s="24">
        <v>1</v>
      </c>
      <c r="M1152" s="33">
        <v>0</v>
      </c>
      <c r="N1152" s="33">
        <v>227.97</v>
      </c>
      <c r="O1152" s="24" t="s">
        <v>26</v>
      </c>
      <c r="P1152" s="24" t="str">
        <f>VLOOKUP(Table1[[#This Row],[Line Item Text Code]],$U$3:$V$7,2,FALSE)</f>
        <v>Shipping Charges</v>
      </c>
      <c r="Q1152" s="31">
        <f>Table1[[#This Row],[Ext. Cost]]-Table1[[#This Row],[Ext. Sell]]</f>
        <v>227.97</v>
      </c>
      <c r="R1152" s="28">
        <f>VLOOKUP(C1152,Bookings!$A$1:$B$33,2,FALSE)</f>
        <v>7904036.2999999644</v>
      </c>
      <c r="S1152" s="31">
        <f>IFERROR(VLOOKUP(D1152,Bookings!E:F,2,FALSE),0)</f>
        <v>6485933.8499999978</v>
      </c>
      <c r="T1152" s="27" t="str">
        <f>IFERROR(VLOOKUP(Table1[[#This Row],[Order]],Bookings_with_AM_Report!A:L,12,FALSE),"N/A")</f>
        <v>Norma Lopez</v>
      </c>
    </row>
    <row r="1153" spans="1:20">
      <c r="A1153" s="24" t="s">
        <v>2507</v>
      </c>
      <c r="B1153" s="24">
        <v>13</v>
      </c>
      <c r="C1153" s="24" t="s">
        <v>20</v>
      </c>
      <c r="D1153" s="24" t="s">
        <v>21</v>
      </c>
      <c r="E1153" s="24" t="s">
        <v>2508</v>
      </c>
      <c r="F1153" s="24" t="s">
        <v>22</v>
      </c>
      <c r="G1153" s="24" t="s">
        <v>31</v>
      </c>
      <c r="H1153" s="24" t="s">
        <v>17</v>
      </c>
      <c r="I1153" s="24" t="s">
        <v>200</v>
      </c>
      <c r="J1153" s="24" t="s">
        <v>24</v>
      </c>
      <c r="K1153" s="24" t="s">
        <v>25</v>
      </c>
      <c r="L1153" s="24">
        <v>1</v>
      </c>
      <c r="M1153" s="33">
        <v>0</v>
      </c>
      <c r="N1153" s="33">
        <v>27.48</v>
      </c>
      <c r="O1153" s="24" t="s">
        <v>26</v>
      </c>
      <c r="P1153" s="24" t="str">
        <f>VLOOKUP(Table1[[#This Row],[Line Item Text Code]],$U$3:$V$7,2,FALSE)</f>
        <v>Miscellaneous</v>
      </c>
      <c r="Q1153" s="31">
        <f>Table1[[#This Row],[Ext. Cost]]-Table1[[#This Row],[Ext. Sell]]</f>
        <v>27.48</v>
      </c>
      <c r="R1153" s="28">
        <f>VLOOKUP(C1153,Bookings!$A$1:$B$33,2,FALSE)</f>
        <v>7904036.2999999644</v>
      </c>
      <c r="S1153" s="31">
        <f>IFERROR(VLOOKUP(D1153,Bookings!E:F,2,FALSE),0)</f>
        <v>6485933.8499999978</v>
      </c>
      <c r="T1153" s="27" t="str">
        <f>IFERROR(VLOOKUP(Table1[[#This Row],[Order]],Bookings_with_AM_Report!A:L,12,FALSE),"N/A")</f>
        <v>Norma Lopez</v>
      </c>
    </row>
    <row r="1154" spans="1:20">
      <c r="A1154" s="24" t="s">
        <v>2507</v>
      </c>
      <c r="B1154" s="24">
        <v>14</v>
      </c>
      <c r="C1154" s="24" t="s">
        <v>20</v>
      </c>
      <c r="D1154" s="24" t="s">
        <v>21</v>
      </c>
      <c r="E1154" s="24" t="s">
        <v>205</v>
      </c>
      <c r="F1154" s="24" t="s">
        <v>22</v>
      </c>
      <c r="G1154" s="24" t="s">
        <v>317</v>
      </c>
      <c r="H1154" s="24" t="s">
        <v>17</v>
      </c>
      <c r="I1154" s="24" t="s">
        <v>65</v>
      </c>
      <c r="J1154" s="24" t="s">
        <v>24</v>
      </c>
      <c r="K1154" s="24" t="s">
        <v>140</v>
      </c>
      <c r="L1154" s="24">
        <v>1</v>
      </c>
      <c r="M1154" s="33">
        <v>0</v>
      </c>
      <c r="N1154" s="33">
        <v>378.62</v>
      </c>
      <c r="O1154" s="24" t="s">
        <v>26</v>
      </c>
      <c r="P1154" s="24" t="str">
        <f>VLOOKUP(Table1[[#This Row],[Line Item Text Code]],$U$3:$V$7,2,FALSE)</f>
        <v>Miscellaneous</v>
      </c>
      <c r="Q1154" s="31">
        <f>Table1[[#This Row],[Ext. Cost]]-Table1[[#This Row],[Ext. Sell]]</f>
        <v>378.62</v>
      </c>
      <c r="R1154" s="28">
        <f>VLOOKUP(C1154,Bookings!$A$1:$B$33,2,FALSE)</f>
        <v>7904036.2999999644</v>
      </c>
      <c r="S1154" s="31">
        <f>IFERROR(VLOOKUP(D1154,Bookings!E:F,2,FALSE),0)</f>
        <v>6485933.8499999978</v>
      </c>
      <c r="T1154" s="27" t="str">
        <f>IFERROR(VLOOKUP(Table1[[#This Row],[Order]],Bookings_with_AM_Report!A:L,12,FALSE),"N/A")</f>
        <v>Norma Lopez</v>
      </c>
    </row>
    <row r="1155" spans="1:20">
      <c r="A1155" s="24" t="s">
        <v>2507</v>
      </c>
      <c r="B1155" s="24">
        <v>15</v>
      </c>
      <c r="C1155" s="24" t="s">
        <v>20</v>
      </c>
      <c r="D1155" s="24" t="s">
        <v>21</v>
      </c>
      <c r="E1155" s="24" t="s">
        <v>2509</v>
      </c>
      <c r="F1155" s="24" t="s">
        <v>22</v>
      </c>
      <c r="G1155" s="24" t="s">
        <v>317</v>
      </c>
      <c r="H1155" s="24" t="s">
        <v>17</v>
      </c>
      <c r="I1155" s="24" t="s">
        <v>65</v>
      </c>
      <c r="J1155" s="24" t="s">
        <v>24</v>
      </c>
      <c r="K1155" s="24" t="s">
        <v>1468</v>
      </c>
      <c r="L1155" s="24">
        <v>1</v>
      </c>
      <c r="M1155" s="33">
        <v>0</v>
      </c>
      <c r="N1155" s="33">
        <v>9250.35</v>
      </c>
      <c r="O1155" s="24" t="s">
        <v>26</v>
      </c>
      <c r="P1155" s="24" t="str">
        <f>VLOOKUP(Table1[[#This Row],[Line Item Text Code]],$U$3:$V$7,2,FALSE)</f>
        <v>Miscellaneous</v>
      </c>
      <c r="Q1155" s="31">
        <f>Table1[[#This Row],[Ext. Cost]]-Table1[[#This Row],[Ext. Sell]]</f>
        <v>9250.35</v>
      </c>
      <c r="R1155" s="28">
        <f>VLOOKUP(C1155,Bookings!$A$1:$B$33,2,FALSE)</f>
        <v>7904036.2999999644</v>
      </c>
      <c r="S1155" s="31">
        <f>IFERROR(VLOOKUP(D1155,Bookings!E:F,2,FALSE),0)</f>
        <v>6485933.8499999978</v>
      </c>
      <c r="T1155" s="27" t="str">
        <f>IFERROR(VLOOKUP(Table1[[#This Row],[Order]],Bookings_with_AM_Report!A:L,12,FALSE),"N/A")</f>
        <v>Norma Lopez</v>
      </c>
    </row>
    <row r="1156" spans="1:20">
      <c r="A1156" s="24" t="s">
        <v>2507</v>
      </c>
      <c r="B1156" s="24">
        <v>16</v>
      </c>
      <c r="C1156" s="24" t="s">
        <v>20</v>
      </c>
      <c r="D1156" s="24" t="s">
        <v>21</v>
      </c>
      <c r="E1156" s="24" t="s">
        <v>205</v>
      </c>
      <c r="F1156" s="24" t="s">
        <v>22</v>
      </c>
      <c r="G1156" s="24" t="s">
        <v>317</v>
      </c>
      <c r="H1156" s="24" t="s">
        <v>17</v>
      </c>
      <c r="I1156" s="24" t="s">
        <v>65</v>
      </c>
      <c r="J1156" s="24" t="s">
        <v>24</v>
      </c>
      <c r="K1156" s="24" t="s">
        <v>2510</v>
      </c>
      <c r="L1156" s="24">
        <v>1</v>
      </c>
      <c r="M1156" s="33">
        <v>0</v>
      </c>
      <c r="N1156" s="33">
        <v>328.82</v>
      </c>
      <c r="O1156" s="24" t="s">
        <v>26</v>
      </c>
      <c r="P1156" s="24" t="str">
        <f>VLOOKUP(Table1[[#This Row],[Line Item Text Code]],$U$3:$V$7,2,FALSE)</f>
        <v>Miscellaneous</v>
      </c>
      <c r="Q1156" s="31">
        <f>Table1[[#This Row],[Ext. Cost]]-Table1[[#This Row],[Ext. Sell]]</f>
        <v>328.82</v>
      </c>
      <c r="R1156" s="28">
        <f>VLOOKUP(C1156,Bookings!$A$1:$B$33,2,FALSE)</f>
        <v>7904036.2999999644</v>
      </c>
      <c r="S1156" s="31">
        <f>IFERROR(VLOOKUP(D1156,Bookings!E:F,2,FALSE),0)</f>
        <v>6485933.8499999978</v>
      </c>
      <c r="T1156" s="27" t="str">
        <f>IFERROR(VLOOKUP(Table1[[#This Row],[Order]],Bookings_with_AM_Report!A:L,12,FALSE),"N/A")</f>
        <v>Norma Lopez</v>
      </c>
    </row>
    <row r="1157" spans="1:20">
      <c r="A1157" s="24" t="s">
        <v>2507</v>
      </c>
      <c r="B1157" s="24">
        <v>17</v>
      </c>
      <c r="C1157" s="24" t="s">
        <v>20</v>
      </c>
      <c r="D1157" s="24" t="s">
        <v>21</v>
      </c>
      <c r="E1157" s="24" t="s">
        <v>2511</v>
      </c>
      <c r="F1157" s="24" t="s">
        <v>2511</v>
      </c>
      <c r="G1157" s="24" t="s">
        <v>31</v>
      </c>
      <c r="H1157" s="24" t="s">
        <v>17</v>
      </c>
      <c r="I1157" s="24" t="s">
        <v>200</v>
      </c>
      <c r="J1157" s="24" t="s">
        <v>24</v>
      </c>
      <c r="K1157" s="24" t="s">
        <v>140</v>
      </c>
      <c r="L1157" s="24">
        <v>1</v>
      </c>
      <c r="M1157" s="33">
        <v>0</v>
      </c>
      <c r="N1157" s="33">
        <v>89.2</v>
      </c>
      <c r="O1157" s="24" t="s">
        <v>26</v>
      </c>
      <c r="P1157" s="24" t="str">
        <f>VLOOKUP(Table1[[#This Row],[Line Item Text Code]],$U$3:$V$7,2,FALSE)</f>
        <v>Miscellaneous</v>
      </c>
      <c r="Q1157" s="31">
        <f>Table1[[#This Row],[Ext. Cost]]-Table1[[#This Row],[Ext. Sell]]</f>
        <v>89.2</v>
      </c>
      <c r="R1157" s="28">
        <f>VLOOKUP(C1157,Bookings!$A$1:$B$33,2,FALSE)</f>
        <v>7904036.2999999644</v>
      </c>
      <c r="S1157" s="31">
        <f>IFERROR(VLOOKUP(D1157,Bookings!E:F,2,FALSE),0)</f>
        <v>6485933.8499999978</v>
      </c>
      <c r="T1157" s="27" t="str">
        <f>IFERROR(VLOOKUP(Table1[[#This Row],[Order]],Bookings_with_AM_Report!A:L,12,FALSE),"N/A")</f>
        <v>Norma Lopez</v>
      </c>
    </row>
    <row r="1158" spans="1:20">
      <c r="A1158" s="24" t="s">
        <v>2507</v>
      </c>
      <c r="B1158" s="24">
        <v>18</v>
      </c>
      <c r="C1158" s="24" t="s">
        <v>20</v>
      </c>
      <c r="D1158" s="24" t="s">
        <v>21</v>
      </c>
      <c r="E1158" s="24" t="s">
        <v>205</v>
      </c>
      <c r="F1158" s="24" t="s">
        <v>22</v>
      </c>
      <c r="G1158" s="24" t="s">
        <v>317</v>
      </c>
      <c r="H1158" s="24" t="s">
        <v>17</v>
      </c>
      <c r="I1158" s="24" t="s">
        <v>65</v>
      </c>
      <c r="J1158" s="24" t="s">
        <v>24</v>
      </c>
      <c r="K1158" s="24" t="s">
        <v>140</v>
      </c>
      <c r="L1158" s="24">
        <v>1</v>
      </c>
      <c r="M1158" s="33">
        <v>0</v>
      </c>
      <c r="N1158" s="33">
        <v>867.57</v>
      </c>
      <c r="O1158" s="24" t="s">
        <v>26</v>
      </c>
      <c r="P1158" s="24" t="str">
        <f>VLOOKUP(Table1[[#This Row],[Line Item Text Code]],$U$3:$V$7,2,FALSE)</f>
        <v>Miscellaneous</v>
      </c>
      <c r="Q1158" s="31">
        <f>Table1[[#This Row],[Ext. Cost]]-Table1[[#This Row],[Ext. Sell]]</f>
        <v>867.57</v>
      </c>
      <c r="R1158" s="28">
        <f>VLOOKUP(C1158,Bookings!$A$1:$B$33,2,FALSE)</f>
        <v>7904036.2999999644</v>
      </c>
      <c r="S1158" s="31">
        <f>IFERROR(VLOOKUP(D1158,Bookings!E:F,2,FALSE),0)</f>
        <v>6485933.8499999978</v>
      </c>
      <c r="T1158" s="27" t="str">
        <f>IFERROR(VLOOKUP(Table1[[#This Row],[Order]],Bookings_with_AM_Report!A:L,12,FALSE),"N/A")</f>
        <v>Norma Lopez</v>
      </c>
    </row>
    <row r="1159" spans="1:20">
      <c r="A1159" s="24" t="s">
        <v>2851</v>
      </c>
      <c r="B1159" s="24">
        <v>6</v>
      </c>
      <c r="C1159" s="24" t="s">
        <v>20</v>
      </c>
      <c r="D1159" s="24" t="s">
        <v>3887</v>
      </c>
      <c r="E1159" s="24" t="s">
        <v>3919</v>
      </c>
      <c r="F1159" s="24" t="s">
        <v>3920</v>
      </c>
      <c r="G1159" s="24" t="s">
        <v>31</v>
      </c>
      <c r="H1159" s="24" t="s">
        <v>17</v>
      </c>
      <c r="I1159" s="24" t="s">
        <v>3921</v>
      </c>
      <c r="J1159" s="24" t="s">
        <v>24</v>
      </c>
      <c r="K1159" s="24" t="s">
        <v>115</v>
      </c>
      <c r="L1159" s="24">
        <v>1</v>
      </c>
      <c r="M1159" s="33">
        <v>0</v>
      </c>
      <c r="N1159" s="33">
        <v>984.8</v>
      </c>
      <c r="O1159" s="24" t="s">
        <v>44</v>
      </c>
      <c r="P1159" s="24" t="str">
        <f>VLOOKUP(Table1[[#This Row],[Line Item Text Code]],$U$3:$V$7,2,FALSE)</f>
        <v>Miscellaneous</v>
      </c>
      <c r="Q1159" s="31">
        <f>Table1[[#This Row],[Ext. Cost]]-Table1[[#This Row],[Ext. Sell]]</f>
        <v>984.8</v>
      </c>
      <c r="R1159" s="28">
        <f>VLOOKUP(C1159,Bookings!$A$1:$B$33,2,FALSE)</f>
        <v>7904036.2999999644</v>
      </c>
      <c r="S1159" s="31">
        <f>IFERROR(VLOOKUP(D1159,Bookings!E:F,2,FALSE),0)</f>
        <v>645245.27000000025</v>
      </c>
      <c r="T1159" s="27" t="str">
        <f>IFERROR(VLOOKUP(Table1[[#This Row],[Order]],Bookings_with_AM_Report!A:L,12,FALSE),"N/A")</f>
        <v>Norma Lopez</v>
      </c>
    </row>
    <row r="1160" spans="1:20">
      <c r="A1160" s="24" t="s">
        <v>2851</v>
      </c>
      <c r="B1160" s="24">
        <v>7</v>
      </c>
      <c r="C1160" s="24" t="s">
        <v>20</v>
      </c>
      <c r="D1160" s="24" t="s">
        <v>3887</v>
      </c>
      <c r="E1160" s="24" t="s">
        <v>2561</v>
      </c>
      <c r="F1160" s="24" t="s">
        <v>2587</v>
      </c>
      <c r="G1160" s="24" t="s">
        <v>2516</v>
      </c>
      <c r="H1160" s="24" t="s">
        <v>17</v>
      </c>
      <c r="I1160" s="24" t="s">
        <v>3921</v>
      </c>
      <c r="J1160" s="24" t="s">
        <v>24</v>
      </c>
      <c r="K1160" s="24" t="s">
        <v>115</v>
      </c>
      <c r="L1160" s="24">
        <v>1</v>
      </c>
      <c r="M1160" s="33">
        <v>0</v>
      </c>
      <c r="N1160" s="33">
        <v>37.42</v>
      </c>
      <c r="O1160" s="24" t="s">
        <v>44</v>
      </c>
      <c r="P1160" s="24" t="str">
        <f>VLOOKUP(Table1[[#This Row],[Line Item Text Code]],$U$3:$V$7,2,FALSE)</f>
        <v>Miscellaneous</v>
      </c>
      <c r="Q1160" s="31">
        <f>Table1[[#This Row],[Ext. Cost]]-Table1[[#This Row],[Ext. Sell]]</f>
        <v>37.42</v>
      </c>
      <c r="R1160" s="28">
        <f>VLOOKUP(C1160,Bookings!$A$1:$B$33,2,FALSE)</f>
        <v>7904036.2999999644</v>
      </c>
      <c r="S1160" s="31">
        <f>IFERROR(VLOOKUP(D1160,Bookings!E:F,2,FALSE),0)</f>
        <v>645245.27000000025</v>
      </c>
      <c r="T1160" s="27" t="str">
        <f>IFERROR(VLOOKUP(Table1[[#This Row],[Order]],Bookings_with_AM_Report!A:L,12,FALSE),"N/A")</f>
        <v>Norma Lopez</v>
      </c>
    </row>
    <row r="1161" spans="1:20">
      <c r="A1161" s="24" t="s">
        <v>3372</v>
      </c>
      <c r="B1161" s="24">
        <v>17</v>
      </c>
      <c r="C1161" s="24" t="s">
        <v>106</v>
      </c>
      <c r="D1161" s="24" t="s">
        <v>592</v>
      </c>
      <c r="E1161" s="24" t="s">
        <v>4624</v>
      </c>
      <c r="F1161" s="24" t="s">
        <v>4625</v>
      </c>
      <c r="G1161" s="24" t="s">
        <v>55</v>
      </c>
      <c r="H1161" s="24" t="s">
        <v>49</v>
      </c>
      <c r="I1161" s="24" t="s">
        <v>4626</v>
      </c>
      <c r="J1161" s="24" t="s">
        <v>33</v>
      </c>
      <c r="K1161" s="24" t="s">
        <v>2319</v>
      </c>
      <c r="L1161" s="24">
        <v>14</v>
      </c>
      <c r="M1161" s="33">
        <v>0</v>
      </c>
      <c r="N1161" s="33">
        <v>693</v>
      </c>
      <c r="O1161" s="24" t="s">
        <v>1598</v>
      </c>
      <c r="P1161" s="24" t="str">
        <f>VLOOKUP(Table1[[#This Row],[Line Item Text Code]],$U$3:$V$7,2,FALSE)</f>
        <v>Specification Error</v>
      </c>
      <c r="Q1161" s="31">
        <f>Table1[[#This Row],[Ext. Cost]]-Table1[[#This Row],[Ext. Sell]]</f>
        <v>693</v>
      </c>
      <c r="R1161" s="28">
        <f>VLOOKUP(C1161,Bookings!$A$1:$B$33,2,FALSE)</f>
        <v>893520.77000000025</v>
      </c>
      <c r="S1161" s="31">
        <f>IFERROR(VLOOKUP(D1161,Bookings!E:F,2,FALSE),0)</f>
        <v>56133.3</v>
      </c>
      <c r="T1161" s="27" t="str">
        <f>IFERROR(VLOOKUP(Table1[[#This Row],[Order]],Bookings_with_AM_Report!A:L,12,FALSE),"N/A")</f>
        <v>Erika Duarte</v>
      </c>
    </row>
    <row r="1162" spans="1:20">
      <c r="A1162" s="24" t="s">
        <v>3372</v>
      </c>
      <c r="B1162" s="24">
        <v>18</v>
      </c>
      <c r="C1162" s="24" t="s">
        <v>106</v>
      </c>
      <c r="D1162" s="24" t="s">
        <v>592</v>
      </c>
      <c r="E1162" s="24" t="s">
        <v>4624</v>
      </c>
      <c r="F1162" s="24" t="s">
        <v>4627</v>
      </c>
      <c r="G1162" s="24" t="s">
        <v>55</v>
      </c>
      <c r="H1162" s="24" t="s">
        <v>49</v>
      </c>
      <c r="I1162" s="24" t="s">
        <v>4626</v>
      </c>
      <c r="J1162" s="24" t="s">
        <v>33</v>
      </c>
      <c r="K1162" s="24" t="s">
        <v>3879</v>
      </c>
      <c r="L1162" s="24">
        <v>18</v>
      </c>
      <c r="M1162" s="33">
        <v>0</v>
      </c>
      <c r="N1162" s="33">
        <v>774</v>
      </c>
      <c r="O1162" s="24" t="s">
        <v>1598</v>
      </c>
      <c r="P1162" s="24" t="str">
        <f>VLOOKUP(Table1[[#This Row],[Line Item Text Code]],$U$3:$V$7,2,FALSE)</f>
        <v>Specification Error</v>
      </c>
      <c r="Q1162" s="31">
        <f>Table1[[#This Row],[Ext. Cost]]-Table1[[#This Row],[Ext. Sell]]</f>
        <v>774</v>
      </c>
      <c r="R1162" s="28">
        <f>VLOOKUP(C1162,Bookings!$A$1:$B$33,2,FALSE)</f>
        <v>893520.77000000025</v>
      </c>
      <c r="S1162" s="31">
        <f>IFERROR(VLOOKUP(D1162,Bookings!E:F,2,FALSE),0)</f>
        <v>56133.3</v>
      </c>
      <c r="T1162" s="27" t="str">
        <f>IFERROR(VLOOKUP(Table1[[#This Row],[Order]],Bookings_with_AM_Report!A:L,12,FALSE),"N/A")</f>
        <v>Erika Duarte</v>
      </c>
    </row>
    <row r="1163" spans="1:20">
      <c r="A1163" s="24" t="s">
        <v>3372</v>
      </c>
      <c r="B1163" s="24">
        <v>19</v>
      </c>
      <c r="C1163" s="24" t="s">
        <v>106</v>
      </c>
      <c r="D1163" s="24" t="s">
        <v>592</v>
      </c>
      <c r="E1163" s="24" t="s">
        <v>116</v>
      </c>
      <c r="F1163" s="24" t="s">
        <v>4628</v>
      </c>
      <c r="G1163" s="24" t="s">
        <v>53</v>
      </c>
      <c r="H1163" s="24" t="s">
        <v>49</v>
      </c>
      <c r="I1163" s="24" t="s">
        <v>4626</v>
      </c>
      <c r="J1163" s="24" t="s">
        <v>33</v>
      </c>
      <c r="K1163" s="24" t="s">
        <v>2319</v>
      </c>
      <c r="L1163" s="24">
        <v>1</v>
      </c>
      <c r="M1163" s="33">
        <v>0</v>
      </c>
      <c r="N1163" s="33">
        <v>75.62</v>
      </c>
      <c r="O1163" s="24" t="s">
        <v>1598</v>
      </c>
      <c r="P1163" s="24" t="str">
        <f>VLOOKUP(Table1[[#This Row],[Line Item Text Code]],$U$3:$V$7,2,FALSE)</f>
        <v>Specification Error</v>
      </c>
      <c r="Q1163" s="31">
        <f>Table1[[#This Row],[Ext. Cost]]-Table1[[#This Row],[Ext. Sell]]</f>
        <v>75.62</v>
      </c>
      <c r="R1163" s="28">
        <f>VLOOKUP(C1163,Bookings!$A$1:$B$33,2,FALSE)</f>
        <v>893520.77000000025</v>
      </c>
      <c r="S1163" s="31">
        <f>IFERROR(VLOOKUP(D1163,Bookings!E:F,2,FALSE),0)</f>
        <v>56133.3</v>
      </c>
      <c r="T1163" s="27" t="str">
        <f>IFERROR(VLOOKUP(Table1[[#This Row],[Order]],Bookings_with_AM_Report!A:L,12,FALSE),"N/A")</f>
        <v>Erika Duarte</v>
      </c>
    </row>
    <row r="1164" spans="1:20">
      <c r="A1164" s="24" t="s">
        <v>3372</v>
      </c>
      <c r="B1164" s="24">
        <v>20</v>
      </c>
      <c r="C1164" s="24" t="s">
        <v>106</v>
      </c>
      <c r="D1164" s="24" t="s">
        <v>592</v>
      </c>
      <c r="E1164" s="24" t="s">
        <v>116</v>
      </c>
      <c r="F1164" s="24" t="s">
        <v>4629</v>
      </c>
      <c r="G1164" s="24" t="s">
        <v>53</v>
      </c>
      <c r="H1164" s="24" t="s">
        <v>49</v>
      </c>
      <c r="I1164" s="24" t="s">
        <v>4626</v>
      </c>
      <c r="J1164" s="24" t="s">
        <v>33</v>
      </c>
      <c r="K1164" s="24" t="s">
        <v>3879</v>
      </c>
      <c r="L1164" s="24">
        <v>1</v>
      </c>
      <c r="M1164" s="33">
        <v>0</v>
      </c>
      <c r="N1164" s="33">
        <v>29.3</v>
      </c>
      <c r="O1164" s="24" t="s">
        <v>1598</v>
      </c>
      <c r="P1164" s="24" t="str">
        <f>VLOOKUP(Table1[[#This Row],[Line Item Text Code]],$U$3:$V$7,2,FALSE)</f>
        <v>Specification Error</v>
      </c>
      <c r="Q1164" s="31">
        <f>Table1[[#This Row],[Ext. Cost]]-Table1[[#This Row],[Ext. Sell]]</f>
        <v>29.3</v>
      </c>
      <c r="R1164" s="28">
        <f>VLOOKUP(C1164,Bookings!$A$1:$B$33,2,FALSE)</f>
        <v>893520.77000000025</v>
      </c>
      <c r="S1164" s="31">
        <f>IFERROR(VLOOKUP(D1164,Bookings!E:F,2,FALSE),0)</f>
        <v>56133.3</v>
      </c>
      <c r="T1164" s="27" t="str">
        <f>IFERROR(VLOOKUP(Table1[[#This Row],[Order]],Bookings_with_AM_Report!A:L,12,FALSE),"N/A")</f>
        <v>Erika Duarte</v>
      </c>
    </row>
    <row r="1165" spans="1:20">
      <c r="A1165" s="24" t="s">
        <v>3372</v>
      </c>
      <c r="B1165" s="24">
        <v>20</v>
      </c>
      <c r="C1165" s="24" t="s">
        <v>106</v>
      </c>
      <c r="D1165" s="24" t="s">
        <v>592</v>
      </c>
      <c r="E1165" s="24" t="s">
        <v>116</v>
      </c>
      <c r="F1165" s="24" t="s">
        <v>4629</v>
      </c>
      <c r="G1165" s="24" t="s">
        <v>53</v>
      </c>
      <c r="H1165" s="24" t="s">
        <v>53</v>
      </c>
      <c r="I1165" s="24" t="s">
        <v>4630</v>
      </c>
      <c r="J1165" s="24" t="s">
        <v>33</v>
      </c>
      <c r="K1165" s="24" t="s">
        <v>3879</v>
      </c>
      <c r="L1165" s="24">
        <v>1</v>
      </c>
      <c r="M1165" s="33">
        <v>0</v>
      </c>
      <c r="N1165" s="33">
        <v>29.3</v>
      </c>
      <c r="O1165" s="24" t="s">
        <v>1598</v>
      </c>
      <c r="P1165" s="24" t="str">
        <f>VLOOKUP(Table1[[#This Row],[Line Item Text Code]],$U$3:$V$7,2,FALSE)</f>
        <v>Shipping Charges</v>
      </c>
      <c r="Q1165" s="31">
        <f>Table1[[#This Row],[Ext. Cost]]-Table1[[#This Row],[Ext. Sell]]</f>
        <v>29.3</v>
      </c>
      <c r="R1165" s="28">
        <f>VLOOKUP(C1165,Bookings!$A$1:$B$33,2,FALSE)</f>
        <v>893520.77000000025</v>
      </c>
      <c r="S1165" s="31">
        <f>IFERROR(VLOOKUP(D1165,Bookings!E:F,2,FALSE),0)</f>
        <v>56133.3</v>
      </c>
      <c r="T1165" s="27" t="str">
        <f>IFERROR(VLOOKUP(Table1[[#This Row],[Order]],Bookings_with_AM_Report!A:L,12,FALSE),"N/A")</f>
        <v>Erika Duarte</v>
      </c>
    </row>
    <row r="1166" spans="1:20">
      <c r="A1166" s="24" t="s">
        <v>3372</v>
      </c>
      <c r="B1166" s="24">
        <v>21</v>
      </c>
      <c r="C1166" s="24" t="s">
        <v>106</v>
      </c>
      <c r="D1166" s="24" t="s">
        <v>592</v>
      </c>
      <c r="E1166" s="24" t="s">
        <v>3630</v>
      </c>
      <c r="F1166" s="24" t="s">
        <v>4631</v>
      </c>
      <c r="G1166" s="24" t="s">
        <v>2516</v>
      </c>
      <c r="H1166" s="24" t="s">
        <v>49</v>
      </c>
      <c r="I1166" s="24" t="s">
        <v>4626</v>
      </c>
      <c r="J1166" s="24" t="s">
        <v>33</v>
      </c>
      <c r="K1166" s="24" t="s">
        <v>3879</v>
      </c>
      <c r="L1166" s="24">
        <v>18</v>
      </c>
      <c r="M1166" s="33">
        <v>0</v>
      </c>
      <c r="N1166" s="33">
        <v>25.2</v>
      </c>
      <c r="O1166" s="24" t="s">
        <v>1598</v>
      </c>
      <c r="P1166" s="24" t="str">
        <f>VLOOKUP(Table1[[#This Row],[Line Item Text Code]],$U$3:$V$7,2,FALSE)</f>
        <v>Specification Error</v>
      </c>
      <c r="Q1166" s="31">
        <f>Table1[[#This Row],[Ext. Cost]]-Table1[[#This Row],[Ext. Sell]]</f>
        <v>25.2</v>
      </c>
      <c r="R1166" s="28">
        <f>VLOOKUP(C1166,Bookings!$A$1:$B$33,2,FALSE)</f>
        <v>893520.77000000025</v>
      </c>
      <c r="S1166" s="31">
        <f>IFERROR(VLOOKUP(D1166,Bookings!E:F,2,FALSE),0)</f>
        <v>56133.3</v>
      </c>
      <c r="T1166" s="27" t="str">
        <f>IFERROR(VLOOKUP(Table1[[#This Row],[Order]],Bookings_with_AM_Report!A:L,12,FALSE),"N/A")</f>
        <v>Erika Duarte</v>
      </c>
    </row>
    <row r="1167" spans="1:20">
      <c r="A1167" s="24" t="s">
        <v>3372</v>
      </c>
      <c r="B1167" s="24">
        <v>22</v>
      </c>
      <c r="C1167" s="24" t="s">
        <v>106</v>
      </c>
      <c r="D1167" s="24" t="s">
        <v>592</v>
      </c>
      <c r="E1167" s="24" t="s">
        <v>6202</v>
      </c>
      <c r="F1167" s="24" t="s">
        <v>6203</v>
      </c>
      <c r="G1167" s="24" t="s">
        <v>31</v>
      </c>
      <c r="H1167" s="24" t="s">
        <v>32</v>
      </c>
      <c r="I1167" s="24" t="s">
        <v>6204</v>
      </c>
      <c r="J1167" s="24" t="s">
        <v>33</v>
      </c>
      <c r="K1167" s="24" t="s">
        <v>34</v>
      </c>
      <c r="L1167" s="24">
        <v>1</v>
      </c>
      <c r="M1167" s="33">
        <v>0</v>
      </c>
      <c r="N1167" s="33">
        <v>332.8</v>
      </c>
      <c r="O1167" s="24" t="s">
        <v>1598</v>
      </c>
      <c r="P1167" s="24" t="str">
        <f>VLOOKUP(Table1[[#This Row],[Line Item Text Code]],$U$3:$V$7,2,FALSE)</f>
        <v>Vendor Caused</v>
      </c>
      <c r="Q1167" s="31">
        <f>Table1[[#This Row],[Ext. Cost]]-Table1[[#This Row],[Ext. Sell]]</f>
        <v>332.8</v>
      </c>
      <c r="R1167" s="28">
        <f>VLOOKUP(C1167,Bookings!$A$1:$B$33,2,FALSE)</f>
        <v>893520.77000000025</v>
      </c>
      <c r="S1167" s="31">
        <f>IFERROR(VLOOKUP(D1167,Bookings!E:F,2,FALSE),0)</f>
        <v>56133.3</v>
      </c>
      <c r="T1167" s="27" t="str">
        <f>IFERROR(VLOOKUP(Table1[[#This Row],[Order]],Bookings_with_AM_Report!A:L,12,FALSE),"N/A")</f>
        <v>Erika Duarte</v>
      </c>
    </row>
    <row r="1168" spans="1:20">
      <c r="A1168" s="24" t="s">
        <v>3372</v>
      </c>
      <c r="B1168" s="24">
        <v>22</v>
      </c>
      <c r="C1168" s="24" t="s">
        <v>106</v>
      </c>
      <c r="D1168" s="24" t="s">
        <v>592</v>
      </c>
      <c r="E1168" s="24" t="s">
        <v>6202</v>
      </c>
      <c r="F1168" s="24" t="s">
        <v>6203</v>
      </c>
      <c r="G1168" s="24" t="s">
        <v>31</v>
      </c>
      <c r="H1168" s="24" t="s">
        <v>36</v>
      </c>
      <c r="I1168" s="24" t="s">
        <v>6205</v>
      </c>
      <c r="J1168" s="24" t="s">
        <v>33</v>
      </c>
      <c r="K1168" s="24" t="s">
        <v>34</v>
      </c>
      <c r="L1168" s="24">
        <v>1</v>
      </c>
      <c r="M1168" s="33">
        <v>0</v>
      </c>
      <c r="N1168" s="33">
        <v>332.8</v>
      </c>
      <c r="O1168" s="24" t="s">
        <v>1598</v>
      </c>
      <c r="P1168" s="24" t="str">
        <f>VLOOKUP(Table1[[#This Row],[Line Item Text Code]],$U$3:$V$7,2,FALSE)</f>
        <v>Customer Accomodation</v>
      </c>
      <c r="Q1168" s="31">
        <f>Table1[[#This Row],[Ext. Cost]]-Table1[[#This Row],[Ext. Sell]]</f>
        <v>332.8</v>
      </c>
      <c r="R1168" s="28">
        <f>VLOOKUP(C1168,Bookings!$A$1:$B$33,2,FALSE)</f>
        <v>893520.77000000025</v>
      </c>
      <c r="S1168" s="31">
        <f>IFERROR(VLOOKUP(D1168,Bookings!E:F,2,FALSE),0)</f>
        <v>56133.3</v>
      </c>
      <c r="T1168" s="27" t="str">
        <f>IFERROR(VLOOKUP(Table1[[#This Row],[Order]],Bookings_with_AM_Report!A:L,12,FALSE),"N/A")</f>
        <v>Erika Duarte</v>
      </c>
    </row>
    <row r="1169" spans="1:20">
      <c r="A1169" s="24" t="s">
        <v>3372</v>
      </c>
      <c r="B1169" s="24">
        <v>23</v>
      </c>
      <c r="C1169" s="24" t="s">
        <v>106</v>
      </c>
      <c r="D1169" s="24" t="s">
        <v>592</v>
      </c>
      <c r="E1169" s="24" t="s">
        <v>6206</v>
      </c>
      <c r="F1169" s="24" t="s">
        <v>6207</v>
      </c>
      <c r="G1169" s="24" t="s">
        <v>31</v>
      </c>
      <c r="H1169" s="24" t="s">
        <v>36</v>
      </c>
      <c r="I1169" s="24" t="s">
        <v>6205</v>
      </c>
      <c r="J1169" s="24" t="s">
        <v>33</v>
      </c>
      <c r="K1169" s="24" t="s">
        <v>115</v>
      </c>
      <c r="L1169" s="24">
        <v>1</v>
      </c>
      <c r="M1169" s="33">
        <v>0</v>
      </c>
      <c r="N1169" s="33">
        <v>-400</v>
      </c>
      <c r="O1169" s="24" t="s">
        <v>1598</v>
      </c>
      <c r="P1169" s="24" t="str">
        <f>VLOOKUP(Table1[[#This Row],[Line Item Text Code]],$U$3:$V$7,2,FALSE)</f>
        <v>Customer Accomodation</v>
      </c>
      <c r="Q1169" s="31">
        <f>Table1[[#This Row],[Ext. Cost]]-Table1[[#This Row],[Ext. Sell]]</f>
        <v>-400</v>
      </c>
      <c r="R1169" s="28">
        <f>VLOOKUP(C1169,Bookings!$A$1:$B$33,2,FALSE)</f>
        <v>893520.77000000025</v>
      </c>
      <c r="S1169" s="31">
        <f>IFERROR(VLOOKUP(D1169,Bookings!E:F,2,FALSE),0)</f>
        <v>56133.3</v>
      </c>
      <c r="T1169" s="27" t="str">
        <f>IFERROR(VLOOKUP(Table1[[#This Row],[Order]],Bookings_with_AM_Report!A:L,12,FALSE),"N/A")</f>
        <v>Erika Duarte</v>
      </c>
    </row>
    <row r="1170" spans="1:20">
      <c r="A1170" s="24" t="s">
        <v>3372</v>
      </c>
      <c r="B1170" s="24">
        <v>25</v>
      </c>
      <c r="C1170" s="24" t="s">
        <v>106</v>
      </c>
      <c r="D1170" s="24" t="s">
        <v>592</v>
      </c>
      <c r="E1170" s="24" t="s">
        <v>6208</v>
      </c>
      <c r="F1170" s="24" t="s">
        <v>6209</v>
      </c>
      <c r="G1170" s="24" t="s">
        <v>53</v>
      </c>
      <c r="H1170" s="24" t="s">
        <v>53</v>
      </c>
      <c r="I1170" s="24" t="s">
        <v>54</v>
      </c>
      <c r="J1170" s="24" t="s">
        <v>33</v>
      </c>
      <c r="K1170" s="24" t="s">
        <v>34</v>
      </c>
      <c r="L1170" s="24">
        <v>1</v>
      </c>
      <c r="M1170" s="33">
        <v>0</v>
      </c>
      <c r="N1170" s="33">
        <v>153.41</v>
      </c>
      <c r="O1170" s="24" t="s">
        <v>1598</v>
      </c>
      <c r="P1170" s="24" t="str">
        <f>VLOOKUP(Table1[[#This Row],[Line Item Text Code]],$U$3:$V$7,2,FALSE)</f>
        <v>Shipping Charges</v>
      </c>
      <c r="Q1170" s="31">
        <f>Table1[[#This Row],[Ext. Cost]]-Table1[[#This Row],[Ext. Sell]]</f>
        <v>153.41</v>
      </c>
      <c r="R1170" s="28">
        <f>VLOOKUP(C1170,Bookings!$A$1:$B$33,2,FALSE)</f>
        <v>893520.77000000025</v>
      </c>
      <c r="S1170" s="31">
        <f>IFERROR(VLOOKUP(D1170,Bookings!E:F,2,FALSE),0)</f>
        <v>56133.3</v>
      </c>
      <c r="T1170" s="27" t="str">
        <f>IFERROR(VLOOKUP(Table1[[#This Row],[Order]],Bookings_with_AM_Report!A:L,12,FALSE),"N/A")</f>
        <v>Erika Duarte</v>
      </c>
    </row>
    <row r="1171" spans="1:20">
      <c r="A1171" s="24" t="s">
        <v>2512</v>
      </c>
      <c r="B1171" s="24">
        <v>5</v>
      </c>
      <c r="C1171" s="24" t="s">
        <v>45</v>
      </c>
      <c r="D1171" s="24" t="s">
        <v>122</v>
      </c>
      <c r="E1171" s="24" t="s">
        <v>107</v>
      </c>
      <c r="F1171" s="24" t="s">
        <v>54</v>
      </c>
      <c r="G1171" s="24" t="s">
        <v>53</v>
      </c>
      <c r="H1171" s="24" t="s">
        <v>53</v>
      </c>
      <c r="I1171" s="24" t="s">
        <v>104</v>
      </c>
      <c r="J1171" s="24" t="s">
        <v>24</v>
      </c>
      <c r="K1171" s="24" t="s">
        <v>1603</v>
      </c>
      <c r="L1171" s="24">
        <v>1</v>
      </c>
      <c r="M1171" s="33">
        <v>0</v>
      </c>
      <c r="N1171" s="33">
        <v>66.09</v>
      </c>
      <c r="O1171" s="24" t="s">
        <v>88</v>
      </c>
      <c r="P1171" s="24" t="str">
        <f>VLOOKUP(Table1[[#This Row],[Line Item Text Code]],$U$3:$V$7,2,FALSE)</f>
        <v>Shipping Charges</v>
      </c>
      <c r="Q1171" s="31">
        <f>Table1[[#This Row],[Ext. Cost]]-Table1[[#This Row],[Ext. Sell]]</f>
        <v>66.09</v>
      </c>
      <c r="R1171" s="28">
        <f>VLOOKUP(C1171,Bookings!$A$1:$B$33,2,FALSE)</f>
        <v>6995960.2399999984</v>
      </c>
      <c r="S1171" s="31">
        <f>IFERROR(VLOOKUP(D1171,Bookings!E:F,2,FALSE),0)</f>
        <v>120872.78000000001</v>
      </c>
      <c r="T1171" s="27" t="str">
        <f>IFERROR(VLOOKUP(Table1[[#This Row],[Order]],Bookings_with_AM_Report!A:L,12,FALSE),"N/A")</f>
        <v>Genesis Rita,Maria Estrada</v>
      </c>
    </row>
    <row r="1172" spans="1:20">
      <c r="A1172" s="24" t="s">
        <v>2513</v>
      </c>
      <c r="B1172" s="24">
        <v>34</v>
      </c>
      <c r="C1172" s="24" t="s">
        <v>45</v>
      </c>
      <c r="D1172" s="24" t="s">
        <v>291</v>
      </c>
      <c r="E1172" s="24" t="s">
        <v>2253</v>
      </c>
      <c r="F1172" s="24" t="s">
        <v>6210</v>
      </c>
      <c r="G1172" s="24" t="s">
        <v>2516</v>
      </c>
      <c r="H1172" s="24" t="s">
        <v>17</v>
      </c>
      <c r="I1172" s="24" t="s">
        <v>6211</v>
      </c>
      <c r="J1172" s="24" t="s">
        <v>24</v>
      </c>
      <c r="K1172" s="24" t="s">
        <v>6212</v>
      </c>
      <c r="L1172" s="24">
        <v>1</v>
      </c>
      <c r="M1172" s="33">
        <v>980.76</v>
      </c>
      <c r="N1172" s="33">
        <v>0</v>
      </c>
      <c r="O1172" s="24" t="s">
        <v>88</v>
      </c>
      <c r="P1172" s="24" t="str">
        <f>VLOOKUP(Table1[[#This Row],[Line Item Text Code]],$U$3:$V$7,2,FALSE)</f>
        <v>Miscellaneous</v>
      </c>
      <c r="Q1172" s="31">
        <f>Table1[[#This Row],[Ext. Cost]]-Table1[[#This Row],[Ext. Sell]]</f>
        <v>-980.76</v>
      </c>
      <c r="R1172" s="28">
        <f>VLOOKUP(C1172,Bookings!$A$1:$B$33,2,FALSE)</f>
        <v>6995960.2399999984</v>
      </c>
      <c r="S1172" s="31">
        <f>IFERROR(VLOOKUP(D1172,Bookings!E:F,2,FALSE),0)</f>
        <v>241885.79000000004</v>
      </c>
      <c r="T1172" s="27" t="str">
        <f>IFERROR(VLOOKUP(Table1[[#This Row],[Order]],Bookings_with_AM_Report!A:L,12,FALSE),"N/A")</f>
        <v>Mary Sparacino</v>
      </c>
    </row>
    <row r="1173" spans="1:20">
      <c r="A1173" s="24" t="s">
        <v>2513</v>
      </c>
      <c r="B1173" s="24">
        <v>47</v>
      </c>
      <c r="C1173" s="24" t="s">
        <v>45</v>
      </c>
      <c r="D1173" s="24" t="s">
        <v>291</v>
      </c>
      <c r="E1173" s="24" t="s">
        <v>2514</v>
      </c>
      <c r="F1173" s="24" t="s">
        <v>2515</v>
      </c>
      <c r="G1173" s="24" t="s">
        <v>2516</v>
      </c>
      <c r="H1173" s="24" t="s">
        <v>49</v>
      </c>
      <c r="I1173" s="24" t="s">
        <v>2517</v>
      </c>
      <c r="J1173" s="24" t="s">
        <v>24</v>
      </c>
      <c r="K1173" s="24" t="s">
        <v>2357</v>
      </c>
      <c r="L1173" s="24">
        <v>1</v>
      </c>
      <c r="M1173" s="33">
        <v>0</v>
      </c>
      <c r="N1173" s="33">
        <v>5</v>
      </c>
      <c r="O1173" s="24" t="s">
        <v>88</v>
      </c>
      <c r="P1173" s="24" t="str">
        <f>VLOOKUP(Table1[[#This Row],[Line Item Text Code]],$U$3:$V$7,2,FALSE)</f>
        <v>Specification Error</v>
      </c>
      <c r="Q1173" s="31">
        <f>Table1[[#This Row],[Ext. Cost]]-Table1[[#This Row],[Ext. Sell]]</f>
        <v>5</v>
      </c>
      <c r="R1173" s="28">
        <f>VLOOKUP(C1173,Bookings!$A$1:$B$33,2,FALSE)</f>
        <v>6995960.2399999984</v>
      </c>
      <c r="S1173" s="31">
        <f>IFERROR(VLOOKUP(D1173,Bookings!E:F,2,FALSE),0)</f>
        <v>241885.79000000004</v>
      </c>
      <c r="T1173" s="27" t="str">
        <f>IFERROR(VLOOKUP(Table1[[#This Row],[Order]],Bookings_with_AM_Report!A:L,12,FALSE),"N/A")</f>
        <v>Mary Sparacino</v>
      </c>
    </row>
    <row r="1174" spans="1:20">
      <c r="A1174" s="24" t="s">
        <v>2513</v>
      </c>
      <c r="B1174" s="24">
        <v>51</v>
      </c>
      <c r="C1174" s="24" t="s">
        <v>45</v>
      </c>
      <c r="D1174" s="24" t="s">
        <v>291</v>
      </c>
      <c r="E1174" s="24" t="s">
        <v>2253</v>
      </c>
      <c r="F1174" s="24" t="s">
        <v>6213</v>
      </c>
      <c r="G1174" s="24" t="s">
        <v>2516</v>
      </c>
      <c r="H1174" s="24" t="s">
        <v>49</v>
      </c>
      <c r="I1174" s="24" t="s">
        <v>3709</v>
      </c>
      <c r="J1174" s="24" t="s">
        <v>24</v>
      </c>
      <c r="K1174" s="24" t="s">
        <v>115</v>
      </c>
      <c r="L1174" s="24">
        <v>1</v>
      </c>
      <c r="M1174" s="33">
        <v>0</v>
      </c>
      <c r="N1174" s="33">
        <v>-32.659999999999997</v>
      </c>
      <c r="O1174" s="24" t="s">
        <v>88</v>
      </c>
      <c r="P1174" s="24" t="str">
        <f>VLOOKUP(Table1[[#This Row],[Line Item Text Code]],$U$3:$V$7,2,FALSE)</f>
        <v>Specification Error</v>
      </c>
      <c r="Q1174" s="31">
        <f>Table1[[#This Row],[Ext. Cost]]-Table1[[#This Row],[Ext. Sell]]</f>
        <v>-32.659999999999997</v>
      </c>
      <c r="R1174" s="28">
        <f>VLOOKUP(C1174,Bookings!$A$1:$B$33,2,FALSE)</f>
        <v>6995960.2399999984</v>
      </c>
      <c r="S1174" s="31">
        <f>IFERROR(VLOOKUP(D1174,Bookings!E:F,2,FALSE),0)</f>
        <v>241885.79000000004</v>
      </c>
      <c r="T1174" s="27" t="str">
        <f>IFERROR(VLOOKUP(Table1[[#This Row],[Order]],Bookings_with_AM_Report!A:L,12,FALSE),"N/A")</f>
        <v>Mary Sparacino</v>
      </c>
    </row>
    <row r="1175" spans="1:20">
      <c r="A1175" s="24" t="s">
        <v>3444</v>
      </c>
      <c r="B1175" s="24">
        <v>10</v>
      </c>
      <c r="C1175" s="24" t="s">
        <v>106</v>
      </c>
      <c r="D1175" s="24" t="s">
        <v>3445</v>
      </c>
      <c r="E1175" s="24" t="s">
        <v>3922</v>
      </c>
      <c r="F1175" s="24" t="s">
        <v>3923</v>
      </c>
      <c r="G1175" s="24" t="s">
        <v>16</v>
      </c>
      <c r="H1175" s="24" t="s">
        <v>17</v>
      </c>
      <c r="I1175" s="24" t="s">
        <v>3924</v>
      </c>
      <c r="J1175" s="24" t="s">
        <v>33</v>
      </c>
      <c r="K1175" s="24" t="s">
        <v>67</v>
      </c>
      <c r="L1175" s="24">
        <v>1</v>
      </c>
      <c r="M1175" s="33">
        <v>0</v>
      </c>
      <c r="N1175" s="33">
        <v>1996.8</v>
      </c>
      <c r="O1175" s="24" t="s">
        <v>1598</v>
      </c>
      <c r="P1175" s="24" t="str">
        <f>VLOOKUP(Table1[[#This Row],[Line Item Text Code]],$U$3:$V$7,2,FALSE)</f>
        <v>Miscellaneous</v>
      </c>
      <c r="Q1175" s="31">
        <f>Table1[[#This Row],[Ext. Cost]]-Table1[[#This Row],[Ext. Sell]]</f>
        <v>1996.8</v>
      </c>
      <c r="R1175" s="28">
        <f>VLOOKUP(C1175,Bookings!$A$1:$B$33,2,FALSE)</f>
        <v>893520.77000000025</v>
      </c>
      <c r="S1175" s="31">
        <f>IFERROR(VLOOKUP(D1175,Bookings!E:F,2,FALSE),0)</f>
        <v>29416.12</v>
      </c>
      <c r="T1175" s="27" t="str">
        <f>IFERROR(VLOOKUP(Table1[[#This Row],[Order]],Bookings_with_AM_Report!A:L,12,FALSE),"N/A")</f>
        <v>Erika Duarte</v>
      </c>
    </row>
    <row r="1176" spans="1:20">
      <c r="A1176" s="24" t="s">
        <v>3444</v>
      </c>
      <c r="B1176" s="24">
        <v>11</v>
      </c>
      <c r="C1176" s="24" t="s">
        <v>106</v>
      </c>
      <c r="D1176" s="24" t="s">
        <v>3445</v>
      </c>
      <c r="E1176" s="24" t="s">
        <v>69</v>
      </c>
      <c r="F1176" s="24" t="s">
        <v>3925</v>
      </c>
      <c r="G1176" s="24" t="s">
        <v>16</v>
      </c>
      <c r="H1176" s="24" t="s">
        <v>32</v>
      </c>
      <c r="I1176" s="24" t="s">
        <v>3926</v>
      </c>
      <c r="J1176" s="24" t="s">
        <v>33</v>
      </c>
      <c r="K1176" s="24" t="s">
        <v>96</v>
      </c>
      <c r="L1176" s="24">
        <v>1</v>
      </c>
      <c r="M1176" s="33">
        <v>0</v>
      </c>
      <c r="N1176" s="33">
        <v>-1630.26</v>
      </c>
      <c r="O1176" s="24" t="s">
        <v>1598</v>
      </c>
      <c r="P1176" s="24" t="str">
        <f>VLOOKUP(Table1[[#This Row],[Line Item Text Code]],$U$3:$V$7,2,FALSE)</f>
        <v>Vendor Caused</v>
      </c>
      <c r="Q1176" s="31">
        <f>Table1[[#This Row],[Ext. Cost]]-Table1[[#This Row],[Ext. Sell]]</f>
        <v>-1630.26</v>
      </c>
      <c r="R1176" s="28">
        <f>VLOOKUP(C1176,Bookings!$A$1:$B$33,2,FALSE)</f>
        <v>893520.77000000025</v>
      </c>
      <c r="S1176" s="31">
        <f>IFERROR(VLOOKUP(D1176,Bookings!E:F,2,FALSE),0)</f>
        <v>29416.12</v>
      </c>
      <c r="T1176" s="27" t="str">
        <f>IFERROR(VLOOKUP(Table1[[#This Row],[Order]],Bookings_with_AM_Report!A:L,12,FALSE),"N/A")</f>
        <v>Erika Duarte</v>
      </c>
    </row>
    <row r="1177" spans="1:20">
      <c r="A1177" s="24" t="s">
        <v>2518</v>
      </c>
      <c r="B1177" s="24">
        <v>8</v>
      </c>
      <c r="C1177" s="24" t="s">
        <v>81</v>
      </c>
      <c r="D1177" s="24" t="s">
        <v>170</v>
      </c>
      <c r="E1177" s="24" t="s">
        <v>107</v>
      </c>
      <c r="F1177" s="24" t="s">
        <v>107</v>
      </c>
      <c r="G1177" s="24" t="s">
        <v>53</v>
      </c>
      <c r="H1177" s="24" t="s">
        <v>53</v>
      </c>
      <c r="I1177" s="24" t="s">
        <v>2519</v>
      </c>
      <c r="J1177" s="24" t="s">
        <v>24</v>
      </c>
      <c r="K1177" s="24" t="s">
        <v>187</v>
      </c>
      <c r="L1177" s="24">
        <v>1</v>
      </c>
      <c r="M1177" s="33">
        <v>0</v>
      </c>
      <c r="N1177" s="33">
        <v>66.16</v>
      </c>
      <c r="O1177" s="24" t="s">
        <v>29</v>
      </c>
      <c r="P1177" s="24" t="str">
        <f>VLOOKUP(Table1[[#This Row],[Line Item Text Code]],$U$3:$V$7,2,FALSE)</f>
        <v>Shipping Charges</v>
      </c>
      <c r="Q1177" s="31">
        <f>Table1[[#This Row],[Ext. Cost]]-Table1[[#This Row],[Ext. Sell]]</f>
        <v>66.16</v>
      </c>
      <c r="R1177" s="28">
        <f>VLOOKUP(C1177,Bookings!$A$1:$B$33,2,FALSE)</f>
        <v>2600398.1199999982</v>
      </c>
      <c r="S1177" s="31">
        <f>IFERROR(VLOOKUP(D1177,Bookings!E:F,2,FALSE),0)</f>
        <v>1166624.0599999994</v>
      </c>
      <c r="T1177" s="27" t="str">
        <f>IFERROR(VLOOKUP(Table1[[#This Row],[Order]],Bookings_with_AM_Report!A:L,12,FALSE),"N/A")</f>
        <v>Genesis Rita</v>
      </c>
    </row>
    <row r="1178" spans="1:20">
      <c r="A1178" s="24" t="s">
        <v>2931</v>
      </c>
      <c r="B1178" s="24">
        <v>13</v>
      </c>
      <c r="C1178" s="24" t="s">
        <v>59</v>
      </c>
      <c r="D1178" s="24" t="s">
        <v>2932</v>
      </c>
      <c r="E1178" s="24" t="s">
        <v>2271</v>
      </c>
      <c r="F1178" s="24" t="s">
        <v>2271</v>
      </c>
      <c r="G1178" s="24" t="s">
        <v>1394</v>
      </c>
      <c r="H1178" s="24" t="s">
        <v>49</v>
      </c>
      <c r="I1178" s="24" t="s">
        <v>112</v>
      </c>
      <c r="J1178" s="24" t="s">
        <v>18</v>
      </c>
      <c r="K1178" s="24" t="s">
        <v>2533</v>
      </c>
      <c r="L1178" s="24">
        <v>1</v>
      </c>
      <c r="M1178" s="33">
        <v>1240</v>
      </c>
      <c r="N1178" s="33">
        <v>0</v>
      </c>
      <c r="O1178" s="24" t="s">
        <v>48</v>
      </c>
      <c r="P1178" s="24" t="str">
        <f>VLOOKUP(Table1[[#This Row],[Line Item Text Code]],$U$3:$V$7,2,FALSE)</f>
        <v>Specification Error</v>
      </c>
      <c r="Q1178" s="31">
        <f>Table1[[#This Row],[Ext. Cost]]-Table1[[#This Row],[Ext. Sell]]</f>
        <v>-1240</v>
      </c>
      <c r="R1178" s="28">
        <f>VLOOKUP(C1178,Bookings!$A$1:$B$33,2,FALSE)</f>
        <v>25594614.949999984</v>
      </c>
      <c r="S1178" s="31">
        <f>IFERROR(VLOOKUP(D1178,Bookings!E:F,2,FALSE),0)</f>
        <v>91711.37</v>
      </c>
      <c r="T1178" s="27" t="str">
        <f>IFERROR(VLOOKUP(Table1[[#This Row],[Order]],Bookings_with_AM_Report!A:L,12,FALSE),"N/A")</f>
        <v>Josie Maitlen</v>
      </c>
    </row>
    <row r="1179" spans="1:20">
      <c r="A1179" s="24" t="s">
        <v>5211</v>
      </c>
      <c r="B1179" s="24">
        <v>397</v>
      </c>
      <c r="C1179" s="24" t="s">
        <v>45</v>
      </c>
      <c r="D1179" s="24" t="s">
        <v>221</v>
      </c>
      <c r="E1179" s="24" t="s">
        <v>6001</v>
      </c>
      <c r="F1179" s="24" t="s">
        <v>6002</v>
      </c>
      <c r="G1179" s="24" t="s">
        <v>31</v>
      </c>
      <c r="H1179" s="24" t="s">
        <v>17</v>
      </c>
      <c r="I1179" s="24" t="s">
        <v>6214</v>
      </c>
      <c r="J1179" s="24" t="s">
        <v>24</v>
      </c>
      <c r="K1179" s="24" t="s">
        <v>34</v>
      </c>
      <c r="L1179" s="24">
        <v>1</v>
      </c>
      <c r="M1179" s="33">
        <v>0</v>
      </c>
      <c r="N1179" s="33">
        <v>34.200000000000003</v>
      </c>
      <c r="O1179" s="24" t="s">
        <v>88</v>
      </c>
      <c r="P1179" s="24" t="str">
        <f>VLOOKUP(Table1[[#This Row],[Line Item Text Code]],$U$3:$V$7,2,FALSE)</f>
        <v>Miscellaneous</v>
      </c>
      <c r="Q1179" s="31">
        <f>Table1[[#This Row],[Ext. Cost]]-Table1[[#This Row],[Ext. Sell]]</f>
        <v>34.200000000000003</v>
      </c>
      <c r="R1179" s="28">
        <f>VLOOKUP(C1179,Bookings!$A$1:$B$33,2,FALSE)</f>
        <v>6995960.2399999984</v>
      </c>
      <c r="S1179" s="31">
        <f>IFERROR(VLOOKUP(D1179,Bookings!E:F,2,FALSE),0)</f>
        <v>2174302.02</v>
      </c>
      <c r="T1179" s="27" t="str">
        <f>IFERROR(VLOOKUP(Table1[[#This Row],[Order]],Bookings_with_AM_Report!A:L,12,FALSE),"N/A")</f>
        <v>Mary Sparacino</v>
      </c>
    </row>
    <row r="1180" spans="1:20">
      <c r="A1180" s="24" t="s">
        <v>5211</v>
      </c>
      <c r="B1180" s="24">
        <v>398</v>
      </c>
      <c r="C1180" s="24" t="s">
        <v>45</v>
      </c>
      <c r="D1180" s="24" t="s">
        <v>221</v>
      </c>
      <c r="E1180" s="24" t="s">
        <v>4603</v>
      </c>
      <c r="F1180" s="24" t="s">
        <v>4528</v>
      </c>
      <c r="G1180" s="24" t="s">
        <v>2516</v>
      </c>
      <c r="H1180" s="24" t="s">
        <v>17</v>
      </c>
      <c r="I1180" s="24" t="s">
        <v>6214</v>
      </c>
      <c r="J1180" s="24" t="s">
        <v>24</v>
      </c>
      <c r="K1180" s="24" t="s">
        <v>34</v>
      </c>
      <c r="L1180" s="24">
        <v>1.68</v>
      </c>
      <c r="M1180" s="33">
        <v>0</v>
      </c>
      <c r="N1180" s="33">
        <v>1.68</v>
      </c>
      <c r="O1180" s="24" t="s">
        <v>88</v>
      </c>
      <c r="P1180" s="24" t="str">
        <f>VLOOKUP(Table1[[#This Row],[Line Item Text Code]],$U$3:$V$7,2,FALSE)</f>
        <v>Miscellaneous</v>
      </c>
      <c r="Q1180" s="31">
        <f>Table1[[#This Row],[Ext. Cost]]-Table1[[#This Row],[Ext. Sell]]</f>
        <v>1.68</v>
      </c>
      <c r="R1180" s="28">
        <f>VLOOKUP(C1180,Bookings!$A$1:$B$33,2,FALSE)</f>
        <v>6995960.2399999984</v>
      </c>
      <c r="S1180" s="31">
        <f>IFERROR(VLOOKUP(D1180,Bookings!E:F,2,FALSE),0)</f>
        <v>2174302.02</v>
      </c>
      <c r="T1180" s="27" t="str">
        <f>IFERROR(VLOOKUP(Table1[[#This Row],[Order]],Bookings_with_AM_Report!A:L,12,FALSE),"N/A")</f>
        <v>Mary Sparacino</v>
      </c>
    </row>
    <row r="1181" spans="1:20">
      <c r="A1181" s="24" t="s">
        <v>3927</v>
      </c>
      <c r="B1181" s="24">
        <v>9</v>
      </c>
      <c r="C1181" s="24" t="s">
        <v>76</v>
      </c>
      <c r="D1181" s="24" t="s">
        <v>1927</v>
      </c>
      <c r="E1181" s="24" t="s">
        <v>1658</v>
      </c>
      <c r="F1181" s="24" t="s">
        <v>141</v>
      </c>
      <c r="G1181" s="24" t="s">
        <v>31</v>
      </c>
      <c r="H1181" s="24" t="s">
        <v>53</v>
      </c>
      <c r="I1181" s="24" t="s">
        <v>2615</v>
      </c>
      <c r="J1181" s="24" t="s">
        <v>18</v>
      </c>
      <c r="K1181" s="24" t="s">
        <v>34</v>
      </c>
      <c r="L1181" s="24">
        <v>446</v>
      </c>
      <c r="M1181" s="33">
        <v>0</v>
      </c>
      <c r="N1181" s="33">
        <v>446</v>
      </c>
      <c r="O1181" s="24" t="s">
        <v>63</v>
      </c>
      <c r="P1181" s="24" t="str">
        <f>VLOOKUP(Table1[[#This Row],[Line Item Text Code]],$U$3:$V$7,2,FALSE)</f>
        <v>Shipping Charges</v>
      </c>
      <c r="Q1181" s="31">
        <f>Table1[[#This Row],[Ext. Cost]]-Table1[[#This Row],[Ext. Sell]]</f>
        <v>446</v>
      </c>
      <c r="R1181" s="28">
        <f>VLOOKUP(C1181,Bookings!$A$1:$B$33,2,FALSE)</f>
        <v>13189792.260000004</v>
      </c>
      <c r="S1181" s="31">
        <f>IFERROR(VLOOKUP(D1181,Bookings!E:F,2,FALSE),0)</f>
        <v>362802.73</v>
      </c>
      <c r="T1181" s="27" t="str">
        <f>IFERROR(VLOOKUP(Table1[[#This Row],[Order]],Bookings_with_AM_Report!A:L,12,FALSE),"N/A")</f>
        <v>Frances Kim</v>
      </c>
    </row>
    <row r="1182" spans="1:20">
      <c r="A1182" s="24" t="s">
        <v>2520</v>
      </c>
      <c r="B1182" s="24">
        <v>14</v>
      </c>
      <c r="C1182" s="24" t="s">
        <v>20</v>
      </c>
      <c r="D1182" s="24" t="s">
        <v>21</v>
      </c>
      <c r="E1182" s="24" t="s">
        <v>116</v>
      </c>
      <c r="F1182" s="24" t="s">
        <v>2521</v>
      </c>
      <c r="G1182" s="24" t="s">
        <v>53</v>
      </c>
      <c r="H1182" s="24" t="s">
        <v>49</v>
      </c>
      <c r="I1182" s="24" t="s">
        <v>2522</v>
      </c>
      <c r="J1182" s="24" t="s">
        <v>24</v>
      </c>
      <c r="K1182" s="24" t="s">
        <v>1548</v>
      </c>
      <c r="L1182" s="24">
        <v>1</v>
      </c>
      <c r="M1182" s="33">
        <v>0</v>
      </c>
      <c r="N1182" s="33">
        <v>503.58</v>
      </c>
      <c r="O1182" s="24" t="s">
        <v>26</v>
      </c>
      <c r="P1182" s="24" t="str">
        <f>VLOOKUP(Table1[[#This Row],[Line Item Text Code]],$U$3:$V$7,2,FALSE)</f>
        <v>Specification Error</v>
      </c>
      <c r="Q1182" s="31">
        <f>Table1[[#This Row],[Ext. Cost]]-Table1[[#This Row],[Ext. Sell]]</f>
        <v>503.58</v>
      </c>
      <c r="R1182" s="28">
        <f>VLOOKUP(C1182,Bookings!$A$1:$B$33,2,FALSE)</f>
        <v>7904036.2999999644</v>
      </c>
      <c r="S1182" s="31">
        <f>IFERROR(VLOOKUP(D1182,Bookings!E:F,2,FALSE),0)</f>
        <v>6485933.8499999978</v>
      </c>
      <c r="T1182" s="27" t="str">
        <f>IFERROR(VLOOKUP(Table1[[#This Row],[Order]],Bookings_with_AM_Report!A:L,12,FALSE),"N/A")</f>
        <v>Jessica Ramirez</v>
      </c>
    </row>
    <row r="1183" spans="1:20">
      <c r="A1183" s="24" t="s">
        <v>3597</v>
      </c>
      <c r="B1183" s="24">
        <v>9</v>
      </c>
      <c r="C1183" s="24" t="s">
        <v>70</v>
      </c>
      <c r="D1183" s="24" t="s">
        <v>5292</v>
      </c>
      <c r="E1183" s="24" t="s">
        <v>41</v>
      </c>
      <c r="F1183" s="24" t="s">
        <v>3928</v>
      </c>
      <c r="G1183" s="24" t="s">
        <v>42</v>
      </c>
      <c r="H1183" s="24" t="s">
        <v>36</v>
      </c>
      <c r="I1183" s="24" t="s">
        <v>1573</v>
      </c>
      <c r="J1183" s="24" t="s">
        <v>24</v>
      </c>
      <c r="K1183" s="24" t="s">
        <v>96</v>
      </c>
      <c r="L1183" s="24">
        <v>1</v>
      </c>
      <c r="M1183" s="33">
        <v>0</v>
      </c>
      <c r="N1183" s="33">
        <v>30</v>
      </c>
      <c r="O1183" s="24" t="s">
        <v>72</v>
      </c>
      <c r="P1183" s="24" t="str">
        <f>VLOOKUP(Table1[[#This Row],[Line Item Text Code]],$U$3:$V$7,2,FALSE)</f>
        <v>Customer Accomodation</v>
      </c>
      <c r="Q1183" s="31">
        <f>Table1[[#This Row],[Ext. Cost]]-Table1[[#This Row],[Ext. Sell]]</f>
        <v>30</v>
      </c>
      <c r="R1183" s="28">
        <f>VLOOKUP(C1183,Bookings!$A$1:$B$33,2,FALSE)</f>
        <v>3879926.4899999993</v>
      </c>
      <c r="S1183" s="31">
        <f>IFERROR(VLOOKUP(D1183,Bookings!E:F,2,FALSE),0)</f>
        <v>23189.56</v>
      </c>
      <c r="T1183" s="27" t="str">
        <f>IFERROR(VLOOKUP(Table1[[#This Row],[Order]],Bookings_with_AM_Report!A:L,12,FALSE),"N/A")</f>
        <v>Marena Brown</v>
      </c>
    </row>
    <row r="1184" spans="1:20">
      <c r="A1184" s="24" t="s">
        <v>3597</v>
      </c>
      <c r="B1184" s="24">
        <v>10</v>
      </c>
      <c r="C1184" s="24" t="s">
        <v>70</v>
      </c>
      <c r="D1184" s="24" t="s">
        <v>5292</v>
      </c>
      <c r="E1184" s="24" t="s">
        <v>41</v>
      </c>
      <c r="F1184" s="24" t="s">
        <v>3929</v>
      </c>
      <c r="G1184" s="24" t="s">
        <v>16</v>
      </c>
      <c r="H1184" s="24" t="s">
        <v>36</v>
      </c>
      <c r="I1184" s="24" t="s">
        <v>2337</v>
      </c>
      <c r="J1184" s="24" t="s">
        <v>24</v>
      </c>
      <c r="K1184" s="24" t="s">
        <v>96</v>
      </c>
      <c r="L1184" s="24">
        <v>1</v>
      </c>
      <c r="M1184" s="33">
        <v>0</v>
      </c>
      <c r="N1184" s="33">
        <v>76</v>
      </c>
      <c r="O1184" s="24" t="s">
        <v>72</v>
      </c>
      <c r="P1184" s="24" t="str">
        <f>VLOOKUP(Table1[[#This Row],[Line Item Text Code]],$U$3:$V$7,2,FALSE)</f>
        <v>Customer Accomodation</v>
      </c>
      <c r="Q1184" s="31">
        <f>Table1[[#This Row],[Ext. Cost]]-Table1[[#This Row],[Ext. Sell]]</f>
        <v>76</v>
      </c>
      <c r="R1184" s="28">
        <f>VLOOKUP(C1184,Bookings!$A$1:$B$33,2,FALSE)</f>
        <v>3879926.4899999993</v>
      </c>
      <c r="S1184" s="31">
        <f>IFERROR(VLOOKUP(D1184,Bookings!E:F,2,FALSE),0)</f>
        <v>23189.56</v>
      </c>
      <c r="T1184" s="27" t="str">
        <f>IFERROR(VLOOKUP(Table1[[#This Row],[Order]],Bookings_with_AM_Report!A:L,12,FALSE),"N/A")</f>
        <v>Marena Brown</v>
      </c>
    </row>
    <row r="1185" spans="1:20">
      <c r="A1185" s="24" t="s">
        <v>3597</v>
      </c>
      <c r="B1185" s="24">
        <v>11</v>
      </c>
      <c r="C1185" s="24" t="s">
        <v>70</v>
      </c>
      <c r="D1185" s="24" t="s">
        <v>5292</v>
      </c>
      <c r="E1185" s="24" t="s">
        <v>41</v>
      </c>
      <c r="F1185" s="24" t="s">
        <v>4632</v>
      </c>
      <c r="G1185" s="24" t="s">
        <v>42</v>
      </c>
      <c r="H1185" s="24" t="s">
        <v>36</v>
      </c>
      <c r="I1185" s="24" t="s">
        <v>1573</v>
      </c>
      <c r="J1185" s="24" t="s">
        <v>24</v>
      </c>
      <c r="K1185" s="24" t="s">
        <v>96</v>
      </c>
      <c r="L1185" s="24">
        <v>1</v>
      </c>
      <c r="M1185" s="33">
        <v>0</v>
      </c>
      <c r="N1185" s="33">
        <v>30</v>
      </c>
      <c r="O1185" s="24" t="s">
        <v>72</v>
      </c>
      <c r="P1185" s="24" t="str">
        <f>VLOOKUP(Table1[[#This Row],[Line Item Text Code]],$U$3:$V$7,2,FALSE)</f>
        <v>Customer Accomodation</v>
      </c>
      <c r="Q1185" s="31">
        <f>Table1[[#This Row],[Ext. Cost]]-Table1[[#This Row],[Ext. Sell]]</f>
        <v>30</v>
      </c>
      <c r="R1185" s="28">
        <f>VLOOKUP(C1185,Bookings!$A$1:$B$33,2,FALSE)</f>
        <v>3879926.4899999993</v>
      </c>
      <c r="S1185" s="31">
        <f>IFERROR(VLOOKUP(D1185,Bookings!E:F,2,FALSE),0)</f>
        <v>23189.56</v>
      </c>
      <c r="T1185" s="27" t="str">
        <f>IFERROR(VLOOKUP(Table1[[#This Row],[Order]],Bookings_with_AM_Report!A:L,12,FALSE),"N/A")</f>
        <v>Marena Brown</v>
      </c>
    </row>
    <row r="1186" spans="1:20">
      <c r="A1186" s="24" t="s">
        <v>3597</v>
      </c>
      <c r="B1186" s="24">
        <v>12</v>
      </c>
      <c r="C1186" s="24" t="s">
        <v>70</v>
      </c>
      <c r="D1186" s="24" t="s">
        <v>5292</v>
      </c>
      <c r="E1186" s="24" t="s">
        <v>41</v>
      </c>
      <c r="F1186" s="24" t="s">
        <v>4633</v>
      </c>
      <c r="G1186" s="24" t="s">
        <v>16</v>
      </c>
      <c r="H1186" s="24" t="s">
        <v>36</v>
      </c>
      <c r="I1186" s="24" t="s">
        <v>2337</v>
      </c>
      <c r="J1186" s="24" t="s">
        <v>24</v>
      </c>
      <c r="K1186" s="24" t="s">
        <v>96</v>
      </c>
      <c r="L1186" s="24">
        <v>1</v>
      </c>
      <c r="M1186" s="33">
        <v>0</v>
      </c>
      <c r="N1186" s="33">
        <v>76</v>
      </c>
      <c r="O1186" s="24" t="s">
        <v>72</v>
      </c>
      <c r="P1186" s="24" t="str">
        <f>VLOOKUP(Table1[[#This Row],[Line Item Text Code]],$U$3:$V$7,2,FALSE)</f>
        <v>Customer Accomodation</v>
      </c>
      <c r="Q1186" s="31">
        <f>Table1[[#This Row],[Ext. Cost]]-Table1[[#This Row],[Ext. Sell]]</f>
        <v>76</v>
      </c>
      <c r="R1186" s="28">
        <f>VLOOKUP(C1186,Bookings!$A$1:$B$33,2,FALSE)</f>
        <v>3879926.4899999993</v>
      </c>
      <c r="S1186" s="31">
        <f>IFERROR(VLOOKUP(D1186,Bookings!E:F,2,FALSE),0)</f>
        <v>23189.56</v>
      </c>
      <c r="T1186" s="27" t="str">
        <f>IFERROR(VLOOKUP(Table1[[#This Row],[Order]],Bookings_with_AM_Report!A:L,12,FALSE),"N/A")</f>
        <v>Marena Brown</v>
      </c>
    </row>
    <row r="1187" spans="1:20">
      <c r="A1187" s="24" t="s">
        <v>3597</v>
      </c>
      <c r="B1187" s="24">
        <v>13</v>
      </c>
      <c r="C1187" s="24" t="s">
        <v>70</v>
      </c>
      <c r="D1187" s="24" t="s">
        <v>5292</v>
      </c>
      <c r="E1187" s="24" t="s">
        <v>41</v>
      </c>
      <c r="F1187" s="24" t="s">
        <v>6215</v>
      </c>
      <c r="G1187" s="24" t="s">
        <v>42</v>
      </c>
      <c r="H1187" s="24" t="s">
        <v>36</v>
      </c>
      <c r="I1187" s="24" t="s">
        <v>1573</v>
      </c>
      <c r="J1187" s="24" t="s">
        <v>24</v>
      </c>
      <c r="K1187" s="24" t="s">
        <v>96</v>
      </c>
      <c r="L1187" s="24">
        <v>1</v>
      </c>
      <c r="M1187" s="33">
        <v>0</v>
      </c>
      <c r="N1187" s="33">
        <v>30</v>
      </c>
      <c r="O1187" s="24" t="s">
        <v>72</v>
      </c>
      <c r="P1187" s="24" t="str">
        <f>VLOOKUP(Table1[[#This Row],[Line Item Text Code]],$U$3:$V$7,2,FALSE)</f>
        <v>Customer Accomodation</v>
      </c>
      <c r="Q1187" s="31">
        <f>Table1[[#This Row],[Ext. Cost]]-Table1[[#This Row],[Ext. Sell]]</f>
        <v>30</v>
      </c>
      <c r="R1187" s="28">
        <f>VLOOKUP(C1187,Bookings!$A$1:$B$33,2,FALSE)</f>
        <v>3879926.4899999993</v>
      </c>
      <c r="S1187" s="31">
        <f>IFERROR(VLOOKUP(D1187,Bookings!E:F,2,FALSE),0)</f>
        <v>23189.56</v>
      </c>
      <c r="T1187" s="27" t="str">
        <f>IFERROR(VLOOKUP(Table1[[#This Row],[Order]],Bookings_with_AM_Report!A:L,12,FALSE),"N/A")</f>
        <v>Marena Brown</v>
      </c>
    </row>
    <row r="1188" spans="1:20">
      <c r="A1188" s="24" t="s">
        <v>3597</v>
      </c>
      <c r="B1188" s="24">
        <v>19</v>
      </c>
      <c r="C1188" s="24" t="s">
        <v>70</v>
      </c>
      <c r="D1188" s="24" t="s">
        <v>5292</v>
      </c>
      <c r="E1188" s="24" t="s">
        <v>41</v>
      </c>
      <c r="F1188" s="24" t="s">
        <v>6216</v>
      </c>
      <c r="G1188" s="24" t="s">
        <v>16</v>
      </c>
      <c r="H1188" s="24" t="s">
        <v>36</v>
      </c>
      <c r="I1188" s="24" t="s">
        <v>2337</v>
      </c>
      <c r="J1188" s="24" t="s">
        <v>24</v>
      </c>
      <c r="K1188" s="24" t="s">
        <v>96</v>
      </c>
      <c r="L1188" s="24">
        <v>1</v>
      </c>
      <c r="M1188" s="33">
        <v>0</v>
      </c>
      <c r="N1188" s="33">
        <v>76</v>
      </c>
      <c r="O1188" s="24" t="s">
        <v>72</v>
      </c>
      <c r="P1188" s="24" t="str">
        <f>VLOOKUP(Table1[[#This Row],[Line Item Text Code]],$U$3:$V$7,2,FALSE)</f>
        <v>Customer Accomodation</v>
      </c>
      <c r="Q1188" s="31">
        <f>Table1[[#This Row],[Ext. Cost]]-Table1[[#This Row],[Ext. Sell]]</f>
        <v>76</v>
      </c>
      <c r="R1188" s="28">
        <f>VLOOKUP(C1188,Bookings!$A$1:$B$33,2,FALSE)</f>
        <v>3879926.4899999993</v>
      </c>
      <c r="S1188" s="31">
        <f>IFERROR(VLOOKUP(D1188,Bookings!E:F,2,FALSE),0)</f>
        <v>23189.56</v>
      </c>
      <c r="T1188" s="27" t="str">
        <f>IFERROR(VLOOKUP(Table1[[#This Row],[Order]],Bookings_with_AM_Report!A:L,12,FALSE),"N/A")</f>
        <v>Marena Brown</v>
      </c>
    </row>
    <row r="1189" spans="1:20">
      <c r="A1189" s="24" t="s">
        <v>2523</v>
      </c>
      <c r="B1189" s="24">
        <v>2</v>
      </c>
      <c r="C1189" s="24" t="s">
        <v>113</v>
      </c>
      <c r="D1189" s="24" t="s">
        <v>152</v>
      </c>
      <c r="E1189" s="24" t="s">
        <v>28</v>
      </c>
      <c r="F1189" s="24" t="s">
        <v>2524</v>
      </c>
      <c r="G1189" s="24" t="s">
        <v>69</v>
      </c>
      <c r="H1189" s="24" t="s">
        <v>32</v>
      </c>
      <c r="I1189" s="24" t="s">
        <v>2525</v>
      </c>
      <c r="J1189" s="24" t="s">
        <v>24</v>
      </c>
      <c r="K1189" s="24" t="s">
        <v>2526</v>
      </c>
      <c r="L1189" s="24">
        <v>1</v>
      </c>
      <c r="M1189" s="33">
        <v>0</v>
      </c>
      <c r="N1189" s="33">
        <v>335</v>
      </c>
      <c r="O1189" s="24" t="s">
        <v>29</v>
      </c>
      <c r="P1189" s="24" t="str">
        <f>VLOOKUP(Table1[[#This Row],[Line Item Text Code]],$U$3:$V$7,2,FALSE)</f>
        <v>Vendor Caused</v>
      </c>
      <c r="Q1189" s="31">
        <f>Table1[[#This Row],[Ext. Cost]]-Table1[[#This Row],[Ext. Sell]]</f>
        <v>335</v>
      </c>
      <c r="R1189" s="28">
        <f>VLOOKUP(C1189,Bookings!$A$1:$B$33,2,FALSE)</f>
        <v>3917134.9400000004</v>
      </c>
      <c r="S1189" s="31">
        <f>IFERROR(VLOOKUP(D1189,Bookings!E:F,2,FALSE),0)</f>
        <v>3461933.8800000004</v>
      </c>
      <c r="T1189" s="27" t="str">
        <f>IFERROR(VLOOKUP(Table1[[#This Row],[Order]],Bookings_with_AM_Report!A:L,12,FALSE),"N/A")</f>
        <v>Jenni Lombardi</v>
      </c>
    </row>
    <row r="1190" spans="1:20">
      <c r="A1190" s="24" t="s">
        <v>2527</v>
      </c>
      <c r="B1190" s="24">
        <v>10</v>
      </c>
      <c r="C1190" s="24" t="s">
        <v>20</v>
      </c>
      <c r="D1190" s="24" t="s">
        <v>21</v>
      </c>
      <c r="E1190" s="24" t="s">
        <v>205</v>
      </c>
      <c r="F1190" s="24" t="s">
        <v>22</v>
      </c>
      <c r="G1190" s="24" t="s">
        <v>317</v>
      </c>
      <c r="H1190" s="24" t="s">
        <v>17</v>
      </c>
      <c r="I1190" s="24" t="s">
        <v>65</v>
      </c>
      <c r="J1190" s="24" t="s">
        <v>24</v>
      </c>
      <c r="K1190" s="24" t="s">
        <v>2510</v>
      </c>
      <c r="L1190" s="24">
        <v>1</v>
      </c>
      <c r="M1190" s="33">
        <v>0</v>
      </c>
      <c r="N1190" s="33">
        <v>74.59</v>
      </c>
      <c r="O1190" s="24" t="s">
        <v>26</v>
      </c>
      <c r="P1190" s="24" t="str">
        <f>VLOOKUP(Table1[[#This Row],[Line Item Text Code]],$U$3:$V$7,2,FALSE)</f>
        <v>Miscellaneous</v>
      </c>
      <c r="Q1190" s="31">
        <f>Table1[[#This Row],[Ext. Cost]]-Table1[[#This Row],[Ext. Sell]]</f>
        <v>74.59</v>
      </c>
      <c r="R1190" s="28">
        <f>VLOOKUP(C1190,Bookings!$A$1:$B$33,2,FALSE)</f>
        <v>7904036.2999999644</v>
      </c>
      <c r="S1190" s="31">
        <f>IFERROR(VLOOKUP(D1190,Bookings!E:F,2,FALSE),0)</f>
        <v>6485933.8499999978</v>
      </c>
      <c r="T1190" s="27" t="str">
        <f>IFERROR(VLOOKUP(Table1[[#This Row],[Order]],Bookings_with_AM_Report!A:L,12,FALSE),"N/A")</f>
        <v>Norma Lopez</v>
      </c>
    </row>
    <row r="1191" spans="1:20">
      <c r="A1191" s="24" t="s">
        <v>3063</v>
      </c>
      <c r="B1191" s="24">
        <v>1</v>
      </c>
      <c r="C1191" s="24" t="s">
        <v>59</v>
      </c>
      <c r="D1191" s="24" t="s">
        <v>223</v>
      </c>
      <c r="E1191" s="24" t="s">
        <v>6217</v>
      </c>
      <c r="F1191" s="24" t="s">
        <v>6218</v>
      </c>
      <c r="G1191" s="24" t="s">
        <v>16</v>
      </c>
      <c r="H1191" s="24" t="s">
        <v>17</v>
      </c>
      <c r="I1191" s="24" t="s">
        <v>6219</v>
      </c>
      <c r="J1191" s="24" t="s">
        <v>18</v>
      </c>
      <c r="K1191" s="24" t="s">
        <v>19</v>
      </c>
      <c r="L1191" s="24">
        <v>1</v>
      </c>
      <c r="M1191" s="33">
        <v>0</v>
      </c>
      <c r="N1191" s="33">
        <v>1920</v>
      </c>
      <c r="O1191" s="24" t="s">
        <v>48</v>
      </c>
      <c r="P1191" s="24" t="str">
        <f>VLOOKUP(Table1[[#This Row],[Line Item Text Code]],$U$3:$V$7,2,FALSE)</f>
        <v>Miscellaneous</v>
      </c>
      <c r="Q1191" s="31">
        <f>Table1[[#This Row],[Ext. Cost]]-Table1[[#This Row],[Ext. Sell]]</f>
        <v>1920</v>
      </c>
      <c r="R1191" s="28">
        <f>VLOOKUP(C1191,Bookings!$A$1:$B$33,2,FALSE)</f>
        <v>25594614.949999984</v>
      </c>
      <c r="S1191" s="31">
        <f>IFERROR(VLOOKUP(D1191,Bookings!E:F,2,FALSE),0)</f>
        <v>670595.27</v>
      </c>
      <c r="T1191" s="27" t="str">
        <f>IFERROR(VLOOKUP(Table1[[#This Row],[Order]],Bookings_with_AM_Report!A:L,12,FALSE),"N/A")</f>
        <v>Melissa Rokes,Torrey Crell</v>
      </c>
    </row>
    <row r="1192" spans="1:20">
      <c r="A1192" s="24" t="s">
        <v>2528</v>
      </c>
      <c r="B1192" s="24">
        <v>5</v>
      </c>
      <c r="C1192" s="24" t="s">
        <v>30</v>
      </c>
      <c r="D1192" s="24" t="s">
        <v>126</v>
      </c>
      <c r="E1192" s="24" t="s">
        <v>97</v>
      </c>
      <c r="F1192" s="24" t="s">
        <v>22</v>
      </c>
      <c r="G1192" s="24" t="s">
        <v>31</v>
      </c>
      <c r="H1192" s="24" t="s">
        <v>17</v>
      </c>
      <c r="I1192" s="24" t="s">
        <v>200</v>
      </c>
      <c r="J1192" s="24" t="s">
        <v>33</v>
      </c>
      <c r="K1192" s="24" t="s">
        <v>87</v>
      </c>
      <c r="L1192" s="24">
        <v>1</v>
      </c>
      <c r="M1192" s="33">
        <v>0</v>
      </c>
      <c r="N1192" s="33">
        <v>11.4</v>
      </c>
      <c r="O1192" s="24" t="s">
        <v>72</v>
      </c>
      <c r="P1192" s="24" t="str">
        <f>VLOOKUP(Table1[[#This Row],[Line Item Text Code]],$U$3:$V$7,2,FALSE)</f>
        <v>Miscellaneous</v>
      </c>
      <c r="Q1192" s="31">
        <f>Table1[[#This Row],[Ext. Cost]]-Table1[[#This Row],[Ext. Sell]]</f>
        <v>11.4</v>
      </c>
      <c r="R1192" s="28">
        <f>VLOOKUP(C1192,Bookings!$A$1:$B$33,2,FALSE)</f>
        <v>3992449.5100000007</v>
      </c>
      <c r="S1192" s="31">
        <f>IFERROR(VLOOKUP(D1192,Bookings!E:F,2,FALSE),0)</f>
        <v>56534.02</v>
      </c>
      <c r="T1192" s="27" t="str">
        <f>IFERROR(VLOOKUP(Table1[[#This Row],[Order]],Bookings_with_AM_Report!A:L,12,FALSE),"N/A")</f>
        <v>Erika Duarte</v>
      </c>
    </row>
    <row r="1193" spans="1:20">
      <c r="A1193" s="24" t="s">
        <v>2529</v>
      </c>
      <c r="B1193" s="24">
        <v>20</v>
      </c>
      <c r="C1193" s="24" t="s">
        <v>59</v>
      </c>
      <c r="D1193" s="24" t="s">
        <v>295</v>
      </c>
      <c r="E1193" s="24" t="s">
        <v>2530</v>
      </c>
      <c r="F1193" s="24" t="s">
        <v>2531</v>
      </c>
      <c r="G1193" s="24" t="s">
        <v>31</v>
      </c>
      <c r="H1193" s="24" t="s">
        <v>49</v>
      </c>
      <c r="I1193" s="24" t="s">
        <v>2532</v>
      </c>
      <c r="J1193" s="24" t="s">
        <v>18</v>
      </c>
      <c r="K1193" s="24" t="s">
        <v>2533</v>
      </c>
      <c r="L1193" s="24">
        <v>1</v>
      </c>
      <c r="M1193" s="33">
        <v>0</v>
      </c>
      <c r="N1193" s="33">
        <v>20</v>
      </c>
      <c r="O1193" s="24" t="s">
        <v>48</v>
      </c>
      <c r="P1193" s="24" t="str">
        <f>VLOOKUP(Table1[[#This Row],[Line Item Text Code]],$U$3:$V$7,2,FALSE)</f>
        <v>Specification Error</v>
      </c>
      <c r="Q1193" s="31">
        <f>Table1[[#This Row],[Ext. Cost]]-Table1[[#This Row],[Ext. Sell]]</f>
        <v>20</v>
      </c>
      <c r="R1193" s="28">
        <f>VLOOKUP(C1193,Bookings!$A$1:$B$33,2,FALSE)</f>
        <v>25594614.949999984</v>
      </c>
      <c r="S1193" s="31">
        <f>IFERROR(VLOOKUP(D1193,Bookings!E:F,2,FALSE),0)</f>
        <v>-202960.04000000004</v>
      </c>
      <c r="T1193" s="27" t="str">
        <f>IFERROR(VLOOKUP(Table1[[#This Row],[Order]],Bookings_with_AM_Report!A:L,12,FALSE),"N/A")</f>
        <v>Anthony Pantaleoni</v>
      </c>
    </row>
    <row r="1194" spans="1:20">
      <c r="A1194" s="24" t="s">
        <v>2529</v>
      </c>
      <c r="B1194" s="24">
        <v>23</v>
      </c>
      <c r="C1194" s="24" t="s">
        <v>59</v>
      </c>
      <c r="D1194" s="24" t="s">
        <v>295</v>
      </c>
      <c r="E1194" s="24" t="s">
        <v>2534</v>
      </c>
      <c r="F1194" s="24" t="s">
        <v>2535</v>
      </c>
      <c r="G1194" s="24" t="s">
        <v>31</v>
      </c>
      <c r="H1194" s="24" t="s">
        <v>36</v>
      </c>
      <c r="I1194" s="24" t="s">
        <v>4</v>
      </c>
      <c r="J1194" s="24" t="s">
        <v>18</v>
      </c>
      <c r="K1194" s="24" t="s">
        <v>73</v>
      </c>
      <c r="L1194" s="24">
        <v>1</v>
      </c>
      <c r="M1194" s="33">
        <v>0</v>
      </c>
      <c r="N1194" s="33">
        <v>310.2</v>
      </c>
      <c r="O1194" s="24" t="s">
        <v>48</v>
      </c>
      <c r="P1194" s="24" t="str">
        <f>VLOOKUP(Table1[[#This Row],[Line Item Text Code]],$U$3:$V$7,2,FALSE)</f>
        <v>Customer Accomodation</v>
      </c>
      <c r="Q1194" s="31">
        <f>Table1[[#This Row],[Ext. Cost]]-Table1[[#This Row],[Ext. Sell]]</f>
        <v>310.2</v>
      </c>
      <c r="R1194" s="28">
        <f>VLOOKUP(C1194,Bookings!$A$1:$B$33,2,FALSE)</f>
        <v>25594614.949999984</v>
      </c>
      <c r="S1194" s="31">
        <f>IFERROR(VLOOKUP(D1194,Bookings!E:F,2,FALSE),0)</f>
        <v>-202960.04000000004</v>
      </c>
      <c r="T1194" s="27" t="str">
        <f>IFERROR(VLOOKUP(Table1[[#This Row],[Order]],Bookings_with_AM_Report!A:L,12,FALSE),"N/A")</f>
        <v>Anthony Pantaleoni</v>
      </c>
    </row>
    <row r="1195" spans="1:20">
      <c r="A1195" s="24" t="s">
        <v>2529</v>
      </c>
      <c r="B1195" s="24">
        <v>24</v>
      </c>
      <c r="C1195" s="24" t="s">
        <v>59</v>
      </c>
      <c r="D1195" s="24" t="s">
        <v>295</v>
      </c>
      <c r="E1195" s="24" t="s">
        <v>2536</v>
      </c>
      <c r="F1195" s="24" t="s">
        <v>2537</v>
      </c>
      <c r="G1195" s="24" t="s">
        <v>31</v>
      </c>
      <c r="H1195" s="24" t="s">
        <v>36</v>
      </c>
      <c r="I1195" s="24" t="s">
        <v>131</v>
      </c>
      <c r="J1195" s="24" t="s">
        <v>18</v>
      </c>
      <c r="K1195" s="24" t="s">
        <v>73</v>
      </c>
      <c r="L1195" s="24">
        <v>1</v>
      </c>
      <c r="M1195" s="33">
        <v>0</v>
      </c>
      <c r="N1195" s="33">
        <v>104.1</v>
      </c>
      <c r="O1195" s="24" t="s">
        <v>48</v>
      </c>
      <c r="P1195" s="24" t="str">
        <f>VLOOKUP(Table1[[#This Row],[Line Item Text Code]],$U$3:$V$7,2,FALSE)</f>
        <v>Customer Accomodation</v>
      </c>
      <c r="Q1195" s="31">
        <f>Table1[[#This Row],[Ext. Cost]]-Table1[[#This Row],[Ext. Sell]]</f>
        <v>104.1</v>
      </c>
      <c r="R1195" s="28">
        <f>VLOOKUP(C1195,Bookings!$A$1:$B$33,2,FALSE)</f>
        <v>25594614.949999984</v>
      </c>
      <c r="S1195" s="31">
        <f>IFERROR(VLOOKUP(D1195,Bookings!E:F,2,FALSE),0)</f>
        <v>-202960.04000000004</v>
      </c>
      <c r="T1195" s="27" t="str">
        <f>IFERROR(VLOOKUP(Table1[[#This Row],[Order]],Bookings_with_AM_Report!A:L,12,FALSE),"N/A")</f>
        <v>Anthony Pantaleoni</v>
      </c>
    </row>
    <row r="1196" spans="1:20">
      <c r="A1196" s="24" t="s">
        <v>2529</v>
      </c>
      <c r="B1196" s="24">
        <v>25</v>
      </c>
      <c r="C1196" s="24" t="s">
        <v>59</v>
      </c>
      <c r="D1196" s="24" t="s">
        <v>295</v>
      </c>
      <c r="E1196" s="24" t="s">
        <v>2538</v>
      </c>
      <c r="F1196" s="24" t="s">
        <v>2539</v>
      </c>
      <c r="G1196" s="24" t="s">
        <v>31</v>
      </c>
      <c r="H1196" s="24" t="s">
        <v>36</v>
      </c>
      <c r="I1196" s="24" t="s">
        <v>131</v>
      </c>
      <c r="J1196" s="24" t="s">
        <v>18</v>
      </c>
      <c r="K1196" s="24" t="s">
        <v>73</v>
      </c>
      <c r="L1196" s="24">
        <v>1</v>
      </c>
      <c r="M1196" s="33">
        <v>0</v>
      </c>
      <c r="N1196" s="33">
        <v>150</v>
      </c>
      <c r="O1196" s="24" t="s">
        <v>48</v>
      </c>
      <c r="P1196" s="24" t="str">
        <f>VLOOKUP(Table1[[#This Row],[Line Item Text Code]],$U$3:$V$7,2,FALSE)</f>
        <v>Customer Accomodation</v>
      </c>
      <c r="Q1196" s="31">
        <f>Table1[[#This Row],[Ext. Cost]]-Table1[[#This Row],[Ext. Sell]]</f>
        <v>150</v>
      </c>
      <c r="R1196" s="28">
        <f>VLOOKUP(C1196,Bookings!$A$1:$B$33,2,FALSE)</f>
        <v>25594614.949999984</v>
      </c>
      <c r="S1196" s="31">
        <f>IFERROR(VLOOKUP(D1196,Bookings!E:F,2,FALSE),0)</f>
        <v>-202960.04000000004</v>
      </c>
      <c r="T1196" s="27" t="str">
        <f>IFERROR(VLOOKUP(Table1[[#This Row],[Order]],Bookings_with_AM_Report!A:L,12,FALSE),"N/A")</f>
        <v>Anthony Pantaleoni</v>
      </c>
    </row>
    <row r="1197" spans="1:20">
      <c r="A1197" s="24" t="s">
        <v>2529</v>
      </c>
      <c r="B1197" s="24">
        <v>26</v>
      </c>
      <c r="C1197" s="24" t="s">
        <v>59</v>
      </c>
      <c r="D1197" s="24" t="s">
        <v>295</v>
      </c>
      <c r="E1197" s="24" t="s">
        <v>2253</v>
      </c>
      <c r="F1197" s="24" t="s">
        <v>2271</v>
      </c>
      <c r="G1197" s="24" t="s">
        <v>31</v>
      </c>
      <c r="H1197" s="24" t="s">
        <v>36</v>
      </c>
      <c r="I1197" s="24" t="s">
        <v>131</v>
      </c>
      <c r="J1197" s="24" t="s">
        <v>18</v>
      </c>
      <c r="K1197" s="24" t="s">
        <v>73</v>
      </c>
      <c r="L1197" s="24">
        <v>1</v>
      </c>
      <c r="M1197" s="33">
        <v>0</v>
      </c>
      <c r="N1197" s="33">
        <v>23.5</v>
      </c>
      <c r="O1197" s="24" t="s">
        <v>48</v>
      </c>
      <c r="P1197" s="24" t="str">
        <f>VLOOKUP(Table1[[#This Row],[Line Item Text Code]],$U$3:$V$7,2,FALSE)</f>
        <v>Customer Accomodation</v>
      </c>
      <c r="Q1197" s="31">
        <f>Table1[[#This Row],[Ext. Cost]]-Table1[[#This Row],[Ext. Sell]]</f>
        <v>23.5</v>
      </c>
      <c r="R1197" s="28">
        <f>VLOOKUP(C1197,Bookings!$A$1:$B$33,2,FALSE)</f>
        <v>25594614.949999984</v>
      </c>
      <c r="S1197" s="31">
        <f>IFERROR(VLOOKUP(D1197,Bookings!E:F,2,FALSE),0)</f>
        <v>-202960.04000000004</v>
      </c>
      <c r="T1197" s="27" t="str">
        <f>IFERROR(VLOOKUP(Table1[[#This Row],[Order]],Bookings_with_AM_Report!A:L,12,FALSE),"N/A")</f>
        <v>Anthony Pantaleoni</v>
      </c>
    </row>
    <row r="1198" spans="1:20">
      <c r="A1198" s="24" t="s">
        <v>3446</v>
      </c>
      <c r="B1198" s="24">
        <v>12</v>
      </c>
      <c r="C1198" s="24" t="s">
        <v>117</v>
      </c>
      <c r="D1198" s="24" t="s">
        <v>290</v>
      </c>
      <c r="E1198" s="24" t="s">
        <v>6220</v>
      </c>
      <c r="F1198" s="24" t="s">
        <v>22</v>
      </c>
      <c r="G1198" s="24" t="s">
        <v>53</v>
      </c>
      <c r="H1198" s="24" t="s">
        <v>17</v>
      </c>
      <c r="I1198" s="24" t="s">
        <v>6221</v>
      </c>
      <c r="J1198" s="24" t="s">
        <v>33</v>
      </c>
      <c r="K1198" s="24" t="s">
        <v>34</v>
      </c>
      <c r="L1198" s="24">
        <v>1</v>
      </c>
      <c r="M1198" s="33">
        <v>0</v>
      </c>
      <c r="N1198" s="33">
        <v>15</v>
      </c>
      <c r="O1198" s="24" t="s">
        <v>1598</v>
      </c>
      <c r="P1198" s="24" t="str">
        <f>VLOOKUP(Table1[[#This Row],[Line Item Text Code]],$U$3:$V$7,2,FALSE)</f>
        <v>Miscellaneous</v>
      </c>
      <c r="Q1198" s="31">
        <f>Table1[[#This Row],[Ext. Cost]]-Table1[[#This Row],[Ext. Sell]]</f>
        <v>15</v>
      </c>
      <c r="R1198" s="28">
        <f>VLOOKUP(C1198,Bookings!$A$1:$B$33,2,FALSE)</f>
        <v>706029.88</v>
      </c>
      <c r="S1198" s="31">
        <f>IFERROR(VLOOKUP(D1198,Bookings!E:F,2,FALSE),0)</f>
        <v>239440.91</v>
      </c>
      <c r="T1198" s="27" t="str">
        <f>IFERROR(VLOOKUP(Table1[[#This Row],[Order]],Bookings_with_AM_Report!A:L,12,FALSE),"N/A")</f>
        <v>Rayna Mitchell</v>
      </c>
    </row>
    <row r="1199" spans="1:20">
      <c r="A1199" s="24" t="s">
        <v>2540</v>
      </c>
      <c r="B1199" s="24">
        <v>9</v>
      </c>
      <c r="C1199" s="24" t="s">
        <v>76</v>
      </c>
      <c r="D1199" s="24" t="s">
        <v>2092</v>
      </c>
      <c r="E1199" s="24" t="s">
        <v>2541</v>
      </c>
      <c r="F1199" s="24" t="s">
        <v>2541</v>
      </c>
      <c r="G1199" s="24" t="s">
        <v>31</v>
      </c>
      <c r="H1199" s="24" t="s">
        <v>49</v>
      </c>
      <c r="I1199" s="24" t="s">
        <v>2542</v>
      </c>
      <c r="J1199" s="24" t="s">
        <v>18</v>
      </c>
      <c r="K1199" s="24" t="s">
        <v>2543</v>
      </c>
      <c r="L1199" s="24">
        <v>1</v>
      </c>
      <c r="M1199" s="33">
        <v>0</v>
      </c>
      <c r="N1199" s="33">
        <v>567</v>
      </c>
      <c r="O1199" s="24" t="s">
        <v>29</v>
      </c>
      <c r="P1199" s="24" t="str">
        <f>VLOOKUP(Table1[[#This Row],[Line Item Text Code]],$U$3:$V$7,2,FALSE)</f>
        <v>Specification Error</v>
      </c>
      <c r="Q1199" s="31">
        <f>Table1[[#This Row],[Ext. Cost]]-Table1[[#This Row],[Ext. Sell]]</f>
        <v>567</v>
      </c>
      <c r="R1199" s="28">
        <f>VLOOKUP(C1199,Bookings!$A$1:$B$33,2,FALSE)</f>
        <v>13189792.260000004</v>
      </c>
      <c r="S1199" s="31">
        <f>IFERROR(VLOOKUP(D1199,Bookings!E:F,2,FALSE),0)</f>
        <v>589458.05000000005</v>
      </c>
      <c r="T1199" s="27" t="str">
        <f>IFERROR(VLOOKUP(Table1[[#This Row],[Order]],Bookings_with_AM_Report!A:L,12,FALSE),"N/A")</f>
        <v>Carina Collison</v>
      </c>
    </row>
    <row r="1200" spans="1:20">
      <c r="A1200" s="24" t="s">
        <v>3029</v>
      </c>
      <c r="B1200" s="24">
        <v>4</v>
      </c>
      <c r="C1200" s="24" t="s">
        <v>20</v>
      </c>
      <c r="D1200" s="24" t="s">
        <v>3887</v>
      </c>
      <c r="E1200" s="24" t="s">
        <v>2390</v>
      </c>
      <c r="F1200" s="24" t="s">
        <v>3930</v>
      </c>
      <c r="G1200" s="24" t="s">
        <v>16</v>
      </c>
      <c r="H1200" s="24" t="s">
        <v>36</v>
      </c>
      <c r="I1200" s="24" t="s">
        <v>189</v>
      </c>
      <c r="J1200" s="24" t="s">
        <v>24</v>
      </c>
      <c r="K1200" s="24" t="s">
        <v>86</v>
      </c>
      <c r="L1200" s="24">
        <v>1</v>
      </c>
      <c r="M1200" s="33">
        <v>0</v>
      </c>
      <c r="N1200" s="33">
        <v>50</v>
      </c>
      <c r="O1200" s="24" t="s">
        <v>44</v>
      </c>
      <c r="P1200" s="24" t="str">
        <f>VLOOKUP(Table1[[#This Row],[Line Item Text Code]],$U$3:$V$7,2,FALSE)</f>
        <v>Customer Accomodation</v>
      </c>
      <c r="Q1200" s="31">
        <f>Table1[[#This Row],[Ext. Cost]]-Table1[[#This Row],[Ext. Sell]]</f>
        <v>50</v>
      </c>
      <c r="R1200" s="28">
        <f>VLOOKUP(C1200,Bookings!$A$1:$B$33,2,FALSE)</f>
        <v>7904036.2999999644</v>
      </c>
      <c r="S1200" s="31">
        <f>IFERROR(VLOOKUP(D1200,Bookings!E:F,2,FALSE),0)</f>
        <v>645245.27000000025</v>
      </c>
      <c r="T1200" s="27" t="str">
        <f>IFERROR(VLOOKUP(Table1[[#This Row],[Order]],Bookings_with_AM_Report!A:L,12,FALSE),"N/A")</f>
        <v>Norma Lopez</v>
      </c>
    </row>
    <row r="1201" spans="1:20">
      <c r="A1201" s="24" t="s">
        <v>3322</v>
      </c>
      <c r="B1201" s="24">
        <v>27</v>
      </c>
      <c r="C1201" s="24" t="s">
        <v>45</v>
      </c>
      <c r="D1201" s="24" t="s">
        <v>3186</v>
      </c>
      <c r="E1201" s="24" t="s">
        <v>6222</v>
      </c>
      <c r="F1201" s="24" t="s">
        <v>6223</v>
      </c>
      <c r="G1201" s="24" t="s">
        <v>31</v>
      </c>
      <c r="H1201" s="24" t="s">
        <v>32</v>
      </c>
      <c r="I1201" s="24" t="s">
        <v>6224</v>
      </c>
      <c r="J1201" s="24" t="s">
        <v>24</v>
      </c>
      <c r="K1201" s="24" t="s">
        <v>3751</v>
      </c>
      <c r="L1201" s="24">
        <v>1</v>
      </c>
      <c r="M1201" s="33">
        <v>0</v>
      </c>
      <c r="N1201" s="33">
        <v>351</v>
      </c>
      <c r="O1201" s="24" t="s">
        <v>88</v>
      </c>
      <c r="P1201" s="24" t="str">
        <f>VLOOKUP(Table1[[#This Row],[Line Item Text Code]],$U$3:$V$7,2,FALSE)</f>
        <v>Vendor Caused</v>
      </c>
      <c r="Q1201" s="31">
        <f>Table1[[#This Row],[Ext. Cost]]-Table1[[#This Row],[Ext. Sell]]</f>
        <v>351</v>
      </c>
      <c r="R1201" s="28">
        <f>VLOOKUP(C1201,Bookings!$A$1:$B$33,2,FALSE)</f>
        <v>6995960.2399999984</v>
      </c>
      <c r="S1201" s="31">
        <f>IFERROR(VLOOKUP(D1201,Bookings!E:F,2,FALSE),0)</f>
        <v>68797.919999999998</v>
      </c>
      <c r="T1201" s="27" t="str">
        <f>IFERROR(VLOOKUP(Table1[[#This Row],[Order]],Bookings_with_AM_Report!A:L,12,FALSE),"N/A")</f>
        <v>Mary Sparacino</v>
      </c>
    </row>
    <row r="1202" spans="1:20">
      <c r="A1202" s="24" t="s">
        <v>3322</v>
      </c>
      <c r="B1202" s="24">
        <v>28</v>
      </c>
      <c r="C1202" s="24" t="s">
        <v>45</v>
      </c>
      <c r="D1202" s="24" t="s">
        <v>3186</v>
      </c>
      <c r="E1202" s="24" t="s">
        <v>3630</v>
      </c>
      <c r="F1202" s="24" t="s">
        <v>160</v>
      </c>
      <c r="G1202" s="24" t="s">
        <v>2516</v>
      </c>
      <c r="H1202" s="24" t="s">
        <v>32</v>
      </c>
      <c r="I1202" s="24" t="s">
        <v>6224</v>
      </c>
      <c r="J1202" s="24" t="s">
        <v>24</v>
      </c>
      <c r="K1202" s="24" t="s">
        <v>3751</v>
      </c>
      <c r="L1202" s="24">
        <v>1</v>
      </c>
      <c r="M1202" s="33">
        <v>0</v>
      </c>
      <c r="N1202" s="33">
        <v>63.18</v>
      </c>
      <c r="O1202" s="24" t="s">
        <v>88</v>
      </c>
      <c r="P1202" s="24" t="str">
        <f>VLOOKUP(Table1[[#This Row],[Line Item Text Code]],$U$3:$V$7,2,FALSE)</f>
        <v>Vendor Caused</v>
      </c>
      <c r="Q1202" s="31">
        <f>Table1[[#This Row],[Ext. Cost]]-Table1[[#This Row],[Ext. Sell]]</f>
        <v>63.18</v>
      </c>
      <c r="R1202" s="28">
        <f>VLOOKUP(C1202,Bookings!$A$1:$B$33,2,FALSE)</f>
        <v>6995960.2399999984</v>
      </c>
      <c r="S1202" s="31">
        <f>IFERROR(VLOOKUP(D1202,Bookings!E:F,2,FALSE),0)</f>
        <v>68797.919999999998</v>
      </c>
      <c r="T1202" s="27" t="str">
        <f>IFERROR(VLOOKUP(Table1[[#This Row],[Order]],Bookings_with_AM_Report!A:L,12,FALSE),"N/A")</f>
        <v>Mary Sparacino</v>
      </c>
    </row>
    <row r="1203" spans="1:20">
      <c r="A1203" s="24" t="s">
        <v>3166</v>
      </c>
      <c r="B1203" s="24">
        <v>7</v>
      </c>
      <c r="C1203" s="24" t="s">
        <v>120</v>
      </c>
      <c r="D1203" s="24" t="s">
        <v>3167</v>
      </c>
      <c r="E1203" s="24" t="s">
        <v>107</v>
      </c>
      <c r="F1203" s="24" t="s">
        <v>54</v>
      </c>
      <c r="G1203" s="24" t="s">
        <v>53</v>
      </c>
      <c r="H1203" s="24" t="s">
        <v>53</v>
      </c>
      <c r="I1203" s="24" t="s">
        <v>6225</v>
      </c>
      <c r="J1203" s="24" t="s">
        <v>24</v>
      </c>
      <c r="K1203" s="24" t="s">
        <v>1603</v>
      </c>
      <c r="L1203" s="24">
        <v>1</v>
      </c>
      <c r="M1203" s="33">
        <v>0</v>
      </c>
      <c r="N1203" s="33">
        <v>95</v>
      </c>
      <c r="O1203" s="24" t="s">
        <v>88</v>
      </c>
      <c r="P1203" s="24" t="str">
        <f>VLOOKUP(Table1[[#This Row],[Line Item Text Code]],$U$3:$V$7,2,FALSE)</f>
        <v>Shipping Charges</v>
      </c>
      <c r="Q1203" s="31">
        <f>Table1[[#This Row],[Ext. Cost]]-Table1[[#This Row],[Ext. Sell]]</f>
        <v>95</v>
      </c>
      <c r="R1203" s="28">
        <f>VLOOKUP(C1203,Bookings!$A$1:$B$33,2,FALSE)</f>
        <v>927982.08000000031</v>
      </c>
      <c r="S1203" s="31">
        <f>IFERROR(VLOOKUP(D1203,Bookings!E:F,2,FALSE),0)</f>
        <v>3114.43</v>
      </c>
      <c r="T1203" s="27" t="str">
        <f>IFERROR(VLOOKUP(Table1[[#This Row],[Order]],Bookings_with_AM_Report!A:L,12,FALSE),"N/A")</f>
        <v>Troy Ocariza</v>
      </c>
    </row>
    <row r="1204" spans="1:20">
      <c r="A1204" s="24" t="s">
        <v>2544</v>
      </c>
      <c r="B1204" s="24">
        <v>11</v>
      </c>
      <c r="C1204" s="24" t="s">
        <v>81</v>
      </c>
      <c r="D1204" s="24" t="s">
        <v>170</v>
      </c>
      <c r="E1204" s="24" t="s">
        <v>2545</v>
      </c>
      <c r="F1204" s="24" t="s">
        <v>2545</v>
      </c>
      <c r="G1204" s="24" t="s">
        <v>55</v>
      </c>
      <c r="H1204" s="24" t="s">
        <v>49</v>
      </c>
      <c r="I1204" s="24" t="s">
        <v>2546</v>
      </c>
      <c r="J1204" s="24" t="s">
        <v>24</v>
      </c>
      <c r="K1204" s="24" t="s">
        <v>956</v>
      </c>
      <c r="L1204" s="24">
        <v>1</v>
      </c>
      <c r="M1204" s="33">
        <v>0</v>
      </c>
      <c r="N1204" s="33">
        <v>7.5</v>
      </c>
      <c r="O1204" s="24" t="s">
        <v>29</v>
      </c>
      <c r="P1204" s="24" t="str">
        <f>VLOOKUP(Table1[[#This Row],[Line Item Text Code]],$U$3:$V$7,2,FALSE)</f>
        <v>Specification Error</v>
      </c>
      <c r="Q1204" s="31">
        <f>Table1[[#This Row],[Ext. Cost]]-Table1[[#This Row],[Ext. Sell]]</f>
        <v>7.5</v>
      </c>
      <c r="R1204" s="28">
        <f>VLOOKUP(C1204,Bookings!$A$1:$B$33,2,FALSE)</f>
        <v>2600398.1199999982</v>
      </c>
      <c r="S1204" s="31">
        <f>IFERROR(VLOOKUP(D1204,Bookings!E:F,2,FALSE),0)</f>
        <v>1166624.0599999994</v>
      </c>
      <c r="T1204" s="27" t="str">
        <f>IFERROR(VLOOKUP(Table1[[#This Row],[Order]],Bookings_with_AM_Report!A:L,12,FALSE),"N/A")</f>
        <v>Genesis Rita</v>
      </c>
    </row>
    <row r="1205" spans="1:20">
      <c r="A1205" s="24" t="s">
        <v>2547</v>
      </c>
      <c r="B1205" s="24">
        <v>9</v>
      </c>
      <c r="C1205" s="24" t="s">
        <v>76</v>
      </c>
      <c r="D1205" s="24" t="s">
        <v>2092</v>
      </c>
      <c r="E1205" s="24" t="s">
        <v>6226</v>
      </c>
      <c r="F1205" s="24" t="s">
        <v>6227</v>
      </c>
      <c r="G1205" s="24" t="s">
        <v>31</v>
      </c>
      <c r="H1205" s="24" t="s">
        <v>36</v>
      </c>
      <c r="I1205" s="24" t="s">
        <v>6228</v>
      </c>
      <c r="J1205" s="24" t="s">
        <v>18</v>
      </c>
      <c r="K1205" s="24" t="s">
        <v>187</v>
      </c>
      <c r="L1205" s="24">
        <v>1</v>
      </c>
      <c r="M1205" s="33">
        <v>0</v>
      </c>
      <c r="N1205" s="33">
        <v>970.45</v>
      </c>
      <c r="O1205" s="24" t="s">
        <v>29</v>
      </c>
      <c r="P1205" s="24" t="str">
        <f>VLOOKUP(Table1[[#This Row],[Line Item Text Code]],$U$3:$V$7,2,FALSE)</f>
        <v>Customer Accomodation</v>
      </c>
      <c r="Q1205" s="31">
        <f>Table1[[#This Row],[Ext. Cost]]-Table1[[#This Row],[Ext. Sell]]</f>
        <v>970.45</v>
      </c>
      <c r="R1205" s="28">
        <f>VLOOKUP(C1205,Bookings!$A$1:$B$33,2,FALSE)</f>
        <v>13189792.260000004</v>
      </c>
      <c r="S1205" s="31">
        <f>IFERROR(VLOOKUP(D1205,Bookings!E:F,2,FALSE),0)</f>
        <v>589458.05000000005</v>
      </c>
      <c r="T1205" s="27" t="str">
        <f>IFERROR(VLOOKUP(Table1[[#This Row],[Order]],Bookings_with_AM_Report!A:L,12,FALSE),"N/A")</f>
        <v>Carina Collison</v>
      </c>
    </row>
    <row r="1206" spans="1:20">
      <c r="A1206" s="24" t="s">
        <v>2547</v>
      </c>
      <c r="B1206" s="24">
        <v>10</v>
      </c>
      <c r="C1206" s="24" t="s">
        <v>76</v>
      </c>
      <c r="D1206" s="24" t="s">
        <v>2092</v>
      </c>
      <c r="E1206" s="24" t="s">
        <v>52</v>
      </c>
      <c r="F1206" s="24" t="s">
        <v>1679</v>
      </c>
      <c r="G1206" s="24" t="s">
        <v>53</v>
      </c>
      <c r="H1206" s="24" t="s">
        <v>36</v>
      </c>
      <c r="I1206" s="24" t="s">
        <v>6228</v>
      </c>
      <c r="J1206" s="24" t="s">
        <v>18</v>
      </c>
      <c r="K1206" s="24" t="s">
        <v>187</v>
      </c>
      <c r="L1206" s="24">
        <v>1</v>
      </c>
      <c r="M1206" s="33">
        <v>0</v>
      </c>
      <c r="N1206" s="33">
        <v>38.82</v>
      </c>
      <c r="O1206" s="24" t="s">
        <v>29</v>
      </c>
      <c r="P1206" s="24" t="str">
        <f>VLOOKUP(Table1[[#This Row],[Line Item Text Code]],$U$3:$V$7,2,FALSE)</f>
        <v>Customer Accomodation</v>
      </c>
      <c r="Q1206" s="31">
        <f>Table1[[#This Row],[Ext. Cost]]-Table1[[#This Row],[Ext. Sell]]</f>
        <v>38.82</v>
      </c>
      <c r="R1206" s="28">
        <f>VLOOKUP(C1206,Bookings!$A$1:$B$33,2,FALSE)</f>
        <v>13189792.260000004</v>
      </c>
      <c r="S1206" s="31">
        <f>IFERROR(VLOOKUP(D1206,Bookings!E:F,2,FALSE),0)</f>
        <v>589458.05000000005</v>
      </c>
      <c r="T1206" s="27" t="str">
        <f>IFERROR(VLOOKUP(Table1[[#This Row],[Order]],Bookings_with_AM_Report!A:L,12,FALSE),"N/A")</f>
        <v>Carina Collison</v>
      </c>
    </row>
    <row r="1207" spans="1:20">
      <c r="A1207" s="24" t="s">
        <v>2547</v>
      </c>
      <c r="B1207" s="24">
        <v>11</v>
      </c>
      <c r="C1207" s="24" t="s">
        <v>76</v>
      </c>
      <c r="D1207" s="24" t="s">
        <v>2092</v>
      </c>
      <c r="E1207" s="24" t="s">
        <v>2548</v>
      </c>
      <c r="F1207" s="24" t="s">
        <v>2549</v>
      </c>
      <c r="G1207" s="24" t="s">
        <v>53</v>
      </c>
      <c r="H1207" s="24" t="s">
        <v>53</v>
      </c>
      <c r="I1207" s="24" t="s">
        <v>2550</v>
      </c>
      <c r="J1207" s="24" t="s">
        <v>18</v>
      </c>
      <c r="K1207" s="24" t="s">
        <v>1479</v>
      </c>
      <c r="L1207" s="24">
        <v>1</v>
      </c>
      <c r="M1207" s="33">
        <v>0</v>
      </c>
      <c r="N1207" s="33">
        <v>2200</v>
      </c>
      <c r="O1207" s="24" t="s">
        <v>29</v>
      </c>
      <c r="P1207" s="24" t="str">
        <f>VLOOKUP(Table1[[#This Row],[Line Item Text Code]],$U$3:$V$7,2,FALSE)</f>
        <v>Shipping Charges</v>
      </c>
      <c r="Q1207" s="31">
        <f>Table1[[#This Row],[Ext. Cost]]-Table1[[#This Row],[Ext. Sell]]</f>
        <v>2200</v>
      </c>
      <c r="R1207" s="28">
        <f>VLOOKUP(C1207,Bookings!$A$1:$B$33,2,FALSE)</f>
        <v>13189792.260000004</v>
      </c>
      <c r="S1207" s="31">
        <f>IFERROR(VLOOKUP(D1207,Bookings!E:F,2,FALSE),0)</f>
        <v>589458.05000000005</v>
      </c>
      <c r="T1207" s="27" t="str">
        <f>IFERROR(VLOOKUP(Table1[[#This Row],[Order]],Bookings_with_AM_Report!A:L,12,FALSE),"N/A")</f>
        <v>Carina Collison</v>
      </c>
    </row>
    <row r="1208" spans="1:20">
      <c r="A1208" s="24" t="s">
        <v>2547</v>
      </c>
      <c r="B1208" s="24">
        <v>12</v>
      </c>
      <c r="C1208" s="24" t="s">
        <v>76</v>
      </c>
      <c r="D1208" s="24" t="s">
        <v>2092</v>
      </c>
      <c r="E1208" s="24" t="s">
        <v>2551</v>
      </c>
      <c r="F1208" s="24" t="s">
        <v>2552</v>
      </c>
      <c r="G1208" s="24" t="s">
        <v>326</v>
      </c>
      <c r="H1208" s="24" t="s">
        <v>36</v>
      </c>
      <c r="I1208" s="24" t="s">
        <v>2553</v>
      </c>
      <c r="J1208" s="24" t="s">
        <v>18</v>
      </c>
      <c r="K1208" s="24" t="s">
        <v>1479</v>
      </c>
      <c r="L1208" s="24">
        <v>1</v>
      </c>
      <c r="M1208" s="33">
        <v>0</v>
      </c>
      <c r="N1208" s="33">
        <v>102</v>
      </c>
      <c r="O1208" s="24" t="s">
        <v>29</v>
      </c>
      <c r="P1208" s="24" t="str">
        <f>VLOOKUP(Table1[[#This Row],[Line Item Text Code]],$U$3:$V$7,2,FALSE)</f>
        <v>Customer Accomodation</v>
      </c>
      <c r="Q1208" s="31">
        <f>Table1[[#This Row],[Ext. Cost]]-Table1[[#This Row],[Ext. Sell]]</f>
        <v>102</v>
      </c>
      <c r="R1208" s="28">
        <f>VLOOKUP(C1208,Bookings!$A$1:$B$33,2,FALSE)</f>
        <v>13189792.260000004</v>
      </c>
      <c r="S1208" s="31">
        <f>IFERROR(VLOOKUP(D1208,Bookings!E:F,2,FALSE),0)</f>
        <v>589458.05000000005</v>
      </c>
      <c r="T1208" s="27" t="str">
        <f>IFERROR(VLOOKUP(Table1[[#This Row],[Order]],Bookings_with_AM_Report!A:L,12,FALSE),"N/A")</f>
        <v>Carina Collison</v>
      </c>
    </row>
    <row r="1209" spans="1:20">
      <c r="A1209" s="24" t="s">
        <v>5338</v>
      </c>
      <c r="B1209" s="24">
        <v>9</v>
      </c>
      <c r="C1209" s="24" t="s">
        <v>59</v>
      </c>
      <c r="D1209" s="24" t="s">
        <v>60</v>
      </c>
      <c r="E1209" s="24" t="s">
        <v>78</v>
      </c>
      <c r="F1209" s="24" t="s">
        <v>22</v>
      </c>
      <c r="G1209" s="24" t="s">
        <v>317</v>
      </c>
      <c r="H1209" s="24" t="s">
        <v>17</v>
      </c>
      <c r="I1209" s="24" t="s">
        <v>79</v>
      </c>
      <c r="J1209" s="24" t="s">
        <v>18</v>
      </c>
      <c r="K1209" s="24" t="s">
        <v>369</v>
      </c>
      <c r="L1209" s="24">
        <v>1</v>
      </c>
      <c r="M1209" s="33">
        <v>0</v>
      </c>
      <c r="N1209" s="33">
        <v>71.010000000000005</v>
      </c>
      <c r="O1209" s="24" t="s">
        <v>61</v>
      </c>
      <c r="P1209" s="24" t="str">
        <f>VLOOKUP(Table1[[#This Row],[Line Item Text Code]],$U$3:$V$7,2,FALSE)</f>
        <v>Miscellaneous</v>
      </c>
      <c r="Q1209" s="31">
        <f>Table1[[#This Row],[Ext. Cost]]-Table1[[#This Row],[Ext. Sell]]</f>
        <v>71.010000000000005</v>
      </c>
      <c r="R1209" s="28">
        <f>VLOOKUP(C1209,Bookings!$A$1:$B$33,2,FALSE)</f>
        <v>25594614.949999984</v>
      </c>
      <c r="S1209" s="31">
        <f>IFERROR(VLOOKUP(D1209,Bookings!E:F,2,FALSE),0)</f>
        <v>2268015.4</v>
      </c>
      <c r="T1209" s="27" t="str">
        <f>IFERROR(VLOOKUP(Table1[[#This Row],[Order]],Bookings_with_AM_Report!A:L,12,FALSE),"N/A")</f>
        <v>Anthony Pantaleoni</v>
      </c>
    </row>
    <row r="1210" spans="1:20">
      <c r="A1210" s="24" t="s">
        <v>3048</v>
      </c>
      <c r="B1210" s="24">
        <v>7</v>
      </c>
      <c r="C1210" s="24" t="s">
        <v>20</v>
      </c>
      <c r="D1210" s="24" t="s">
        <v>3887</v>
      </c>
      <c r="E1210" s="24" t="s">
        <v>2384</v>
      </c>
      <c r="F1210" s="24" t="s">
        <v>3931</v>
      </c>
      <c r="G1210" s="24" t="s">
        <v>16</v>
      </c>
      <c r="H1210" s="24" t="s">
        <v>36</v>
      </c>
      <c r="I1210" s="24" t="s">
        <v>189</v>
      </c>
      <c r="J1210" s="24" t="s">
        <v>24</v>
      </c>
      <c r="K1210" s="24" t="s">
        <v>86</v>
      </c>
      <c r="L1210" s="24">
        <v>1</v>
      </c>
      <c r="M1210" s="33">
        <v>0</v>
      </c>
      <c r="N1210" s="33">
        <v>50</v>
      </c>
      <c r="O1210" s="24" t="s">
        <v>44</v>
      </c>
      <c r="P1210" s="24" t="str">
        <f>VLOOKUP(Table1[[#This Row],[Line Item Text Code]],$U$3:$V$7,2,FALSE)</f>
        <v>Customer Accomodation</v>
      </c>
      <c r="Q1210" s="31">
        <f>Table1[[#This Row],[Ext. Cost]]-Table1[[#This Row],[Ext. Sell]]</f>
        <v>50</v>
      </c>
      <c r="R1210" s="28">
        <f>VLOOKUP(C1210,Bookings!$A$1:$B$33,2,FALSE)</f>
        <v>7904036.2999999644</v>
      </c>
      <c r="S1210" s="31">
        <f>IFERROR(VLOOKUP(D1210,Bookings!E:F,2,FALSE),0)</f>
        <v>645245.27000000025</v>
      </c>
      <c r="T1210" s="27" t="str">
        <f>IFERROR(VLOOKUP(Table1[[#This Row],[Order]],Bookings_with_AM_Report!A:L,12,FALSE),"N/A")</f>
        <v>Norma Lopez</v>
      </c>
    </row>
    <row r="1211" spans="1:20">
      <c r="A1211" s="24" t="s">
        <v>2554</v>
      </c>
      <c r="B1211" s="24">
        <v>13</v>
      </c>
      <c r="C1211" s="24" t="s">
        <v>59</v>
      </c>
      <c r="D1211" s="24" t="s">
        <v>411</v>
      </c>
      <c r="E1211" s="24" t="s">
        <v>2555</v>
      </c>
      <c r="F1211" s="24" t="s">
        <v>2556</v>
      </c>
      <c r="G1211" s="24" t="s">
        <v>326</v>
      </c>
      <c r="H1211" s="24" t="s">
        <v>49</v>
      </c>
      <c r="I1211" s="24" t="s">
        <v>2557</v>
      </c>
      <c r="J1211" s="24" t="s">
        <v>18</v>
      </c>
      <c r="K1211" s="24" t="s">
        <v>2558</v>
      </c>
      <c r="L1211" s="24">
        <v>1</v>
      </c>
      <c r="M1211" s="33">
        <v>0</v>
      </c>
      <c r="N1211" s="33">
        <v>65</v>
      </c>
      <c r="O1211" s="24" t="s">
        <v>48</v>
      </c>
      <c r="P1211" s="24" t="str">
        <f>VLOOKUP(Table1[[#This Row],[Line Item Text Code]],$U$3:$V$7,2,FALSE)</f>
        <v>Specification Error</v>
      </c>
      <c r="Q1211" s="31">
        <f>Table1[[#This Row],[Ext. Cost]]-Table1[[#This Row],[Ext. Sell]]</f>
        <v>65</v>
      </c>
      <c r="R1211" s="28">
        <f>VLOOKUP(C1211,Bookings!$A$1:$B$33,2,FALSE)</f>
        <v>25594614.949999984</v>
      </c>
      <c r="S1211" s="31">
        <f>IFERROR(VLOOKUP(D1211,Bookings!E:F,2,FALSE),0)</f>
        <v>411515.55</v>
      </c>
      <c r="T1211" s="27" t="str">
        <f>IFERROR(VLOOKUP(Table1[[#This Row],[Order]],Bookings_with_AM_Report!A:L,12,FALSE),"N/A")</f>
        <v>Anthony Pantaleoni</v>
      </c>
    </row>
    <row r="1212" spans="1:20">
      <c r="A1212" s="24" t="s">
        <v>2559</v>
      </c>
      <c r="B1212" s="24">
        <v>16</v>
      </c>
      <c r="C1212" s="24" t="s">
        <v>371</v>
      </c>
      <c r="D1212" s="24" t="s">
        <v>2560</v>
      </c>
      <c r="E1212" s="24" t="s">
        <v>2561</v>
      </c>
      <c r="F1212" s="24" t="s">
        <v>2271</v>
      </c>
      <c r="G1212" s="24" t="s">
        <v>326</v>
      </c>
      <c r="H1212" s="24" t="s">
        <v>49</v>
      </c>
      <c r="I1212" s="24" t="s">
        <v>2562</v>
      </c>
      <c r="J1212" s="24" t="s">
        <v>18</v>
      </c>
      <c r="K1212" s="24" t="s">
        <v>73</v>
      </c>
      <c r="L1212" s="24">
        <v>1</v>
      </c>
      <c r="M1212" s="33">
        <v>0</v>
      </c>
      <c r="N1212" s="33">
        <v>305.82</v>
      </c>
      <c r="O1212" s="24" t="s">
        <v>48</v>
      </c>
      <c r="P1212" s="24" t="str">
        <f>VLOOKUP(Table1[[#This Row],[Line Item Text Code]],$U$3:$V$7,2,FALSE)</f>
        <v>Specification Error</v>
      </c>
      <c r="Q1212" s="31">
        <f>Table1[[#This Row],[Ext. Cost]]-Table1[[#This Row],[Ext. Sell]]</f>
        <v>305.82</v>
      </c>
      <c r="R1212" s="28">
        <f>VLOOKUP(C1212,Bookings!$A$1:$B$33,2,FALSE)</f>
        <v>1713691.77</v>
      </c>
      <c r="S1212" s="31">
        <f>IFERROR(VLOOKUP(D1212,Bookings!E:F,2,FALSE),0)</f>
        <v>259744.13999999996</v>
      </c>
      <c r="T1212" s="27" t="str">
        <f>IFERROR(VLOOKUP(Table1[[#This Row],[Order]],Bookings_with_AM_Report!A:L,12,FALSE),"N/A")</f>
        <v>Hana Estrada</v>
      </c>
    </row>
    <row r="1213" spans="1:20">
      <c r="A1213" s="24" t="s">
        <v>3176</v>
      </c>
      <c r="B1213" s="24">
        <v>13</v>
      </c>
      <c r="C1213" s="24" t="s">
        <v>59</v>
      </c>
      <c r="D1213" s="24" t="s">
        <v>1957</v>
      </c>
      <c r="E1213" s="24" t="s">
        <v>4634</v>
      </c>
      <c r="F1213" s="24" t="s">
        <v>22</v>
      </c>
      <c r="G1213" s="24" t="s">
        <v>53</v>
      </c>
      <c r="H1213" s="24" t="s">
        <v>53</v>
      </c>
      <c r="I1213" s="24" t="s">
        <v>129</v>
      </c>
      <c r="J1213" s="24" t="s">
        <v>18</v>
      </c>
      <c r="K1213" s="24" t="s">
        <v>75</v>
      </c>
      <c r="L1213" s="24">
        <v>1</v>
      </c>
      <c r="M1213" s="33">
        <v>0</v>
      </c>
      <c r="N1213" s="33">
        <v>46.97</v>
      </c>
      <c r="O1213" s="24" t="s">
        <v>48</v>
      </c>
      <c r="P1213" s="24" t="str">
        <f>VLOOKUP(Table1[[#This Row],[Line Item Text Code]],$U$3:$V$7,2,FALSE)</f>
        <v>Shipping Charges</v>
      </c>
      <c r="Q1213" s="31">
        <f>Table1[[#This Row],[Ext. Cost]]-Table1[[#This Row],[Ext. Sell]]</f>
        <v>46.97</v>
      </c>
      <c r="R1213" s="28">
        <f>VLOOKUP(C1213,Bookings!$A$1:$B$33,2,FALSE)</f>
        <v>25594614.949999984</v>
      </c>
      <c r="S1213" s="31">
        <f>IFERROR(VLOOKUP(D1213,Bookings!E:F,2,FALSE),0)</f>
        <v>1450291.8100000003</v>
      </c>
      <c r="T1213" s="27" t="str">
        <f>IFERROR(VLOOKUP(Table1[[#This Row],[Order]],Bookings_with_AM_Report!A:L,12,FALSE),"N/A")</f>
        <v>Paul Razo</v>
      </c>
    </row>
    <row r="1214" spans="1:20">
      <c r="A1214" s="24" t="s">
        <v>3235</v>
      </c>
      <c r="B1214" s="24">
        <v>5</v>
      </c>
      <c r="C1214" s="24" t="s">
        <v>106</v>
      </c>
      <c r="D1214" s="24" t="s">
        <v>1035</v>
      </c>
      <c r="E1214" s="24" t="s">
        <v>4635</v>
      </c>
      <c r="F1214" s="24" t="s">
        <v>4636</v>
      </c>
      <c r="G1214" s="24" t="s">
        <v>16</v>
      </c>
      <c r="H1214" s="24" t="s">
        <v>49</v>
      </c>
      <c r="I1214" s="24" t="s">
        <v>4637</v>
      </c>
      <c r="J1214" s="24" t="s">
        <v>33</v>
      </c>
      <c r="K1214" s="24" t="s">
        <v>4638</v>
      </c>
      <c r="L1214" s="24">
        <v>1</v>
      </c>
      <c r="M1214" s="33">
        <v>0</v>
      </c>
      <c r="N1214" s="33">
        <v>50</v>
      </c>
      <c r="O1214" s="24" t="s">
        <v>1598</v>
      </c>
      <c r="P1214" s="24" t="str">
        <f>VLOOKUP(Table1[[#This Row],[Line Item Text Code]],$U$3:$V$7,2,FALSE)</f>
        <v>Specification Error</v>
      </c>
      <c r="Q1214" s="31">
        <f>Table1[[#This Row],[Ext. Cost]]-Table1[[#This Row],[Ext. Sell]]</f>
        <v>50</v>
      </c>
      <c r="R1214" s="28">
        <f>VLOOKUP(C1214,Bookings!$A$1:$B$33,2,FALSE)</f>
        <v>893520.77000000025</v>
      </c>
      <c r="S1214" s="31">
        <f>IFERROR(VLOOKUP(D1214,Bookings!E:F,2,FALSE),0)</f>
        <v>230099.30999999994</v>
      </c>
      <c r="T1214" s="27" t="str">
        <f>IFERROR(VLOOKUP(Table1[[#This Row],[Order]],Bookings_with_AM_Report!A:L,12,FALSE),"N/A")</f>
        <v>Farrah Race</v>
      </c>
    </row>
    <row r="1215" spans="1:20">
      <c r="A1215" s="24" t="s">
        <v>4059</v>
      </c>
      <c r="B1215" s="24">
        <v>44</v>
      </c>
      <c r="C1215" s="24" t="s">
        <v>181</v>
      </c>
      <c r="D1215" s="24" t="s">
        <v>446</v>
      </c>
      <c r="E1215" s="24" t="s">
        <v>160</v>
      </c>
      <c r="F1215" s="24" t="s">
        <v>6229</v>
      </c>
      <c r="G1215" s="24" t="s">
        <v>31</v>
      </c>
      <c r="H1215" s="24" t="s">
        <v>49</v>
      </c>
      <c r="I1215" s="24" t="s">
        <v>2615</v>
      </c>
      <c r="J1215" s="24" t="s">
        <v>18</v>
      </c>
      <c r="K1215" s="24" t="s">
        <v>34</v>
      </c>
      <c r="L1215" s="24">
        <v>312.88</v>
      </c>
      <c r="M1215" s="33">
        <v>0</v>
      </c>
      <c r="N1215" s="33">
        <v>312.88</v>
      </c>
      <c r="O1215" s="24" t="s">
        <v>48</v>
      </c>
      <c r="P1215" s="24" t="str">
        <f>VLOOKUP(Table1[[#This Row],[Line Item Text Code]],$U$3:$V$7,2,FALSE)</f>
        <v>Specification Error</v>
      </c>
      <c r="Q1215" s="31">
        <f>Table1[[#This Row],[Ext. Cost]]-Table1[[#This Row],[Ext. Sell]]</f>
        <v>312.88</v>
      </c>
      <c r="R1215" s="28">
        <f>VLOOKUP(C1215,Bookings!$A$1:$B$33,2,FALSE)</f>
        <v>325857.38</v>
      </c>
      <c r="S1215" s="31">
        <f>IFERROR(VLOOKUP(D1215,Bookings!E:F,2,FALSE),0)</f>
        <v>244374.52000000005</v>
      </c>
      <c r="T1215" s="27" t="str">
        <f>IFERROR(VLOOKUP(Table1[[#This Row],[Order]],Bookings_with_AM_Report!A:L,12,FALSE),"N/A")</f>
        <v>Anthony Pantaleoni</v>
      </c>
    </row>
    <row r="1216" spans="1:20">
      <c r="A1216" s="24" t="s">
        <v>4059</v>
      </c>
      <c r="B1216" s="24">
        <v>46</v>
      </c>
      <c r="C1216" s="24" t="s">
        <v>181</v>
      </c>
      <c r="D1216" s="24" t="s">
        <v>446</v>
      </c>
      <c r="E1216" s="24" t="s">
        <v>4639</v>
      </c>
      <c r="F1216" s="24" t="s">
        <v>4640</v>
      </c>
      <c r="G1216" s="24" t="s">
        <v>16</v>
      </c>
      <c r="H1216" s="24" t="s">
        <v>17</v>
      </c>
      <c r="I1216" s="24" t="s">
        <v>4641</v>
      </c>
      <c r="J1216" s="24" t="s">
        <v>18</v>
      </c>
      <c r="K1216" s="24" t="s">
        <v>316</v>
      </c>
      <c r="L1216" s="24">
        <v>1</v>
      </c>
      <c r="M1216" s="33">
        <v>0</v>
      </c>
      <c r="N1216" s="33">
        <v>250</v>
      </c>
      <c r="O1216" s="24" t="s">
        <v>48</v>
      </c>
      <c r="P1216" s="24" t="str">
        <f>VLOOKUP(Table1[[#This Row],[Line Item Text Code]],$U$3:$V$7,2,FALSE)</f>
        <v>Miscellaneous</v>
      </c>
      <c r="Q1216" s="31">
        <f>Table1[[#This Row],[Ext. Cost]]-Table1[[#This Row],[Ext. Sell]]</f>
        <v>250</v>
      </c>
      <c r="R1216" s="28">
        <f>VLOOKUP(C1216,Bookings!$A$1:$B$33,2,FALSE)</f>
        <v>325857.38</v>
      </c>
      <c r="S1216" s="31">
        <f>IFERROR(VLOOKUP(D1216,Bookings!E:F,2,FALSE),0)</f>
        <v>244374.52000000005</v>
      </c>
      <c r="T1216" s="27" t="str">
        <f>IFERROR(VLOOKUP(Table1[[#This Row],[Order]],Bookings_with_AM_Report!A:L,12,FALSE),"N/A")</f>
        <v>Anthony Pantaleoni</v>
      </c>
    </row>
    <row r="1217" spans="1:20">
      <c r="A1217" s="24" t="s">
        <v>2563</v>
      </c>
      <c r="B1217" s="24">
        <v>8</v>
      </c>
      <c r="C1217" s="24" t="s">
        <v>76</v>
      </c>
      <c r="D1217" s="24" t="s">
        <v>273</v>
      </c>
      <c r="E1217" s="24" t="s">
        <v>108</v>
      </c>
      <c r="F1217" s="24" t="s">
        <v>141</v>
      </c>
      <c r="G1217" s="24" t="s">
        <v>53</v>
      </c>
      <c r="H1217" s="24" t="s">
        <v>49</v>
      </c>
      <c r="I1217" s="24" t="s">
        <v>2564</v>
      </c>
      <c r="J1217" s="24" t="s">
        <v>18</v>
      </c>
      <c r="K1217" s="24" t="s">
        <v>2223</v>
      </c>
      <c r="L1217" s="24">
        <v>1</v>
      </c>
      <c r="M1217" s="33">
        <v>0</v>
      </c>
      <c r="N1217" s="33">
        <v>473.2</v>
      </c>
      <c r="O1217" s="24" t="s">
        <v>48</v>
      </c>
      <c r="P1217" s="24" t="str">
        <f>VLOOKUP(Table1[[#This Row],[Line Item Text Code]],$U$3:$V$7,2,FALSE)</f>
        <v>Specification Error</v>
      </c>
      <c r="Q1217" s="31">
        <f>Table1[[#This Row],[Ext. Cost]]-Table1[[#This Row],[Ext. Sell]]</f>
        <v>473.2</v>
      </c>
      <c r="R1217" s="28">
        <f>VLOOKUP(C1217,Bookings!$A$1:$B$33,2,FALSE)</f>
        <v>13189792.260000004</v>
      </c>
      <c r="S1217" s="31">
        <f>IFERROR(VLOOKUP(D1217,Bookings!E:F,2,FALSE),0)</f>
        <v>511873.37</v>
      </c>
      <c r="T1217" s="27" t="str">
        <f>IFERROR(VLOOKUP(Table1[[#This Row],[Order]],Bookings_with_AM_Report!A:L,12,FALSE),"N/A")</f>
        <v>Josie Maitlen,Torrey Crell</v>
      </c>
    </row>
    <row r="1218" spans="1:20">
      <c r="A1218" s="24" t="s">
        <v>4642</v>
      </c>
      <c r="B1218" s="24">
        <v>6</v>
      </c>
      <c r="C1218" s="24" t="s">
        <v>81</v>
      </c>
      <c r="D1218" s="24" t="s">
        <v>170</v>
      </c>
      <c r="E1218" s="24" t="s">
        <v>1498</v>
      </c>
      <c r="F1218" s="24" t="s">
        <v>4643</v>
      </c>
      <c r="G1218" s="24" t="s">
        <v>53</v>
      </c>
      <c r="H1218" s="24" t="s">
        <v>49</v>
      </c>
      <c r="I1218" s="24" t="s">
        <v>4644</v>
      </c>
      <c r="J1218" s="24" t="s">
        <v>24</v>
      </c>
      <c r="K1218" s="24" t="s">
        <v>2295</v>
      </c>
      <c r="L1218" s="24">
        <v>1</v>
      </c>
      <c r="M1218" s="33">
        <v>0</v>
      </c>
      <c r="N1218" s="33">
        <v>52.77</v>
      </c>
      <c r="O1218" s="24" t="s">
        <v>29</v>
      </c>
      <c r="P1218" s="24" t="str">
        <f>VLOOKUP(Table1[[#This Row],[Line Item Text Code]],$U$3:$V$7,2,FALSE)</f>
        <v>Specification Error</v>
      </c>
      <c r="Q1218" s="31">
        <f>Table1[[#This Row],[Ext. Cost]]-Table1[[#This Row],[Ext. Sell]]</f>
        <v>52.77</v>
      </c>
      <c r="R1218" s="28">
        <f>VLOOKUP(C1218,Bookings!$A$1:$B$33,2,FALSE)</f>
        <v>2600398.1199999982</v>
      </c>
      <c r="S1218" s="31">
        <f>IFERROR(VLOOKUP(D1218,Bookings!E:F,2,FALSE),0)</f>
        <v>1166624.0599999994</v>
      </c>
      <c r="T1218" s="27" t="str">
        <f>IFERROR(VLOOKUP(Table1[[#This Row],[Order]],Bookings_with_AM_Report!A:L,12,FALSE),"N/A")</f>
        <v>Genesis Rita</v>
      </c>
    </row>
    <row r="1219" spans="1:20">
      <c r="A1219" s="24" t="s">
        <v>4642</v>
      </c>
      <c r="B1219" s="24">
        <v>6</v>
      </c>
      <c r="C1219" s="24" t="s">
        <v>81</v>
      </c>
      <c r="D1219" s="24" t="s">
        <v>170</v>
      </c>
      <c r="E1219" s="24" t="s">
        <v>1498</v>
      </c>
      <c r="F1219" s="24" t="s">
        <v>4643</v>
      </c>
      <c r="G1219" s="24" t="s">
        <v>53</v>
      </c>
      <c r="H1219" s="24" t="s">
        <v>53</v>
      </c>
      <c r="I1219" s="24" t="s">
        <v>2519</v>
      </c>
      <c r="J1219" s="24" t="s">
        <v>24</v>
      </c>
      <c r="K1219" s="24" t="s">
        <v>2295</v>
      </c>
      <c r="L1219" s="24">
        <v>1</v>
      </c>
      <c r="M1219" s="33">
        <v>0</v>
      </c>
      <c r="N1219" s="33">
        <v>52.77</v>
      </c>
      <c r="O1219" s="24" t="s">
        <v>29</v>
      </c>
      <c r="P1219" s="24" t="str">
        <f>VLOOKUP(Table1[[#This Row],[Line Item Text Code]],$U$3:$V$7,2,FALSE)</f>
        <v>Shipping Charges</v>
      </c>
      <c r="Q1219" s="31">
        <f>Table1[[#This Row],[Ext. Cost]]-Table1[[#This Row],[Ext. Sell]]</f>
        <v>52.77</v>
      </c>
      <c r="R1219" s="28">
        <f>VLOOKUP(C1219,Bookings!$A$1:$B$33,2,FALSE)</f>
        <v>2600398.1199999982</v>
      </c>
      <c r="S1219" s="31">
        <f>IFERROR(VLOOKUP(D1219,Bookings!E:F,2,FALSE),0)</f>
        <v>1166624.0599999994</v>
      </c>
      <c r="T1219" s="27" t="str">
        <f>IFERROR(VLOOKUP(Table1[[#This Row],[Order]],Bookings_with_AM_Report!A:L,12,FALSE),"N/A")</f>
        <v>Genesis Rita</v>
      </c>
    </row>
    <row r="1220" spans="1:20">
      <c r="A1220" s="24" t="s">
        <v>3094</v>
      </c>
      <c r="B1220" s="24">
        <v>6</v>
      </c>
      <c r="C1220" s="24" t="s">
        <v>20</v>
      </c>
      <c r="D1220" s="24" t="s">
        <v>3887</v>
      </c>
      <c r="E1220" s="24" t="s">
        <v>2390</v>
      </c>
      <c r="F1220" s="24" t="s">
        <v>3931</v>
      </c>
      <c r="G1220" s="24" t="s">
        <v>16</v>
      </c>
      <c r="H1220" s="24" t="s">
        <v>36</v>
      </c>
      <c r="I1220" s="24" t="s">
        <v>189</v>
      </c>
      <c r="J1220" s="24" t="s">
        <v>24</v>
      </c>
      <c r="K1220" s="24" t="s">
        <v>124</v>
      </c>
      <c r="L1220" s="24">
        <v>1</v>
      </c>
      <c r="M1220" s="33">
        <v>0</v>
      </c>
      <c r="N1220" s="33">
        <v>54</v>
      </c>
      <c r="O1220" s="24" t="s">
        <v>44</v>
      </c>
      <c r="P1220" s="24" t="str">
        <f>VLOOKUP(Table1[[#This Row],[Line Item Text Code]],$U$3:$V$7,2,FALSE)</f>
        <v>Customer Accomodation</v>
      </c>
      <c r="Q1220" s="31">
        <f>Table1[[#This Row],[Ext. Cost]]-Table1[[#This Row],[Ext. Sell]]</f>
        <v>54</v>
      </c>
      <c r="R1220" s="28">
        <f>VLOOKUP(C1220,Bookings!$A$1:$B$33,2,FALSE)</f>
        <v>7904036.2999999644</v>
      </c>
      <c r="S1220" s="31">
        <f>IFERROR(VLOOKUP(D1220,Bookings!E:F,2,FALSE),0)</f>
        <v>645245.27000000025</v>
      </c>
      <c r="T1220" s="27" t="str">
        <f>IFERROR(VLOOKUP(Table1[[#This Row],[Order]],Bookings_with_AM_Report!A:L,12,FALSE),"N/A")</f>
        <v>Norma Lopez</v>
      </c>
    </row>
    <row r="1221" spans="1:20">
      <c r="A1221" s="24" t="s">
        <v>3932</v>
      </c>
      <c r="B1221" s="24">
        <v>7</v>
      </c>
      <c r="C1221" s="24" t="s">
        <v>15</v>
      </c>
      <c r="D1221" s="24" t="s">
        <v>132</v>
      </c>
      <c r="E1221" s="24" t="s">
        <v>116</v>
      </c>
      <c r="F1221" s="24" t="s">
        <v>54</v>
      </c>
      <c r="G1221" s="24" t="s">
        <v>53</v>
      </c>
      <c r="H1221" s="24" t="s">
        <v>53</v>
      </c>
      <c r="I1221" s="24" t="s">
        <v>3933</v>
      </c>
      <c r="J1221" s="24" t="s">
        <v>18</v>
      </c>
      <c r="K1221" s="24" t="s">
        <v>2466</v>
      </c>
      <c r="L1221" s="24">
        <v>1</v>
      </c>
      <c r="M1221" s="33">
        <v>0</v>
      </c>
      <c r="N1221" s="33">
        <v>195</v>
      </c>
      <c r="O1221" s="24" t="s">
        <v>26</v>
      </c>
      <c r="P1221" s="24" t="str">
        <f>VLOOKUP(Table1[[#This Row],[Line Item Text Code]],$U$3:$V$7,2,FALSE)</f>
        <v>Shipping Charges</v>
      </c>
      <c r="Q1221" s="31">
        <f>Table1[[#This Row],[Ext. Cost]]-Table1[[#This Row],[Ext. Sell]]</f>
        <v>195</v>
      </c>
      <c r="R1221" s="28">
        <f>VLOOKUP(C1221,Bookings!$A$1:$B$33,2,FALSE)</f>
        <v>6210075.2199999997</v>
      </c>
      <c r="S1221" s="31">
        <f>IFERROR(VLOOKUP(D1221,Bookings!E:F,2,FALSE),0)</f>
        <v>133136.14000000001</v>
      </c>
      <c r="T1221" s="27" t="str">
        <f>IFERROR(VLOOKUP(Table1[[#This Row],[Order]],Bookings_with_AM_Report!A:L,12,FALSE),"N/A")</f>
        <v>Patty Medina</v>
      </c>
    </row>
    <row r="1222" spans="1:20">
      <c r="A1222" s="24" t="s">
        <v>2565</v>
      </c>
      <c r="B1222" s="24">
        <v>8</v>
      </c>
      <c r="C1222" s="24" t="s">
        <v>59</v>
      </c>
      <c r="D1222" s="24" t="s">
        <v>202</v>
      </c>
      <c r="E1222" s="24" t="s">
        <v>6230</v>
      </c>
      <c r="F1222" s="24" t="s">
        <v>6231</v>
      </c>
      <c r="G1222" s="24" t="s">
        <v>31</v>
      </c>
      <c r="H1222" s="24" t="s">
        <v>17</v>
      </c>
      <c r="I1222" s="24" t="s">
        <v>6232</v>
      </c>
      <c r="J1222" s="24" t="s">
        <v>18</v>
      </c>
      <c r="K1222" s="24" t="s">
        <v>6233</v>
      </c>
      <c r="L1222" s="24">
        <v>1</v>
      </c>
      <c r="M1222" s="33">
        <v>8240.6299999999992</v>
      </c>
      <c r="N1222" s="33">
        <v>0</v>
      </c>
      <c r="O1222" s="24" t="s">
        <v>48</v>
      </c>
      <c r="P1222" s="24" t="str">
        <f>VLOOKUP(Table1[[#This Row],[Line Item Text Code]],$U$3:$V$7,2,FALSE)</f>
        <v>Miscellaneous</v>
      </c>
      <c r="Q1222" s="31">
        <f>Table1[[#This Row],[Ext. Cost]]-Table1[[#This Row],[Ext. Sell]]</f>
        <v>-8240.6299999999992</v>
      </c>
      <c r="R1222" s="28">
        <f>VLOOKUP(C1222,Bookings!$A$1:$B$33,2,FALSE)</f>
        <v>25594614.949999984</v>
      </c>
      <c r="S1222" s="31">
        <f>IFERROR(VLOOKUP(D1222,Bookings!E:F,2,FALSE),0)</f>
        <v>2674135.4199999995</v>
      </c>
      <c r="T1222" s="27" t="str">
        <f>IFERROR(VLOOKUP(Table1[[#This Row],[Order]],Bookings_with_AM_Report!A:L,12,FALSE),"N/A")</f>
        <v>Anthony Pantaleoni</v>
      </c>
    </row>
    <row r="1223" spans="1:20">
      <c r="A1223" s="24" t="s">
        <v>2565</v>
      </c>
      <c r="B1223" s="24">
        <v>128</v>
      </c>
      <c r="C1223" s="24" t="s">
        <v>59</v>
      </c>
      <c r="D1223" s="24" t="s">
        <v>202</v>
      </c>
      <c r="E1223" s="24" t="s">
        <v>52</v>
      </c>
      <c r="F1223" s="24" t="s">
        <v>2566</v>
      </c>
      <c r="G1223" s="24" t="s">
        <v>53</v>
      </c>
      <c r="H1223" s="24" t="s">
        <v>53</v>
      </c>
      <c r="I1223" s="24" t="s">
        <v>2567</v>
      </c>
      <c r="J1223" s="24" t="s">
        <v>18</v>
      </c>
      <c r="K1223" s="24" t="s">
        <v>2568</v>
      </c>
      <c r="L1223" s="24">
        <v>1</v>
      </c>
      <c r="M1223" s="33">
        <v>0</v>
      </c>
      <c r="N1223" s="33">
        <v>-2053</v>
      </c>
      <c r="O1223" s="24" t="s">
        <v>48</v>
      </c>
      <c r="P1223" s="24" t="str">
        <f>VLOOKUP(Table1[[#This Row],[Line Item Text Code]],$U$3:$V$7,2,FALSE)</f>
        <v>Shipping Charges</v>
      </c>
      <c r="Q1223" s="31">
        <f>Table1[[#This Row],[Ext. Cost]]-Table1[[#This Row],[Ext. Sell]]</f>
        <v>-2053</v>
      </c>
      <c r="R1223" s="28">
        <f>VLOOKUP(C1223,Bookings!$A$1:$B$33,2,FALSE)</f>
        <v>25594614.949999984</v>
      </c>
      <c r="S1223" s="31">
        <f>IFERROR(VLOOKUP(D1223,Bookings!E:F,2,FALSE),0)</f>
        <v>2674135.4199999995</v>
      </c>
      <c r="T1223" s="27" t="str">
        <f>IFERROR(VLOOKUP(Table1[[#This Row],[Order]],Bookings_with_AM_Report!A:L,12,FALSE),"N/A")</f>
        <v>Anthony Pantaleoni</v>
      </c>
    </row>
    <row r="1224" spans="1:20">
      <c r="A1224" s="24" t="s">
        <v>2565</v>
      </c>
      <c r="B1224" s="24">
        <v>129</v>
      </c>
      <c r="C1224" s="24" t="s">
        <v>59</v>
      </c>
      <c r="D1224" s="24" t="s">
        <v>202</v>
      </c>
      <c r="E1224" s="24" t="s">
        <v>192</v>
      </c>
      <c r="F1224" s="24" t="s">
        <v>22</v>
      </c>
      <c r="G1224" s="24" t="s">
        <v>317</v>
      </c>
      <c r="H1224" s="24" t="s">
        <v>17</v>
      </c>
      <c r="I1224" s="24" t="s">
        <v>193</v>
      </c>
      <c r="J1224" s="24" t="s">
        <v>18</v>
      </c>
      <c r="K1224" s="24" t="s">
        <v>2269</v>
      </c>
      <c r="L1224" s="24">
        <v>1</v>
      </c>
      <c r="M1224" s="33">
        <v>0</v>
      </c>
      <c r="N1224" s="33">
        <v>39</v>
      </c>
      <c r="O1224" s="24" t="s">
        <v>48</v>
      </c>
      <c r="P1224" s="24" t="str">
        <f>VLOOKUP(Table1[[#This Row],[Line Item Text Code]],$U$3:$V$7,2,FALSE)</f>
        <v>Miscellaneous</v>
      </c>
      <c r="Q1224" s="31">
        <f>Table1[[#This Row],[Ext. Cost]]-Table1[[#This Row],[Ext. Sell]]</f>
        <v>39</v>
      </c>
      <c r="R1224" s="28">
        <f>VLOOKUP(C1224,Bookings!$A$1:$B$33,2,FALSE)</f>
        <v>25594614.949999984</v>
      </c>
      <c r="S1224" s="31">
        <f>IFERROR(VLOOKUP(D1224,Bookings!E:F,2,FALSE),0)</f>
        <v>2674135.4199999995</v>
      </c>
      <c r="T1224" s="27" t="str">
        <f>IFERROR(VLOOKUP(Table1[[#This Row],[Order]],Bookings_with_AM_Report!A:L,12,FALSE),"N/A")</f>
        <v>Anthony Pantaleoni</v>
      </c>
    </row>
    <row r="1225" spans="1:20">
      <c r="A1225" s="24" t="s">
        <v>2565</v>
      </c>
      <c r="B1225" s="24">
        <v>132</v>
      </c>
      <c r="C1225" s="24" t="s">
        <v>59</v>
      </c>
      <c r="D1225" s="24" t="s">
        <v>202</v>
      </c>
      <c r="E1225" s="24" t="s">
        <v>2569</v>
      </c>
      <c r="F1225" s="24" t="s">
        <v>2570</v>
      </c>
      <c r="G1225" s="24" t="s">
        <v>55</v>
      </c>
      <c r="H1225" s="24" t="s">
        <v>49</v>
      </c>
      <c r="I1225" s="24" t="s">
        <v>2571</v>
      </c>
      <c r="J1225" s="24" t="s">
        <v>18</v>
      </c>
      <c r="K1225" s="24" t="s">
        <v>1588</v>
      </c>
      <c r="L1225" s="24">
        <v>1</v>
      </c>
      <c r="M1225" s="33">
        <v>0</v>
      </c>
      <c r="N1225" s="33">
        <v>-615.37</v>
      </c>
      <c r="O1225" s="24" t="s">
        <v>48</v>
      </c>
      <c r="P1225" s="24" t="str">
        <f>VLOOKUP(Table1[[#This Row],[Line Item Text Code]],$U$3:$V$7,2,FALSE)</f>
        <v>Specification Error</v>
      </c>
      <c r="Q1225" s="31">
        <f>Table1[[#This Row],[Ext. Cost]]-Table1[[#This Row],[Ext. Sell]]</f>
        <v>-615.37</v>
      </c>
      <c r="R1225" s="28">
        <f>VLOOKUP(C1225,Bookings!$A$1:$B$33,2,FALSE)</f>
        <v>25594614.949999984</v>
      </c>
      <c r="S1225" s="31">
        <f>IFERROR(VLOOKUP(D1225,Bookings!E:F,2,FALSE),0)</f>
        <v>2674135.4199999995</v>
      </c>
      <c r="T1225" s="27" t="str">
        <f>IFERROR(VLOOKUP(Table1[[#This Row],[Order]],Bookings_with_AM_Report!A:L,12,FALSE),"N/A")</f>
        <v>Anthony Pantaleoni</v>
      </c>
    </row>
    <row r="1226" spans="1:20">
      <c r="A1226" s="24" t="s">
        <v>2565</v>
      </c>
      <c r="B1226" s="24">
        <v>149</v>
      </c>
      <c r="C1226" s="24" t="s">
        <v>59</v>
      </c>
      <c r="D1226" s="24" t="s">
        <v>202</v>
      </c>
      <c r="E1226" s="24" t="s">
        <v>160</v>
      </c>
      <c r="F1226" s="24" t="s">
        <v>160</v>
      </c>
      <c r="G1226" s="24" t="s">
        <v>2516</v>
      </c>
      <c r="H1226" s="24" t="s">
        <v>49</v>
      </c>
      <c r="I1226" s="24" t="s">
        <v>3934</v>
      </c>
      <c r="J1226" s="24" t="s">
        <v>18</v>
      </c>
      <c r="K1226" s="24" t="s">
        <v>115</v>
      </c>
      <c r="L1226" s="24">
        <v>82.1</v>
      </c>
      <c r="M1226" s="33">
        <v>0</v>
      </c>
      <c r="N1226" s="33">
        <v>82.1</v>
      </c>
      <c r="O1226" s="24" t="s">
        <v>48</v>
      </c>
      <c r="P1226" s="24" t="str">
        <f>VLOOKUP(Table1[[#This Row],[Line Item Text Code]],$U$3:$V$7,2,FALSE)</f>
        <v>Specification Error</v>
      </c>
      <c r="Q1226" s="31">
        <f>Table1[[#This Row],[Ext. Cost]]-Table1[[#This Row],[Ext. Sell]]</f>
        <v>82.1</v>
      </c>
      <c r="R1226" s="28">
        <f>VLOOKUP(C1226,Bookings!$A$1:$B$33,2,FALSE)</f>
        <v>25594614.949999984</v>
      </c>
      <c r="S1226" s="31">
        <f>IFERROR(VLOOKUP(D1226,Bookings!E:F,2,FALSE),0)</f>
        <v>2674135.4199999995</v>
      </c>
      <c r="T1226" s="27" t="str">
        <f>IFERROR(VLOOKUP(Table1[[#This Row],[Order]],Bookings_with_AM_Report!A:L,12,FALSE),"N/A")</f>
        <v>Anthony Pantaleoni</v>
      </c>
    </row>
    <row r="1227" spans="1:20">
      <c r="A1227" s="24" t="s">
        <v>2565</v>
      </c>
      <c r="B1227" s="24">
        <v>186</v>
      </c>
      <c r="C1227" s="24" t="s">
        <v>59</v>
      </c>
      <c r="D1227" s="24" t="s">
        <v>202</v>
      </c>
      <c r="E1227" s="24" t="s">
        <v>6234</v>
      </c>
      <c r="F1227" s="24" t="s">
        <v>6235</v>
      </c>
      <c r="G1227" s="24" t="s">
        <v>31</v>
      </c>
      <c r="H1227" s="24" t="s">
        <v>17</v>
      </c>
      <c r="I1227" s="24" t="s">
        <v>6236</v>
      </c>
      <c r="J1227" s="24" t="s">
        <v>18</v>
      </c>
      <c r="K1227" s="24" t="s">
        <v>4493</v>
      </c>
      <c r="L1227" s="24">
        <v>16</v>
      </c>
      <c r="M1227" s="33">
        <v>0</v>
      </c>
      <c r="N1227" s="33">
        <v>201.6</v>
      </c>
      <c r="O1227" s="24" t="s">
        <v>48</v>
      </c>
      <c r="P1227" s="24" t="str">
        <f>VLOOKUP(Table1[[#This Row],[Line Item Text Code]],$U$3:$V$7,2,FALSE)</f>
        <v>Miscellaneous</v>
      </c>
      <c r="Q1227" s="31">
        <f>Table1[[#This Row],[Ext. Cost]]-Table1[[#This Row],[Ext. Sell]]</f>
        <v>201.6</v>
      </c>
      <c r="R1227" s="28">
        <f>VLOOKUP(C1227,Bookings!$A$1:$B$33,2,FALSE)</f>
        <v>25594614.949999984</v>
      </c>
      <c r="S1227" s="31">
        <f>IFERROR(VLOOKUP(D1227,Bookings!E:F,2,FALSE),0)</f>
        <v>2674135.4199999995</v>
      </c>
      <c r="T1227" s="27" t="str">
        <f>IFERROR(VLOOKUP(Table1[[#This Row],[Order]],Bookings_with_AM_Report!A:L,12,FALSE),"N/A")</f>
        <v>Anthony Pantaleoni</v>
      </c>
    </row>
    <row r="1228" spans="1:20">
      <c r="A1228" s="24" t="s">
        <v>2565</v>
      </c>
      <c r="B1228" s="24">
        <v>187</v>
      </c>
      <c r="C1228" s="24" t="s">
        <v>59</v>
      </c>
      <c r="D1228" s="24" t="s">
        <v>202</v>
      </c>
      <c r="E1228" s="24" t="s">
        <v>6237</v>
      </c>
      <c r="F1228" s="24" t="s">
        <v>6238</v>
      </c>
      <c r="G1228" s="24" t="s">
        <v>31</v>
      </c>
      <c r="H1228" s="24" t="s">
        <v>17</v>
      </c>
      <c r="I1228" s="24" t="s">
        <v>6239</v>
      </c>
      <c r="J1228" s="24" t="s">
        <v>18</v>
      </c>
      <c r="K1228" s="24" t="s">
        <v>1479</v>
      </c>
      <c r="L1228" s="24">
        <v>16</v>
      </c>
      <c r="M1228" s="33">
        <v>0</v>
      </c>
      <c r="N1228" s="33">
        <v>100.8</v>
      </c>
      <c r="O1228" s="24" t="s">
        <v>48</v>
      </c>
      <c r="P1228" s="24" t="str">
        <f>VLOOKUP(Table1[[#This Row],[Line Item Text Code]],$U$3:$V$7,2,FALSE)</f>
        <v>Miscellaneous</v>
      </c>
      <c r="Q1228" s="31">
        <f>Table1[[#This Row],[Ext. Cost]]-Table1[[#This Row],[Ext. Sell]]</f>
        <v>100.8</v>
      </c>
      <c r="R1228" s="28">
        <f>VLOOKUP(C1228,Bookings!$A$1:$B$33,2,FALSE)</f>
        <v>25594614.949999984</v>
      </c>
      <c r="S1228" s="31">
        <f>IFERROR(VLOOKUP(D1228,Bookings!E:F,2,FALSE),0)</f>
        <v>2674135.4199999995</v>
      </c>
      <c r="T1228" s="27" t="str">
        <f>IFERROR(VLOOKUP(Table1[[#This Row],[Order]],Bookings_with_AM_Report!A:L,12,FALSE),"N/A")</f>
        <v>Anthony Pantaleoni</v>
      </c>
    </row>
    <row r="1229" spans="1:20">
      <c r="A1229" s="24" t="s">
        <v>2565</v>
      </c>
      <c r="B1229" s="24">
        <v>188</v>
      </c>
      <c r="C1229" s="24" t="s">
        <v>59</v>
      </c>
      <c r="D1229" s="24" t="s">
        <v>202</v>
      </c>
      <c r="E1229" s="24" t="s">
        <v>52</v>
      </c>
      <c r="F1229" s="24" t="s">
        <v>4782</v>
      </c>
      <c r="G1229" s="24" t="s">
        <v>53</v>
      </c>
      <c r="H1229" s="24" t="s">
        <v>17</v>
      </c>
      <c r="I1229" s="24" t="s">
        <v>6239</v>
      </c>
      <c r="J1229" s="24" t="s">
        <v>18</v>
      </c>
      <c r="K1229" s="24" t="s">
        <v>1479</v>
      </c>
      <c r="L1229" s="24">
        <v>1</v>
      </c>
      <c r="M1229" s="33">
        <v>0</v>
      </c>
      <c r="N1229" s="33">
        <v>400</v>
      </c>
      <c r="O1229" s="24" t="s">
        <v>48</v>
      </c>
      <c r="P1229" s="24" t="str">
        <f>VLOOKUP(Table1[[#This Row],[Line Item Text Code]],$U$3:$V$7,2,FALSE)</f>
        <v>Miscellaneous</v>
      </c>
      <c r="Q1229" s="31">
        <f>Table1[[#This Row],[Ext. Cost]]-Table1[[#This Row],[Ext. Sell]]</f>
        <v>400</v>
      </c>
      <c r="R1229" s="28">
        <f>VLOOKUP(C1229,Bookings!$A$1:$B$33,2,FALSE)</f>
        <v>25594614.949999984</v>
      </c>
      <c r="S1229" s="31">
        <f>IFERROR(VLOOKUP(D1229,Bookings!E:F,2,FALSE),0)</f>
        <v>2674135.4199999995</v>
      </c>
      <c r="T1229" s="27" t="str">
        <f>IFERROR(VLOOKUP(Table1[[#This Row],[Order]],Bookings_with_AM_Report!A:L,12,FALSE),"N/A")</f>
        <v>Anthony Pantaleoni</v>
      </c>
    </row>
    <row r="1230" spans="1:20">
      <c r="A1230" s="24" t="s">
        <v>2572</v>
      </c>
      <c r="B1230" s="24">
        <v>11</v>
      </c>
      <c r="C1230" s="24" t="s">
        <v>59</v>
      </c>
      <c r="D1230" s="24" t="s">
        <v>411</v>
      </c>
      <c r="E1230" s="24" t="s">
        <v>1488</v>
      </c>
      <c r="F1230" s="24" t="s">
        <v>2573</v>
      </c>
      <c r="G1230" s="24" t="s">
        <v>31</v>
      </c>
      <c r="H1230" s="24" t="s">
        <v>32</v>
      </c>
      <c r="I1230" s="24" t="s">
        <v>2574</v>
      </c>
      <c r="J1230" s="24" t="s">
        <v>18</v>
      </c>
      <c r="K1230" s="24" t="s">
        <v>2575</v>
      </c>
      <c r="L1230" s="24">
        <v>1</v>
      </c>
      <c r="M1230" s="33">
        <v>0</v>
      </c>
      <c r="N1230" s="33">
        <v>-261.98</v>
      </c>
      <c r="O1230" s="24" t="s">
        <v>48</v>
      </c>
      <c r="P1230" s="24" t="str">
        <f>VLOOKUP(Table1[[#This Row],[Line Item Text Code]],$U$3:$V$7,2,FALSE)</f>
        <v>Vendor Caused</v>
      </c>
      <c r="Q1230" s="31">
        <f>Table1[[#This Row],[Ext. Cost]]-Table1[[#This Row],[Ext. Sell]]</f>
        <v>-261.98</v>
      </c>
      <c r="R1230" s="28">
        <f>VLOOKUP(C1230,Bookings!$A$1:$B$33,2,FALSE)</f>
        <v>25594614.949999984</v>
      </c>
      <c r="S1230" s="31">
        <f>IFERROR(VLOOKUP(D1230,Bookings!E:F,2,FALSE),0)</f>
        <v>411515.55</v>
      </c>
      <c r="T1230" s="27" t="str">
        <f>IFERROR(VLOOKUP(Table1[[#This Row],[Order]],Bookings_with_AM_Report!A:L,12,FALSE),"N/A")</f>
        <v>Anthony Pantaleoni</v>
      </c>
    </row>
    <row r="1231" spans="1:20">
      <c r="A1231" s="24" t="s">
        <v>2576</v>
      </c>
      <c r="B1231" s="24">
        <v>9</v>
      </c>
      <c r="C1231" s="24" t="s">
        <v>20</v>
      </c>
      <c r="D1231" s="24" t="s">
        <v>21</v>
      </c>
      <c r="E1231" s="24" t="s">
        <v>2577</v>
      </c>
      <c r="F1231" s="24" t="s">
        <v>22</v>
      </c>
      <c r="G1231" s="24" t="s">
        <v>31</v>
      </c>
      <c r="H1231" s="24" t="s">
        <v>17</v>
      </c>
      <c r="I1231" s="24" t="s">
        <v>2578</v>
      </c>
      <c r="J1231" s="24" t="s">
        <v>24</v>
      </c>
      <c r="K1231" s="24" t="s">
        <v>2510</v>
      </c>
      <c r="L1231" s="24">
        <v>1</v>
      </c>
      <c r="M1231" s="33">
        <v>0</v>
      </c>
      <c r="N1231" s="33">
        <v>687.27</v>
      </c>
      <c r="O1231" s="24" t="s">
        <v>26</v>
      </c>
      <c r="P1231" s="24" t="str">
        <f>VLOOKUP(Table1[[#This Row],[Line Item Text Code]],$U$3:$V$7,2,FALSE)</f>
        <v>Miscellaneous</v>
      </c>
      <c r="Q1231" s="31">
        <f>Table1[[#This Row],[Ext. Cost]]-Table1[[#This Row],[Ext. Sell]]</f>
        <v>687.27</v>
      </c>
      <c r="R1231" s="28">
        <f>VLOOKUP(C1231,Bookings!$A$1:$B$33,2,FALSE)</f>
        <v>7904036.2999999644</v>
      </c>
      <c r="S1231" s="31">
        <f>IFERROR(VLOOKUP(D1231,Bookings!E:F,2,FALSE),0)</f>
        <v>6485933.8499999978</v>
      </c>
      <c r="T1231" s="27" t="str">
        <f>IFERROR(VLOOKUP(Table1[[#This Row],[Order]],Bookings_with_AM_Report!A:L,12,FALSE),"N/A")</f>
        <v>Norma Lopez</v>
      </c>
    </row>
    <row r="1232" spans="1:20">
      <c r="A1232" s="24" t="s">
        <v>2576</v>
      </c>
      <c r="B1232" s="24">
        <v>10</v>
      </c>
      <c r="C1232" s="24" t="s">
        <v>20</v>
      </c>
      <c r="D1232" s="24" t="s">
        <v>21</v>
      </c>
      <c r="E1232" s="24" t="s">
        <v>2577</v>
      </c>
      <c r="F1232" s="24" t="s">
        <v>22</v>
      </c>
      <c r="G1232" s="24" t="s">
        <v>317</v>
      </c>
      <c r="H1232" s="24" t="s">
        <v>17</v>
      </c>
      <c r="I1232" s="24" t="s">
        <v>2578</v>
      </c>
      <c r="J1232" s="24" t="s">
        <v>24</v>
      </c>
      <c r="K1232" s="24" t="s">
        <v>2510</v>
      </c>
      <c r="L1232" s="24">
        <v>1</v>
      </c>
      <c r="M1232" s="33">
        <v>0</v>
      </c>
      <c r="N1232" s="33">
        <v>60.93</v>
      </c>
      <c r="O1232" s="24" t="s">
        <v>26</v>
      </c>
      <c r="P1232" s="24" t="str">
        <f>VLOOKUP(Table1[[#This Row],[Line Item Text Code]],$U$3:$V$7,2,FALSE)</f>
        <v>Miscellaneous</v>
      </c>
      <c r="Q1232" s="31">
        <f>Table1[[#This Row],[Ext. Cost]]-Table1[[#This Row],[Ext. Sell]]</f>
        <v>60.93</v>
      </c>
      <c r="R1232" s="28">
        <f>VLOOKUP(C1232,Bookings!$A$1:$B$33,2,FALSE)</f>
        <v>7904036.2999999644</v>
      </c>
      <c r="S1232" s="31">
        <f>IFERROR(VLOOKUP(D1232,Bookings!E:F,2,FALSE),0)</f>
        <v>6485933.8499999978</v>
      </c>
      <c r="T1232" s="27" t="str">
        <f>IFERROR(VLOOKUP(Table1[[#This Row],[Order]],Bookings_with_AM_Report!A:L,12,FALSE),"N/A")</f>
        <v>Norma Lopez</v>
      </c>
    </row>
    <row r="1233" spans="1:20">
      <c r="A1233" s="24" t="s">
        <v>2579</v>
      </c>
      <c r="B1233" s="24">
        <v>20</v>
      </c>
      <c r="C1233" s="24" t="s">
        <v>371</v>
      </c>
      <c r="D1233" s="24" t="s">
        <v>2560</v>
      </c>
      <c r="E1233" s="24" t="s">
        <v>2580</v>
      </c>
      <c r="F1233" s="24" t="s">
        <v>2581</v>
      </c>
      <c r="G1233" s="24" t="s">
        <v>31</v>
      </c>
      <c r="H1233" s="24" t="s">
        <v>49</v>
      </c>
      <c r="I1233" s="24" t="s">
        <v>2582</v>
      </c>
      <c r="J1233" s="24" t="s">
        <v>18</v>
      </c>
      <c r="K1233" s="24" t="s">
        <v>2568</v>
      </c>
      <c r="L1233" s="24">
        <v>1</v>
      </c>
      <c r="M1233" s="33">
        <v>0</v>
      </c>
      <c r="N1233" s="33">
        <v>14999</v>
      </c>
      <c r="O1233" s="24" t="s">
        <v>48</v>
      </c>
      <c r="P1233" s="24" t="str">
        <f>VLOOKUP(Table1[[#This Row],[Line Item Text Code]],$U$3:$V$7,2,FALSE)</f>
        <v>Specification Error</v>
      </c>
      <c r="Q1233" s="31">
        <f>Table1[[#This Row],[Ext. Cost]]-Table1[[#This Row],[Ext. Sell]]</f>
        <v>14999</v>
      </c>
      <c r="R1233" s="28">
        <f>VLOOKUP(C1233,Bookings!$A$1:$B$33,2,FALSE)</f>
        <v>1713691.77</v>
      </c>
      <c r="S1233" s="31">
        <f>IFERROR(VLOOKUP(D1233,Bookings!E:F,2,FALSE),0)</f>
        <v>259744.13999999996</v>
      </c>
      <c r="T1233" s="27" t="str">
        <f>IFERROR(VLOOKUP(Table1[[#This Row],[Order]],Bookings_with_AM_Report!A:L,12,FALSE),"N/A")</f>
        <v>Hana Estrada</v>
      </c>
    </row>
    <row r="1234" spans="1:20">
      <c r="A1234" s="24" t="s">
        <v>2579</v>
      </c>
      <c r="B1234" s="24">
        <v>22</v>
      </c>
      <c r="C1234" s="24" t="s">
        <v>371</v>
      </c>
      <c r="D1234" s="24" t="s">
        <v>2560</v>
      </c>
      <c r="E1234" s="24" t="s">
        <v>3935</v>
      </c>
      <c r="F1234" s="24" t="s">
        <v>3936</v>
      </c>
      <c r="G1234" s="24" t="s">
        <v>31</v>
      </c>
      <c r="H1234" s="24" t="s">
        <v>49</v>
      </c>
      <c r="I1234" s="24" t="s">
        <v>3937</v>
      </c>
      <c r="J1234" s="24" t="s">
        <v>18</v>
      </c>
      <c r="K1234" s="24" t="s">
        <v>139</v>
      </c>
      <c r="L1234" s="24">
        <v>1</v>
      </c>
      <c r="M1234" s="33">
        <v>0</v>
      </c>
      <c r="N1234" s="33">
        <v>361.24</v>
      </c>
      <c r="O1234" s="24" t="s">
        <v>48</v>
      </c>
      <c r="P1234" s="24" t="str">
        <f>VLOOKUP(Table1[[#This Row],[Line Item Text Code]],$U$3:$V$7,2,FALSE)</f>
        <v>Specification Error</v>
      </c>
      <c r="Q1234" s="31">
        <f>Table1[[#This Row],[Ext. Cost]]-Table1[[#This Row],[Ext. Sell]]</f>
        <v>361.24</v>
      </c>
      <c r="R1234" s="28">
        <f>VLOOKUP(C1234,Bookings!$A$1:$B$33,2,FALSE)</f>
        <v>1713691.77</v>
      </c>
      <c r="S1234" s="31">
        <f>IFERROR(VLOOKUP(D1234,Bookings!E:F,2,FALSE),0)</f>
        <v>259744.13999999996</v>
      </c>
      <c r="T1234" s="27" t="str">
        <f>IFERROR(VLOOKUP(Table1[[#This Row],[Order]],Bookings_with_AM_Report!A:L,12,FALSE),"N/A")</f>
        <v>Hana Estrada</v>
      </c>
    </row>
    <row r="1235" spans="1:20">
      <c r="A1235" s="24" t="s">
        <v>2579</v>
      </c>
      <c r="B1235" s="24">
        <v>22</v>
      </c>
      <c r="C1235" s="24" t="s">
        <v>371</v>
      </c>
      <c r="D1235" s="24" t="s">
        <v>2560</v>
      </c>
      <c r="E1235" s="24" t="s">
        <v>3935</v>
      </c>
      <c r="F1235" s="24" t="s">
        <v>3936</v>
      </c>
      <c r="G1235" s="24" t="s">
        <v>31</v>
      </c>
      <c r="H1235" s="24" t="s">
        <v>32</v>
      </c>
      <c r="I1235" s="24" t="s">
        <v>3938</v>
      </c>
      <c r="J1235" s="24" t="s">
        <v>18</v>
      </c>
      <c r="K1235" s="24" t="s">
        <v>139</v>
      </c>
      <c r="L1235" s="24">
        <v>1</v>
      </c>
      <c r="M1235" s="33">
        <v>0</v>
      </c>
      <c r="N1235" s="33">
        <v>361.24</v>
      </c>
      <c r="O1235" s="24" t="s">
        <v>48</v>
      </c>
      <c r="P1235" s="24" t="str">
        <f>VLOOKUP(Table1[[#This Row],[Line Item Text Code]],$U$3:$V$7,2,FALSE)</f>
        <v>Vendor Caused</v>
      </c>
      <c r="Q1235" s="31">
        <f>Table1[[#This Row],[Ext. Cost]]-Table1[[#This Row],[Ext. Sell]]</f>
        <v>361.24</v>
      </c>
      <c r="R1235" s="28">
        <f>VLOOKUP(C1235,Bookings!$A$1:$B$33,2,FALSE)</f>
        <v>1713691.77</v>
      </c>
      <c r="S1235" s="31">
        <f>IFERROR(VLOOKUP(D1235,Bookings!E:F,2,FALSE),0)</f>
        <v>259744.13999999996</v>
      </c>
      <c r="T1235" s="27" t="str">
        <f>IFERROR(VLOOKUP(Table1[[#This Row],[Order]],Bookings_with_AM_Report!A:L,12,FALSE),"N/A")</f>
        <v>Hana Estrada</v>
      </c>
    </row>
    <row r="1236" spans="1:20">
      <c r="A1236" s="24" t="s">
        <v>2579</v>
      </c>
      <c r="B1236" s="24">
        <v>23</v>
      </c>
      <c r="C1236" s="24" t="s">
        <v>371</v>
      </c>
      <c r="D1236" s="24" t="s">
        <v>2560</v>
      </c>
      <c r="E1236" s="24" t="s">
        <v>3939</v>
      </c>
      <c r="F1236" s="24" t="s">
        <v>3940</v>
      </c>
      <c r="G1236" s="24" t="s">
        <v>31</v>
      </c>
      <c r="H1236" s="24" t="s">
        <v>49</v>
      </c>
      <c r="I1236" s="24" t="s">
        <v>3937</v>
      </c>
      <c r="J1236" s="24" t="s">
        <v>18</v>
      </c>
      <c r="K1236" s="24" t="s">
        <v>139</v>
      </c>
      <c r="L1236" s="24">
        <v>1</v>
      </c>
      <c r="M1236" s="33">
        <v>0</v>
      </c>
      <c r="N1236" s="33">
        <v>-418</v>
      </c>
      <c r="O1236" s="24" t="s">
        <v>48</v>
      </c>
      <c r="P1236" s="24" t="str">
        <f>VLOOKUP(Table1[[#This Row],[Line Item Text Code]],$U$3:$V$7,2,FALSE)</f>
        <v>Specification Error</v>
      </c>
      <c r="Q1236" s="31">
        <f>Table1[[#This Row],[Ext. Cost]]-Table1[[#This Row],[Ext. Sell]]</f>
        <v>-418</v>
      </c>
      <c r="R1236" s="28">
        <f>VLOOKUP(C1236,Bookings!$A$1:$B$33,2,FALSE)</f>
        <v>1713691.77</v>
      </c>
      <c r="S1236" s="31">
        <f>IFERROR(VLOOKUP(D1236,Bookings!E:F,2,FALSE),0)</f>
        <v>259744.13999999996</v>
      </c>
      <c r="T1236" s="27" t="str">
        <f>IFERROR(VLOOKUP(Table1[[#This Row],[Order]],Bookings_with_AM_Report!A:L,12,FALSE),"N/A")</f>
        <v>Hana Estrada</v>
      </c>
    </row>
    <row r="1237" spans="1:20">
      <c r="A1237" s="24" t="s">
        <v>2579</v>
      </c>
      <c r="B1237" s="24">
        <v>23</v>
      </c>
      <c r="C1237" s="24" t="s">
        <v>371</v>
      </c>
      <c r="D1237" s="24" t="s">
        <v>2560</v>
      </c>
      <c r="E1237" s="24" t="s">
        <v>3939</v>
      </c>
      <c r="F1237" s="24" t="s">
        <v>3940</v>
      </c>
      <c r="G1237" s="24" t="s">
        <v>31</v>
      </c>
      <c r="H1237" s="24" t="s">
        <v>32</v>
      </c>
      <c r="I1237" s="24" t="s">
        <v>3941</v>
      </c>
      <c r="J1237" s="24" t="s">
        <v>18</v>
      </c>
      <c r="K1237" s="24" t="s">
        <v>139</v>
      </c>
      <c r="L1237" s="24">
        <v>1</v>
      </c>
      <c r="M1237" s="33">
        <v>0</v>
      </c>
      <c r="N1237" s="33">
        <v>-418</v>
      </c>
      <c r="O1237" s="24" t="s">
        <v>48</v>
      </c>
      <c r="P1237" s="24" t="str">
        <f>VLOOKUP(Table1[[#This Row],[Line Item Text Code]],$U$3:$V$7,2,FALSE)</f>
        <v>Vendor Caused</v>
      </c>
      <c r="Q1237" s="31">
        <f>Table1[[#This Row],[Ext. Cost]]-Table1[[#This Row],[Ext. Sell]]</f>
        <v>-418</v>
      </c>
      <c r="R1237" s="28">
        <f>VLOOKUP(C1237,Bookings!$A$1:$B$33,2,FALSE)</f>
        <v>1713691.77</v>
      </c>
      <c r="S1237" s="31">
        <f>IFERROR(VLOOKUP(D1237,Bookings!E:F,2,FALSE),0)</f>
        <v>259744.13999999996</v>
      </c>
      <c r="T1237" s="27" t="str">
        <f>IFERROR(VLOOKUP(Table1[[#This Row],[Order]],Bookings_with_AM_Report!A:L,12,FALSE),"N/A")</f>
        <v>Hana Estrada</v>
      </c>
    </row>
    <row r="1238" spans="1:20">
      <c r="A1238" s="24" t="s">
        <v>2579</v>
      </c>
      <c r="B1238" s="24">
        <v>26</v>
      </c>
      <c r="C1238" s="24" t="s">
        <v>371</v>
      </c>
      <c r="D1238" s="24" t="s">
        <v>2560</v>
      </c>
      <c r="E1238" s="24" t="s">
        <v>4645</v>
      </c>
      <c r="F1238" s="24" t="s">
        <v>4646</v>
      </c>
      <c r="G1238" s="24" t="s">
        <v>16</v>
      </c>
      <c r="H1238" s="24" t="s">
        <v>17</v>
      </c>
      <c r="I1238" s="24" t="s">
        <v>28</v>
      </c>
      <c r="J1238" s="24" t="s">
        <v>18</v>
      </c>
      <c r="K1238" s="24" t="s">
        <v>1638</v>
      </c>
      <c r="L1238" s="24">
        <v>1</v>
      </c>
      <c r="M1238" s="33">
        <v>0</v>
      </c>
      <c r="N1238" s="33">
        <v>420</v>
      </c>
      <c r="O1238" s="24" t="s">
        <v>48</v>
      </c>
      <c r="P1238" s="24" t="str">
        <f>VLOOKUP(Table1[[#This Row],[Line Item Text Code]],$U$3:$V$7,2,FALSE)</f>
        <v>Miscellaneous</v>
      </c>
      <c r="Q1238" s="31">
        <f>Table1[[#This Row],[Ext. Cost]]-Table1[[#This Row],[Ext. Sell]]</f>
        <v>420</v>
      </c>
      <c r="R1238" s="28">
        <f>VLOOKUP(C1238,Bookings!$A$1:$B$33,2,FALSE)</f>
        <v>1713691.77</v>
      </c>
      <c r="S1238" s="31">
        <f>IFERROR(VLOOKUP(D1238,Bookings!E:F,2,FALSE),0)</f>
        <v>259744.13999999996</v>
      </c>
      <c r="T1238" s="27" t="str">
        <f>IFERROR(VLOOKUP(Table1[[#This Row],[Order]],Bookings_with_AM_Report!A:L,12,FALSE),"N/A")</f>
        <v>Hana Estrada</v>
      </c>
    </row>
    <row r="1239" spans="1:20">
      <c r="A1239" s="24" t="s">
        <v>2579</v>
      </c>
      <c r="B1239" s="24">
        <v>28</v>
      </c>
      <c r="C1239" s="24" t="s">
        <v>371</v>
      </c>
      <c r="D1239" s="24" t="s">
        <v>2560</v>
      </c>
      <c r="E1239" s="24" t="s">
        <v>28</v>
      </c>
      <c r="F1239" s="24" t="s">
        <v>6240</v>
      </c>
      <c r="G1239" s="24" t="s">
        <v>16</v>
      </c>
      <c r="H1239" s="24" t="s">
        <v>36</v>
      </c>
      <c r="I1239" s="24" t="s">
        <v>6241</v>
      </c>
      <c r="J1239" s="24" t="s">
        <v>18</v>
      </c>
      <c r="K1239" s="24" t="s">
        <v>1638</v>
      </c>
      <c r="L1239" s="24">
        <v>1</v>
      </c>
      <c r="M1239" s="33">
        <v>0</v>
      </c>
      <c r="N1239" s="33">
        <v>420</v>
      </c>
      <c r="O1239" s="24" t="s">
        <v>48</v>
      </c>
      <c r="P1239" s="24" t="str">
        <f>VLOOKUP(Table1[[#This Row],[Line Item Text Code]],$U$3:$V$7,2,FALSE)</f>
        <v>Customer Accomodation</v>
      </c>
      <c r="Q1239" s="31">
        <f>Table1[[#This Row],[Ext. Cost]]-Table1[[#This Row],[Ext. Sell]]</f>
        <v>420</v>
      </c>
      <c r="R1239" s="28">
        <f>VLOOKUP(C1239,Bookings!$A$1:$B$33,2,FALSE)</f>
        <v>1713691.77</v>
      </c>
      <c r="S1239" s="31">
        <f>IFERROR(VLOOKUP(D1239,Bookings!E:F,2,FALSE),0)</f>
        <v>259744.13999999996</v>
      </c>
      <c r="T1239" s="27" t="str">
        <f>IFERROR(VLOOKUP(Table1[[#This Row],[Order]],Bookings_with_AM_Report!A:L,12,FALSE),"N/A")</f>
        <v>Hana Estrada</v>
      </c>
    </row>
    <row r="1240" spans="1:20">
      <c r="A1240" s="24" t="s">
        <v>2579</v>
      </c>
      <c r="B1240" s="24">
        <v>29</v>
      </c>
      <c r="C1240" s="24" t="s">
        <v>371</v>
      </c>
      <c r="D1240" s="24" t="s">
        <v>2560</v>
      </c>
      <c r="E1240" s="24" t="s">
        <v>28</v>
      </c>
      <c r="F1240" s="24" t="s">
        <v>6242</v>
      </c>
      <c r="G1240" s="24" t="s">
        <v>16</v>
      </c>
      <c r="H1240" s="24" t="s">
        <v>36</v>
      </c>
      <c r="I1240" s="24" t="s">
        <v>6241</v>
      </c>
      <c r="J1240" s="24" t="s">
        <v>18</v>
      </c>
      <c r="K1240" s="24" t="s">
        <v>1638</v>
      </c>
      <c r="L1240" s="24">
        <v>1</v>
      </c>
      <c r="M1240" s="33">
        <v>0</v>
      </c>
      <c r="N1240" s="33">
        <v>-420</v>
      </c>
      <c r="O1240" s="24" t="s">
        <v>48</v>
      </c>
      <c r="P1240" s="24" t="str">
        <f>VLOOKUP(Table1[[#This Row],[Line Item Text Code]],$U$3:$V$7,2,FALSE)</f>
        <v>Customer Accomodation</v>
      </c>
      <c r="Q1240" s="31">
        <f>Table1[[#This Row],[Ext. Cost]]-Table1[[#This Row],[Ext. Sell]]</f>
        <v>-420</v>
      </c>
      <c r="R1240" s="28">
        <f>VLOOKUP(C1240,Bookings!$A$1:$B$33,2,FALSE)</f>
        <v>1713691.77</v>
      </c>
      <c r="S1240" s="31">
        <f>IFERROR(VLOOKUP(D1240,Bookings!E:F,2,FALSE),0)</f>
        <v>259744.13999999996</v>
      </c>
      <c r="T1240" s="27" t="str">
        <f>IFERROR(VLOOKUP(Table1[[#This Row],[Order]],Bookings_with_AM_Report!A:L,12,FALSE),"N/A")</f>
        <v>Hana Estrada</v>
      </c>
    </row>
    <row r="1241" spans="1:20">
      <c r="A1241" s="24" t="s">
        <v>4089</v>
      </c>
      <c r="B1241" s="24">
        <v>10</v>
      </c>
      <c r="C1241" s="24" t="s">
        <v>15</v>
      </c>
      <c r="D1241" s="24" t="s">
        <v>4090</v>
      </c>
      <c r="E1241" s="24" t="s">
        <v>3633</v>
      </c>
      <c r="F1241" s="24" t="s">
        <v>3633</v>
      </c>
      <c r="G1241" s="24" t="s">
        <v>31</v>
      </c>
      <c r="H1241" s="24" t="s">
        <v>49</v>
      </c>
      <c r="I1241" s="24" t="s">
        <v>6243</v>
      </c>
      <c r="J1241" s="24" t="s">
        <v>33</v>
      </c>
      <c r="K1241" s="24" t="s">
        <v>368</v>
      </c>
      <c r="L1241" s="24">
        <v>1</v>
      </c>
      <c r="M1241" s="33">
        <v>0</v>
      </c>
      <c r="N1241" s="33">
        <v>12.25</v>
      </c>
      <c r="O1241" s="24" t="s">
        <v>1598</v>
      </c>
      <c r="P1241" s="24" t="str">
        <f>VLOOKUP(Table1[[#This Row],[Line Item Text Code]],$U$3:$V$7,2,FALSE)</f>
        <v>Specification Error</v>
      </c>
      <c r="Q1241" s="31">
        <f>Table1[[#This Row],[Ext. Cost]]-Table1[[#This Row],[Ext. Sell]]</f>
        <v>12.25</v>
      </c>
      <c r="R1241" s="28">
        <f>VLOOKUP(C1241,Bookings!$A$1:$B$33,2,FALSE)</f>
        <v>6210075.2199999997</v>
      </c>
      <c r="S1241" s="31">
        <f>IFERROR(VLOOKUP(D1241,Bookings!E:F,2,FALSE),0)</f>
        <v>10326.290000000001</v>
      </c>
      <c r="T1241" s="27" t="str">
        <f>IFERROR(VLOOKUP(Table1[[#This Row],[Order]],Bookings_with_AM_Report!A:L,12,FALSE),"N/A")</f>
        <v>Erika Duarte</v>
      </c>
    </row>
    <row r="1242" spans="1:20">
      <c r="A1242" s="24" t="s">
        <v>4089</v>
      </c>
      <c r="B1242" s="24">
        <v>13</v>
      </c>
      <c r="C1242" s="24" t="s">
        <v>15</v>
      </c>
      <c r="D1242" s="24" t="s">
        <v>4090</v>
      </c>
      <c r="E1242" s="24" t="s">
        <v>4647</v>
      </c>
      <c r="F1242" s="24" t="s">
        <v>4648</v>
      </c>
      <c r="G1242" s="24" t="s">
        <v>31</v>
      </c>
      <c r="H1242" s="24" t="s">
        <v>49</v>
      </c>
      <c r="I1242" s="24" t="s">
        <v>4649</v>
      </c>
      <c r="J1242" s="24" t="s">
        <v>33</v>
      </c>
      <c r="K1242" s="24" t="s">
        <v>4650</v>
      </c>
      <c r="L1242" s="24">
        <v>2</v>
      </c>
      <c r="M1242" s="33">
        <v>0</v>
      </c>
      <c r="N1242" s="33">
        <v>838</v>
      </c>
      <c r="O1242" s="24" t="s">
        <v>1598</v>
      </c>
      <c r="P1242" s="24" t="str">
        <f>VLOOKUP(Table1[[#This Row],[Line Item Text Code]],$U$3:$V$7,2,FALSE)</f>
        <v>Specification Error</v>
      </c>
      <c r="Q1242" s="31">
        <f>Table1[[#This Row],[Ext. Cost]]-Table1[[#This Row],[Ext. Sell]]</f>
        <v>838</v>
      </c>
      <c r="R1242" s="28">
        <f>VLOOKUP(C1242,Bookings!$A$1:$B$33,2,FALSE)</f>
        <v>6210075.2199999997</v>
      </c>
      <c r="S1242" s="31">
        <f>IFERROR(VLOOKUP(D1242,Bookings!E:F,2,FALSE),0)</f>
        <v>10326.290000000001</v>
      </c>
      <c r="T1242" s="27" t="str">
        <f>IFERROR(VLOOKUP(Table1[[#This Row],[Order]],Bookings_with_AM_Report!A:L,12,FALSE),"N/A")</f>
        <v>Erika Duarte</v>
      </c>
    </row>
    <row r="1243" spans="1:20">
      <c r="A1243" s="24" t="s">
        <v>4089</v>
      </c>
      <c r="B1243" s="24">
        <v>14</v>
      </c>
      <c r="C1243" s="24" t="s">
        <v>15</v>
      </c>
      <c r="D1243" s="24" t="s">
        <v>4090</v>
      </c>
      <c r="E1243" s="24" t="s">
        <v>116</v>
      </c>
      <c r="F1243" s="24" t="s">
        <v>158</v>
      </c>
      <c r="G1243" s="24" t="s">
        <v>53</v>
      </c>
      <c r="H1243" s="24" t="s">
        <v>49</v>
      </c>
      <c r="I1243" s="24" t="s">
        <v>4649</v>
      </c>
      <c r="J1243" s="24" t="s">
        <v>33</v>
      </c>
      <c r="K1243" s="24" t="s">
        <v>4650</v>
      </c>
      <c r="L1243" s="24">
        <v>1</v>
      </c>
      <c r="M1243" s="33">
        <v>0</v>
      </c>
      <c r="N1243" s="33">
        <v>125.7</v>
      </c>
      <c r="O1243" s="24" t="s">
        <v>1598</v>
      </c>
      <c r="P1243" s="24" t="str">
        <f>VLOOKUP(Table1[[#This Row],[Line Item Text Code]],$U$3:$V$7,2,FALSE)</f>
        <v>Specification Error</v>
      </c>
      <c r="Q1243" s="31">
        <f>Table1[[#This Row],[Ext. Cost]]-Table1[[#This Row],[Ext. Sell]]</f>
        <v>125.7</v>
      </c>
      <c r="R1243" s="28">
        <f>VLOOKUP(C1243,Bookings!$A$1:$B$33,2,FALSE)</f>
        <v>6210075.2199999997</v>
      </c>
      <c r="S1243" s="31">
        <f>IFERROR(VLOOKUP(D1243,Bookings!E:F,2,FALSE),0)</f>
        <v>10326.290000000001</v>
      </c>
      <c r="T1243" s="27" t="str">
        <f>IFERROR(VLOOKUP(Table1[[#This Row],[Order]],Bookings_with_AM_Report!A:L,12,FALSE),"N/A")</f>
        <v>Erika Duarte</v>
      </c>
    </row>
    <row r="1244" spans="1:20">
      <c r="A1244" s="24" t="s">
        <v>3513</v>
      </c>
      <c r="B1244" s="24">
        <v>29</v>
      </c>
      <c r="C1244" s="24" t="s">
        <v>30</v>
      </c>
      <c r="D1244" s="24" t="s">
        <v>56</v>
      </c>
      <c r="E1244" s="24" t="s">
        <v>3633</v>
      </c>
      <c r="F1244" s="24" t="s">
        <v>3633</v>
      </c>
      <c r="G1244" s="24" t="s">
        <v>1394</v>
      </c>
      <c r="H1244" s="24" t="s">
        <v>49</v>
      </c>
      <c r="I1244" s="24" t="s">
        <v>4652</v>
      </c>
      <c r="J1244" s="24" t="s">
        <v>33</v>
      </c>
      <c r="K1244" s="24" t="s">
        <v>368</v>
      </c>
      <c r="L1244" s="24">
        <v>1</v>
      </c>
      <c r="M1244" s="33">
        <v>0</v>
      </c>
      <c r="N1244" s="33">
        <v>18.91</v>
      </c>
      <c r="O1244" s="24" t="s">
        <v>1598</v>
      </c>
      <c r="P1244" s="24" t="str">
        <f>VLOOKUP(Table1[[#This Row],[Line Item Text Code]],$U$3:$V$7,2,FALSE)</f>
        <v>Specification Error</v>
      </c>
      <c r="Q1244" s="31">
        <f>Table1[[#This Row],[Ext. Cost]]-Table1[[#This Row],[Ext. Sell]]</f>
        <v>18.91</v>
      </c>
      <c r="R1244" s="28">
        <f>VLOOKUP(C1244,Bookings!$A$1:$B$33,2,FALSE)</f>
        <v>3992449.5100000007</v>
      </c>
      <c r="S1244" s="31">
        <f>IFERROR(VLOOKUP(D1244,Bookings!E:F,2,FALSE),0)</f>
        <v>339578.9</v>
      </c>
      <c r="T1244" s="27" t="str">
        <f>IFERROR(VLOOKUP(Table1[[#This Row],[Order]],Bookings_with_AM_Report!A:L,12,FALSE),"N/A")</f>
        <v>Farrah Race</v>
      </c>
    </row>
    <row r="1245" spans="1:20">
      <c r="A1245" s="24" t="s">
        <v>3513</v>
      </c>
      <c r="B1245" s="24">
        <v>29</v>
      </c>
      <c r="C1245" s="24" t="s">
        <v>30</v>
      </c>
      <c r="D1245" s="24" t="s">
        <v>56</v>
      </c>
      <c r="E1245" s="24" t="s">
        <v>3633</v>
      </c>
      <c r="F1245" s="24" t="s">
        <v>3633</v>
      </c>
      <c r="G1245" s="24" t="s">
        <v>1394</v>
      </c>
      <c r="H1245" s="24" t="s">
        <v>17</v>
      </c>
      <c r="I1245" s="24" t="s">
        <v>4651</v>
      </c>
      <c r="J1245" s="24" t="s">
        <v>33</v>
      </c>
      <c r="K1245" s="24" t="s">
        <v>368</v>
      </c>
      <c r="L1245" s="24">
        <v>1</v>
      </c>
      <c r="M1245" s="33">
        <v>0</v>
      </c>
      <c r="N1245" s="33">
        <v>18.91</v>
      </c>
      <c r="O1245" s="24" t="s">
        <v>1598</v>
      </c>
      <c r="P1245" s="24" t="str">
        <f>VLOOKUP(Table1[[#This Row],[Line Item Text Code]],$U$3:$V$7,2,FALSE)</f>
        <v>Miscellaneous</v>
      </c>
      <c r="Q1245" s="31">
        <f>Table1[[#This Row],[Ext. Cost]]-Table1[[#This Row],[Ext. Sell]]</f>
        <v>18.91</v>
      </c>
      <c r="R1245" s="28">
        <f>VLOOKUP(C1245,Bookings!$A$1:$B$33,2,FALSE)</f>
        <v>3992449.5100000007</v>
      </c>
      <c r="S1245" s="31">
        <f>IFERROR(VLOOKUP(D1245,Bookings!E:F,2,FALSE),0)</f>
        <v>339578.9</v>
      </c>
      <c r="T1245" s="27" t="str">
        <f>IFERROR(VLOOKUP(Table1[[#This Row],[Order]],Bookings_with_AM_Report!A:L,12,FALSE),"N/A")</f>
        <v>Farrah Race</v>
      </c>
    </row>
    <row r="1246" spans="1:20">
      <c r="A1246" s="24" t="s">
        <v>3513</v>
      </c>
      <c r="B1246" s="24">
        <v>30</v>
      </c>
      <c r="C1246" s="24" t="s">
        <v>30</v>
      </c>
      <c r="D1246" s="24" t="s">
        <v>56</v>
      </c>
      <c r="E1246" s="24" t="s">
        <v>4653</v>
      </c>
      <c r="F1246" s="24" t="s">
        <v>4654</v>
      </c>
      <c r="G1246" s="24" t="s">
        <v>31</v>
      </c>
      <c r="H1246" s="24" t="s">
        <v>49</v>
      </c>
      <c r="I1246" s="24" t="s">
        <v>4655</v>
      </c>
      <c r="J1246" s="24" t="s">
        <v>33</v>
      </c>
      <c r="K1246" s="24" t="s">
        <v>368</v>
      </c>
      <c r="L1246" s="24">
        <v>5</v>
      </c>
      <c r="M1246" s="33">
        <v>-794.05</v>
      </c>
      <c r="N1246" s="33">
        <v>0</v>
      </c>
      <c r="O1246" s="24" t="s">
        <v>1598</v>
      </c>
      <c r="P1246" s="24" t="str">
        <f>VLOOKUP(Table1[[#This Row],[Line Item Text Code]],$U$3:$V$7,2,FALSE)</f>
        <v>Specification Error</v>
      </c>
      <c r="Q1246" s="31">
        <f>Table1[[#This Row],[Ext. Cost]]-Table1[[#This Row],[Ext. Sell]]</f>
        <v>794.05</v>
      </c>
      <c r="R1246" s="28">
        <f>VLOOKUP(C1246,Bookings!$A$1:$B$33,2,FALSE)</f>
        <v>3992449.5100000007</v>
      </c>
      <c r="S1246" s="31">
        <f>IFERROR(VLOOKUP(D1246,Bookings!E:F,2,FALSE),0)</f>
        <v>339578.9</v>
      </c>
      <c r="T1246" s="27" t="str">
        <f>IFERROR(VLOOKUP(Table1[[#This Row],[Order]],Bookings_with_AM_Report!A:L,12,FALSE),"N/A")</f>
        <v>Farrah Race</v>
      </c>
    </row>
    <row r="1247" spans="1:20">
      <c r="A1247" s="24" t="s">
        <v>3280</v>
      </c>
      <c r="B1247" s="24">
        <v>225</v>
      </c>
      <c r="C1247" s="24" t="s">
        <v>15</v>
      </c>
      <c r="D1247" s="24" t="s">
        <v>143</v>
      </c>
      <c r="E1247" s="24" t="s">
        <v>2270</v>
      </c>
      <c r="F1247" s="24" t="s">
        <v>2271</v>
      </c>
      <c r="G1247" s="24" t="s">
        <v>31</v>
      </c>
      <c r="H1247" s="24" t="s">
        <v>49</v>
      </c>
      <c r="I1247" s="24" t="s">
        <v>4656</v>
      </c>
      <c r="J1247" s="24" t="s">
        <v>18</v>
      </c>
      <c r="K1247" s="24" t="s">
        <v>73</v>
      </c>
      <c r="L1247" s="24">
        <v>1</v>
      </c>
      <c r="M1247" s="33">
        <v>0</v>
      </c>
      <c r="N1247" s="33">
        <v>48.63</v>
      </c>
      <c r="O1247" s="24" t="s">
        <v>26</v>
      </c>
      <c r="P1247" s="24" t="str">
        <f>VLOOKUP(Table1[[#This Row],[Line Item Text Code]],$U$3:$V$7,2,FALSE)</f>
        <v>Specification Error</v>
      </c>
      <c r="Q1247" s="31">
        <f>Table1[[#This Row],[Ext. Cost]]-Table1[[#This Row],[Ext. Sell]]</f>
        <v>48.63</v>
      </c>
      <c r="R1247" s="28">
        <f>VLOOKUP(C1247,Bookings!$A$1:$B$33,2,FALSE)</f>
        <v>6210075.2199999997</v>
      </c>
      <c r="S1247" s="31">
        <f>IFERROR(VLOOKUP(D1247,Bookings!E:F,2,FALSE),0)</f>
        <v>4794778.7699999996</v>
      </c>
      <c r="T1247" s="27" t="str">
        <f>IFERROR(VLOOKUP(Table1[[#This Row],[Order]],Bookings_with_AM_Report!A:L,12,FALSE),"N/A")</f>
        <v>Patty Medina</v>
      </c>
    </row>
    <row r="1248" spans="1:20">
      <c r="A1248" s="24" t="s">
        <v>3295</v>
      </c>
      <c r="B1248" s="24">
        <v>179</v>
      </c>
      <c r="C1248" s="24" t="s">
        <v>15</v>
      </c>
      <c r="D1248" s="24" t="s">
        <v>143</v>
      </c>
      <c r="E1248" s="24" t="s">
        <v>2270</v>
      </c>
      <c r="F1248" s="24" t="s">
        <v>2271</v>
      </c>
      <c r="G1248" s="24" t="s">
        <v>31</v>
      </c>
      <c r="H1248" s="24" t="s">
        <v>49</v>
      </c>
      <c r="I1248" s="24" t="s">
        <v>4656</v>
      </c>
      <c r="J1248" s="24" t="s">
        <v>18</v>
      </c>
      <c r="K1248" s="24" t="s">
        <v>73</v>
      </c>
      <c r="L1248" s="24">
        <v>1</v>
      </c>
      <c r="M1248" s="33">
        <v>0</v>
      </c>
      <c r="N1248" s="33">
        <v>48.63</v>
      </c>
      <c r="O1248" s="24" t="s">
        <v>26</v>
      </c>
      <c r="P1248" s="24" t="str">
        <f>VLOOKUP(Table1[[#This Row],[Line Item Text Code]],$U$3:$V$7,2,FALSE)</f>
        <v>Specification Error</v>
      </c>
      <c r="Q1248" s="31">
        <f>Table1[[#This Row],[Ext. Cost]]-Table1[[#This Row],[Ext. Sell]]</f>
        <v>48.63</v>
      </c>
      <c r="R1248" s="28">
        <f>VLOOKUP(C1248,Bookings!$A$1:$B$33,2,FALSE)</f>
        <v>6210075.2199999997</v>
      </c>
      <c r="S1248" s="31">
        <f>IFERROR(VLOOKUP(D1248,Bookings!E:F,2,FALSE),0)</f>
        <v>4794778.7699999996</v>
      </c>
      <c r="T1248" s="27" t="str">
        <f>IFERROR(VLOOKUP(Table1[[#This Row],[Order]],Bookings_with_AM_Report!A:L,12,FALSE),"N/A")</f>
        <v>Patty Medina</v>
      </c>
    </row>
    <row r="1249" spans="1:20">
      <c r="A1249" s="24" t="s">
        <v>3301</v>
      </c>
      <c r="B1249" s="24">
        <v>160</v>
      </c>
      <c r="C1249" s="24" t="s">
        <v>15</v>
      </c>
      <c r="D1249" s="24" t="s">
        <v>143</v>
      </c>
      <c r="E1249" s="24" t="s">
        <v>2271</v>
      </c>
      <c r="F1249" s="24" t="s">
        <v>160</v>
      </c>
      <c r="G1249" s="24" t="s">
        <v>31</v>
      </c>
      <c r="H1249" s="24" t="s">
        <v>49</v>
      </c>
      <c r="I1249" s="24" t="s">
        <v>4656</v>
      </c>
      <c r="J1249" s="24" t="s">
        <v>18</v>
      </c>
      <c r="K1249" s="24" t="s">
        <v>73</v>
      </c>
      <c r="L1249" s="24">
        <v>1</v>
      </c>
      <c r="M1249" s="33">
        <v>0</v>
      </c>
      <c r="N1249" s="33">
        <v>145.88</v>
      </c>
      <c r="O1249" s="24" t="s">
        <v>26</v>
      </c>
      <c r="P1249" s="24" t="str">
        <f>VLOOKUP(Table1[[#This Row],[Line Item Text Code]],$U$3:$V$7,2,FALSE)</f>
        <v>Specification Error</v>
      </c>
      <c r="Q1249" s="31">
        <f>Table1[[#This Row],[Ext. Cost]]-Table1[[#This Row],[Ext. Sell]]</f>
        <v>145.88</v>
      </c>
      <c r="R1249" s="28">
        <f>VLOOKUP(C1249,Bookings!$A$1:$B$33,2,FALSE)</f>
        <v>6210075.2199999997</v>
      </c>
      <c r="S1249" s="31">
        <f>IFERROR(VLOOKUP(D1249,Bookings!E:F,2,FALSE),0)</f>
        <v>4794778.7699999996</v>
      </c>
      <c r="T1249" s="27" t="str">
        <f>IFERROR(VLOOKUP(Table1[[#This Row],[Order]],Bookings_with_AM_Report!A:L,12,FALSE),"N/A")</f>
        <v>Patty Medina</v>
      </c>
    </row>
    <row r="1250" spans="1:20">
      <c r="A1250" s="24" t="s">
        <v>3302</v>
      </c>
      <c r="B1250" s="24">
        <v>288</v>
      </c>
      <c r="C1250" s="24" t="s">
        <v>15</v>
      </c>
      <c r="D1250" s="24" t="s">
        <v>143</v>
      </c>
      <c r="E1250" s="24" t="s">
        <v>2271</v>
      </c>
      <c r="F1250" s="24" t="s">
        <v>160</v>
      </c>
      <c r="G1250" s="24" t="s">
        <v>31</v>
      </c>
      <c r="H1250" s="24" t="s">
        <v>49</v>
      </c>
      <c r="I1250" s="24" t="s">
        <v>4656</v>
      </c>
      <c r="J1250" s="24" t="s">
        <v>18</v>
      </c>
      <c r="K1250" s="24" t="s">
        <v>73</v>
      </c>
      <c r="L1250" s="24">
        <v>1</v>
      </c>
      <c r="M1250" s="33">
        <v>0</v>
      </c>
      <c r="N1250" s="33">
        <v>291.75</v>
      </c>
      <c r="O1250" s="24" t="s">
        <v>26</v>
      </c>
      <c r="P1250" s="24" t="str">
        <f>VLOOKUP(Table1[[#This Row],[Line Item Text Code]],$U$3:$V$7,2,FALSE)</f>
        <v>Specification Error</v>
      </c>
      <c r="Q1250" s="31">
        <f>Table1[[#This Row],[Ext. Cost]]-Table1[[#This Row],[Ext. Sell]]</f>
        <v>291.75</v>
      </c>
      <c r="R1250" s="28">
        <f>VLOOKUP(C1250,Bookings!$A$1:$B$33,2,FALSE)</f>
        <v>6210075.2199999997</v>
      </c>
      <c r="S1250" s="31">
        <f>IFERROR(VLOOKUP(D1250,Bookings!E:F,2,FALSE),0)</f>
        <v>4794778.7699999996</v>
      </c>
      <c r="T1250" s="27" t="str">
        <f>IFERROR(VLOOKUP(Table1[[#This Row],[Order]],Bookings_with_AM_Report!A:L,12,FALSE),"N/A")</f>
        <v>Patty Medina</v>
      </c>
    </row>
    <row r="1251" spans="1:20">
      <c r="A1251" s="24" t="s">
        <v>4884</v>
      </c>
      <c r="B1251" s="24">
        <v>7</v>
      </c>
      <c r="C1251" s="24" t="s">
        <v>93</v>
      </c>
      <c r="D1251" s="24" t="s">
        <v>130</v>
      </c>
      <c r="E1251" s="24" t="s">
        <v>2271</v>
      </c>
      <c r="F1251" s="24" t="s">
        <v>160</v>
      </c>
      <c r="G1251" s="24" t="s">
        <v>2516</v>
      </c>
      <c r="H1251" s="24" t="s">
        <v>49</v>
      </c>
      <c r="I1251" s="24" t="s">
        <v>6244</v>
      </c>
      <c r="J1251" s="24" t="s">
        <v>18</v>
      </c>
      <c r="K1251" s="24" t="s">
        <v>6245</v>
      </c>
      <c r="L1251" s="24">
        <v>1</v>
      </c>
      <c r="M1251" s="33">
        <v>0</v>
      </c>
      <c r="N1251" s="33">
        <v>128.31</v>
      </c>
      <c r="O1251" s="24" t="s">
        <v>22</v>
      </c>
      <c r="P1251" s="24" t="str">
        <f>VLOOKUP(Table1[[#This Row],[Line Item Text Code]],$U$3:$V$7,2,FALSE)</f>
        <v>Specification Error</v>
      </c>
      <c r="Q1251" s="31">
        <f>Table1[[#This Row],[Ext. Cost]]-Table1[[#This Row],[Ext. Sell]]</f>
        <v>128.31</v>
      </c>
      <c r="R1251" s="28">
        <f>VLOOKUP(C1251,Bookings!$A$1:$B$33,2,FALSE)</f>
        <v>369459.66</v>
      </c>
      <c r="S1251" s="31">
        <f>IFERROR(VLOOKUP(D1251,Bookings!E:F,2,FALSE),0)</f>
        <v>339398.68</v>
      </c>
      <c r="T1251" s="27" t="str">
        <f>IFERROR(VLOOKUP(Table1[[#This Row],[Order]],Bookings_with_AM_Report!A:L,12,FALSE),"N/A")</f>
        <v>Paul Razo,Saoirse O'Connor</v>
      </c>
    </row>
    <row r="1252" spans="1:20">
      <c r="A1252" s="24" t="s">
        <v>4124</v>
      </c>
      <c r="B1252" s="24">
        <v>40</v>
      </c>
      <c r="C1252" s="24" t="s">
        <v>59</v>
      </c>
      <c r="D1252" s="24" t="s">
        <v>540</v>
      </c>
      <c r="E1252" s="24" t="s">
        <v>3872</v>
      </c>
      <c r="F1252" s="24" t="s">
        <v>6246</v>
      </c>
      <c r="G1252" s="24" t="s">
        <v>53</v>
      </c>
      <c r="H1252" s="24" t="s">
        <v>53</v>
      </c>
      <c r="I1252" s="24" t="s">
        <v>2519</v>
      </c>
      <c r="J1252" s="24" t="s">
        <v>18</v>
      </c>
      <c r="K1252" s="24" t="s">
        <v>6247</v>
      </c>
      <c r="L1252" s="24">
        <v>1</v>
      </c>
      <c r="M1252" s="33">
        <v>9.1999999999999993</v>
      </c>
      <c r="N1252" s="33">
        <v>0</v>
      </c>
      <c r="O1252" s="24" t="s">
        <v>61</v>
      </c>
      <c r="P1252" s="24" t="str">
        <f>VLOOKUP(Table1[[#This Row],[Line Item Text Code]],$U$3:$V$7,2,FALSE)</f>
        <v>Shipping Charges</v>
      </c>
      <c r="Q1252" s="31">
        <f>Table1[[#This Row],[Ext. Cost]]-Table1[[#This Row],[Ext. Sell]]</f>
        <v>-9.1999999999999993</v>
      </c>
      <c r="R1252" s="28">
        <f>VLOOKUP(C1252,Bookings!$A$1:$B$33,2,FALSE)</f>
        <v>25594614.949999984</v>
      </c>
      <c r="S1252" s="31">
        <f>IFERROR(VLOOKUP(D1252,Bookings!E:F,2,FALSE),0)</f>
        <v>218165.05999999997</v>
      </c>
      <c r="T1252" s="27" t="str">
        <f>IFERROR(VLOOKUP(Table1[[#This Row],[Order]],Bookings_with_AM_Report!A:L,12,FALSE),"N/A")</f>
        <v>Genesis Rita</v>
      </c>
    </row>
    <row r="1253" spans="1:20">
      <c r="A1253" s="24" t="s">
        <v>4124</v>
      </c>
      <c r="B1253" s="24">
        <v>43</v>
      </c>
      <c r="C1253" s="24" t="s">
        <v>59</v>
      </c>
      <c r="D1253" s="24" t="s">
        <v>540</v>
      </c>
      <c r="E1253" s="24" t="s">
        <v>4657</v>
      </c>
      <c r="F1253" s="24" t="s">
        <v>4658</v>
      </c>
      <c r="G1253" s="24" t="s">
        <v>2516</v>
      </c>
      <c r="H1253" s="24" t="s">
        <v>49</v>
      </c>
      <c r="I1253" s="24" t="s">
        <v>4659</v>
      </c>
      <c r="J1253" s="24" t="s">
        <v>18</v>
      </c>
      <c r="K1253" s="24" t="s">
        <v>4049</v>
      </c>
      <c r="L1253" s="24">
        <v>1</v>
      </c>
      <c r="M1253" s="33">
        <v>0</v>
      </c>
      <c r="N1253" s="33">
        <v>104.38</v>
      </c>
      <c r="O1253" s="24" t="s">
        <v>61</v>
      </c>
      <c r="P1253" s="24" t="str">
        <f>VLOOKUP(Table1[[#This Row],[Line Item Text Code]],$U$3:$V$7,2,FALSE)</f>
        <v>Specification Error</v>
      </c>
      <c r="Q1253" s="31">
        <f>Table1[[#This Row],[Ext. Cost]]-Table1[[#This Row],[Ext. Sell]]</f>
        <v>104.38</v>
      </c>
      <c r="R1253" s="28">
        <f>VLOOKUP(C1253,Bookings!$A$1:$B$33,2,FALSE)</f>
        <v>25594614.949999984</v>
      </c>
      <c r="S1253" s="31">
        <f>IFERROR(VLOOKUP(D1253,Bookings!E:F,2,FALSE),0)</f>
        <v>218165.05999999997</v>
      </c>
      <c r="T1253" s="27" t="str">
        <f>IFERROR(VLOOKUP(Table1[[#This Row],[Order]],Bookings_with_AM_Report!A:L,12,FALSE),"N/A")</f>
        <v>Genesis Rita</v>
      </c>
    </row>
    <row r="1254" spans="1:20">
      <c r="A1254" s="24" t="s">
        <v>4124</v>
      </c>
      <c r="B1254" s="24">
        <v>44</v>
      </c>
      <c r="C1254" s="24" t="s">
        <v>59</v>
      </c>
      <c r="D1254" s="24" t="s">
        <v>540</v>
      </c>
      <c r="E1254" s="24" t="s">
        <v>6248</v>
      </c>
      <c r="F1254" s="24" t="s">
        <v>6248</v>
      </c>
      <c r="G1254" s="24" t="s">
        <v>2516</v>
      </c>
      <c r="H1254" s="24" t="s">
        <v>49</v>
      </c>
      <c r="I1254" s="24" t="s">
        <v>6249</v>
      </c>
      <c r="J1254" s="24" t="s">
        <v>18</v>
      </c>
      <c r="K1254" s="24" t="s">
        <v>3879</v>
      </c>
      <c r="L1254" s="24">
        <v>1</v>
      </c>
      <c r="M1254" s="33">
        <v>0</v>
      </c>
      <c r="N1254" s="33">
        <v>10.08</v>
      </c>
      <c r="O1254" s="24" t="s">
        <v>61</v>
      </c>
      <c r="P1254" s="24" t="str">
        <f>VLOOKUP(Table1[[#This Row],[Line Item Text Code]],$U$3:$V$7,2,FALSE)</f>
        <v>Specification Error</v>
      </c>
      <c r="Q1254" s="31">
        <f>Table1[[#This Row],[Ext. Cost]]-Table1[[#This Row],[Ext. Sell]]</f>
        <v>10.08</v>
      </c>
      <c r="R1254" s="28">
        <f>VLOOKUP(C1254,Bookings!$A$1:$B$33,2,FALSE)</f>
        <v>25594614.949999984</v>
      </c>
      <c r="S1254" s="31">
        <f>IFERROR(VLOOKUP(D1254,Bookings!E:F,2,FALSE),0)</f>
        <v>218165.05999999997</v>
      </c>
      <c r="T1254" s="27" t="str">
        <f>IFERROR(VLOOKUP(Table1[[#This Row],[Order]],Bookings_with_AM_Report!A:L,12,FALSE),"N/A")</f>
        <v>Genesis Rita</v>
      </c>
    </row>
    <row r="1255" spans="1:20">
      <c r="A1255" s="24" t="s">
        <v>3197</v>
      </c>
      <c r="B1255" s="24">
        <v>2</v>
      </c>
      <c r="C1255" s="24" t="s">
        <v>15</v>
      </c>
      <c r="D1255" s="24" t="s">
        <v>143</v>
      </c>
      <c r="E1255" s="24" t="s">
        <v>6250</v>
      </c>
      <c r="F1255" s="24" t="s">
        <v>6251</v>
      </c>
      <c r="G1255" s="24" t="s">
        <v>31</v>
      </c>
      <c r="H1255" s="24" t="s">
        <v>49</v>
      </c>
      <c r="I1255" s="24" t="s">
        <v>6252</v>
      </c>
      <c r="J1255" s="24" t="s">
        <v>18</v>
      </c>
      <c r="K1255" s="24" t="s">
        <v>34</v>
      </c>
      <c r="L1255" s="24">
        <v>2</v>
      </c>
      <c r="M1255" s="33">
        <v>0</v>
      </c>
      <c r="N1255" s="33">
        <v>484.8</v>
      </c>
      <c r="O1255" s="24" t="s">
        <v>29</v>
      </c>
      <c r="P1255" s="24" t="str">
        <f>VLOOKUP(Table1[[#This Row],[Line Item Text Code]],$U$3:$V$7,2,FALSE)</f>
        <v>Specification Error</v>
      </c>
      <c r="Q1255" s="31">
        <f>Table1[[#This Row],[Ext. Cost]]-Table1[[#This Row],[Ext. Sell]]</f>
        <v>484.8</v>
      </c>
      <c r="R1255" s="28">
        <f>VLOOKUP(C1255,Bookings!$A$1:$B$33,2,FALSE)</f>
        <v>6210075.2199999997</v>
      </c>
      <c r="S1255" s="31">
        <f>IFERROR(VLOOKUP(D1255,Bookings!E:F,2,FALSE),0)</f>
        <v>4794778.7699999996</v>
      </c>
      <c r="T1255" s="27" t="str">
        <f>IFERROR(VLOOKUP(Table1[[#This Row],[Order]],Bookings_with_AM_Report!A:L,12,FALSE),"N/A")</f>
        <v>Lindsay Hanief</v>
      </c>
    </row>
    <row r="1256" spans="1:20">
      <c r="A1256" s="24" t="s">
        <v>4056</v>
      </c>
      <c r="B1256" s="24">
        <v>30</v>
      </c>
      <c r="C1256" s="24" t="s">
        <v>30</v>
      </c>
      <c r="D1256" s="24" t="s">
        <v>4057</v>
      </c>
      <c r="E1256" s="24" t="s">
        <v>3630</v>
      </c>
      <c r="F1256" s="24" t="s">
        <v>2271</v>
      </c>
      <c r="G1256" s="24" t="s">
        <v>2516</v>
      </c>
      <c r="H1256" s="24" t="s">
        <v>17</v>
      </c>
      <c r="I1256" s="24" t="s">
        <v>4660</v>
      </c>
      <c r="J1256" s="24" t="s">
        <v>33</v>
      </c>
      <c r="K1256" s="24" t="s">
        <v>73</v>
      </c>
      <c r="L1256" s="24">
        <v>1</v>
      </c>
      <c r="M1256" s="33">
        <v>0</v>
      </c>
      <c r="N1256" s="33">
        <v>638.82000000000005</v>
      </c>
      <c r="O1256" s="24" t="s">
        <v>1598</v>
      </c>
      <c r="P1256" s="24" t="str">
        <f>VLOOKUP(Table1[[#This Row],[Line Item Text Code]],$U$3:$V$7,2,FALSE)</f>
        <v>Miscellaneous</v>
      </c>
      <c r="Q1256" s="31">
        <f>Table1[[#This Row],[Ext. Cost]]-Table1[[#This Row],[Ext. Sell]]</f>
        <v>638.82000000000005</v>
      </c>
      <c r="R1256" s="28">
        <f>VLOOKUP(C1256,Bookings!$A$1:$B$33,2,FALSE)</f>
        <v>3992449.5100000007</v>
      </c>
      <c r="S1256" s="31">
        <f>IFERROR(VLOOKUP(D1256,Bookings!E:F,2,FALSE),0)</f>
        <v>241315.7</v>
      </c>
      <c r="T1256" s="27" t="str">
        <f>IFERROR(VLOOKUP(Table1[[#This Row],[Order]],Bookings_with_AM_Report!A:L,12,FALSE),"N/A")</f>
        <v>Andrea Greever</v>
      </c>
    </row>
    <row r="1257" spans="1:20">
      <c r="A1257" s="24" t="s">
        <v>4971</v>
      </c>
      <c r="B1257" s="24">
        <v>2</v>
      </c>
      <c r="C1257" s="24" t="s">
        <v>106</v>
      </c>
      <c r="D1257" s="24" t="s">
        <v>676</v>
      </c>
      <c r="E1257" s="24" t="s">
        <v>41</v>
      </c>
      <c r="F1257" s="24" t="s">
        <v>6253</v>
      </c>
      <c r="G1257" s="24" t="s">
        <v>42</v>
      </c>
      <c r="H1257" s="24" t="s">
        <v>36</v>
      </c>
      <c r="I1257" s="24" t="s">
        <v>6254</v>
      </c>
      <c r="J1257" s="24" t="s">
        <v>33</v>
      </c>
      <c r="K1257" s="24" t="s">
        <v>96</v>
      </c>
      <c r="L1257" s="24">
        <v>1</v>
      </c>
      <c r="M1257" s="33">
        <v>457</v>
      </c>
      <c r="N1257" s="33">
        <v>0</v>
      </c>
      <c r="O1257" s="24" t="s">
        <v>1598</v>
      </c>
      <c r="P1257" s="24" t="str">
        <f>VLOOKUP(Table1[[#This Row],[Line Item Text Code]],$U$3:$V$7,2,FALSE)</f>
        <v>Customer Accomodation</v>
      </c>
      <c r="Q1257" s="31">
        <f>Table1[[#This Row],[Ext. Cost]]-Table1[[#This Row],[Ext. Sell]]</f>
        <v>-457</v>
      </c>
      <c r="R1257" s="28">
        <f>VLOOKUP(C1257,Bookings!$A$1:$B$33,2,FALSE)</f>
        <v>893520.77000000025</v>
      </c>
      <c r="S1257" s="31">
        <f>IFERROR(VLOOKUP(D1257,Bookings!E:F,2,FALSE),0)</f>
        <v>31388.949999999997</v>
      </c>
      <c r="T1257" s="27" t="str">
        <f>IFERROR(VLOOKUP(Table1[[#This Row],[Order]],Bookings_with_AM_Report!A:L,12,FALSE),"N/A")</f>
        <v>Andrea Greever</v>
      </c>
    </row>
    <row r="1258" spans="1:20">
      <c r="A1258" s="24" t="s">
        <v>4971</v>
      </c>
      <c r="B1258" s="24">
        <v>2</v>
      </c>
      <c r="C1258" s="24" t="s">
        <v>106</v>
      </c>
      <c r="D1258" s="24" t="s">
        <v>676</v>
      </c>
      <c r="E1258" s="24" t="s">
        <v>41</v>
      </c>
      <c r="F1258" s="24" t="s">
        <v>6253</v>
      </c>
      <c r="G1258" s="24" t="s">
        <v>42</v>
      </c>
      <c r="H1258" s="24" t="s">
        <v>53</v>
      </c>
      <c r="I1258" s="24" t="s">
        <v>6255</v>
      </c>
      <c r="J1258" s="24" t="s">
        <v>33</v>
      </c>
      <c r="K1258" s="24" t="s">
        <v>96</v>
      </c>
      <c r="L1258" s="24">
        <v>1</v>
      </c>
      <c r="M1258" s="33">
        <v>457</v>
      </c>
      <c r="N1258" s="33">
        <v>0</v>
      </c>
      <c r="O1258" s="24" t="s">
        <v>1598</v>
      </c>
      <c r="P1258" s="24" t="str">
        <f>VLOOKUP(Table1[[#This Row],[Line Item Text Code]],$U$3:$V$7,2,FALSE)</f>
        <v>Shipping Charges</v>
      </c>
      <c r="Q1258" s="31">
        <f>Table1[[#This Row],[Ext. Cost]]-Table1[[#This Row],[Ext. Sell]]</f>
        <v>-457</v>
      </c>
      <c r="R1258" s="28">
        <f>VLOOKUP(C1258,Bookings!$A$1:$B$33,2,FALSE)</f>
        <v>893520.77000000025</v>
      </c>
      <c r="S1258" s="31">
        <f>IFERROR(VLOOKUP(D1258,Bookings!E:F,2,FALSE),0)</f>
        <v>31388.949999999997</v>
      </c>
      <c r="T1258" s="27" t="str">
        <f>IFERROR(VLOOKUP(Table1[[#This Row],[Order]],Bookings_with_AM_Report!A:L,12,FALSE),"N/A")</f>
        <v>Andrea Greever</v>
      </c>
    </row>
    <row r="1259" spans="1:20">
      <c r="A1259" s="24" t="s">
        <v>4971</v>
      </c>
      <c r="B1259" s="24">
        <v>3</v>
      </c>
      <c r="C1259" s="24" t="s">
        <v>106</v>
      </c>
      <c r="D1259" s="24" t="s">
        <v>676</v>
      </c>
      <c r="E1259" s="24" t="s">
        <v>41</v>
      </c>
      <c r="F1259" s="24" t="s">
        <v>6256</v>
      </c>
      <c r="G1259" s="24" t="s">
        <v>42</v>
      </c>
      <c r="H1259" s="24" t="s">
        <v>36</v>
      </c>
      <c r="I1259" s="24" t="s">
        <v>6257</v>
      </c>
      <c r="J1259" s="24" t="s">
        <v>33</v>
      </c>
      <c r="K1259" s="24" t="s">
        <v>96</v>
      </c>
      <c r="L1259" s="24">
        <v>1</v>
      </c>
      <c r="M1259" s="33">
        <v>603</v>
      </c>
      <c r="N1259" s="33">
        <v>0</v>
      </c>
      <c r="O1259" s="24" t="s">
        <v>1598</v>
      </c>
      <c r="P1259" s="24" t="str">
        <f>VLOOKUP(Table1[[#This Row],[Line Item Text Code]],$U$3:$V$7,2,FALSE)</f>
        <v>Customer Accomodation</v>
      </c>
      <c r="Q1259" s="31">
        <f>Table1[[#This Row],[Ext. Cost]]-Table1[[#This Row],[Ext. Sell]]</f>
        <v>-603</v>
      </c>
      <c r="R1259" s="28">
        <f>VLOOKUP(C1259,Bookings!$A$1:$B$33,2,FALSE)</f>
        <v>893520.77000000025</v>
      </c>
      <c r="S1259" s="31">
        <f>IFERROR(VLOOKUP(D1259,Bookings!E:F,2,FALSE),0)</f>
        <v>31388.949999999997</v>
      </c>
      <c r="T1259" s="27" t="str">
        <f>IFERROR(VLOOKUP(Table1[[#This Row],[Order]],Bookings_with_AM_Report!A:L,12,FALSE),"N/A")</f>
        <v>Andrea Greever</v>
      </c>
    </row>
    <row r="1260" spans="1:20">
      <c r="A1260" s="24" t="s">
        <v>4971</v>
      </c>
      <c r="B1260" s="24">
        <v>3</v>
      </c>
      <c r="C1260" s="24" t="s">
        <v>106</v>
      </c>
      <c r="D1260" s="24" t="s">
        <v>676</v>
      </c>
      <c r="E1260" s="24" t="s">
        <v>41</v>
      </c>
      <c r="F1260" s="24" t="s">
        <v>6256</v>
      </c>
      <c r="G1260" s="24" t="s">
        <v>42</v>
      </c>
      <c r="H1260" s="24" t="s">
        <v>53</v>
      </c>
      <c r="I1260" s="24" t="s">
        <v>6255</v>
      </c>
      <c r="J1260" s="24" t="s">
        <v>33</v>
      </c>
      <c r="K1260" s="24" t="s">
        <v>96</v>
      </c>
      <c r="L1260" s="24">
        <v>1</v>
      </c>
      <c r="M1260" s="33">
        <v>603</v>
      </c>
      <c r="N1260" s="33">
        <v>0</v>
      </c>
      <c r="O1260" s="24" t="s">
        <v>1598</v>
      </c>
      <c r="P1260" s="24" t="str">
        <f>VLOOKUP(Table1[[#This Row],[Line Item Text Code]],$U$3:$V$7,2,FALSE)</f>
        <v>Shipping Charges</v>
      </c>
      <c r="Q1260" s="31">
        <f>Table1[[#This Row],[Ext. Cost]]-Table1[[#This Row],[Ext. Sell]]</f>
        <v>-603</v>
      </c>
      <c r="R1260" s="28">
        <f>VLOOKUP(C1260,Bookings!$A$1:$B$33,2,FALSE)</f>
        <v>893520.77000000025</v>
      </c>
      <c r="S1260" s="31">
        <f>IFERROR(VLOOKUP(D1260,Bookings!E:F,2,FALSE),0)</f>
        <v>31388.949999999997</v>
      </c>
      <c r="T1260" s="27" t="str">
        <f>IFERROR(VLOOKUP(Table1[[#This Row],[Order]],Bookings_with_AM_Report!A:L,12,FALSE),"N/A")</f>
        <v>Andrea Greever</v>
      </c>
    </row>
    <row r="1261" spans="1:20">
      <c r="A1261" s="24" t="s">
        <v>4971</v>
      </c>
      <c r="B1261" s="24">
        <v>4</v>
      </c>
      <c r="C1261" s="24" t="s">
        <v>106</v>
      </c>
      <c r="D1261" s="24" t="s">
        <v>676</v>
      </c>
      <c r="E1261" s="24" t="s">
        <v>41</v>
      </c>
      <c r="F1261" s="24" t="s">
        <v>6258</v>
      </c>
      <c r="G1261" s="24" t="s">
        <v>42</v>
      </c>
      <c r="H1261" s="24" t="s">
        <v>36</v>
      </c>
      <c r="I1261" s="24" t="s">
        <v>6257</v>
      </c>
      <c r="J1261" s="24" t="s">
        <v>33</v>
      </c>
      <c r="K1261" s="24" t="s">
        <v>96</v>
      </c>
      <c r="L1261" s="24">
        <v>1</v>
      </c>
      <c r="M1261" s="33">
        <v>1900</v>
      </c>
      <c r="N1261" s="33">
        <v>0</v>
      </c>
      <c r="O1261" s="24" t="s">
        <v>1598</v>
      </c>
      <c r="P1261" s="24" t="str">
        <f>VLOOKUP(Table1[[#This Row],[Line Item Text Code]],$U$3:$V$7,2,FALSE)</f>
        <v>Customer Accomodation</v>
      </c>
      <c r="Q1261" s="31">
        <f>Table1[[#This Row],[Ext. Cost]]-Table1[[#This Row],[Ext. Sell]]</f>
        <v>-1900</v>
      </c>
      <c r="R1261" s="28">
        <f>VLOOKUP(C1261,Bookings!$A$1:$B$33,2,FALSE)</f>
        <v>893520.77000000025</v>
      </c>
      <c r="S1261" s="31">
        <f>IFERROR(VLOOKUP(D1261,Bookings!E:F,2,FALSE),0)</f>
        <v>31388.949999999997</v>
      </c>
      <c r="T1261" s="27" t="str">
        <f>IFERROR(VLOOKUP(Table1[[#This Row],[Order]],Bookings_with_AM_Report!A:L,12,FALSE),"N/A")</f>
        <v>Andrea Greever</v>
      </c>
    </row>
    <row r="1262" spans="1:20">
      <c r="A1262" s="24" t="s">
        <v>4971</v>
      </c>
      <c r="B1262" s="24">
        <v>4</v>
      </c>
      <c r="C1262" s="24" t="s">
        <v>106</v>
      </c>
      <c r="D1262" s="24" t="s">
        <v>676</v>
      </c>
      <c r="E1262" s="24" t="s">
        <v>41</v>
      </c>
      <c r="F1262" s="24" t="s">
        <v>6258</v>
      </c>
      <c r="G1262" s="24" t="s">
        <v>42</v>
      </c>
      <c r="H1262" s="24" t="s">
        <v>53</v>
      </c>
      <c r="I1262" s="24" t="s">
        <v>6255</v>
      </c>
      <c r="J1262" s="24" t="s">
        <v>33</v>
      </c>
      <c r="K1262" s="24" t="s">
        <v>96</v>
      </c>
      <c r="L1262" s="24">
        <v>1</v>
      </c>
      <c r="M1262" s="33">
        <v>1900</v>
      </c>
      <c r="N1262" s="33">
        <v>0</v>
      </c>
      <c r="O1262" s="24" t="s">
        <v>1598</v>
      </c>
      <c r="P1262" s="24" t="str">
        <f>VLOOKUP(Table1[[#This Row],[Line Item Text Code]],$U$3:$V$7,2,FALSE)</f>
        <v>Shipping Charges</v>
      </c>
      <c r="Q1262" s="31">
        <f>Table1[[#This Row],[Ext. Cost]]-Table1[[#This Row],[Ext. Sell]]</f>
        <v>-1900</v>
      </c>
      <c r="R1262" s="28">
        <f>VLOOKUP(C1262,Bookings!$A$1:$B$33,2,FALSE)</f>
        <v>893520.77000000025</v>
      </c>
      <c r="S1262" s="31">
        <f>IFERROR(VLOOKUP(D1262,Bookings!E:F,2,FALSE),0)</f>
        <v>31388.949999999997</v>
      </c>
      <c r="T1262" s="27" t="str">
        <f>IFERROR(VLOOKUP(Table1[[#This Row],[Order]],Bookings_with_AM_Report!A:L,12,FALSE),"N/A")</f>
        <v>Andrea Greever</v>
      </c>
    </row>
    <row r="1263" spans="1:20">
      <c r="A1263" s="24" t="s">
        <v>4971</v>
      </c>
      <c r="B1263" s="24">
        <v>5</v>
      </c>
      <c r="C1263" s="24" t="s">
        <v>106</v>
      </c>
      <c r="D1263" s="24" t="s">
        <v>676</v>
      </c>
      <c r="E1263" s="24" t="s">
        <v>41</v>
      </c>
      <c r="F1263" s="24" t="s">
        <v>6259</v>
      </c>
      <c r="G1263" s="24" t="s">
        <v>42</v>
      </c>
      <c r="H1263" s="24" t="s">
        <v>36</v>
      </c>
      <c r="I1263" s="24" t="s">
        <v>6254</v>
      </c>
      <c r="J1263" s="24" t="s">
        <v>33</v>
      </c>
      <c r="K1263" s="24" t="s">
        <v>96</v>
      </c>
      <c r="L1263" s="24">
        <v>1</v>
      </c>
      <c r="M1263" s="33">
        <v>457</v>
      </c>
      <c r="N1263" s="33">
        <v>0</v>
      </c>
      <c r="O1263" s="24" t="s">
        <v>1598</v>
      </c>
      <c r="P1263" s="24" t="str">
        <f>VLOOKUP(Table1[[#This Row],[Line Item Text Code]],$U$3:$V$7,2,FALSE)</f>
        <v>Customer Accomodation</v>
      </c>
      <c r="Q1263" s="31">
        <f>Table1[[#This Row],[Ext. Cost]]-Table1[[#This Row],[Ext. Sell]]</f>
        <v>-457</v>
      </c>
      <c r="R1263" s="28">
        <f>VLOOKUP(C1263,Bookings!$A$1:$B$33,2,FALSE)</f>
        <v>893520.77000000025</v>
      </c>
      <c r="S1263" s="31">
        <f>IFERROR(VLOOKUP(D1263,Bookings!E:F,2,FALSE),0)</f>
        <v>31388.949999999997</v>
      </c>
      <c r="T1263" s="27" t="str">
        <f>IFERROR(VLOOKUP(Table1[[#This Row],[Order]],Bookings_with_AM_Report!A:L,12,FALSE),"N/A")</f>
        <v>Andrea Greever</v>
      </c>
    </row>
    <row r="1264" spans="1:20">
      <c r="A1264" s="24" t="s">
        <v>4971</v>
      </c>
      <c r="B1264" s="24">
        <v>5</v>
      </c>
      <c r="C1264" s="24" t="s">
        <v>106</v>
      </c>
      <c r="D1264" s="24" t="s">
        <v>676</v>
      </c>
      <c r="E1264" s="24" t="s">
        <v>41</v>
      </c>
      <c r="F1264" s="24" t="s">
        <v>6259</v>
      </c>
      <c r="G1264" s="24" t="s">
        <v>42</v>
      </c>
      <c r="H1264" s="24" t="s">
        <v>53</v>
      </c>
      <c r="I1264" s="24" t="s">
        <v>6255</v>
      </c>
      <c r="J1264" s="24" t="s">
        <v>33</v>
      </c>
      <c r="K1264" s="24" t="s">
        <v>96</v>
      </c>
      <c r="L1264" s="24">
        <v>1</v>
      </c>
      <c r="M1264" s="33">
        <v>457</v>
      </c>
      <c r="N1264" s="33">
        <v>0</v>
      </c>
      <c r="O1264" s="24" t="s">
        <v>1598</v>
      </c>
      <c r="P1264" s="24" t="str">
        <f>VLOOKUP(Table1[[#This Row],[Line Item Text Code]],$U$3:$V$7,2,FALSE)</f>
        <v>Shipping Charges</v>
      </c>
      <c r="Q1264" s="31">
        <f>Table1[[#This Row],[Ext. Cost]]-Table1[[#This Row],[Ext. Sell]]</f>
        <v>-457</v>
      </c>
      <c r="R1264" s="28">
        <f>VLOOKUP(C1264,Bookings!$A$1:$B$33,2,FALSE)</f>
        <v>893520.77000000025</v>
      </c>
      <c r="S1264" s="31">
        <f>IFERROR(VLOOKUP(D1264,Bookings!E:F,2,FALSE),0)</f>
        <v>31388.949999999997</v>
      </c>
      <c r="T1264" s="27" t="str">
        <f>IFERROR(VLOOKUP(Table1[[#This Row],[Order]],Bookings_with_AM_Report!A:L,12,FALSE),"N/A")</f>
        <v>Andrea Greever</v>
      </c>
    </row>
    <row r="1265" spans="1:20">
      <c r="A1265" s="24" t="s">
        <v>4971</v>
      </c>
      <c r="B1265" s="24">
        <v>6</v>
      </c>
      <c r="C1265" s="24" t="s">
        <v>106</v>
      </c>
      <c r="D1265" s="24" t="s">
        <v>676</v>
      </c>
      <c r="E1265" s="24" t="s">
        <v>41</v>
      </c>
      <c r="F1265" s="24" t="s">
        <v>6260</v>
      </c>
      <c r="G1265" s="24" t="s">
        <v>42</v>
      </c>
      <c r="H1265" s="24" t="s">
        <v>36</v>
      </c>
      <c r="I1265" s="24" t="s">
        <v>6254</v>
      </c>
      <c r="J1265" s="24" t="s">
        <v>33</v>
      </c>
      <c r="K1265" s="24" t="s">
        <v>96</v>
      </c>
      <c r="L1265" s="24">
        <v>1</v>
      </c>
      <c r="M1265" s="33">
        <v>603</v>
      </c>
      <c r="N1265" s="33">
        <v>0</v>
      </c>
      <c r="O1265" s="24" t="s">
        <v>1598</v>
      </c>
      <c r="P1265" s="24" t="str">
        <f>VLOOKUP(Table1[[#This Row],[Line Item Text Code]],$U$3:$V$7,2,FALSE)</f>
        <v>Customer Accomodation</v>
      </c>
      <c r="Q1265" s="31">
        <f>Table1[[#This Row],[Ext. Cost]]-Table1[[#This Row],[Ext. Sell]]</f>
        <v>-603</v>
      </c>
      <c r="R1265" s="28">
        <f>VLOOKUP(C1265,Bookings!$A$1:$B$33,2,FALSE)</f>
        <v>893520.77000000025</v>
      </c>
      <c r="S1265" s="31">
        <f>IFERROR(VLOOKUP(D1265,Bookings!E:F,2,FALSE),0)</f>
        <v>31388.949999999997</v>
      </c>
      <c r="T1265" s="27" t="str">
        <f>IFERROR(VLOOKUP(Table1[[#This Row],[Order]],Bookings_with_AM_Report!A:L,12,FALSE),"N/A")</f>
        <v>Andrea Greever</v>
      </c>
    </row>
    <row r="1266" spans="1:20">
      <c r="A1266" s="24" t="s">
        <v>4971</v>
      </c>
      <c r="B1266" s="24">
        <v>6</v>
      </c>
      <c r="C1266" s="24" t="s">
        <v>106</v>
      </c>
      <c r="D1266" s="24" t="s">
        <v>676</v>
      </c>
      <c r="E1266" s="24" t="s">
        <v>41</v>
      </c>
      <c r="F1266" s="24" t="s">
        <v>6260</v>
      </c>
      <c r="G1266" s="24" t="s">
        <v>42</v>
      </c>
      <c r="H1266" s="24" t="s">
        <v>53</v>
      </c>
      <c r="I1266" s="24" t="s">
        <v>6255</v>
      </c>
      <c r="J1266" s="24" t="s">
        <v>33</v>
      </c>
      <c r="K1266" s="24" t="s">
        <v>96</v>
      </c>
      <c r="L1266" s="24">
        <v>1</v>
      </c>
      <c r="M1266" s="33">
        <v>603</v>
      </c>
      <c r="N1266" s="33">
        <v>0</v>
      </c>
      <c r="O1266" s="24" t="s">
        <v>1598</v>
      </c>
      <c r="P1266" s="24" t="str">
        <f>VLOOKUP(Table1[[#This Row],[Line Item Text Code]],$U$3:$V$7,2,FALSE)</f>
        <v>Shipping Charges</v>
      </c>
      <c r="Q1266" s="31">
        <f>Table1[[#This Row],[Ext. Cost]]-Table1[[#This Row],[Ext. Sell]]</f>
        <v>-603</v>
      </c>
      <c r="R1266" s="28">
        <f>VLOOKUP(C1266,Bookings!$A$1:$B$33,2,FALSE)</f>
        <v>893520.77000000025</v>
      </c>
      <c r="S1266" s="31">
        <f>IFERROR(VLOOKUP(D1266,Bookings!E:F,2,FALSE),0)</f>
        <v>31388.949999999997</v>
      </c>
      <c r="T1266" s="27" t="str">
        <f>IFERROR(VLOOKUP(Table1[[#This Row],[Order]],Bookings_with_AM_Report!A:L,12,FALSE),"N/A")</f>
        <v>Andrea Greever</v>
      </c>
    </row>
    <row r="1267" spans="1:20">
      <c r="A1267" s="24" t="s">
        <v>4971</v>
      </c>
      <c r="B1267" s="24">
        <v>7</v>
      </c>
      <c r="C1267" s="24" t="s">
        <v>106</v>
      </c>
      <c r="D1267" s="24" t="s">
        <v>676</v>
      </c>
      <c r="E1267" s="24" t="s">
        <v>41</v>
      </c>
      <c r="F1267" s="24" t="s">
        <v>6261</v>
      </c>
      <c r="G1267" s="24" t="s">
        <v>42</v>
      </c>
      <c r="H1267" s="24" t="s">
        <v>36</v>
      </c>
      <c r="I1267" s="24" t="s">
        <v>6257</v>
      </c>
      <c r="J1267" s="24" t="s">
        <v>33</v>
      </c>
      <c r="K1267" s="24" t="s">
        <v>96</v>
      </c>
      <c r="L1267" s="24">
        <v>1</v>
      </c>
      <c r="M1267" s="33">
        <v>1900</v>
      </c>
      <c r="N1267" s="33">
        <v>0</v>
      </c>
      <c r="O1267" s="24" t="s">
        <v>1598</v>
      </c>
      <c r="P1267" s="24" t="str">
        <f>VLOOKUP(Table1[[#This Row],[Line Item Text Code]],$U$3:$V$7,2,FALSE)</f>
        <v>Customer Accomodation</v>
      </c>
      <c r="Q1267" s="31">
        <f>Table1[[#This Row],[Ext. Cost]]-Table1[[#This Row],[Ext. Sell]]</f>
        <v>-1900</v>
      </c>
      <c r="R1267" s="28">
        <f>VLOOKUP(C1267,Bookings!$A$1:$B$33,2,FALSE)</f>
        <v>893520.77000000025</v>
      </c>
      <c r="S1267" s="31">
        <f>IFERROR(VLOOKUP(D1267,Bookings!E:F,2,FALSE),0)</f>
        <v>31388.949999999997</v>
      </c>
      <c r="T1267" s="27" t="str">
        <f>IFERROR(VLOOKUP(Table1[[#This Row],[Order]],Bookings_with_AM_Report!A:L,12,FALSE),"N/A")</f>
        <v>Andrea Greever</v>
      </c>
    </row>
    <row r="1268" spans="1:20">
      <c r="A1268" s="24" t="s">
        <v>4971</v>
      </c>
      <c r="B1268" s="24">
        <v>8</v>
      </c>
      <c r="C1268" s="24" t="s">
        <v>106</v>
      </c>
      <c r="D1268" s="24" t="s">
        <v>676</v>
      </c>
      <c r="E1268" s="24" t="s">
        <v>41</v>
      </c>
      <c r="F1268" s="24" t="s">
        <v>6262</v>
      </c>
      <c r="G1268" s="24" t="s">
        <v>42</v>
      </c>
      <c r="H1268" s="24" t="s">
        <v>36</v>
      </c>
      <c r="I1268" s="24" t="s">
        <v>6254</v>
      </c>
      <c r="J1268" s="24" t="s">
        <v>33</v>
      </c>
      <c r="K1268" s="24" t="s">
        <v>96</v>
      </c>
      <c r="L1268" s="24">
        <v>1</v>
      </c>
      <c r="M1268" s="33">
        <v>457</v>
      </c>
      <c r="N1268" s="33">
        <v>0</v>
      </c>
      <c r="O1268" s="24" t="s">
        <v>1598</v>
      </c>
      <c r="P1268" s="24" t="str">
        <f>VLOOKUP(Table1[[#This Row],[Line Item Text Code]],$U$3:$V$7,2,FALSE)</f>
        <v>Customer Accomodation</v>
      </c>
      <c r="Q1268" s="31">
        <f>Table1[[#This Row],[Ext. Cost]]-Table1[[#This Row],[Ext. Sell]]</f>
        <v>-457</v>
      </c>
      <c r="R1268" s="28">
        <f>VLOOKUP(C1268,Bookings!$A$1:$B$33,2,FALSE)</f>
        <v>893520.77000000025</v>
      </c>
      <c r="S1268" s="31">
        <f>IFERROR(VLOOKUP(D1268,Bookings!E:F,2,FALSE),0)</f>
        <v>31388.949999999997</v>
      </c>
      <c r="T1268" s="27" t="str">
        <f>IFERROR(VLOOKUP(Table1[[#This Row],[Order]],Bookings_with_AM_Report!A:L,12,FALSE),"N/A")</f>
        <v>Andrea Greever</v>
      </c>
    </row>
    <row r="1269" spans="1:20">
      <c r="A1269" s="24" t="s">
        <v>5512</v>
      </c>
      <c r="B1269" s="24">
        <v>2</v>
      </c>
      <c r="C1269" s="24" t="s">
        <v>120</v>
      </c>
      <c r="D1269" s="24" t="s">
        <v>1750</v>
      </c>
      <c r="E1269" s="24" t="s">
        <v>2561</v>
      </c>
      <c r="F1269" s="24" t="s">
        <v>2587</v>
      </c>
      <c r="G1269" s="24" t="s">
        <v>2516</v>
      </c>
      <c r="H1269" s="24" t="s">
        <v>36</v>
      </c>
      <c r="I1269" s="24" t="s">
        <v>6263</v>
      </c>
      <c r="J1269" s="24" t="s">
        <v>24</v>
      </c>
      <c r="K1269" s="24" t="s">
        <v>73</v>
      </c>
      <c r="L1269" s="24">
        <v>1</v>
      </c>
      <c r="M1269" s="33">
        <v>0</v>
      </c>
      <c r="N1269" s="33">
        <v>14.54</v>
      </c>
      <c r="O1269" s="24" t="s">
        <v>88</v>
      </c>
      <c r="P1269" s="24" t="str">
        <f>VLOOKUP(Table1[[#This Row],[Line Item Text Code]],$U$3:$V$7,2,FALSE)</f>
        <v>Customer Accomodation</v>
      </c>
      <c r="Q1269" s="31">
        <f>Table1[[#This Row],[Ext. Cost]]-Table1[[#This Row],[Ext. Sell]]</f>
        <v>14.54</v>
      </c>
      <c r="R1269" s="28">
        <f>VLOOKUP(C1269,Bookings!$A$1:$B$33,2,FALSE)</f>
        <v>927982.08000000031</v>
      </c>
      <c r="S1269" s="31">
        <f>IFERROR(VLOOKUP(D1269,Bookings!E:F,2,FALSE),0)</f>
        <v>791.42000000000007</v>
      </c>
      <c r="T1269" s="27" t="str">
        <f>IFERROR(VLOOKUP(Table1[[#This Row],[Order]],Bookings_with_AM_Report!A:L,12,FALSE),"N/A")</f>
        <v>Troy Ocariza</v>
      </c>
    </row>
    <row r="1270" spans="1:20">
      <c r="A1270" s="24" t="s">
        <v>3942</v>
      </c>
      <c r="B1270" s="24">
        <v>26</v>
      </c>
      <c r="C1270" s="24" t="s">
        <v>70</v>
      </c>
      <c r="D1270" s="24" t="s">
        <v>3943</v>
      </c>
      <c r="E1270" s="24" t="s">
        <v>141</v>
      </c>
      <c r="F1270" s="24" t="s">
        <v>3944</v>
      </c>
      <c r="G1270" s="24" t="s">
        <v>53</v>
      </c>
      <c r="H1270" s="24" t="s">
        <v>53</v>
      </c>
      <c r="I1270" s="24" t="s">
        <v>3945</v>
      </c>
      <c r="J1270" s="24" t="s">
        <v>24</v>
      </c>
      <c r="K1270" s="24" t="s">
        <v>73</v>
      </c>
      <c r="L1270" s="24">
        <v>1</v>
      </c>
      <c r="M1270" s="33">
        <v>0</v>
      </c>
      <c r="N1270" s="33">
        <v>227.63</v>
      </c>
      <c r="O1270" s="24" t="s">
        <v>72</v>
      </c>
      <c r="P1270" s="24" t="str">
        <f>VLOOKUP(Table1[[#This Row],[Line Item Text Code]],$U$3:$V$7,2,FALSE)</f>
        <v>Shipping Charges</v>
      </c>
      <c r="Q1270" s="31">
        <f>Table1[[#This Row],[Ext. Cost]]-Table1[[#This Row],[Ext. Sell]]</f>
        <v>227.63</v>
      </c>
      <c r="R1270" s="28">
        <f>VLOOKUP(C1270,Bookings!$A$1:$B$33,2,FALSE)</f>
        <v>3879926.4899999993</v>
      </c>
      <c r="S1270" s="31">
        <f>IFERROR(VLOOKUP(D1270,Bookings!E:F,2,FALSE),0)</f>
        <v>20422.699999999997</v>
      </c>
      <c r="T1270" s="27" t="str">
        <f>IFERROR(VLOOKUP(Table1[[#This Row],[Order]],Bookings_with_AM_Report!A:L,12,FALSE),"N/A")</f>
        <v>Marena Brown</v>
      </c>
    </row>
    <row r="1271" spans="1:20">
      <c r="A1271" s="24" t="s">
        <v>3942</v>
      </c>
      <c r="B1271" s="24">
        <v>28</v>
      </c>
      <c r="C1271" s="24" t="s">
        <v>70</v>
      </c>
      <c r="D1271" s="24" t="s">
        <v>3943</v>
      </c>
      <c r="E1271" s="24" t="s">
        <v>141</v>
      </c>
      <c r="F1271" s="24" t="s">
        <v>3946</v>
      </c>
      <c r="G1271" s="24" t="s">
        <v>53</v>
      </c>
      <c r="H1271" s="24" t="s">
        <v>53</v>
      </c>
      <c r="I1271" s="24" t="s">
        <v>3945</v>
      </c>
      <c r="J1271" s="24" t="s">
        <v>24</v>
      </c>
      <c r="K1271" s="24" t="s">
        <v>73</v>
      </c>
      <c r="L1271" s="24">
        <v>1</v>
      </c>
      <c r="M1271" s="33">
        <v>0</v>
      </c>
      <c r="N1271" s="33">
        <v>-227.63</v>
      </c>
      <c r="O1271" s="24" t="s">
        <v>72</v>
      </c>
      <c r="P1271" s="24" t="str">
        <f>VLOOKUP(Table1[[#This Row],[Line Item Text Code]],$U$3:$V$7,2,FALSE)</f>
        <v>Shipping Charges</v>
      </c>
      <c r="Q1271" s="31">
        <f>Table1[[#This Row],[Ext. Cost]]-Table1[[#This Row],[Ext. Sell]]</f>
        <v>-227.63</v>
      </c>
      <c r="R1271" s="28">
        <f>VLOOKUP(C1271,Bookings!$A$1:$B$33,2,FALSE)</f>
        <v>3879926.4899999993</v>
      </c>
      <c r="S1271" s="31">
        <f>IFERROR(VLOOKUP(D1271,Bookings!E:F,2,FALSE),0)</f>
        <v>20422.699999999997</v>
      </c>
      <c r="T1271" s="27" t="str">
        <f>IFERROR(VLOOKUP(Table1[[#This Row],[Order]],Bookings_with_AM_Report!A:L,12,FALSE),"N/A")</f>
        <v>Marena Brown</v>
      </c>
    </row>
    <row r="1272" spans="1:20">
      <c r="A1272" s="24" t="s">
        <v>2583</v>
      </c>
      <c r="B1272" s="24">
        <v>1</v>
      </c>
      <c r="C1272" s="24" t="s">
        <v>81</v>
      </c>
      <c r="D1272" s="24" t="s">
        <v>94</v>
      </c>
      <c r="E1272" s="24" t="s">
        <v>2584</v>
      </c>
      <c r="F1272" s="24" t="s">
        <v>2585</v>
      </c>
      <c r="G1272" s="24" t="s">
        <v>31</v>
      </c>
      <c r="H1272" s="24" t="s">
        <v>49</v>
      </c>
      <c r="I1272" s="24" t="s">
        <v>2586</v>
      </c>
      <c r="J1272" s="24" t="s">
        <v>24</v>
      </c>
      <c r="K1272" s="24" t="s">
        <v>2533</v>
      </c>
      <c r="L1272" s="24">
        <v>26</v>
      </c>
      <c r="M1272" s="33">
        <v>0</v>
      </c>
      <c r="N1272" s="33">
        <v>903.5</v>
      </c>
      <c r="O1272" s="24" t="s">
        <v>29</v>
      </c>
      <c r="P1272" s="24" t="str">
        <f>VLOOKUP(Table1[[#This Row],[Line Item Text Code]],$U$3:$V$7,2,FALSE)</f>
        <v>Specification Error</v>
      </c>
      <c r="Q1272" s="31">
        <f>Table1[[#This Row],[Ext. Cost]]-Table1[[#This Row],[Ext. Sell]]</f>
        <v>903.5</v>
      </c>
      <c r="R1272" s="28">
        <f>VLOOKUP(C1272,Bookings!$A$1:$B$33,2,FALSE)</f>
        <v>2600398.1199999982</v>
      </c>
      <c r="S1272" s="31">
        <f>IFERROR(VLOOKUP(D1272,Bookings!E:F,2,FALSE),0)</f>
        <v>273726.31</v>
      </c>
      <c r="T1272" s="27" t="str">
        <f>IFERROR(VLOOKUP(Table1[[#This Row],[Order]],Bookings_with_AM_Report!A:L,12,FALSE),"N/A")</f>
        <v>Genesis Rita</v>
      </c>
    </row>
    <row r="1273" spans="1:20">
      <c r="A1273" s="24" t="s">
        <v>2583</v>
      </c>
      <c r="B1273" s="24">
        <v>3</v>
      </c>
      <c r="C1273" s="24" t="s">
        <v>81</v>
      </c>
      <c r="D1273" s="24" t="s">
        <v>94</v>
      </c>
      <c r="E1273" s="24" t="s">
        <v>2561</v>
      </c>
      <c r="F1273" s="24" t="s">
        <v>2587</v>
      </c>
      <c r="G1273" s="24" t="s">
        <v>1394</v>
      </c>
      <c r="H1273" s="24" t="s">
        <v>36</v>
      </c>
      <c r="I1273" s="24" t="s">
        <v>2588</v>
      </c>
      <c r="J1273" s="24" t="s">
        <v>24</v>
      </c>
      <c r="K1273" s="24" t="s">
        <v>2533</v>
      </c>
      <c r="L1273" s="24">
        <v>1</v>
      </c>
      <c r="M1273" s="33">
        <v>0</v>
      </c>
      <c r="N1273" s="33">
        <v>27.11</v>
      </c>
      <c r="O1273" s="24" t="s">
        <v>29</v>
      </c>
      <c r="P1273" s="24" t="str">
        <f>VLOOKUP(Table1[[#This Row],[Line Item Text Code]],$U$3:$V$7,2,FALSE)</f>
        <v>Customer Accomodation</v>
      </c>
      <c r="Q1273" s="31">
        <f>Table1[[#This Row],[Ext. Cost]]-Table1[[#This Row],[Ext. Sell]]</f>
        <v>27.11</v>
      </c>
      <c r="R1273" s="28">
        <f>VLOOKUP(C1273,Bookings!$A$1:$B$33,2,FALSE)</f>
        <v>2600398.1199999982</v>
      </c>
      <c r="S1273" s="31">
        <f>IFERROR(VLOOKUP(D1273,Bookings!E:F,2,FALSE),0)</f>
        <v>273726.31</v>
      </c>
      <c r="T1273" s="27" t="str">
        <f>IFERROR(VLOOKUP(Table1[[#This Row],[Order]],Bookings_with_AM_Report!A:L,12,FALSE),"N/A")</f>
        <v>Genesis Rita</v>
      </c>
    </row>
    <row r="1274" spans="1:20">
      <c r="A1274" s="24" t="s">
        <v>2583</v>
      </c>
      <c r="B1274" s="24">
        <v>4</v>
      </c>
      <c r="C1274" s="24" t="s">
        <v>81</v>
      </c>
      <c r="D1274" s="24" t="s">
        <v>94</v>
      </c>
      <c r="E1274" s="24" t="s">
        <v>69</v>
      </c>
      <c r="F1274" s="24" t="s">
        <v>2589</v>
      </c>
      <c r="G1274" s="24" t="s">
        <v>31</v>
      </c>
      <c r="H1274" s="24" t="s">
        <v>49</v>
      </c>
      <c r="I1274" s="24" t="s">
        <v>2586</v>
      </c>
      <c r="J1274" s="24" t="s">
        <v>24</v>
      </c>
      <c r="K1274" s="24" t="s">
        <v>2590</v>
      </c>
      <c r="L1274" s="24">
        <v>1</v>
      </c>
      <c r="M1274" s="33">
        <v>0</v>
      </c>
      <c r="N1274" s="33">
        <v>1510</v>
      </c>
      <c r="O1274" s="24" t="s">
        <v>29</v>
      </c>
      <c r="P1274" s="24" t="str">
        <f>VLOOKUP(Table1[[#This Row],[Line Item Text Code]],$U$3:$V$7,2,FALSE)</f>
        <v>Specification Error</v>
      </c>
      <c r="Q1274" s="31">
        <f>Table1[[#This Row],[Ext. Cost]]-Table1[[#This Row],[Ext. Sell]]</f>
        <v>1510</v>
      </c>
      <c r="R1274" s="28">
        <f>VLOOKUP(C1274,Bookings!$A$1:$B$33,2,FALSE)</f>
        <v>2600398.1199999982</v>
      </c>
      <c r="S1274" s="31">
        <f>IFERROR(VLOOKUP(D1274,Bookings!E:F,2,FALSE),0)</f>
        <v>273726.31</v>
      </c>
      <c r="T1274" s="27" t="str">
        <f>IFERROR(VLOOKUP(Table1[[#This Row],[Order]],Bookings_with_AM_Report!A:L,12,FALSE),"N/A")</f>
        <v>Genesis Rita</v>
      </c>
    </row>
    <row r="1275" spans="1:20">
      <c r="A1275" s="24" t="s">
        <v>2591</v>
      </c>
      <c r="B1275" s="24">
        <v>24</v>
      </c>
      <c r="C1275" s="24" t="s">
        <v>70</v>
      </c>
      <c r="D1275" s="24" t="s">
        <v>71</v>
      </c>
      <c r="E1275" s="24" t="s">
        <v>92</v>
      </c>
      <c r="F1275" s="24" t="s">
        <v>2592</v>
      </c>
      <c r="G1275" s="24" t="s">
        <v>16</v>
      </c>
      <c r="H1275" s="24" t="s">
        <v>17</v>
      </c>
      <c r="I1275" s="24" t="s">
        <v>2593</v>
      </c>
      <c r="J1275" s="24" t="s">
        <v>24</v>
      </c>
      <c r="K1275" s="24" t="s">
        <v>83</v>
      </c>
      <c r="L1275" s="24">
        <v>1</v>
      </c>
      <c r="M1275" s="33">
        <v>0</v>
      </c>
      <c r="N1275" s="33">
        <v>2837.44</v>
      </c>
      <c r="O1275" s="24" t="s">
        <v>72</v>
      </c>
      <c r="P1275" s="24" t="str">
        <f>VLOOKUP(Table1[[#This Row],[Line Item Text Code]],$U$3:$V$7,2,FALSE)</f>
        <v>Miscellaneous</v>
      </c>
      <c r="Q1275" s="31">
        <f>Table1[[#This Row],[Ext. Cost]]-Table1[[#This Row],[Ext. Sell]]</f>
        <v>2837.44</v>
      </c>
      <c r="R1275" s="28">
        <f>VLOOKUP(C1275,Bookings!$A$1:$B$33,2,FALSE)</f>
        <v>3879926.4899999993</v>
      </c>
      <c r="S1275" s="31">
        <f>IFERROR(VLOOKUP(D1275,Bookings!E:F,2,FALSE),0)</f>
        <v>435136.94999999995</v>
      </c>
      <c r="T1275" s="27" t="str">
        <f>IFERROR(VLOOKUP(Table1[[#This Row],[Order]],Bookings_with_AM_Report!A:L,12,FALSE),"N/A")</f>
        <v>Megan Ewers</v>
      </c>
    </row>
    <row r="1276" spans="1:20">
      <c r="A1276" s="24" t="s">
        <v>2591</v>
      </c>
      <c r="B1276" s="24">
        <v>32</v>
      </c>
      <c r="C1276" s="24" t="s">
        <v>70</v>
      </c>
      <c r="D1276" s="24" t="s">
        <v>71</v>
      </c>
      <c r="E1276" s="24" t="s">
        <v>78</v>
      </c>
      <c r="F1276" s="24" t="s">
        <v>6264</v>
      </c>
      <c r="G1276" s="24" t="s">
        <v>317</v>
      </c>
      <c r="H1276" s="24" t="s">
        <v>49</v>
      </c>
      <c r="I1276" s="24" t="s">
        <v>6265</v>
      </c>
      <c r="J1276" s="24" t="s">
        <v>24</v>
      </c>
      <c r="K1276" s="24" t="s">
        <v>203</v>
      </c>
      <c r="L1276" s="24">
        <v>1</v>
      </c>
      <c r="M1276" s="33">
        <v>0</v>
      </c>
      <c r="N1276" s="33">
        <v>-27.39</v>
      </c>
      <c r="O1276" s="24" t="s">
        <v>72</v>
      </c>
      <c r="P1276" s="24" t="str">
        <f>VLOOKUP(Table1[[#This Row],[Line Item Text Code]],$U$3:$V$7,2,FALSE)</f>
        <v>Specification Error</v>
      </c>
      <c r="Q1276" s="31">
        <f>Table1[[#This Row],[Ext. Cost]]-Table1[[#This Row],[Ext. Sell]]</f>
        <v>-27.39</v>
      </c>
      <c r="R1276" s="28">
        <f>VLOOKUP(C1276,Bookings!$A$1:$B$33,2,FALSE)</f>
        <v>3879926.4899999993</v>
      </c>
      <c r="S1276" s="31">
        <f>IFERROR(VLOOKUP(D1276,Bookings!E:F,2,FALSE),0)</f>
        <v>435136.94999999995</v>
      </c>
      <c r="T1276" s="27" t="str">
        <f>IFERROR(VLOOKUP(Table1[[#This Row],[Order]],Bookings_with_AM_Report!A:L,12,FALSE),"N/A")</f>
        <v>Megan Ewers</v>
      </c>
    </row>
    <row r="1277" spans="1:20">
      <c r="A1277" s="24" t="s">
        <v>2594</v>
      </c>
      <c r="B1277" s="24">
        <v>12</v>
      </c>
      <c r="C1277" s="24" t="s">
        <v>59</v>
      </c>
      <c r="D1277" s="24" t="s">
        <v>576</v>
      </c>
      <c r="E1277" s="24" t="s">
        <v>2595</v>
      </c>
      <c r="F1277" s="24" t="s">
        <v>2596</v>
      </c>
      <c r="G1277" s="24" t="s">
        <v>1394</v>
      </c>
      <c r="H1277" s="24" t="s">
        <v>49</v>
      </c>
      <c r="I1277" s="24" t="s">
        <v>2557</v>
      </c>
      <c r="J1277" s="24" t="s">
        <v>18</v>
      </c>
      <c r="K1277" s="24" t="s">
        <v>2240</v>
      </c>
      <c r="L1277" s="24">
        <v>1</v>
      </c>
      <c r="M1277" s="33">
        <v>0</v>
      </c>
      <c r="N1277" s="33">
        <v>57.89</v>
      </c>
      <c r="O1277" s="24" t="s">
        <v>48</v>
      </c>
      <c r="P1277" s="24" t="str">
        <f>VLOOKUP(Table1[[#This Row],[Line Item Text Code]],$U$3:$V$7,2,FALSE)</f>
        <v>Specification Error</v>
      </c>
      <c r="Q1277" s="31">
        <f>Table1[[#This Row],[Ext. Cost]]-Table1[[#This Row],[Ext. Sell]]</f>
        <v>57.89</v>
      </c>
      <c r="R1277" s="28">
        <f>VLOOKUP(C1277,Bookings!$A$1:$B$33,2,FALSE)</f>
        <v>25594614.949999984</v>
      </c>
      <c r="S1277" s="31">
        <f>IFERROR(VLOOKUP(D1277,Bookings!E:F,2,FALSE),0)</f>
        <v>16375.74</v>
      </c>
      <c r="T1277" s="27" t="str">
        <f>IFERROR(VLOOKUP(Table1[[#This Row],[Order]],Bookings_with_AM_Report!A:L,12,FALSE),"N/A")</f>
        <v>Melissa Rokes</v>
      </c>
    </row>
    <row r="1278" spans="1:20">
      <c r="A1278" s="24" t="s">
        <v>2597</v>
      </c>
      <c r="B1278" s="24">
        <v>3</v>
      </c>
      <c r="C1278" s="24" t="s">
        <v>76</v>
      </c>
      <c r="D1278" s="24" t="s">
        <v>146</v>
      </c>
      <c r="E1278" s="24" t="s">
        <v>2598</v>
      </c>
      <c r="F1278" s="24" t="s">
        <v>2599</v>
      </c>
      <c r="G1278" s="24" t="s">
        <v>31</v>
      </c>
      <c r="H1278" s="24" t="s">
        <v>36</v>
      </c>
      <c r="I1278" s="24" t="s">
        <v>2600</v>
      </c>
      <c r="J1278" s="24" t="s">
        <v>18</v>
      </c>
      <c r="K1278" s="24" t="s">
        <v>2601</v>
      </c>
      <c r="L1278" s="24">
        <v>2</v>
      </c>
      <c r="M1278" s="33">
        <v>0</v>
      </c>
      <c r="N1278" s="33">
        <v>328.5</v>
      </c>
      <c r="O1278" s="24" t="s">
        <v>63</v>
      </c>
      <c r="P1278" s="24" t="str">
        <f>VLOOKUP(Table1[[#This Row],[Line Item Text Code]],$U$3:$V$7,2,FALSE)</f>
        <v>Customer Accomodation</v>
      </c>
      <c r="Q1278" s="31">
        <f>Table1[[#This Row],[Ext. Cost]]-Table1[[#This Row],[Ext. Sell]]</f>
        <v>328.5</v>
      </c>
      <c r="R1278" s="28">
        <f>VLOOKUP(C1278,Bookings!$A$1:$B$33,2,FALSE)</f>
        <v>13189792.260000004</v>
      </c>
      <c r="S1278" s="31">
        <f>IFERROR(VLOOKUP(D1278,Bookings!E:F,2,FALSE),0)</f>
        <v>1874548.8799999997</v>
      </c>
      <c r="T1278" s="27" t="str">
        <f>IFERROR(VLOOKUP(Table1[[#This Row],[Order]],Bookings_with_AM_Report!A:L,12,FALSE),"N/A")</f>
        <v>Kimi Katsuyoshi,Melissa Avalos</v>
      </c>
    </row>
    <row r="1279" spans="1:20">
      <c r="A1279" s="24" t="s">
        <v>2597</v>
      </c>
      <c r="B1279" s="24">
        <v>4</v>
      </c>
      <c r="C1279" s="24" t="s">
        <v>76</v>
      </c>
      <c r="D1279" s="24" t="s">
        <v>146</v>
      </c>
      <c r="E1279" s="24" t="s">
        <v>69</v>
      </c>
      <c r="F1279" s="24" t="s">
        <v>2602</v>
      </c>
      <c r="G1279" s="24" t="s">
        <v>16</v>
      </c>
      <c r="H1279" s="24" t="s">
        <v>36</v>
      </c>
      <c r="I1279" s="24" t="s">
        <v>2600</v>
      </c>
      <c r="J1279" s="24" t="s">
        <v>18</v>
      </c>
      <c r="K1279" s="24" t="s">
        <v>2601</v>
      </c>
      <c r="L1279" s="24">
        <v>1</v>
      </c>
      <c r="M1279" s="33">
        <v>0</v>
      </c>
      <c r="N1279" s="33">
        <v>325</v>
      </c>
      <c r="O1279" s="24" t="s">
        <v>63</v>
      </c>
      <c r="P1279" s="24" t="str">
        <f>VLOOKUP(Table1[[#This Row],[Line Item Text Code]],$U$3:$V$7,2,FALSE)</f>
        <v>Customer Accomodation</v>
      </c>
      <c r="Q1279" s="31">
        <f>Table1[[#This Row],[Ext. Cost]]-Table1[[#This Row],[Ext. Sell]]</f>
        <v>325</v>
      </c>
      <c r="R1279" s="28">
        <f>VLOOKUP(C1279,Bookings!$A$1:$B$33,2,FALSE)</f>
        <v>13189792.260000004</v>
      </c>
      <c r="S1279" s="31">
        <f>IFERROR(VLOOKUP(D1279,Bookings!E:F,2,FALSE),0)</f>
        <v>1874548.8799999997</v>
      </c>
      <c r="T1279" s="27" t="str">
        <f>IFERROR(VLOOKUP(Table1[[#This Row],[Order]],Bookings_with_AM_Report!A:L,12,FALSE),"N/A")</f>
        <v>Kimi Katsuyoshi,Melissa Avalos</v>
      </c>
    </row>
    <row r="1280" spans="1:20">
      <c r="A1280" s="24" t="s">
        <v>3272</v>
      </c>
      <c r="B1280" s="24">
        <v>4</v>
      </c>
      <c r="C1280" s="24" t="s">
        <v>20</v>
      </c>
      <c r="D1280" s="24" t="s">
        <v>3887</v>
      </c>
      <c r="E1280" s="24" t="s">
        <v>2390</v>
      </c>
      <c r="F1280" s="24" t="s">
        <v>3930</v>
      </c>
      <c r="G1280" s="24" t="s">
        <v>16</v>
      </c>
      <c r="H1280" s="24" t="s">
        <v>36</v>
      </c>
      <c r="I1280" s="24" t="s">
        <v>3931</v>
      </c>
      <c r="J1280" s="24" t="s">
        <v>24</v>
      </c>
      <c r="K1280" s="24" t="s">
        <v>86</v>
      </c>
      <c r="L1280" s="24">
        <v>1</v>
      </c>
      <c r="M1280" s="33">
        <v>0</v>
      </c>
      <c r="N1280" s="33">
        <v>50</v>
      </c>
      <c r="O1280" s="24" t="s">
        <v>44</v>
      </c>
      <c r="P1280" s="24" t="str">
        <f>VLOOKUP(Table1[[#This Row],[Line Item Text Code]],$U$3:$V$7,2,FALSE)</f>
        <v>Customer Accomodation</v>
      </c>
      <c r="Q1280" s="31">
        <f>Table1[[#This Row],[Ext. Cost]]-Table1[[#This Row],[Ext. Sell]]</f>
        <v>50</v>
      </c>
      <c r="R1280" s="28">
        <f>VLOOKUP(C1280,Bookings!$A$1:$B$33,2,FALSE)</f>
        <v>7904036.2999999644</v>
      </c>
      <c r="S1280" s="31">
        <f>IFERROR(VLOOKUP(D1280,Bookings!E:F,2,FALSE),0)</f>
        <v>645245.27000000025</v>
      </c>
      <c r="T1280" s="27" t="str">
        <f>IFERROR(VLOOKUP(Table1[[#This Row],[Order]],Bookings_with_AM_Report!A:L,12,FALSE),"N/A")</f>
        <v>Norma Lopez</v>
      </c>
    </row>
    <row r="1281" spans="1:20">
      <c r="A1281" s="24" t="s">
        <v>3289</v>
      </c>
      <c r="B1281" s="24">
        <v>11</v>
      </c>
      <c r="C1281" s="24" t="s">
        <v>20</v>
      </c>
      <c r="D1281" s="24" t="s">
        <v>3887</v>
      </c>
      <c r="E1281" s="24" t="s">
        <v>6266</v>
      </c>
      <c r="F1281" s="24" t="s">
        <v>6267</v>
      </c>
      <c r="G1281" s="24" t="s">
        <v>31</v>
      </c>
      <c r="H1281" s="24" t="s">
        <v>36</v>
      </c>
      <c r="I1281" s="24" t="s">
        <v>6268</v>
      </c>
      <c r="J1281" s="24" t="s">
        <v>24</v>
      </c>
      <c r="K1281" s="24" t="s">
        <v>2568</v>
      </c>
      <c r="L1281" s="24">
        <v>1</v>
      </c>
      <c r="M1281" s="33">
        <v>-614.25</v>
      </c>
      <c r="N1281" s="33">
        <v>0</v>
      </c>
      <c r="O1281" s="24" t="s">
        <v>44</v>
      </c>
      <c r="P1281" s="24" t="str">
        <f>VLOOKUP(Table1[[#This Row],[Line Item Text Code]],$U$3:$V$7,2,FALSE)</f>
        <v>Customer Accomodation</v>
      </c>
      <c r="Q1281" s="31">
        <f>Table1[[#This Row],[Ext. Cost]]-Table1[[#This Row],[Ext. Sell]]</f>
        <v>614.25</v>
      </c>
      <c r="R1281" s="28">
        <f>VLOOKUP(C1281,Bookings!$A$1:$B$33,2,FALSE)</f>
        <v>7904036.2999999644</v>
      </c>
      <c r="S1281" s="31">
        <f>IFERROR(VLOOKUP(D1281,Bookings!E:F,2,FALSE),0)</f>
        <v>645245.27000000025</v>
      </c>
      <c r="T1281" s="27" t="str">
        <f>IFERROR(VLOOKUP(Table1[[#This Row],[Order]],Bookings_with_AM_Report!A:L,12,FALSE),"N/A")</f>
        <v>Norma Lopez</v>
      </c>
    </row>
    <row r="1282" spans="1:20">
      <c r="A1282" s="24" t="s">
        <v>3947</v>
      </c>
      <c r="B1282" s="24">
        <v>8</v>
      </c>
      <c r="C1282" s="24" t="s">
        <v>81</v>
      </c>
      <c r="D1282" s="24" t="s">
        <v>3948</v>
      </c>
      <c r="E1282" s="24" t="s">
        <v>3949</v>
      </c>
      <c r="F1282" s="24" t="s">
        <v>22</v>
      </c>
      <c r="G1282" s="24" t="s">
        <v>53</v>
      </c>
      <c r="H1282" s="24" t="s">
        <v>53</v>
      </c>
      <c r="I1282" s="24" t="s">
        <v>129</v>
      </c>
      <c r="J1282" s="24" t="s">
        <v>33</v>
      </c>
      <c r="K1282" s="24" t="s">
        <v>75</v>
      </c>
      <c r="L1282" s="24">
        <v>1</v>
      </c>
      <c r="M1282" s="33">
        <v>0</v>
      </c>
      <c r="N1282" s="33">
        <v>12.6</v>
      </c>
      <c r="O1282" s="24" t="s">
        <v>1598</v>
      </c>
      <c r="P1282" s="24" t="str">
        <f>VLOOKUP(Table1[[#This Row],[Line Item Text Code]],$U$3:$V$7,2,FALSE)</f>
        <v>Shipping Charges</v>
      </c>
      <c r="Q1282" s="31">
        <f>Table1[[#This Row],[Ext. Cost]]-Table1[[#This Row],[Ext. Sell]]</f>
        <v>12.6</v>
      </c>
      <c r="R1282" s="28">
        <f>VLOOKUP(C1282,Bookings!$A$1:$B$33,2,FALSE)</f>
        <v>2600398.1199999982</v>
      </c>
      <c r="S1282" s="31">
        <f>IFERROR(VLOOKUP(D1282,Bookings!E:F,2,FALSE),0)</f>
        <v>15718.279999999999</v>
      </c>
      <c r="T1282" s="27" t="str">
        <f>IFERROR(VLOOKUP(Table1[[#This Row],[Order]],Bookings_with_AM_Report!A:L,12,FALSE),"N/A")</f>
        <v>Erika Duarte</v>
      </c>
    </row>
    <row r="1283" spans="1:20">
      <c r="A1283" s="24" t="s">
        <v>3376</v>
      </c>
      <c r="B1283" s="24">
        <v>30</v>
      </c>
      <c r="C1283" s="24" t="s">
        <v>59</v>
      </c>
      <c r="D1283" s="24" t="s">
        <v>295</v>
      </c>
      <c r="E1283" s="24" t="s">
        <v>3950</v>
      </c>
      <c r="F1283" s="24" t="s">
        <v>3951</v>
      </c>
      <c r="G1283" s="24" t="s">
        <v>31</v>
      </c>
      <c r="H1283" s="24" t="s">
        <v>32</v>
      </c>
      <c r="I1283" s="24" t="s">
        <v>3952</v>
      </c>
      <c r="J1283" s="24" t="s">
        <v>18</v>
      </c>
      <c r="K1283" s="24" t="s">
        <v>3953</v>
      </c>
      <c r="L1283" s="24">
        <v>1</v>
      </c>
      <c r="M1283" s="33">
        <v>0</v>
      </c>
      <c r="N1283" s="33">
        <v>172.57</v>
      </c>
      <c r="O1283" s="24" t="s">
        <v>48</v>
      </c>
      <c r="P1283" s="24" t="str">
        <f>VLOOKUP(Table1[[#This Row],[Line Item Text Code]],$U$3:$V$7,2,FALSE)</f>
        <v>Vendor Caused</v>
      </c>
      <c r="Q1283" s="31">
        <f>Table1[[#This Row],[Ext. Cost]]-Table1[[#This Row],[Ext. Sell]]</f>
        <v>172.57</v>
      </c>
      <c r="R1283" s="28">
        <f>VLOOKUP(C1283,Bookings!$A$1:$B$33,2,FALSE)</f>
        <v>25594614.949999984</v>
      </c>
      <c r="S1283" s="31">
        <f>IFERROR(VLOOKUP(D1283,Bookings!E:F,2,FALSE),0)</f>
        <v>-202960.04000000004</v>
      </c>
      <c r="T1283" s="27" t="str">
        <f>IFERROR(VLOOKUP(Table1[[#This Row],[Order]],Bookings_with_AM_Report!A:L,12,FALSE),"N/A")</f>
        <v>Anthony Pantaleoni,Hana Estrada</v>
      </c>
    </row>
    <row r="1284" spans="1:20">
      <c r="A1284" s="24" t="s">
        <v>3376</v>
      </c>
      <c r="B1284" s="24">
        <v>31</v>
      </c>
      <c r="C1284" s="24" t="s">
        <v>59</v>
      </c>
      <c r="D1284" s="24" t="s">
        <v>295</v>
      </c>
      <c r="E1284" s="24" t="s">
        <v>3954</v>
      </c>
      <c r="F1284" s="24" t="s">
        <v>3955</v>
      </c>
      <c r="G1284" s="24" t="s">
        <v>31</v>
      </c>
      <c r="H1284" s="24" t="s">
        <v>32</v>
      </c>
      <c r="I1284" s="24" t="s">
        <v>3956</v>
      </c>
      <c r="J1284" s="24" t="s">
        <v>18</v>
      </c>
      <c r="K1284" s="24" t="s">
        <v>3957</v>
      </c>
      <c r="L1284" s="24">
        <v>1</v>
      </c>
      <c r="M1284" s="33">
        <v>0</v>
      </c>
      <c r="N1284" s="33">
        <v>-250</v>
      </c>
      <c r="O1284" s="24" t="s">
        <v>48</v>
      </c>
      <c r="P1284" s="24" t="str">
        <f>VLOOKUP(Table1[[#This Row],[Line Item Text Code]],$U$3:$V$7,2,FALSE)</f>
        <v>Vendor Caused</v>
      </c>
      <c r="Q1284" s="31">
        <f>Table1[[#This Row],[Ext. Cost]]-Table1[[#This Row],[Ext. Sell]]</f>
        <v>-250</v>
      </c>
      <c r="R1284" s="28">
        <f>VLOOKUP(C1284,Bookings!$A$1:$B$33,2,FALSE)</f>
        <v>25594614.949999984</v>
      </c>
      <c r="S1284" s="31">
        <f>IFERROR(VLOOKUP(D1284,Bookings!E:F,2,FALSE),0)</f>
        <v>-202960.04000000004</v>
      </c>
      <c r="T1284" s="27" t="str">
        <f>IFERROR(VLOOKUP(Table1[[#This Row],[Order]],Bookings_with_AM_Report!A:L,12,FALSE),"N/A")</f>
        <v>Anthony Pantaleoni,Hana Estrada</v>
      </c>
    </row>
    <row r="1285" spans="1:20">
      <c r="A1285" s="24" t="s">
        <v>3376</v>
      </c>
      <c r="B1285" s="24">
        <v>34</v>
      </c>
      <c r="C1285" s="24" t="s">
        <v>59</v>
      </c>
      <c r="D1285" s="24" t="s">
        <v>295</v>
      </c>
      <c r="E1285" s="24" t="s">
        <v>3954</v>
      </c>
      <c r="F1285" s="24" t="s">
        <v>3958</v>
      </c>
      <c r="G1285" s="24" t="s">
        <v>31</v>
      </c>
      <c r="H1285" s="24" t="s">
        <v>32</v>
      </c>
      <c r="I1285" s="24" t="s">
        <v>3956</v>
      </c>
      <c r="J1285" s="24" t="s">
        <v>18</v>
      </c>
      <c r="K1285" s="24" t="s">
        <v>3957</v>
      </c>
      <c r="L1285" s="24">
        <v>1</v>
      </c>
      <c r="M1285" s="33">
        <v>-250</v>
      </c>
      <c r="N1285" s="33">
        <v>0</v>
      </c>
      <c r="O1285" s="24" t="s">
        <v>48</v>
      </c>
      <c r="P1285" s="24" t="str">
        <f>VLOOKUP(Table1[[#This Row],[Line Item Text Code]],$U$3:$V$7,2,FALSE)</f>
        <v>Vendor Caused</v>
      </c>
      <c r="Q1285" s="31">
        <f>Table1[[#This Row],[Ext. Cost]]-Table1[[#This Row],[Ext. Sell]]</f>
        <v>250</v>
      </c>
      <c r="R1285" s="28">
        <f>VLOOKUP(C1285,Bookings!$A$1:$B$33,2,FALSE)</f>
        <v>25594614.949999984</v>
      </c>
      <c r="S1285" s="31">
        <f>IFERROR(VLOOKUP(D1285,Bookings!E:F,2,FALSE),0)</f>
        <v>-202960.04000000004</v>
      </c>
      <c r="T1285" s="27" t="str">
        <f>IFERROR(VLOOKUP(Table1[[#This Row],[Order]],Bookings_with_AM_Report!A:L,12,FALSE),"N/A")</f>
        <v>Anthony Pantaleoni,Hana Estrada</v>
      </c>
    </row>
    <row r="1286" spans="1:20">
      <c r="A1286" s="24" t="s">
        <v>3376</v>
      </c>
      <c r="B1286" s="24">
        <v>39</v>
      </c>
      <c r="C1286" s="24" t="s">
        <v>59</v>
      </c>
      <c r="D1286" s="24" t="s">
        <v>295</v>
      </c>
      <c r="E1286" s="24" t="s">
        <v>6269</v>
      </c>
      <c r="F1286" s="24" t="s">
        <v>1488</v>
      </c>
      <c r="G1286" s="24" t="s">
        <v>31</v>
      </c>
      <c r="H1286" s="24" t="s">
        <v>17</v>
      </c>
      <c r="I1286" s="24" t="s">
        <v>6270</v>
      </c>
      <c r="J1286" s="24" t="s">
        <v>18</v>
      </c>
      <c r="K1286" s="24" t="s">
        <v>527</v>
      </c>
      <c r="L1286" s="24">
        <v>1</v>
      </c>
      <c r="M1286" s="33">
        <v>-935.07</v>
      </c>
      <c r="N1286" s="33">
        <v>0</v>
      </c>
      <c r="O1286" s="24" t="s">
        <v>48</v>
      </c>
      <c r="P1286" s="24" t="str">
        <f>VLOOKUP(Table1[[#This Row],[Line Item Text Code]],$U$3:$V$7,2,FALSE)</f>
        <v>Miscellaneous</v>
      </c>
      <c r="Q1286" s="31">
        <f>Table1[[#This Row],[Ext. Cost]]-Table1[[#This Row],[Ext. Sell]]</f>
        <v>935.07</v>
      </c>
      <c r="R1286" s="28">
        <f>VLOOKUP(C1286,Bookings!$A$1:$B$33,2,FALSE)</f>
        <v>25594614.949999984</v>
      </c>
      <c r="S1286" s="31">
        <f>IFERROR(VLOOKUP(D1286,Bookings!E:F,2,FALSE),0)</f>
        <v>-202960.04000000004</v>
      </c>
      <c r="T1286" s="27" t="str">
        <f>IFERROR(VLOOKUP(Table1[[#This Row],[Order]],Bookings_with_AM_Report!A:L,12,FALSE),"N/A")</f>
        <v>Anthony Pantaleoni,Hana Estrada</v>
      </c>
    </row>
    <row r="1287" spans="1:20">
      <c r="A1287" s="24" t="s">
        <v>3376</v>
      </c>
      <c r="B1287" s="24">
        <v>40</v>
      </c>
      <c r="C1287" s="24" t="s">
        <v>59</v>
      </c>
      <c r="D1287" s="24" t="s">
        <v>295</v>
      </c>
      <c r="E1287" s="24" t="s">
        <v>3954</v>
      </c>
      <c r="F1287" s="24" t="s">
        <v>3958</v>
      </c>
      <c r="G1287" s="24" t="s">
        <v>31</v>
      </c>
      <c r="H1287" s="24" t="s">
        <v>32</v>
      </c>
      <c r="I1287" s="24" t="s">
        <v>3956</v>
      </c>
      <c r="J1287" s="24" t="s">
        <v>18</v>
      </c>
      <c r="K1287" s="24" t="s">
        <v>3957</v>
      </c>
      <c r="L1287" s="24">
        <v>1</v>
      </c>
      <c r="M1287" s="33">
        <v>250</v>
      </c>
      <c r="N1287" s="33">
        <v>0</v>
      </c>
      <c r="O1287" s="24" t="s">
        <v>48</v>
      </c>
      <c r="P1287" s="24" t="str">
        <f>VLOOKUP(Table1[[#This Row],[Line Item Text Code]],$U$3:$V$7,2,FALSE)</f>
        <v>Vendor Caused</v>
      </c>
      <c r="Q1287" s="31">
        <f>Table1[[#This Row],[Ext. Cost]]-Table1[[#This Row],[Ext. Sell]]</f>
        <v>-250</v>
      </c>
      <c r="R1287" s="28">
        <f>VLOOKUP(C1287,Bookings!$A$1:$B$33,2,FALSE)</f>
        <v>25594614.949999984</v>
      </c>
      <c r="S1287" s="31">
        <f>IFERROR(VLOOKUP(D1287,Bookings!E:F,2,FALSE),0)</f>
        <v>-202960.04000000004</v>
      </c>
      <c r="T1287" s="27" t="str">
        <f>IFERROR(VLOOKUP(Table1[[#This Row],[Order]],Bookings_with_AM_Report!A:L,12,FALSE),"N/A")</f>
        <v>Anthony Pantaleoni,Hana Estrada</v>
      </c>
    </row>
    <row r="1288" spans="1:20">
      <c r="A1288" s="24" t="s">
        <v>3376</v>
      </c>
      <c r="B1288" s="24">
        <v>41</v>
      </c>
      <c r="C1288" s="24" t="s">
        <v>59</v>
      </c>
      <c r="D1288" s="24" t="s">
        <v>295</v>
      </c>
      <c r="E1288" s="24" t="s">
        <v>6271</v>
      </c>
      <c r="F1288" s="24" t="s">
        <v>6272</v>
      </c>
      <c r="G1288" s="24" t="s">
        <v>31</v>
      </c>
      <c r="H1288" s="24" t="s">
        <v>36</v>
      </c>
      <c r="I1288" s="24" t="s">
        <v>6273</v>
      </c>
      <c r="J1288" s="24" t="s">
        <v>18</v>
      </c>
      <c r="K1288" s="24" t="s">
        <v>3957</v>
      </c>
      <c r="L1288" s="24">
        <v>1</v>
      </c>
      <c r="M1288" s="33">
        <v>-157</v>
      </c>
      <c r="N1288" s="33">
        <v>0</v>
      </c>
      <c r="O1288" s="24" t="s">
        <v>48</v>
      </c>
      <c r="P1288" s="24" t="str">
        <f>VLOOKUP(Table1[[#This Row],[Line Item Text Code]],$U$3:$V$7,2,FALSE)</f>
        <v>Customer Accomodation</v>
      </c>
      <c r="Q1288" s="31">
        <f>Table1[[#This Row],[Ext. Cost]]-Table1[[#This Row],[Ext. Sell]]</f>
        <v>157</v>
      </c>
      <c r="R1288" s="28">
        <f>VLOOKUP(C1288,Bookings!$A$1:$B$33,2,FALSE)</f>
        <v>25594614.949999984</v>
      </c>
      <c r="S1288" s="31">
        <f>IFERROR(VLOOKUP(D1288,Bookings!E:F,2,FALSE),0)</f>
        <v>-202960.04000000004</v>
      </c>
      <c r="T1288" s="27" t="str">
        <f>IFERROR(VLOOKUP(Table1[[#This Row],[Order]],Bookings_with_AM_Report!A:L,12,FALSE),"N/A")</f>
        <v>Anthony Pantaleoni,Hana Estrada</v>
      </c>
    </row>
    <row r="1289" spans="1:20">
      <c r="A1289" s="24" t="s">
        <v>3376</v>
      </c>
      <c r="B1289" s="24">
        <v>42</v>
      </c>
      <c r="C1289" s="24" t="s">
        <v>59</v>
      </c>
      <c r="D1289" s="24" t="s">
        <v>295</v>
      </c>
      <c r="E1289" s="24" t="s">
        <v>3954</v>
      </c>
      <c r="F1289" s="24" t="s">
        <v>3958</v>
      </c>
      <c r="G1289" s="24" t="s">
        <v>31</v>
      </c>
      <c r="H1289" s="24" t="s">
        <v>36</v>
      </c>
      <c r="I1289" s="24" t="s">
        <v>6273</v>
      </c>
      <c r="J1289" s="24" t="s">
        <v>18</v>
      </c>
      <c r="K1289" s="24" t="s">
        <v>3957</v>
      </c>
      <c r="L1289" s="24">
        <v>1</v>
      </c>
      <c r="M1289" s="33">
        <v>-250</v>
      </c>
      <c r="N1289" s="33">
        <v>0</v>
      </c>
      <c r="O1289" s="24" t="s">
        <v>48</v>
      </c>
      <c r="P1289" s="24" t="str">
        <f>VLOOKUP(Table1[[#This Row],[Line Item Text Code]],$U$3:$V$7,2,FALSE)</f>
        <v>Customer Accomodation</v>
      </c>
      <c r="Q1289" s="31">
        <f>Table1[[#This Row],[Ext. Cost]]-Table1[[#This Row],[Ext. Sell]]</f>
        <v>250</v>
      </c>
      <c r="R1289" s="28">
        <f>VLOOKUP(C1289,Bookings!$A$1:$B$33,2,FALSE)</f>
        <v>25594614.949999984</v>
      </c>
      <c r="S1289" s="31">
        <f>IFERROR(VLOOKUP(D1289,Bookings!E:F,2,FALSE),0)</f>
        <v>-202960.04000000004</v>
      </c>
      <c r="T1289" s="27" t="str">
        <f>IFERROR(VLOOKUP(Table1[[#This Row],[Order]],Bookings_with_AM_Report!A:L,12,FALSE),"N/A")</f>
        <v>Anthony Pantaleoni,Hana Estrada</v>
      </c>
    </row>
    <row r="1290" spans="1:20">
      <c r="A1290" s="24" t="s">
        <v>3376</v>
      </c>
      <c r="B1290" s="24">
        <v>42</v>
      </c>
      <c r="C1290" s="24" t="s">
        <v>59</v>
      </c>
      <c r="D1290" s="24" t="s">
        <v>295</v>
      </c>
      <c r="E1290" s="24" t="s">
        <v>3954</v>
      </c>
      <c r="F1290" s="24" t="s">
        <v>3958</v>
      </c>
      <c r="G1290" s="24" t="s">
        <v>31</v>
      </c>
      <c r="H1290" s="24" t="s">
        <v>32</v>
      </c>
      <c r="I1290" s="24" t="s">
        <v>3956</v>
      </c>
      <c r="J1290" s="24" t="s">
        <v>18</v>
      </c>
      <c r="K1290" s="24" t="s">
        <v>3957</v>
      </c>
      <c r="L1290" s="24">
        <v>1</v>
      </c>
      <c r="M1290" s="33">
        <v>-250</v>
      </c>
      <c r="N1290" s="33">
        <v>0</v>
      </c>
      <c r="O1290" s="24" t="s">
        <v>48</v>
      </c>
      <c r="P1290" s="24" t="str">
        <f>VLOOKUP(Table1[[#This Row],[Line Item Text Code]],$U$3:$V$7,2,FALSE)</f>
        <v>Vendor Caused</v>
      </c>
      <c r="Q1290" s="31">
        <f>Table1[[#This Row],[Ext. Cost]]-Table1[[#This Row],[Ext. Sell]]</f>
        <v>250</v>
      </c>
      <c r="R1290" s="28">
        <f>VLOOKUP(C1290,Bookings!$A$1:$B$33,2,FALSE)</f>
        <v>25594614.949999984</v>
      </c>
      <c r="S1290" s="31">
        <f>IFERROR(VLOOKUP(D1290,Bookings!E:F,2,FALSE),0)</f>
        <v>-202960.04000000004</v>
      </c>
      <c r="T1290" s="27" t="str">
        <f>IFERROR(VLOOKUP(Table1[[#This Row],[Order]],Bookings_with_AM_Report!A:L,12,FALSE),"N/A")</f>
        <v>Anthony Pantaleoni,Hana Estrada</v>
      </c>
    </row>
    <row r="1291" spans="1:20">
      <c r="A1291" s="24" t="s">
        <v>2603</v>
      </c>
      <c r="B1291" s="24">
        <v>97</v>
      </c>
      <c r="C1291" s="24" t="s">
        <v>76</v>
      </c>
      <c r="D1291" s="24" t="s">
        <v>1694</v>
      </c>
      <c r="E1291" s="24" t="s">
        <v>2380</v>
      </c>
      <c r="F1291" s="24" t="s">
        <v>2604</v>
      </c>
      <c r="G1291" s="24" t="s">
        <v>31</v>
      </c>
      <c r="H1291" s="24" t="s">
        <v>49</v>
      </c>
      <c r="I1291" s="24" t="s">
        <v>2605</v>
      </c>
      <c r="J1291" s="24" t="s">
        <v>18</v>
      </c>
      <c r="K1291" s="24" t="s">
        <v>2606</v>
      </c>
      <c r="L1291" s="24">
        <v>21</v>
      </c>
      <c r="M1291" s="33">
        <v>3465.84</v>
      </c>
      <c r="N1291" s="33">
        <v>0</v>
      </c>
      <c r="O1291" s="24" t="s">
        <v>63</v>
      </c>
      <c r="P1291" s="24" t="str">
        <f>VLOOKUP(Table1[[#This Row],[Line Item Text Code]],$U$3:$V$7,2,FALSE)</f>
        <v>Specification Error</v>
      </c>
      <c r="Q1291" s="31">
        <f>Table1[[#This Row],[Ext. Cost]]-Table1[[#This Row],[Ext. Sell]]</f>
        <v>-3465.84</v>
      </c>
      <c r="R1291" s="28">
        <f>VLOOKUP(C1291,Bookings!$A$1:$B$33,2,FALSE)</f>
        <v>13189792.260000004</v>
      </c>
      <c r="S1291" s="31">
        <f>IFERROR(VLOOKUP(D1291,Bookings!E:F,2,FALSE),0)</f>
        <v>1383248.26</v>
      </c>
      <c r="T1291" s="27" t="str">
        <f>IFERROR(VLOOKUP(Table1[[#This Row],[Order]],Bookings_with_AM_Report!A:L,12,FALSE),"N/A")</f>
        <v>Chryslyn Perkins</v>
      </c>
    </row>
    <row r="1292" spans="1:20">
      <c r="A1292" s="24" t="s">
        <v>2603</v>
      </c>
      <c r="B1292" s="24">
        <v>99</v>
      </c>
      <c r="C1292" s="24" t="s">
        <v>76</v>
      </c>
      <c r="D1292" s="24" t="s">
        <v>1694</v>
      </c>
      <c r="E1292" s="24" t="s">
        <v>2380</v>
      </c>
      <c r="F1292" s="24" t="s">
        <v>2604</v>
      </c>
      <c r="G1292" s="24" t="s">
        <v>31</v>
      </c>
      <c r="H1292" s="24" t="s">
        <v>49</v>
      </c>
      <c r="I1292" s="24" t="s">
        <v>2605</v>
      </c>
      <c r="J1292" s="24" t="s">
        <v>18</v>
      </c>
      <c r="K1292" s="24" t="s">
        <v>2606</v>
      </c>
      <c r="L1292" s="24">
        <v>27</v>
      </c>
      <c r="M1292" s="33">
        <v>4456.08</v>
      </c>
      <c r="N1292" s="33">
        <v>0</v>
      </c>
      <c r="O1292" s="24" t="s">
        <v>63</v>
      </c>
      <c r="P1292" s="24" t="str">
        <f>VLOOKUP(Table1[[#This Row],[Line Item Text Code]],$U$3:$V$7,2,FALSE)</f>
        <v>Specification Error</v>
      </c>
      <c r="Q1292" s="31">
        <f>Table1[[#This Row],[Ext. Cost]]-Table1[[#This Row],[Ext. Sell]]</f>
        <v>-4456.08</v>
      </c>
      <c r="R1292" s="28">
        <f>VLOOKUP(C1292,Bookings!$A$1:$B$33,2,FALSE)</f>
        <v>13189792.260000004</v>
      </c>
      <c r="S1292" s="31">
        <f>IFERROR(VLOOKUP(D1292,Bookings!E:F,2,FALSE),0)</f>
        <v>1383248.26</v>
      </c>
      <c r="T1292" s="27" t="str">
        <f>IFERROR(VLOOKUP(Table1[[#This Row],[Order]],Bookings_with_AM_Report!A:L,12,FALSE),"N/A")</f>
        <v>Chryslyn Perkins</v>
      </c>
    </row>
    <row r="1293" spans="1:20">
      <c r="A1293" s="24" t="s">
        <v>2603</v>
      </c>
      <c r="B1293" s="24">
        <v>104</v>
      </c>
      <c r="C1293" s="24" t="s">
        <v>76</v>
      </c>
      <c r="D1293" s="24" t="s">
        <v>1694</v>
      </c>
      <c r="E1293" s="24" t="s">
        <v>2380</v>
      </c>
      <c r="F1293" s="24" t="s">
        <v>2604</v>
      </c>
      <c r="G1293" s="24" t="s">
        <v>31</v>
      </c>
      <c r="H1293" s="24" t="s">
        <v>49</v>
      </c>
      <c r="I1293" s="24" t="s">
        <v>2605</v>
      </c>
      <c r="J1293" s="24" t="s">
        <v>18</v>
      </c>
      <c r="K1293" s="24" t="s">
        <v>2606</v>
      </c>
      <c r="L1293" s="24">
        <v>28</v>
      </c>
      <c r="M1293" s="33">
        <v>4621.12</v>
      </c>
      <c r="N1293" s="33">
        <v>0</v>
      </c>
      <c r="O1293" s="24" t="s">
        <v>63</v>
      </c>
      <c r="P1293" s="24" t="str">
        <f>VLOOKUP(Table1[[#This Row],[Line Item Text Code]],$U$3:$V$7,2,FALSE)</f>
        <v>Specification Error</v>
      </c>
      <c r="Q1293" s="31">
        <f>Table1[[#This Row],[Ext. Cost]]-Table1[[#This Row],[Ext. Sell]]</f>
        <v>-4621.12</v>
      </c>
      <c r="R1293" s="28">
        <f>VLOOKUP(C1293,Bookings!$A$1:$B$33,2,FALSE)</f>
        <v>13189792.260000004</v>
      </c>
      <c r="S1293" s="31">
        <f>IFERROR(VLOOKUP(D1293,Bookings!E:F,2,FALSE),0)</f>
        <v>1383248.26</v>
      </c>
      <c r="T1293" s="27" t="str">
        <f>IFERROR(VLOOKUP(Table1[[#This Row],[Order]],Bookings_with_AM_Report!A:L,12,FALSE),"N/A")</f>
        <v>Chryslyn Perkins</v>
      </c>
    </row>
    <row r="1294" spans="1:20">
      <c r="A1294" s="24" t="s">
        <v>2603</v>
      </c>
      <c r="B1294" s="24">
        <v>133</v>
      </c>
      <c r="C1294" s="24" t="s">
        <v>76</v>
      </c>
      <c r="D1294" s="24" t="s">
        <v>1694</v>
      </c>
      <c r="E1294" s="24" t="s">
        <v>6274</v>
      </c>
      <c r="F1294" s="24" t="s">
        <v>6275</v>
      </c>
      <c r="G1294" s="24" t="s">
        <v>31</v>
      </c>
      <c r="H1294" s="24" t="s">
        <v>36</v>
      </c>
      <c r="I1294" s="24" t="s">
        <v>6276</v>
      </c>
      <c r="J1294" s="24" t="s">
        <v>18</v>
      </c>
      <c r="K1294" s="24" t="s">
        <v>115</v>
      </c>
      <c r="L1294" s="24">
        <v>6</v>
      </c>
      <c r="M1294" s="33">
        <v>0</v>
      </c>
      <c r="N1294" s="33">
        <v>564.48</v>
      </c>
      <c r="O1294" s="24" t="s">
        <v>63</v>
      </c>
      <c r="P1294" s="24" t="str">
        <f>VLOOKUP(Table1[[#This Row],[Line Item Text Code]],$U$3:$V$7,2,FALSE)</f>
        <v>Customer Accomodation</v>
      </c>
      <c r="Q1294" s="31">
        <f>Table1[[#This Row],[Ext. Cost]]-Table1[[#This Row],[Ext. Sell]]</f>
        <v>564.48</v>
      </c>
      <c r="R1294" s="28">
        <f>VLOOKUP(C1294,Bookings!$A$1:$B$33,2,FALSE)</f>
        <v>13189792.260000004</v>
      </c>
      <c r="S1294" s="31">
        <f>IFERROR(VLOOKUP(D1294,Bookings!E:F,2,FALSE),0)</f>
        <v>1383248.26</v>
      </c>
      <c r="T1294" s="27" t="str">
        <f>IFERROR(VLOOKUP(Table1[[#This Row],[Order]],Bookings_with_AM_Report!A:L,12,FALSE),"N/A")</f>
        <v>Chryslyn Perkins</v>
      </c>
    </row>
    <row r="1295" spans="1:20">
      <c r="A1295" s="24" t="s">
        <v>2603</v>
      </c>
      <c r="B1295" s="24">
        <v>134</v>
      </c>
      <c r="C1295" s="24" t="s">
        <v>76</v>
      </c>
      <c r="D1295" s="24" t="s">
        <v>1694</v>
      </c>
      <c r="E1295" s="24" t="s">
        <v>52</v>
      </c>
      <c r="F1295" s="24" t="s">
        <v>6277</v>
      </c>
      <c r="G1295" s="24" t="s">
        <v>53</v>
      </c>
      <c r="H1295" s="24" t="s">
        <v>53</v>
      </c>
      <c r="I1295" s="24" t="s">
        <v>6278</v>
      </c>
      <c r="J1295" s="24" t="s">
        <v>18</v>
      </c>
      <c r="K1295" s="24" t="s">
        <v>115</v>
      </c>
      <c r="L1295" s="24">
        <v>1</v>
      </c>
      <c r="M1295" s="33">
        <v>0</v>
      </c>
      <c r="N1295" s="33">
        <v>133</v>
      </c>
      <c r="O1295" s="24" t="s">
        <v>63</v>
      </c>
      <c r="P1295" s="24" t="str">
        <f>VLOOKUP(Table1[[#This Row],[Line Item Text Code]],$U$3:$V$7,2,FALSE)</f>
        <v>Shipping Charges</v>
      </c>
      <c r="Q1295" s="31">
        <f>Table1[[#This Row],[Ext. Cost]]-Table1[[#This Row],[Ext. Sell]]</f>
        <v>133</v>
      </c>
      <c r="R1295" s="28">
        <f>VLOOKUP(C1295,Bookings!$A$1:$B$33,2,FALSE)</f>
        <v>13189792.260000004</v>
      </c>
      <c r="S1295" s="31">
        <f>IFERROR(VLOOKUP(D1295,Bookings!E:F,2,FALSE),0)</f>
        <v>1383248.26</v>
      </c>
      <c r="T1295" s="27" t="str">
        <f>IFERROR(VLOOKUP(Table1[[#This Row],[Order]],Bookings_with_AM_Report!A:L,12,FALSE),"N/A")</f>
        <v>Chryslyn Perkins</v>
      </c>
    </row>
    <row r="1296" spans="1:20">
      <c r="A1296" s="24" t="s">
        <v>4242</v>
      </c>
      <c r="B1296" s="24">
        <v>5</v>
      </c>
      <c r="C1296" s="24" t="s">
        <v>81</v>
      </c>
      <c r="D1296" s="24" t="s">
        <v>4243</v>
      </c>
      <c r="E1296" s="24" t="s">
        <v>52</v>
      </c>
      <c r="F1296" s="24" t="s">
        <v>4661</v>
      </c>
      <c r="G1296" s="24" t="s">
        <v>53</v>
      </c>
      <c r="H1296" s="24" t="s">
        <v>53</v>
      </c>
      <c r="I1296" s="24" t="s">
        <v>4662</v>
      </c>
      <c r="J1296" s="24" t="s">
        <v>24</v>
      </c>
      <c r="K1296" s="24" t="s">
        <v>147</v>
      </c>
      <c r="L1296" s="24">
        <v>1</v>
      </c>
      <c r="M1296" s="33">
        <v>0</v>
      </c>
      <c r="N1296" s="33">
        <v>-295.8</v>
      </c>
      <c r="O1296" s="24" t="s">
        <v>88</v>
      </c>
      <c r="P1296" s="24" t="str">
        <f>VLOOKUP(Table1[[#This Row],[Line Item Text Code]],$U$3:$V$7,2,FALSE)</f>
        <v>Shipping Charges</v>
      </c>
      <c r="Q1296" s="31">
        <f>Table1[[#This Row],[Ext. Cost]]-Table1[[#This Row],[Ext. Sell]]</f>
        <v>-295.8</v>
      </c>
      <c r="R1296" s="28">
        <f>VLOOKUP(C1296,Bookings!$A$1:$B$33,2,FALSE)</f>
        <v>2600398.1199999982</v>
      </c>
      <c r="S1296" s="31">
        <f>IFERROR(VLOOKUP(D1296,Bookings!E:F,2,FALSE),0)</f>
        <v>3900</v>
      </c>
      <c r="T1296" s="27" t="str">
        <f>IFERROR(VLOOKUP(Table1[[#This Row],[Order]],Bookings_with_AM_Report!A:L,12,FALSE),"N/A")</f>
        <v>Maria Estrada</v>
      </c>
    </row>
    <row r="1297" spans="1:20">
      <c r="A1297" s="24" t="s">
        <v>4242</v>
      </c>
      <c r="B1297" s="24">
        <v>6</v>
      </c>
      <c r="C1297" s="24" t="s">
        <v>81</v>
      </c>
      <c r="D1297" s="24" t="s">
        <v>4243</v>
      </c>
      <c r="E1297" s="24" t="s">
        <v>4663</v>
      </c>
      <c r="F1297" s="24" t="s">
        <v>4664</v>
      </c>
      <c r="G1297" s="24" t="s">
        <v>31</v>
      </c>
      <c r="H1297" s="24" t="s">
        <v>49</v>
      </c>
      <c r="I1297" s="24" t="s">
        <v>4665</v>
      </c>
      <c r="J1297" s="24" t="s">
        <v>24</v>
      </c>
      <c r="K1297" s="24" t="s">
        <v>147</v>
      </c>
      <c r="L1297" s="24">
        <v>20</v>
      </c>
      <c r="M1297" s="33">
        <v>0</v>
      </c>
      <c r="N1297" s="33">
        <v>840</v>
      </c>
      <c r="O1297" s="24" t="s">
        <v>88</v>
      </c>
      <c r="P1297" s="24" t="str">
        <f>VLOOKUP(Table1[[#This Row],[Line Item Text Code]],$U$3:$V$7,2,FALSE)</f>
        <v>Specification Error</v>
      </c>
      <c r="Q1297" s="31">
        <f>Table1[[#This Row],[Ext. Cost]]-Table1[[#This Row],[Ext. Sell]]</f>
        <v>840</v>
      </c>
      <c r="R1297" s="28">
        <f>VLOOKUP(C1297,Bookings!$A$1:$B$33,2,FALSE)</f>
        <v>2600398.1199999982</v>
      </c>
      <c r="S1297" s="31">
        <f>IFERROR(VLOOKUP(D1297,Bookings!E:F,2,FALSE),0)</f>
        <v>3900</v>
      </c>
      <c r="T1297" s="27" t="str">
        <f>IFERROR(VLOOKUP(Table1[[#This Row],[Order]],Bookings_with_AM_Report!A:L,12,FALSE),"N/A")</f>
        <v>Maria Estrada</v>
      </c>
    </row>
    <row r="1298" spans="1:20">
      <c r="A1298" s="24" t="s">
        <v>2607</v>
      </c>
      <c r="B1298" s="24">
        <v>2</v>
      </c>
      <c r="C1298" s="24" t="s">
        <v>76</v>
      </c>
      <c r="D1298" s="24" t="s">
        <v>2608</v>
      </c>
      <c r="E1298" s="24" t="s">
        <v>2609</v>
      </c>
      <c r="F1298" s="24" t="s">
        <v>2610</v>
      </c>
      <c r="G1298" s="24" t="s">
        <v>16</v>
      </c>
      <c r="H1298" s="24" t="s">
        <v>36</v>
      </c>
      <c r="I1298" s="24" t="s">
        <v>2611</v>
      </c>
      <c r="J1298" s="24" t="s">
        <v>18</v>
      </c>
      <c r="K1298" s="24" t="s">
        <v>316</v>
      </c>
      <c r="L1298" s="24">
        <v>1</v>
      </c>
      <c r="M1298" s="33">
        <v>0</v>
      </c>
      <c r="N1298" s="33">
        <v>250</v>
      </c>
      <c r="O1298" s="24" t="s">
        <v>48</v>
      </c>
      <c r="P1298" s="24" t="str">
        <f>VLOOKUP(Table1[[#This Row],[Line Item Text Code]],$U$3:$V$7,2,FALSE)</f>
        <v>Customer Accomodation</v>
      </c>
      <c r="Q1298" s="31">
        <f>Table1[[#This Row],[Ext. Cost]]-Table1[[#This Row],[Ext. Sell]]</f>
        <v>250</v>
      </c>
      <c r="R1298" s="28">
        <f>VLOOKUP(C1298,Bookings!$A$1:$B$33,2,FALSE)</f>
        <v>13189792.260000004</v>
      </c>
      <c r="S1298" s="31">
        <f>IFERROR(VLOOKUP(D1298,Bookings!E:F,2,FALSE),0)</f>
        <v>38418</v>
      </c>
      <c r="T1298" s="27" t="str">
        <f>IFERROR(VLOOKUP(Table1[[#This Row],[Order]],Bookings_with_AM_Report!A:L,12,FALSE),"N/A")</f>
        <v>Hana Estrada</v>
      </c>
    </row>
    <row r="1299" spans="1:20">
      <c r="A1299" s="24" t="s">
        <v>3601</v>
      </c>
      <c r="B1299" s="24">
        <v>23</v>
      </c>
      <c r="C1299" s="24" t="s">
        <v>106</v>
      </c>
      <c r="D1299" s="24" t="s">
        <v>592</v>
      </c>
      <c r="E1299" s="24" t="s">
        <v>192</v>
      </c>
      <c r="F1299" s="24" t="s">
        <v>22</v>
      </c>
      <c r="G1299" s="24" t="s">
        <v>317</v>
      </c>
      <c r="H1299" s="24" t="s">
        <v>17</v>
      </c>
      <c r="I1299" s="24" t="s">
        <v>193</v>
      </c>
      <c r="J1299" s="24" t="s">
        <v>33</v>
      </c>
      <c r="K1299" s="24" t="s">
        <v>66</v>
      </c>
      <c r="L1299" s="24">
        <v>1</v>
      </c>
      <c r="M1299" s="33">
        <v>0</v>
      </c>
      <c r="N1299" s="33">
        <v>24</v>
      </c>
      <c r="O1299" s="24" t="s">
        <v>1598</v>
      </c>
      <c r="P1299" s="24" t="str">
        <f>VLOOKUP(Table1[[#This Row],[Line Item Text Code]],$U$3:$V$7,2,FALSE)</f>
        <v>Miscellaneous</v>
      </c>
      <c r="Q1299" s="31">
        <f>Table1[[#This Row],[Ext. Cost]]-Table1[[#This Row],[Ext. Sell]]</f>
        <v>24</v>
      </c>
      <c r="R1299" s="28">
        <f>VLOOKUP(C1299,Bookings!$A$1:$B$33,2,FALSE)</f>
        <v>893520.77000000025</v>
      </c>
      <c r="S1299" s="31">
        <f>IFERROR(VLOOKUP(D1299,Bookings!E:F,2,FALSE),0)</f>
        <v>56133.3</v>
      </c>
      <c r="T1299" s="27" t="str">
        <f>IFERROR(VLOOKUP(Table1[[#This Row],[Order]],Bookings_with_AM_Report!A:L,12,FALSE),"N/A")</f>
        <v>Erika Duarte</v>
      </c>
    </row>
    <row r="1300" spans="1:20">
      <c r="A1300" s="24" t="s">
        <v>3476</v>
      </c>
      <c r="B1300" s="24">
        <v>4</v>
      </c>
      <c r="C1300" s="24" t="s">
        <v>20</v>
      </c>
      <c r="D1300" s="24" t="s">
        <v>21</v>
      </c>
      <c r="E1300" s="24" t="s">
        <v>6279</v>
      </c>
      <c r="F1300" s="24" t="s">
        <v>6280</v>
      </c>
      <c r="G1300" s="24" t="s">
        <v>31</v>
      </c>
      <c r="H1300" s="24" t="s">
        <v>36</v>
      </c>
      <c r="I1300" s="24" t="s">
        <v>3961</v>
      </c>
      <c r="J1300" s="24" t="s">
        <v>24</v>
      </c>
      <c r="K1300" s="24" t="s">
        <v>34</v>
      </c>
      <c r="L1300" s="24">
        <v>18</v>
      </c>
      <c r="M1300" s="33">
        <v>7176.06</v>
      </c>
      <c r="N1300" s="33">
        <v>0</v>
      </c>
      <c r="O1300" s="24" t="s">
        <v>26</v>
      </c>
      <c r="P1300" s="24" t="str">
        <f>VLOOKUP(Table1[[#This Row],[Line Item Text Code]],$U$3:$V$7,2,FALSE)</f>
        <v>Customer Accomodation</v>
      </c>
      <c r="Q1300" s="31">
        <f>Table1[[#This Row],[Ext. Cost]]-Table1[[#This Row],[Ext. Sell]]</f>
        <v>-7176.06</v>
      </c>
      <c r="R1300" s="28">
        <f>VLOOKUP(C1300,Bookings!$A$1:$B$33,2,FALSE)</f>
        <v>7904036.2999999644</v>
      </c>
      <c r="S1300" s="31">
        <f>IFERROR(VLOOKUP(D1300,Bookings!E:F,2,FALSE),0)</f>
        <v>6485933.8499999978</v>
      </c>
      <c r="T1300" s="27" t="str">
        <f>IFERROR(VLOOKUP(Table1[[#This Row],[Order]],Bookings_with_AM_Report!A:L,12,FALSE),"N/A")</f>
        <v>Norma Lopez</v>
      </c>
    </row>
    <row r="1301" spans="1:20">
      <c r="A1301" s="24" t="s">
        <v>3476</v>
      </c>
      <c r="B1301" s="24">
        <v>16</v>
      </c>
      <c r="C1301" s="24" t="s">
        <v>20</v>
      </c>
      <c r="D1301" s="24" t="s">
        <v>21</v>
      </c>
      <c r="E1301" s="24" t="s">
        <v>3959</v>
      </c>
      <c r="F1301" s="24" t="s">
        <v>3960</v>
      </c>
      <c r="G1301" s="24" t="s">
        <v>31</v>
      </c>
      <c r="H1301" s="24" t="s">
        <v>36</v>
      </c>
      <c r="I1301" s="24" t="s">
        <v>3961</v>
      </c>
      <c r="J1301" s="24" t="s">
        <v>24</v>
      </c>
      <c r="K1301" s="24" t="s">
        <v>34</v>
      </c>
      <c r="L1301" s="24">
        <v>18</v>
      </c>
      <c r="M1301" s="33">
        <v>-7176.06</v>
      </c>
      <c r="N1301" s="33">
        <v>0</v>
      </c>
      <c r="O1301" s="24" t="s">
        <v>26</v>
      </c>
      <c r="P1301" s="24" t="str">
        <f>VLOOKUP(Table1[[#This Row],[Line Item Text Code]],$U$3:$V$7,2,FALSE)</f>
        <v>Customer Accomodation</v>
      </c>
      <c r="Q1301" s="31">
        <f>Table1[[#This Row],[Ext. Cost]]-Table1[[#This Row],[Ext. Sell]]</f>
        <v>7176.06</v>
      </c>
      <c r="R1301" s="28">
        <f>VLOOKUP(C1301,Bookings!$A$1:$B$33,2,FALSE)</f>
        <v>7904036.2999999644</v>
      </c>
      <c r="S1301" s="31">
        <f>IFERROR(VLOOKUP(D1301,Bookings!E:F,2,FALSE),0)</f>
        <v>6485933.8499999978</v>
      </c>
      <c r="T1301" s="27" t="str">
        <f>IFERROR(VLOOKUP(Table1[[#This Row],[Order]],Bookings_with_AM_Report!A:L,12,FALSE),"N/A")</f>
        <v>Norma Lopez</v>
      </c>
    </row>
    <row r="1302" spans="1:20">
      <c r="A1302" s="24" t="s">
        <v>3437</v>
      </c>
      <c r="B1302" s="24">
        <v>467</v>
      </c>
      <c r="C1302" s="24" t="s">
        <v>113</v>
      </c>
      <c r="D1302" s="24" t="s">
        <v>152</v>
      </c>
      <c r="E1302" s="24" t="s">
        <v>28</v>
      </c>
      <c r="F1302" s="24" t="s">
        <v>6281</v>
      </c>
      <c r="G1302" s="24" t="s">
        <v>16</v>
      </c>
      <c r="H1302" s="24" t="s">
        <v>49</v>
      </c>
      <c r="I1302" s="24" t="s">
        <v>6282</v>
      </c>
      <c r="J1302" s="24" t="s">
        <v>24</v>
      </c>
      <c r="K1302" s="24" t="s">
        <v>6121</v>
      </c>
      <c r="L1302" s="24">
        <v>1</v>
      </c>
      <c r="M1302" s="33">
        <v>0</v>
      </c>
      <c r="N1302" s="33">
        <v>9799.8700000000008</v>
      </c>
      <c r="O1302" s="24" t="s">
        <v>29</v>
      </c>
      <c r="P1302" s="24" t="str">
        <f>VLOOKUP(Table1[[#This Row],[Line Item Text Code]],$U$3:$V$7,2,FALSE)</f>
        <v>Specification Error</v>
      </c>
      <c r="Q1302" s="31">
        <f>Table1[[#This Row],[Ext. Cost]]-Table1[[#This Row],[Ext. Sell]]</f>
        <v>9799.8700000000008</v>
      </c>
      <c r="R1302" s="28">
        <f>VLOOKUP(C1302,Bookings!$A$1:$B$33,2,FALSE)</f>
        <v>3917134.9400000004</v>
      </c>
      <c r="S1302" s="31">
        <f>IFERROR(VLOOKUP(D1302,Bookings!E:F,2,FALSE),0)</f>
        <v>3461933.8800000004</v>
      </c>
      <c r="T1302" s="27" t="str">
        <f>IFERROR(VLOOKUP(Table1[[#This Row],[Order]],Bookings_with_AM_Report!A:L,12,FALSE),"N/A")</f>
        <v>Jenni Lombardi</v>
      </c>
    </row>
    <row r="1303" spans="1:20">
      <c r="A1303" s="24" t="s">
        <v>3962</v>
      </c>
      <c r="B1303" s="24">
        <v>20</v>
      </c>
      <c r="C1303" s="24" t="s">
        <v>371</v>
      </c>
      <c r="D1303" s="24" t="s">
        <v>2560</v>
      </c>
      <c r="E1303" s="24" t="s">
        <v>3963</v>
      </c>
      <c r="F1303" s="24" t="s">
        <v>3963</v>
      </c>
      <c r="G1303" s="24" t="s">
        <v>16</v>
      </c>
      <c r="H1303" s="24" t="s">
        <v>49</v>
      </c>
      <c r="I1303" s="24" t="s">
        <v>3964</v>
      </c>
      <c r="J1303" s="24" t="s">
        <v>18</v>
      </c>
      <c r="K1303" s="24" t="s">
        <v>1638</v>
      </c>
      <c r="L1303" s="24">
        <v>1</v>
      </c>
      <c r="M1303" s="33">
        <v>0</v>
      </c>
      <c r="N1303" s="33">
        <v>560</v>
      </c>
      <c r="O1303" s="24" t="s">
        <v>48</v>
      </c>
      <c r="P1303" s="24" t="str">
        <f>VLOOKUP(Table1[[#This Row],[Line Item Text Code]],$U$3:$V$7,2,FALSE)</f>
        <v>Specification Error</v>
      </c>
      <c r="Q1303" s="31">
        <f>Table1[[#This Row],[Ext. Cost]]-Table1[[#This Row],[Ext. Sell]]</f>
        <v>560</v>
      </c>
      <c r="R1303" s="28">
        <f>VLOOKUP(C1303,Bookings!$A$1:$B$33,2,FALSE)</f>
        <v>1713691.77</v>
      </c>
      <c r="S1303" s="31">
        <f>IFERROR(VLOOKUP(D1303,Bookings!E:F,2,FALSE),0)</f>
        <v>259744.13999999996</v>
      </c>
      <c r="T1303" s="27" t="str">
        <f>IFERROR(VLOOKUP(Table1[[#This Row],[Order]],Bookings_with_AM_Report!A:L,12,FALSE),"N/A")</f>
        <v>Hana Estrada</v>
      </c>
    </row>
    <row r="1304" spans="1:20">
      <c r="A1304" s="24" t="s">
        <v>3962</v>
      </c>
      <c r="B1304" s="24">
        <v>21</v>
      </c>
      <c r="C1304" s="24" t="s">
        <v>371</v>
      </c>
      <c r="D1304" s="24" t="s">
        <v>2560</v>
      </c>
      <c r="E1304" s="24" t="s">
        <v>160</v>
      </c>
      <c r="F1304" s="24" t="s">
        <v>160</v>
      </c>
      <c r="G1304" s="24" t="s">
        <v>2516</v>
      </c>
      <c r="H1304" s="24" t="s">
        <v>49</v>
      </c>
      <c r="I1304" s="24" t="s">
        <v>2615</v>
      </c>
      <c r="J1304" s="24" t="s">
        <v>18</v>
      </c>
      <c r="K1304" s="24" t="s">
        <v>34</v>
      </c>
      <c r="L1304" s="24">
        <v>1</v>
      </c>
      <c r="M1304" s="33">
        <v>0</v>
      </c>
      <c r="N1304" s="33">
        <v>106.55</v>
      </c>
      <c r="O1304" s="24" t="s">
        <v>48</v>
      </c>
      <c r="P1304" s="24" t="str">
        <f>VLOOKUP(Table1[[#This Row],[Line Item Text Code]],$U$3:$V$7,2,FALSE)</f>
        <v>Specification Error</v>
      </c>
      <c r="Q1304" s="31">
        <f>Table1[[#This Row],[Ext. Cost]]-Table1[[#This Row],[Ext. Sell]]</f>
        <v>106.55</v>
      </c>
      <c r="R1304" s="28">
        <f>VLOOKUP(C1304,Bookings!$A$1:$B$33,2,FALSE)</f>
        <v>1713691.77</v>
      </c>
      <c r="S1304" s="31">
        <f>IFERROR(VLOOKUP(D1304,Bookings!E:F,2,FALSE),0)</f>
        <v>259744.13999999996</v>
      </c>
      <c r="T1304" s="27" t="str">
        <f>IFERROR(VLOOKUP(Table1[[#This Row],[Order]],Bookings_with_AM_Report!A:L,12,FALSE),"N/A")</f>
        <v>Hana Estrada</v>
      </c>
    </row>
    <row r="1305" spans="1:20">
      <c r="A1305" s="24" t="s">
        <v>3962</v>
      </c>
      <c r="B1305" s="24">
        <v>22</v>
      </c>
      <c r="C1305" s="24" t="s">
        <v>371</v>
      </c>
      <c r="D1305" s="24" t="s">
        <v>2560</v>
      </c>
      <c r="E1305" s="24" t="s">
        <v>3965</v>
      </c>
      <c r="F1305" s="24" t="s">
        <v>3963</v>
      </c>
      <c r="G1305" s="24" t="s">
        <v>16</v>
      </c>
      <c r="H1305" s="24" t="s">
        <v>49</v>
      </c>
      <c r="I1305" s="24" t="s">
        <v>3964</v>
      </c>
      <c r="J1305" s="24" t="s">
        <v>18</v>
      </c>
      <c r="K1305" s="24" t="s">
        <v>1638</v>
      </c>
      <c r="L1305" s="24">
        <v>1</v>
      </c>
      <c r="M1305" s="33">
        <v>0</v>
      </c>
      <c r="N1305" s="33">
        <v>-560</v>
      </c>
      <c r="O1305" s="24" t="s">
        <v>48</v>
      </c>
      <c r="P1305" s="24" t="str">
        <f>VLOOKUP(Table1[[#This Row],[Line Item Text Code]],$U$3:$V$7,2,FALSE)</f>
        <v>Specification Error</v>
      </c>
      <c r="Q1305" s="31">
        <f>Table1[[#This Row],[Ext. Cost]]-Table1[[#This Row],[Ext. Sell]]</f>
        <v>-560</v>
      </c>
      <c r="R1305" s="28">
        <f>VLOOKUP(C1305,Bookings!$A$1:$B$33,2,FALSE)</f>
        <v>1713691.77</v>
      </c>
      <c r="S1305" s="31">
        <f>IFERROR(VLOOKUP(D1305,Bookings!E:F,2,FALSE),0)</f>
        <v>259744.13999999996</v>
      </c>
      <c r="T1305" s="27" t="str">
        <f>IFERROR(VLOOKUP(Table1[[#This Row],[Order]],Bookings_with_AM_Report!A:L,12,FALSE),"N/A")</f>
        <v>Hana Estrada</v>
      </c>
    </row>
    <row r="1306" spans="1:20">
      <c r="A1306" s="24" t="s">
        <v>3962</v>
      </c>
      <c r="B1306" s="24">
        <v>22</v>
      </c>
      <c r="C1306" s="24" t="s">
        <v>371</v>
      </c>
      <c r="D1306" s="24" t="s">
        <v>2560</v>
      </c>
      <c r="E1306" s="24" t="s">
        <v>3965</v>
      </c>
      <c r="F1306" s="24" t="s">
        <v>3963</v>
      </c>
      <c r="G1306" s="24" t="s">
        <v>16</v>
      </c>
      <c r="H1306" s="24" t="s">
        <v>32</v>
      </c>
      <c r="I1306" s="24" t="s">
        <v>3966</v>
      </c>
      <c r="J1306" s="24" t="s">
        <v>18</v>
      </c>
      <c r="K1306" s="24" t="s">
        <v>1638</v>
      </c>
      <c r="L1306" s="24">
        <v>1</v>
      </c>
      <c r="M1306" s="33">
        <v>0</v>
      </c>
      <c r="N1306" s="33">
        <v>-560</v>
      </c>
      <c r="O1306" s="24" t="s">
        <v>48</v>
      </c>
      <c r="P1306" s="24" t="str">
        <f>VLOOKUP(Table1[[#This Row],[Line Item Text Code]],$U$3:$V$7,2,FALSE)</f>
        <v>Vendor Caused</v>
      </c>
      <c r="Q1306" s="31">
        <f>Table1[[#This Row],[Ext. Cost]]-Table1[[#This Row],[Ext. Sell]]</f>
        <v>-560</v>
      </c>
      <c r="R1306" s="28">
        <f>VLOOKUP(C1306,Bookings!$A$1:$B$33,2,FALSE)</f>
        <v>1713691.77</v>
      </c>
      <c r="S1306" s="31">
        <f>IFERROR(VLOOKUP(D1306,Bookings!E:F,2,FALSE),0)</f>
        <v>259744.13999999996</v>
      </c>
      <c r="T1306" s="27" t="str">
        <f>IFERROR(VLOOKUP(Table1[[#This Row],[Order]],Bookings_with_AM_Report!A:L,12,FALSE),"N/A")</f>
        <v>Hana Estrada</v>
      </c>
    </row>
    <row r="1307" spans="1:20">
      <c r="A1307" s="24" t="s">
        <v>3962</v>
      </c>
      <c r="B1307" s="24">
        <v>23</v>
      </c>
      <c r="C1307" s="24" t="s">
        <v>371</v>
      </c>
      <c r="D1307" s="24" t="s">
        <v>2560</v>
      </c>
      <c r="E1307" s="24" t="s">
        <v>2271</v>
      </c>
      <c r="F1307" s="24" t="s">
        <v>6283</v>
      </c>
      <c r="G1307" s="24" t="s">
        <v>1394</v>
      </c>
      <c r="H1307" s="24" t="s">
        <v>49</v>
      </c>
      <c r="I1307" s="24" t="s">
        <v>2615</v>
      </c>
      <c r="J1307" s="24" t="s">
        <v>18</v>
      </c>
      <c r="K1307" s="24" t="s">
        <v>6118</v>
      </c>
      <c r="L1307" s="24">
        <v>1</v>
      </c>
      <c r="M1307" s="33">
        <v>0</v>
      </c>
      <c r="N1307" s="33">
        <v>93.24</v>
      </c>
      <c r="O1307" s="24" t="s">
        <v>48</v>
      </c>
      <c r="P1307" s="24" t="str">
        <f>VLOOKUP(Table1[[#This Row],[Line Item Text Code]],$U$3:$V$7,2,FALSE)</f>
        <v>Specification Error</v>
      </c>
      <c r="Q1307" s="31">
        <f>Table1[[#This Row],[Ext. Cost]]-Table1[[#This Row],[Ext. Sell]]</f>
        <v>93.24</v>
      </c>
      <c r="R1307" s="28">
        <f>VLOOKUP(C1307,Bookings!$A$1:$B$33,2,FALSE)</f>
        <v>1713691.77</v>
      </c>
      <c r="S1307" s="31">
        <f>IFERROR(VLOOKUP(D1307,Bookings!E:F,2,FALSE),0)</f>
        <v>259744.13999999996</v>
      </c>
      <c r="T1307" s="27" t="str">
        <f>IFERROR(VLOOKUP(Table1[[#This Row],[Order]],Bookings_with_AM_Report!A:L,12,FALSE),"N/A")</f>
        <v>Hana Estrada</v>
      </c>
    </row>
    <row r="1308" spans="1:20">
      <c r="A1308" s="24" t="s">
        <v>3962</v>
      </c>
      <c r="B1308" s="24">
        <v>24</v>
      </c>
      <c r="C1308" s="24" t="s">
        <v>371</v>
      </c>
      <c r="D1308" s="24" t="s">
        <v>2560</v>
      </c>
      <c r="E1308" s="24" t="s">
        <v>54</v>
      </c>
      <c r="F1308" s="24" t="s">
        <v>6284</v>
      </c>
      <c r="G1308" s="24" t="s">
        <v>53</v>
      </c>
      <c r="H1308" s="24" t="s">
        <v>53</v>
      </c>
      <c r="I1308" s="24" t="s">
        <v>3656</v>
      </c>
      <c r="J1308" s="24" t="s">
        <v>18</v>
      </c>
      <c r="K1308" s="24" t="s">
        <v>6118</v>
      </c>
      <c r="L1308" s="24">
        <v>1</v>
      </c>
      <c r="M1308" s="33">
        <v>0</v>
      </c>
      <c r="N1308" s="33">
        <v>376.66</v>
      </c>
      <c r="O1308" s="24" t="s">
        <v>48</v>
      </c>
      <c r="P1308" s="24" t="str">
        <f>VLOOKUP(Table1[[#This Row],[Line Item Text Code]],$U$3:$V$7,2,FALSE)</f>
        <v>Shipping Charges</v>
      </c>
      <c r="Q1308" s="31">
        <f>Table1[[#This Row],[Ext. Cost]]-Table1[[#This Row],[Ext. Sell]]</f>
        <v>376.66</v>
      </c>
      <c r="R1308" s="28">
        <f>VLOOKUP(C1308,Bookings!$A$1:$B$33,2,FALSE)</f>
        <v>1713691.77</v>
      </c>
      <c r="S1308" s="31">
        <f>IFERROR(VLOOKUP(D1308,Bookings!E:F,2,FALSE),0)</f>
        <v>259744.13999999996</v>
      </c>
      <c r="T1308" s="27" t="str">
        <f>IFERROR(VLOOKUP(Table1[[#This Row],[Order]],Bookings_with_AM_Report!A:L,12,FALSE),"N/A")</f>
        <v>Hana Estrada</v>
      </c>
    </row>
    <row r="1309" spans="1:20">
      <c r="A1309" s="24" t="s">
        <v>3584</v>
      </c>
      <c r="B1309" s="24">
        <v>20</v>
      </c>
      <c r="C1309" s="24" t="s">
        <v>45</v>
      </c>
      <c r="D1309" s="24" t="s">
        <v>3967</v>
      </c>
      <c r="E1309" s="24" t="s">
        <v>3968</v>
      </c>
      <c r="F1309" s="24" t="s">
        <v>22</v>
      </c>
      <c r="G1309" s="24" t="s">
        <v>53</v>
      </c>
      <c r="H1309" s="24" t="s">
        <v>53</v>
      </c>
      <c r="I1309" s="24" t="s">
        <v>129</v>
      </c>
      <c r="J1309" s="24" t="s">
        <v>33</v>
      </c>
      <c r="K1309" s="24" t="s">
        <v>75</v>
      </c>
      <c r="L1309" s="24">
        <v>1</v>
      </c>
      <c r="M1309" s="33">
        <v>0</v>
      </c>
      <c r="N1309" s="33">
        <v>10</v>
      </c>
      <c r="O1309" s="24" t="s">
        <v>1598</v>
      </c>
      <c r="P1309" s="24" t="str">
        <f>VLOOKUP(Table1[[#This Row],[Line Item Text Code]],$U$3:$V$7,2,FALSE)</f>
        <v>Shipping Charges</v>
      </c>
      <c r="Q1309" s="31">
        <f>Table1[[#This Row],[Ext. Cost]]-Table1[[#This Row],[Ext. Sell]]</f>
        <v>10</v>
      </c>
      <c r="R1309" s="28">
        <f>VLOOKUP(C1309,Bookings!$A$1:$B$33,2,FALSE)</f>
        <v>6995960.2399999984</v>
      </c>
      <c r="S1309" s="31">
        <f>IFERROR(VLOOKUP(D1309,Bookings!E:F,2,FALSE),0)</f>
        <v>-900</v>
      </c>
      <c r="T1309" s="27" t="str">
        <f>IFERROR(VLOOKUP(Table1[[#This Row],[Order]],Bookings_with_AM_Report!A:L,12,FALSE),"N/A")</f>
        <v>Farrah Race</v>
      </c>
    </row>
    <row r="1310" spans="1:20">
      <c r="A1310" s="24" t="s">
        <v>3584</v>
      </c>
      <c r="B1310" s="24">
        <v>21</v>
      </c>
      <c r="C1310" s="24" t="s">
        <v>45</v>
      </c>
      <c r="D1310" s="24" t="s">
        <v>3967</v>
      </c>
      <c r="E1310" s="24" t="s">
        <v>6285</v>
      </c>
      <c r="F1310" s="24" t="s">
        <v>6285</v>
      </c>
      <c r="G1310" s="24" t="s">
        <v>53</v>
      </c>
      <c r="H1310" s="24" t="s">
        <v>53</v>
      </c>
      <c r="I1310" s="24" t="s">
        <v>129</v>
      </c>
      <c r="J1310" s="24" t="s">
        <v>33</v>
      </c>
      <c r="K1310" s="24" t="s">
        <v>75</v>
      </c>
      <c r="L1310" s="24">
        <v>1</v>
      </c>
      <c r="M1310" s="33">
        <v>0</v>
      </c>
      <c r="N1310" s="33">
        <v>10</v>
      </c>
      <c r="O1310" s="24" t="s">
        <v>1598</v>
      </c>
      <c r="P1310" s="24" t="str">
        <f>VLOOKUP(Table1[[#This Row],[Line Item Text Code]],$U$3:$V$7,2,FALSE)</f>
        <v>Shipping Charges</v>
      </c>
      <c r="Q1310" s="31">
        <f>Table1[[#This Row],[Ext. Cost]]-Table1[[#This Row],[Ext. Sell]]</f>
        <v>10</v>
      </c>
      <c r="R1310" s="28">
        <f>VLOOKUP(C1310,Bookings!$A$1:$B$33,2,FALSE)</f>
        <v>6995960.2399999984</v>
      </c>
      <c r="S1310" s="31">
        <f>IFERROR(VLOOKUP(D1310,Bookings!E:F,2,FALSE),0)</f>
        <v>-900</v>
      </c>
      <c r="T1310" s="27" t="str">
        <f>IFERROR(VLOOKUP(Table1[[#This Row],[Order]],Bookings_with_AM_Report!A:L,12,FALSE),"N/A")</f>
        <v>Farrah Race</v>
      </c>
    </row>
    <row r="1311" spans="1:20">
      <c r="A1311" s="24" t="s">
        <v>3969</v>
      </c>
      <c r="B1311" s="24">
        <v>8</v>
      </c>
      <c r="C1311" s="24" t="s">
        <v>120</v>
      </c>
      <c r="D1311" s="24" t="s">
        <v>256</v>
      </c>
      <c r="E1311" s="24" t="s">
        <v>160</v>
      </c>
      <c r="F1311" s="24" t="s">
        <v>3970</v>
      </c>
      <c r="G1311" s="24" t="s">
        <v>2516</v>
      </c>
      <c r="H1311" s="24" t="s">
        <v>36</v>
      </c>
      <c r="I1311" s="24" t="s">
        <v>3971</v>
      </c>
      <c r="J1311" s="24" t="s">
        <v>24</v>
      </c>
      <c r="K1311" s="24" t="s">
        <v>34</v>
      </c>
      <c r="L1311" s="24">
        <v>1</v>
      </c>
      <c r="M1311" s="33">
        <v>-466.11</v>
      </c>
      <c r="N1311" s="33">
        <v>0</v>
      </c>
      <c r="O1311" s="24" t="s">
        <v>22</v>
      </c>
      <c r="P1311" s="24" t="str">
        <f>VLOOKUP(Table1[[#This Row],[Line Item Text Code]],$U$3:$V$7,2,FALSE)</f>
        <v>Customer Accomodation</v>
      </c>
      <c r="Q1311" s="31">
        <f>Table1[[#This Row],[Ext. Cost]]-Table1[[#This Row],[Ext. Sell]]</f>
        <v>466.11</v>
      </c>
      <c r="R1311" s="28">
        <f>VLOOKUP(C1311,Bookings!$A$1:$B$33,2,FALSE)</f>
        <v>927982.08000000031</v>
      </c>
      <c r="S1311" s="31">
        <f>IFERROR(VLOOKUP(D1311,Bookings!E:F,2,FALSE),0)</f>
        <v>33072.21</v>
      </c>
      <c r="T1311" s="27" t="str">
        <f>IFERROR(VLOOKUP(Table1[[#This Row],[Order]],Bookings_with_AM_Report!A:L,12,FALSE),"N/A")</f>
        <v>Troy Ocariza</v>
      </c>
    </row>
    <row r="1312" spans="1:20">
      <c r="A1312" s="24" t="s">
        <v>2612</v>
      </c>
      <c r="B1312" s="24">
        <v>17</v>
      </c>
      <c r="C1312" s="24" t="s">
        <v>76</v>
      </c>
      <c r="D1312" s="24" t="s">
        <v>146</v>
      </c>
      <c r="E1312" s="24" t="s">
        <v>2613</v>
      </c>
      <c r="F1312" s="24" t="s">
        <v>2614</v>
      </c>
      <c r="G1312" s="24" t="s">
        <v>31</v>
      </c>
      <c r="H1312" s="24" t="s">
        <v>49</v>
      </c>
      <c r="I1312" s="24" t="s">
        <v>2615</v>
      </c>
      <c r="J1312" s="24" t="s">
        <v>18</v>
      </c>
      <c r="K1312" s="24" t="s">
        <v>115</v>
      </c>
      <c r="L1312" s="24">
        <v>1</v>
      </c>
      <c r="M1312" s="33">
        <v>10</v>
      </c>
      <c r="N1312" s="33">
        <v>0</v>
      </c>
      <c r="O1312" s="24" t="s">
        <v>63</v>
      </c>
      <c r="P1312" s="24" t="str">
        <f>VLOOKUP(Table1[[#This Row],[Line Item Text Code]],$U$3:$V$7,2,FALSE)</f>
        <v>Specification Error</v>
      </c>
      <c r="Q1312" s="31">
        <f>Table1[[#This Row],[Ext. Cost]]-Table1[[#This Row],[Ext. Sell]]</f>
        <v>-10</v>
      </c>
      <c r="R1312" s="28">
        <f>VLOOKUP(C1312,Bookings!$A$1:$B$33,2,FALSE)</f>
        <v>13189792.260000004</v>
      </c>
      <c r="S1312" s="31">
        <f>IFERROR(VLOOKUP(D1312,Bookings!E:F,2,FALSE),0)</f>
        <v>1874548.8799999997</v>
      </c>
      <c r="T1312" s="27" t="str">
        <f>IFERROR(VLOOKUP(Table1[[#This Row],[Order]],Bookings_with_AM_Report!A:L,12,FALSE),"N/A")</f>
        <v>Kimi Katsuyoshi</v>
      </c>
    </row>
    <row r="1313" spans="1:20">
      <c r="A1313" s="24" t="s">
        <v>2612</v>
      </c>
      <c r="B1313" s="24">
        <v>18</v>
      </c>
      <c r="C1313" s="24" t="s">
        <v>76</v>
      </c>
      <c r="D1313" s="24" t="s">
        <v>146</v>
      </c>
      <c r="E1313" s="24" t="s">
        <v>2616</v>
      </c>
      <c r="F1313" s="24" t="s">
        <v>2617</v>
      </c>
      <c r="G1313" s="24" t="s">
        <v>31</v>
      </c>
      <c r="H1313" s="24" t="s">
        <v>49</v>
      </c>
      <c r="I1313" s="24" t="s">
        <v>2615</v>
      </c>
      <c r="J1313" s="24" t="s">
        <v>18</v>
      </c>
      <c r="K1313" s="24" t="s">
        <v>115</v>
      </c>
      <c r="L1313" s="24">
        <v>1</v>
      </c>
      <c r="M1313" s="33">
        <v>10</v>
      </c>
      <c r="N1313" s="33">
        <v>0</v>
      </c>
      <c r="O1313" s="24" t="s">
        <v>63</v>
      </c>
      <c r="P1313" s="24" t="str">
        <f>VLOOKUP(Table1[[#This Row],[Line Item Text Code]],$U$3:$V$7,2,FALSE)</f>
        <v>Specification Error</v>
      </c>
      <c r="Q1313" s="31">
        <f>Table1[[#This Row],[Ext. Cost]]-Table1[[#This Row],[Ext. Sell]]</f>
        <v>-10</v>
      </c>
      <c r="R1313" s="28">
        <f>VLOOKUP(C1313,Bookings!$A$1:$B$33,2,FALSE)</f>
        <v>13189792.260000004</v>
      </c>
      <c r="S1313" s="31">
        <f>IFERROR(VLOOKUP(D1313,Bookings!E:F,2,FALSE),0)</f>
        <v>1874548.8799999997</v>
      </c>
      <c r="T1313" s="27" t="str">
        <f>IFERROR(VLOOKUP(Table1[[#This Row],[Order]],Bookings_with_AM_Report!A:L,12,FALSE),"N/A")</f>
        <v>Kimi Katsuyoshi</v>
      </c>
    </row>
    <row r="1314" spans="1:20">
      <c r="A1314" s="24" t="s">
        <v>2612</v>
      </c>
      <c r="B1314" s="24">
        <v>19</v>
      </c>
      <c r="C1314" s="24" t="s">
        <v>76</v>
      </c>
      <c r="D1314" s="24" t="s">
        <v>146</v>
      </c>
      <c r="E1314" s="24" t="s">
        <v>2618</v>
      </c>
      <c r="F1314" s="24" t="s">
        <v>2619</v>
      </c>
      <c r="G1314" s="24" t="s">
        <v>31</v>
      </c>
      <c r="H1314" s="24" t="s">
        <v>49</v>
      </c>
      <c r="I1314" s="24" t="s">
        <v>2615</v>
      </c>
      <c r="J1314" s="24" t="s">
        <v>18</v>
      </c>
      <c r="K1314" s="24" t="s">
        <v>115</v>
      </c>
      <c r="L1314" s="24">
        <v>1</v>
      </c>
      <c r="M1314" s="33">
        <v>10</v>
      </c>
      <c r="N1314" s="33">
        <v>0</v>
      </c>
      <c r="O1314" s="24" t="s">
        <v>63</v>
      </c>
      <c r="P1314" s="24" t="str">
        <f>VLOOKUP(Table1[[#This Row],[Line Item Text Code]],$U$3:$V$7,2,FALSE)</f>
        <v>Specification Error</v>
      </c>
      <c r="Q1314" s="31">
        <f>Table1[[#This Row],[Ext. Cost]]-Table1[[#This Row],[Ext. Sell]]</f>
        <v>-10</v>
      </c>
      <c r="R1314" s="28">
        <f>VLOOKUP(C1314,Bookings!$A$1:$B$33,2,FALSE)</f>
        <v>13189792.260000004</v>
      </c>
      <c r="S1314" s="31">
        <f>IFERROR(VLOOKUP(D1314,Bookings!E:F,2,FALSE),0)</f>
        <v>1874548.8799999997</v>
      </c>
      <c r="T1314" s="27" t="str">
        <f>IFERROR(VLOOKUP(Table1[[#This Row],[Order]],Bookings_with_AM_Report!A:L,12,FALSE),"N/A")</f>
        <v>Kimi Katsuyoshi</v>
      </c>
    </row>
    <row r="1315" spans="1:20">
      <c r="A1315" s="24" t="s">
        <v>2612</v>
      </c>
      <c r="B1315" s="24">
        <v>20</v>
      </c>
      <c r="C1315" s="24" t="s">
        <v>76</v>
      </c>
      <c r="D1315" s="24" t="s">
        <v>146</v>
      </c>
      <c r="E1315" s="24" t="s">
        <v>2620</v>
      </c>
      <c r="F1315" s="24" t="s">
        <v>2621</v>
      </c>
      <c r="G1315" s="24" t="s">
        <v>31</v>
      </c>
      <c r="H1315" s="24" t="s">
        <v>49</v>
      </c>
      <c r="I1315" s="24" t="s">
        <v>2615</v>
      </c>
      <c r="J1315" s="24" t="s">
        <v>18</v>
      </c>
      <c r="K1315" s="24" t="s">
        <v>115</v>
      </c>
      <c r="L1315" s="24">
        <v>1</v>
      </c>
      <c r="M1315" s="33">
        <v>10</v>
      </c>
      <c r="N1315" s="33">
        <v>0</v>
      </c>
      <c r="O1315" s="24" t="s">
        <v>63</v>
      </c>
      <c r="P1315" s="24" t="str">
        <f>VLOOKUP(Table1[[#This Row],[Line Item Text Code]],$U$3:$V$7,2,FALSE)</f>
        <v>Specification Error</v>
      </c>
      <c r="Q1315" s="31">
        <f>Table1[[#This Row],[Ext. Cost]]-Table1[[#This Row],[Ext. Sell]]</f>
        <v>-10</v>
      </c>
      <c r="R1315" s="28">
        <f>VLOOKUP(C1315,Bookings!$A$1:$B$33,2,FALSE)</f>
        <v>13189792.260000004</v>
      </c>
      <c r="S1315" s="31">
        <f>IFERROR(VLOOKUP(D1315,Bookings!E:F,2,FALSE),0)</f>
        <v>1874548.8799999997</v>
      </c>
      <c r="T1315" s="27" t="str">
        <f>IFERROR(VLOOKUP(Table1[[#This Row],[Order]],Bookings_with_AM_Report!A:L,12,FALSE),"N/A")</f>
        <v>Kimi Katsuyoshi</v>
      </c>
    </row>
    <row r="1316" spans="1:20">
      <c r="A1316" s="24" t="s">
        <v>2612</v>
      </c>
      <c r="B1316" s="24">
        <v>21</v>
      </c>
      <c r="C1316" s="24" t="s">
        <v>76</v>
      </c>
      <c r="D1316" s="24" t="s">
        <v>146</v>
      </c>
      <c r="E1316" s="24" t="s">
        <v>2622</v>
      </c>
      <c r="F1316" s="24" t="s">
        <v>2623</v>
      </c>
      <c r="G1316" s="24" t="s">
        <v>31</v>
      </c>
      <c r="H1316" s="24" t="s">
        <v>49</v>
      </c>
      <c r="I1316" s="24" t="s">
        <v>2615</v>
      </c>
      <c r="J1316" s="24" t="s">
        <v>18</v>
      </c>
      <c r="K1316" s="24" t="s">
        <v>115</v>
      </c>
      <c r="L1316" s="24">
        <v>1</v>
      </c>
      <c r="M1316" s="33">
        <v>10</v>
      </c>
      <c r="N1316" s="33">
        <v>0</v>
      </c>
      <c r="O1316" s="24" t="s">
        <v>63</v>
      </c>
      <c r="P1316" s="24" t="str">
        <f>VLOOKUP(Table1[[#This Row],[Line Item Text Code]],$U$3:$V$7,2,FALSE)</f>
        <v>Specification Error</v>
      </c>
      <c r="Q1316" s="31">
        <f>Table1[[#This Row],[Ext. Cost]]-Table1[[#This Row],[Ext. Sell]]</f>
        <v>-10</v>
      </c>
      <c r="R1316" s="28">
        <f>VLOOKUP(C1316,Bookings!$A$1:$B$33,2,FALSE)</f>
        <v>13189792.260000004</v>
      </c>
      <c r="S1316" s="31">
        <f>IFERROR(VLOOKUP(D1316,Bookings!E:F,2,FALSE),0)</f>
        <v>1874548.8799999997</v>
      </c>
      <c r="T1316" s="27" t="str">
        <f>IFERROR(VLOOKUP(Table1[[#This Row],[Order]],Bookings_with_AM_Report!A:L,12,FALSE),"N/A")</f>
        <v>Kimi Katsuyoshi</v>
      </c>
    </row>
    <row r="1317" spans="1:20">
      <c r="A1317" s="24" t="s">
        <v>2612</v>
      </c>
      <c r="B1317" s="24">
        <v>22</v>
      </c>
      <c r="C1317" s="24" t="s">
        <v>76</v>
      </c>
      <c r="D1317" s="24" t="s">
        <v>146</v>
      </c>
      <c r="E1317" s="24" t="s">
        <v>2624</v>
      </c>
      <c r="F1317" s="24" t="s">
        <v>2625</v>
      </c>
      <c r="G1317" s="24" t="s">
        <v>31</v>
      </c>
      <c r="H1317" s="24" t="s">
        <v>49</v>
      </c>
      <c r="I1317" s="24" t="s">
        <v>2615</v>
      </c>
      <c r="J1317" s="24" t="s">
        <v>18</v>
      </c>
      <c r="K1317" s="24" t="s">
        <v>115</v>
      </c>
      <c r="L1317" s="24">
        <v>1</v>
      </c>
      <c r="M1317" s="33">
        <v>10</v>
      </c>
      <c r="N1317" s="33">
        <v>0</v>
      </c>
      <c r="O1317" s="24" t="s">
        <v>63</v>
      </c>
      <c r="P1317" s="24" t="str">
        <f>VLOOKUP(Table1[[#This Row],[Line Item Text Code]],$U$3:$V$7,2,FALSE)</f>
        <v>Specification Error</v>
      </c>
      <c r="Q1317" s="31">
        <f>Table1[[#This Row],[Ext. Cost]]-Table1[[#This Row],[Ext. Sell]]</f>
        <v>-10</v>
      </c>
      <c r="R1317" s="28">
        <f>VLOOKUP(C1317,Bookings!$A$1:$B$33,2,FALSE)</f>
        <v>13189792.260000004</v>
      </c>
      <c r="S1317" s="31">
        <f>IFERROR(VLOOKUP(D1317,Bookings!E:F,2,FALSE),0)</f>
        <v>1874548.8799999997</v>
      </c>
      <c r="T1317" s="27" t="str">
        <f>IFERROR(VLOOKUP(Table1[[#This Row],[Order]],Bookings_with_AM_Report!A:L,12,FALSE),"N/A")</f>
        <v>Kimi Katsuyoshi</v>
      </c>
    </row>
    <row r="1318" spans="1:20">
      <c r="A1318" s="24" t="s">
        <v>2612</v>
      </c>
      <c r="B1318" s="24">
        <v>23</v>
      </c>
      <c r="C1318" s="24" t="s">
        <v>76</v>
      </c>
      <c r="D1318" s="24" t="s">
        <v>146</v>
      </c>
      <c r="E1318" s="24" t="s">
        <v>2626</v>
      </c>
      <c r="F1318" s="24" t="s">
        <v>2627</v>
      </c>
      <c r="G1318" s="24" t="s">
        <v>31</v>
      </c>
      <c r="H1318" s="24" t="s">
        <v>49</v>
      </c>
      <c r="I1318" s="24" t="s">
        <v>2615</v>
      </c>
      <c r="J1318" s="24" t="s">
        <v>18</v>
      </c>
      <c r="K1318" s="24" t="s">
        <v>115</v>
      </c>
      <c r="L1318" s="24">
        <v>1</v>
      </c>
      <c r="M1318" s="33">
        <v>10</v>
      </c>
      <c r="N1318" s="33">
        <v>0</v>
      </c>
      <c r="O1318" s="24" t="s">
        <v>63</v>
      </c>
      <c r="P1318" s="24" t="str">
        <f>VLOOKUP(Table1[[#This Row],[Line Item Text Code]],$U$3:$V$7,2,FALSE)</f>
        <v>Specification Error</v>
      </c>
      <c r="Q1318" s="31">
        <f>Table1[[#This Row],[Ext. Cost]]-Table1[[#This Row],[Ext. Sell]]</f>
        <v>-10</v>
      </c>
      <c r="R1318" s="28">
        <f>VLOOKUP(C1318,Bookings!$A$1:$B$33,2,FALSE)</f>
        <v>13189792.260000004</v>
      </c>
      <c r="S1318" s="31">
        <f>IFERROR(VLOOKUP(D1318,Bookings!E:F,2,FALSE),0)</f>
        <v>1874548.8799999997</v>
      </c>
      <c r="T1318" s="27" t="str">
        <f>IFERROR(VLOOKUP(Table1[[#This Row],[Order]],Bookings_with_AM_Report!A:L,12,FALSE),"N/A")</f>
        <v>Kimi Katsuyoshi</v>
      </c>
    </row>
    <row r="1319" spans="1:20">
      <c r="A1319" s="24" t="s">
        <v>2612</v>
      </c>
      <c r="B1319" s="24">
        <v>24</v>
      </c>
      <c r="C1319" s="24" t="s">
        <v>76</v>
      </c>
      <c r="D1319" s="24" t="s">
        <v>146</v>
      </c>
      <c r="E1319" s="24" t="s">
        <v>2628</v>
      </c>
      <c r="F1319" s="24" t="s">
        <v>2629</v>
      </c>
      <c r="G1319" s="24" t="s">
        <v>31</v>
      </c>
      <c r="H1319" s="24" t="s">
        <v>49</v>
      </c>
      <c r="I1319" s="24" t="s">
        <v>2615</v>
      </c>
      <c r="J1319" s="24" t="s">
        <v>18</v>
      </c>
      <c r="K1319" s="24" t="s">
        <v>115</v>
      </c>
      <c r="L1319" s="24">
        <v>1</v>
      </c>
      <c r="M1319" s="33">
        <v>10</v>
      </c>
      <c r="N1319" s="33">
        <v>0</v>
      </c>
      <c r="O1319" s="24" t="s">
        <v>63</v>
      </c>
      <c r="P1319" s="24" t="str">
        <f>VLOOKUP(Table1[[#This Row],[Line Item Text Code]],$U$3:$V$7,2,FALSE)</f>
        <v>Specification Error</v>
      </c>
      <c r="Q1319" s="31">
        <f>Table1[[#This Row],[Ext. Cost]]-Table1[[#This Row],[Ext. Sell]]</f>
        <v>-10</v>
      </c>
      <c r="R1319" s="28">
        <f>VLOOKUP(C1319,Bookings!$A$1:$B$33,2,FALSE)</f>
        <v>13189792.260000004</v>
      </c>
      <c r="S1319" s="31">
        <f>IFERROR(VLOOKUP(D1319,Bookings!E:F,2,FALSE),0)</f>
        <v>1874548.8799999997</v>
      </c>
      <c r="T1319" s="27" t="str">
        <f>IFERROR(VLOOKUP(Table1[[#This Row],[Order]],Bookings_with_AM_Report!A:L,12,FALSE),"N/A")</f>
        <v>Kimi Katsuyoshi</v>
      </c>
    </row>
    <row r="1320" spans="1:20">
      <c r="A1320" s="24" t="s">
        <v>2612</v>
      </c>
      <c r="B1320" s="24">
        <v>25</v>
      </c>
      <c r="C1320" s="24" t="s">
        <v>76</v>
      </c>
      <c r="D1320" s="24" t="s">
        <v>146</v>
      </c>
      <c r="E1320" s="24" t="s">
        <v>2630</v>
      </c>
      <c r="F1320" s="24" t="s">
        <v>2631</v>
      </c>
      <c r="G1320" s="24" t="s">
        <v>31</v>
      </c>
      <c r="H1320" s="24" t="s">
        <v>49</v>
      </c>
      <c r="I1320" s="24" t="s">
        <v>2615</v>
      </c>
      <c r="J1320" s="24" t="s">
        <v>18</v>
      </c>
      <c r="K1320" s="24" t="s">
        <v>115</v>
      </c>
      <c r="L1320" s="24">
        <v>1</v>
      </c>
      <c r="M1320" s="33">
        <v>10</v>
      </c>
      <c r="N1320" s="33">
        <v>0</v>
      </c>
      <c r="O1320" s="24" t="s">
        <v>63</v>
      </c>
      <c r="P1320" s="24" t="str">
        <f>VLOOKUP(Table1[[#This Row],[Line Item Text Code]],$U$3:$V$7,2,FALSE)</f>
        <v>Specification Error</v>
      </c>
      <c r="Q1320" s="31">
        <f>Table1[[#This Row],[Ext. Cost]]-Table1[[#This Row],[Ext. Sell]]</f>
        <v>-10</v>
      </c>
      <c r="R1320" s="28">
        <f>VLOOKUP(C1320,Bookings!$A$1:$B$33,2,FALSE)</f>
        <v>13189792.260000004</v>
      </c>
      <c r="S1320" s="31">
        <f>IFERROR(VLOOKUP(D1320,Bookings!E:F,2,FALSE),0)</f>
        <v>1874548.8799999997</v>
      </c>
      <c r="T1320" s="27" t="str">
        <f>IFERROR(VLOOKUP(Table1[[#This Row],[Order]],Bookings_with_AM_Report!A:L,12,FALSE),"N/A")</f>
        <v>Kimi Katsuyoshi</v>
      </c>
    </row>
    <row r="1321" spans="1:20">
      <c r="A1321" s="24" t="s">
        <v>2612</v>
      </c>
      <c r="B1321" s="24">
        <v>26</v>
      </c>
      <c r="C1321" s="24" t="s">
        <v>76</v>
      </c>
      <c r="D1321" s="24" t="s">
        <v>146</v>
      </c>
      <c r="E1321" s="24" t="s">
        <v>2632</v>
      </c>
      <c r="F1321" s="24" t="s">
        <v>2633</v>
      </c>
      <c r="G1321" s="24" t="s">
        <v>31</v>
      </c>
      <c r="H1321" s="24" t="s">
        <v>49</v>
      </c>
      <c r="I1321" s="24" t="s">
        <v>2615</v>
      </c>
      <c r="J1321" s="24" t="s">
        <v>18</v>
      </c>
      <c r="K1321" s="24" t="s">
        <v>115</v>
      </c>
      <c r="L1321" s="24">
        <v>1</v>
      </c>
      <c r="M1321" s="33">
        <v>10</v>
      </c>
      <c r="N1321" s="33">
        <v>0</v>
      </c>
      <c r="O1321" s="24" t="s">
        <v>63</v>
      </c>
      <c r="P1321" s="24" t="str">
        <f>VLOOKUP(Table1[[#This Row],[Line Item Text Code]],$U$3:$V$7,2,FALSE)</f>
        <v>Specification Error</v>
      </c>
      <c r="Q1321" s="31">
        <f>Table1[[#This Row],[Ext. Cost]]-Table1[[#This Row],[Ext. Sell]]</f>
        <v>-10</v>
      </c>
      <c r="R1321" s="28">
        <f>VLOOKUP(C1321,Bookings!$A$1:$B$33,2,FALSE)</f>
        <v>13189792.260000004</v>
      </c>
      <c r="S1321" s="31">
        <f>IFERROR(VLOOKUP(D1321,Bookings!E:F,2,FALSE),0)</f>
        <v>1874548.8799999997</v>
      </c>
      <c r="T1321" s="27" t="str">
        <f>IFERROR(VLOOKUP(Table1[[#This Row],[Order]],Bookings_with_AM_Report!A:L,12,FALSE),"N/A")</f>
        <v>Kimi Katsuyoshi</v>
      </c>
    </row>
    <row r="1322" spans="1:20">
      <c r="A1322" s="24" t="s">
        <v>2612</v>
      </c>
      <c r="B1322" s="24">
        <v>27</v>
      </c>
      <c r="C1322" s="24" t="s">
        <v>76</v>
      </c>
      <c r="D1322" s="24" t="s">
        <v>146</v>
      </c>
      <c r="E1322" s="24" t="s">
        <v>2634</v>
      </c>
      <c r="F1322" s="24" t="s">
        <v>2635</v>
      </c>
      <c r="G1322" s="24" t="s">
        <v>31</v>
      </c>
      <c r="H1322" s="24" t="s">
        <v>49</v>
      </c>
      <c r="I1322" s="24" t="s">
        <v>2615</v>
      </c>
      <c r="J1322" s="24" t="s">
        <v>18</v>
      </c>
      <c r="K1322" s="24" t="s">
        <v>115</v>
      </c>
      <c r="L1322" s="24">
        <v>1</v>
      </c>
      <c r="M1322" s="33">
        <v>10</v>
      </c>
      <c r="N1322" s="33">
        <v>0</v>
      </c>
      <c r="O1322" s="24" t="s">
        <v>63</v>
      </c>
      <c r="P1322" s="24" t="str">
        <f>VLOOKUP(Table1[[#This Row],[Line Item Text Code]],$U$3:$V$7,2,FALSE)</f>
        <v>Specification Error</v>
      </c>
      <c r="Q1322" s="31">
        <f>Table1[[#This Row],[Ext. Cost]]-Table1[[#This Row],[Ext. Sell]]</f>
        <v>-10</v>
      </c>
      <c r="R1322" s="28">
        <f>VLOOKUP(C1322,Bookings!$A$1:$B$33,2,FALSE)</f>
        <v>13189792.260000004</v>
      </c>
      <c r="S1322" s="31">
        <f>IFERROR(VLOOKUP(D1322,Bookings!E:F,2,FALSE),0)</f>
        <v>1874548.8799999997</v>
      </c>
      <c r="T1322" s="27" t="str">
        <f>IFERROR(VLOOKUP(Table1[[#This Row],[Order]],Bookings_with_AM_Report!A:L,12,FALSE),"N/A")</f>
        <v>Kimi Katsuyoshi</v>
      </c>
    </row>
    <row r="1323" spans="1:20">
      <c r="A1323" s="24" t="s">
        <v>2612</v>
      </c>
      <c r="B1323" s="24">
        <v>28</v>
      </c>
      <c r="C1323" s="24" t="s">
        <v>76</v>
      </c>
      <c r="D1323" s="24" t="s">
        <v>146</v>
      </c>
      <c r="E1323" s="24" t="s">
        <v>2636</v>
      </c>
      <c r="F1323" s="24" t="s">
        <v>2637</v>
      </c>
      <c r="G1323" s="24" t="s">
        <v>31</v>
      </c>
      <c r="H1323" s="24" t="s">
        <v>49</v>
      </c>
      <c r="I1323" s="24" t="s">
        <v>2615</v>
      </c>
      <c r="J1323" s="24" t="s">
        <v>18</v>
      </c>
      <c r="K1323" s="24" t="s">
        <v>115</v>
      </c>
      <c r="L1323" s="24">
        <v>1</v>
      </c>
      <c r="M1323" s="33">
        <v>10</v>
      </c>
      <c r="N1323" s="33">
        <v>0</v>
      </c>
      <c r="O1323" s="24" t="s">
        <v>63</v>
      </c>
      <c r="P1323" s="24" t="str">
        <f>VLOOKUP(Table1[[#This Row],[Line Item Text Code]],$U$3:$V$7,2,FALSE)</f>
        <v>Specification Error</v>
      </c>
      <c r="Q1323" s="31">
        <f>Table1[[#This Row],[Ext. Cost]]-Table1[[#This Row],[Ext. Sell]]</f>
        <v>-10</v>
      </c>
      <c r="R1323" s="28">
        <f>VLOOKUP(C1323,Bookings!$A$1:$B$33,2,FALSE)</f>
        <v>13189792.260000004</v>
      </c>
      <c r="S1323" s="31">
        <f>IFERROR(VLOOKUP(D1323,Bookings!E:F,2,FALSE),0)</f>
        <v>1874548.8799999997</v>
      </c>
      <c r="T1323" s="27" t="str">
        <f>IFERROR(VLOOKUP(Table1[[#This Row],[Order]],Bookings_with_AM_Report!A:L,12,FALSE),"N/A")</f>
        <v>Kimi Katsuyoshi</v>
      </c>
    </row>
    <row r="1324" spans="1:20">
      <c r="A1324" s="24" t="s">
        <v>2612</v>
      </c>
      <c r="B1324" s="24">
        <v>29</v>
      </c>
      <c r="C1324" s="24" t="s">
        <v>76</v>
      </c>
      <c r="D1324" s="24" t="s">
        <v>146</v>
      </c>
      <c r="E1324" s="24" t="s">
        <v>2638</v>
      </c>
      <c r="F1324" s="24" t="s">
        <v>2639</v>
      </c>
      <c r="G1324" s="24" t="s">
        <v>31</v>
      </c>
      <c r="H1324" s="24" t="s">
        <v>49</v>
      </c>
      <c r="I1324" s="24" t="s">
        <v>2615</v>
      </c>
      <c r="J1324" s="24" t="s">
        <v>18</v>
      </c>
      <c r="K1324" s="24" t="s">
        <v>115</v>
      </c>
      <c r="L1324" s="24">
        <v>1</v>
      </c>
      <c r="M1324" s="33">
        <v>10</v>
      </c>
      <c r="N1324" s="33">
        <v>0</v>
      </c>
      <c r="O1324" s="24" t="s">
        <v>63</v>
      </c>
      <c r="P1324" s="24" t="str">
        <f>VLOOKUP(Table1[[#This Row],[Line Item Text Code]],$U$3:$V$7,2,FALSE)</f>
        <v>Specification Error</v>
      </c>
      <c r="Q1324" s="31">
        <f>Table1[[#This Row],[Ext. Cost]]-Table1[[#This Row],[Ext. Sell]]</f>
        <v>-10</v>
      </c>
      <c r="R1324" s="28">
        <f>VLOOKUP(C1324,Bookings!$A$1:$B$33,2,FALSE)</f>
        <v>13189792.260000004</v>
      </c>
      <c r="S1324" s="31">
        <f>IFERROR(VLOOKUP(D1324,Bookings!E:F,2,FALSE),0)</f>
        <v>1874548.8799999997</v>
      </c>
      <c r="T1324" s="27" t="str">
        <f>IFERROR(VLOOKUP(Table1[[#This Row],[Order]],Bookings_with_AM_Report!A:L,12,FALSE),"N/A")</f>
        <v>Kimi Katsuyoshi</v>
      </c>
    </row>
    <row r="1325" spans="1:20">
      <c r="A1325" s="24" t="s">
        <v>2612</v>
      </c>
      <c r="B1325" s="24">
        <v>30</v>
      </c>
      <c r="C1325" s="24" t="s">
        <v>76</v>
      </c>
      <c r="D1325" s="24" t="s">
        <v>146</v>
      </c>
      <c r="E1325" s="24" t="s">
        <v>2640</v>
      </c>
      <c r="F1325" s="24" t="s">
        <v>2641</v>
      </c>
      <c r="G1325" s="24" t="s">
        <v>31</v>
      </c>
      <c r="H1325" s="24" t="s">
        <v>49</v>
      </c>
      <c r="I1325" s="24" t="s">
        <v>2615</v>
      </c>
      <c r="J1325" s="24" t="s">
        <v>18</v>
      </c>
      <c r="K1325" s="24" t="s">
        <v>115</v>
      </c>
      <c r="L1325" s="24">
        <v>1</v>
      </c>
      <c r="M1325" s="33">
        <v>10</v>
      </c>
      <c r="N1325" s="33">
        <v>0</v>
      </c>
      <c r="O1325" s="24" t="s">
        <v>63</v>
      </c>
      <c r="P1325" s="24" t="str">
        <f>VLOOKUP(Table1[[#This Row],[Line Item Text Code]],$U$3:$V$7,2,FALSE)</f>
        <v>Specification Error</v>
      </c>
      <c r="Q1325" s="31">
        <f>Table1[[#This Row],[Ext. Cost]]-Table1[[#This Row],[Ext. Sell]]</f>
        <v>-10</v>
      </c>
      <c r="R1325" s="28">
        <f>VLOOKUP(C1325,Bookings!$A$1:$B$33,2,FALSE)</f>
        <v>13189792.260000004</v>
      </c>
      <c r="S1325" s="31">
        <f>IFERROR(VLOOKUP(D1325,Bookings!E:F,2,FALSE),0)</f>
        <v>1874548.8799999997</v>
      </c>
      <c r="T1325" s="27" t="str">
        <f>IFERROR(VLOOKUP(Table1[[#This Row],[Order]],Bookings_with_AM_Report!A:L,12,FALSE),"N/A")</f>
        <v>Kimi Katsuyoshi</v>
      </c>
    </row>
    <row r="1326" spans="1:20">
      <c r="A1326" s="24" t="s">
        <v>2612</v>
      </c>
      <c r="B1326" s="24">
        <v>31</v>
      </c>
      <c r="C1326" s="24" t="s">
        <v>76</v>
      </c>
      <c r="D1326" s="24" t="s">
        <v>146</v>
      </c>
      <c r="E1326" s="24" t="s">
        <v>2642</v>
      </c>
      <c r="F1326" s="24" t="s">
        <v>2643</v>
      </c>
      <c r="G1326" s="24" t="s">
        <v>31</v>
      </c>
      <c r="H1326" s="24" t="s">
        <v>49</v>
      </c>
      <c r="I1326" s="24" t="s">
        <v>2615</v>
      </c>
      <c r="J1326" s="24" t="s">
        <v>18</v>
      </c>
      <c r="K1326" s="24" t="s">
        <v>115</v>
      </c>
      <c r="L1326" s="24">
        <v>1</v>
      </c>
      <c r="M1326" s="33">
        <v>10</v>
      </c>
      <c r="N1326" s="33">
        <v>0</v>
      </c>
      <c r="O1326" s="24" t="s">
        <v>63</v>
      </c>
      <c r="P1326" s="24" t="str">
        <f>VLOOKUP(Table1[[#This Row],[Line Item Text Code]],$U$3:$V$7,2,FALSE)</f>
        <v>Specification Error</v>
      </c>
      <c r="Q1326" s="31">
        <f>Table1[[#This Row],[Ext. Cost]]-Table1[[#This Row],[Ext. Sell]]</f>
        <v>-10</v>
      </c>
      <c r="R1326" s="28">
        <f>VLOOKUP(C1326,Bookings!$A$1:$B$33,2,FALSE)</f>
        <v>13189792.260000004</v>
      </c>
      <c r="S1326" s="31">
        <f>IFERROR(VLOOKUP(D1326,Bookings!E:F,2,FALSE),0)</f>
        <v>1874548.8799999997</v>
      </c>
      <c r="T1326" s="27" t="str">
        <f>IFERROR(VLOOKUP(Table1[[#This Row],[Order]],Bookings_with_AM_Report!A:L,12,FALSE),"N/A")</f>
        <v>Kimi Katsuyoshi</v>
      </c>
    </row>
    <row r="1327" spans="1:20">
      <c r="A1327" s="24" t="s">
        <v>2612</v>
      </c>
      <c r="B1327" s="24">
        <v>32</v>
      </c>
      <c r="C1327" s="24" t="s">
        <v>76</v>
      </c>
      <c r="D1327" s="24" t="s">
        <v>146</v>
      </c>
      <c r="E1327" s="24" t="s">
        <v>2644</v>
      </c>
      <c r="F1327" s="24" t="s">
        <v>2645</v>
      </c>
      <c r="G1327" s="24" t="s">
        <v>31</v>
      </c>
      <c r="H1327" s="24" t="s">
        <v>49</v>
      </c>
      <c r="I1327" s="24" t="s">
        <v>2615</v>
      </c>
      <c r="J1327" s="24" t="s">
        <v>18</v>
      </c>
      <c r="K1327" s="24" t="s">
        <v>115</v>
      </c>
      <c r="L1327" s="24">
        <v>1</v>
      </c>
      <c r="M1327" s="33">
        <v>10</v>
      </c>
      <c r="N1327" s="33">
        <v>0</v>
      </c>
      <c r="O1327" s="24" t="s">
        <v>63</v>
      </c>
      <c r="P1327" s="24" t="str">
        <f>VLOOKUP(Table1[[#This Row],[Line Item Text Code]],$U$3:$V$7,2,FALSE)</f>
        <v>Specification Error</v>
      </c>
      <c r="Q1327" s="31">
        <f>Table1[[#This Row],[Ext. Cost]]-Table1[[#This Row],[Ext. Sell]]</f>
        <v>-10</v>
      </c>
      <c r="R1327" s="28">
        <f>VLOOKUP(C1327,Bookings!$A$1:$B$33,2,FALSE)</f>
        <v>13189792.260000004</v>
      </c>
      <c r="S1327" s="31">
        <f>IFERROR(VLOOKUP(D1327,Bookings!E:F,2,FALSE),0)</f>
        <v>1874548.8799999997</v>
      </c>
      <c r="T1327" s="27" t="str">
        <f>IFERROR(VLOOKUP(Table1[[#This Row],[Order]],Bookings_with_AM_Report!A:L,12,FALSE),"N/A")</f>
        <v>Kimi Katsuyoshi</v>
      </c>
    </row>
    <row r="1328" spans="1:20">
      <c r="A1328" s="24" t="s">
        <v>2612</v>
      </c>
      <c r="B1328" s="24">
        <v>33</v>
      </c>
      <c r="C1328" s="24" t="s">
        <v>76</v>
      </c>
      <c r="D1328" s="24" t="s">
        <v>146</v>
      </c>
      <c r="E1328" s="24" t="s">
        <v>2646</v>
      </c>
      <c r="F1328" s="24" t="s">
        <v>2647</v>
      </c>
      <c r="G1328" s="24" t="s">
        <v>31</v>
      </c>
      <c r="H1328" s="24" t="s">
        <v>49</v>
      </c>
      <c r="I1328" s="24" t="s">
        <v>2615</v>
      </c>
      <c r="J1328" s="24" t="s">
        <v>18</v>
      </c>
      <c r="K1328" s="24" t="s">
        <v>115</v>
      </c>
      <c r="L1328" s="24">
        <v>1</v>
      </c>
      <c r="M1328" s="33">
        <v>10</v>
      </c>
      <c r="N1328" s="33">
        <v>0</v>
      </c>
      <c r="O1328" s="24" t="s">
        <v>63</v>
      </c>
      <c r="P1328" s="24" t="str">
        <f>VLOOKUP(Table1[[#This Row],[Line Item Text Code]],$U$3:$V$7,2,FALSE)</f>
        <v>Specification Error</v>
      </c>
      <c r="Q1328" s="31">
        <f>Table1[[#This Row],[Ext. Cost]]-Table1[[#This Row],[Ext. Sell]]</f>
        <v>-10</v>
      </c>
      <c r="R1328" s="28">
        <f>VLOOKUP(C1328,Bookings!$A$1:$B$33,2,FALSE)</f>
        <v>13189792.260000004</v>
      </c>
      <c r="S1328" s="31">
        <f>IFERROR(VLOOKUP(D1328,Bookings!E:F,2,FALSE),0)</f>
        <v>1874548.8799999997</v>
      </c>
      <c r="T1328" s="27" t="str">
        <f>IFERROR(VLOOKUP(Table1[[#This Row],[Order]],Bookings_with_AM_Report!A:L,12,FALSE),"N/A")</f>
        <v>Kimi Katsuyoshi</v>
      </c>
    </row>
    <row r="1329" spans="1:20">
      <c r="A1329" s="24" t="s">
        <v>2612</v>
      </c>
      <c r="B1329" s="24">
        <v>34</v>
      </c>
      <c r="C1329" s="24" t="s">
        <v>76</v>
      </c>
      <c r="D1329" s="24" t="s">
        <v>146</v>
      </c>
      <c r="E1329" s="24" t="s">
        <v>2648</v>
      </c>
      <c r="F1329" s="24" t="s">
        <v>2649</v>
      </c>
      <c r="G1329" s="24" t="s">
        <v>31</v>
      </c>
      <c r="H1329" s="24" t="s">
        <v>49</v>
      </c>
      <c r="I1329" s="24" t="s">
        <v>2615</v>
      </c>
      <c r="J1329" s="24" t="s">
        <v>18</v>
      </c>
      <c r="K1329" s="24" t="s">
        <v>115</v>
      </c>
      <c r="L1329" s="24">
        <v>1</v>
      </c>
      <c r="M1329" s="33">
        <v>10</v>
      </c>
      <c r="N1329" s="33">
        <v>0</v>
      </c>
      <c r="O1329" s="24" t="s">
        <v>63</v>
      </c>
      <c r="P1329" s="24" t="str">
        <f>VLOOKUP(Table1[[#This Row],[Line Item Text Code]],$U$3:$V$7,2,FALSE)</f>
        <v>Specification Error</v>
      </c>
      <c r="Q1329" s="31">
        <f>Table1[[#This Row],[Ext. Cost]]-Table1[[#This Row],[Ext. Sell]]</f>
        <v>-10</v>
      </c>
      <c r="R1329" s="28">
        <f>VLOOKUP(C1329,Bookings!$A$1:$B$33,2,FALSE)</f>
        <v>13189792.260000004</v>
      </c>
      <c r="S1329" s="31">
        <f>IFERROR(VLOOKUP(D1329,Bookings!E:F,2,FALSE),0)</f>
        <v>1874548.8799999997</v>
      </c>
      <c r="T1329" s="27" t="str">
        <f>IFERROR(VLOOKUP(Table1[[#This Row],[Order]],Bookings_with_AM_Report!A:L,12,FALSE),"N/A")</f>
        <v>Kimi Katsuyoshi</v>
      </c>
    </row>
    <row r="1330" spans="1:20">
      <c r="A1330" s="24" t="s">
        <v>2612</v>
      </c>
      <c r="B1330" s="24">
        <v>35</v>
      </c>
      <c r="C1330" s="24" t="s">
        <v>76</v>
      </c>
      <c r="D1330" s="24" t="s">
        <v>146</v>
      </c>
      <c r="E1330" s="24" t="s">
        <v>2650</v>
      </c>
      <c r="F1330" s="24" t="s">
        <v>2651</v>
      </c>
      <c r="G1330" s="24" t="s">
        <v>31</v>
      </c>
      <c r="H1330" s="24" t="s">
        <v>49</v>
      </c>
      <c r="I1330" s="24" t="s">
        <v>2615</v>
      </c>
      <c r="J1330" s="24" t="s">
        <v>18</v>
      </c>
      <c r="K1330" s="24" t="s">
        <v>115</v>
      </c>
      <c r="L1330" s="24">
        <v>1</v>
      </c>
      <c r="M1330" s="33">
        <v>10</v>
      </c>
      <c r="N1330" s="33">
        <v>0</v>
      </c>
      <c r="O1330" s="24" t="s">
        <v>63</v>
      </c>
      <c r="P1330" s="24" t="str">
        <f>VLOOKUP(Table1[[#This Row],[Line Item Text Code]],$U$3:$V$7,2,FALSE)</f>
        <v>Specification Error</v>
      </c>
      <c r="Q1330" s="31">
        <f>Table1[[#This Row],[Ext. Cost]]-Table1[[#This Row],[Ext. Sell]]</f>
        <v>-10</v>
      </c>
      <c r="R1330" s="28">
        <f>VLOOKUP(C1330,Bookings!$A$1:$B$33,2,FALSE)</f>
        <v>13189792.260000004</v>
      </c>
      <c r="S1330" s="31">
        <f>IFERROR(VLOOKUP(D1330,Bookings!E:F,2,FALSE),0)</f>
        <v>1874548.8799999997</v>
      </c>
      <c r="T1330" s="27" t="str">
        <f>IFERROR(VLOOKUP(Table1[[#This Row],[Order]],Bookings_with_AM_Report!A:L,12,FALSE),"N/A")</f>
        <v>Kimi Katsuyoshi</v>
      </c>
    </row>
    <row r="1331" spans="1:20">
      <c r="A1331" s="24" t="s">
        <v>2612</v>
      </c>
      <c r="B1331" s="24">
        <v>36</v>
      </c>
      <c r="C1331" s="24" t="s">
        <v>76</v>
      </c>
      <c r="D1331" s="24" t="s">
        <v>146</v>
      </c>
      <c r="E1331" s="24" t="s">
        <v>2652</v>
      </c>
      <c r="F1331" s="24" t="s">
        <v>2653</v>
      </c>
      <c r="G1331" s="24" t="s">
        <v>31</v>
      </c>
      <c r="H1331" s="24" t="s">
        <v>49</v>
      </c>
      <c r="I1331" s="24" t="s">
        <v>2615</v>
      </c>
      <c r="J1331" s="24" t="s">
        <v>18</v>
      </c>
      <c r="K1331" s="24" t="s">
        <v>115</v>
      </c>
      <c r="L1331" s="24">
        <v>1</v>
      </c>
      <c r="M1331" s="33">
        <v>10</v>
      </c>
      <c r="N1331" s="33">
        <v>0</v>
      </c>
      <c r="O1331" s="24" t="s">
        <v>63</v>
      </c>
      <c r="P1331" s="24" t="str">
        <f>VLOOKUP(Table1[[#This Row],[Line Item Text Code]],$U$3:$V$7,2,FALSE)</f>
        <v>Specification Error</v>
      </c>
      <c r="Q1331" s="31">
        <f>Table1[[#This Row],[Ext. Cost]]-Table1[[#This Row],[Ext. Sell]]</f>
        <v>-10</v>
      </c>
      <c r="R1331" s="28">
        <f>VLOOKUP(C1331,Bookings!$A$1:$B$33,2,FALSE)</f>
        <v>13189792.260000004</v>
      </c>
      <c r="S1331" s="31">
        <f>IFERROR(VLOOKUP(D1331,Bookings!E:F,2,FALSE),0)</f>
        <v>1874548.8799999997</v>
      </c>
      <c r="T1331" s="27" t="str">
        <f>IFERROR(VLOOKUP(Table1[[#This Row],[Order]],Bookings_with_AM_Report!A:L,12,FALSE),"N/A")</f>
        <v>Kimi Katsuyoshi</v>
      </c>
    </row>
    <row r="1332" spans="1:20">
      <c r="A1332" s="24" t="s">
        <v>2612</v>
      </c>
      <c r="B1332" s="24">
        <v>37</v>
      </c>
      <c r="C1332" s="24" t="s">
        <v>76</v>
      </c>
      <c r="D1332" s="24" t="s">
        <v>146</v>
      </c>
      <c r="E1332" s="24" t="s">
        <v>2654</v>
      </c>
      <c r="F1332" s="24" t="s">
        <v>2655</v>
      </c>
      <c r="G1332" s="24" t="s">
        <v>31</v>
      </c>
      <c r="H1332" s="24" t="s">
        <v>49</v>
      </c>
      <c r="I1332" s="24" t="s">
        <v>2615</v>
      </c>
      <c r="J1332" s="24" t="s">
        <v>18</v>
      </c>
      <c r="K1332" s="24" t="s">
        <v>115</v>
      </c>
      <c r="L1332" s="24">
        <v>1</v>
      </c>
      <c r="M1332" s="33">
        <v>10</v>
      </c>
      <c r="N1332" s="33">
        <v>0</v>
      </c>
      <c r="O1332" s="24" t="s">
        <v>63</v>
      </c>
      <c r="P1332" s="24" t="str">
        <f>VLOOKUP(Table1[[#This Row],[Line Item Text Code]],$U$3:$V$7,2,FALSE)</f>
        <v>Specification Error</v>
      </c>
      <c r="Q1332" s="31">
        <f>Table1[[#This Row],[Ext. Cost]]-Table1[[#This Row],[Ext. Sell]]</f>
        <v>-10</v>
      </c>
      <c r="R1332" s="28">
        <f>VLOOKUP(C1332,Bookings!$A$1:$B$33,2,FALSE)</f>
        <v>13189792.260000004</v>
      </c>
      <c r="S1332" s="31">
        <f>IFERROR(VLOOKUP(D1332,Bookings!E:F,2,FALSE),0)</f>
        <v>1874548.8799999997</v>
      </c>
      <c r="T1332" s="27" t="str">
        <f>IFERROR(VLOOKUP(Table1[[#This Row],[Order]],Bookings_with_AM_Report!A:L,12,FALSE),"N/A")</f>
        <v>Kimi Katsuyoshi</v>
      </c>
    </row>
    <row r="1333" spans="1:20">
      <c r="A1333" s="24" t="s">
        <v>2612</v>
      </c>
      <c r="B1333" s="24">
        <v>38</v>
      </c>
      <c r="C1333" s="24" t="s">
        <v>76</v>
      </c>
      <c r="D1333" s="24" t="s">
        <v>146</v>
      </c>
      <c r="E1333" s="24" t="s">
        <v>2656</v>
      </c>
      <c r="F1333" s="24" t="s">
        <v>2657</v>
      </c>
      <c r="G1333" s="24" t="s">
        <v>31</v>
      </c>
      <c r="H1333" s="24" t="s">
        <v>49</v>
      </c>
      <c r="I1333" s="24" t="s">
        <v>2615</v>
      </c>
      <c r="J1333" s="24" t="s">
        <v>18</v>
      </c>
      <c r="K1333" s="24" t="s">
        <v>115</v>
      </c>
      <c r="L1333" s="24">
        <v>1</v>
      </c>
      <c r="M1333" s="33">
        <v>10</v>
      </c>
      <c r="N1333" s="33">
        <v>0</v>
      </c>
      <c r="O1333" s="24" t="s">
        <v>63</v>
      </c>
      <c r="P1333" s="24" t="str">
        <f>VLOOKUP(Table1[[#This Row],[Line Item Text Code]],$U$3:$V$7,2,FALSE)</f>
        <v>Specification Error</v>
      </c>
      <c r="Q1333" s="31">
        <f>Table1[[#This Row],[Ext. Cost]]-Table1[[#This Row],[Ext. Sell]]</f>
        <v>-10</v>
      </c>
      <c r="R1333" s="28">
        <f>VLOOKUP(C1333,Bookings!$A$1:$B$33,2,FALSE)</f>
        <v>13189792.260000004</v>
      </c>
      <c r="S1333" s="31">
        <f>IFERROR(VLOOKUP(D1333,Bookings!E:F,2,FALSE),0)</f>
        <v>1874548.8799999997</v>
      </c>
      <c r="T1333" s="27" t="str">
        <f>IFERROR(VLOOKUP(Table1[[#This Row],[Order]],Bookings_with_AM_Report!A:L,12,FALSE),"N/A")</f>
        <v>Kimi Katsuyoshi</v>
      </c>
    </row>
    <row r="1334" spans="1:20">
      <c r="A1334" s="24" t="s">
        <v>2612</v>
      </c>
      <c r="B1334" s="24">
        <v>39</v>
      </c>
      <c r="C1334" s="24" t="s">
        <v>76</v>
      </c>
      <c r="D1334" s="24" t="s">
        <v>146</v>
      </c>
      <c r="E1334" s="24" t="s">
        <v>2658</v>
      </c>
      <c r="F1334" s="24" t="s">
        <v>2659</v>
      </c>
      <c r="G1334" s="24" t="s">
        <v>31</v>
      </c>
      <c r="H1334" s="24" t="s">
        <v>49</v>
      </c>
      <c r="I1334" s="24" t="s">
        <v>2615</v>
      </c>
      <c r="J1334" s="24" t="s">
        <v>18</v>
      </c>
      <c r="K1334" s="24" t="s">
        <v>115</v>
      </c>
      <c r="L1334" s="24">
        <v>1</v>
      </c>
      <c r="M1334" s="33">
        <v>10</v>
      </c>
      <c r="N1334" s="33">
        <v>0</v>
      </c>
      <c r="O1334" s="24" t="s">
        <v>63</v>
      </c>
      <c r="P1334" s="24" t="str">
        <f>VLOOKUP(Table1[[#This Row],[Line Item Text Code]],$U$3:$V$7,2,FALSE)</f>
        <v>Specification Error</v>
      </c>
      <c r="Q1334" s="31">
        <f>Table1[[#This Row],[Ext. Cost]]-Table1[[#This Row],[Ext. Sell]]</f>
        <v>-10</v>
      </c>
      <c r="R1334" s="28">
        <f>VLOOKUP(C1334,Bookings!$A$1:$B$33,2,FALSE)</f>
        <v>13189792.260000004</v>
      </c>
      <c r="S1334" s="31">
        <f>IFERROR(VLOOKUP(D1334,Bookings!E:F,2,FALSE),0)</f>
        <v>1874548.8799999997</v>
      </c>
      <c r="T1334" s="27" t="str">
        <f>IFERROR(VLOOKUP(Table1[[#This Row],[Order]],Bookings_with_AM_Report!A:L,12,FALSE),"N/A")</f>
        <v>Kimi Katsuyoshi</v>
      </c>
    </row>
    <row r="1335" spans="1:20">
      <c r="A1335" s="24" t="s">
        <v>2612</v>
      </c>
      <c r="B1335" s="24">
        <v>40</v>
      </c>
      <c r="C1335" s="24" t="s">
        <v>76</v>
      </c>
      <c r="D1335" s="24" t="s">
        <v>146</v>
      </c>
      <c r="E1335" s="24" t="s">
        <v>2660</v>
      </c>
      <c r="F1335" s="24" t="s">
        <v>2661</v>
      </c>
      <c r="G1335" s="24" t="s">
        <v>31</v>
      </c>
      <c r="H1335" s="24" t="s">
        <v>49</v>
      </c>
      <c r="I1335" s="24" t="s">
        <v>2615</v>
      </c>
      <c r="J1335" s="24" t="s">
        <v>18</v>
      </c>
      <c r="K1335" s="24" t="s">
        <v>115</v>
      </c>
      <c r="L1335" s="24">
        <v>1</v>
      </c>
      <c r="M1335" s="33">
        <v>10</v>
      </c>
      <c r="N1335" s="33">
        <v>0</v>
      </c>
      <c r="O1335" s="24" t="s">
        <v>63</v>
      </c>
      <c r="P1335" s="24" t="str">
        <f>VLOOKUP(Table1[[#This Row],[Line Item Text Code]],$U$3:$V$7,2,FALSE)</f>
        <v>Specification Error</v>
      </c>
      <c r="Q1335" s="31">
        <f>Table1[[#This Row],[Ext. Cost]]-Table1[[#This Row],[Ext. Sell]]</f>
        <v>-10</v>
      </c>
      <c r="R1335" s="28">
        <f>VLOOKUP(C1335,Bookings!$A$1:$B$33,2,FALSE)</f>
        <v>13189792.260000004</v>
      </c>
      <c r="S1335" s="31">
        <f>IFERROR(VLOOKUP(D1335,Bookings!E:F,2,FALSE),0)</f>
        <v>1874548.8799999997</v>
      </c>
      <c r="T1335" s="27" t="str">
        <f>IFERROR(VLOOKUP(Table1[[#This Row],[Order]],Bookings_with_AM_Report!A:L,12,FALSE),"N/A")</f>
        <v>Kimi Katsuyoshi</v>
      </c>
    </row>
    <row r="1336" spans="1:20">
      <c r="A1336" s="24" t="s">
        <v>2612</v>
      </c>
      <c r="B1336" s="24">
        <v>41</v>
      </c>
      <c r="C1336" s="24" t="s">
        <v>76</v>
      </c>
      <c r="D1336" s="24" t="s">
        <v>146</v>
      </c>
      <c r="E1336" s="24" t="s">
        <v>2662</v>
      </c>
      <c r="F1336" s="24" t="s">
        <v>2663</v>
      </c>
      <c r="G1336" s="24" t="s">
        <v>31</v>
      </c>
      <c r="H1336" s="24" t="s">
        <v>49</v>
      </c>
      <c r="I1336" s="24" t="s">
        <v>2615</v>
      </c>
      <c r="J1336" s="24" t="s">
        <v>18</v>
      </c>
      <c r="K1336" s="24" t="s">
        <v>115</v>
      </c>
      <c r="L1336" s="24">
        <v>1</v>
      </c>
      <c r="M1336" s="33">
        <v>10</v>
      </c>
      <c r="N1336" s="33">
        <v>0</v>
      </c>
      <c r="O1336" s="24" t="s">
        <v>63</v>
      </c>
      <c r="P1336" s="24" t="str">
        <f>VLOOKUP(Table1[[#This Row],[Line Item Text Code]],$U$3:$V$7,2,FALSE)</f>
        <v>Specification Error</v>
      </c>
      <c r="Q1336" s="31">
        <f>Table1[[#This Row],[Ext. Cost]]-Table1[[#This Row],[Ext. Sell]]</f>
        <v>-10</v>
      </c>
      <c r="R1336" s="28">
        <f>VLOOKUP(C1336,Bookings!$A$1:$B$33,2,FALSE)</f>
        <v>13189792.260000004</v>
      </c>
      <c r="S1336" s="31">
        <f>IFERROR(VLOOKUP(D1336,Bookings!E:F,2,FALSE),0)</f>
        <v>1874548.8799999997</v>
      </c>
      <c r="T1336" s="27" t="str">
        <f>IFERROR(VLOOKUP(Table1[[#This Row],[Order]],Bookings_with_AM_Report!A:L,12,FALSE),"N/A")</f>
        <v>Kimi Katsuyoshi</v>
      </c>
    </row>
    <row r="1337" spans="1:20">
      <c r="A1337" s="24" t="s">
        <v>2612</v>
      </c>
      <c r="B1337" s="24">
        <v>42</v>
      </c>
      <c r="C1337" s="24" t="s">
        <v>76</v>
      </c>
      <c r="D1337" s="24" t="s">
        <v>146</v>
      </c>
      <c r="E1337" s="24" t="s">
        <v>2664</v>
      </c>
      <c r="F1337" s="24" t="s">
        <v>2665</v>
      </c>
      <c r="G1337" s="24" t="s">
        <v>31</v>
      </c>
      <c r="H1337" s="24" t="s">
        <v>49</v>
      </c>
      <c r="I1337" s="24" t="s">
        <v>2615</v>
      </c>
      <c r="J1337" s="24" t="s">
        <v>18</v>
      </c>
      <c r="K1337" s="24" t="s">
        <v>115</v>
      </c>
      <c r="L1337" s="24">
        <v>1</v>
      </c>
      <c r="M1337" s="33">
        <v>10</v>
      </c>
      <c r="N1337" s="33">
        <v>0</v>
      </c>
      <c r="O1337" s="24" t="s">
        <v>63</v>
      </c>
      <c r="P1337" s="24" t="str">
        <f>VLOOKUP(Table1[[#This Row],[Line Item Text Code]],$U$3:$V$7,2,FALSE)</f>
        <v>Specification Error</v>
      </c>
      <c r="Q1337" s="31">
        <f>Table1[[#This Row],[Ext. Cost]]-Table1[[#This Row],[Ext. Sell]]</f>
        <v>-10</v>
      </c>
      <c r="R1337" s="28">
        <f>VLOOKUP(C1337,Bookings!$A$1:$B$33,2,FALSE)</f>
        <v>13189792.260000004</v>
      </c>
      <c r="S1337" s="31">
        <f>IFERROR(VLOOKUP(D1337,Bookings!E:F,2,FALSE),0)</f>
        <v>1874548.8799999997</v>
      </c>
      <c r="T1337" s="27" t="str">
        <f>IFERROR(VLOOKUP(Table1[[#This Row],[Order]],Bookings_with_AM_Report!A:L,12,FALSE),"N/A")</f>
        <v>Kimi Katsuyoshi</v>
      </c>
    </row>
    <row r="1338" spans="1:20">
      <c r="A1338" s="24" t="s">
        <v>2612</v>
      </c>
      <c r="B1338" s="24">
        <v>43</v>
      </c>
      <c r="C1338" s="24" t="s">
        <v>76</v>
      </c>
      <c r="D1338" s="24" t="s">
        <v>146</v>
      </c>
      <c r="E1338" s="24" t="s">
        <v>2666</v>
      </c>
      <c r="F1338" s="24" t="s">
        <v>2667</v>
      </c>
      <c r="G1338" s="24" t="s">
        <v>31</v>
      </c>
      <c r="H1338" s="24" t="s">
        <v>49</v>
      </c>
      <c r="I1338" s="24" t="s">
        <v>2615</v>
      </c>
      <c r="J1338" s="24" t="s">
        <v>18</v>
      </c>
      <c r="K1338" s="24" t="s">
        <v>115</v>
      </c>
      <c r="L1338" s="24">
        <v>1</v>
      </c>
      <c r="M1338" s="33">
        <v>10</v>
      </c>
      <c r="N1338" s="33">
        <v>0</v>
      </c>
      <c r="O1338" s="24" t="s">
        <v>63</v>
      </c>
      <c r="P1338" s="24" t="str">
        <f>VLOOKUP(Table1[[#This Row],[Line Item Text Code]],$U$3:$V$7,2,FALSE)</f>
        <v>Specification Error</v>
      </c>
      <c r="Q1338" s="31">
        <f>Table1[[#This Row],[Ext. Cost]]-Table1[[#This Row],[Ext. Sell]]</f>
        <v>-10</v>
      </c>
      <c r="R1338" s="28">
        <f>VLOOKUP(C1338,Bookings!$A$1:$B$33,2,FALSE)</f>
        <v>13189792.260000004</v>
      </c>
      <c r="S1338" s="31">
        <f>IFERROR(VLOOKUP(D1338,Bookings!E:F,2,FALSE),0)</f>
        <v>1874548.8799999997</v>
      </c>
      <c r="T1338" s="27" t="str">
        <f>IFERROR(VLOOKUP(Table1[[#This Row],[Order]],Bookings_with_AM_Report!A:L,12,FALSE),"N/A")</f>
        <v>Kimi Katsuyoshi</v>
      </c>
    </row>
    <row r="1339" spans="1:20">
      <c r="A1339" s="24" t="s">
        <v>2612</v>
      </c>
      <c r="B1339" s="24">
        <v>44</v>
      </c>
      <c r="C1339" s="24" t="s">
        <v>76</v>
      </c>
      <c r="D1339" s="24" t="s">
        <v>146</v>
      </c>
      <c r="E1339" s="24" t="s">
        <v>2668</v>
      </c>
      <c r="F1339" s="24" t="s">
        <v>2669</v>
      </c>
      <c r="G1339" s="24" t="s">
        <v>31</v>
      </c>
      <c r="H1339" s="24" t="s">
        <v>49</v>
      </c>
      <c r="I1339" s="24" t="s">
        <v>2615</v>
      </c>
      <c r="J1339" s="24" t="s">
        <v>18</v>
      </c>
      <c r="K1339" s="24" t="s">
        <v>115</v>
      </c>
      <c r="L1339" s="24">
        <v>1</v>
      </c>
      <c r="M1339" s="33">
        <v>10</v>
      </c>
      <c r="N1339" s="33">
        <v>0</v>
      </c>
      <c r="O1339" s="24" t="s">
        <v>63</v>
      </c>
      <c r="P1339" s="24" t="str">
        <f>VLOOKUP(Table1[[#This Row],[Line Item Text Code]],$U$3:$V$7,2,FALSE)</f>
        <v>Specification Error</v>
      </c>
      <c r="Q1339" s="31">
        <f>Table1[[#This Row],[Ext. Cost]]-Table1[[#This Row],[Ext. Sell]]</f>
        <v>-10</v>
      </c>
      <c r="R1339" s="28">
        <f>VLOOKUP(C1339,Bookings!$A$1:$B$33,2,FALSE)</f>
        <v>13189792.260000004</v>
      </c>
      <c r="S1339" s="31">
        <f>IFERROR(VLOOKUP(D1339,Bookings!E:F,2,FALSE),0)</f>
        <v>1874548.8799999997</v>
      </c>
      <c r="T1339" s="27" t="str">
        <f>IFERROR(VLOOKUP(Table1[[#This Row],[Order]],Bookings_with_AM_Report!A:L,12,FALSE),"N/A")</f>
        <v>Kimi Katsuyoshi</v>
      </c>
    </row>
    <row r="1340" spans="1:20">
      <c r="A1340" s="24" t="s">
        <v>2612</v>
      </c>
      <c r="B1340" s="24">
        <v>45</v>
      </c>
      <c r="C1340" s="24" t="s">
        <v>76</v>
      </c>
      <c r="D1340" s="24" t="s">
        <v>146</v>
      </c>
      <c r="E1340" s="24" t="s">
        <v>2670</v>
      </c>
      <c r="F1340" s="24" t="s">
        <v>2671</v>
      </c>
      <c r="G1340" s="24" t="s">
        <v>31</v>
      </c>
      <c r="H1340" s="24" t="s">
        <v>49</v>
      </c>
      <c r="I1340" s="24" t="s">
        <v>2615</v>
      </c>
      <c r="J1340" s="24" t="s">
        <v>18</v>
      </c>
      <c r="K1340" s="24" t="s">
        <v>115</v>
      </c>
      <c r="L1340" s="24">
        <v>1</v>
      </c>
      <c r="M1340" s="33">
        <v>10</v>
      </c>
      <c r="N1340" s="33">
        <v>0</v>
      </c>
      <c r="O1340" s="24" t="s">
        <v>63</v>
      </c>
      <c r="P1340" s="24" t="str">
        <f>VLOOKUP(Table1[[#This Row],[Line Item Text Code]],$U$3:$V$7,2,FALSE)</f>
        <v>Specification Error</v>
      </c>
      <c r="Q1340" s="31">
        <f>Table1[[#This Row],[Ext. Cost]]-Table1[[#This Row],[Ext. Sell]]</f>
        <v>-10</v>
      </c>
      <c r="R1340" s="28">
        <f>VLOOKUP(C1340,Bookings!$A$1:$B$33,2,FALSE)</f>
        <v>13189792.260000004</v>
      </c>
      <c r="S1340" s="31">
        <f>IFERROR(VLOOKUP(D1340,Bookings!E:F,2,FALSE),0)</f>
        <v>1874548.8799999997</v>
      </c>
      <c r="T1340" s="27" t="str">
        <f>IFERROR(VLOOKUP(Table1[[#This Row],[Order]],Bookings_with_AM_Report!A:L,12,FALSE),"N/A")</f>
        <v>Kimi Katsuyoshi</v>
      </c>
    </row>
    <row r="1341" spans="1:20">
      <c r="A1341" s="24" t="s">
        <v>2612</v>
      </c>
      <c r="B1341" s="24">
        <v>46</v>
      </c>
      <c r="C1341" s="24" t="s">
        <v>76</v>
      </c>
      <c r="D1341" s="24" t="s">
        <v>146</v>
      </c>
      <c r="E1341" s="24" t="s">
        <v>2672</v>
      </c>
      <c r="F1341" s="24" t="s">
        <v>2673</v>
      </c>
      <c r="G1341" s="24" t="s">
        <v>31</v>
      </c>
      <c r="H1341" s="24" t="s">
        <v>49</v>
      </c>
      <c r="I1341" s="24" t="s">
        <v>2615</v>
      </c>
      <c r="J1341" s="24" t="s">
        <v>18</v>
      </c>
      <c r="K1341" s="24" t="s">
        <v>115</v>
      </c>
      <c r="L1341" s="24">
        <v>1</v>
      </c>
      <c r="M1341" s="33">
        <v>10</v>
      </c>
      <c r="N1341" s="33">
        <v>0</v>
      </c>
      <c r="O1341" s="24" t="s">
        <v>63</v>
      </c>
      <c r="P1341" s="24" t="str">
        <f>VLOOKUP(Table1[[#This Row],[Line Item Text Code]],$U$3:$V$7,2,FALSE)</f>
        <v>Specification Error</v>
      </c>
      <c r="Q1341" s="31">
        <f>Table1[[#This Row],[Ext. Cost]]-Table1[[#This Row],[Ext. Sell]]</f>
        <v>-10</v>
      </c>
      <c r="R1341" s="28">
        <f>VLOOKUP(C1341,Bookings!$A$1:$B$33,2,FALSE)</f>
        <v>13189792.260000004</v>
      </c>
      <c r="S1341" s="31">
        <f>IFERROR(VLOOKUP(D1341,Bookings!E:F,2,FALSE),0)</f>
        <v>1874548.8799999997</v>
      </c>
      <c r="T1341" s="27" t="str">
        <f>IFERROR(VLOOKUP(Table1[[#This Row],[Order]],Bookings_with_AM_Report!A:L,12,FALSE),"N/A")</f>
        <v>Kimi Katsuyoshi</v>
      </c>
    </row>
    <row r="1342" spans="1:20">
      <c r="A1342" s="24" t="s">
        <v>2612</v>
      </c>
      <c r="B1342" s="24">
        <v>47</v>
      </c>
      <c r="C1342" s="24" t="s">
        <v>76</v>
      </c>
      <c r="D1342" s="24" t="s">
        <v>146</v>
      </c>
      <c r="E1342" s="24" t="s">
        <v>2674</v>
      </c>
      <c r="F1342" s="24" t="s">
        <v>2675</v>
      </c>
      <c r="G1342" s="24" t="s">
        <v>31</v>
      </c>
      <c r="H1342" s="24" t="s">
        <v>49</v>
      </c>
      <c r="I1342" s="24" t="s">
        <v>2615</v>
      </c>
      <c r="J1342" s="24" t="s">
        <v>18</v>
      </c>
      <c r="K1342" s="24" t="s">
        <v>115</v>
      </c>
      <c r="L1342" s="24">
        <v>1</v>
      </c>
      <c r="M1342" s="33">
        <v>10</v>
      </c>
      <c r="N1342" s="33">
        <v>0</v>
      </c>
      <c r="O1342" s="24" t="s">
        <v>63</v>
      </c>
      <c r="P1342" s="24" t="str">
        <f>VLOOKUP(Table1[[#This Row],[Line Item Text Code]],$U$3:$V$7,2,FALSE)</f>
        <v>Specification Error</v>
      </c>
      <c r="Q1342" s="31">
        <f>Table1[[#This Row],[Ext. Cost]]-Table1[[#This Row],[Ext. Sell]]</f>
        <v>-10</v>
      </c>
      <c r="R1342" s="28">
        <f>VLOOKUP(C1342,Bookings!$A$1:$B$33,2,FALSE)</f>
        <v>13189792.260000004</v>
      </c>
      <c r="S1342" s="31">
        <f>IFERROR(VLOOKUP(D1342,Bookings!E:F,2,FALSE),0)</f>
        <v>1874548.8799999997</v>
      </c>
      <c r="T1342" s="27" t="str">
        <f>IFERROR(VLOOKUP(Table1[[#This Row],[Order]],Bookings_with_AM_Report!A:L,12,FALSE),"N/A")</f>
        <v>Kimi Katsuyoshi</v>
      </c>
    </row>
    <row r="1343" spans="1:20">
      <c r="A1343" s="24" t="s">
        <v>2612</v>
      </c>
      <c r="B1343" s="24">
        <v>48</v>
      </c>
      <c r="C1343" s="24" t="s">
        <v>76</v>
      </c>
      <c r="D1343" s="24" t="s">
        <v>146</v>
      </c>
      <c r="E1343" s="24" t="s">
        <v>2676</v>
      </c>
      <c r="F1343" s="24" t="s">
        <v>2677</v>
      </c>
      <c r="G1343" s="24" t="s">
        <v>31</v>
      </c>
      <c r="H1343" s="24" t="s">
        <v>49</v>
      </c>
      <c r="I1343" s="24" t="s">
        <v>2615</v>
      </c>
      <c r="J1343" s="24" t="s">
        <v>18</v>
      </c>
      <c r="K1343" s="24" t="s">
        <v>115</v>
      </c>
      <c r="L1343" s="24">
        <v>1</v>
      </c>
      <c r="M1343" s="33">
        <v>10</v>
      </c>
      <c r="N1343" s="33">
        <v>0</v>
      </c>
      <c r="O1343" s="24" t="s">
        <v>63</v>
      </c>
      <c r="P1343" s="24" t="str">
        <f>VLOOKUP(Table1[[#This Row],[Line Item Text Code]],$U$3:$V$7,2,FALSE)</f>
        <v>Specification Error</v>
      </c>
      <c r="Q1343" s="31">
        <f>Table1[[#This Row],[Ext. Cost]]-Table1[[#This Row],[Ext. Sell]]</f>
        <v>-10</v>
      </c>
      <c r="R1343" s="28">
        <f>VLOOKUP(C1343,Bookings!$A$1:$B$33,2,FALSE)</f>
        <v>13189792.260000004</v>
      </c>
      <c r="S1343" s="31">
        <f>IFERROR(VLOOKUP(D1343,Bookings!E:F,2,FALSE),0)</f>
        <v>1874548.8799999997</v>
      </c>
      <c r="T1343" s="27" t="str">
        <f>IFERROR(VLOOKUP(Table1[[#This Row],[Order]],Bookings_with_AM_Report!A:L,12,FALSE),"N/A")</f>
        <v>Kimi Katsuyoshi</v>
      </c>
    </row>
    <row r="1344" spans="1:20">
      <c r="A1344" s="24" t="s">
        <v>2612</v>
      </c>
      <c r="B1344" s="24">
        <v>49</v>
      </c>
      <c r="C1344" s="24" t="s">
        <v>76</v>
      </c>
      <c r="D1344" s="24" t="s">
        <v>146</v>
      </c>
      <c r="E1344" s="24" t="s">
        <v>2678</v>
      </c>
      <c r="F1344" s="24" t="s">
        <v>2679</v>
      </c>
      <c r="G1344" s="24" t="s">
        <v>31</v>
      </c>
      <c r="H1344" s="24" t="s">
        <v>49</v>
      </c>
      <c r="I1344" s="24" t="s">
        <v>2615</v>
      </c>
      <c r="J1344" s="24" t="s">
        <v>18</v>
      </c>
      <c r="K1344" s="24" t="s">
        <v>115</v>
      </c>
      <c r="L1344" s="24">
        <v>1</v>
      </c>
      <c r="M1344" s="33">
        <v>10</v>
      </c>
      <c r="N1344" s="33">
        <v>0</v>
      </c>
      <c r="O1344" s="24" t="s">
        <v>63</v>
      </c>
      <c r="P1344" s="24" t="str">
        <f>VLOOKUP(Table1[[#This Row],[Line Item Text Code]],$U$3:$V$7,2,FALSE)</f>
        <v>Specification Error</v>
      </c>
      <c r="Q1344" s="31">
        <f>Table1[[#This Row],[Ext. Cost]]-Table1[[#This Row],[Ext. Sell]]</f>
        <v>-10</v>
      </c>
      <c r="R1344" s="28">
        <f>VLOOKUP(C1344,Bookings!$A$1:$B$33,2,FALSE)</f>
        <v>13189792.260000004</v>
      </c>
      <c r="S1344" s="31">
        <f>IFERROR(VLOOKUP(D1344,Bookings!E:F,2,FALSE),0)</f>
        <v>1874548.8799999997</v>
      </c>
      <c r="T1344" s="27" t="str">
        <f>IFERROR(VLOOKUP(Table1[[#This Row],[Order]],Bookings_with_AM_Report!A:L,12,FALSE),"N/A")</f>
        <v>Kimi Katsuyoshi</v>
      </c>
    </row>
    <row r="1345" spans="1:20">
      <c r="A1345" s="24" t="s">
        <v>2612</v>
      </c>
      <c r="B1345" s="24">
        <v>50</v>
      </c>
      <c r="C1345" s="24" t="s">
        <v>76</v>
      </c>
      <c r="D1345" s="24" t="s">
        <v>146</v>
      </c>
      <c r="E1345" s="24" t="s">
        <v>2680</v>
      </c>
      <c r="F1345" s="24" t="s">
        <v>2681</v>
      </c>
      <c r="G1345" s="24" t="s">
        <v>31</v>
      </c>
      <c r="H1345" s="24" t="s">
        <v>49</v>
      </c>
      <c r="I1345" s="24" t="s">
        <v>2615</v>
      </c>
      <c r="J1345" s="24" t="s">
        <v>18</v>
      </c>
      <c r="K1345" s="24" t="s">
        <v>115</v>
      </c>
      <c r="L1345" s="24">
        <v>1</v>
      </c>
      <c r="M1345" s="33">
        <v>10</v>
      </c>
      <c r="N1345" s="33">
        <v>0</v>
      </c>
      <c r="O1345" s="24" t="s">
        <v>63</v>
      </c>
      <c r="P1345" s="24" t="str">
        <f>VLOOKUP(Table1[[#This Row],[Line Item Text Code]],$U$3:$V$7,2,FALSE)</f>
        <v>Specification Error</v>
      </c>
      <c r="Q1345" s="31">
        <f>Table1[[#This Row],[Ext. Cost]]-Table1[[#This Row],[Ext. Sell]]</f>
        <v>-10</v>
      </c>
      <c r="R1345" s="28">
        <f>VLOOKUP(C1345,Bookings!$A$1:$B$33,2,FALSE)</f>
        <v>13189792.260000004</v>
      </c>
      <c r="S1345" s="31">
        <f>IFERROR(VLOOKUP(D1345,Bookings!E:F,2,FALSE),0)</f>
        <v>1874548.8799999997</v>
      </c>
      <c r="T1345" s="27" t="str">
        <f>IFERROR(VLOOKUP(Table1[[#This Row],[Order]],Bookings_with_AM_Report!A:L,12,FALSE),"N/A")</f>
        <v>Kimi Katsuyoshi</v>
      </c>
    </row>
    <row r="1346" spans="1:20">
      <c r="A1346" s="24" t="s">
        <v>2612</v>
      </c>
      <c r="B1346" s="24">
        <v>52</v>
      </c>
      <c r="C1346" s="24" t="s">
        <v>76</v>
      </c>
      <c r="D1346" s="24" t="s">
        <v>146</v>
      </c>
      <c r="E1346" s="24" t="s">
        <v>2613</v>
      </c>
      <c r="F1346" s="24" t="s">
        <v>2614</v>
      </c>
      <c r="G1346" s="24" t="s">
        <v>31</v>
      </c>
      <c r="H1346" s="24" t="s">
        <v>49</v>
      </c>
      <c r="I1346" s="24" t="s">
        <v>2615</v>
      </c>
      <c r="J1346" s="24" t="s">
        <v>18</v>
      </c>
      <c r="K1346" s="24" t="s">
        <v>115</v>
      </c>
      <c r="L1346" s="24">
        <v>1</v>
      </c>
      <c r="M1346" s="33">
        <v>-10</v>
      </c>
      <c r="N1346" s="33">
        <v>0</v>
      </c>
      <c r="O1346" s="24" t="s">
        <v>63</v>
      </c>
      <c r="P1346" s="24" t="str">
        <f>VLOOKUP(Table1[[#This Row],[Line Item Text Code]],$U$3:$V$7,2,FALSE)</f>
        <v>Specification Error</v>
      </c>
      <c r="Q1346" s="31">
        <f>Table1[[#This Row],[Ext. Cost]]-Table1[[#This Row],[Ext. Sell]]</f>
        <v>10</v>
      </c>
      <c r="R1346" s="28">
        <f>VLOOKUP(C1346,Bookings!$A$1:$B$33,2,FALSE)</f>
        <v>13189792.260000004</v>
      </c>
      <c r="S1346" s="31">
        <f>IFERROR(VLOOKUP(D1346,Bookings!E:F,2,FALSE),0)</f>
        <v>1874548.8799999997</v>
      </c>
      <c r="T1346" s="27" t="str">
        <f>IFERROR(VLOOKUP(Table1[[#This Row],[Order]],Bookings_with_AM_Report!A:L,12,FALSE),"N/A")</f>
        <v>Kimi Katsuyoshi</v>
      </c>
    </row>
    <row r="1347" spans="1:20">
      <c r="A1347" s="24" t="s">
        <v>2612</v>
      </c>
      <c r="B1347" s="24">
        <v>53</v>
      </c>
      <c r="C1347" s="24" t="s">
        <v>76</v>
      </c>
      <c r="D1347" s="24" t="s">
        <v>146</v>
      </c>
      <c r="E1347" s="24" t="s">
        <v>2616</v>
      </c>
      <c r="F1347" s="24" t="s">
        <v>2617</v>
      </c>
      <c r="G1347" s="24" t="s">
        <v>31</v>
      </c>
      <c r="H1347" s="24" t="s">
        <v>49</v>
      </c>
      <c r="I1347" s="24" t="s">
        <v>2615</v>
      </c>
      <c r="J1347" s="24" t="s">
        <v>18</v>
      </c>
      <c r="K1347" s="24" t="s">
        <v>115</v>
      </c>
      <c r="L1347" s="24">
        <v>1</v>
      </c>
      <c r="M1347" s="33">
        <v>-10</v>
      </c>
      <c r="N1347" s="33">
        <v>0</v>
      </c>
      <c r="O1347" s="24" t="s">
        <v>63</v>
      </c>
      <c r="P1347" s="24" t="str">
        <f>VLOOKUP(Table1[[#This Row],[Line Item Text Code]],$U$3:$V$7,2,FALSE)</f>
        <v>Specification Error</v>
      </c>
      <c r="Q1347" s="31">
        <f>Table1[[#This Row],[Ext. Cost]]-Table1[[#This Row],[Ext. Sell]]</f>
        <v>10</v>
      </c>
      <c r="R1347" s="28">
        <f>VLOOKUP(C1347,Bookings!$A$1:$B$33,2,FALSE)</f>
        <v>13189792.260000004</v>
      </c>
      <c r="S1347" s="31">
        <f>IFERROR(VLOOKUP(D1347,Bookings!E:F,2,FALSE),0)</f>
        <v>1874548.8799999997</v>
      </c>
      <c r="T1347" s="27" t="str">
        <f>IFERROR(VLOOKUP(Table1[[#This Row],[Order]],Bookings_with_AM_Report!A:L,12,FALSE),"N/A")</f>
        <v>Kimi Katsuyoshi</v>
      </c>
    </row>
    <row r="1348" spans="1:20">
      <c r="A1348" s="24" t="s">
        <v>2612</v>
      </c>
      <c r="B1348" s="24">
        <v>54</v>
      </c>
      <c r="C1348" s="24" t="s">
        <v>76</v>
      </c>
      <c r="D1348" s="24" t="s">
        <v>146</v>
      </c>
      <c r="E1348" s="24" t="s">
        <v>2618</v>
      </c>
      <c r="F1348" s="24" t="s">
        <v>2619</v>
      </c>
      <c r="G1348" s="24" t="s">
        <v>31</v>
      </c>
      <c r="H1348" s="24" t="s">
        <v>49</v>
      </c>
      <c r="I1348" s="24" t="s">
        <v>2615</v>
      </c>
      <c r="J1348" s="24" t="s">
        <v>18</v>
      </c>
      <c r="K1348" s="24" t="s">
        <v>115</v>
      </c>
      <c r="L1348" s="24">
        <v>1</v>
      </c>
      <c r="M1348" s="33">
        <v>-10</v>
      </c>
      <c r="N1348" s="33">
        <v>0</v>
      </c>
      <c r="O1348" s="24" t="s">
        <v>63</v>
      </c>
      <c r="P1348" s="24" t="str">
        <f>VLOOKUP(Table1[[#This Row],[Line Item Text Code]],$U$3:$V$7,2,FALSE)</f>
        <v>Specification Error</v>
      </c>
      <c r="Q1348" s="31">
        <f>Table1[[#This Row],[Ext. Cost]]-Table1[[#This Row],[Ext. Sell]]</f>
        <v>10</v>
      </c>
      <c r="R1348" s="28">
        <f>VLOOKUP(C1348,Bookings!$A$1:$B$33,2,FALSE)</f>
        <v>13189792.260000004</v>
      </c>
      <c r="S1348" s="31">
        <f>IFERROR(VLOOKUP(D1348,Bookings!E:F,2,FALSE),0)</f>
        <v>1874548.8799999997</v>
      </c>
      <c r="T1348" s="27" t="str">
        <f>IFERROR(VLOOKUP(Table1[[#This Row],[Order]],Bookings_with_AM_Report!A:L,12,FALSE),"N/A")</f>
        <v>Kimi Katsuyoshi</v>
      </c>
    </row>
    <row r="1349" spans="1:20">
      <c r="A1349" s="24" t="s">
        <v>2612</v>
      </c>
      <c r="B1349" s="24">
        <v>55</v>
      </c>
      <c r="C1349" s="24" t="s">
        <v>76</v>
      </c>
      <c r="D1349" s="24" t="s">
        <v>146</v>
      </c>
      <c r="E1349" s="24" t="s">
        <v>2620</v>
      </c>
      <c r="F1349" s="24" t="s">
        <v>2621</v>
      </c>
      <c r="G1349" s="24" t="s">
        <v>31</v>
      </c>
      <c r="H1349" s="24" t="s">
        <v>49</v>
      </c>
      <c r="I1349" s="24" t="s">
        <v>2615</v>
      </c>
      <c r="J1349" s="24" t="s">
        <v>18</v>
      </c>
      <c r="K1349" s="24" t="s">
        <v>115</v>
      </c>
      <c r="L1349" s="24">
        <v>1</v>
      </c>
      <c r="M1349" s="33">
        <v>-10</v>
      </c>
      <c r="N1349" s="33">
        <v>0</v>
      </c>
      <c r="O1349" s="24" t="s">
        <v>63</v>
      </c>
      <c r="P1349" s="24" t="str">
        <f>VLOOKUP(Table1[[#This Row],[Line Item Text Code]],$U$3:$V$7,2,FALSE)</f>
        <v>Specification Error</v>
      </c>
      <c r="Q1349" s="31">
        <f>Table1[[#This Row],[Ext. Cost]]-Table1[[#This Row],[Ext. Sell]]</f>
        <v>10</v>
      </c>
      <c r="R1349" s="28">
        <f>VLOOKUP(C1349,Bookings!$A$1:$B$33,2,FALSE)</f>
        <v>13189792.260000004</v>
      </c>
      <c r="S1349" s="31">
        <f>IFERROR(VLOOKUP(D1349,Bookings!E:F,2,FALSE),0)</f>
        <v>1874548.8799999997</v>
      </c>
      <c r="T1349" s="27" t="str">
        <f>IFERROR(VLOOKUP(Table1[[#This Row],[Order]],Bookings_with_AM_Report!A:L,12,FALSE),"N/A")</f>
        <v>Kimi Katsuyoshi</v>
      </c>
    </row>
    <row r="1350" spans="1:20">
      <c r="A1350" s="24" t="s">
        <v>2612</v>
      </c>
      <c r="B1350" s="24">
        <v>56</v>
      </c>
      <c r="C1350" s="24" t="s">
        <v>76</v>
      </c>
      <c r="D1350" s="24" t="s">
        <v>146</v>
      </c>
      <c r="E1350" s="24" t="s">
        <v>2622</v>
      </c>
      <c r="F1350" s="24" t="s">
        <v>2623</v>
      </c>
      <c r="G1350" s="24" t="s">
        <v>31</v>
      </c>
      <c r="H1350" s="24" t="s">
        <v>49</v>
      </c>
      <c r="I1350" s="24" t="s">
        <v>2615</v>
      </c>
      <c r="J1350" s="24" t="s">
        <v>18</v>
      </c>
      <c r="K1350" s="24" t="s">
        <v>115</v>
      </c>
      <c r="L1350" s="24">
        <v>1</v>
      </c>
      <c r="M1350" s="33">
        <v>-10</v>
      </c>
      <c r="N1350" s="33">
        <v>0</v>
      </c>
      <c r="O1350" s="24" t="s">
        <v>63</v>
      </c>
      <c r="P1350" s="24" t="str">
        <f>VLOOKUP(Table1[[#This Row],[Line Item Text Code]],$U$3:$V$7,2,FALSE)</f>
        <v>Specification Error</v>
      </c>
      <c r="Q1350" s="31">
        <f>Table1[[#This Row],[Ext. Cost]]-Table1[[#This Row],[Ext. Sell]]</f>
        <v>10</v>
      </c>
      <c r="R1350" s="28">
        <f>VLOOKUP(C1350,Bookings!$A$1:$B$33,2,FALSE)</f>
        <v>13189792.260000004</v>
      </c>
      <c r="S1350" s="31">
        <f>IFERROR(VLOOKUP(D1350,Bookings!E:F,2,FALSE),0)</f>
        <v>1874548.8799999997</v>
      </c>
      <c r="T1350" s="27" t="str">
        <f>IFERROR(VLOOKUP(Table1[[#This Row],[Order]],Bookings_with_AM_Report!A:L,12,FALSE),"N/A")</f>
        <v>Kimi Katsuyoshi</v>
      </c>
    </row>
    <row r="1351" spans="1:20">
      <c r="A1351" s="24" t="s">
        <v>2612</v>
      </c>
      <c r="B1351" s="24">
        <v>57</v>
      </c>
      <c r="C1351" s="24" t="s">
        <v>76</v>
      </c>
      <c r="D1351" s="24" t="s">
        <v>146</v>
      </c>
      <c r="E1351" s="24" t="s">
        <v>2624</v>
      </c>
      <c r="F1351" s="24" t="s">
        <v>2625</v>
      </c>
      <c r="G1351" s="24" t="s">
        <v>31</v>
      </c>
      <c r="H1351" s="24" t="s">
        <v>49</v>
      </c>
      <c r="I1351" s="24" t="s">
        <v>2615</v>
      </c>
      <c r="J1351" s="24" t="s">
        <v>18</v>
      </c>
      <c r="K1351" s="24" t="s">
        <v>115</v>
      </c>
      <c r="L1351" s="24">
        <v>1</v>
      </c>
      <c r="M1351" s="33">
        <v>-10</v>
      </c>
      <c r="N1351" s="33">
        <v>0</v>
      </c>
      <c r="O1351" s="24" t="s">
        <v>63</v>
      </c>
      <c r="P1351" s="24" t="str">
        <f>VLOOKUP(Table1[[#This Row],[Line Item Text Code]],$U$3:$V$7,2,FALSE)</f>
        <v>Specification Error</v>
      </c>
      <c r="Q1351" s="31">
        <f>Table1[[#This Row],[Ext. Cost]]-Table1[[#This Row],[Ext. Sell]]</f>
        <v>10</v>
      </c>
      <c r="R1351" s="28">
        <f>VLOOKUP(C1351,Bookings!$A$1:$B$33,2,FALSE)</f>
        <v>13189792.260000004</v>
      </c>
      <c r="S1351" s="31">
        <f>IFERROR(VLOOKUP(D1351,Bookings!E:F,2,FALSE),0)</f>
        <v>1874548.8799999997</v>
      </c>
      <c r="T1351" s="27" t="str">
        <f>IFERROR(VLOOKUP(Table1[[#This Row],[Order]],Bookings_with_AM_Report!A:L,12,FALSE),"N/A")</f>
        <v>Kimi Katsuyoshi</v>
      </c>
    </row>
    <row r="1352" spans="1:20">
      <c r="A1352" s="24" t="s">
        <v>2612</v>
      </c>
      <c r="B1352" s="24">
        <v>58</v>
      </c>
      <c r="C1352" s="24" t="s">
        <v>76</v>
      </c>
      <c r="D1352" s="24" t="s">
        <v>146</v>
      </c>
      <c r="E1352" s="24" t="s">
        <v>2626</v>
      </c>
      <c r="F1352" s="24" t="s">
        <v>2627</v>
      </c>
      <c r="G1352" s="24" t="s">
        <v>31</v>
      </c>
      <c r="H1352" s="24" t="s">
        <v>49</v>
      </c>
      <c r="I1352" s="24" t="s">
        <v>2615</v>
      </c>
      <c r="J1352" s="24" t="s">
        <v>18</v>
      </c>
      <c r="K1352" s="24" t="s">
        <v>115</v>
      </c>
      <c r="L1352" s="24">
        <v>1</v>
      </c>
      <c r="M1352" s="33">
        <v>-10</v>
      </c>
      <c r="N1352" s="33">
        <v>0</v>
      </c>
      <c r="O1352" s="24" t="s">
        <v>63</v>
      </c>
      <c r="P1352" s="24" t="str">
        <f>VLOOKUP(Table1[[#This Row],[Line Item Text Code]],$U$3:$V$7,2,FALSE)</f>
        <v>Specification Error</v>
      </c>
      <c r="Q1352" s="31">
        <f>Table1[[#This Row],[Ext. Cost]]-Table1[[#This Row],[Ext. Sell]]</f>
        <v>10</v>
      </c>
      <c r="R1352" s="28">
        <f>VLOOKUP(C1352,Bookings!$A$1:$B$33,2,FALSE)</f>
        <v>13189792.260000004</v>
      </c>
      <c r="S1352" s="31">
        <f>IFERROR(VLOOKUP(D1352,Bookings!E:F,2,FALSE),0)</f>
        <v>1874548.8799999997</v>
      </c>
      <c r="T1352" s="27" t="str">
        <f>IFERROR(VLOOKUP(Table1[[#This Row],[Order]],Bookings_with_AM_Report!A:L,12,FALSE),"N/A")</f>
        <v>Kimi Katsuyoshi</v>
      </c>
    </row>
    <row r="1353" spans="1:20">
      <c r="A1353" s="24" t="s">
        <v>2612</v>
      </c>
      <c r="B1353" s="24">
        <v>59</v>
      </c>
      <c r="C1353" s="24" t="s">
        <v>76</v>
      </c>
      <c r="D1353" s="24" t="s">
        <v>146</v>
      </c>
      <c r="E1353" s="24" t="s">
        <v>2628</v>
      </c>
      <c r="F1353" s="24" t="s">
        <v>2629</v>
      </c>
      <c r="G1353" s="24" t="s">
        <v>31</v>
      </c>
      <c r="H1353" s="24" t="s">
        <v>49</v>
      </c>
      <c r="I1353" s="24" t="s">
        <v>2615</v>
      </c>
      <c r="J1353" s="24" t="s">
        <v>18</v>
      </c>
      <c r="K1353" s="24" t="s">
        <v>115</v>
      </c>
      <c r="L1353" s="24">
        <v>1</v>
      </c>
      <c r="M1353" s="33">
        <v>-10</v>
      </c>
      <c r="N1353" s="33">
        <v>0</v>
      </c>
      <c r="O1353" s="24" t="s">
        <v>63</v>
      </c>
      <c r="P1353" s="24" t="str">
        <f>VLOOKUP(Table1[[#This Row],[Line Item Text Code]],$U$3:$V$7,2,FALSE)</f>
        <v>Specification Error</v>
      </c>
      <c r="Q1353" s="31">
        <f>Table1[[#This Row],[Ext. Cost]]-Table1[[#This Row],[Ext. Sell]]</f>
        <v>10</v>
      </c>
      <c r="R1353" s="28">
        <f>VLOOKUP(C1353,Bookings!$A$1:$B$33,2,FALSE)</f>
        <v>13189792.260000004</v>
      </c>
      <c r="S1353" s="31">
        <f>IFERROR(VLOOKUP(D1353,Bookings!E:F,2,FALSE),0)</f>
        <v>1874548.8799999997</v>
      </c>
      <c r="T1353" s="27" t="str">
        <f>IFERROR(VLOOKUP(Table1[[#This Row],[Order]],Bookings_with_AM_Report!A:L,12,FALSE),"N/A")</f>
        <v>Kimi Katsuyoshi</v>
      </c>
    </row>
    <row r="1354" spans="1:20">
      <c r="A1354" s="24" t="s">
        <v>2612</v>
      </c>
      <c r="B1354" s="24">
        <v>60</v>
      </c>
      <c r="C1354" s="24" t="s">
        <v>76</v>
      </c>
      <c r="D1354" s="24" t="s">
        <v>146</v>
      </c>
      <c r="E1354" s="24" t="s">
        <v>2630</v>
      </c>
      <c r="F1354" s="24" t="s">
        <v>2631</v>
      </c>
      <c r="G1354" s="24" t="s">
        <v>31</v>
      </c>
      <c r="H1354" s="24" t="s">
        <v>49</v>
      </c>
      <c r="I1354" s="24" t="s">
        <v>2615</v>
      </c>
      <c r="J1354" s="24" t="s">
        <v>18</v>
      </c>
      <c r="K1354" s="24" t="s">
        <v>115</v>
      </c>
      <c r="L1354" s="24">
        <v>1</v>
      </c>
      <c r="M1354" s="33">
        <v>-10</v>
      </c>
      <c r="N1354" s="33">
        <v>0</v>
      </c>
      <c r="O1354" s="24" t="s">
        <v>63</v>
      </c>
      <c r="P1354" s="24" t="str">
        <f>VLOOKUP(Table1[[#This Row],[Line Item Text Code]],$U$3:$V$7,2,FALSE)</f>
        <v>Specification Error</v>
      </c>
      <c r="Q1354" s="31">
        <f>Table1[[#This Row],[Ext. Cost]]-Table1[[#This Row],[Ext. Sell]]</f>
        <v>10</v>
      </c>
      <c r="R1354" s="28">
        <f>VLOOKUP(C1354,Bookings!$A$1:$B$33,2,FALSE)</f>
        <v>13189792.260000004</v>
      </c>
      <c r="S1354" s="31">
        <f>IFERROR(VLOOKUP(D1354,Bookings!E:F,2,FALSE),0)</f>
        <v>1874548.8799999997</v>
      </c>
      <c r="T1354" s="27" t="str">
        <f>IFERROR(VLOOKUP(Table1[[#This Row],[Order]],Bookings_with_AM_Report!A:L,12,FALSE),"N/A")</f>
        <v>Kimi Katsuyoshi</v>
      </c>
    </row>
    <row r="1355" spans="1:20">
      <c r="A1355" s="24" t="s">
        <v>2612</v>
      </c>
      <c r="B1355" s="24">
        <v>61</v>
      </c>
      <c r="C1355" s="24" t="s">
        <v>76</v>
      </c>
      <c r="D1355" s="24" t="s">
        <v>146</v>
      </c>
      <c r="E1355" s="24" t="s">
        <v>2632</v>
      </c>
      <c r="F1355" s="24" t="s">
        <v>2633</v>
      </c>
      <c r="G1355" s="24" t="s">
        <v>31</v>
      </c>
      <c r="H1355" s="24" t="s">
        <v>49</v>
      </c>
      <c r="I1355" s="24" t="s">
        <v>2615</v>
      </c>
      <c r="J1355" s="24" t="s">
        <v>18</v>
      </c>
      <c r="K1355" s="24" t="s">
        <v>115</v>
      </c>
      <c r="L1355" s="24">
        <v>1</v>
      </c>
      <c r="M1355" s="33">
        <v>-10</v>
      </c>
      <c r="N1355" s="33">
        <v>0</v>
      </c>
      <c r="O1355" s="24" t="s">
        <v>63</v>
      </c>
      <c r="P1355" s="24" t="str">
        <f>VLOOKUP(Table1[[#This Row],[Line Item Text Code]],$U$3:$V$7,2,FALSE)</f>
        <v>Specification Error</v>
      </c>
      <c r="Q1355" s="31">
        <f>Table1[[#This Row],[Ext. Cost]]-Table1[[#This Row],[Ext. Sell]]</f>
        <v>10</v>
      </c>
      <c r="R1355" s="28">
        <f>VLOOKUP(C1355,Bookings!$A$1:$B$33,2,FALSE)</f>
        <v>13189792.260000004</v>
      </c>
      <c r="S1355" s="31">
        <f>IFERROR(VLOOKUP(D1355,Bookings!E:F,2,FALSE),0)</f>
        <v>1874548.8799999997</v>
      </c>
      <c r="T1355" s="27" t="str">
        <f>IFERROR(VLOOKUP(Table1[[#This Row],[Order]],Bookings_with_AM_Report!A:L,12,FALSE),"N/A")</f>
        <v>Kimi Katsuyoshi</v>
      </c>
    </row>
    <row r="1356" spans="1:20">
      <c r="A1356" s="24" t="s">
        <v>2612</v>
      </c>
      <c r="B1356" s="24">
        <v>62</v>
      </c>
      <c r="C1356" s="24" t="s">
        <v>76</v>
      </c>
      <c r="D1356" s="24" t="s">
        <v>146</v>
      </c>
      <c r="E1356" s="24" t="s">
        <v>2634</v>
      </c>
      <c r="F1356" s="24" t="s">
        <v>2635</v>
      </c>
      <c r="G1356" s="24" t="s">
        <v>31</v>
      </c>
      <c r="H1356" s="24" t="s">
        <v>49</v>
      </c>
      <c r="I1356" s="24" t="s">
        <v>2615</v>
      </c>
      <c r="J1356" s="24" t="s">
        <v>18</v>
      </c>
      <c r="K1356" s="24" t="s">
        <v>115</v>
      </c>
      <c r="L1356" s="24">
        <v>1</v>
      </c>
      <c r="M1356" s="33">
        <v>-10</v>
      </c>
      <c r="N1356" s="33">
        <v>0</v>
      </c>
      <c r="O1356" s="24" t="s">
        <v>63</v>
      </c>
      <c r="P1356" s="24" t="str">
        <f>VLOOKUP(Table1[[#This Row],[Line Item Text Code]],$U$3:$V$7,2,FALSE)</f>
        <v>Specification Error</v>
      </c>
      <c r="Q1356" s="31">
        <f>Table1[[#This Row],[Ext. Cost]]-Table1[[#This Row],[Ext. Sell]]</f>
        <v>10</v>
      </c>
      <c r="R1356" s="28">
        <f>VLOOKUP(C1356,Bookings!$A$1:$B$33,2,FALSE)</f>
        <v>13189792.260000004</v>
      </c>
      <c r="S1356" s="31">
        <f>IFERROR(VLOOKUP(D1356,Bookings!E:F,2,FALSE),0)</f>
        <v>1874548.8799999997</v>
      </c>
      <c r="T1356" s="27" t="str">
        <f>IFERROR(VLOOKUP(Table1[[#This Row],[Order]],Bookings_with_AM_Report!A:L,12,FALSE),"N/A")</f>
        <v>Kimi Katsuyoshi</v>
      </c>
    </row>
    <row r="1357" spans="1:20">
      <c r="A1357" s="24" t="s">
        <v>2612</v>
      </c>
      <c r="B1357" s="24">
        <v>63</v>
      </c>
      <c r="C1357" s="24" t="s">
        <v>76</v>
      </c>
      <c r="D1357" s="24" t="s">
        <v>146</v>
      </c>
      <c r="E1357" s="24" t="s">
        <v>2636</v>
      </c>
      <c r="F1357" s="24" t="s">
        <v>2637</v>
      </c>
      <c r="G1357" s="24" t="s">
        <v>31</v>
      </c>
      <c r="H1357" s="24" t="s">
        <v>49</v>
      </c>
      <c r="I1357" s="24" t="s">
        <v>2615</v>
      </c>
      <c r="J1357" s="24" t="s">
        <v>18</v>
      </c>
      <c r="K1357" s="24" t="s">
        <v>115</v>
      </c>
      <c r="L1357" s="24">
        <v>1</v>
      </c>
      <c r="M1357" s="33">
        <v>-10</v>
      </c>
      <c r="N1357" s="33">
        <v>0</v>
      </c>
      <c r="O1357" s="24" t="s">
        <v>63</v>
      </c>
      <c r="P1357" s="24" t="str">
        <f>VLOOKUP(Table1[[#This Row],[Line Item Text Code]],$U$3:$V$7,2,FALSE)</f>
        <v>Specification Error</v>
      </c>
      <c r="Q1357" s="31">
        <f>Table1[[#This Row],[Ext. Cost]]-Table1[[#This Row],[Ext. Sell]]</f>
        <v>10</v>
      </c>
      <c r="R1357" s="28">
        <f>VLOOKUP(C1357,Bookings!$A$1:$B$33,2,FALSE)</f>
        <v>13189792.260000004</v>
      </c>
      <c r="S1357" s="31">
        <f>IFERROR(VLOOKUP(D1357,Bookings!E:F,2,FALSE),0)</f>
        <v>1874548.8799999997</v>
      </c>
      <c r="T1357" s="27" t="str">
        <f>IFERROR(VLOOKUP(Table1[[#This Row],[Order]],Bookings_with_AM_Report!A:L,12,FALSE),"N/A")</f>
        <v>Kimi Katsuyoshi</v>
      </c>
    </row>
    <row r="1358" spans="1:20">
      <c r="A1358" s="24" t="s">
        <v>2612</v>
      </c>
      <c r="B1358" s="24">
        <v>64</v>
      </c>
      <c r="C1358" s="24" t="s">
        <v>76</v>
      </c>
      <c r="D1358" s="24" t="s">
        <v>146</v>
      </c>
      <c r="E1358" s="24" t="s">
        <v>2638</v>
      </c>
      <c r="F1358" s="24" t="s">
        <v>2639</v>
      </c>
      <c r="G1358" s="24" t="s">
        <v>31</v>
      </c>
      <c r="H1358" s="24" t="s">
        <v>49</v>
      </c>
      <c r="I1358" s="24" t="s">
        <v>2615</v>
      </c>
      <c r="J1358" s="24" t="s">
        <v>18</v>
      </c>
      <c r="K1358" s="24" t="s">
        <v>115</v>
      </c>
      <c r="L1358" s="24">
        <v>1</v>
      </c>
      <c r="M1358" s="33">
        <v>-10</v>
      </c>
      <c r="N1358" s="33">
        <v>0</v>
      </c>
      <c r="O1358" s="24" t="s">
        <v>63</v>
      </c>
      <c r="P1358" s="24" t="str">
        <f>VLOOKUP(Table1[[#This Row],[Line Item Text Code]],$U$3:$V$7,2,FALSE)</f>
        <v>Specification Error</v>
      </c>
      <c r="Q1358" s="31">
        <f>Table1[[#This Row],[Ext. Cost]]-Table1[[#This Row],[Ext. Sell]]</f>
        <v>10</v>
      </c>
      <c r="R1358" s="28">
        <f>VLOOKUP(C1358,Bookings!$A$1:$B$33,2,FALSE)</f>
        <v>13189792.260000004</v>
      </c>
      <c r="S1358" s="31">
        <f>IFERROR(VLOOKUP(D1358,Bookings!E:F,2,FALSE),0)</f>
        <v>1874548.8799999997</v>
      </c>
      <c r="T1358" s="27" t="str">
        <f>IFERROR(VLOOKUP(Table1[[#This Row],[Order]],Bookings_with_AM_Report!A:L,12,FALSE),"N/A")</f>
        <v>Kimi Katsuyoshi</v>
      </c>
    </row>
    <row r="1359" spans="1:20">
      <c r="A1359" s="24" t="s">
        <v>2612</v>
      </c>
      <c r="B1359" s="24">
        <v>65</v>
      </c>
      <c r="C1359" s="24" t="s">
        <v>76</v>
      </c>
      <c r="D1359" s="24" t="s">
        <v>146</v>
      </c>
      <c r="E1359" s="24" t="s">
        <v>2640</v>
      </c>
      <c r="F1359" s="24" t="s">
        <v>2641</v>
      </c>
      <c r="G1359" s="24" t="s">
        <v>31</v>
      </c>
      <c r="H1359" s="24" t="s">
        <v>49</v>
      </c>
      <c r="I1359" s="24" t="s">
        <v>2615</v>
      </c>
      <c r="J1359" s="24" t="s">
        <v>18</v>
      </c>
      <c r="K1359" s="24" t="s">
        <v>115</v>
      </c>
      <c r="L1359" s="24">
        <v>1</v>
      </c>
      <c r="M1359" s="33">
        <v>-10</v>
      </c>
      <c r="N1359" s="33">
        <v>0</v>
      </c>
      <c r="O1359" s="24" t="s">
        <v>63</v>
      </c>
      <c r="P1359" s="24" t="str">
        <f>VLOOKUP(Table1[[#This Row],[Line Item Text Code]],$U$3:$V$7,2,FALSE)</f>
        <v>Specification Error</v>
      </c>
      <c r="Q1359" s="31">
        <f>Table1[[#This Row],[Ext. Cost]]-Table1[[#This Row],[Ext. Sell]]</f>
        <v>10</v>
      </c>
      <c r="R1359" s="28">
        <f>VLOOKUP(C1359,Bookings!$A$1:$B$33,2,FALSE)</f>
        <v>13189792.260000004</v>
      </c>
      <c r="S1359" s="31">
        <f>IFERROR(VLOOKUP(D1359,Bookings!E:F,2,FALSE),0)</f>
        <v>1874548.8799999997</v>
      </c>
      <c r="T1359" s="27" t="str">
        <f>IFERROR(VLOOKUP(Table1[[#This Row],[Order]],Bookings_with_AM_Report!A:L,12,FALSE),"N/A")</f>
        <v>Kimi Katsuyoshi</v>
      </c>
    </row>
    <row r="1360" spans="1:20">
      <c r="A1360" s="24" t="s">
        <v>2612</v>
      </c>
      <c r="B1360" s="24">
        <v>66</v>
      </c>
      <c r="C1360" s="24" t="s">
        <v>76</v>
      </c>
      <c r="D1360" s="24" t="s">
        <v>146</v>
      </c>
      <c r="E1360" s="24" t="s">
        <v>2642</v>
      </c>
      <c r="F1360" s="24" t="s">
        <v>2643</v>
      </c>
      <c r="G1360" s="24" t="s">
        <v>31</v>
      </c>
      <c r="H1360" s="24" t="s">
        <v>49</v>
      </c>
      <c r="I1360" s="24" t="s">
        <v>2615</v>
      </c>
      <c r="J1360" s="24" t="s">
        <v>18</v>
      </c>
      <c r="K1360" s="24" t="s">
        <v>115</v>
      </c>
      <c r="L1360" s="24">
        <v>1</v>
      </c>
      <c r="M1360" s="33">
        <v>-10</v>
      </c>
      <c r="N1360" s="33">
        <v>0</v>
      </c>
      <c r="O1360" s="24" t="s">
        <v>63</v>
      </c>
      <c r="P1360" s="24" t="str">
        <f>VLOOKUP(Table1[[#This Row],[Line Item Text Code]],$U$3:$V$7,2,FALSE)</f>
        <v>Specification Error</v>
      </c>
      <c r="Q1360" s="31">
        <f>Table1[[#This Row],[Ext. Cost]]-Table1[[#This Row],[Ext. Sell]]</f>
        <v>10</v>
      </c>
      <c r="R1360" s="28">
        <f>VLOOKUP(C1360,Bookings!$A$1:$B$33,2,FALSE)</f>
        <v>13189792.260000004</v>
      </c>
      <c r="S1360" s="31">
        <f>IFERROR(VLOOKUP(D1360,Bookings!E:F,2,FALSE),0)</f>
        <v>1874548.8799999997</v>
      </c>
      <c r="T1360" s="27" t="str">
        <f>IFERROR(VLOOKUP(Table1[[#This Row],[Order]],Bookings_with_AM_Report!A:L,12,FALSE),"N/A")</f>
        <v>Kimi Katsuyoshi</v>
      </c>
    </row>
    <row r="1361" spans="1:20">
      <c r="A1361" s="24" t="s">
        <v>2612</v>
      </c>
      <c r="B1361" s="24">
        <v>67</v>
      </c>
      <c r="C1361" s="24" t="s">
        <v>76</v>
      </c>
      <c r="D1361" s="24" t="s">
        <v>146</v>
      </c>
      <c r="E1361" s="24" t="s">
        <v>2644</v>
      </c>
      <c r="F1361" s="24" t="s">
        <v>2645</v>
      </c>
      <c r="G1361" s="24" t="s">
        <v>31</v>
      </c>
      <c r="H1361" s="24" t="s">
        <v>49</v>
      </c>
      <c r="I1361" s="24" t="s">
        <v>2615</v>
      </c>
      <c r="J1361" s="24" t="s">
        <v>18</v>
      </c>
      <c r="K1361" s="24" t="s">
        <v>115</v>
      </c>
      <c r="L1361" s="24">
        <v>1</v>
      </c>
      <c r="M1361" s="33">
        <v>-10</v>
      </c>
      <c r="N1361" s="33">
        <v>0</v>
      </c>
      <c r="O1361" s="24" t="s">
        <v>63</v>
      </c>
      <c r="P1361" s="24" t="str">
        <f>VLOOKUP(Table1[[#This Row],[Line Item Text Code]],$U$3:$V$7,2,FALSE)</f>
        <v>Specification Error</v>
      </c>
      <c r="Q1361" s="31">
        <f>Table1[[#This Row],[Ext. Cost]]-Table1[[#This Row],[Ext. Sell]]</f>
        <v>10</v>
      </c>
      <c r="R1361" s="28">
        <f>VLOOKUP(C1361,Bookings!$A$1:$B$33,2,FALSE)</f>
        <v>13189792.260000004</v>
      </c>
      <c r="S1361" s="31">
        <f>IFERROR(VLOOKUP(D1361,Bookings!E:F,2,FALSE),0)</f>
        <v>1874548.8799999997</v>
      </c>
      <c r="T1361" s="27" t="str">
        <f>IFERROR(VLOOKUP(Table1[[#This Row],[Order]],Bookings_with_AM_Report!A:L,12,FALSE),"N/A")</f>
        <v>Kimi Katsuyoshi</v>
      </c>
    </row>
    <row r="1362" spans="1:20">
      <c r="A1362" s="24" t="s">
        <v>2612</v>
      </c>
      <c r="B1362" s="24">
        <v>68</v>
      </c>
      <c r="C1362" s="24" t="s">
        <v>76</v>
      </c>
      <c r="D1362" s="24" t="s">
        <v>146</v>
      </c>
      <c r="E1362" s="24" t="s">
        <v>2646</v>
      </c>
      <c r="F1362" s="24" t="s">
        <v>2647</v>
      </c>
      <c r="G1362" s="24" t="s">
        <v>31</v>
      </c>
      <c r="H1362" s="24" t="s">
        <v>49</v>
      </c>
      <c r="I1362" s="24" t="s">
        <v>2615</v>
      </c>
      <c r="J1362" s="24" t="s">
        <v>18</v>
      </c>
      <c r="K1362" s="24" t="s">
        <v>115</v>
      </c>
      <c r="L1362" s="24">
        <v>1</v>
      </c>
      <c r="M1362" s="33">
        <v>-10</v>
      </c>
      <c r="N1362" s="33">
        <v>0</v>
      </c>
      <c r="O1362" s="24" t="s">
        <v>63</v>
      </c>
      <c r="P1362" s="24" t="str">
        <f>VLOOKUP(Table1[[#This Row],[Line Item Text Code]],$U$3:$V$7,2,FALSE)</f>
        <v>Specification Error</v>
      </c>
      <c r="Q1362" s="31">
        <f>Table1[[#This Row],[Ext. Cost]]-Table1[[#This Row],[Ext. Sell]]</f>
        <v>10</v>
      </c>
      <c r="R1362" s="28">
        <f>VLOOKUP(C1362,Bookings!$A$1:$B$33,2,FALSE)</f>
        <v>13189792.260000004</v>
      </c>
      <c r="S1362" s="31">
        <f>IFERROR(VLOOKUP(D1362,Bookings!E:F,2,FALSE),0)</f>
        <v>1874548.8799999997</v>
      </c>
      <c r="T1362" s="27" t="str">
        <f>IFERROR(VLOOKUP(Table1[[#This Row],[Order]],Bookings_with_AM_Report!A:L,12,FALSE),"N/A")</f>
        <v>Kimi Katsuyoshi</v>
      </c>
    </row>
    <row r="1363" spans="1:20">
      <c r="A1363" s="24" t="s">
        <v>2612</v>
      </c>
      <c r="B1363" s="24">
        <v>69</v>
      </c>
      <c r="C1363" s="24" t="s">
        <v>76</v>
      </c>
      <c r="D1363" s="24" t="s">
        <v>146</v>
      </c>
      <c r="E1363" s="24" t="s">
        <v>2648</v>
      </c>
      <c r="F1363" s="24" t="s">
        <v>2649</v>
      </c>
      <c r="G1363" s="24" t="s">
        <v>31</v>
      </c>
      <c r="H1363" s="24" t="s">
        <v>49</v>
      </c>
      <c r="I1363" s="24" t="s">
        <v>2615</v>
      </c>
      <c r="J1363" s="24" t="s">
        <v>18</v>
      </c>
      <c r="K1363" s="24" t="s">
        <v>115</v>
      </c>
      <c r="L1363" s="24">
        <v>1</v>
      </c>
      <c r="M1363" s="33">
        <v>-10</v>
      </c>
      <c r="N1363" s="33">
        <v>0</v>
      </c>
      <c r="O1363" s="24" t="s">
        <v>63</v>
      </c>
      <c r="P1363" s="24" t="str">
        <f>VLOOKUP(Table1[[#This Row],[Line Item Text Code]],$U$3:$V$7,2,FALSE)</f>
        <v>Specification Error</v>
      </c>
      <c r="Q1363" s="31">
        <f>Table1[[#This Row],[Ext. Cost]]-Table1[[#This Row],[Ext. Sell]]</f>
        <v>10</v>
      </c>
      <c r="R1363" s="28">
        <f>VLOOKUP(C1363,Bookings!$A$1:$B$33,2,FALSE)</f>
        <v>13189792.260000004</v>
      </c>
      <c r="S1363" s="31">
        <f>IFERROR(VLOOKUP(D1363,Bookings!E:F,2,FALSE),0)</f>
        <v>1874548.8799999997</v>
      </c>
      <c r="T1363" s="27" t="str">
        <f>IFERROR(VLOOKUP(Table1[[#This Row],[Order]],Bookings_with_AM_Report!A:L,12,FALSE),"N/A")</f>
        <v>Kimi Katsuyoshi</v>
      </c>
    </row>
    <row r="1364" spans="1:20">
      <c r="A1364" s="24" t="s">
        <v>2612</v>
      </c>
      <c r="B1364" s="24">
        <v>70</v>
      </c>
      <c r="C1364" s="24" t="s">
        <v>76</v>
      </c>
      <c r="D1364" s="24" t="s">
        <v>146</v>
      </c>
      <c r="E1364" s="24" t="s">
        <v>2650</v>
      </c>
      <c r="F1364" s="24" t="s">
        <v>2651</v>
      </c>
      <c r="G1364" s="24" t="s">
        <v>31</v>
      </c>
      <c r="H1364" s="24" t="s">
        <v>49</v>
      </c>
      <c r="I1364" s="24" t="s">
        <v>2615</v>
      </c>
      <c r="J1364" s="24" t="s">
        <v>18</v>
      </c>
      <c r="K1364" s="24" t="s">
        <v>115</v>
      </c>
      <c r="L1364" s="24">
        <v>1</v>
      </c>
      <c r="M1364" s="33">
        <v>-10</v>
      </c>
      <c r="N1364" s="33">
        <v>0</v>
      </c>
      <c r="O1364" s="24" t="s">
        <v>63</v>
      </c>
      <c r="P1364" s="24" t="str">
        <f>VLOOKUP(Table1[[#This Row],[Line Item Text Code]],$U$3:$V$7,2,FALSE)</f>
        <v>Specification Error</v>
      </c>
      <c r="Q1364" s="31">
        <f>Table1[[#This Row],[Ext. Cost]]-Table1[[#This Row],[Ext. Sell]]</f>
        <v>10</v>
      </c>
      <c r="R1364" s="28">
        <f>VLOOKUP(C1364,Bookings!$A$1:$B$33,2,FALSE)</f>
        <v>13189792.260000004</v>
      </c>
      <c r="S1364" s="31">
        <f>IFERROR(VLOOKUP(D1364,Bookings!E:F,2,FALSE),0)</f>
        <v>1874548.8799999997</v>
      </c>
      <c r="T1364" s="27" t="str">
        <f>IFERROR(VLOOKUP(Table1[[#This Row],[Order]],Bookings_with_AM_Report!A:L,12,FALSE),"N/A")</f>
        <v>Kimi Katsuyoshi</v>
      </c>
    </row>
    <row r="1365" spans="1:20">
      <c r="A1365" s="24" t="s">
        <v>2612</v>
      </c>
      <c r="B1365" s="24">
        <v>71</v>
      </c>
      <c r="C1365" s="24" t="s">
        <v>76</v>
      </c>
      <c r="D1365" s="24" t="s">
        <v>146</v>
      </c>
      <c r="E1365" s="24" t="s">
        <v>2654</v>
      </c>
      <c r="F1365" s="24" t="s">
        <v>2655</v>
      </c>
      <c r="G1365" s="24" t="s">
        <v>31</v>
      </c>
      <c r="H1365" s="24" t="s">
        <v>49</v>
      </c>
      <c r="I1365" s="24" t="s">
        <v>2615</v>
      </c>
      <c r="J1365" s="24" t="s">
        <v>18</v>
      </c>
      <c r="K1365" s="24" t="s">
        <v>115</v>
      </c>
      <c r="L1365" s="24">
        <v>1</v>
      </c>
      <c r="M1365" s="33">
        <v>-10</v>
      </c>
      <c r="N1365" s="33">
        <v>0</v>
      </c>
      <c r="O1365" s="24" t="s">
        <v>63</v>
      </c>
      <c r="P1365" s="24" t="str">
        <f>VLOOKUP(Table1[[#This Row],[Line Item Text Code]],$U$3:$V$7,2,FALSE)</f>
        <v>Specification Error</v>
      </c>
      <c r="Q1365" s="31">
        <f>Table1[[#This Row],[Ext. Cost]]-Table1[[#This Row],[Ext. Sell]]</f>
        <v>10</v>
      </c>
      <c r="R1365" s="28">
        <f>VLOOKUP(C1365,Bookings!$A$1:$B$33,2,FALSE)</f>
        <v>13189792.260000004</v>
      </c>
      <c r="S1365" s="31">
        <f>IFERROR(VLOOKUP(D1365,Bookings!E:F,2,FALSE),0)</f>
        <v>1874548.8799999997</v>
      </c>
      <c r="T1365" s="27" t="str">
        <f>IFERROR(VLOOKUP(Table1[[#This Row],[Order]],Bookings_with_AM_Report!A:L,12,FALSE),"N/A")</f>
        <v>Kimi Katsuyoshi</v>
      </c>
    </row>
    <row r="1366" spans="1:20">
      <c r="A1366" s="24" t="s">
        <v>2612</v>
      </c>
      <c r="B1366" s="24">
        <v>72</v>
      </c>
      <c r="C1366" s="24" t="s">
        <v>76</v>
      </c>
      <c r="D1366" s="24" t="s">
        <v>146</v>
      </c>
      <c r="E1366" s="24" t="s">
        <v>2656</v>
      </c>
      <c r="F1366" s="24" t="s">
        <v>2657</v>
      </c>
      <c r="G1366" s="24" t="s">
        <v>31</v>
      </c>
      <c r="H1366" s="24" t="s">
        <v>49</v>
      </c>
      <c r="I1366" s="24" t="s">
        <v>2615</v>
      </c>
      <c r="J1366" s="24" t="s">
        <v>18</v>
      </c>
      <c r="K1366" s="24" t="s">
        <v>115</v>
      </c>
      <c r="L1366" s="24">
        <v>1</v>
      </c>
      <c r="M1366" s="33">
        <v>-10</v>
      </c>
      <c r="N1366" s="33">
        <v>0</v>
      </c>
      <c r="O1366" s="24" t="s">
        <v>63</v>
      </c>
      <c r="P1366" s="24" t="str">
        <f>VLOOKUP(Table1[[#This Row],[Line Item Text Code]],$U$3:$V$7,2,FALSE)</f>
        <v>Specification Error</v>
      </c>
      <c r="Q1366" s="31">
        <f>Table1[[#This Row],[Ext. Cost]]-Table1[[#This Row],[Ext. Sell]]</f>
        <v>10</v>
      </c>
      <c r="R1366" s="28">
        <f>VLOOKUP(C1366,Bookings!$A$1:$B$33,2,FALSE)</f>
        <v>13189792.260000004</v>
      </c>
      <c r="S1366" s="31">
        <f>IFERROR(VLOOKUP(D1366,Bookings!E:F,2,FALSE),0)</f>
        <v>1874548.8799999997</v>
      </c>
      <c r="T1366" s="27" t="str">
        <f>IFERROR(VLOOKUP(Table1[[#This Row],[Order]],Bookings_with_AM_Report!A:L,12,FALSE),"N/A")</f>
        <v>Kimi Katsuyoshi</v>
      </c>
    </row>
    <row r="1367" spans="1:20">
      <c r="A1367" s="24" t="s">
        <v>2612</v>
      </c>
      <c r="B1367" s="24">
        <v>73</v>
      </c>
      <c r="C1367" s="24" t="s">
        <v>76</v>
      </c>
      <c r="D1367" s="24" t="s">
        <v>146</v>
      </c>
      <c r="E1367" s="24" t="s">
        <v>2652</v>
      </c>
      <c r="F1367" s="24" t="s">
        <v>2653</v>
      </c>
      <c r="G1367" s="24" t="s">
        <v>31</v>
      </c>
      <c r="H1367" s="24" t="s">
        <v>49</v>
      </c>
      <c r="I1367" s="24" t="s">
        <v>2615</v>
      </c>
      <c r="J1367" s="24" t="s">
        <v>18</v>
      </c>
      <c r="K1367" s="24" t="s">
        <v>115</v>
      </c>
      <c r="L1367" s="24">
        <v>1</v>
      </c>
      <c r="M1367" s="33">
        <v>-10</v>
      </c>
      <c r="N1367" s="33">
        <v>0</v>
      </c>
      <c r="O1367" s="24" t="s">
        <v>63</v>
      </c>
      <c r="P1367" s="24" t="str">
        <f>VLOOKUP(Table1[[#This Row],[Line Item Text Code]],$U$3:$V$7,2,FALSE)</f>
        <v>Specification Error</v>
      </c>
      <c r="Q1367" s="31">
        <f>Table1[[#This Row],[Ext. Cost]]-Table1[[#This Row],[Ext. Sell]]</f>
        <v>10</v>
      </c>
      <c r="R1367" s="28">
        <f>VLOOKUP(C1367,Bookings!$A$1:$B$33,2,FALSE)</f>
        <v>13189792.260000004</v>
      </c>
      <c r="S1367" s="31">
        <f>IFERROR(VLOOKUP(D1367,Bookings!E:F,2,FALSE),0)</f>
        <v>1874548.8799999997</v>
      </c>
      <c r="T1367" s="27" t="str">
        <f>IFERROR(VLOOKUP(Table1[[#This Row],[Order]],Bookings_with_AM_Report!A:L,12,FALSE),"N/A")</f>
        <v>Kimi Katsuyoshi</v>
      </c>
    </row>
    <row r="1368" spans="1:20">
      <c r="A1368" s="24" t="s">
        <v>2612</v>
      </c>
      <c r="B1368" s="24">
        <v>74</v>
      </c>
      <c r="C1368" s="24" t="s">
        <v>76</v>
      </c>
      <c r="D1368" s="24" t="s">
        <v>146</v>
      </c>
      <c r="E1368" s="24" t="s">
        <v>2658</v>
      </c>
      <c r="F1368" s="24" t="s">
        <v>2659</v>
      </c>
      <c r="G1368" s="24" t="s">
        <v>31</v>
      </c>
      <c r="H1368" s="24" t="s">
        <v>49</v>
      </c>
      <c r="I1368" s="24" t="s">
        <v>2615</v>
      </c>
      <c r="J1368" s="24" t="s">
        <v>18</v>
      </c>
      <c r="K1368" s="24" t="s">
        <v>115</v>
      </c>
      <c r="L1368" s="24">
        <v>1</v>
      </c>
      <c r="M1368" s="33">
        <v>-10</v>
      </c>
      <c r="N1368" s="33">
        <v>0</v>
      </c>
      <c r="O1368" s="24" t="s">
        <v>63</v>
      </c>
      <c r="P1368" s="24" t="str">
        <f>VLOOKUP(Table1[[#This Row],[Line Item Text Code]],$U$3:$V$7,2,FALSE)</f>
        <v>Specification Error</v>
      </c>
      <c r="Q1368" s="31">
        <f>Table1[[#This Row],[Ext. Cost]]-Table1[[#This Row],[Ext. Sell]]</f>
        <v>10</v>
      </c>
      <c r="R1368" s="28">
        <f>VLOOKUP(C1368,Bookings!$A$1:$B$33,2,FALSE)</f>
        <v>13189792.260000004</v>
      </c>
      <c r="S1368" s="31">
        <f>IFERROR(VLOOKUP(D1368,Bookings!E:F,2,FALSE),0)</f>
        <v>1874548.8799999997</v>
      </c>
      <c r="T1368" s="27" t="str">
        <f>IFERROR(VLOOKUP(Table1[[#This Row],[Order]],Bookings_with_AM_Report!A:L,12,FALSE),"N/A")</f>
        <v>Kimi Katsuyoshi</v>
      </c>
    </row>
    <row r="1369" spans="1:20">
      <c r="A1369" s="24" t="s">
        <v>2612</v>
      </c>
      <c r="B1369" s="24">
        <v>75</v>
      </c>
      <c r="C1369" s="24" t="s">
        <v>76</v>
      </c>
      <c r="D1369" s="24" t="s">
        <v>146</v>
      </c>
      <c r="E1369" s="24" t="s">
        <v>2660</v>
      </c>
      <c r="F1369" s="24" t="s">
        <v>2661</v>
      </c>
      <c r="G1369" s="24" t="s">
        <v>31</v>
      </c>
      <c r="H1369" s="24" t="s">
        <v>49</v>
      </c>
      <c r="I1369" s="24" t="s">
        <v>2615</v>
      </c>
      <c r="J1369" s="24" t="s">
        <v>18</v>
      </c>
      <c r="K1369" s="24" t="s">
        <v>115</v>
      </c>
      <c r="L1369" s="24">
        <v>1</v>
      </c>
      <c r="M1369" s="33">
        <v>-10</v>
      </c>
      <c r="N1369" s="33">
        <v>0</v>
      </c>
      <c r="O1369" s="24" t="s">
        <v>63</v>
      </c>
      <c r="P1369" s="24" t="str">
        <f>VLOOKUP(Table1[[#This Row],[Line Item Text Code]],$U$3:$V$7,2,FALSE)</f>
        <v>Specification Error</v>
      </c>
      <c r="Q1369" s="31">
        <f>Table1[[#This Row],[Ext. Cost]]-Table1[[#This Row],[Ext. Sell]]</f>
        <v>10</v>
      </c>
      <c r="R1369" s="28">
        <f>VLOOKUP(C1369,Bookings!$A$1:$B$33,2,FALSE)</f>
        <v>13189792.260000004</v>
      </c>
      <c r="S1369" s="31">
        <f>IFERROR(VLOOKUP(D1369,Bookings!E:F,2,FALSE),0)</f>
        <v>1874548.8799999997</v>
      </c>
      <c r="T1369" s="27" t="str">
        <f>IFERROR(VLOOKUP(Table1[[#This Row],[Order]],Bookings_with_AM_Report!A:L,12,FALSE),"N/A")</f>
        <v>Kimi Katsuyoshi</v>
      </c>
    </row>
    <row r="1370" spans="1:20">
      <c r="A1370" s="24" t="s">
        <v>2612</v>
      </c>
      <c r="B1370" s="24">
        <v>76</v>
      </c>
      <c r="C1370" s="24" t="s">
        <v>76</v>
      </c>
      <c r="D1370" s="24" t="s">
        <v>146</v>
      </c>
      <c r="E1370" s="24" t="s">
        <v>2662</v>
      </c>
      <c r="F1370" s="24" t="s">
        <v>2663</v>
      </c>
      <c r="G1370" s="24" t="s">
        <v>31</v>
      </c>
      <c r="H1370" s="24" t="s">
        <v>49</v>
      </c>
      <c r="I1370" s="24" t="s">
        <v>2615</v>
      </c>
      <c r="J1370" s="24" t="s">
        <v>18</v>
      </c>
      <c r="K1370" s="24" t="s">
        <v>115</v>
      </c>
      <c r="L1370" s="24">
        <v>1</v>
      </c>
      <c r="M1370" s="33">
        <v>-10</v>
      </c>
      <c r="N1370" s="33">
        <v>0</v>
      </c>
      <c r="O1370" s="24" t="s">
        <v>63</v>
      </c>
      <c r="P1370" s="24" t="str">
        <f>VLOOKUP(Table1[[#This Row],[Line Item Text Code]],$U$3:$V$7,2,FALSE)</f>
        <v>Specification Error</v>
      </c>
      <c r="Q1370" s="31">
        <f>Table1[[#This Row],[Ext. Cost]]-Table1[[#This Row],[Ext. Sell]]</f>
        <v>10</v>
      </c>
      <c r="R1370" s="28">
        <f>VLOOKUP(C1370,Bookings!$A$1:$B$33,2,FALSE)</f>
        <v>13189792.260000004</v>
      </c>
      <c r="S1370" s="31">
        <f>IFERROR(VLOOKUP(D1370,Bookings!E:F,2,FALSE),0)</f>
        <v>1874548.8799999997</v>
      </c>
      <c r="T1370" s="27" t="str">
        <f>IFERROR(VLOOKUP(Table1[[#This Row],[Order]],Bookings_with_AM_Report!A:L,12,FALSE),"N/A")</f>
        <v>Kimi Katsuyoshi</v>
      </c>
    </row>
    <row r="1371" spans="1:20">
      <c r="A1371" s="24" t="s">
        <v>2612</v>
      </c>
      <c r="B1371" s="24">
        <v>77</v>
      </c>
      <c r="C1371" s="24" t="s">
        <v>76</v>
      </c>
      <c r="D1371" s="24" t="s">
        <v>146</v>
      </c>
      <c r="E1371" s="24" t="s">
        <v>2664</v>
      </c>
      <c r="F1371" s="24" t="s">
        <v>2665</v>
      </c>
      <c r="G1371" s="24" t="s">
        <v>31</v>
      </c>
      <c r="H1371" s="24" t="s">
        <v>49</v>
      </c>
      <c r="I1371" s="24" t="s">
        <v>2615</v>
      </c>
      <c r="J1371" s="24" t="s">
        <v>18</v>
      </c>
      <c r="K1371" s="24" t="s">
        <v>115</v>
      </c>
      <c r="L1371" s="24">
        <v>1</v>
      </c>
      <c r="M1371" s="33">
        <v>-10</v>
      </c>
      <c r="N1371" s="33">
        <v>0</v>
      </c>
      <c r="O1371" s="24" t="s">
        <v>63</v>
      </c>
      <c r="P1371" s="24" t="str">
        <f>VLOOKUP(Table1[[#This Row],[Line Item Text Code]],$U$3:$V$7,2,FALSE)</f>
        <v>Specification Error</v>
      </c>
      <c r="Q1371" s="31">
        <f>Table1[[#This Row],[Ext. Cost]]-Table1[[#This Row],[Ext. Sell]]</f>
        <v>10</v>
      </c>
      <c r="R1371" s="28">
        <f>VLOOKUP(C1371,Bookings!$A$1:$B$33,2,FALSE)</f>
        <v>13189792.260000004</v>
      </c>
      <c r="S1371" s="31">
        <f>IFERROR(VLOOKUP(D1371,Bookings!E:F,2,FALSE),0)</f>
        <v>1874548.8799999997</v>
      </c>
      <c r="T1371" s="27" t="str">
        <f>IFERROR(VLOOKUP(Table1[[#This Row],[Order]],Bookings_with_AM_Report!A:L,12,FALSE),"N/A")</f>
        <v>Kimi Katsuyoshi</v>
      </c>
    </row>
    <row r="1372" spans="1:20">
      <c r="A1372" s="24" t="s">
        <v>2612</v>
      </c>
      <c r="B1372" s="24">
        <v>78</v>
      </c>
      <c r="C1372" s="24" t="s">
        <v>76</v>
      </c>
      <c r="D1372" s="24" t="s">
        <v>146</v>
      </c>
      <c r="E1372" s="24" t="s">
        <v>2666</v>
      </c>
      <c r="F1372" s="24" t="s">
        <v>2667</v>
      </c>
      <c r="G1372" s="24" t="s">
        <v>31</v>
      </c>
      <c r="H1372" s="24" t="s">
        <v>49</v>
      </c>
      <c r="I1372" s="24" t="s">
        <v>2615</v>
      </c>
      <c r="J1372" s="24" t="s">
        <v>18</v>
      </c>
      <c r="K1372" s="24" t="s">
        <v>115</v>
      </c>
      <c r="L1372" s="24">
        <v>1</v>
      </c>
      <c r="M1372" s="33">
        <v>-10</v>
      </c>
      <c r="N1372" s="33">
        <v>0</v>
      </c>
      <c r="O1372" s="24" t="s">
        <v>63</v>
      </c>
      <c r="P1372" s="24" t="str">
        <f>VLOOKUP(Table1[[#This Row],[Line Item Text Code]],$U$3:$V$7,2,FALSE)</f>
        <v>Specification Error</v>
      </c>
      <c r="Q1372" s="31">
        <f>Table1[[#This Row],[Ext. Cost]]-Table1[[#This Row],[Ext. Sell]]</f>
        <v>10</v>
      </c>
      <c r="R1372" s="28">
        <f>VLOOKUP(C1372,Bookings!$A$1:$B$33,2,FALSE)</f>
        <v>13189792.260000004</v>
      </c>
      <c r="S1372" s="31">
        <f>IFERROR(VLOOKUP(D1372,Bookings!E:F,2,FALSE),0)</f>
        <v>1874548.8799999997</v>
      </c>
      <c r="T1372" s="27" t="str">
        <f>IFERROR(VLOOKUP(Table1[[#This Row],[Order]],Bookings_with_AM_Report!A:L,12,FALSE),"N/A")</f>
        <v>Kimi Katsuyoshi</v>
      </c>
    </row>
    <row r="1373" spans="1:20">
      <c r="A1373" s="24" t="s">
        <v>2612</v>
      </c>
      <c r="B1373" s="24">
        <v>79</v>
      </c>
      <c r="C1373" s="24" t="s">
        <v>76</v>
      </c>
      <c r="D1373" s="24" t="s">
        <v>146</v>
      </c>
      <c r="E1373" s="24" t="s">
        <v>2668</v>
      </c>
      <c r="F1373" s="24" t="s">
        <v>2669</v>
      </c>
      <c r="G1373" s="24" t="s">
        <v>31</v>
      </c>
      <c r="H1373" s="24" t="s">
        <v>49</v>
      </c>
      <c r="I1373" s="24" t="s">
        <v>2615</v>
      </c>
      <c r="J1373" s="24" t="s">
        <v>18</v>
      </c>
      <c r="K1373" s="24" t="s">
        <v>115</v>
      </c>
      <c r="L1373" s="24">
        <v>1</v>
      </c>
      <c r="M1373" s="33">
        <v>-10</v>
      </c>
      <c r="N1373" s="33">
        <v>0</v>
      </c>
      <c r="O1373" s="24" t="s">
        <v>63</v>
      </c>
      <c r="P1373" s="24" t="str">
        <f>VLOOKUP(Table1[[#This Row],[Line Item Text Code]],$U$3:$V$7,2,FALSE)</f>
        <v>Specification Error</v>
      </c>
      <c r="Q1373" s="31">
        <f>Table1[[#This Row],[Ext. Cost]]-Table1[[#This Row],[Ext. Sell]]</f>
        <v>10</v>
      </c>
      <c r="R1373" s="28">
        <f>VLOOKUP(C1373,Bookings!$A$1:$B$33,2,FALSE)</f>
        <v>13189792.260000004</v>
      </c>
      <c r="S1373" s="31">
        <f>IFERROR(VLOOKUP(D1373,Bookings!E:F,2,FALSE),0)</f>
        <v>1874548.8799999997</v>
      </c>
      <c r="T1373" s="27" t="str">
        <f>IFERROR(VLOOKUP(Table1[[#This Row],[Order]],Bookings_with_AM_Report!A:L,12,FALSE),"N/A")</f>
        <v>Kimi Katsuyoshi</v>
      </c>
    </row>
    <row r="1374" spans="1:20">
      <c r="A1374" s="24" t="s">
        <v>2612</v>
      </c>
      <c r="B1374" s="24">
        <v>80</v>
      </c>
      <c r="C1374" s="24" t="s">
        <v>76</v>
      </c>
      <c r="D1374" s="24" t="s">
        <v>146</v>
      </c>
      <c r="E1374" s="24" t="s">
        <v>2670</v>
      </c>
      <c r="F1374" s="24" t="s">
        <v>2671</v>
      </c>
      <c r="G1374" s="24" t="s">
        <v>31</v>
      </c>
      <c r="H1374" s="24" t="s">
        <v>49</v>
      </c>
      <c r="I1374" s="24" t="s">
        <v>2615</v>
      </c>
      <c r="J1374" s="24" t="s">
        <v>18</v>
      </c>
      <c r="K1374" s="24" t="s">
        <v>115</v>
      </c>
      <c r="L1374" s="24">
        <v>1</v>
      </c>
      <c r="M1374" s="33">
        <v>-10</v>
      </c>
      <c r="N1374" s="33">
        <v>0</v>
      </c>
      <c r="O1374" s="24" t="s">
        <v>63</v>
      </c>
      <c r="P1374" s="24" t="str">
        <f>VLOOKUP(Table1[[#This Row],[Line Item Text Code]],$U$3:$V$7,2,FALSE)</f>
        <v>Specification Error</v>
      </c>
      <c r="Q1374" s="31">
        <f>Table1[[#This Row],[Ext. Cost]]-Table1[[#This Row],[Ext. Sell]]</f>
        <v>10</v>
      </c>
      <c r="R1374" s="28">
        <f>VLOOKUP(C1374,Bookings!$A$1:$B$33,2,FALSE)</f>
        <v>13189792.260000004</v>
      </c>
      <c r="S1374" s="31">
        <f>IFERROR(VLOOKUP(D1374,Bookings!E:F,2,FALSE),0)</f>
        <v>1874548.8799999997</v>
      </c>
      <c r="T1374" s="27" t="str">
        <f>IFERROR(VLOOKUP(Table1[[#This Row],[Order]],Bookings_with_AM_Report!A:L,12,FALSE),"N/A")</f>
        <v>Kimi Katsuyoshi</v>
      </c>
    </row>
    <row r="1375" spans="1:20">
      <c r="A1375" s="24" t="s">
        <v>2612</v>
      </c>
      <c r="B1375" s="24">
        <v>81</v>
      </c>
      <c r="C1375" s="24" t="s">
        <v>76</v>
      </c>
      <c r="D1375" s="24" t="s">
        <v>146</v>
      </c>
      <c r="E1375" s="24" t="s">
        <v>2672</v>
      </c>
      <c r="F1375" s="24" t="s">
        <v>2673</v>
      </c>
      <c r="G1375" s="24" t="s">
        <v>31</v>
      </c>
      <c r="H1375" s="24" t="s">
        <v>49</v>
      </c>
      <c r="I1375" s="24" t="s">
        <v>2615</v>
      </c>
      <c r="J1375" s="24" t="s">
        <v>18</v>
      </c>
      <c r="K1375" s="24" t="s">
        <v>115</v>
      </c>
      <c r="L1375" s="24">
        <v>1</v>
      </c>
      <c r="M1375" s="33">
        <v>-10</v>
      </c>
      <c r="N1375" s="33">
        <v>0</v>
      </c>
      <c r="O1375" s="24" t="s">
        <v>63</v>
      </c>
      <c r="P1375" s="24" t="str">
        <f>VLOOKUP(Table1[[#This Row],[Line Item Text Code]],$U$3:$V$7,2,FALSE)</f>
        <v>Specification Error</v>
      </c>
      <c r="Q1375" s="31">
        <f>Table1[[#This Row],[Ext. Cost]]-Table1[[#This Row],[Ext. Sell]]</f>
        <v>10</v>
      </c>
      <c r="R1375" s="28">
        <f>VLOOKUP(C1375,Bookings!$A$1:$B$33,2,FALSE)</f>
        <v>13189792.260000004</v>
      </c>
      <c r="S1375" s="31">
        <f>IFERROR(VLOOKUP(D1375,Bookings!E:F,2,FALSE),0)</f>
        <v>1874548.8799999997</v>
      </c>
      <c r="T1375" s="27" t="str">
        <f>IFERROR(VLOOKUP(Table1[[#This Row],[Order]],Bookings_with_AM_Report!A:L,12,FALSE),"N/A")</f>
        <v>Kimi Katsuyoshi</v>
      </c>
    </row>
    <row r="1376" spans="1:20">
      <c r="A1376" s="24" t="s">
        <v>2612</v>
      </c>
      <c r="B1376" s="24">
        <v>82</v>
      </c>
      <c r="C1376" s="24" t="s">
        <v>76</v>
      </c>
      <c r="D1376" s="24" t="s">
        <v>146</v>
      </c>
      <c r="E1376" s="24" t="s">
        <v>2674</v>
      </c>
      <c r="F1376" s="24" t="s">
        <v>2675</v>
      </c>
      <c r="G1376" s="24" t="s">
        <v>31</v>
      </c>
      <c r="H1376" s="24" t="s">
        <v>49</v>
      </c>
      <c r="I1376" s="24" t="s">
        <v>2615</v>
      </c>
      <c r="J1376" s="24" t="s">
        <v>18</v>
      </c>
      <c r="K1376" s="24" t="s">
        <v>115</v>
      </c>
      <c r="L1376" s="24">
        <v>1</v>
      </c>
      <c r="M1376" s="33">
        <v>-10</v>
      </c>
      <c r="N1376" s="33">
        <v>0</v>
      </c>
      <c r="O1376" s="24" t="s">
        <v>63</v>
      </c>
      <c r="P1376" s="24" t="str">
        <f>VLOOKUP(Table1[[#This Row],[Line Item Text Code]],$U$3:$V$7,2,FALSE)</f>
        <v>Specification Error</v>
      </c>
      <c r="Q1376" s="31">
        <f>Table1[[#This Row],[Ext. Cost]]-Table1[[#This Row],[Ext. Sell]]</f>
        <v>10</v>
      </c>
      <c r="R1376" s="28">
        <f>VLOOKUP(C1376,Bookings!$A$1:$B$33,2,FALSE)</f>
        <v>13189792.260000004</v>
      </c>
      <c r="S1376" s="31">
        <f>IFERROR(VLOOKUP(D1376,Bookings!E:F,2,FALSE),0)</f>
        <v>1874548.8799999997</v>
      </c>
      <c r="T1376" s="27" t="str">
        <f>IFERROR(VLOOKUP(Table1[[#This Row],[Order]],Bookings_with_AM_Report!A:L,12,FALSE),"N/A")</f>
        <v>Kimi Katsuyoshi</v>
      </c>
    </row>
    <row r="1377" spans="1:20">
      <c r="A1377" s="24" t="s">
        <v>2612</v>
      </c>
      <c r="B1377" s="24">
        <v>83</v>
      </c>
      <c r="C1377" s="24" t="s">
        <v>76</v>
      </c>
      <c r="D1377" s="24" t="s">
        <v>146</v>
      </c>
      <c r="E1377" s="24" t="s">
        <v>2676</v>
      </c>
      <c r="F1377" s="24" t="s">
        <v>2677</v>
      </c>
      <c r="G1377" s="24" t="s">
        <v>31</v>
      </c>
      <c r="H1377" s="24" t="s">
        <v>49</v>
      </c>
      <c r="I1377" s="24" t="s">
        <v>2615</v>
      </c>
      <c r="J1377" s="24" t="s">
        <v>18</v>
      </c>
      <c r="K1377" s="24" t="s">
        <v>115</v>
      </c>
      <c r="L1377" s="24">
        <v>1</v>
      </c>
      <c r="M1377" s="33">
        <v>-10</v>
      </c>
      <c r="N1377" s="33">
        <v>0</v>
      </c>
      <c r="O1377" s="24" t="s">
        <v>63</v>
      </c>
      <c r="P1377" s="24" t="str">
        <f>VLOOKUP(Table1[[#This Row],[Line Item Text Code]],$U$3:$V$7,2,FALSE)</f>
        <v>Specification Error</v>
      </c>
      <c r="Q1377" s="31">
        <f>Table1[[#This Row],[Ext. Cost]]-Table1[[#This Row],[Ext. Sell]]</f>
        <v>10</v>
      </c>
      <c r="R1377" s="28">
        <f>VLOOKUP(C1377,Bookings!$A$1:$B$33,2,FALSE)</f>
        <v>13189792.260000004</v>
      </c>
      <c r="S1377" s="31">
        <f>IFERROR(VLOOKUP(D1377,Bookings!E:F,2,FALSE),0)</f>
        <v>1874548.8799999997</v>
      </c>
      <c r="T1377" s="27" t="str">
        <f>IFERROR(VLOOKUP(Table1[[#This Row],[Order]],Bookings_with_AM_Report!A:L,12,FALSE),"N/A")</f>
        <v>Kimi Katsuyoshi</v>
      </c>
    </row>
    <row r="1378" spans="1:20">
      <c r="A1378" s="24" t="s">
        <v>2612</v>
      </c>
      <c r="B1378" s="24">
        <v>84</v>
      </c>
      <c r="C1378" s="24" t="s">
        <v>76</v>
      </c>
      <c r="D1378" s="24" t="s">
        <v>146</v>
      </c>
      <c r="E1378" s="24" t="s">
        <v>2678</v>
      </c>
      <c r="F1378" s="24" t="s">
        <v>2679</v>
      </c>
      <c r="G1378" s="24" t="s">
        <v>31</v>
      </c>
      <c r="H1378" s="24" t="s">
        <v>49</v>
      </c>
      <c r="I1378" s="24" t="s">
        <v>2615</v>
      </c>
      <c r="J1378" s="24" t="s">
        <v>18</v>
      </c>
      <c r="K1378" s="24" t="s">
        <v>115</v>
      </c>
      <c r="L1378" s="24">
        <v>1</v>
      </c>
      <c r="M1378" s="33">
        <v>-10</v>
      </c>
      <c r="N1378" s="33">
        <v>0</v>
      </c>
      <c r="O1378" s="24" t="s">
        <v>63</v>
      </c>
      <c r="P1378" s="24" t="str">
        <f>VLOOKUP(Table1[[#This Row],[Line Item Text Code]],$U$3:$V$7,2,FALSE)</f>
        <v>Specification Error</v>
      </c>
      <c r="Q1378" s="31">
        <f>Table1[[#This Row],[Ext. Cost]]-Table1[[#This Row],[Ext. Sell]]</f>
        <v>10</v>
      </c>
      <c r="R1378" s="28">
        <f>VLOOKUP(C1378,Bookings!$A$1:$B$33,2,FALSE)</f>
        <v>13189792.260000004</v>
      </c>
      <c r="S1378" s="31">
        <f>IFERROR(VLOOKUP(D1378,Bookings!E:F,2,FALSE),0)</f>
        <v>1874548.8799999997</v>
      </c>
      <c r="T1378" s="27" t="str">
        <f>IFERROR(VLOOKUP(Table1[[#This Row],[Order]],Bookings_with_AM_Report!A:L,12,FALSE),"N/A")</f>
        <v>Kimi Katsuyoshi</v>
      </c>
    </row>
    <row r="1379" spans="1:20">
      <c r="A1379" s="24" t="s">
        <v>2612</v>
      </c>
      <c r="B1379" s="24">
        <v>85</v>
      </c>
      <c r="C1379" s="24" t="s">
        <v>76</v>
      </c>
      <c r="D1379" s="24" t="s">
        <v>146</v>
      </c>
      <c r="E1379" s="24" t="s">
        <v>2680</v>
      </c>
      <c r="F1379" s="24" t="s">
        <v>2681</v>
      </c>
      <c r="G1379" s="24" t="s">
        <v>31</v>
      </c>
      <c r="H1379" s="24" t="s">
        <v>49</v>
      </c>
      <c r="I1379" s="24" t="s">
        <v>2615</v>
      </c>
      <c r="J1379" s="24" t="s">
        <v>18</v>
      </c>
      <c r="K1379" s="24" t="s">
        <v>115</v>
      </c>
      <c r="L1379" s="24">
        <v>1</v>
      </c>
      <c r="M1379" s="33">
        <v>-10</v>
      </c>
      <c r="N1379" s="33">
        <v>0</v>
      </c>
      <c r="O1379" s="24" t="s">
        <v>63</v>
      </c>
      <c r="P1379" s="24" t="str">
        <f>VLOOKUP(Table1[[#This Row],[Line Item Text Code]],$U$3:$V$7,2,FALSE)</f>
        <v>Specification Error</v>
      </c>
      <c r="Q1379" s="31">
        <f>Table1[[#This Row],[Ext. Cost]]-Table1[[#This Row],[Ext. Sell]]</f>
        <v>10</v>
      </c>
      <c r="R1379" s="28">
        <f>VLOOKUP(C1379,Bookings!$A$1:$B$33,2,FALSE)</f>
        <v>13189792.260000004</v>
      </c>
      <c r="S1379" s="31">
        <f>IFERROR(VLOOKUP(D1379,Bookings!E:F,2,FALSE),0)</f>
        <v>1874548.8799999997</v>
      </c>
      <c r="T1379" s="27" t="str">
        <f>IFERROR(VLOOKUP(Table1[[#This Row],[Order]],Bookings_with_AM_Report!A:L,12,FALSE),"N/A")</f>
        <v>Kimi Katsuyoshi</v>
      </c>
    </row>
    <row r="1380" spans="1:20">
      <c r="A1380" s="24" t="s">
        <v>3479</v>
      </c>
      <c r="B1380" s="24">
        <v>45</v>
      </c>
      <c r="C1380" s="24" t="s">
        <v>59</v>
      </c>
      <c r="D1380" s="24" t="s">
        <v>2108</v>
      </c>
      <c r="E1380" s="24" t="s">
        <v>4666</v>
      </c>
      <c r="F1380" s="24" t="s">
        <v>4667</v>
      </c>
      <c r="G1380" s="24" t="s">
        <v>31</v>
      </c>
      <c r="H1380" s="24" t="s">
        <v>36</v>
      </c>
      <c r="I1380" s="24" t="s">
        <v>131</v>
      </c>
      <c r="J1380" s="24" t="s">
        <v>18</v>
      </c>
      <c r="K1380" s="24" t="s">
        <v>4668</v>
      </c>
      <c r="L1380" s="24">
        <v>1</v>
      </c>
      <c r="M1380" s="33">
        <v>0</v>
      </c>
      <c r="N1380" s="33">
        <v>73.64</v>
      </c>
      <c r="O1380" s="24" t="s">
        <v>48</v>
      </c>
      <c r="P1380" s="24" t="str">
        <f>VLOOKUP(Table1[[#This Row],[Line Item Text Code]],$U$3:$V$7,2,FALSE)</f>
        <v>Customer Accomodation</v>
      </c>
      <c r="Q1380" s="31">
        <f>Table1[[#This Row],[Ext. Cost]]-Table1[[#This Row],[Ext. Sell]]</f>
        <v>73.64</v>
      </c>
      <c r="R1380" s="28">
        <f>VLOOKUP(C1380,Bookings!$A$1:$B$33,2,FALSE)</f>
        <v>25594614.949999984</v>
      </c>
      <c r="S1380" s="31">
        <f>IFERROR(VLOOKUP(D1380,Bookings!E:F,2,FALSE),0)</f>
        <v>5909476.290000001</v>
      </c>
      <c r="T1380" s="27" t="str">
        <f>IFERROR(VLOOKUP(Table1[[#This Row],[Order]],Bookings_with_AM_Report!A:L,12,FALSE),"N/A")</f>
        <v>Josie Maitlen,Torrey Crell</v>
      </c>
    </row>
    <row r="1381" spans="1:20">
      <c r="A1381" s="24" t="s">
        <v>3479</v>
      </c>
      <c r="B1381" s="24">
        <v>47</v>
      </c>
      <c r="C1381" s="24" t="s">
        <v>59</v>
      </c>
      <c r="D1381" s="24" t="s">
        <v>2108</v>
      </c>
      <c r="E1381" s="24" t="s">
        <v>6286</v>
      </c>
      <c r="F1381" s="24" t="s">
        <v>6287</v>
      </c>
      <c r="G1381" s="24" t="s">
        <v>31</v>
      </c>
      <c r="H1381" s="24" t="s">
        <v>49</v>
      </c>
      <c r="I1381" s="24" t="s">
        <v>6288</v>
      </c>
      <c r="J1381" s="24" t="s">
        <v>18</v>
      </c>
      <c r="K1381" s="24" t="s">
        <v>1548</v>
      </c>
      <c r="L1381" s="24">
        <v>1</v>
      </c>
      <c r="M1381" s="33">
        <v>0</v>
      </c>
      <c r="N1381" s="33">
        <v>5235.62</v>
      </c>
      <c r="O1381" s="24" t="s">
        <v>48</v>
      </c>
      <c r="P1381" s="24" t="str">
        <f>VLOOKUP(Table1[[#This Row],[Line Item Text Code]],$U$3:$V$7,2,FALSE)</f>
        <v>Specification Error</v>
      </c>
      <c r="Q1381" s="31">
        <f>Table1[[#This Row],[Ext. Cost]]-Table1[[#This Row],[Ext. Sell]]</f>
        <v>5235.62</v>
      </c>
      <c r="R1381" s="28">
        <f>VLOOKUP(C1381,Bookings!$A$1:$B$33,2,FALSE)</f>
        <v>25594614.949999984</v>
      </c>
      <c r="S1381" s="31">
        <f>IFERROR(VLOOKUP(D1381,Bookings!E:F,2,FALSE),0)</f>
        <v>5909476.290000001</v>
      </c>
      <c r="T1381" s="27" t="str">
        <f>IFERROR(VLOOKUP(Table1[[#This Row],[Order]],Bookings_with_AM_Report!A:L,12,FALSE),"N/A")</f>
        <v>Josie Maitlen,Torrey Crell</v>
      </c>
    </row>
    <row r="1382" spans="1:20">
      <c r="A1382" s="24" t="s">
        <v>3479</v>
      </c>
      <c r="B1382" s="24">
        <v>48</v>
      </c>
      <c r="C1382" s="24" t="s">
        <v>59</v>
      </c>
      <c r="D1382" s="24" t="s">
        <v>2108</v>
      </c>
      <c r="E1382" s="24" t="s">
        <v>6289</v>
      </c>
      <c r="F1382" s="24" t="s">
        <v>6290</v>
      </c>
      <c r="G1382" s="24" t="s">
        <v>31</v>
      </c>
      <c r="H1382" s="24" t="s">
        <v>49</v>
      </c>
      <c r="I1382" s="24" t="s">
        <v>6288</v>
      </c>
      <c r="J1382" s="24" t="s">
        <v>18</v>
      </c>
      <c r="K1382" s="24" t="s">
        <v>1548</v>
      </c>
      <c r="L1382" s="24">
        <v>1</v>
      </c>
      <c r="M1382" s="33">
        <v>0</v>
      </c>
      <c r="N1382" s="33">
        <v>727.38</v>
      </c>
      <c r="O1382" s="24" t="s">
        <v>48</v>
      </c>
      <c r="P1382" s="24" t="str">
        <f>VLOOKUP(Table1[[#This Row],[Line Item Text Code]],$U$3:$V$7,2,FALSE)</f>
        <v>Specification Error</v>
      </c>
      <c r="Q1382" s="31">
        <f>Table1[[#This Row],[Ext. Cost]]-Table1[[#This Row],[Ext. Sell]]</f>
        <v>727.38</v>
      </c>
      <c r="R1382" s="28">
        <f>VLOOKUP(C1382,Bookings!$A$1:$B$33,2,FALSE)</f>
        <v>25594614.949999984</v>
      </c>
      <c r="S1382" s="31">
        <f>IFERROR(VLOOKUP(D1382,Bookings!E:F,2,FALSE),0)</f>
        <v>5909476.290000001</v>
      </c>
      <c r="T1382" s="27" t="str">
        <f>IFERROR(VLOOKUP(Table1[[#This Row],[Order]],Bookings_with_AM_Report!A:L,12,FALSE),"N/A")</f>
        <v>Josie Maitlen,Torrey Crell</v>
      </c>
    </row>
    <row r="1383" spans="1:20">
      <c r="A1383" s="24" t="s">
        <v>3585</v>
      </c>
      <c r="B1383" s="24">
        <v>24</v>
      </c>
      <c r="C1383" s="24" t="s">
        <v>77</v>
      </c>
      <c r="D1383" s="24" t="s">
        <v>3586</v>
      </c>
      <c r="E1383" s="24" t="s">
        <v>3972</v>
      </c>
      <c r="F1383" s="24" t="s">
        <v>3973</v>
      </c>
      <c r="G1383" s="24" t="s">
        <v>53</v>
      </c>
      <c r="H1383" s="24" t="s">
        <v>49</v>
      </c>
      <c r="I1383" s="24" t="s">
        <v>3974</v>
      </c>
      <c r="J1383" s="24" t="s">
        <v>33</v>
      </c>
      <c r="K1383" s="24" t="s">
        <v>177</v>
      </c>
      <c r="L1383" s="24">
        <v>1</v>
      </c>
      <c r="M1383" s="33">
        <v>0</v>
      </c>
      <c r="N1383" s="33">
        <v>25</v>
      </c>
      <c r="O1383" s="24" t="s">
        <v>1598</v>
      </c>
      <c r="P1383" s="24" t="str">
        <f>VLOOKUP(Table1[[#This Row],[Line Item Text Code]],$U$3:$V$7,2,FALSE)</f>
        <v>Specification Error</v>
      </c>
      <c r="Q1383" s="31">
        <f>Table1[[#This Row],[Ext. Cost]]-Table1[[#This Row],[Ext. Sell]]</f>
        <v>25</v>
      </c>
      <c r="R1383" s="28">
        <f>VLOOKUP(C1383,Bookings!$A$1:$B$33,2,FALSE)</f>
        <v>17764.57</v>
      </c>
      <c r="S1383" s="31">
        <f>IFERROR(VLOOKUP(D1383,Bookings!E:F,2,FALSE),0)</f>
        <v>7391.64</v>
      </c>
      <c r="T1383" s="27" t="str">
        <f>IFERROR(VLOOKUP(Table1[[#This Row],[Order]],Bookings_with_AM_Report!A:L,12,FALSE),"N/A")</f>
        <v>Farrah Race</v>
      </c>
    </row>
    <row r="1384" spans="1:20">
      <c r="A1384" s="24" t="s">
        <v>3585</v>
      </c>
      <c r="B1384" s="24">
        <v>29</v>
      </c>
      <c r="C1384" s="24" t="s">
        <v>77</v>
      </c>
      <c r="D1384" s="24" t="s">
        <v>3586</v>
      </c>
      <c r="E1384" s="24" t="s">
        <v>1436</v>
      </c>
      <c r="F1384" s="24" t="s">
        <v>1396</v>
      </c>
      <c r="G1384" s="24" t="s">
        <v>1398</v>
      </c>
      <c r="H1384" s="24" t="s">
        <v>32</v>
      </c>
      <c r="I1384" s="24" t="s">
        <v>6291</v>
      </c>
      <c r="J1384" s="24" t="s">
        <v>33</v>
      </c>
      <c r="K1384" s="24" t="s">
        <v>1400</v>
      </c>
      <c r="L1384" s="24">
        <v>1</v>
      </c>
      <c r="M1384" s="33">
        <v>0</v>
      </c>
      <c r="N1384" s="33">
        <v>75</v>
      </c>
      <c r="O1384" s="24" t="s">
        <v>1598</v>
      </c>
      <c r="P1384" s="24" t="str">
        <f>VLOOKUP(Table1[[#This Row],[Line Item Text Code]],$U$3:$V$7,2,FALSE)</f>
        <v>Vendor Caused</v>
      </c>
      <c r="Q1384" s="31">
        <f>Table1[[#This Row],[Ext. Cost]]-Table1[[#This Row],[Ext. Sell]]</f>
        <v>75</v>
      </c>
      <c r="R1384" s="28">
        <f>VLOOKUP(C1384,Bookings!$A$1:$B$33,2,FALSE)</f>
        <v>17764.57</v>
      </c>
      <c r="S1384" s="31">
        <f>IFERROR(VLOOKUP(D1384,Bookings!E:F,2,FALSE),0)</f>
        <v>7391.64</v>
      </c>
      <c r="T1384" s="27" t="str">
        <f>IFERROR(VLOOKUP(Table1[[#This Row],[Order]],Bookings_with_AM_Report!A:L,12,FALSE),"N/A")</f>
        <v>Farrah Race</v>
      </c>
    </row>
    <row r="1385" spans="1:20">
      <c r="A1385" s="24" t="s">
        <v>5168</v>
      </c>
      <c r="B1385" s="24">
        <v>1</v>
      </c>
      <c r="C1385" s="24" t="s">
        <v>70</v>
      </c>
      <c r="D1385" s="24" t="s">
        <v>2727</v>
      </c>
      <c r="E1385" s="24" t="s">
        <v>92</v>
      </c>
      <c r="F1385" s="24" t="s">
        <v>5768</v>
      </c>
      <c r="G1385" s="24" t="s">
        <v>16</v>
      </c>
      <c r="H1385" s="24" t="s">
        <v>17</v>
      </c>
      <c r="I1385" s="24" t="s">
        <v>5769</v>
      </c>
      <c r="J1385" s="24" t="s">
        <v>24</v>
      </c>
      <c r="K1385" s="24" t="s">
        <v>96</v>
      </c>
      <c r="L1385" s="24">
        <v>1</v>
      </c>
      <c r="M1385" s="33">
        <v>1376.92</v>
      </c>
      <c r="N1385" s="33">
        <v>0</v>
      </c>
      <c r="O1385" s="24" t="s">
        <v>72</v>
      </c>
      <c r="P1385" s="24" t="str">
        <f>VLOOKUP(Table1[[#This Row],[Line Item Text Code]],$U$3:$V$7,2,FALSE)</f>
        <v>Miscellaneous</v>
      </c>
      <c r="Q1385" s="31">
        <f>Table1[[#This Row],[Ext. Cost]]-Table1[[#This Row],[Ext. Sell]]</f>
        <v>-1376.92</v>
      </c>
      <c r="R1385" s="28">
        <f>VLOOKUP(C1385,Bookings!$A$1:$B$33,2,FALSE)</f>
        <v>3879926.4899999993</v>
      </c>
      <c r="S1385" s="31">
        <f>IFERROR(VLOOKUP(D1385,Bookings!E:F,2,FALSE),0)</f>
        <v>1376.92</v>
      </c>
      <c r="T1385" s="27" t="str">
        <f>IFERROR(VLOOKUP(Table1[[#This Row],[Order]],Bookings_with_AM_Report!A:L,12,FALSE),"N/A")</f>
        <v>Lela Huenergardt</v>
      </c>
    </row>
    <row r="1386" spans="1:20">
      <c r="A1386" s="24" t="s">
        <v>2682</v>
      </c>
      <c r="B1386" s="24">
        <v>41</v>
      </c>
      <c r="C1386" s="24" t="s">
        <v>76</v>
      </c>
      <c r="D1386" s="24" t="s">
        <v>1529</v>
      </c>
      <c r="E1386" s="24" t="s">
        <v>1658</v>
      </c>
      <c r="F1386" s="24" t="s">
        <v>191</v>
      </c>
      <c r="G1386" s="24" t="s">
        <v>53</v>
      </c>
      <c r="H1386" s="24" t="s">
        <v>53</v>
      </c>
      <c r="I1386" s="24" t="s">
        <v>2683</v>
      </c>
      <c r="J1386" s="24" t="s">
        <v>18</v>
      </c>
      <c r="K1386" s="24" t="s">
        <v>34</v>
      </c>
      <c r="L1386" s="24">
        <v>6723</v>
      </c>
      <c r="M1386" s="33">
        <v>0</v>
      </c>
      <c r="N1386" s="33">
        <v>6723</v>
      </c>
      <c r="O1386" s="24" t="s">
        <v>63</v>
      </c>
      <c r="P1386" s="24" t="str">
        <f>VLOOKUP(Table1[[#This Row],[Line Item Text Code]],$U$3:$V$7,2,FALSE)</f>
        <v>Shipping Charges</v>
      </c>
      <c r="Q1386" s="31">
        <f>Table1[[#This Row],[Ext. Cost]]-Table1[[#This Row],[Ext. Sell]]</f>
        <v>6723</v>
      </c>
      <c r="R1386" s="28">
        <f>VLOOKUP(C1386,Bookings!$A$1:$B$33,2,FALSE)</f>
        <v>13189792.260000004</v>
      </c>
      <c r="S1386" s="31">
        <f>IFERROR(VLOOKUP(D1386,Bookings!E:F,2,FALSE),0)</f>
        <v>1177000.1299999999</v>
      </c>
      <c r="T1386" s="27" t="str">
        <f>IFERROR(VLOOKUP(Table1[[#This Row],[Order]],Bookings_with_AM_Report!A:L,12,FALSE),"N/A")</f>
        <v>Frances Kim</v>
      </c>
    </row>
    <row r="1387" spans="1:20">
      <c r="A1387" s="24" t="s">
        <v>2684</v>
      </c>
      <c r="B1387" s="24">
        <v>2</v>
      </c>
      <c r="C1387" s="24" t="s">
        <v>106</v>
      </c>
      <c r="D1387" s="24" t="s">
        <v>1035</v>
      </c>
      <c r="E1387" s="24" t="s">
        <v>2253</v>
      </c>
      <c r="F1387" s="24" t="s">
        <v>2685</v>
      </c>
      <c r="G1387" s="24" t="s">
        <v>1394</v>
      </c>
      <c r="H1387" s="24" t="s">
        <v>49</v>
      </c>
      <c r="I1387" s="24" t="s">
        <v>2686</v>
      </c>
      <c r="J1387" s="24" t="s">
        <v>33</v>
      </c>
      <c r="K1387" s="24" t="s">
        <v>2687</v>
      </c>
      <c r="L1387" s="24">
        <v>1</v>
      </c>
      <c r="M1387" s="33">
        <v>0</v>
      </c>
      <c r="N1387" s="33">
        <v>24.14</v>
      </c>
      <c r="O1387" s="24" t="s">
        <v>1598</v>
      </c>
      <c r="P1387" s="24" t="str">
        <f>VLOOKUP(Table1[[#This Row],[Line Item Text Code]],$U$3:$V$7,2,FALSE)</f>
        <v>Specification Error</v>
      </c>
      <c r="Q1387" s="31">
        <f>Table1[[#This Row],[Ext. Cost]]-Table1[[#This Row],[Ext. Sell]]</f>
        <v>24.14</v>
      </c>
      <c r="R1387" s="28">
        <f>VLOOKUP(C1387,Bookings!$A$1:$B$33,2,FALSE)</f>
        <v>893520.77000000025</v>
      </c>
      <c r="S1387" s="31">
        <f>IFERROR(VLOOKUP(D1387,Bookings!E:F,2,FALSE),0)</f>
        <v>230099.30999999994</v>
      </c>
      <c r="T1387" s="27" t="str">
        <f>IFERROR(VLOOKUP(Table1[[#This Row],[Order]],Bookings_with_AM_Report!A:L,12,FALSE),"N/A")</f>
        <v>Farrah Race</v>
      </c>
    </row>
    <row r="1388" spans="1:20">
      <c r="A1388" s="24" t="s">
        <v>2684</v>
      </c>
      <c r="B1388" s="24">
        <v>2</v>
      </c>
      <c r="C1388" s="24" t="s">
        <v>106</v>
      </c>
      <c r="D1388" s="24" t="s">
        <v>1035</v>
      </c>
      <c r="E1388" s="24" t="s">
        <v>2253</v>
      </c>
      <c r="F1388" s="24" t="s">
        <v>2685</v>
      </c>
      <c r="G1388" s="24" t="s">
        <v>1394</v>
      </c>
      <c r="H1388" s="24" t="s">
        <v>32</v>
      </c>
      <c r="I1388" s="24" t="s">
        <v>6292</v>
      </c>
      <c r="J1388" s="24" t="s">
        <v>33</v>
      </c>
      <c r="K1388" s="24" t="s">
        <v>2687</v>
      </c>
      <c r="L1388" s="24">
        <v>1</v>
      </c>
      <c r="M1388" s="33">
        <v>0</v>
      </c>
      <c r="N1388" s="33">
        <v>24.14</v>
      </c>
      <c r="O1388" s="24" t="s">
        <v>1598</v>
      </c>
      <c r="P1388" s="24" t="str">
        <f>VLOOKUP(Table1[[#This Row],[Line Item Text Code]],$U$3:$V$7,2,FALSE)</f>
        <v>Vendor Caused</v>
      </c>
      <c r="Q1388" s="31">
        <f>Table1[[#This Row],[Ext. Cost]]-Table1[[#This Row],[Ext. Sell]]</f>
        <v>24.14</v>
      </c>
      <c r="R1388" s="28">
        <f>VLOOKUP(C1388,Bookings!$A$1:$B$33,2,FALSE)</f>
        <v>893520.77000000025</v>
      </c>
      <c r="S1388" s="31">
        <f>IFERROR(VLOOKUP(D1388,Bookings!E:F,2,FALSE),0)</f>
        <v>230099.30999999994</v>
      </c>
      <c r="T1388" s="27" t="str">
        <f>IFERROR(VLOOKUP(Table1[[#This Row],[Order]],Bookings_with_AM_Report!A:L,12,FALSE),"N/A")</f>
        <v>Farrah Race</v>
      </c>
    </row>
    <row r="1389" spans="1:20">
      <c r="A1389" s="24" t="s">
        <v>2684</v>
      </c>
      <c r="B1389" s="24">
        <v>5</v>
      </c>
      <c r="C1389" s="24" t="s">
        <v>106</v>
      </c>
      <c r="D1389" s="24" t="s">
        <v>1035</v>
      </c>
      <c r="E1389" s="24" t="s">
        <v>116</v>
      </c>
      <c r="F1389" s="24" t="s">
        <v>6293</v>
      </c>
      <c r="G1389" s="24" t="s">
        <v>53</v>
      </c>
      <c r="H1389" s="24" t="s">
        <v>49</v>
      </c>
      <c r="I1389" s="24" t="s">
        <v>2686</v>
      </c>
      <c r="J1389" s="24" t="s">
        <v>33</v>
      </c>
      <c r="K1389" s="24" t="s">
        <v>2687</v>
      </c>
      <c r="L1389" s="24">
        <v>1</v>
      </c>
      <c r="M1389" s="33">
        <v>0</v>
      </c>
      <c r="N1389" s="33">
        <v>175</v>
      </c>
      <c r="O1389" s="24" t="s">
        <v>1598</v>
      </c>
      <c r="P1389" s="24" t="str">
        <f>VLOOKUP(Table1[[#This Row],[Line Item Text Code]],$U$3:$V$7,2,FALSE)</f>
        <v>Specification Error</v>
      </c>
      <c r="Q1389" s="31">
        <f>Table1[[#This Row],[Ext. Cost]]-Table1[[#This Row],[Ext. Sell]]</f>
        <v>175</v>
      </c>
      <c r="R1389" s="28">
        <f>VLOOKUP(C1389,Bookings!$A$1:$B$33,2,FALSE)</f>
        <v>893520.77000000025</v>
      </c>
      <c r="S1389" s="31">
        <f>IFERROR(VLOOKUP(D1389,Bookings!E:F,2,FALSE),0)</f>
        <v>230099.30999999994</v>
      </c>
      <c r="T1389" s="27" t="str">
        <f>IFERROR(VLOOKUP(Table1[[#This Row],[Order]],Bookings_with_AM_Report!A:L,12,FALSE),"N/A")</f>
        <v>Farrah Race</v>
      </c>
    </row>
    <row r="1390" spans="1:20">
      <c r="A1390" s="24" t="s">
        <v>2684</v>
      </c>
      <c r="B1390" s="24">
        <v>5</v>
      </c>
      <c r="C1390" s="24" t="s">
        <v>106</v>
      </c>
      <c r="D1390" s="24" t="s">
        <v>1035</v>
      </c>
      <c r="E1390" s="24" t="s">
        <v>116</v>
      </c>
      <c r="F1390" s="24" t="s">
        <v>6293</v>
      </c>
      <c r="G1390" s="24" t="s">
        <v>53</v>
      </c>
      <c r="H1390" s="24" t="s">
        <v>32</v>
      </c>
      <c r="I1390" s="24" t="s">
        <v>6292</v>
      </c>
      <c r="J1390" s="24" t="s">
        <v>33</v>
      </c>
      <c r="K1390" s="24" t="s">
        <v>2687</v>
      </c>
      <c r="L1390" s="24">
        <v>1</v>
      </c>
      <c r="M1390" s="33">
        <v>0</v>
      </c>
      <c r="N1390" s="33">
        <v>175</v>
      </c>
      <c r="O1390" s="24" t="s">
        <v>1598</v>
      </c>
      <c r="P1390" s="24" t="str">
        <f>VLOOKUP(Table1[[#This Row],[Line Item Text Code]],$U$3:$V$7,2,FALSE)</f>
        <v>Vendor Caused</v>
      </c>
      <c r="Q1390" s="31">
        <f>Table1[[#This Row],[Ext. Cost]]-Table1[[#This Row],[Ext. Sell]]</f>
        <v>175</v>
      </c>
      <c r="R1390" s="28">
        <f>VLOOKUP(C1390,Bookings!$A$1:$B$33,2,FALSE)</f>
        <v>893520.77000000025</v>
      </c>
      <c r="S1390" s="31">
        <f>IFERROR(VLOOKUP(D1390,Bookings!E:F,2,FALSE),0)</f>
        <v>230099.30999999994</v>
      </c>
      <c r="T1390" s="27" t="str">
        <f>IFERROR(VLOOKUP(Table1[[#This Row],[Order]],Bookings_with_AM_Report!A:L,12,FALSE),"N/A")</f>
        <v>Farrah Race</v>
      </c>
    </row>
    <row r="1391" spans="1:20">
      <c r="A1391" s="24" t="s">
        <v>2684</v>
      </c>
      <c r="B1391" s="24">
        <v>6</v>
      </c>
      <c r="C1391" s="24" t="s">
        <v>106</v>
      </c>
      <c r="D1391" s="24" t="s">
        <v>1035</v>
      </c>
      <c r="E1391" s="24" t="s">
        <v>6294</v>
      </c>
      <c r="F1391" s="24" t="s">
        <v>6295</v>
      </c>
      <c r="G1391" s="24" t="s">
        <v>31</v>
      </c>
      <c r="H1391" s="24" t="s">
        <v>32</v>
      </c>
      <c r="I1391" s="24" t="s">
        <v>6292</v>
      </c>
      <c r="J1391" s="24" t="s">
        <v>33</v>
      </c>
      <c r="K1391" s="24" t="s">
        <v>2687</v>
      </c>
      <c r="L1391" s="24">
        <v>1</v>
      </c>
      <c r="M1391" s="33">
        <v>0</v>
      </c>
      <c r="N1391" s="33">
        <v>35</v>
      </c>
      <c r="O1391" s="24" t="s">
        <v>1598</v>
      </c>
      <c r="P1391" s="24" t="str">
        <f>VLOOKUP(Table1[[#This Row],[Line Item Text Code]],$U$3:$V$7,2,FALSE)</f>
        <v>Vendor Caused</v>
      </c>
      <c r="Q1391" s="31">
        <f>Table1[[#This Row],[Ext. Cost]]-Table1[[#This Row],[Ext. Sell]]</f>
        <v>35</v>
      </c>
      <c r="R1391" s="28">
        <f>VLOOKUP(C1391,Bookings!$A$1:$B$33,2,FALSE)</f>
        <v>893520.77000000025</v>
      </c>
      <c r="S1391" s="31">
        <f>IFERROR(VLOOKUP(D1391,Bookings!E:F,2,FALSE),0)</f>
        <v>230099.30999999994</v>
      </c>
      <c r="T1391" s="27" t="str">
        <f>IFERROR(VLOOKUP(Table1[[#This Row],[Order]],Bookings_with_AM_Report!A:L,12,FALSE),"N/A")</f>
        <v>Farrah Race</v>
      </c>
    </row>
    <row r="1392" spans="1:20">
      <c r="A1392" s="24" t="s">
        <v>2684</v>
      </c>
      <c r="B1392" s="24">
        <v>7</v>
      </c>
      <c r="C1392" s="24" t="s">
        <v>106</v>
      </c>
      <c r="D1392" s="24" t="s">
        <v>1035</v>
      </c>
      <c r="E1392" s="24" t="s">
        <v>6296</v>
      </c>
      <c r="F1392" s="24" t="s">
        <v>6297</v>
      </c>
      <c r="G1392" s="24" t="s">
        <v>1394</v>
      </c>
      <c r="H1392" s="24" t="s">
        <v>49</v>
      </c>
      <c r="I1392" s="24" t="s">
        <v>2686</v>
      </c>
      <c r="J1392" s="24" t="s">
        <v>33</v>
      </c>
      <c r="K1392" s="24" t="s">
        <v>2687</v>
      </c>
      <c r="L1392" s="24">
        <v>1</v>
      </c>
      <c r="M1392" s="33">
        <v>0</v>
      </c>
      <c r="N1392" s="33">
        <v>1.58</v>
      </c>
      <c r="O1392" s="24" t="s">
        <v>1598</v>
      </c>
      <c r="P1392" s="24" t="str">
        <f>VLOOKUP(Table1[[#This Row],[Line Item Text Code]],$U$3:$V$7,2,FALSE)</f>
        <v>Specification Error</v>
      </c>
      <c r="Q1392" s="31">
        <f>Table1[[#This Row],[Ext. Cost]]-Table1[[#This Row],[Ext. Sell]]</f>
        <v>1.58</v>
      </c>
      <c r="R1392" s="28">
        <f>VLOOKUP(C1392,Bookings!$A$1:$B$33,2,FALSE)</f>
        <v>893520.77000000025</v>
      </c>
      <c r="S1392" s="31">
        <f>IFERROR(VLOOKUP(D1392,Bookings!E:F,2,FALSE),0)</f>
        <v>230099.30999999994</v>
      </c>
      <c r="T1392" s="27" t="str">
        <f>IFERROR(VLOOKUP(Table1[[#This Row],[Order]],Bookings_with_AM_Report!A:L,12,FALSE),"N/A")</f>
        <v>Farrah Race</v>
      </c>
    </row>
    <row r="1393" spans="1:20">
      <c r="A1393" s="24" t="s">
        <v>2684</v>
      </c>
      <c r="B1393" s="24">
        <v>7</v>
      </c>
      <c r="C1393" s="24" t="s">
        <v>106</v>
      </c>
      <c r="D1393" s="24" t="s">
        <v>1035</v>
      </c>
      <c r="E1393" s="24" t="s">
        <v>6296</v>
      </c>
      <c r="F1393" s="24" t="s">
        <v>6297</v>
      </c>
      <c r="G1393" s="24" t="s">
        <v>1394</v>
      </c>
      <c r="H1393" s="24" t="s">
        <v>32</v>
      </c>
      <c r="I1393" s="24" t="s">
        <v>6292</v>
      </c>
      <c r="J1393" s="24" t="s">
        <v>33</v>
      </c>
      <c r="K1393" s="24" t="s">
        <v>2687</v>
      </c>
      <c r="L1393" s="24">
        <v>1</v>
      </c>
      <c r="M1393" s="33">
        <v>0</v>
      </c>
      <c r="N1393" s="33">
        <v>1.58</v>
      </c>
      <c r="O1393" s="24" t="s">
        <v>1598</v>
      </c>
      <c r="P1393" s="24" t="str">
        <f>VLOOKUP(Table1[[#This Row],[Line Item Text Code]],$U$3:$V$7,2,FALSE)</f>
        <v>Vendor Caused</v>
      </c>
      <c r="Q1393" s="31">
        <f>Table1[[#This Row],[Ext. Cost]]-Table1[[#This Row],[Ext. Sell]]</f>
        <v>1.58</v>
      </c>
      <c r="R1393" s="28">
        <f>VLOOKUP(C1393,Bookings!$A$1:$B$33,2,FALSE)</f>
        <v>893520.77000000025</v>
      </c>
      <c r="S1393" s="31">
        <f>IFERROR(VLOOKUP(D1393,Bookings!E:F,2,FALSE),0)</f>
        <v>230099.30999999994</v>
      </c>
      <c r="T1393" s="27" t="str">
        <f>IFERROR(VLOOKUP(Table1[[#This Row],[Order]],Bookings_with_AM_Report!A:L,12,FALSE),"N/A")</f>
        <v>Farrah Race</v>
      </c>
    </row>
    <row r="1394" spans="1:20">
      <c r="A1394" s="24" t="s">
        <v>3975</v>
      </c>
      <c r="B1394" s="24">
        <v>4</v>
      </c>
      <c r="C1394" s="24" t="s">
        <v>59</v>
      </c>
      <c r="D1394" s="24" t="s">
        <v>576</v>
      </c>
      <c r="E1394" s="24" t="s">
        <v>3976</v>
      </c>
      <c r="F1394" s="24" t="s">
        <v>3977</v>
      </c>
      <c r="G1394" s="24" t="s">
        <v>16</v>
      </c>
      <c r="H1394" s="24" t="s">
        <v>36</v>
      </c>
      <c r="I1394" s="24" t="s">
        <v>3978</v>
      </c>
      <c r="J1394" s="24" t="s">
        <v>18</v>
      </c>
      <c r="K1394" s="24" t="s">
        <v>19</v>
      </c>
      <c r="L1394" s="24">
        <v>1</v>
      </c>
      <c r="M1394" s="33">
        <v>0</v>
      </c>
      <c r="N1394" s="33">
        <v>85</v>
      </c>
      <c r="O1394" s="24" t="s">
        <v>48</v>
      </c>
      <c r="P1394" s="24" t="str">
        <f>VLOOKUP(Table1[[#This Row],[Line Item Text Code]],$U$3:$V$7,2,FALSE)</f>
        <v>Customer Accomodation</v>
      </c>
      <c r="Q1394" s="31">
        <f>Table1[[#This Row],[Ext. Cost]]-Table1[[#This Row],[Ext. Sell]]</f>
        <v>85</v>
      </c>
      <c r="R1394" s="28">
        <f>VLOOKUP(C1394,Bookings!$A$1:$B$33,2,FALSE)</f>
        <v>25594614.949999984</v>
      </c>
      <c r="S1394" s="31">
        <f>IFERROR(VLOOKUP(D1394,Bookings!E:F,2,FALSE),0)</f>
        <v>16375.74</v>
      </c>
      <c r="T1394" s="27" t="str">
        <f>IFERROR(VLOOKUP(Table1[[#This Row],[Order]],Bookings_with_AM_Report!A:L,12,FALSE),"N/A")</f>
        <v>Melissa Rokes</v>
      </c>
    </row>
    <row r="1395" spans="1:20">
      <c r="A1395" s="24" t="s">
        <v>3500</v>
      </c>
      <c r="B1395" s="24">
        <v>66</v>
      </c>
      <c r="C1395" s="24" t="s">
        <v>76</v>
      </c>
      <c r="D1395" s="24" t="s">
        <v>3459</v>
      </c>
      <c r="E1395" s="24" t="s">
        <v>3979</v>
      </c>
      <c r="F1395" s="24" t="s">
        <v>141</v>
      </c>
      <c r="G1395" s="24" t="s">
        <v>31</v>
      </c>
      <c r="H1395" s="24" t="s">
        <v>17</v>
      </c>
      <c r="I1395" s="24" t="s">
        <v>3980</v>
      </c>
      <c r="J1395" s="24" t="s">
        <v>18</v>
      </c>
      <c r="K1395" s="24" t="s">
        <v>3981</v>
      </c>
      <c r="L1395" s="24">
        <v>1</v>
      </c>
      <c r="M1395" s="33">
        <v>0</v>
      </c>
      <c r="N1395" s="33">
        <v>479.41</v>
      </c>
      <c r="O1395" s="24" t="s">
        <v>63</v>
      </c>
      <c r="P1395" s="24" t="str">
        <f>VLOOKUP(Table1[[#This Row],[Line Item Text Code]],$U$3:$V$7,2,FALSE)</f>
        <v>Miscellaneous</v>
      </c>
      <c r="Q1395" s="31">
        <f>Table1[[#This Row],[Ext. Cost]]-Table1[[#This Row],[Ext. Sell]]</f>
        <v>479.41</v>
      </c>
      <c r="R1395" s="28">
        <f>VLOOKUP(C1395,Bookings!$A$1:$B$33,2,FALSE)</f>
        <v>13189792.260000004</v>
      </c>
      <c r="S1395" s="31">
        <f>IFERROR(VLOOKUP(D1395,Bookings!E:F,2,FALSE),0)</f>
        <v>291498.43</v>
      </c>
      <c r="T1395" s="27" t="str">
        <f>IFERROR(VLOOKUP(Table1[[#This Row],[Order]],Bookings_with_AM_Report!A:L,12,FALSE),"N/A")</f>
        <v>Frances Kim</v>
      </c>
    </row>
    <row r="1396" spans="1:20">
      <c r="A1396" s="24" t="s">
        <v>4669</v>
      </c>
      <c r="B1396" s="24">
        <v>33</v>
      </c>
      <c r="C1396" s="24" t="s">
        <v>45</v>
      </c>
      <c r="D1396" s="24" t="s">
        <v>4670</v>
      </c>
      <c r="E1396" s="24" t="s">
        <v>107</v>
      </c>
      <c r="F1396" s="24" t="s">
        <v>107</v>
      </c>
      <c r="G1396" s="24" t="s">
        <v>53</v>
      </c>
      <c r="H1396" s="24" t="s">
        <v>53</v>
      </c>
      <c r="I1396" s="24" t="s">
        <v>4671</v>
      </c>
      <c r="J1396" s="24" t="s">
        <v>24</v>
      </c>
      <c r="K1396" s="24" t="s">
        <v>1603</v>
      </c>
      <c r="L1396" s="24">
        <v>1</v>
      </c>
      <c r="M1396" s="33">
        <v>0</v>
      </c>
      <c r="N1396" s="33">
        <v>95</v>
      </c>
      <c r="O1396" s="24" t="s">
        <v>88</v>
      </c>
      <c r="P1396" s="24" t="str">
        <f>VLOOKUP(Table1[[#This Row],[Line Item Text Code]],$U$3:$V$7,2,FALSE)</f>
        <v>Shipping Charges</v>
      </c>
      <c r="Q1396" s="31">
        <f>Table1[[#This Row],[Ext. Cost]]-Table1[[#This Row],[Ext. Sell]]</f>
        <v>95</v>
      </c>
      <c r="R1396" s="28">
        <f>VLOOKUP(C1396,Bookings!$A$1:$B$33,2,FALSE)</f>
        <v>6995960.2399999984</v>
      </c>
      <c r="S1396" s="31">
        <f>IFERROR(VLOOKUP(D1396,Bookings!E:F,2,FALSE),0)</f>
        <v>27667</v>
      </c>
      <c r="T1396" s="27" t="str">
        <f>IFERROR(VLOOKUP(Table1[[#This Row],[Order]],Bookings_with_AM_Report!A:L,12,FALSE),"N/A")</f>
        <v>Mary Sparacino</v>
      </c>
    </row>
    <row r="1397" spans="1:20">
      <c r="A1397" s="24" t="s">
        <v>3495</v>
      </c>
      <c r="B1397" s="24">
        <v>8</v>
      </c>
      <c r="C1397" s="24" t="s">
        <v>20</v>
      </c>
      <c r="D1397" s="24" t="s">
        <v>3887</v>
      </c>
      <c r="E1397" s="24" t="s">
        <v>2384</v>
      </c>
      <c r="F1397" s="24" t="s">
        <v>190</v>
      </c>
      <c r="G1397" s="24" t="s">
        <v>16</v>
      </c>
      <c r="H1397" s="24" t="s">
        <v>36</v>
      </c>
      <c r="I1397" s="24" t="s">
        <v>189</v>
      </c>
      <c r="J1397" s="24" t="s">
        <v>24</v>
      </c>
      <c r="K1397" s="24" t="s">
        <v>124</v>
      </c>
      <c r="L1397" s="24">
        <v>1</v>
      </c>
      <c r="M1397" s="33">
        <v>0</v>
      </c>
      <c r="N1397" s="33">
        <v>45</v>
      </c>
      <c r="O1397" s="24" t="s">
        <v>44</v>
      </c>
      <c r="P1397" s="24" t="str">
        <f>VLOOKUP(Table1[[#This Row],[Line Item Text Code]],$U$3:$V$7,2,FALSE)</f>
        <v>Customer Accomodation</v>
      </c>
      <c r="Q1397" s="31">
        <f>Table1[[#This Row],[Ext. Cost]]-Table1[[#This Row],[Ext. Sell]]</f>
        <v>45</v>
      </c>
      <c r="R1397" s="28">
        <f>VLOOKUP(C1397,Bookings!$A$1:$B$33,2,FALSE)</f>
        <v>7904036.2999999644</v>
      </c>
      <c r="S1397" s="31">
        <f>IFERROR(VLOOKUP(D1397,Bookings!E:F,2,FALSE),0)</f>
        <v>645245.27000000025</v>
      </c>
      <c r="T1397" s="27" t="str">
        <f>IFERROR(VLOOKUP(Table1[[#This Row],[Order]],Bookings_with_AM_Report!A:L,12,FALSE),"N/A")</f>
        <v>Norma Lopez</v>
      </c>
    </row>
    <row r="1398" spans="1:20">
      <c r="A1398" s="24" t="s">
        <v>5345</v>
      </c>
      <c r="B1398" s="24">
        <v>43</v>
      </c>
      <c r="C1398" s="24" t="s">
        <v>70</v>
      </c>
      <c r="D1398" s="24" t="s">
        <v>119</v>
      </c>
      <c r="E1398" s="24" t="s">
        <v>108</v>
      </c>
      <c r="F1398" s="24" t="s">
        <v>4866</v>
      </c>
      <c r="G1398" s="24" t="s">
        <v>53</v>
      </c>
      <c r="H1398" s="24" t="s">
        <v>53</v>
      </c>
      <c r="I1398" s="24" t="s">
        <v>6298</v>
      </c>
      <c r="J1398" s="24" t="s">
        <v>24</v>
      </c>
      <c r="K1398" s="24" t="s">
        <v>1363</v>
      </c>
      <c r="L1398" s="24">
        <v>1</v>
      </c>
      <c r="M1398" s="33">
        <v>0</v>
      </c>
      <c r="N1398" s="33">
        <v>133.35</v>
      </c>
      <c r="O1398" s="24" t="s">
        <v>72</v>
      </c>
      <c r="P1398" s="24" t="str">
        <f>VLOOKUP(Table1[[#This Row],[Line Item Text Code]],$U$3:$V$7,2,FALSE)</f>
        <v>Shipping Charges</v>
      </c>
      <c r="Q1398" s="31">
        <f>Table1[[#This Row],[Ext. Cost]]-Table1[[#This Row],[Ext. Sell]]</f>
        <v>133.35</v>
      </c>
      <c r="R1398" s="28">
        <f>VLOOKUP(C1398,Bookings!$A$1:$B$33,2,FALSE)</f>
        <v>3879926.4899999993</v>
      </c>
      <c r="S1398" s="31">
        <f>IFERROR(VLOOKUP(D1398,Bookings!E:F,2,FALSE),0)</f>
        <v>568707.78</v>
      </c>
      <c r="T1398" s="27" t="str">
        <f>IFERROR(VLOOKUP(Table1[[#This Row],[Order]],Bookings_with_AM_Report!A:L,12,FALSE),"N/A")</f>
        <v>Marena Brown</v>
      </c>
    </row>
    <row r="1399" spans="1:20">
      <c r="A1399" s="24" t="s">
        <v>4070</v>
      </c>
      <c r="B1399" s="24">
        <v>14</v>
      </c>
      <c r="C1399" s="24" t="s">
        <v>81</v>
      </c>
      <c r="D1399" s="24" t="s">
        <v>2506</v>
      </c>
      <c r="E1399" s="24" t="s">
        <v>28</v>
      </c>
      <c r="F1399" s="24" t="s">
        <v>6299</v>
      </c>
      <c r="G1399" s="24" t="s">
        <v>16</v>
      </c>
      <c r="H1399" s="24" t="s">
        <v>17</v>
      </c>
      <c r="I1399" s="24" t="s">
        <v>6300</v>
      </c>
      <c r="J1399" s="24" t="s">
        <v>24</v>
      </c>
      <c r="K1399" s="24" t="s">
        <v>86</v>
      </c>
      <c r="L1399" s="24">
        <v>1</v>
      </c>
      <c r="M1399" s="33">
        <v>0</v>
      </c>
      <c r="N1399" s="33">
        <v>252</v>
      </c>
      <c r="O1399" s="24" t="s">
        <v>29</v>
      </c>
      <c r="P1399" s="24" t="str">
        <f>VLOOKUP(Table1[[#This Row],[Line Item Text Code]],$U$3:$V$7,2,FALSE)</f>
        <v>Miscellaneous</v>
      </c>
      <c r="Q1399" s="31">
        <f>Table1[[#This Row],[Ext. Cost]]-Table1[[#This Row],[Ext. Sell]]</f>
        <v>252</v>
      </c>
      <c r="R1399" s="28">
        <f>VLOOKUP(C1399,Bookings!$A$1:$B$33,2,FALSE)</f>
        <v>2600398.1199999982</v>
      </c>
      <c r="S1399" s="31">
        <f>IFERROR(VLOOKUP(D1399,Bookings!E:F,2,FALSE),0)</f>
        <v>372935.25000000006</v>
      </c>
      <c r="T1399" s="27" t="str">
        <f>IFERROR(VLOOKUP(Table1[[#This Row],[Order]],Bookings_with_AM_Report!A:L,12,FALSE),"N/A")</f>
        <v>Carina Collison,Casey Fleming</v>
      </c>
    </row>
    <row r="1400" spans="1:20">
      <c r="A1400" s="24" t="s">
        <v>4130</v>
      </c>
      <c r="B1400" s="24">
        <v>66</v>
      </c>
      <c r="C1400" s="24" t="s">
        <v>81</v>
      </c>
      <c r="D1400" s="24" t="s">
        <v>170</v>
      </c>
      <c r="E1400" s="24" t="s">
        <v>1658</v>
      </c>
      <c r="F1400" s="24" t="s">
        <v>1499</v>
      </c>
      <c r="G1400" s="24" t="s">
        <v>53</v>
      </c>
      <c r="H1400" s="24" t="s">
        <v>53</v>
      </c>
      <c r="I1400" s="24" t="s">
        <v>2519</v>
      </c>
      <c r="J1400" s="24" t="s">
        <v>24</v>
      </c>
      <c r="K1400" s="24" t="s">
        <v>34</v>
      </c>
      <c r="L1400" s="24">
        <v>147</v>
      </c>
      <c r="M1400" s="33">
        <v>0</v>
      </c>
      <c r="N1400" s="33">
        <v>147</v>
      </c>
      <c r="O1400" s="24" t="s">
        <v>29</v>
      </c>
      <c r="P1400" s="24" t="str">
        <f>VLOOKUP(Table1[[#This Row],[Line Item Text Code]],$U$3:$V$7,2,FALSE)</f>
        <v>Shipping Charges</v>
      </c>
      <c r="Q1400" s="31">
        <f>Table1[[#This Row],[Ext. Cost]]-Table1[[#This Row],[Ext. Sell]]</f>
        <v>147</v>
      </c>
      <c r="R1400" s="28">
        <f>VLOOKUP(C1400,Bookings!$A$1:$B$33,2,FALSE)</f>
        <v>2600398.1199999982</v>
      </c>
      <c r="S1400" s="31">
        <f>IFERROR(VLOOKUP(D1400,Bookings!E:F,2,FALSE),0)</f>
        <v>1166624.0599999994</v>
      </c>
      <c r="T1400" s="27" t="str">
        <f>IFERROR(VLOOKUP(Table1[[#This Row],[Order]],Bookings_with_AM_Report!A:L,12,FALSE),"N/A")</f>
        <v>Genesis Rita</v>
      </c>
    </row>
    <row r="1401" spans="1:20">
      <c r="A1401" s="24" t="s">
        <v>4130</v>
      </c>
      <c r="B1401" s="24">
        <v>75</v>
      </c>
      <c r="C1401" s="24" t="s">
        <v>81</v>
      </c>
      <c r="D1401" s="24" t="s">
        <v>170</v>
      </c>
      <c r="E1401" s="24" t="s">
        <v>4672</v>
      </c>
      <c r="F1401" s="24" t="s">
        <v>4673</v>
      </c>
      <c r="G1401" s="24" t="s">
        <v>31</v>
      </c>
      <c r="H1401" s="24" t="s">
        <v>32</v>
      </c>
      <c r="I1401" s="24" t="s">
        <v>4674</v>
      </c>
      <c r="J1401" s="24" t="s">
        <v>24</v>
      </c>
      <c r="K1401" s="24" t="s">
        <v>115</v>
      </c>
      <c r="L1401" s="24">
        <v>1</v>
      </c>
      <c r="M1401" s="33">
        <v>0</v>
      </c>
      <c r="N1401" s="33">
        <v>-587.54999999999995</v>
      </c>
      <c r="O1401" s="24" t="s">
        <v>29</v>
      </c>
      <c r="P1401" s="24" t="str">
        <f>VLOOKUP(Table1[[#This Row],[Line Item Text Code]],$U$3:$V$7,2,FALSE)</f>
        <v>Vendor Caused</v>
      </c>
      <c r="Q1401" s="31">
        <f>Table1[[#This Row],[Ext. Cost]]-Table1[[#This Row],[Ext. Sell]]</f>
        <v>-587.54999999999995</v>
      </c>
      <c r="R1401" s="28">
        <f>VLOOKUP(C1401,Bookings!$A$1:$B$33,2,FALSE)</f>
        <v>2600398.1199999982</v>
      </c>
      <c r="S1401" s="31">
        <f>IFERROR(VLOOKUP(D1401,Bookings!E:F,2,FALSE),0)</f>
        <v>1166624.0599999994</v>
      </c>
      <c r="T1401" s="27" t="str">
        <f>IFERROR(VLOOKUP(Table1[[#This Row],[Order]],Bookings_with_AM_Report!A:L,12,FALSE),"N/A")</f>
        <v>Genesis Rita</v>
      </c>
    </row>
    <row r="1402" spans="1:20">
      <c r="A1402" s="24" t="s">
        <v>4130</v>
      </c>
      <c r="B1402" s="24">
        <v>77</v>
      </c>
      <c r="C1402" s="24" t="s">
        <v>81</v>
      </c>
      <c r="D1402" s="24" t="s">
        <v>170</v>
      </c>
      <c r="E1402" s="24" t="s">
        <v>6285</v>
      </c>
      <c r="F1402" s="24" t="s">
        <v>6285</v>
      </c>
      <c r="G1402" s="24" t="s">
        <v>53</v>
      </c>
      <c r="H1402" s="24" t="s">
        <v>53</v>
      </c>
      <c r="I1402" s="24" t="s">
        <v>129</v>
      </c>
      <c r="J1402" s="24" t="s">
        <v>24</v>
      </c>
      <c r="K1402" s="24" t="s">
        <v>75</v>
      </c>
      <c r="L1402" s="24">
        <v>1</v>
      </c>
      <c r="M1402" s="33">
        <v>0</v>
      </c>
      <c r="N1402" s="33">
        <v>34.130000000000003</v>
      </c>
      <c r="O1402" s="24" t="s">
        <v>29</v>
      </c>
      <c r="P1402" s="24" t="str">
        <f>VLOOKUP(Table1[[#This Row],[Line Item Text Code]],$U$3:$V$7,2,FALSE)</f>
        <v>Shipping Charges</v>
      </c>
      <c r="Q1402" s="31">
        <f>Table1[[#This Row],[Ext. Cost]]-Table1[[#This Row],[Ext. Sell]]</f>
        <v>34.130000000000003</v>
      </c>
      <c r="R1402" s="28">
        <f>VLOOKUP(C1402,Bookings!$A$1:$B$33,2,FALSE)</f>
        <v>2600398.1199999982</v>
      </c>
      <c r="S1402" s="31">
        <f>IFERROR(VLOOKUP(D1402,Bookings!E:F,2,FALSE),0)</f>
        <v>1166624.0599999994</v>
      </c>
      <c r="T1402" s="27" t="str">
        <f>IFERROR(VLOOKUP(Table1[[#This Row],[Order]],Bookings_with_AM_Report!A:L,12,FALSE),"N/A")</f>
        <v>Genesis Rita</v>
      </c>
    </row>
    <row r="1403" spans="1:20">
      <c r="A1403" s="24" t="s">
        <v>3507</v>
      </c>
      <c r="B1403" s="24">
        <v>9</v>
      </c>
      <c r="C1403" s="24" t="s">
        <v>20</v>
      </c>
      <c r="D1403" s="24" t="s">
        <v>3887</v>
      </c>
      <c r="E1403" s="24" t="s">
        <v>2384</v>
      </c>
      <c r="F1403" s="24" t="s">
        <v>190</v>
      </c>
      <c r="G1403" s="24" t="s">
        <v>16</v>
      </c>
      <c r="H1403" s="24" t="s">
        <v>36</v>
      </c>
      <c r="I1403" s="24" t="s">
        <v>190</v>
      </c>
      <c r="J1403" s="24" t="s">
        <v>24</v>
      </c>
      <c r="K1403" s="24" t="s">
        <v>124</v>
      </c>
      <c r="L1403" s="24">
        <v>1</v>
      </c>
      <c r="M1403" s="33">
        <v>0</v>
      </c>
      <c r="N1403" s="33">
        <v>50</v>
      </c>
      <c r="O1403" s="24" t="s">
        <v>44</v>
      </c>
      <c r="P1403" s="24" t="str">
        <f>VLOOKUP(Table1[[#This Row],[Line Item Text Code]],$U$3:$V$7,2,FALSE)</f>
        <v>Customer Accomodation</v>
      </c>
      <c r="Q1403" s="31">
        <f>Table1[[#This Row],[Ext. Cost]]-Table1[[#This Row],[Ext. Sell]]</f>
        <v>50</v>
      </c>
      <c r="R1403" s="28">
        <f>VLOOKUP(C1403,Bookings!$A$1:$B$33,2,FALSE)</f>
        <v>7904036.2999999644</v>
      </c>
      <c r="S1403" s="31">
        <f>IFERROR(VLOOKUP(D1403,Bookings!E:F,2,FALSE),0)</f>
        <v>645245.27000000025</v>
      </c>
      <c r="T1403" s="27" t="str">
        <f>IFERROR(VLOOKUP(Table1[[#This Row],[Order]],Bookings_with_AM_Report!A:L,12,FALSE),"N/A")</f>
        <v>Norma Lopez</v>
      </c>
    </row>
    <row r="1404" spans="1:20">
      <c r="A1404" s="24" t="s">
        <v>2688</v>
      </c>
      <c r="B1404" s="24">
        <v>1</v>
      </c>
      <c r="C1404" s="24" t="s">
        <v>45</v>
      </c>
      <c r="D1404" s="24" t="s">
        <v>469</v>
      </c>
      <c r="E1404" s="24" t="s">
        <v>2689</v>
      </c>
      <c r="F1404" s="24" t="s">
        <v>2689</v>
      </c>
      <c r="G1404" s="24" t="s">
        <v>16</v>
      </c>
      <c r="H1404" s="24" t="s">
        <v>36</v>
      </c>
      <c r="I1404" s="24" t="s">
        <v>2690</v>
      </c>
      <c r="J1404" s="24" t="s">
        <v>24</v>
      </c>
      <c r="K1404" s="24" t="s">
        <v>47</v>
      </c>
      <c r="L1404" s="24">
        <v>1</v>
      </c>
      <c r="M1404" s="33">
        <v>0</v>
      </c>
      <c r="N1404" s="33">
        <v>650</v>
      </c>
      <c r="O1404" s="24" t="s">
        <v>88</v>
      </c>
      <c r="P1404" s="24" t="str">
        <f>VLOOKUP(Table1[[#This Row],[Line Item Text Code]],$U$3:$V$7,2,FALSE)</f>
        <v>Customer Accomodation</v>
      </c>
      <c r="Q1404" s="31">
        <f>Table1[[#This Row],[Ext. Cost]]-Table1[[#This Row],[Ext. Sell]]</f>
        <v>650</v>
      </c>
      <c r="R1404" s="28">
        <f>VLOOKUP(C1404,Bookings!$A$1:$B$33,2,FALSE)</f>
        <v>6995960.2399999984</v>
      </c>
      <c r="S1404" s="31">
        <f>IFERROR(VLOOKUP(D1404,Bookings!E:F,2,FALSE),0)</f>
        <v>431.38</v>
      </c>
      <c r="T1404" s="27" t="str">
        <f>IFERROR(VLOOKUP(Table1[[#This Row],[Order]],Bookings_with_AM_Report!A:L,12,FALSE),"N/A")</f>
        <v>Elisha Brumley</v>
      </c>
    </row>
    <row r="1405" spans="1:20">
      <c r="A1405" s="24" t="s">
        <v>3982</v>
      </c>
      <c r="B1405" s="24">
        <v>2</v>
      </c>
      <c r="C1405" s="24" t="s">
        <v>59</v>
      </c>
      <c r="D1405" s="24" t="s">
        <v>202</v>
      </c>
      <c r="E1405" s="24" t="s">
        <v>3949</v>
      </c>
      <c r="F1405" s="24" t="s">
        <v>3983</v>
      </c>
      <c r="G1405" s="24" t="s">
        <v>53</v>
      </c>
      <c r="H1405" s="24" t="s">
        <v>53</v>
      </c>
      <c r="I1405" s="24" t="s">
        <v>3984</v>
      </c>
      <c r="J1405" s="24" t="s">
        <v>18</v>
      </c>
      <c r="K1405" s="24" t="s">
        <v>75</v>
      </c>
      <c r="L1405" s="24">
        <v>1</v>
      </c>
      <c r="M1405" s="33">
        <v>0</v>
      </c>
      <c r="N1405" s="33">
        <v>12.6</v>
      </c>
      <c r="O1405" s="24" t="s">
        <v>48</v>
      </c>
      <c r="P1405" s="24" t="str">
        <f>VLOOKUP(Table1[[#This Row],[Line Item Text Code]],$U$3:$V$7,2,FALSE)</f>
        <v>Shipping Charges</v>
      </c>
      <c r="Q1405" s="31">
        <f>Table1[[#This Row],[Ext. Cost]]-Table1[[#This Row],[Ext. Sell]]</f>
        <v>12.6</v>
      </c>
      <c r="R1405" s="28">
        <f>VLOOKUP(C1405,Bookings!$A$1:$B$33,2,FALSE)</f>
        <v>25594614.949999984</v>
      </c>
      <c r="S1405" s="31">
        <f>IFERROR(VLOOKUP(D1405,Bookings!E:F,2,FALSE),0)</f>
        <v>2674135.4199999995</v>
      </c>
      <c r="T1405" s="27" t="str">
        <f>IFERROR(VLOOKUP(Table1[[#This Row],[Order]],Bookings_with_AM_Report!A:L,12,FALSE),"N/A")</f>
        <v>Anthony Pantaleoni</v>
      </c>
    </row>
    <row r="1406" spans="1:20">
      <c r="A1406" s="24" t="s">
        <v>3982</v>
      </c>
      <c r="B1406" s="24">
        <v>124</v>
      </c>
      <c r="C1406" s="24" t="s">
        <v>59</v>
      </c>
      <c r="D1406" s="24" t="s">
        <v>202</v>
      </c>
      <c r="E1406" s="24" t="s">
        <v>4675</v>
      </c>
      <c r="F1406" s="24" t="s">
        <v>4676</v>
      </c>
      <c r="G1406" s="24" t="s">
        <v>31</v>
      </c>
      <c r="H1406" s="24" t="s">
        <v>17</v>
      </c>
      <c r="I1406" s="24" t="s">
        <v>4677</v>
      </c>
      <c r="J1406" s="24" t="s">
        <v>18</v>
      </c>
      <c r="K1406" s="24" t="s">
        <v>115</v>
      </c>
      <c r="L1406" s="24">
        <v>1</v>
      </c>
      <c r="M1406" s="33">
        <v>0</v>
      </c>
      <c r="N1406" s="33">
        <v>52.8</v>
      </c>
      <c r="O1406" s="24" t="s">
        <v>48</v>
      </c>
      <c r="P1406" s="24" t="str">
        <f>VLOOKUP(Table1[[#This Row],[Line Item Text Code]],$U$3:$V$7,2,FALSE)</f>
        <v>Miscellaneous</v>
      </c>
      <c r="Q1406" s="31">
        <f>Table1[[#This Row],[Ext. Cost]]-Table1[[#This Row],[Ext. Sell]]</f>
        <v>52.8</v>
      </c>
      <c r="R1406" s="28">
        <f>VLOOKUP(C1406,Bookings!$A$1:$B$33,2,FALSE)</f>
        <v>25594614.949999984</v>
      </c>
      <c r="S1406" s="31">
        <f>IFERROR(VLOOKUP(D1406,Bookings!E:F,2,FALSE),0)</f>
        <v>2674135.4199999995</v>
      </c>
      <c r="T1406" s="27" t="str">
        <f>IFERROR(VLOOKUP(Table1[[#This Row],[Order]],Bookings_with_AM_Report!A:L,12,FALSE),"N/A")</f>
        <v>Anthony Pantaleoni</v>
      </c>
    </row>
    <row r="1407" spans="1:20">
      <c r="A1407" s="24" t="s">
        <v>3982</v>
      </c>
      <c r="B1407" s="24">
        <v>125</v>
      </c>
      <c r="C1407" s="24" t="s">
        <v>59</v>
      </c>
      <c r="D1407" s="24" t="s">
        <v>202</v>
      </c>
      <c r="E1407" s="24" t="s">
        <v>4678</v>
      </c>
      <c r="F1407" s="24" t="s">
        <v>4679</v>
      </c>
      <c r="G1407" s="24" t="s">
        <v>31</v>
      </c>
      <c r="H1407" s="24" t="s">
        <v>17</v>
      </c>
      <c r="I1407" s="24" t="s">
        <v>4677</v>
      </c>
      <c r="J1407" s="24" t="s">
        <v>18</v>
      </c>
      <c r="K1407" s="24" t="s">
        <v>115</v>
      </c>
      <c r="L1407" s="24">
        <v>2</v>
      </c>
      <c r="M1407" s="33">
        <v>0</v>
      </c>
      <c r="N1407" s="33">
        <v>402.4</v>
      </c>
      <c r="O1407" s="24" t="s">
        <v>48</v>
      </c>
      <c r="P1407" s="24" t="str">
        <f>VLOOKUP(Table1[[#This Row],[Line Item Text Code]],$U$3:$V$7,2,FALSE)</f>
        <v>Miscellaneous</v>
      </c>
      <c r="Q1407" s="31">
        <f>Table1[[#This Row],[Ext. Cost]]-Table1[[#This Row],[Ext. Sell]]</f>
        <v>402.4</v>
      </c>
      <c r="R1407" s="28">
        <f>VLOOKUP(C1407,Bookings!$A$1:$B$33,2,FALSE)</f>
        <v>25594614.949999984</v>
      </c>
      <c r="S1407" s="31">
        <f>IFERROR(VLOOKUP(D1407,Bookings!E:F,2,FALSE),0)</f>
        <v>2674135.4199999995</v>
      </c>
      <c r="T1407" s="27" t="str">
        <f>IFERROR(VLOOKUP(Table1[[#This Row],[Order]],Bookings_with_AM_Report!A:L,12,FALSE),"N/A")</f>
        <v>Anthony Pantaleoni</v>
      </c>
    </row>
    <row r="1408" spans="1:20">
      <c r="A1408" s="24" t="s">
        <v>3982</v>
      </c>
      <c r="B1408" s="24">
        <v>126</v>
      </c>
      <c r="C1408" s="24" t="s">
        <v>59</v>
      </c>
      <c r="D1408" s="24" t="s">
        <v>202</v>
      </c>
      <c r="E1408" s="24" t="s">
        <v>4680</v>
      </c>
      <c r="F1408" s="24" t="s">
        <v>4681</v>
      </c>
      <c r="G1408" s="24" t="s">
        <v>31</v>
      </c>
      <c r="H1408" s="24" t="s">
        <v>17</v>
      </c>
      <c r="I1408" s="24" t="s">
        <v>4677</v>
      </c>
      <c r="J1408" s="24" t="s">
        <v>18</v>
      </c>
      <c r="K1408" s="24" t="s">
        <v>115</v>
      </c>
      <c r="L1408" s="24">
        <v>1</v>
      </c>
      <c r="M1408" s="33">
        <v>0</v>
      </c>
      <c r="N1408" s="33">
        <v>64.599999999999994</v>
      </c>
      <c r="O1408" s="24" t="s">
        <v>48</v>
      </c>
      <c r="P1408" s="24" t="str">
        <f>VLOOKUP(Table1[[#This Row],[Line Item Text Code]],$U$3:$V$7,2,FALSE)</f>
        <v>Miscellaneous</v>
      </c>
      <c r="Q1408" s="31">
        <f>Table1[[#This Row],[Ext. Cost]]-Table1[[#This Row],[Ext. Sell]]</f>
        <v>64.599999999999994</v>
      </c>
      <c r="R1408" s="28">
        <f>VLOOKUP(C1408,Bookings!$A$1:$B$33,2,FALSE)</f>
        <v>25594614.949999984</v>
      </c>
      <c r="S1408" s="31">
        <f>IFERROR(VLOOKUP(D1408,Bookings!E:F,2,FALSE),0)</f>
        <v>2674135.4199999995</v>
      </c>
      <c r="T1408" s="27" t="str">
        <f>IFERROR(VLOOKUP(Table1[[#This Row],[Order]],Bookings_with_AM_Report!A:L,12,FALSE),"N/A")</f>
        <v>Anthony Pantaleoni</v>
      </c>
    </row>
    <row r="1409" spans="1:20">
      <c r="A1409" s="24" t="s">
        <v>3982</v>
      </c>
      <c r="B1409" s="24">
        <v>127</v>
      </c>
      <c r="C1409" s="24" t="s">
        <v>59</v>
      </c>
      <c r="D1409" s="24" t="s">
        <v>202</v>
      </c>
      <c r="E1409" s="24" t="s">
        <v>4682</v>
      </c>
      <c r="F1409" s="24" t="s">
        <v>4683</v>
      </c>
      <c r="G1409" s="24" t="s">
        <v>31</v>
      </c>
      <c r="H1409" s="24" t="s">
        <v>17</v>
      </c>
      <c r="I1409" s="24" t="s">
        <v>4677</v>
      </c>
      <c r="J1409" s="24" t="s">
        <v>18</v>
      </c>
      <c r="K1409" s="24" t="s">
        <v>115</v>
      </c>
      <c r="L1409" s="24">
        <v>2</v>
      </c>
      <c r="M1409" s="33">
        <v>0</v>
      </c>
      <c r="N1409" s="33">
        <v>1266.8399999999999</v>
      </c>
      <c r="O1409" s="24" t="s">
        <v>48</v>
      </c>
      <c r="P1409" s="24" t="str">
        <f>VLOOKUP(Table1[[#This Row],[Line Item Text Code]],$U$3:$V$7,2,FALSE)</f>
        <v>Miscellaneous</v>
      </c>
      <c r="Q1409" s="31">
        <f>Table1[[#This Row],[Ext. Cost]]-Table1[[#This Row],[Ext. Sell]]</f>
        <v>1266.8399999999999</v>
      </c>
      <c r="R1409" s="28">
        <f>VLOOKUP(C1409,Bookings!$A$1:$B$33,2,FALSE)</f>
        <v>25594614.949999984</v>
      </c>
      <c r="S1409" s="31">
        <f>IFERROR(VLOOKUP(D1409,Bookings!E:F,2,FALSE),0)</f>
        <v>2674135.4199999995</v>
      </c>
      <c r="T1409" s="27" t="str">
        <f>IFERROR(VLOOKUP(Table1[[#This Row],[Order]],Bookings_with_AM_Report!A:L,12,FALSE),"N/A")</f>
        <v>Anthony Pantaleoni</v>
      </c>
    </row>
    <row r="1410" spans="1:20">
      <c r="A1410" s="24" t="s">
        <v>3982</v>
      </c>
      <c r="B1410" s="24">
        <v>128</v>
      </c>
      <c r="C1410" s="24" t="s">
        <v>59</v>
      </c>
      <c r="D1410" s="24" t="s">
        <v>202</v>
      </c>
      <c r="E1410" s="24" t="s">
        <v>4684</v>
      </c>
      <c r="F1410" s="24" t="s">
        <v>4685</v>
      </c>
      <c r="G1410" s="24" t="s">
        <v>31</v>
      </c>
      <c r="H1410" s="24" t="s">
        <v>17</v>
      </c>
      <c r="I1410" s="24" t="s">
        <v>4677</v>
      </c>
      <c r="J1410" s="24" t="s">
        <v>18</v>
      </c>
      <c r="K1410" s="24" t="s">
        <v>115</v>
      </c>
      <c r="L1410" s="24">
        <v>2</v>
      </c>
      <c r="M1410" s="33">
        <v>0</v>
      </c>
      <c r="N1410" s="33">
        <v>118.8</v>
      </c>
      <c r="O1410" s="24" t="s">
        <v>48</v>
      </c>
      <c r="P1410" s="24" t="str">
        <f>VLOOKUP(Table1[[#This Row],[Line Item Text Code]],$U$3:$V$7,2,FALSE)</f>
        <v>Miscellaneous</v>
      </c>
      <c r="Q1410" s="31">
        <f>Table1[[#This Row],[Ext. Cost]]-Table1[[#This Row],[Ext. Sell]]</f>
        <v>118.8</v>
      </c>
      <c r="R1410" s="28">
        <f>VLOOKUP(C1410,Bookings!$A$1:$B$33,2,FALSE)</f>
        <v>25594614.949999984</v>
      </c>
      <c r="S1410" s="31">
        <f>IFERROR(VLOOKUP(D1410,Bookings!E:F,2,FALSE),0)</f>
        <v>2674135.4199999995</v>
      </c>
      <c r="T1410" s="27" t="str">
        <f>IFERROR(VLOOKUP(Table1[[#This Row],[Order]],Bookings_with_AM_Report!A:L,12,FALSE),"N/A")</f>
        <v>Anthony Pantaleoni</v>
      </c>
    </row>
    <row r="1411" spans="1:20">
      <c r="A1411" s="24" t="s">
        <v>3982</v>
      </c>
      <c r="B1411" s="24">
        <v>128</v>
      </c>
      <c r="C1411" s="24" t="s">
        <v>59</v>
      </c>
      <c r="D1411" s="24" t="s">
        <v>202</v>
      </c>
      <c r="E1411" s="24" t="s">
        <v>4684</v>
      </c>
      <c r="F1411" s="24" t="s">
        <v>4685</v>
      </c>
      <c r="G1411" s="24" t="s">
        <v>31</v>
      </c>
      <c r="H1411" s="24" t="s">
        <v>49</v>
      </c>
      <c r="I1411" s="24" t="s">
        <v>2615</v>
      </c>
      <c r="J1411" s="24" t="s">
        <v>18</v>
      </c>
      <c r="K1411" s="24" t="s">
        <v>115</v>
      </c>
      <c r="L1411" s="24">
        <v>2</v>
      </c>
      <c r="M1411" s="33">
        <v>0</v>
      </c>
      <c r="N1411" s="33">
        <v>118.8</v>
      </c>
      <c r="O1411" s="24" t="s">
        <v>48</v>
      </c>
      <c r="P1411" s="24" t="str">
        <f>VLOOKUP(Table1[[#This Row],[Line Item Text Code]],$U$3:$V$7,2,FALSE)</f>
        <v>Specification Error</v>
      </c>
      <c r="Q1411" s="31">
        <f>Table1[[#This Row],[Ext. Cost]]-Table1[[#This Row],[Ext. Sell]]</f>
        <v>118.8</v>
      </c>
      <c r="R1411" s="28">
        <f>VLOOKUP(C1411,Bookings!$A$1:$B$33,2,FALSE)</f>
        <v>25594614.949999984</v>
      </c>
      <c r="S1411" s="31">
        <f>IFERROR(VLOOKUP(D1411,Bookings!E:F,2,FALSE),0)</f>
        <v>2674135.4199999995</v>
      </c>
      <c r="T1411" s="27" t="str">
        <f>IFERROR(VLOOKUP(Table1[[#This Row],[Order]],Bookings_with_AM_Report!A:L,12,FALSE),"N/A")</f>
        <v>Anthony Pantaleoni</v>
      </c>
    </row>
    <row r="1412" spans="1:20">
      <c r="A1412" s="24" t="s">
        <v>3982</v>
      </c>
      <c r="B1412" s="24">
        <v>130</v>
      </c>
      <c r="C1412" s="24" t="s">
        <v>59</v>
      </c>
      <c r="D1412" s="24" t="s">
        <v>202</v>
      </c>
      <c r="E1412" s="24" t="s">
        <v>4686</v>
      </c>
      <c r="F1412" s="24" t="s">
        <v>4687</v>
      </c>
      <c r="G1412" s="24" t="s">
        <v>31</v>
      </c>
      <c r="H1412" s="24" t="s">
        <v>49</v>
      </c>
      <c r="I1412" s="24" t="s">
        <v>3656</v>
      </c>
      <c r="J1412" s="24" t="s">
        <v>18</v>
      </c>
      <c r="K1412" s="24" t="s">
        <v>34</v>
      </c>
      <c r="L1412" s="24">
        <v>2</v>
      </c>
      <c r="M1412" s="33">
        <v>0</v>
      </c>
      <c r="N1412" s="33">
        <v>31.98</v>
      </c>
      <c r="O1412" s="24" t="s">
        <v>48</v>
      </c>
      <c r="P1412" s="24" t="str">
        <f>VLOOKUP(Table1[[#This Row],[Line Item Text Code]],$U$3:$V$7,2,FALSE)</f>
        <v>Specification Error</v>
      </c>
      <c r="Q1412" s="31">
        <f>Table1[[#This Row],[Ext. Cost]]-Table1[[#This Row],[Ext. Sell]]</f>
        <v>31.98</v>
      </c>
      <c r="R1412" s="28">
        <f>VLOOKUP(C1412,Bookings!$A$1:$B$33,2,FALSE)</f>
        <v>25594614.949999984</v>
      </c>
      <c r="S1412" s="31">
        <f>IFERROR(VLOOKUP(D1412,Bookings!E:F,2,FALSE),0)</f>
        <v>2674135.4199999995</v>
      </c>
      <c r="T1412" s="27" t="str">
        <f>IFERROR(VLOOKUP(Table1[[#This Row],[Order]],Bookings_with_AM_Report!A:L,12,FALSE),"N/A")</f>
        <v>Anthony Pantaleoni</v>
      </c>
    </row>
    <row r="1413" spans="1:20">
      <c r="A1413" s="24" t="s">
        <v>3982</v>
      </c>
      <c r="B1413" s="24">
        <v>130</v>
      </c>
      <c r="C1413" s="24" t="s">
        <v>59</v>
      </c>
      <c r="D1413" s="24" t="s">
        <v>202</v>
      </c>
      <c r="E1413" s="24" t="s">
        <v>4686</v>
      </c>
      <c r="F1413" s="24" t="s">
        <v>4687</v>
      </c>
      <c r="G1413" s="24" t="s">
        <v>31</v>
      </c>
      <c r="H1413" s="24" t="s">
        <v>17</v>
      </c>
      <c r="I1413" s="24" t="s">
        <v>4677</v>
      </c>
      <c r="J1413" s="24" t="s">
        <v>18</v>
      </c>
      <c r="K1413" s="24" t="s">
        <v>34</v>
      </c>
      <c r="L1413" s="24">
        <v>2</v>
      </c>
      <c r="M1413" s="33">
        <v>0</v>
      </c>
      <c r="N1413" s="33">
        <v>31.98</v>
      </c>
      <c r="O1413" s="24" t="s">
        <v>48</v>
      </c>
      <c r="P1413" s="24" t="str">
        <f>VLOOKUP(Table1[[#This Row],[Line Item Text Code]],$U$3:$V$7,2,FALSE)</f>
        <v>Miscellaneous</v>
      </c>
      <c r="Q1413" s="31">
        <f>Table1[[#This Row],[Ext. Cost]]-Table1[[#This Row],[Ext. Sell]]</f>
        <v>31.98</v>
      </c>
      <c r="R1413" s="28">
        <f>VLOOKUP(C1413,Bookings!$A$1:$B$33,2,FALSE)</f>
        <v>25594614.949999984</v>
      </c>
      <c r="S1413" s="31">
        <f>IFERROR(VLOOKUP(D1413,Bookings!E:F,2,FALSE),0)</f>
        <v>2674135.4199999995</v>
      </c>
      <c r="T1413" s="27" t="str">
        <f>IFERROR(VLOOKUP(Table1[[#This Row],[Order]],Bookings_with_AM_Report!A:L,12,FALSE),"N/A")</f>
        <v>Anthony Pantaleoni</v>
      </c>
    </row>
    <row r="1414" spans="1:20">
      <c r="A1414" s="24" t="s">
        <v>3982</v>
      </c>
      <c r="B1414" s="24">
        <v>131</v>
      </c>
      <c r="C1414" s="24" t="s">
        <v>59</v>
      </c>
      <c r="D1414" s="24" t="s">
        <v>202</v>
      </c>
      <c r="E1414" s="24" t="s">
        <v>4688</v>
      </c>
      <c r="F1414" s="24" t="s">
        <v>4689</v>
      </c>
      <c r="G1414" s="24" t="s">
        <v>31</v>
      </c>
      <c r="H1414" s="24" t="s">
        <v>17</v>
      </c>
      <c r="I1414" s="24" t="s">
        <v>4677</v>
      </c>
      <c r="J1414" s="24" t="s">
        <v>18</v>
      </c>
      <c r="K1414" s="24" t="s">
        <v>34</v>
      </c>
      <c r="L1414" s="24">
        <v>2</v>
      </c>
      <c r="M1414" s="33">
        <v>0</v>
      </c>
      <c r="N1414" s="33">
        <v>1343.56</v>
      </c>
      <c r="O1414" s="24" t="s">
        <v>48</v>
      </c>
      <c r="P1414" s="24" t="str">
        <f>VLOOKUP(Table1[[#This Row],[Line Item Text Code]],$U$3:$V$7,2,FALSE)</f>
        <v>Miscellaneous</v>
      </c>
      <c r="Q1414" s="31">
        <f>Table1[[#This Row],[Ext. Cost]]-Table1[[#This Row],[Ext. Sell]]</f>
        <v>1343.56</v>
      </c>
      <c r="R1414" s="28">
        <f>VLOOKUP(C1414,Bookings!$A$1:$B$33,2,FALSE)</f>
        <v>25594614.949999984</v>
      </c>
      <c r="S1414" s="31">
        <f>IFERROR(VLOOKUP(D1414,Bookings!E:F,2,FALSE),0)</f>
        <v>2674135.4199999995</v>
      </c>
      <c r="T1414" s="27" t="str">
        <f>IFERROR(VLOOKUP(Table1[[#This Row],[Order]],Bookings_with_AM_Report!A:L,12,FALSE),"N/A")</f>
        <v>Anthony Pantaleoni</v>
      </c>
    </row>
    <row r="1415" spans="1:20">
      <c r="A1415" s="24" t="s">
        <v>3982</v>
      </c>
      <c r="B1415" s="24">
        <v>131</v>
      </c>
      <c r="C1415" s="24" t="s">
        <v>59</v>
      </c>
      <c r="D1415" s="24" t="s">
        <v>202</v>
      </c>
      <c r="E1415" s="24" t="s">
        <v>4688</v>
      </c>
      <c r="F1415" s="24" t="s">
        <v>4689</v>
      </c>
      <c r="G1415" s="24" t="s">
        <v>31</v>
      </c>
      <c r="H1415" s="24" t="s">
        <v>49</v>
      </c>
      <c r="I1415" s="24" t="s">
        <v>2615</v>
      </c>
      <c r="J1415" s="24" t="s">
        <v>18</v>
      </c>
      <c r="K1415" s="24" t="s">
        <v>34</v>
      </c>
      <c r="L1415" s="24">
        <v>2</v>
      </c>
      <c r="M1415" s="33">
        <v>0</v>
      </c>
      <c r="N1415" s="33">
        <v>1343.56</v>
      </c>
      <c r="O1415" s="24" t="s">
        <v>48</v>
      </c>
      <c r="P1415" s="24" t="str">
        <f>VLOOKUP(Table1[[#This Row],[Line Item Text Code]],$U$3:$V$7,2,FALSE)</f>
        <v>Specification Error</v>
      </c>
      <c r="Q1415" s="31">
        <f>Table1[[#This Row],[Ext. Cost]]-Table1[[#This Row],[Ext. Sell]]</f>
        <v>1343.56</v>
      </c>
      <c r="R1415" s="28">
        <f>VLOOKUP(C1415,Bookings!$A$1:$B$33,2,FALSE)</f>
        <v>25594614.949999984</v>
      </c>
      <c r="S1415" s="31">
        <f>IFERROR(VLOOKUP(D1415,Bookings!E:F,2,FALSE),0)</f>
        <v>2674135.4199999995</v>
      </c>
      <c r="T1415" s="27" t="str">
        <f>IFERROR(VLOOKUP(Table1[[#This Row],[Order]],Bookings_with_AM_Report!A:L,12,FALSE),"N/A")</f>
        <v>Anthony Pantaleoni</v>
      </c>
    </row>
    <row r="1416" spans="1:20">
      <c r="A1416" s="24" t="s">
        <v>3982</v>
      </c>
      <c r="B1416" s="24">
        <v>132</v>
      </c>
      <c r="C1416" s="24" t="s">
        <v>59</v>
      </c>
      <c r="D1416" s="24" t="s">
        <v>202</v>
      </c>
      <c r="E1416" s="24" t="s">
        <v>4690</v>
      </c>
      <c r="F1416" s="24" t="s">
        <v>4691</v>
      </c>
      <c r="G1416" s="24" t="s">
        <v>31</v>
      </c>
      <c r="H1416" s="24" t="s">
        <v>49</v>
      </c>
      <c r="I1416" s="24" t="s">
        <v>3656</v>
      </c>
      <c r="J1416" s="24" t="s">
        <v>18</v>
      </c>
      <c r="K1416" s="24" t="s">
        <v>34</v>
      </c>
      <c r="L1416" s="24">
        <v>2</v>
      </c>
      <c r="M1416" s="33">
        <v>0</v>
      </c>
      <c r="N1416" s="33">
        <v>63.18</v>
      </c>
      <c r="O1416" s="24" t="s">
        <v>48</v>
      </c>
      <c r="P1416" s="24" t="str">
        <f>VLOOKUP(Table1[[#This Row],[Line Item Text Code]],$U$3:$V$7,2,FALSE)</f>
        <v>Specification Error</v>
      </c>
      <c r="Q1416" s="31">
        <f>Table1[[#This Row],[Ext. Cost]]-Table1[[#This Row],[Ext. Sell]]</f>
        <v>63.18</v>
      </c>
      <c r="R1416" s="28">
        <f>VLOOKUP(C1416,Bookings!$A$1:$B$33,2,FALSE)</f>
        <v>25594614.949999984</v>
      </c>
      <c r="S1416" s="31">
        <f>IFERROR(VLOOKUP(D1416,Bookings!E:F,2,FALSE),0)</f>
        <v>2674135.4199999995</v>
      </c>
      <c r="T1416" s="27" t="str">
        <f>IFERROR(VLOOKUP(Table1[[#This Row],[Order]],Bookings_with_AM_Report!A:L,12,FALSE),"N/A")</f>
        <v>Anthony Pantaleoni</v>
      </c>
    </row>
    <row r="1417" spans="1:20">
      <c r="A1417" s="24" t="s">
        <v>3982</v>
      </c>
      <c r="B1417" s="24">
        <v>132</v>
      </c>
      <c r="C1417" s="24" t="s">
        <v>59</v>
      </c>
      <c r="D1417" s="24" t="s">
        <v>202</v>
      </c>
      <c r="E1417" s="24" t="s">
        <v>4690</v>
      </c>
      <c r="F1417" s="24" t="s">
        <v>4691</v>
      </c>
      <c r="G1417" s="24" t="s">
        <v>31</v>
      </c>
      <c r="H1417" s="24" t="s">
        <v>17</v>
      </c>
      <c r="I1417" s="24" t="s">
        <v>4677</v>
      </c>
      <c r="J1417" s="24" t="s">
        <v>18</v>
      </c>
      <c r="K1417" s="24" t="s">
        <v>34</v>
      </c>
      <c r="L1417" s="24">
        <v>2</v>
      </c>
      <c r="M1417" s="33">
        <v>0</v>
      </c>
      <c r="N1417" s="33">
        <v>63.18</v>
      </c>
      <c r="O1417" s="24" t="s">
        <v>48</v>
      </c>
      <c r="P1417" s="24" t="str">
        <f>VLOOKUP(Table1[[#This Row],[Line Item Text Code]],$U$3:$V$7,2,FALSE)</f>
        <v>Miscellaneous</v>
      </c>
      <c r="Q1417" s="31">
        <f>Table1[[#This Row],[Ext. Cost]]-Table1[[#This Row],[Ext. Sell]]</f>
        <v>63.18</v>
      </c>
      <c r="R1417" s="28">
        <f>VLOOKUP(C1417,Bookings!$A$1:$B$33,2,FALSE)</f>
        <v>25594614.949999984</v>
      </c>
      <c r="S1417" s="31">
        <f>IFERROR(VLOOKUP(D1417,Bookings!E:F,2,FALSE),0)</f>
        <v>2674135.4199999995</v>
      </c>
      <c r="T1417" s="27" t="str">
        <f>IFERROR(VLOOKUP(Table1[[#This Row],[Order]],Bookings_with_AM_Report!A:L,12,FALSE),"N/A")</f>
        <v>Anthony Pantaleoni</v>
      </c>
    </row>
    <row r="1418" spans="1:20">
      <c r="A1418" s="24" t="s">
        <v>3982</v>
      </c>
      <c r="B1418" s="24">
        <v>133</v>
      </c>
      <c r="C1418" s="24" t="s">
        <v>59</v>
      </c>
      <c r="D1418" s="24" t="s">
        <v>202</v>
      </c>
      <c r="E1418" s="24" t="s">
        <v>4692</v>
      </c>
      <c r="F1418" s="24" t="s">
        <v>4693</v>
      </c>
      <c r="G1418" s="24" t="s">
        <v>31</v>
      </c>
      <c r="H1418" s="24" t="s">
        <v>17</v>
      </c>
      <c r="I1418" s="24" t="s">
        <v>4677</v>
      </c>
      <c r="J1418" s="24" t="s">
        <v>18</v>
      </c>
      <c r="K1418" s="24" t="s">
        <v>115</v>
      </c>
      <c r="L1418" s="24">
        <v>1</v>
      </c>
      <c r="M1418" s="33">
        <v>0</v>
      </c>
      <c r="N1418" s="33">
        <v>2756.6</v>
      </c>
      <c r="O1418" s="24" t="s">
        <v>48</v>
      </c>
      <c r="P1418" s="24" t="str">
        <f>VLOOKUP(Table1[[#This Row],[Line Item Text Code]],$U$3:$V$7,2,FALSE)</f>
        <v>Miscellaneous</v>
      </c>
      <c r="Q1418" s="31">
        <f>Table1[[#This Row],[Ext. Cost]]-Table1[[#This Row],[Ext. Sell]]</f>
        <v>2756.6</v>
      </c>
      <c r="R1418" s="28">
        <f>VLOOKUP(C1418,Bookings!$A$1:$B$33,2,FALSE)</f>
        <v>25594614.949999984</v>
      </c>
      <c r="S1418" s="31">
        <f>IFERROR(VLOOKUP(D1418,Bookings!E:F,2,FALSE),0)</f>
        <v>2674135.4199999995</v>
      </c>
      <c r="T1418" s="27" t="str">
        <f>IFERROR(VLOOKUP(Table1[[#This Row],[Order]],Bookings_with_AM_Report!A:L,12,FALSE),"N/A")</f>
        <v>Anthony Pantaleoni</v>
      </c>
    </row>
    <row r="1419" spans="1:20">
      <c r="A1419" s="24" t="s">
        <v>3982</v>
      </c>
      <c r="B1419" s="24">
        <v>134</v>
      </c>
      <c r="C1419" s="24" t="s">
        <v>59</v>
      </c>
      <c r="D1419" s="24" t="s">
        <v>202</v>
      </c>
      <c r="E1419" s="24" t="s">
        <v>4694</v>
      </c>
      <c r="F1419" s="24" t="s">
        <v>4695</v>
      </c>
      <c r="G1419" s="24" t="s">
        <v>31</v>
      </c>
      <c r="H1419" s="24" t="s">
        <v>17</v>
      </c>
      <c r="I1419" s="24" t="s">
        <v>4677</v>
      </c>
      <c r="J1419" s="24" t="s">
        <v>18</v>
      </c>
      <c r="K1419" s="24" t="s">
        <v>115</v>
      </c>
      <c r="L1419" s="24">
        <v>1</v>
      </c>
      <c r="M1419" s="33">
        <v>0</v>
      </c>
      <c r="N1419" s="33">
        <v>59.2</v>
      </c>
      <c r="O1419" s="24" t="s">
        <v>48</v>
      </c>
      <c r="P1419" s="24" t="str">
        <f>VLOOKUP(Table1[[#This Row],[Line Item Text Code]],$U$3:$V$7,2,FALSE)</f>
        <v>Miscellaneous</v>
      </c>
      <c r="Q1419" s="31">
        <f>Table1[[#This Row],[Ext. Cost]]-Table1[[#This Row],[Ext. Sell]]</f>
        <v>59.2</v>
      </c>
      <c r="R1419" s="28">
        <f>VLOOKUP(C1419,Bookings!$A$1:$B$33,2,FALSE)</f>
        <v>25594614.949999984</v>
      </c>
      <c r="S1419" s="31">
        <f>IFERROR(VLOOKUP(D1419,Bookings!E:F,2,FALSE),0)</f>
        <v>2674135.4199999995</v>
      </c>
      <c r="T1419" s="27" t="str">
        <f>IFERROR(VLOOKUP(Table1[[#This Row],[Order]],Bookings_with_AM_Report!A:L,12,FALSE),"N/A")</f>
        <v>Anthony Pantaleoni</v>
      </c>
    </row>
    <row r="1420" spans="1:20">
      <c r="A1420" s="24" t="s">
        <v>3982</v>
      </c>
      <c r="B1420" s="24">
        <v>135</v>
      </c>
      <c r="C1420" s="24" t="s">
        <v>59</v>
      </c>
      <c r="D1420" s="24" t="s">
        <v>202</v>
      </c>
      <c r="E1420" s="24" t="s">
        <v>4675</v>
      </c>
      <c r="F1420" s="24" t="s">
        <v>4676</v>
      </c>
      <c r="G1420" s="24" t="s">
        <v>31</v>
      </c>
      <c r="H1420" s="24" t="s">
        <v>17</v>
      </c>
      <c r="I1420" s="24" t="s">
        <v>4677</v>
      </c>
      <c r="J1420" s="24" t="s">
        <v>18</v>
      </c>
      <c r="K1420" s="24" t="s">
        <v>115</v>
      </c>
      <c r="L1420" s="24">
        <v>1</v>
      </c>
      <c r="M1420" s="33">
        <v>0</v>
      </c>
      <c r="N1420" s="33">
        <v>52.8</v>
      </c>
      <c r="O1420" s="24" t="s">
        <v>48</v>
      </c>
      <c r="P1420" s="24" t="str">
        <f>VLOOKUP(Table1[[#This Row],[Line Item Text Code]],$U$3:$V$7,2,FALSE)</f>
        <v>Miscellaneous</v>
      </c>
      <c r="Q1420" s="31">
        <f>Table1[[#This Row],[Ext. Cost]]-Table1[[#This Row],[Ext. Sell]]</f>
        <v>52.8</v>
      </c>
      <c r="R1420" s="28">
        <f>VLOOKUP(C1420,Bookings!$A$1:$B$33,2,FALSE)</f>
        <v>25594614.949999984</v>
      </c>
      <c r="S1420" s="31">
        <f>IFERROR(VLOOKUP(D1420,Bookings!E:F,2,FALSE),0)</f>
        <v>2674135.4199999995</v>
      </c>
      <c r="T1420" s="27" t="str">
        <f>IFERROR(VLOOKUP(Table1[[#This Row],[Order]],Bookings_with_AM_Report!A:L,12,FALSE),"N/A")</f>
        <v>Anthony Pantaleoni</v>
      </c>
    </row>
    <row r="1421" spans="1:20">
      <c r="A1421" s="24" t="s">
        <v>3982</v>
      </c>
      <c r="B1421" s="24">
        <v>138</v>
      </c>
      <c r="C1421" s="24" t="s">
        <v>59</v>
      </c>
      <c r="D1421" s="24" t="s">
        <v>202</v>
      </c>
      <c r="E1421" s="24" t="s">
        <v>4696</v>
      </c>
      <c r="F1421" s="24" t="s">
        <v>4697</v>
      </c>
      <c r="G1421" s="24" t="s">
        <v>31</v>
      </c>
      <c r="H1421" s="24" t="s">
        <v>17</v>
      </c>
      <c r="I1421" s="24" t="s">
        <v>4677</v>
      </c>
      <c r="J1421" s="24" t="s">
        <v>18</v>
      </c>
      <c r="K1421" s="24" t="s">
        <v>115</v>
      </c>
      <c r="L1421" s="24">
        <v>1</v>
      </c>
      <c r="M1421" s="33">
        <v>0</v>
      </c>
      <c r="N1421" s="33">
        <v>10.6</v>
      </c>
      <c r="O1421" s="24" t="s">
        <v>48</v>
      </c>
      <c r="P1421" s="24" t="str">
        <f>VLOOKUP(Table1[[#This Row],[Line Item Text Code]],$U$3:$V$7,2,FALSE)</f>
        <v>Miscellaneous</v>
      </c>
      <c r="Q1421" s="31">
        <f>Table1[[#This Row],[Ext. Cost]]-Table1[[#This Row],[Ext. Sell]]</f>
        <v>10.6</v>
      </c>
      <c r="R1421" s="28">
        <f>VLOOKUP(C1421,Bookings!$A$1:$B$33,2,FALSE)</f>
        <v>25594614.949999984</v>
      </c>
      <c r="S1421" s="31">
        <f>IFERROR(VLOOKUP(D1421,Bookings!E:F,2,FALSE),0)</f>
        <v>2674135.4199999995</v>
      </c>
      <c r="T1421" s="27" t="str">
        <f>IFERROR(VLOOKUP(Table1[[#This Row],[Order]],Bookings_with_AM_Report!A:L,12,FALSE),"N/A")</f>
        <v>Anthony Pantaleoni</v>
      </c>
    </row>
    <row r="1422" spans="1:20">
      <c r="A1422" s="24" t="s">
        <v>3982</v>
      </c>
      <c r="B1422" s="24">
        <v>139</v>
      </c>
      <c r="C1422" s="24" t="s">
        <v>59</v>
      </c>
      <c r="D1422" s="24" t="s">
        <v>202</v>
      </c>
      <c r="E1422" s="24" t="s">
        <v>4698</v>
      </c>
      <c r="F1422" s="24" t="s">
        <v>4699</v>
      </c>
      <c r="G1422" s="24" t="s">
        <v>31</v>
      </c>
      <c r="H1422" s="24" t="s">
        <v>17</v>
      </c>
      <c r="I1422" s="24" t="s">
        <v>4677</v>
      </c>
      <c r="J1422" s="24" t="s">
        <v>18</v>
      </c>
      <c r="K1422" s="24" t="s">
        <v>115</v>
      </c>
      <c r="L1422" s="24">
        <v>1</v>
      </c>
      <c r="M1422" s="33">
        <v>0</v>
      </c>
      <c r="N1422" s="33">
        <v>10.6</v>
      </c>
      <c r="O1422" s="24" t="s">
        <v>48</v>
      </c>
      <c r="P1422" s="24" t="str">
        <f>VLOOKUP(Table1[[#This Row],[Line Item Text Code]],$U$3:$V$7,2,FALSE)</f>
        <v>Miscellaneous</v>
      </c>
      <c r="Q1422" s="31">
        <f>Table1[[#This Row],[Ext. Cost]]-Table1[[#This Row],[Ext. Sell]]</f>
        <v>10.6</v>
      </c>
      <c r="R1422" s="28">
        <f>VLOOKUP(C1422,Bookings!$A$1:$B$33,2,FALSE)</f>
        <v>25594614.949999984</v>
      </c>
      <c r="S1422" s="31">
        <f>IFERROR(VLOOKUP(D1422,Bookings!E:F,2,FALSE),0)</f>
        <v>2674135.4199999995</v>
      </c>
      <c r="T1422" s="27" t="str">
        <f>IFERROR(VLOOKUP(Table1[[#This Row],[Order]],Bookings_with_AM_Report!A:L,12,FALSE),"N/A")</f>
        <v>Anthony Pantaleoni</v>
      </c>
    </row>
    <row r="1423" spans="1:20">
      <c r="A1423" s="24" t="s">
        <v>3982</v>
      </c>
      <c r="B1423" s="24">
        <v>140</v>
      </c>
      <c r="C1423" s="24" t="s">
        <v>59</v>
      </c>
      <c r="D1423" s="24" t="s">
        <v>202</v>
      </c>
      <c r="E1423" s="24" t="s">
        <v>4700</v>
      </c>
      <c r="F1423" s="24" t="s">
        <v>4701</v>
      </c>
      <c r="G1423" s="24" t="s">
        <v>31</v>
      </c>
      <c r="H1423" s="24" t="s">
        <v>17</v>
      </c>
      <c r="I1423" s="24" t="s">
        <v>4677</v>
      </c>
      <c r="J1423" s="24" t="s">
        <v>18</v>
      </c>
      <c r="K1423" s="24" t="s">
        <v>115</v>
      </c>
      <c r="L1423" s="24">
        <v>1</v>
      </c>
      <c r="M1423" s="33">
        <v>0</v>
      </c>
      <c r="N1423" s="33">
        <v>10.6</v>
      </c>
      <c r="O1423" s="24" t="s">
        <v>48</v>
      </c>
      <c r="P1423" s="24" t="str">
        <f>VLOOKUP(Table1[[#This Row],[Line Item Text Code]],$U$3:$V$7,2,FALSE)</f>
        <v>Miscellaneous</v>
      </c>
      <c r="Q1423" s="31">
        <f>Table1[[#This Row],[Ext. Cost]]-Table1[[#This Row],[Ext. Sell]]</f>
        <v>10.6</v>
      </c>
      <c r="R1423" s="28">
        <f>VLOOKUP(C1423,Bookings!$A$1:$B$33,2,FALSE)</f>
        <v>25594614.949999984</v>
      </c>
      <c r="S1423" s="31">
        <f>IFERROR(VLOOKUP(D1423,Bookings!E:F,2,FALSE),0)</f>
        <v>2674135.4199999995</v>
      </c>
      <c r="T1423" s="27" t="str">
        <f>IFERROR(VLOOKUP(Table1[[#This Row],[Order]],Bookings_with_AM_Report!A:L,12,FALSE),"N/A")</f>
        <v>Anthony Pantaleoni</v>
      </c>
    </row>
    <row r="1424" spans="1:20">
      <c r="A1424" s="24" t="s">
        <v>3982</v>
      </c>
      <c r="B1424" s="24">
        <v>141</v>
      </c>
      <c r="C1424" s="24" t="s">
        <v>59</v>
      </c>
      <c r="D1424" s="24" t="s">
        <v>202</v>
      </c>
      <c r="E1424" s="24" t="s">
        <v>4702</v>
      </c>
      <c r="F1424" s="24" t="s">
        <v>4703</v>
      </c>
      <c r="G1424" s="24" t="s">
        <v>31</v>
      </c>
      <c r="H1424" s="24" t="s">
        <v>17</v>
      </c>
      <c r="I1424" s="24" t="s">
        <v>4677</v>
      </c>
      <c r="J1424" s="24" t="s">
        <v>18</v>
      </c>
      <c r="K1424" s="24" t="s">
        <v>115</v>
      </c>
      <c r="L1424" s="24">
        <v>1</v>
      </c>
      <c r="M1424" s="33">
        <v>0</v>
      </c>
      <c r="N1424" s="33">
        <v>33.6</v>
      </c>
      <c r="O1424" s="24" t="s">
        <v>48</v>
      </c>
      <c r="P1424" s="24" t="str">
        <f>VLOOKUP(Table1[[#This Row],[Line Item Text Code]],$U$3:$V$7,2,FALSE)</f>
        <v>Miscellaneous</v>
      </c>
      <c r="Q1424" s="31">
        <f>Table1[[#This Row],[Ext. Cost]]-Table1[[#This Row],[Ext. Sell]]</f>
        <v>33.6</v>
      </c>
      <c r="R1424" s="28">
        <f>VLOOKUP(C1424,Bookings!$A$1:$B$33,2,FALSE)</f>
        <v>25594614.949999984</v>
      </c>
      <c r="S1424" s="31">
        <f>IFERROR(VLOOKUP(D1424,Bookings!E:F,2,FALSE),0)</f>
        <v>2674135.4199999995</v>
      </c>
      <c r="T1424" s="27" t="str">
        <f>IFERROR(VLOOKUP(Table1[[#This Row],[Order]],Bookings_with_AM_Report!A:L,12,FALSE),"N/A")</f>
        <v>Anthony Pantaleoni</v>
      </c>
    </row>
    <row r="1425" spans="1:20">
      <c r="A1425" s="24" t="s">
        <v>3982</v>
      </c>
      <c r="B1425" s="24">
        <v>142</v>
      </c>
      <c r="C1425" s="24" t="s">
        <v>59</v>
      </c>
      <c r="D1425" s="24" t="s">
        <v>202</v>
      </c>
      <c r="E1425" s="24" t="s">
        <v>4704</v>
      </c>
      <c r="F1425" s="24" t="s">
        <v>4705</v>
      </c>
      <c r="G1425" s="24" t="s">
        <v>31</v>
      </c>
      <c r="H1425" s="24" t="s">
        <v>17</v>
      </c>
      <c r="I1425" s="24" t="s">
        <v>4677</v>
      </c>
      <c r="J1425" s="24" t="s">
        <v>18</v>
      </c>
      <c r="K1425" s="24" t="s">
        <v>115</v>
      </c>
      <c r="L1425" s="24">
        <v>1</v>
      </c>
      <c r="M1425" s="33">
        <v>0</v>
      </c>
      <c r="N1425" s="33">
        <v>342.6</v>
      </c>
      <c r="O1425" s="24" t="s">
        <v>48</v>
      </c>
      <c r="P1425" s="24" t="str">
        <f>VLOOKUP(Table1[[#This Row],[Line Item Text Code]],$U$3:$V$7,2,FALSE)</f>
        <v>Miscellaneous</v>
      </c>
      <c r="Q1425" s="31">
        <f>Table1[[#This Row],[Ext. Cost]]-Table1[[#This Row],[Ext. Sell]]</f>
        <v>342.6</v>
      </c>
      <c r="R1425" s="28">
        <f>VLOOKUP(C1425,Bookings!$A$1:$B$33,2,FALSE)</f>
        <v>25594614.949999984</v>
      </c>
      <c r="S1425" s="31">
        <f>IFERROR(VLOOKUP(D1425,Bookings!E:F,2,FALSE),0)</f>
        <v>2674135.4199999995</v>
      </c>
      <c r="T1425" s="27" t="str">
        <f>IFERROR(VLOOKUP(Table1[[#This Row],[Order]],Bookings_with_AM_Report!A:L,12,FALSE),"N/A")</f>
        <v>Anthony Pantaleoni</v>
      </c>
    </row>
    <row r="1426" spans="1:20">
      <c r="A1426" s="24" t="s">
        <v>3982</v>
      </c>
      <c r="B1426" s="24">
        <v>143</v>
      </c>
      <c r="C1426" s="24" t="s">
        <v>59</v>
      </c>
      <c r="D1426" s="24" t="s">
        <v>202</v>
      </c>
      <c r="E1426" s="24" t="s">
        <v>4706</v>
      </c>
      <c r="F1426" s="24" t="s">
        <v>4707</v>
      </c>
      <c r="G1426" s="24" t="s">
        <v>31</v>
      </c>
      <c r="H1426" s="24" t="s">
        <v>17</v>
      </c>
      <c r="I1426" s="24" t="s">
        <v>4677</v>
      </c>
      <c r="J1426" s="24" t="s">
        <v>18</v>
      </c>
      <c r="K1426" s="24" t="s">
        <v>4708</v>
      </c>
      <c r="L1426" s="24">
        <v>2</v>
      </c>
      <c r="M1426" s="33">
        <v>0</v>
      </c>
      <c r="N1426" s="33">
        <v>444.34</v>
      </c>
      <c r="O1426" s="24" t="s">
        <v>48</v>
      </c>
      <c r="P1426" s="24" t="str">
        <f>VLOOKUP(Table1[[#This Row],[Line Item Text Code]],$U$3:$V$7,2,FALSE)</f>
        <v>Miscellaneous</v>
      </c>
      <c r="Q1426" s="31">
        <f>Table1[[#This Row],[Ext. Cost]]-Table1[[#This Row],[Ext. Sell]]</f>
        <v>444.34</v>
      </c>
      <c r="R1426" s="28">
        <f>VLOOKUP(C1426,Bookings!$A$1:$B$33,2,FALSE)</f>
        <v>25594614.949999984</v>
      </c>
      <c r="S1426" s="31">
        <f>IFERROR(VLOOKUP(D1426,Bookings!E:F,2,FALSE),0)</f>
        <v>2674135.4199999995</v>
      </c>
      <c r="T1426" s="27" t="str">
        <f>IFERROR(VLOOKUP(Table1[[#This Row],[Order]],Bookings_with_AM_Report!A:L,12,FALSE),"N/A")</f>
        <v>Anthony Pantaleoni</v>
      </c>
    </row>
    <row r="1427" spans="1:20">
      <c r="A1427" s="24" t="s">
        <v>3982</v>
      </c>
      <c r="B1427" s="24">
        <v>144</v>
      </c>
      <c r="C1427" s="24" t="s">
        <v>59</v>
      </c>
      <c r="D1427" s="24" t="s">
        <v>202</v>
      </c>
      <c r="E1427" s="24" t="s">
        <v>4680</v>
      </c>
      <c r="F1427" s="24" t="s">
        <v>4681</v>
      </c>
      <c r="G1427" s="24" t="s">
        <v>31</v>
      </c>
      <c r="H1427" s="24" t="s">
        <v>17</v>
      </c>
      <c r="I1427" s="24" t="s">
        <v>4677</v>
      </c>
      <c r="J1427" s="24" t="s">
        <v>18</v>
      </c>
      <c r="K1427" s="24" t="s">
        <v>115</v>
      </c>
      <c r="L1427" s="24">
        <v>1</v>
      </c>
      <c r="M1427" s="33">
        <v>0</v>
      </c>
      <c r="N1427" s="33">
        <v>64.599999999999994</v>
      </c>
      <c r="O1427" s="24" t="s">
        <v>48</v>
      </c>
      <c r="P1427" s="24" t="str">
        <f>VLOOKUP(Table1[[#This Row],[Line Item Text Code]],$U$3:$V$7,2,FALSE)</f>
        <v>Miscellaneous</v>
      </c>
      <c r="Q1427" s="31">
        <f>Table1[[#This Row],[Ext. Cost]]-Table1[[#This Row],[Ext. Sell]]</f>
        <v>64.599999999999994</v>
      </c>
      <c r="R1427" s="28">
        <f>VLOOKUP(C1427,Bookings!$A$1:$B$33,2,FALSE)</f>
        <v>25594614.949999984</v>
      </c>
      <c r="S1427" s="31">
        <f>IFERROR(VLOOKUP(D1427,Bookings!E:F,2,FALSE),0)</f>
        <v>2674135.4199999995</v>
      </c>
      <c r="T1427" s="27" t="str">
        <f>IFERROR(VLOOKUP(Table1[[#This Row],[Order]],Bookings_with_AM_Report!A:L,12,FALSE),"N/A")</f>
        <v>Anthony Pantaleoni</v>
      </c>
    </row>
    <row r="1428" spans="1:20">
      <c r="A1428" s="24" t="s">
        <v>3982</v>
      </c>
      <c r="B1428" s="24">
        <v>145</v>
      </c>
      <c r="C1428" s="24" t="s">
        <v>59</v>
      </c>
      <c r="D1428" s="24" t="s">
        <v>202</v>
      </c>
      <c r="E1428" s="24" t="s">
        <v>4709</v>
      </c>
      <c r="F1428" s="24" t="s">
        <v>4710</v>
      </c>
      <c r="G1428" s="24" t="s">
        <v>31</v>
      </c>
      <c r="H1428" s="24" t="s">
        <v>17</v>
      </c>
      <c r="I1428" s="24" t="s">
        <v>4677</v>
      </c>
      <c r="J1428" s="24" t="s">
        <v>18</v>
      </c>
      <c r="K1428" s="24" t="s">
        <v>73</v>
      </c>
      <c r="L1428" s="24">
        <v>2</v>
      </c>
      <c r="M1428" s="33">
        <v>0</v>
      </c>
      <c r="N1428" s="33">
        <v>81.599999999999994</v>
      </c>
      <c r="O1428" s="24" t="s">
        <v>48</v>
      </c>
      <c r="P1428" s="24" t="str">
        <f>VLOOKUP(Table1[[#This Row],[Line Item Text Code]],$U$3:$V$7,2,FALSE)</f>
        <v>Miscellaneous</v>
      </c>
      <c r="Q1428" s="31">
        <f>Table1[[#This Row],[Ext. Cost]]-Table1[[#This Row],[Ext. Sell]]</f>
        <v>81.599999999999994</v>
      </c>
      <c r="R1428" s="28">
        <f>VLOOKUP(C1428,Bookings!$A$1:$B$33,2,FALSE)</f>
        <v>25594614.949999984</v>
      </c>
      <c r="S1428" s="31">
        <f>IFERROR(VLOOKUP(D1428,Bookings!E:F,2,FALSE),0)</f>
        <v>2674135.4199999995</v>
      </c>
      <c r="T1428" s="27" t="str">
        <f>IFERROR(VLOOKUP(Table1[[#This Row],[Order]],Bookings_with_AM_Report!A:L,12,FALSE),"N/A")</f>
        <v>Anthony Pantaleoni</v>
      </c>
    </row>
    <row r="1429" spans="1:20">
      <c r="A1429" s="24" t="s">
        <v>3982</v>
      </c>
      <c r="B1429" s="24">
        <v>145</v>
      </c>
      <c r="C1429" s="24" t="s">
        <v>59</v>
      </c>
      <c r="D1429" s="24" t="s">
        <v>202</v>
      </c>
      <c r="E1429" s="24" t="s">
        <v>4709</v>
      </c>
      <c r="F1429" s="24" t="s">
        <v>4710</v>
      </c>
      <c r="G1429" s="24" t="s">
        <v>31</v>
      </c>
      <c r="H1429" s="24" t="s">
        <v>49</v>
      </c>
      <c r="I1429" s="24" t="s">
        <v>2615</v>
      </c>
      <c r="J1429" s="24" t="s">
        <v>18</v>
      </c>
      <c r="K1429" s="24" t="s">
        <v>73</v>
      </c>
      <c r="L1429" s="24">
        <v>2</v>
      </c>
      <c r="M1429" s="33">
        <v>0</v>
      </c>
      <c r="N1429" s="33">
        <v>81.599999999999994</v>
      </c>
      <c r="O1429" s="24" t="s">
        <v>48</v>
      </c>
      <c r="P1429" s="24" t="str">
        <f>VLOOKUP(Table1[[#This Row],[Line Item Text Code]],$U$3:$V$7,2,FALSE)</f>
        <v>Specification Error</v>
      </c>
      <c r="Q1429" s="31">
        <f>Table1[[#This Row],[Ext. Cost]]-Table1[[#This Row],[Ext. Sell]]</f>
        <v>81.599999999999994</v>
      </c>
      <c r="R1429" s="28">
        <f>VLOOKUP(C1429,Bookings!$A$1:$B$33,2,FALSE)</f>
        <v>25594614.949999984</v>
      </c>
      <c r="S1429" s="31">
        <f>IFERROR(VLOOKUP(D1429,Bookings!E:F,2,FALSE),0)</f>
        <v>2674135.4199999995</v>
      </c>
      <c r="T1429" s="27" t="str">
        <f>IFERROR(VLOOKUP(Table1[[#This Row],[Order]],Bookings_with_AM_Report!A:L,12,FALSE),"N/A")</f>
        <v>Anthony Pantaleoni</v>
      </c>
    </row>
    <row r="1430" spans="1:20">
      <c r="A1430" s="24" t="s">
        <v>3982</v>
      </c>
      <c r="B1430" s="24">
        <v>146</v>
      </c>
      <c r="C1430" s="24" t="s">
        <v>59</v>
      </c>
      <c r="D1430" s="24" t="s">
        <v>202</v>
      </c>
      <c r="E1430" s="24" t="s">
        <v>2253</v>
      </c>
      <c r="F1430" s="24" t="s">
        <v>4711</v>
      </c>
      <c r="G1430" s="24" t="s">
        <v>31</v>
      </c>
      <c r="H1430" s="24" t="s">
        <v>49</v>
      </c>
      <c r="I1430" s="24" t="s">
        <v>2615</v>
      </c>
      <c r="J1430" s="24" t="s">
        <v>18</v>
      </c>
      <c r="K1430" s="24" t="s">
        <v>34</v>
      </c>
      <c r="L1430" s="24">
        <v>1</v>
      </c>
      <c r="M1430" s="33">
        <v>0</v>
      </c>
      <c r="N1430" s="33">
        <v>40.28</v>
      </c>
      <c r="O1430" s="24" t="s">
        <v>48</v>
      </c>
      <c r="P1430" s="24" t="str">
        <f>VLOOKUP(Table1[[#This Row],[Line Item Text Code]],$U$3:$V$7,2,FALSE)</f>
        <v>Specification Error</v>
      </c>
      <c r="Q1430" s="31">
        <f>Table1[[#This Row],[Ext. Cost]]-Table1[[#This Row],[Ext. Sell]]</f>
        <v>40.28</v>
      </c>
      <c r="R1430" s="28">
        <f>VLOOKUP(C1430,Bookings!$A$1:$B$33,2,FALSE)</f>
        <v>25594614.949999984</v>
      </c>
      <c r="S1430" s="31">
        <f>IFERROR(VLOOKUP(D1430,Bookings!E:F,2,FALSE),0)</f>
        <v>2674135.4199999995</v>
      </c>
      <c r="T1430" s="27" t="str">
        <f>IFERROR(VLOOKUP(Table1[[#This Row],[Order]],Bookings_with_AM_Report!A:L,12,FALSE),"N/A")</f>
        <v>Anthony Pantaleoni</v>
      </c>
    </row>
    <row r="1431" spans="1:20">
      <c r="A1431" s="24" t="s">
        <v>3982</v>
      </c>
      <c r="B1431" s="24">
        <v>146</v>
      </c>
      <c r="C1431" s="24" t="s">
        <v>59</v>
      </c>
      <c r="D1431" s="24" t="s">
        <v>202</v>
      </c>
      <c r="E1431" s="24" t="s">
        <v>2253</v>
      </c>
      <c r="F1431" s="24" t="s">
        <v>4711</v>
      </c>
      <c r="G1431" s="24" t="s">
        <v>31</v>
      </c>
      <c r="H1431" s="24" t="s">
        <v>17</v>
      </c>
      <c r="I1431" s="24" t="s">
        <v>4677</v>
      </c>
      <c r="J1431" s="24" t="s">
        <v>18</v>
      </c>
      <c r="K1431" s="24" t="s">
        <v>34</v>
      </c>
      <c r="L1431" s="24">
        <v>1</v>
      </c>
      <c r="M1431" s="33">
        <v>0</v>
      </c>
      <c r="N1431" s="33">
        <v>40.28</v>
      </c>
      <c r="O1431" s="24" t="s">
        <v>48</v>
      </c>
      <c r="P1431" s="24" t="str">
        <f>VLOOKUP(Table1[[#This Row],[Line Item Text Code]],$U$3:$V$7,2,FALSE)</f>
        <v>Miscellaneous</v>
      </c>
      <c r="Q1431" s="31">
        <f>Table1[[#This Row],[Ext. Cost]]-Table1[[#This Row],[Ext. Sell]]</f>
        <v>40.28</v>
      </c>
      <c r="R1431" s="28">
        <f>VLOOKUP(C1431,Bookings!$A$1:$B$33,2,FALSE)</f>
        <v>25594614.949999984</v>
      </c>
      <c r="S1431" s="31">
        <f>IFERROR(VLOOKUP(D1431,Bookings!E:F,2,FALSE),0)</f>
        <v>2674135.4199999995</v>
      </c>
      <c r="T1431" s="27" t="str">
        <f>IFERROR(VLOOKUP(Table1[[#This Row],[Order]],Bookings_with_AM_Report!A:L,12,FALSE),"N/A")</f>
        <v>Anthony Pantaleoni</v>
      </c>
    </row>
    <row r="1432" spans="1:20">
      <c r="A1432" s="24" t="s">
        <v>5421</v>
      </c>
      <c r="B1432" s="24">
        <v>71</v>
      </c>
      <c r="C1432" s="24" t="s">
        <v>45</v>
      </c>
      <c r="D1432" s="24" t="s">
        <v>507</v>
      </c>
      <c r="E1432" s="24" t="s">
        <v>1658</v>
      </c>
      <c r="F1432" s="24" t="s">
        <v>6301</v>
      </c>
      <c r="G1432" s="24" t="s">
        <v>53</v>
      </c>
      <c r="H1432" s="24" t="s">
        <v>32</v>
      </c>
      <c r="I1432" s="24" t="s">
        <v>6302</v>
      </c>
      <c r="J1432" s="24" t="s">
        <v>33</v>
      </c>
      <c r="K1432" s="24" t="s">
        <v>34</v>
      </c>
      <c r="L1432" s="24">
        <v>111</v>
      </c>
      <c r="M1432" s="33">
        <v>0</v>
      </c>
      <c r="N1432" s="33">
        <v>111</v>
      </c>
      <c r="O1432" s="24" t="s">
        <v>1598</v>
      </c>
      <c r="P1432" s="24" t="str">
        <f>VLOOKUP(Table1[[#This Row],[Line Item Text Code]],$U$3:$V$7,2,FALSE)</f>
        <v>Vendor Caused</v>
      </c>
      <c r="Q1432" s="31">
        <f>Table1[[#This Row],[Ext. Cost]]-Table1[[#This Row],[Ext. Sell]]</f>
        <v>111</v>
      </c>
      <c r="R1432" s="28">
        <f>VLOOKUP(C1432,Bookings!$A$1:$B$33,2,FALSE)</f>
        <v>6995960.2399999984</v>
      </c>
      <c r="S1432" s="31">
        <f>IFERROR(VLOOKUP(D1432,Bookings!E:F,2,FALSE),0)</f>
        <v>885805.55</v>
      </c>
      <c r="T1432" s="27" t="str">
        <f>IFERROR(VLOOKUP(Table1[[#This Row],[Order]],Bookings_with_AM_Report!A:L,12,FALSE),"N/A")</f>
        <v>Farrah Race</v>
      </c>
    </row>
    <row r="1433" spans="1:20">
      <c r="A1433" s="24" t="s">
        <v>4308</v>
      </c>
      <c r="B1433" s="24">
        <v>7</v>
      </c>
      <c r="C1433" s="24" t="s">
        <v>20</v>
      </c>
      <c r="D1433" s="24" t="s">
        <v>21</v>
      </c>
      <c r="E1433" s="24" t="s">
        <v>2508</v>
      </c>
      <c r="F1433" s="24" t="s">
        <v>22</v>
      </c>
      <c r="G1433" s="24" t="s">
        <v>31</v>
      </c>
      <c r="H1433" s="24" t="s">
        <v>17</v>
      </c>
      <c r="I1433" s="24" t="s">
        <v>200</v>
      </c>
      <c r="J1433" s="24" t="s">
        <v>24</v>
      </c>
      <c r="K1433" s="24" t="s">
        <v>4712</v>
      </c>
      <c r="L1433" s="24">
        <v>1</v>
      </c>
      <c r="M1433" s="33">
        <v>0</v>
      </c>
      <c r="N1433" s="33">
        <v>17.440000000000001</v>
      </c>
      <c r="O1433" s="24" t="s">
        <v>26</v>
      </c>
      <c r="P1433" s="24" t="str">
        <f>VLOOKUP(Table1[[#This Row],[Line Item Text Code]],$U$3:$V$7,2,FALSE)</f>
        <v>Miscellaneous</v>
      </c>
      <c r="Q1433" s="31">
        <f>Table1[[#This Row],[Ext. Cost]]-Table1[[#This Row],[Ext. Sell]]</f>
        <v>17.440000000000001</v>
      </c>
      <c r="R1433" s="28">
        <f>VLOOKUP(C1433,Bookings!$A$1:$B$33,2,FALSE)</f>
        <v>7904036.2999999644</v>
      </c>
      <c r="S1433" s="31">
        <f>IFERROR(VLOOKUP(D1433,Bookings!E:F,2,FALSE),0)</f>
        <v>6485933.8499999978</v>
      </c>
      <c r="T1433" s="27" t="str">
        <f>IFERROR(VLOOKUP(Table1[[#This Row],[Order]],Bookings_with_AM_Report!A:L,12,FALSE),"N/A")</f>
        <v>Norma Lopez</v>
      </c>
    </row>
    <row r="1434" spans="1:20">
      <c r="A1434" s="24" t="s">
        <v>3985</v>
      </c>
      <c r="B1434" s="24">
        <v>6</v>
      </c>
      <c r="C1434" s="24" t="s">
        <v>70</v>
      </c>
      <c r="D1434" s="24" t="s">
        <v>71</v>
      </c>
      <c r="E1434" s="24" t="s">
        <v>814</v>
      </c>
      <c r="F1434" s="24" t="s">
        <v>22</v>
      </c>
      <c r="G1434" s="24" t="s">
        <v>31</v>
      </c>
      <c r="H1434" s="24" t="s">
        <v>17</v>
      </c>
      <c r="I1434" s="24" t="s">
        <v>200</v>
      </c>
      <c r="J1434" s="24" t="s">
        <v>24</v>
      </c>
      <c r="K1434" s="24" t="s">
        <v>172</v>
      </c>
      <c r="L1434" s="24">
        <v>1</v>
      </c>
      <c r="M1434" s="33">
        <v>0</v>
      </c>
      <c r="N1434" s="33">
        <v>76.540000000000006</v>
      </c>
      <c r="O1434" s="24" t="s">
        <v>72</v>
      </c>
      <c r="P1434" s="24" t="str">
        <f>VLOOKUP(Table1[[#This Row],[Line Item Text Code]],$U$3:$V$7,2,FALSE)</f>
        <v>Miscellaneous</v>
      </c>
      <c r="Q1434" s="31">
        <f>Table1[[#This Row],[Ext. Cost]]-Table1[[#This Row],[Ext. Sell]]</f>
        <v>76.540000000000006</v>
      </c>
      <c r="R1434" s="28">
        <f>VLOOKUP(C1434,Bookings!$A$1:$B$33,2,FALSE)</f>
        <v>3879926.4899999993</v>
      </c>
      <c r="S1434" s="31">
        <f>IFERROR(VLOOKUP(D1434,Bookings!E:F,2,FALSE),0)</f>
        <v>435136.94999999995</v>
      </c>
      <c r="T1434" s="27" t="str">
        <f>IFERROR(VLOOKUP(Table1[[#This Row],[Order]],Bookings_with_AM_Report!A:L,12,FALSE),"N/A")</f>
        <v>Megan Ewers</v>
      </c>
    </row>
    <row r="1435" spans="1:20">
      <c r="A1435" s="24" t="s">
        <v>3554</v>
      </c>
      <c r="B1435" s="24">
        <v>4</v>
      </c>
      <c r="C1435" s="24" t="s">
        <v>76</v>
      </c>
      <c r="D1435" s="24" t="s">
        <v>331</v>
      </c>
      <c r="E1435" s="24" t="s">
        <v>3986</v>
      </c>
      <c r="F1435" s="24" t="s">
        <v>3987</v>
      </c>
      <c r="G1435" s="24" t="s">
        <v>16</v>
      </c>
      <c r="H1435" s="24" t="s">
        <v>49</v>
      </c>
      <c r="I1435" s="24" t="s">
        <v>3988</v>
      </c>
      <c r="J1435" s="24" t="s">
        <v>18</v>
      </c>
      <c r="K1435" s="24" t="s">
        <v>19</v>
      </c>
      <c r="L1435" s="24">
        <v>1</v>
      </c>
      <c r="M1435" s="33">
        <v>0</v>
      </c>
      <c r="N1435" s="33">
        <v>85</v>
      </c>
      <c r="O1435" s="24" t="s">
        <v>63</v>
      </c>
      <c r="P1435" s="24" t="str">
        <f>VLOOKUP(Table1[[#This Row],[Line Item Text Code]],$U$3:$V$7,2,FALSE)</f>
        <v>Specification Error</v>
      </c>
      <c r="Q1435" s="31">
        <f>Table1[[#This Row],[Ext. Cost]]-Table1[[#This Row],[Ext. Sell]]</f>
        <v>85</v>
      </c>
      <c r="R1435" s="28">
        <f>VLOOKUP(C1435,Bookings!$A$1:$B$33,2,FALSE)</f>
        <v>13189792.260000004</v>
      </c>
      <c r="S1435" s="31">
        <f>IFERROR(VLOOKUP(D1435,Bookings!E:F,2,FALSE),0)</f>
        <v>45938.2</v>
      </c>
      <c r="T1435" s="27" t="str">
        <f>IFERROR(VLOOKUP(Table1[[#This Row],[Order]],Bookings_with_AM_Report!A:L,12,FALSE),"N/A")</f>
        <v>Kimi Katsuyoshi</v>
      </c>
    </row>
    <row r="1436" spans="1:20">
      <c r="A1436" s="24" t="s">
        <v>3554</v>
      </c>
      <c r="B1436" s="24">
        <v>5</v>
      </c>
      <c r="C1436" s="24" t="s">
        <v>76</v>
      </c>
      <c r="D1436" s="24" t="s">
        <v>331</v>
      </c>
      <c r="E1436" s="24" t="s">
        <v>3986</v>
      </c>
      <c r="F1436" s="24" t="s">
        <v>3987</v>
      </c>
      <c r="G1436" s="24" t="s">
        <v>16</v>
      </c>
      <c r="H1436" s="24" t="s">
        <v>49</v>
      </c>
      <c r="I1436" s="24" t="s">
        <v>3988</v>
      </c>
      <c r="J1436" s="24" t="s">
        <v>18</v>
      </c>
      <c r="K1436" s="24" t="s">
        <v>19</v>
      </c>
      <c r="L1436" s="24">
        <v>1</v>
      </c>
      <c r="M1436" s="33">
        <v>0</v>
      </c>
      <c r="N1436" s="33">
        <v>55</v>
      </c>
      <c r="O1436" s="24" t="s">
        <v>63</v>
      </c>
      <c r="P1436" s="24" t="str">
        <f>VLOOKUP(Table1[[#This Row],[Line Item Text Code]],$U$3:$V$7,2,FALSE)</f>
        <v>Specification Error</v>
      </c>
      <c r="Q1436" s="31">
        <f>Table1[[#This Row],[Ext. Cost]]-Table1[[#This Row],[Ext. Sell]]</f>
        <v>55</v>
      </c>
      <c r="R1436" s="28">
        <f>VLOOKUP(C1436,Bookings!$A$1:$B$33,2,FALSE)</f>
        <v>13189792.260000004</v>
      </c>
      <c r="S1436" s="31">
        <f>IFERROR(VLOOKUP(D1436,Bookings!E:F,2,FALSE),0)</f>
        <v>45938.2</v>
      </c>
      <c r="T1436" s="27" t="str">
        <f>IFERROR(VLOOKUP(Table1[[#This Row],[Order]],Bookings_with_AM_Report!A:L,12,FALSE),"N/A")</f>
        <v>Kimi Katsuyoshi</v>
      </c>
    </row>
    <row r="1437" spans="1:20">
      <c r="A1437" s="24" t="s">
        <v>5272</v>
      </c>
      <c r="B1437" s="24">
        <v>10</v>
      </c>
      <c r="C1437" s="24" t="s">
        <v>70</v>
      </c>
      <c r="D1437" s="24" t="s">
        <v>4225</v>
      </c>
      <c r="E1437" s="24" t="s">
        <v>3630</v>
      </c>
      <c r="F1437" s="24" t="s">
        <v>6303</v>
      </c>
      <c r="G1437" s="24" t="s">
        <v>2516</v>
      </c>
      <c r="H1437" s="24" t="s">
        <v>49</v>
      </c>
      <c r="I1437" s="24" t="s">
        <v>6304</v>
      </c>
      <c r="J1437" s="24" t="s">
        <v>24</v>
      </c>
      <c r="K1437" s="24" t="s">
        <v>6118</v>
      </c>
      <c r="L1437" s="24">
        <v>1</v>
      </c>
      <c r="M1437" s="33">
        <v>449.22</v>
      </c>
      <c r="N1437" s="33">
        <v>0</v>
      </c>
      <c r="O1437" s="24" t="s">
        <v>72</v>
      </c>
      <c r="P1437" s="24" t="str">
        <f>VLOOKUP(Table1[[#This Row],[Line Item Text Code]],$U$3:$V$7,2,FALSE)</f>
        <v>Specification Error</v>
      </c>
      <c r="Q1437" s="31">
        <f>Table1[[#This Row],[Ext. Cost]]-Table1[[#This Row],[Ext. Sell]]</f>
        <v>-449.22</v>
      </c>
      <c r="R1437" s="28">
        <f>VLOOKUP(C1437,Bookings!$A$1:$B$33,2,FALSE)</f>
        <v>3879926.4899999993</v>
      </c>
      <c r="S1437" s="31">
        <f>IFERROR(VLOOKUP(D1437,Bookings!E:F,2,FALSE),0)</f>
        <v>43612.2</v>
      </c>
      <c r="T1437" s="27" t="str">
        <f>IFERROR(VLOOKUP(Table1[[#This Row],[Order]],Bookings_with_AM_Report!A:L,12,FALSE),"N/A")</f>
        <v>Marena Brown</v>
      </c>
    </row>
    <row r="1438" spans="1:20">
      <c r="A1438" s="24" t="s">
        <v>4081</v>
      </c>
      <c r="B1438" s="24">
        <v>43</v>
      </c>
      <c r="C1438" s="24" t="s">
        <v>76</v>
      </c>
      <c r="D1438" s="24" t="s">
        <v>4082</v>
      </c>
      <c r="E1438" s="24" t="s">
        <v>4713</v>
      </c>
      <c r="F1438" s="24" t="s">
        <v>4714</v>
      </c>
      <c r="G1438" s="24" t="s">
        <v>31</v>
      </c>
      <c r="H1438" s="24" t="s">
        <v>49</v>
      </c>
      <c r="I1438" s="24" t="s">
        <v>4715</v>
      </c>
      <c r="J1438" s="24" t="s">
        <v>18</v>
      </c>
      <c r="K1438" s="24" t="s">
        <v>34</v>
      </c>
      <c r="L1438" s="24">
        <v>9</v>
      </c>
      <c r="M1438" s="33">
        <v>0</v>
      </c>
      <c r="N1438" s="33">
        <v>2150.73</v>
      </c>
      <c r="O1438" s="24" t="s">
        <v>63</v>
      </c>
      <c r="P1438" s="24" t="str">
        <f>VLOOKUP(Table1[[#This Row],[Line Item Text Code]],$U$3:$V$7,2,FALSE)</f>
        <v>Specification Error</v>
      </c>
      <c r="Q1438" s="31">
        <f>Table1[[#This Row],[Ext. Cost]]-Table1[[#This Row],[Ext. Sell]]</f>
        <v>2150.73</v>
      </c>
      <c r="R1438" s="28">
        <f>VLOOKUP(C1438,Bookings!$A$1:$B$33,2,FALSE)</f>
        <v>13189792.260000004</v>
      </c>
      <c r="S1438" s="31">
        <f>IFERROR(VLOOKUP(D1438,Bookings!E:F,2,FALSE),0)</f>
        <v>203833.10000000003</v>
      </c>
      <c r="T1438" s="27" t="str">
        <f>IFERROR(VLOOKUP(Table1[[#This Row],[Order]],Bookings_with_AM_Report!A:L,12,FALSE),"N/A")</f>
        <v>Chryslyn Perkins</v>
      </c>
    </row>
    <row r="1439" spans="1:20">
      <c r="A1439" s="24" t="s">
        <v>4081</v>
      </c>
      <c r="B1439" s="24">
        <v>44</v>
      </c>
      <c r="C1439" s="24" t="s">
        <v>76</v>
      </c>
      <c r="D1439" s="24" t="s">
        <v>4082</v>
      </c>
      <c r="E1439" s="24" t="s">
        <v>4716</v>
      </c>
      <c r="F1439" s="24" t="s">
        <v>4717</v>
      </c>
      <c r="G1439" s="24" t="s">
        <v>31</v>
      </c>
      <c r="H1439" s="24" t="s">
        <v>49</v>
      </c>
      <c r="I1439" s="24" t="s">
        <v>4718</v>
      </c>
      <c r="J1439" s="24" t="s">
        <v>18</v>
      </c>
      <c r="K1439" s="24" t="s">
        <v>34</v>
      </c>
      <c r="L1439" s="24">
        <v>9</v>
      </c>
      <c r="M1439" s="33">
        <v>0</v>
      </c>
      <c r="N1439" s="33">
        <v>-1624.95</v>
      </c>
      <c r="O1439" s="24" t="s">
        <v>63</v>
      </c>
      <c r="P1439" s="24" t="str">
        <f>VLOOKUP(Table1[[#This Row],[Line Item Text Code]],$U$3:$V$7,2,FALSE)</f>
        <v>Specification Error</v>
      </c>
      <c r="Q1439" s="31">
        <f>Table1[[#This Row],[Ext. Cost]]-Table1[[#This Row],[Ext. Sell]]</f>
        <v>-1624.95</v>
      </c>
      <c r="R1439" s="28">
        <f>VLOOKUP(C1439,Bookings!$A$1:$B$33,2,FALSE)</f>
        <v>13189792.260000004</v>
      </c>
      <c r="S1439" s="31">
        <f>IFERROR(VLOOKUP(D1439,Bookings!E:F,2,FALSE),0)</f>
        <v>203833.10000000003</v>
      </c>
      <c r="T1439" s="27" t="str">
        <f>IFERROR(VLOOKUP(Table1[[#This Row],[Order]],Bookings_with_AM_Report!A:L,12,FALSE),"N/A")</f>
        <v>Chryslyn Perkins</v>
      </c>
    </row>
    <row r="1440" spans="1:20">
      <c r="A1440" s="24" t="s">
        <v>4081</v>
      </c>
      <c r="B1440" s="24">
        <v>46</v>
      </c>
      <c r="C1440" s="24" t="s">
        <v>76</v>
      </c>
      <c r="D1440" s="24" t="s">
        <v>4082</v>
      </c>
      <c r="E1440" s="24" t="s">
        <v>6305</v>
      </c>
      <c r="F1440" s="24" t="s">
        <v>6306</v>
      </c>
      <c r="G1440" s="24" t="s">
        <v>31</v>
      </c>
      <c r="H1440" s="24" t="s">
        <v>36</v>
      </c>
      <c r="I1440" s="24" t="s">
        <v>6307</v>
      </c>
      <c r="J1440" s="24" t="s">
        <v>18</v>
      </c>
      <c r="K1440" s="24" t="s">
        <v>34</v>
      </c>
      <c r="L1440" s="24">
        <v>8</v>
      </c>
      <c r="M1440" s="33">
        <v>0</v>
      </c>
      <c r="N1440" s="33">
        <v>88.32</v>
      </c>
      <c r="O1440" s="24" t="s">
        <v>63</v>
      </c>
      <c r="P1440" s="24" t="str">
        <f>VLOOKUP(Table1[[#This Row],[Line Item Text Code]],$U$3:$V$7,2,FALSE)</f>
        <v>Customer Accomodation</v>
      </c>
      <c r="Q1440" s="31">
        <f>Table1[[#This Row],[Ext. Cost]]-Table1[[#This Row],[Ext. Sell]]</f>
        <v>88.32</v>
      </c>
      <c r="R1440" s="28">
        <f>VLOOKUP(C1440,Bookings!$A$1:$B$33,2,FALSE)</f>
        <v>13189792.260000004</v>
      </c>
      <c r="S1440" s="31">
        <f>IFERROR(VLOOKUP(D1440,Bookings!E:F,2,FALSE),0)</f>
        <v>203833.10000000003</v>
      </c>
      <c r="T1440" s="27" t="str">
        <f>IFERROR(VLOOKUP(Table1[[#This Row],[Order]],Bookings_with_AM_Report!A:L,12,FALSE),"N/A")</f>
        <v>Chryslyn Perkins</v>
      </c>
    </row>
    <row r="1441" spans="1:20">
      <c r="A1441" s="24" t="s">
        <v>4081</v>
      </c>
      <c r="B1441" s="24">
        <v>47</v>
      </c>
      <c r="C1441" s="24" t="s">
        <v>76</v>
      </c>
      <c r="D1441" s="24" t="s">
        <v>4082</v>
      </c>
      <c r="E1441" s="24" t="s">
        <v>160</v>
      </c>
      <c r="F1441" s="24" t="s">
        <v>160</v>
      </c>
      <c r="G1441" s="24" t="s">
        <v>2516</v>
      </c>
      <c r="H1441" s="24" t="s">
        <v>36</v>
      </c>
      <c r="I1441" s="24" t="s">
        <v>6307</v>
      </c>
      <c r="J1441" s="24" t="s">
        <v>18</v>
      </c>
      <c r="K1441" s="24" t="s">
        <v>34</v>
      </c>
      <c r="L1441" s="24">
        <v>1</v>
      </c>
      <c r="M1441" s="33">
        <v>0</v>
      </c>
      <c r="N1441" s="33">
        <v>2.4700000000000002</v>
      </c>
      <c r="O1441" s="24" t="s">
        <v>63</v>
      </c>
      <c r="P1441" s="24" t="str">
        <f>VLOOKUP(Table1[[#This Row],[Line Item Text Code]],$U$3:$V$7,2,FALSE)</f>
        <v>Customer Accomodation</v>
      </c>
      <c r="Q1441" s="31">
        <f>Table1[[#This Row],[Ext. Cost]]-Table1[[#This Row],[Ext. Sell]]</f>
        <v>2.4700000000000002</v>
      </c>
      <c r="R1441" s="28">
        <f>VLOOKUP(C1441,Bookings!$A$1:$B$33,2,FALSE)</f>
        <v>13189792.260000004</v>
      </c>
      <c r="S1441" s="31">
        <f>IFERROR(VLOOKUP(D1441,Bookings!E:F,2,FALSE),0)</f>
        <v>203833.10000000003</v>
      </c>
      <c r="T1441" s="27" t="str">
        <f>IFERROR(VLOOKUP(Table1[[#This Row],[Order]],Bookings_with_AM_Report!A:L,12,FALSE),"N/A")</f>
        <v>Chryslyn Perkins</v>
      </c>
    </row>
    <row r="1442" spans="1:20">
      <c r="A1442" s="24" t="s">
        <v>4135</v>
      </c>
      <c r="B1442" s="24">
        <v>68</v>
      </c>
      <c r="C1442" s="24" t="s">
        <v>371</v>
      </c>
      <c r="D1442" s="24" t="s">
        <v>3405</v>
      </c>
      <c r="E1442" s="24" t="s">
        <v>92</v>
      </c>
      <c r="F1442" s="24" t="s">
        <v>6308</v>
      </c>
      <c r="G1442" s="24" t="s">
        <v>16</v>
      </c>
      <c r="H1442" s="24" t="s">
        <v>17</v>
      </c>
      <c r="I1442" s="24" t="s">
        <v>6309</v>
      </c>
      <c r="J1442" s="24" t="s">
        <v>24</v>
      </c>
      <c r="K1442" s="24" t="s">
        <v>47</v>
      </c>
      <c r="L1442" s="24">
        <v>1</v>
      </c>
      <c r="M1442" s="33">
        <v>0</v>
      </c>
      <c r="N1442" s="33">
        <v>1100</v>
      </c>
      <c r="O1442" s="24" t="s">
        <v>88</v>
      </c>
      <c r="P1442" s="24" t="str">
        <f>VLOOKUP(Table1[[#This Row],[Line Item Text Code]],$U$3:$V$7,2,FALSE)</f>
        <v>Miscellaneous</v>
      </c>
      <c r="Q1442" s="31">
        <f>Table1[[#This Row],[Ext. Cost]]-Table1[[#This Row],[Ext. Sell]]</f>
        <v>1100</v>
      </c>
      <c r="R1442" s="28">
        <f>VLOOKUP(C1442,Bookings!$A$1:$B$33,2,FALSE)</f>
        <v>1713691.77</v>
      </c>
      <c r="S1442" s="31">
        <f>IFERROR(VLOOKUP(D1442,Bookings!E:F,2,FALSE),0)</f>
        <v>468257.54</v>
      </c>
      <c r="T1442" s="27" t="str">
        <f>IFERROR(VLOOKUP(Table1[[#This Row],[Order]],Bookings_with_AM_Report!A:L,12,FALSE),"N/A")</f>
        <v>Jenni Lombardi</v>
      </c>
    </row>
    <row r="1443" spans="1:20">
      <c r="A1443" s="24" t="s">
        <v>3989</v>
      </c>
      <c r="B1443" s="24">
        <v>13</v>
      </c>
      <c r="C1443" s="24" t="s">
        <v>20</v>
      </c>
      <c r="D1443" s="24" t="s">
        <v>21</v>
      </c>
      <c r="E1443" s="24" t="s">
        <v>3990</v>
      </c>
      <c r="F1443" s="24" t="s">
        <v>3991</v>
      </c>
      <c r="G1443" s="24" t="s">
        <v>2516</v>
      </c>
      <c r="H1443" s="24" t="s">
        <v>49</v>
      </c>
      <c r="I1443" s="24" t="s">
        <v>3726</v>
      </c>
      <c r="J1443" s="24" t="s">
        <v>24</v>
      </c>
      <c r="K1443" s="24" t="s">
        <v>34</v>
      </c>
      <c r="L1443" s="24">
        <v>109.8</v>
      </c>
      <c r="M1443" s="33">
        <v>0</v>
      </c>
      <c r="N1443" s="33">
        <v>109.8</v>
      </c>
      <c r="O1443" s="24" t="s">
        <v>26</v>
      </c>
      <c r="P1443" s="24" t="str">
        <f>VLOOKUP(Table1[[#This Row],[Line Item Text Code]],$U$3:$V$7,2,FALSE)</f>
        <v>Specification Error</v>
      </c>
      <c r="Q1443" s="31">
        <f>Table1[[#This Row],[Ext. Cost]]-Table1[[#This Row],[Ext. Sell]]</f>
        <v>109.8</v>
      </c>
      <c r="R1443" s="28">
        <f>VLOOKUP(C1443,Bookings!$A$1:$B$33,2,FALSE)</f>
        <v>7904036.2999999644</v>
      </c>
      <c r="S1443" s="31">
        <f>IFERROR(VLOOKUP(D1443,Bookings!E:F,2,FALSE),0)</f>
        <v>6485933.8499999978</v>
      </c>
      <c r="T1443" s="27" t="str">
        <f>IFERROR(VLOOKUP(Table1[[#This Row],[Order]],Bookings_with_AM_Report!A:L,12,FALSE),"N/A")</f>
        <v>Jessica Ramirez</v>
      </c>
    </row>
    <row r="1444" spans="1:20">
      <c r="A1444" s="24" t="s">
        <v>4719</v>
      </c>
      <c r="B1444" s="24">
        <v>18</v>
      </c>
      <c r="C1444" s="24" t="s">
        <v>59</v>
      </c>
      <c r="D1444" s="24" t="s">
        <v>2108</v>
      </c>
      <c r="E1444" s="24" t="s">
        <v>2271</v>
      </c>
      <c r="F1444" s="24" t="s">
        <v>2271</v>
      </c>
      <c r="G1444" s="24" t="s">
        <v>2516</v>
      </c>
      <c r="H1444" s="24" t="s">
        <v>49</v>
      </c>
      <c r="I1444" s="24" t="s">
        <v>2615</v>
      </c>
      <c r="J1444" s="24" t="s">
        <v>18</v>
      </c>
      <c r="K1444" s="24" t="s">
        <v>34</v>
      </c>
      <c r="L1444" s="24">
        <v>183.47</v>
      </c>
      <c r="M1444" s="33">
        <v>0</v>
      </c>
      <c r="N1444" s="33">
        <v>183.47</v>
      </c>
      <c r="O1444" s="24" t="s">
        <v>48</v>
      </c>
      <c r="P1444" s="24" t="str">
        <f>VLOOKUP(Table1[[#This Row],[Line Item Text Code]],$U$3:$V$7,2,FALSE)</f>
        <v>Specification Error</v>
      </c>
      <c r="Q1444" s="31">
        <f>Table1[[#This Row],[Ext. Cost]]-Table1[[#This Row],[Ext. Sell]]</f>
        <v>183.47</v>
      </c>
      <c r="R1444" s="28">
        <f>VLOOKUP(C1444,Bookings!$A$1:$B$33,2,FALSE)</f>
        <v>25594614.949999984</v>
      </c>
      <c r="S1444" s="31">
        <f>IFERROR(VLOOKUP(D1444,Bookings!E:F,2,FALSE),0)</f>
        <v>5909476.290000001</v>
      </c>
      <c r="T1444" s="27" t="str">
        <f>IFERROR(VLOOKUP(Table1[[#This Row],[Order]],Bookings_with_AM_Report!A:L,12,FALSE),"N/A")</f>
        <v>Josie Maitlen,Torrey Carroll</v>
      </c>
    </row>
    <row r="1445" spans="1:20">
      <c r="A1445" s="24" t="s">
        <v>4252</v>
      </c>
      <c r="B1445" s="24">
        <v>24</v>
      </c>
      <c r="C1445" s="24" t="s">
        <v>45</v>
      </c>
      <c r="D1445" s="24" t="s">
        <v>2725</v>
      </c>
      <c r="E1445" s="24" t="s">
        <v>107</v>
      </c>
      <c r="F1445" s="24" t="s">
        <v>4720</v>
      </c>
      <c r="G1445" s="24" t="s">
        <v>53</v>
      </c>
      <c r="H1445" s="24" t="s">
        <v>36</v>
      </c>
      <c r="I1445" s="24" t="s">
        <v>4721</v>
      </c>
      <c r="J1445" s="24" t="s">
        <v>24</v>
      </c>
      <c r="K1445" s="24" t="s">
        <v>2295</v>
      </c>
      <c r="L1445" s="24">
        <v>1</v>
      </c>
      <c r="M1445" s="33">
        <v>0</v>
      </c>
      <c r="N1445" s="33">
        <v>65.540000000000006</v>
      </c>
      <c r="O1445" s="24" t="s">
        <v>88</v>
      </c>
      <c r="P1445" s="24" t="str">
        <f>VLOOKUP(Table1[[#This Row],[Line Item Text Code]],$U$3:$V$7,2,FALSE)</f>
        <v>Customer Accomodation</v>
      </c>
      <c r="Q1445" s="31">
        <f>Table1[[#This Row],[Ext. Cost]]-Table1[[#This Row],[Ext. Sell]]</f>
        <v>65.540000000000006</v>
      </c>
      <c r="R1445" s="28">
        <f>VLOOKUP(C1445,Bookings!$A$1:$B$33,2,FALSE)</f>
        <v>6995960.2399999984</v>
      </c>
      <c r="S1445" s="31">
        <f>IFERROR(VLOOKUP(D1445,Bookings!E:F,2,FALSE),0)</f>
        <v>32984.479999999996</v>
      </c>
      <c r="T1445" s="27" t="str">
        <f>IFERROR(VLOOKUP(Table1[[#This Row],[Order]],Bookings_with_AM_Report!A:L,12,FALSE),"N/A")</f>
        <v>Mary Sparacino</v>
      </c>
    </row>
    <row r="1446" spans="1:20">
      <c r="A1446" s="24" t="s">
        <v>4252</v>
      </c>
      <c r="B1446" s="24">
        <v>26</v>
      </c>
      <c r="C1446" s="24" t="s">
        <v>45</v>
      </c>
      <c r="D1446" s="24" t="s">
        <v>2725</v>
      </c>
      <c r="E1446" s="24" t="s">
        <v>92</v>
      </c>
      <c r="F1446" s="24" t="s">
        <v>6310</v>
      </c>
      <c r="G1446" s="24" t="s">
        <v>16</v>
      </c>
      <c r="H1446" s="24" t="s">
        <v>49</v>
      </c>
      <c r="I1446" s="24" t="s">
        <v>6311</v>
      </c>
      <c r="J1446" s="24" t="s">
        <v>24</v>
      </c>
      <c r="K1446" s="24" t="s">
        <v>6312</v>
      </c>
      <c r="L1446" s="24">
        <v>1</v>
      </c>
      <c r="M1446" s="33">
        <v>0</v>
      </c>
      <c r="N1446" s="33">
        <v>635</v>
      </c>
      <c r="O1446" s="24" t="s">
        <v>88</v>
      </c>
      <c r="P1446" s="24" t="str">
        <f>VLOOKUP(Table1[[#This Row],[Line Item Text Code]],$U$3:$V$7,2,FALSE)</f>
        <v>Specification Error</v>
      </c>
      <c r="Q1446" s="31">
        <f>Table1[[#This Row],[Ext. Cost]]-Table1[[#This Row],[Ext. Sell]]</f>
        <v>635</v>
      </c>
      <c r="R1446" s="28">
        <f>VLOOKUP(C1446,Bookings!$A$1:$B$33,2,FALSE)</f>
        <v>6995960.2399999984</v>
      </c>
      <c r="S1446" s="31">
        <f>IFERROR(VLOOKUP(D1446,Bookings!E:F,2,FALSE),0)</f>
        <v>32984.479999999996</v>
      </c>
      <c r="T1446" s="27" t="str">
        <f>IFERROR(VLOOKUP(Table1[[#This Row],[Order]],Bookings_with_AM_Report!A:L,12,FALSE),"N/A")</f>
        <v>Mary Sparacino</v>
      </c>
    </row>
    <row r="1447" spans="1:20">
      <c r="A1447" s="24" t="s">
        <v>4237</v>
      </c>
      <c r="B1447" s="24">
        <v>25</v>
      </c>
      <c r="C1447" s="24" t="s">
        <v>120</v>
      </c>
      <c r="D1447" s="24" t="s">
        <v>611</v>
      </c>
      <c r="E1447" s="24" t="s">
        <v>1626</v>
      </c>
      <c r="F1447" s="24" t="s">
        <v>6313</v>
      </c>
      <c r="G1447" s="24" t="s">
        <v>16</v>
      </c>
      <c r="H1447" s="24" t="s">
        <v>36</v>
      </c>
      <c r="I1447" s="24" t="s">
        <v>6314</v>
      </c>
      <c r="J1447" s="24" t="s">
        <v>24</v>
      </c>
      <c r="K1447" s="24" t="s">
        <v>19</v>
      </c>
      <c r="L1447" s="24">
        <v>1</v>
      </c>
      <c r="M1447" s="33">
        <v>0</v>
      </c>
      <c r="N1447" s="33">
        <v>625</v>
      </c>
      <c r="O1447" s="24" t="s">
        <v>88</v>
      </c>
      <c r="P1447" s="24" t="str">
        <f>VLOOKUP(Table1[[#This Row],[Line Item Text Code]],$U$3:$V$7,2,FALSE)</f>
        <v>Customer Accomodation</v>
      </c>
      <c r="Q1447" s="31">
        <f>Table1[[#This Row],[Ext. Cost]]-Table1[[#This Row],[Ext. Sell]]</f>
        <v>625</v>
      </c>
      <c r="R1447" s="28">
        <f>VLOOKUP(C1447,Bookings!$A$1:$B$33,2,FALSE)</f>
        <v>927982.08000000031</v>
      </c>
      <c r="S1447" s="31">
        <f>IFERROR(VLOOKUP(D1447,Bookings!E:F,2,FALSE),0)</f>
        <v>487090.22000000003</v>
      </c>
      <c r="T1447" s="27" t="str">
        <f>IFERROR(VLOOKUP(Table1[[#This Row],[Order]],Bookings_with_AM_Report!A:L,12,FALSE),"N/A")</f>
        <v>Maria Estrada</v>
      </c>
    </row>
    <row r="1448" spans="1:20">
      <c r="A1448" s="24" t="s">
        <v>4872</v>
      </c>
      <c r="B1448" s="24">
        <v>14</v>
      </c>
      <c r="C1448" s="24" t="s">
        <v>120</v>
      </c>
      <c r="D1448" s="24" t="s">
        <v>121</v>
      </c>
      <c r="E1448" s="24" t="s">
        <v>6315</v>
      </c>
      <c r="F1448" s="24" t="s">
        <v>6316</v>
      </c>
      <c r="G1448" s="24" t="s">
        <v>31</v>
      </c>
      <c r="H1448" s="24" t="s">
        <v>17</v>
      </c>
      <c r="I1448" s="24" t="s">
        <v>6317</v>
      </c>
      <c r="J1448" s="24" t="s">
        <v>24</v>
      </c>
      <c r="K1448" s="24" t="s">
        <v>139</v>
      </c>
      <c r="L1448" s="24">
        <v>1</v>
      </c>
      <c r="M1448" s="33">
        <v>0</v>
      </c>
      <c r="N1448" s="33">
        <v>8</v>
      </c>
      <c r="O1448" s="24" t="s">
        <v>29</v>
      </c>
      <c r="P1448" s="24" t="str">
        <f>VLOOKUP(Table1[[#This Row],[Line Item Text Code]],$U$3:$V$7,2,FALSE)</f>
        <v>Miscellaneous</v>
      </c>
      <c r="Q1448" s="31">
        <f>Table1[[#This Row],[Ext. Cost]]-Table1[[#This Row],[Ext. Sell]]</f>
        <v>8</v>
      </c>
      <c r="R1448" s="28">
        <f>VLOOKUP(C1448,Bookings!$A$1:$B$33,2,FALSE)</f>
        <v>927982.08000000031</v>
      </c>
      <c r="S1448" s="31">
        <f>IFERROR(VLOOKUP(D1448,Bookings!E:F,2,FALSE),0)</f>
        <v>255103.65</v>
      </c>
      <c r="T1448" s="27" t="str">
        <f>IFERROR(VLOOKUP(Table1[[#This Row],[Order]],Bookings_with_AM_Report!A:L,12,FALSE),"N/A")</f>
        <v>Casey Fleming</v>
      </c>
    </row>
    <row r="1449" spans="1:20">
      <c r="A1449" s="24" t="s">
        <v>4722</v>
      </c>
      <c r="B1449" s="24">
        <v>4</v>
      </c>
      <c r="C1449" s="24" t="s">
        <v>106</v>
      </c>
      <c r="D1449" s="24" t="s">
        <v>385</v>
      </c>
      <c r="E1449" s="24" t="s">
        <v>326</v>
      </c>
      <c r="F1449" s="24" t="s">
        <v>6318</v>
      </c>
      <c r="G1449" s="24" t="s">
        <v>326</v>
      </c>
      <c r="H1449" s="24" t="s">
        <v>32</v>
      </c>
      <c r="I1449" s="24" t="s">
        <v>6319</v>
      </c>
      <c r="J1449" s="24" t="s">
        <v>33</v>
      </c>
      <c r="K1449" s="24" t="s">
        <v>162</v>
      </c>
      <c r="L1449" s="24">
        <v>1</v>
      </c>
      <c r="M1449" s="33">
        <v>133.33000000000001</v>
      </c>
      <c r="N1449" s="33">
        <v>0</v>
      </c>
      <c r="O1449" s="24" t="s">
        <v>1598</v>
      </c>
      <c r="P1449" s="24" t="str">
        <f>VLOOKUP(Table1[[#This Row],[Line Item Text Code]],$U$3:$V$7,2,FALSE)</f>
        <v>Vendor Caused</v>
      </c>
      <c r="Q1449" s="31">
        <f>Table1[[#This Row],[Ext. Cost]]-Table1[[#This Row],[Ext. Sell]]</f>
        <v>-133.33000000000001</v>
      </c>
      <c r="R1449" s="28">
        <f>VLOOKUP(C1449,Bookings!$A$1:$B$33,2,FALSE)</f>
        <v>893520.77000000025</v>
      </c>
      <c r="S1449" s="31">
        <f>IFERROR(VLOOKUP(D1449,Bookings!E:F,2,FALSE),0)</f>
        <v>15301.5</v>
      </c>
      <c r="T1449" s="27" t="str">
        <f>IFERROR(VLOOKUP(Table1[[#This Row],[Order]],Bookings_with_AM_Report!A:L,12,FALSE),"N/A")</f>
        <v>Erika Duarte</v>
      </c>
    </row>
    <row r="1450" spans="1:20">
      <c r="A1450" s="24" t="s">
        <v>4722</v>
      </c>
      <c r="B1450" s="24">
        <v>5</v>
      </c>
      <c r="C1450" s="24" t="s">
        <v>106</v>
      </c>
      <c r="D1450" s="24" t="s">
        <v>385</v>
      </c>
      <c r="E1450" s="24" t="s">
        <v>3630</v>
      </c>
      <c r="F1450" s="24" t="s">
        <v>6320</v>
      </c>
      <c r="G1450" s="24" t="s">
        <v>2516</v>
      </c>
      <c r="H1450" s="24" t="s">
        <v>32</v>
      </c>
      <c r="I1450" s="24" t="s">
        <v>6321</v>
      </c>
      <c r="J1450" s="24" t="s">
        <v>33</v>
      </c>
      <c r="K1450" s="24" t="s">
        <v>162</v>
      </c>
      <c r="L1450" s="24">
        <v>1</v>
      </c>
      <c r="M1450" s="33">
        <v>316.69</v>
      </c>
      <c r="N1450" s="33">
        <v>0</v>
      </c>
      <c r="O1450" s="24" t="s">
        <v>1598</v>
      </c>
      <c r="P1450" s="24" t="str">
        <f>VLOOKUP(Table1[[#This Row],[Line Item Text Code]],$U$3:$V$7,2,FALSE)</f>
        <v>Vendor Caused</v>
      </c>
      <c r="Q1450" s="31">
        <f>Table1[[#This Row],[Ext. Cost]]-Table1[[#This Row],[Ext. Sell]]</f>
        <v>-316.69</v>
      </c>
      <c r="R1450" s="28">
        <f>VLOOKUP(C1450,Bookings!$A$1:$B$33,2,FALSE)</f>
        <v>893520.77000000025</v>
      </c>
      <c r="S1450" s="31">
        <f>IFERROR(VLOOKUP(D1450,Bookings!E:F,2,FALSE),0)</f>
        <v>15301.5</v>
      </c>
      <c r="T1450" s="27" t="str">
        <f>IFERROR(VLOOKUP(Table1[[#This Row],[Order]],Bookings_with_AM_Report!A:L,12,FALSE),"N/A")</f>
        <v>Erika Duarte</v>
      </c>
    </row>
    <row r="1451" spans="1:20">
      <c r="A1451" s="24" t="s">
        <v>4722</v>
      </c>
      <c r="B1451" s="24">
        <v>9</v>
      </c>
      <c r="C1451" s="24" t="s">
        <v>106</v>
      </c>
      <c r="D1451" s="24" t="s">
        <v>385</v>
      </c>
      <c r="E1451" s="24" t="s">
        <v>4723</v>
      </c>
      <c r="F1451" s="24" t="s">
        <v>4723</v>
      </c>
      <c r="G1451" s="24" t="s">
        <v>53</v>
      </c>
      <c r="H1451" s="24" t="s">
        <v>49</v>
      </c>
      <c r="I1451" s="24" t="s">
        <v>4724</v>
      </c>
      <c r="J1451" s="24" t="s">
        <v>33</v>
      </c>
      <c r="K1451" s="24" t="s">
        <v>3879</v>
      </c>
      <c r="L1451" s="24">
        <v>18</v>
      </c>
      <c r="M1451" s="33">
        <v>0</v>
      </c>
      <c r="N1451" s="33">
        <v>1313.1</v>
      </c>
      <c r="O1451" s="24" t="s">
        <v>1598</v>
      </c>
      <c r="P1451" s="24" t="str">
        <f>VLOOKUP(Table1[[#This Row],[Line Item Text Code]],$U$3:$V$7,2,FALSE)</f>
        <v>Specification Error</v>
      </c>
      <c r="Q1451" s="31">
        <f>Table1[[#This Row],[Ext. Cost]]-Table1[[#This Row],[Ext. Sell]]</f>
        <v>1313.1</v>
      </c>
      <c r="R1451" s="28">
        <f>VLOOKUP(C1451,Bookings!$A$1:$B$33,2,FALSE)</f>
        <v>893520.77000000025</v>
      </c>
      <c r="S1451" s="31">
        <f>IFERROR(VLOOKUP(D1451,Bookings!E:F,2,FALSE),0)</f>
        <v>15301.5</v>
      </c>
      <c r="T1451" s="27" t="str">
        <f>IFERROR(VLOOKUP(Table1[[#This Row],[Order]],Bookings_with_AM_Report!A:L,12,FALSE),"N/A")</f>
        <v>Erika Duarte</v>
      </c>
    </row>
    <row r="1452" spans="1:20">
      <c r="A1452" s="24" t="s">
        <v>4283</v>
      </c>
      <c r="B1452" s="24">
        <v>13</v>
      </c>
      <c r="C1452" s="24" t="s">
        <v>59</v>
      </c>
      <c r="D1452" s="24" t="s">
        <v>223</v>
      </c>
      <c r="E1452" s="24" t="s">
        <v>4725</v>
      </c>
      <c r="F1452" s="24" t="s">
        <v>4726</v>
      </c>
      <c r="G1452" s="24" t="s">
        <v>55</v>
      </c>
      <c r="H1452" s="24" t="s">
        <v>49</v>
      </c>
      <c r="I1452" s="24" t="s">
        <v>4727</v>
      </c>
      <c r="J1452" s="24" t="s">
        <v>18</v>
      </c>
      <c r="K1452" s="24" t="s">
        <v>4728</v>
      </c>
      <c r="L1452" s="24">
        <v>1</v>
      </c>
      <c r="M1452" s="33">
        <v>0</v>
      </c>
      <c r="N1452" s="33">
        <v>870.4</v>
      </c>
      <c r="O1452" s="24" t="s">
        <v>48</v>
      </c>
      <c r="P1452" s="24" t="str">
        <f>VLOOKUP(Table1[[#This Row],[Line Item Text Code]],$U$3:$V$7,2,FALSE)</f>
        <v>Specification Error</v>
      </c>
      <c r="Q1452" s="31">
        <f>Table1[[#This Row],[Ext. Cost]]-Table1[[#This Row],[Ext. Sell]]</f>
        <v>870.4</v>
      </c>
      <c r="R1452" s="28">
        <f>VLOOKUP(C1452,Bookings!$A$1:$B$33,2,FALSE)</f>
        <v>25594614.949999984</v>
      </c>
      <c r="S1452" s="31">
        <f>IFERROR(VLOOKUP(D1452,Bookings!E:F,2,FALSE),0)</f>
        <v>670595.27</v>
      </c>
      <c r="T1452" s="27" t="str">
        <f>IFERROR(VLOOKUP(Table1[[#This Row],[Order]],Bookings_with_AM_Report!A:L,12,FALSE),"N/A")</f>
        <v>Melissa Rokes,Torrey Carroll</v>
      </c>
    </row>
    <row r="1453" spans="1:20">
      <c r="A1453" s="24" t="s">
        <v>4199</v>
      </c>
      <c r="B1453" s="24">
        <v>5</v>
      </c>
      <c r="C1453" s="24" t="s">
        <v>59</v>
      </c>
      <c r="D1453" s="24" t="s">
        <v>3150</v>
      </c>
      <c r="E1453" s="24" t="s">
        <v>6322</v>
      </c>
      <c r="F1453" s="24" t="s">
        <v>6323</v>
      </c>
      <c r="G1453" s="24" t="s">
        <v>326</v>
      </c>
      <c r="H1453" s="24" t="s">
        <v>17</v>
      </c>
      <c r="I1453" s="24" t="s">
        <v>6324</v>
      </c>
      <c r="J1453" s="24" t="s">
        <v>18</v>
      </c>
      <c r="K1453" s="24" t="s">
        <v>6325</v>
      </c>
      <c r="L1453" s="24">
        <v>1</v>
      </c>
      <c r="M1453" s="33">
        <v>0</v>
      </c>
      <c r="N1453" s="33">
        <v>15.72</v>
      </c>
      <c r="O1453" s="24" t="s">
        <v>48</v>
      </c>
      <c r="P1453" s="24" t="str">
        <f>VLOOKUP(Table1[[#This Row],[Line Item Text Code]],$U$3:$V$7,2,FALSE)</f>
        <v>Miscellaneous</v>
      </c>
      <c r="Q1453" s="31">
        <f>Table1[[#This Row],[Ext. Cost]]-Table1[[#This Row],[Ext. Sell]]</f>
        <v>15.72</v>
      </c>
      <c r="R1453" s="28">
        <f>VLOOKUP(C1453,Bookings!$A$1:$B$33,2,FALSE)</f>
        <v>25594614.949999984</v>
      </c>
      <c r="S1453" s="31">
        <f>IFERROR(VLOOKUP(D1453,Bookings!E:F,2,FALSE),0)</f>
        <v>591585.21</v>
      </c>
      <c r="T1453" s="27" t="str">
        <f>IFERROR(VLOOKUP(Table1[[#This Row],[Order]],Bookings_with_AM_Report!A:L,12,FALSE),"N/A")</f>
        <v>Josie Maitlen</v>
      </c>
    </row>
    <row r="1454" spans="1:20">
      <c r="A1454" s="24" t="s">
        <v>4729</v>
      </c>
      <c r="B1454" s="24">
        <v>16</v>
      </c>
      <c r="C1454" s="24" t="s">
        <v>81</v>
      </c>
      <c r="D1454" s="24" t="s">
        <v>170</v>
      </c>
      <c r="E1454" s="24" t="s">
        <v>6017</v>
      </c>
      <c r="F1454" s="24" t="s">
        <v>6326</v>
      </c>
      <c r="G1454" s="24" t="s">
        <v>31</v>
      </c>
      <c r="H1454" s="24" t="s">
        <v>49</v>
      </c>
      <c r="I1454" s="24" t="s">
        <v>6327</v>
      </c>
      <c r="J1454" s="24" t="s">
        <v>24</v>
      </c>
      <c r="K1454" s="24" t="s">
        <v>115</v>
      </c>
      <c r="L1454" s="24">
        <v>2</v>
      </c>
      <c r="M1454" s="33">
        <v>43.26</v>
      </c>
      <c r="N1454" s="33">
        <v>0</v>
      </c>
      <c r="O1454" s="24" t="s">
        <v>29</v>
      </c>
      <c r="P1454" s="24" t="str">
        <f>VLOOKUP(Table1[[#This Row],[Line Item Text Code]],$U$3:$V$7,2,FALSE)</f>
        <v>Specification Error</v>
      </c>
      <c r="Q1454" s="31">
        <f>Table1[[#This Row],[Ext. Cost]]-Table1[[#This Row],[Ext. Sell]]</f>
        <v>-43.26</v>
      </c>
      <c r="R1454" s="28">
        <f>VLOOKUP(C1454,Bookings!$A$1:$B$33,2,FALSE)</f>
        <v>2600398.1199999982</v>
      </c>
      <c r="S1454" s="31">
        <f>IFERROR(VLOOKUP(D1454,Bookings!E:F,2,FALSE),0)</f>
        <v>1166624.0599999994</v>
      </c>
      <c r="T1454" s="27" t="str">
        <f>IFERROR(VLOOKUP(Table1[[#This Row],[Order]],Bookings_with_AM_Report!A:L,12,FALSE),"N/A")</f>
        <v>Genesis Rita</v>
      </c>
    </row>
    <row r="1455" spans="1:20">
      <c r="A1455" s="24" t="s">
        <v>4729</v>
      </c>
      <c r="B1455" s="24">
        <v>20</v>
      </c>
      <c r="C1455" s="24" t="s">
        <v>81</v>
      </c>
      <c r="D1455" s="24" t="s">
        <v>170</v>
      </c>
      <c r="E1455" s="24" t="s">
        <v>6050</v>
      </c>
      <c r="F1455" s="24" t="s">
        <v>6328</v>
      </c>
      <c r="G1455" s="24" t="s">
        <v>31</v>
      </c>
      <c r="H1455" s="24" t="s">
        <v>49</v>
      </c>
      <c r="I1455" s="24" t="s">
        <v>6327</v>
      </c>
      <c r="J1455" s="24" t="s">
        <v>24</v>
      </c>
      <c r="K1455" s="24" t="s">
        <v>115</v>
      </c>
      <c r="L1455" s="24">
        <v>3</v>
      </c>
      <c r="M1455" s="33">
        <v>64.89</v>
      </c>
      <c r="N1455" s="33">
        <v>0</v>
      </c>
      <c r="O1455" s="24" t="s">
        <v>29</v>
      </c>
      <c r="P1455" s="24" t="str">
        <f>VLOOKUP(Table1[[#This Row],[Line Item Text Code]],$U$3:$V$7,2,FALSE)</f>
        <v>Specification Error</v>
      </c>
      <c r="Q1455" s="31">
        <f>Table1[[#This Row],[Ext. Cost]]-Table1[[#This Row],[Ext. Sell]]</f>
        <v>-64.89</v>
      </c>
      <c r="R1455" s="28">
        <f>VLOOKUP(C1455,Bookings!$A$1:$B$33,2,FALSE)</f>
        <v>2600398.1199999982</v>
      </c>
      <c r="S1455" s="31">
        <f>IFERROR(VLOOKUP(D1455,Bookings!E:F,2,FALSE),0)</f>
        <v>1166624.0599999994</v>
      </c>
      <c r="T1455" s="27" t="str">
        <f>IFERROR(VLOOKUP(Table1[[#This Row],[Order]],Bookings_with_AM_Report!A:L,12,FALSE),"N/A")</f>
        <v>Genesis Rita</v>
      </c>
    </row>
    <row r="1456" spans="1:20">
      <c r="A1456" s="24" t="s">
        <v>4729</v>
      </c>
      <c r="B1456" s="24">
        <v>25</v>
      </c>
      <c r="C1456" s="24" t="s">
        <v>81</v>
      </c>
      <c r="D1456" s="24" t="s">
        <v>170</v>
      </c>
      <c r="E1456" s="24" t="s">
        <v>6064</v>
      </c>
      <c r="F1456" s="24" t="s">
        <v>6329</v>
      </c>
      <c r="G1456" s="24" t="s">
        <v>31</v>
      </c>
      <c r="H1456" s="24" t="s">
        <v>49</v>
      </c>
      <c r="I1456" s="24" t="s">
        <v>6327</v>
      </c>
      <c r="J1456" s="24" t="s">
        <v>24</v>
      </c>
      <c r="K1456" s="24" t="s">
        <v>115</v>
      </c>
      <c r="L1456" s="24">
        <v>4</v>
      </c>
      <c r="M1456" s="33">
        <v>86.52</v>
      </c>
      <c r="N1456" s="33">
        <v>0</v>
      </c>
      <c r="O1456" s="24" t="s">
        <v>29</v>
      </c>
      <c r="P1456" s="24" t="str">
        <f>VLOOKUP(Table1[[#This Row],[Line Item Text Code]],$U$3:$V$7,2,FALSE)</f>
        <v>Specification Error</v>
      </c>
      <c r="Q1456" s="31">
        <f>Table1[[#This Row],[Ext. Cost]]-Table1[[#This Row],[Ext. Sell]]</f>
        <v>-86.52</v>
      </c>
      <c r="R1456" s="28">
        <f>VLOOKUP(C1456,Bookings!$A$1:$B$33,2,FALSE)</f>
        <v>2600398.1199999982</v>
      </c>
      <c r="S1456" s="31">
        <f>IFERROR(VLOOKUP(D1456,Bookings!E:F,2,FALSE),0)</f>
        <v>1166624.0599999994</v>
      </c>
      <c r="T1456" s="27" t="str">
        <f>IFERROR(VLOOKUP(Table1[[#This Row],[Order]],Bookings_with_AM_Report!A:L,12,FALSE),"N/A")</f>
        <v>Genesis Rita</v>
      </c>
    </row>
    <row r="1457" spans="1:20">
      <c r="A1457" s="24" t="s">
        <v>4729</v>
      </c>
      <c r="B1457" s="24">
        <v>35</v>
      </c>
      <c r="C1457" s="24" t="s">
        <v>81</v>
      </c>
      <c r="D1457" s="24" t="s">
        <v>170</v>
      </c>
      <c r="E1457" s="24" t="s">
        <v>6040</v>
      </c>
      <c r="F1457" s="24" t="s">
        <v>6330</v>
      </c>
      <c r="G1457" s="24" t="s">
        <v>31</v>
      </c>
      <c r="H1457" s="24" t="s">
        <v>49</v>
      </c>
      <c r="I1457" s="24" t="s">
        <v>6327</v>
      </c>
      <c r="J1457" s="24" t="s">
        <v>24</v>
      </c>
      <c r="K1457" s="24" t="s">
        <v>115</v>
      </c>
      <c r="L1457" s="24">
        <v>6</v>
      </c>
      <c r="M1457" s="33">
        <v>129.78</v>
      </c>
      <c r="N1457" s="33">
        <v>0</v>
      </c>
      <c r="O1457" s="24" t="s">
        <v>29</v>
      </c>
      <c r="P1457" s="24" t="str">
        <f>VLOOKUP(Table1[[#This Row],[Line Item Text Code]],$U$3:$V$7,2,FALSE)</f>
        <v>Specification Error</v>
      </c>
      <c r="Q1457" s="31">
        <f>Table1[[#This Row],[Ext. Cost]]-Table1[[#This Row],[Ext. Sell]]</f>
        <v>-129.78</v>
      </c>
      <c r="R1457" s="28">
        <f>VLOOKUP(C1457,Bookings!$A$1:$B$33,2,FALSE)</f>
        <v>2600398.1199999982</v>
      </c>
      <c r="S1457" s="31">
        <f>IFERROR(VLOOKUP(D1457,Bookings!E:F,2,FALSE),0)</f>
        <v>1166624.0599999994</v>
      </c>
      <c r="T1457" s="27" t="str">
        <f>IFERROR(VLOOKUP(Table1[[#This Row],[Order]],Bookings_with_AM_Report!A:L,12,FALSE),"N/A")</f>
        <v>Genesis Rita</v>
      </c>
    </row>
    <row r="1458" spans="1:20">
      <c r="A1458" s="24" t="s">
        <v>4729</v>
      </c>
      <c r="B1458" s="24">
        <v>147</v>
      </c>
      <c r="C1458" s="24" t="s">
        <v>81</v>
      </c>
      <c r="D1458" s="24" t="s">
        <v>170</v>
      </c>
      <c r="E1458" s="24" t="s">
        <v>116</v>
      </c>
      <c r="F1458" s="24" t="s">
        <v>116</v>
      </c>
      <c r="G1458" s="24" t="s">
        <v>53</v>
      </c>
      <c r="H1458" s="24" t="s">
        <v>49</v>
      </c>
      <c r="I1458" s="24" t="s">
        <v>4730</v>
      </c>
      <c r="J1458" s="24" t="s">
        <v>24</v>
      </c>
      <c r="K1458" s="24" t="s">
        <v>3638</v>
      </c>
      <c r="L1458" s="24">
        <v>1</v>
      </c>
      <c r="M1458" s="33">
        <v>0</v>
      </c>
      <c r="N1458" s="33">
        <v>719</v>
      </c>
      <c r="O1458" s="24" t="s">
        <v>29</v>
      </c>
      <c r="P1458" s="24" t="str">
        <f>VLOOKUP(Table1[[#This Row],[Line Item Text Code]],$U$3:$V$7,2,FALSE)</f>
        <v>Specification Error</v>
      </c>
      <c r="Q1458" s="31">
        <f>Table1[[#This Row],[Ext. Cost]]-Table1[[#This Row],[Ext. Sell]]</f>
        <v>719</v>
      </c>
      <c r="R1458" s="28">
        <f>VLOOKUP(C1458,Bookings!$A$1:$B$33,2,FALSE)</f>
        <v>2600398.1199999982</v>
      </c>
      <c r="S1458" s="31">
        <f>IFERROR(VLOOKUP(D1458,Bookings!E:F,2,FALSE),0)</f>
        <v>1166624.0599999994</v>
      </c>
      <c r="T1458" s="27" t="str">
        <f>IFERROR(VLOOKUP(Table1[[#This Row],[Order]],Bookings_with_AM_Report!A:L,12,FALSE),"N/A")</f>
        <v>Genesis Rita</v>
      </c>
    </row>
    <row r="1459" spans="1:20">
      <c r="A1459" s="24" t="s">
        <v>4729</v>
      </c>
      <c r="B1459" s="24">
        <v>150</v>
      </c>
      <c r="C1459" s="24" t="s">
        <v>81</v>
      </c>
      <c r="D1459" s="24" t="s">
        <v>170</v>
      </c>
      <c r="E1459" s="24" t="s">
        <v>6331</v>
      </c>
      <c r="F1459" s="24" t="s">
        <v>6332</v>
      </c>
      <c r="G1459" s="24" t="s">
        <v>31</v>
      </c>
      <c r="H1459" s="24" t="s">
        <v>32</v>
      </c>
      <c r="I1459" s="24" t="s">
        <v>6333</v>
      </c>
      <c r="J1459" s="24" t="s">
        <v>24</v>
      </c>
      <c r="K1459" s="24" t="s">
        <v>114</v>
      </c>
      <c r="L1459" s="24">
        <v>4</v>
      </c>
      <c r="M1459" s="33">
        <v>0</v>
      </c>
      <c r="N1459" s="33">
        <v>3960</v>
      </c>
      <c r="O1459" s="24" t="s">
        <v>29</v>
      </c>
      <c r="P1459" s="24" t="str">
        <f>VLOOKUP(Table1[[#This Row],[Line Item Text Code]],$U$3:$V$7,2,FALSE)</f>
        <v>Vendor Caused</v>
      </c>
      <c r="Q1459" s="31">
        <f>Table1[[#This Row],[Ext. Cost]]-Table1[[#This Row],[Ext. Sell]]</f>
        <v>3960</v>
      </c>
      <c r="R1459" s="28">
        <f>VLOOKUP(C1459,Bookings!$A$1:$B$33,2,FALSE)</f>
        <v>2600398.1199999982</v>
      </c>
      <c r="S1459" s="31">
        <f>IFERROR(VLOOKUP(D1459,Bookings!E:F,2,FALSE),0)</f>
        <v>1166624.0599999994</v>
      </c>
      <c r="T1459" s="27" t="str">
        <f>IFERROR(VLOOKUP(Table1[[#This Row],[Order]],Bookings_with_AM_Report!A:L,12,FALSE),"N/A")</f>
        <v>Genesis Rita</v>
      </c>
    </row>
    <row r="1460" spans="1:20">
      <c r="A1460" s="24" t="s">
        <v>3992</v>
      </c>
      <c r="B1460" s="24">
        <v>2</v>
      </c>
      <c r="C1460" s="24" t="s">
        <v>59</v>
      </c>
      <c r="D1460" s="24" t="s">
        <v>60</v>
      </c>
      <c r="E1460" s="24" t="s">
        <v>3993</v>
      </c>
      <c r="F1460" s="24" t="s">
        <v>2332</v>
      </c>
      <c r="G1460" s="24" t="s">
        <v>42</v>
      </c>
      <c r="H1460" s="24" t="s">
        <v>36</v>
      </c>
      <c r="I1460" s="24" t="s">
        <v>3994</v>
      </c>
      <c r="J1460" s="24" t="s">
        <v>24</v>
      </c>
      <c r="K1460" s="24" t="s">
        <v>19</v>
      </c>
      <c r="L1460" s="24">
        <v>1</v>
      </c>
      <c r="M1460" s="33">
        <v>0</v>
      </c>
      <c r="N1460" s="33">
        <v>95.6</v>
      </c>
      <c r="O1460" s="24" t="s">
        <v>48</v>
      </c>
      <c r="P1460" s="24" t="str">
        <f>VLOOKUP(Table1[[#This Row],[Line Item Text Code]],$U$3:$V$7,2,FALSE)</f>
        <v>Customer Accomodation</v>
      </c>
      <c r="Q1460" s="31">
        <f>Table1[[#This Row],[Ext. Cost]]-Table1[[#This Row],[Ext. Sell]]</f>
        <v>95.6</v>
      </c>
      <c r="R1460" s="28">
        <f>VLOOKUP(C1460,Bookings!$A$1:$B$33,2,FALSE)</f>
        <v>25594614.949999984</v>
      </c>
      <c r="S1460" s="31">
        <f>IFERROR(VLOOKUP(D1460,Bookings!E:F,2,FALSE),0)</f>
        <v>2268015.4</v>
      </c>
      <c r="T1460" s="27" t="str">
        <f>IFERROR(VLOOKUP(Table1[[#This Row],[Order]],Bookings_with_AM_Report!A:L,12,FALSE),"N/A")</f>
        <v>Anthony Pantaleoni</v>
      </c>
    </row>
    <row r="1461" spans="1:20">
      <c r="A1461" s="24" t="s">
        <v>3992</v>
      </c>
      <c r="B1461" s="24">
        <v>3</v>
      </c>
      <c r="C1461" s="24" t="s">
        <v>59</v>
      </c>
      <c r="D1461" s="24" t="s">
        <v>60</v>
      </c>
      <c r="E1461" s="24" t="s">
        <v>3993</v>
      </c>
      <c r="F1461" s="24" t="s">
        <v>3995</v>
      </c>
      <c r="G1461" s="24" t="s">
        <v>42</v>
      </c>
      <c r="H1461" s="24" t="s">
        <v>36</v>
      </c>
      <c r="I1461" s="24" t="s">
        <v>3994</v>
      </c>
      <c r="J1461" s="24" t="s">
        <v>24</v>
      </c>
      <c r="K1461" s="24" t="s">
        <v>19</v>
      </c>
      <c r="L1461" s="24">
        <v>1</v>
      </c>
      <c r="M1461" s="33">
        <v>0</v>
      </c>
      <c r="N1461" s="33">
        <v>95</v>
      </c>
      <c r="O1461" s="24" t="s">
        <v>48</v>
      </c>
      <c r="P1461" s="24" t="str">
        <f>VLOOKUP(Table1[[#This Row],[Line Item Text Code]],$U$3:$V$7,2,FALSE)</f>
        <v>Customer Accomodation</v>
      </c>
      <c r="Q1461" s="31">
        <f>Table1[[#This Row],[Ext. Cost]]-Table1[[#This Row],[Ext. Sell]]</f>
        <v>95</v>
      </c>
      <c r="R1461" s="28">
        <f>VLOOKUP(C1461,Bookings!$A$1:$B$33,2,FALSE)</f>
        <v>25594614.949999984</v>
      </c>
      <c r="S1461" s="31">
        <f>IFERROR(VLOOKUP(D1461,Bookings!E:F,2,FALSE),0)</f>
        <v>2268015.4</v>
      </c>
      <c r="T1461" s="27" t="str">
        <f>IFERROR(VLOOKUP(Table1[[#This Row],[Order]],Bookings_with_AM_Report!A:L,12,FALSE),"N/A")</f>
        <v>Anthony Pantaleoni</v>
      </c>
    </row>
    <row r="1462" spans="1:20">
      <c r="A1462" s="24" t="s">
        <v>3992</v>
      </c>
      <c r="B1462" s="24">
        <v>4</v>
      </c>
      <c r="C1462" s="24" t="s">
        <v>59</v>
      </c>
      <c r="D1462" s="24" t="s">
        <v>60</v>
      </c>
      <c r="E1462" s="24" t="s">
        <v>3993</v>
      </c>
      <c r="F1462" s="24" t="s">
        <v>3845</v>
      </c>
      <c r="G1462" s="24" t="s">
        <v>42</v>
      </c>
      <c r="H1462" s="24" t="s">
        <v>36</v>
      </c>
      <c r="I1462" s="24" t="s">
        <v>3994</v>
      </c>
      <c r="J1462" s="24" t="s">
        <v>24</v>
      </c>
      <c r="K1462" s="24" t="s">
        <v>19</v>
      </c>
      <c r="L1462" s="24">
        <v>1</v>
      </c>
      <c r="M1462" s="33">
        <v>0</v>
      </c>
      <c r="N1462" s="33">
        <v>100</v>
      </c>
      <c r="O1462" s="24" t="s">
        <v>48</v>
      </c>
      <c r="P1462" s="24" t="str">
        <f>VLOOKUP(Table1[[#This Row],[Line Item Text Code]],$U$3:$V$7,2,FALSE)</f>
        <v>Customer Accomodation</v>
      </c>
      <c r="Q1462" s="31">
        <f>Table1[[#This Row],[Ext. Cost]]-Table1[[#This Row],[Ext. Sell]]</f>
        <v>100</v>
      </c>
      <c r="R1462" s="28">
        <f>VLOOKUP(C1462,Bookings!$A$1:$B$33,2,FALSE)</f>
        <v>25594614.949999984</v>
      </c>
      <c r="S1462" s="31">
        <f>IFERROR(VLOOKUP(D1462,Bookings!E:F,2,FALSE),0)</f>
        <v>2268015.4</v>
      </c>
      <c r="T1462" s="27" t="str">
        <f>IFERROR(VLOOKUP(Table1[[#This Row],[Order]],Bookings_with_AM_Report!A:L,12,FALSE),"N/A")</f>
        <v>Anthony Pantaleoni</v>
      </c>
    </row>
    <row r="1463" spans="1:20">
      <c r="A1463" s="24" t="s">
        <v>4731</v>
      </c>
      <c r="B1463" s="24">
        <v>8</v>
      </c>
      <c r="C1463" s="24" t="s">
        <v>20</v>
      </c>
      <c r="D1463" s="24" t="s">
        <v>21</v>
      </c>
      <c r="E1463" s="24" t="s">
        <v>46</v>
      </c>
      <c r="F1463" s="24" t="s">
        <v>4732</v>
      </c>
      <c r="G1463" s="24" t="s">
        <v>42</v>
      </c>
      <c r="H1463" s="24" t="s">
        <v>36</v>
      </c>
      <c r="I1463" s="24" t="s">
        <v>749</v>
      </c>
      <c r="J1463" s="24" t="s">
        <v>24</v>
      </c>
      <c r="K1463" s="24" t="s">
        <v>86</v>
      </c>
      <c r="L1463" s="24">
        <v>1</v>
      </c>
      <c r="M1463" s="33">
        <v>0</v>
      </c>
      <c r="N1463" s="33">
        <v>44</v>
      </c>
      <c r="O1463" s="24" t="s">
        <v>26</v>
      </c>
      <c r="P1463" s="24" t="str">
        <f>VLOOKUP(Table1[[#This Row],[Line Item Text Code]],$U$3:$V$7,2,FALSE)</f>
        <v>Customer Accomodation</v>
      </c>
      <c r="Q1463" s="31">
        <f>Table1[[#This Row],[Ext. Cost]]-Table1[[#This Row],[Ext. Sell]]</f>
        <v>44</v>
      </c>
      <c r="R1463" s="28">
        <f>VLOOKUP(C1463,Bookings!$A$1:$B$33,2,FALSE)</f>
        <v>7904036.2999999644</v>
      </c>
      <c r="S1463" s="31">
        <f>IFERROR(VLOOKUP(D1463,Bookings!E:F,2,FALSE),0)</f>
        <v>6485933.8499999978</v>
      </c>
      <c r="T1463" s="27" t="str">
        <f>IFERROR(VLOOKUP(Table1[[#This Row],[Order]],Bookings_with_AM_Report!A:L,12,FALSE),"N/A")</f>
        <v>Norma Lopez</v>
      </c>
    </row>
    <row r="1464" spans="1:20">
      <c r="A1464" s="24" t="s">
        <v>3996</v>
      </c>
      <c r="B1464" s="24">
        <v>8</v>
      </c>
      <c r="C1464" s="24" t="s">
        <v>106</v>
      </c>
      <c r="D1464" s="24" t="s">
        <v>1035</v>
      </c>
      <c r="E1464" s="24" t="s">
        <v>52</v>
      </c>
      <c r="F1464" s="24" t="s">
        <v>227</v>
      </c>
      <c r="G1464" s="24" t="s">
        <v>31</v>
      </c>
      <c r="H1464" s="24" t="s">
        <v>49</v>
      </c>
      <c r="I1464" s="24" t="s">
        <v>3997</v>
      </c>
      <c r="J1464" s="24" t="s">
        <v>33</v>
      </c>
      <c r="K1464" s="24" t="s">
        <v>3998</v>
      </c>
      <c r="L1464" s="24">
        <v>1</v>
      </c>
      <c r="M1464" s="33">
        <v>0</v>
      </c>
      <c r="N1464" s="33">
        <v>620.16</v>
      </c>
      <c r="O1464" s="24" t="s">
        <v>1598</v>
      </c>
      <c r="P1464" s="24" t="str">
        <f>VLOOKUP(Table1[[#This Row],[Line Item Text Code]],$U$3:$V$7,2,FALSE)</f>
        <v>Specification Error</v>
      </c>
      <c r="Q1464" s="31">
        <f>Table1[[#This Row],[Ext. Cost]]-Table1[[#This Row],[Ext. Sell]]</f>
        <v>620.16</v>
      </c>
      <c r="R1464" s="28">
        <f>VLOOKUP(C1464,Bookings!$A$1:$B$33,2,FALSE)</f>
        <v>893520.77000000025</v>
      </c>
      <c r="S1464" s="31">
        <f>IFERROR(VLOOKUP(D1464,Bookings!E:F,2,FALSE),0)</f>
        <v>230099.30999999994</v>
      </c>
      <c r="T1464" s="27" t="str">
        <f>IFERROR(VLOOKUP(Table1[[#This Row],[Order]],Bookings_with_AM_Report!A:L,12,FALSE),"N/A")</f>
        <v>Farrah Race</v>
      </c>
    </row>
    <row r="1465" spans="1:20">
      <c r="A1465" s="24" t="s">
        <v>5280</v>
      </c>
      <c r="B1465" s="24">
        <v>37</v>
      </c>
      <c r="C1465" s="24" t="s">
        <v>76</v>
      </c>
      <c r="D1465" s="24" t="s">
        <v>5281</v>
      </c>
      <c r="E1465" s="24" t="s">
        <v>3653</v>
      </c>
      <c r="F1465" s="24" t="s">
        <v>6334</v>
      </c>
      <c r="G1465" s="24" t="s">
        <v>2516</v>
      </c>
      <c r="H1465" s="24" t="s">
        <v>49</v>
      </c>
      <c r="I1465" s="24" t="s">
        <v>6335</v>
      </c>
      <c r="J1465" s="24" t="s">
        <v>18</v>
      </c>
      <c r="K1465" s="24" t="s">
        <v>34</v>
      </c>
      <c r="L1465" s="24">
        <v>677.15</v>
      </c>
      <c r="M1465" s="33">
        <v>0</v>
      </c>
      <c r="N1465" s="33">
        <v>677.15</v>
      </c>
      <c r="O1465" s="24" t="s">
        <v>63</v>
      </c>
      <c r="P1465" s="24" t="str">
        <f>VLOOKUP(Table1[[#This Row],[Line Item Text Code]],$U$3:$V$7,2,FALSE)</f>
        <v>Specification Error</v>
      </c>
      <c r="Q1465" s="31">
        <f>Table1[[#This Row],[Ext. Cost]]-Table1[[#This Row],[Ext. Sell]]</f>
        <v>677.15</v>
      </c>
      <c r="R1465" s="28">
        <f>VLOOKUP(C1465,Bookings!$A$1:$B$33,2,FALSE)</f>
        <v>13189792.260000004</v>
      </c>
      <c r="S1465" s="31">
        <f>IFERROR(VLOOKUP(D1465,Bookings!E:F,2,FALSE),0)</f>
        <v>251284</v>
      </c>
      <c r="T1465" s="27" t="str">
        <f>IFERROR(VLOOKUP(Table1[[#This Row],[Order]],Bookings_with_AM_Report!A:L,12,FALSE),"N/A")</f>
        <v>Melissa Avalos</v>
      </c>
    </row>
    <row r="1466" spans="1:20">
      <c r="A1466" s="24" t="s">
        <v>3999</v>
      </c>
      <c r="B1466" s="24">
        <v>2</v>
      </c>
      <c r="C1466" s="24" t="s">
        <v>15</v>
      </c>
      <c r="D1466" s="24" t="s">
        <v>143</v>
      </c>
      <c r="E1466" s="24" t="s">
        <v>46</v>
      </c>
      <c r="F1466" s="24" t="s">
        <v>4000</v>
      </c>
      <c r="G1466" s="24" t="s">
        <v>42</v>
      </c>
      <c r="H1466" s="24" t="s">
        <v>17</v>
      </c>
      <c r="I1466" s="24" t="s">
        <v>4001</v>
      </c>
      <c r="J1466" s="24" t="s">
        <v>18</v>
      </c>
      <c r="K1466" s="24" t="s">
        <v>19</v>
      </c>
      <c r="L1466" s="24">
        <v>1</v>
      </c>
      <c r="M1466" s="33">
        <v>0</v>
      </c>
      <c r="N1466" s="33">
        <v>20</v>
      </c>
      <c r="O1466" s="24" t="s">
        <v>29</v>
      </c>
      <c r="P1466" s="24" t="str">
        <f>VLOOKUP(Table1[[#This Row],[Line Item Text Code]],$U$3:$V$7,2,FALSE)</f>
        <v>Miscellaneous</v>
      </c>
      <c r="Q1466" s="31">
        <f>Table1[[#This Row],[Ext. Cost]]-Table1[[#This Row],[Ext. Sell]]</f>
        <v>20</v>
      </c>
      <c r="R1466" s="28">
        <f>VLOOKUP(C1466,Bookings!$A$1:$B$33,2,FALSE)</f>
        <v>6210075.2199999997</v>
      </c>
      <c r="S1466" s="31">
        <f>IFERROR(VLOOKUP(D1466,Bookings!E:F,2,FALSE),0)</f>
        <v>4794778.7699999996</v>
      </c>
      <c r="T1466" s="27" t="str">
        <f>IFERROR(VLOOKUP(Table1[[#This Row],[Order]],Bookings_with_AM_Report!A:L,12,FALSE),"N/A")</f>
        <v>Lindsay Hanief</v>
      </c>
    </row>
    <row r="1467" spans="1:20">
      <c r="A1467" s="24" t="s">
        <v>3999</v>
      </c>
      <c r="B1467" s="24">
        <v>3</v>
      </c>
      <c r="C1467" s="24" t="s">
        <v>15</v>
      </c>
      <c r="D1467" s="24" t="s">
        <v>143</v>
      </c>
      <c r="E1467" s="24" t="s">
        <v>46</v>
      </c>
      <c r="F1467" s="24" t="s">
        <v>4002</v>
      </c>
      <c r="G1467" s="24" t="s">
        <v>42</v>
      </c>
      <c r="H1467" s="24" t="s">
        <v>17</v>
      </c>
      <c r="I1467" s="24" t="s">
        <v>4001</v>
      </c>
      <c r="J1467" s="24" t="s">
        <v>18</v>
      </c>
      <c r="K1467" s="24" t="s">
        <v>19</v>
      </c>
      <c r="L1467" s="24">
        <v>1</v>
      </c>
      <c r="M1467" s="33">
        <v>0</v>
      </c>
      <c r="N1467" s="33">
        <v>20</v>
      </c>
      <c r="O1467" s="24" t="s">
        <v>29</v>
      </c>
      <c r="P1467" s="24" t="str">
        <f>VLOOKUP(Table1[[#This Row],[Line Item Text Code]],$U$3:$V$7,2,FALSE)</f>
        <v>Miscellaneous</v>
      </c>
      <c r="Q1467" s="31">
        <f>Table1[[#This Row],[Ext. Cost]]-Table1[[#This Row],[Ext. Sell]]</f>
        <v>20</v>
      </c>
      <c r="R1467" s="28">
        <f>VLOOKUP(C1467,Bookings!$A$1:$B$33,2,FALSE)</f>
        <v>6210075.2199999997</v>
      </c>
      <c r="S1467" s="31">
        <f>IFERROR(VLOOKUP(D1467,Bookings!E:F,2,FALSE),0)</f>
        <v>4794778.7699999996</v>
      </c>
      <c r="T1467" s="27" t="str">
        <f>IFERROR(VLOOKUP(Table1[[#This Row],[Order]],Bookings_with_AM_Report!A:L,12,FALSE),"N/A")</f>
        <v>Lindsay Hanief</v>
      </c>
    </row>
    <row r="1468" spans="1:20">
      <c r="A1468" s="24" t="s">
        <v>4003</v>
      </c>
      <c r="B1468" s="24">
        <v>1</v>
      </c>
      <c r="C1468" s="24" t="s">
        <v>70</v>
      </c>
      <c r="D1468" s="24" t="s">
        <v>71</v>
      </c>
      <c r="E1468" s="24" t="s">
        <v>4004</v>
      </c>
      <c r="F1468" s="24" t="s">
        <v>4005</v>
      </c>
      <c r="G1468" s="24" t="s">
        <v>31</v>
      </c>
      <c r="H1468" s="24" t="s">
        <v>49</v>
      </c>
      <c r="I1468" s="24" t="s">
        <v>4006</v>
      </c>
      <c r="J1468" s="24" t="s">
        <v>24</v>
      </c>
      <c r="K1468" s="24" t="s">
        <v>34</v>
      </c>
      <c r="L1468" s="24">
        <v>1</v>
      </c>
      <c r="M1468" s="33">
        <v>1443.1</v>
      </c>
      <c r="N1468" s="33">
        <v>0</v>
      </c>
      <c r="O1468" s="24" t="s">
        <v>72</v>
      </c>
      <c r="P1468" s="24" t="str">
        <f>VLOOKUP(Table1[[#This Row],[Line Item Text Code]],$U$3:$V$7,2,FALSE)</f>
        <v>Specification Error</v>
      </c>
      <c r="Q1468" s="31">
        <f>Table1[[#This Row],[Ext. Cost]]-Table1[[#This Row],[Ext. Sell]]</f>
        <v>-1443.1</v>
      </c>
      <c r="R1468" s="28">
        <f>VLOOKUP(C1468,Bookings!$A$1:$B$33,2,FALSE)</f>
        <v>3879926.4899999993</v>
      </c>
      <c r="S1468" s="31">
        <f>IFERROR(VLOOKUP(D1468,Bookings!E:F,2,FALSE),0)</f>
        <v>435136.94999999995</v>
      </c>
      <c r="T1468" s="27" t="str">
        <f>IFERROR(VLOOKUP(Table1[[#This Row],[Order]],Bookings_with_AM_Report!A:L,12,FALSE),"N/A")</f>
        <v>N/A</v>
      </c>
    </row>
    <row r="1469" spans="1:20">
      <c r="A1469" s="24" t="s">
        <v>5274</v>
      </c>
      <c r="B1469" s="24">
        <v>61</v>
      </c>
      <c r="C1469" s="24" t="s">
        <v>68</v>
      </c>
      <c r="D1469" s="24" t="s">
        <v>5382</v>
      </c>
      <c r="E1469" s="24" t="s">
        <v>6336</v>
      </c>
      <c r="F1469" s="24" t="s">
        <v>6337</v>
      </c>
      <c r="G1469" s="24" t="s">
        <v>31</v>
      </c>
      <c r="H1469" s="24" t="s">
        <v>49</v>
      </c>
      <c r="I1469" s="24" t="s">
        <v>2615</v>
      </c>
      <c r="J1469" s="24" t="s">
        <v>18</v>
      </c>
      <c r="K1469" s="24" t="s">
        <v>4493</v>
      </c>
      <c r="L1469" s="24">
        <v>1</v>
      </c>
      <c r="M1469" s="33">
        <v>517</v>
      </c>
      <c r="N1469" s="33">
        <v>0</v>
      </c>
      <c r="O1469" s="24" t="s">
        <v>48</v>
      </c>
      <c r="P1469" s="24" t="str">
        <f>VLOOKUP(Table1[[#This Row],[Line Item Text Code]],$U$3:$V$7,2,FALSE)</f>
        <v>Specification Error</v>
      </c>
      <c r="Q1469" s="31">
        <f>Table1[[#This Row],[Ext. Cost]]-Table1[[#This Row],[Ext. Sell]]</f>
        <v>-517</v>
      </c>
      <c r="R1469" s="28">
        <f>VLOOKUP(C1469,Bookings!$A$1:$B$33,2,FALSE)</f>
        <v>497216.68999999994</v>
      </c>
      <c r="S1469" s="31">
        <f>IFERROR(VLOOKUP(D1469,Bookings!E:F,2,FALSE),0)</f>
        <v>2109.15</v>
      </c>
      <c r="T1469" s="27" t="str">
        <f>IFERROR(VLOOKUP(Table1[[#This Row],[Order]],Bookings_with_AM_Report!A:L,12,FALSE),"N/A")</f>
        <v>Anthony Pantaleoni</v>
      </c>
    </row>
    <row r="1470" spans="1:20">
      <c r="A1470" s="24" t="s">
        <v>4007</v>
      </c>
      <c r="B1470" s="24">
        <v>36</v>
      </c>
      <c r="C1470" s="24" t="s">
        <v>20</v>
      </c>
      <c r="D1470" s="24" t="s">
        <v>21</v>
      </c>
      <c r="E1470" s="24" t="s">
        <v>2308</v>
      </c>
      <c r="F1470" s="24" t="s">
        <v>4008</v>
      </c>
      <c r="G1470" s="24" t="s">
        <v>53</v>
      </c>
      <c r="H1470" s="24" t="s">
        <v>53</v>
      </c>
      <c r="I1470" s="24" t="s">
        <v>4009</v>
      </c>
      <c r="J1470" s="24" t="s">
        <v>24</v>
      </c>
      <c r="K1470" s="24" t="s">
        <v>4010</v>
      </c>
      <c r="L1470" s="24">
        <v>1</v>
      </c>
      <c r="M1470" s="33">
        <v>1558.25</v>
      </c>
      <c r="N1470" s="33">
        <v>0</v>
      </c>
      <c r="O1470" s="24" t="s">
        <v>26</v>
      </c>
      <c r="P1470" s="24" t="str">
        <f>VLOOKUP(Table1[[#This Row],[Line Item Text Code]],$U$3:$V$7,2,FALSE)</f>
        <v>Shipping Charges</v>
      </c>
      <c r="Q1470" s="31">
        <f>Table1[[#This Row],[Ext. Cost]]-Table1[[#This Row],[Ext. Sell]]</f>
        <v>-1558.25</v>
      </c>
      <c r="R1470" s="28">
        <f>VLOOKUP(C1470,Bookings!$A$1:$B$33,2,FALSE)</f>
        <v>7904036.2999999644</v>
      </c>
      <c r="S1470" s="31">
        <f>IFERROR(VLOOKUP(D1470,Bookings!E:F,2,FALSE),0)</f>
        <v>6485933.8499999978</v>
      </c>
      <c r="T1470" s="27" t="str">
        <f>IFERROR(VLOOKUP(Table1[[#This Row],[Order]],Bookings_with_AM_Report!A:L,12,FALSE),"N/A")</f>
        <v>Jessica Ramirez</v>
      </c>
    </row>
    <row r="1471" spans="1:20">
      <c r="A1471" s="24" t="s">
        <v>4007</v>
      </c>
      <c r="B1471" s="24">
        <v>60</v>
      </c>
      <c r="C1471" s="24" t="s">
        <v>20</v>
      </c>
      <c r="D1471" s="24" t="s">
        <v>21</v>
      </c>
      <c r="E1471" s="24" t="s">
        <v>3724</v>
      </c>
      <c r="F1471" s="24" t="s">
        <v>3725</v>
      </c>
      <c r="G1471" s="24" t="s">
        <v>2516</v>
      </c>
      <c r="H1471" s="24" t="s">
        <v>49</v>
      </c>
      <c r="I1471" s="24" t="s">
        <v>3726</v>
      </c>
      <c r="J1471" s="24" t="s">
        <v>24</v>
      </c>
      <c r="K1471" s="24" t="s">
        <v>34</v>
      </c>
      <c r="L1471" s="24">
        <v>123.37</v>
      </c>
      <c r="M1471" s="33">
        <v>0</v>
      </c>
      <c r="N1471" s="33">
        <v>123.37</v>
      </c>
      <c r="O1471" s="24" t="s">
        <v>26</v>
      </c>
      <c r="P1471" s="24" t="str">
        <f>VLOOKUP(Table1[[#This Row],[Line Item Text Code]],$U$3:$V$7,2,FALSE)</f>
        <v>Specification Error</v>
      </c>
      <c r="Q1471" s="31">
        <f>Table1[[#This Row],[Ext. Cost]]-Table1[[#This Row],[Ext. Sell]]</f>
        <v>123.37</v>
      </c>
      <c r="R1471" s="28">
        <f>VLOOKUP(C1471,Bookings!$A$1:$B$33,2,FALSE)</f>
        <v>7904036.2999999644</v>
      </c>
      <c r="S1471" s="31">
        <f>IFERROR(VLOOKUP(D1471,Bookings!E:F,2,FALSE),0)</f>
        <v>6485933.8499999978</v>
      </c>
      <c r="T1471" s="27" t="str">
        <f>IFERROR(VLOOKUP(Table1[[#This Row],[Order]],Bookings_with_AM_Report!A:L,12,FALSE),"N/A")</f>
        <v>Jessica Ramirez</v>
      </c>
    </row>
    <row r="1472" spans="1:20">
      <c r="A1472" s="24" t="s">
        <v>4733</v>
      </c>
      <c r="B1472" s="24">
        <v>115</v>
      </c>
      <c r="C1472" s="24" t="s">
        <v>39</v>
      </c>
      <c r="D1472" s="24" t="s">
        <v>89</v>
      </c>
      <c r="E1472" s="24" t="s">
        <v>166</v>
      </c>
      <c r="F1472" s="24" t="s">
        <v>22</v>
      </c>
      <c r="G1472" s="24" t="s">
        <v>53</v>
      </c>
      <c r="H1472" s="24" t="s">
        <v>53</v>
      </c>
      <c r="I1472" s="24" t="s">
        <v>4734</v>
      </c>
      <c r="J1472" s="24" t="s">
        <v>33</v>
      </c>
      <c r="K1472" s="24" t="s">
        <v>51</v>
      </c>
      <c r="L1472" s="24">
        <v>1</v>
      </c>
      <c r="M1472" s="33">
        <v>0</v>
      </c>
      <c r="N1472" s="33">
        <v>20.34</v>
      </c>
      <c r="O1472" s="24" t="s">
        <v>4477</v>
      </c>
      <c r="P1472" s="24" t="str">
        <f>VLOOKUP(Table1[[#This Row],[Line Item Text Code]],$U$3:$V$7,2,FALSE)</f>
        <v>Shipping Charges</v>
      </c>
      <c r="Q1472" s="31">
        <f>Table1[[#This Row],[Ext. Cost]]-Table1[[#This Row],[Ext. Sell]]</f>
        <v>20.34</v>
      </c>
      <c r="R1472" s="28">
        <f>VLOOKUP(C1472,Bookings!$A$1:$B$33,2,FALSE)</f>
        <v>1917863.1800000002</v>
      </c>
      <c r="S1472" s="31">
        <f>IFERROR(VLOOKUP(D1472,Bookings!E:F,2,FALSE),0)</f>
        <v>1690928.2900000003</v>
      </c>
      <c r="T1472" s="27" t="str">
        <f>IFERROR(VLOOKUP(Table1[[#This Row],[Order]],Bookings_with_AM_Report!A:L,12,FALSE),"N/A")</f>
        <v>Rayna Mitchell</v>
      </c>
    </row>
    <row r="1473" spans="1:20">
      <c r="A1473" s="24" t="s">
        <v>4011</v>
      </c>
      <c r="B1473" s="24">
        <v>1</v>
      </c>
      <c r="C1473" s="24" t="s">
        <v>76</v>
      </c>
      <c r="D1473" s="24" t="s">
        <v>355</v>
      </c>
      <c r="E1473" s="24" t="s">
        <v>4012</v>
      </c>
      <c r="F1473" s="24" t="s">
        <v>4013</v>
      </c>
      <c r="G1473" s="24" t="s">
        <v>31</v>
      </c>
      <c r="H1473" s="24" t="s">
        <v>49</v>
      </c>
      <c r="I1473" s="24" t="s">
        <v>4014</v>
      </c>
      <c r="J1473" s="24" t="s">
        <v>18</v>
      </c>
      <c r="K1473" s="24" t="s">
        <v>115</v>
      </c>
      <c r="L1473" s="24">
        <v>6</v>
      </c>
      <c r="M1473" s="33">
        <v>0</v>
      </c>
      <c r="N1473" s="33">
        <v>4271.3999999999996</v>
      </c>
      <c r="O1473" s="24" t="s">
        <v>29</v>
      </c>
      <c r="P1473" s="24" t="str">
        <f>VLOOKUP(Table1[[#This Row],[Line Item Text Code]],$U$3:$V$7,2,FALSE)</f>
        <v>Specification Error</v>
      </c>
      <c r="Q1473" s="31">
        <f>Table1[[#This Row],[Ext. Cost]]-Table1[[#This Row],[Ext. Sell]]</f>
        <v>4271.3999999999996</v>
      </c>
      <c r="R1473" s="28">
        <f>VLOOKUP(C1473,Bookings!$A$1:$B$33,2,FALSE)</f>
        <v>13189792.260000004</v>
      </c>
      <c r="S1473" s="31">
        <f>IFERROR(VLOOKUP(D1473,Bookings!E:F,2,FALSE),0)</f>
        <v>2265998.1599999997</v>
      </c>
      <c r="T1473" s="27" t="str">
        <f>IFERROR(VLOOKUP(Table1[[#This Row],[Order]],Bookings_with_AM_Report!A:L,12,FALSE),"N/A")</f>
        <v>Lindsay Hanief</v>
      </c>
    </row>
    <row r="1474" spans="1:20">
      <c r="A1474" s="24" t="s">
        <v>4011</v>
      </c>
      <c r="B1474" s="24">
        <v>2</v>
      </c>
      <c r="C1474" s="24" t="s">
        <v>76</v>
      </c>
      <c r="D1474" s="24" t="s">
        <v>355</v>
      </c>
      <c r="E1474" s="24" t="s">
        <v>4015</v>
      </c>
      <c r="F1474" s="24" t="s">
        <v>4016</v>
      </c>
      <c r="G1474" s="24" t="s">
        <v>31</v>
      </c>
      <c r="H1474" s="24" t="s">
        <v>49</v>
      </c>
      <c r="I1474" s="24" t="s">
        <v>4017</v>
      </c>
      <c r="J1474" s="24" t="s">
        <v>18</v>
      </c>
      <c r="K1474" s="24" t="s">
        <v>115</v>
      </c>
      <c r="L1474" s="24">
        <v>1</v>
      </c>
      <c r="M1474" s="33">
        <v>0</v>
      </c>
      <c r="N1474" s="33">
        <v>805</v>
      </c>
      <c r="O1474" s="24" t="s">
        <v>29</v>
      </c>
      <c r="P1474" s="24" t="str">
        <f>VLOOKUP(Table1[[#This Row],[Line Item Text Code]],$U$3:$V$7,2,FALSE)</f>
        <v>Specification Error</v>
      </c>
      <c r="Q1474" s="31">
        <f>Table1[[#This Row],[Ext. Cost]]-Table1[[#This Row],[Ext. Sell]]</f>
        <v>805</v>
      </c>
      <c r="R1474" s="28">
        <f>VLOOKUP(C1474,Bookings!$A$1:$B$33,2,FALSE)</f>
        <v>13189792.260000004</v>
      </c>
      <c r="S1474" s="31">
        <f>IFERROR(VLOOKUP(D1474,Bookings!E:F,2,FALSE),0)</f>
        <v>2265998.1599999997</v>
      </c>
      <c r="T1474" s="27" t="str">
        <f>IFERROR(VLOOKUP(Table1[[#This Row],[Order]],Bookings_with_AM_Report!A:L,12,FALSE),"N/A")</f>
        <v>Lindsay Hanief</v>
      </c>
    </row>
    <row r="1475" spans="1:20">
      <c r="A1475" s="24" t="s">
        <v>4011</v>
      </c>
      <c r="B1475" s="24">
        <v>3</v>
      </c>
      <c r="C1475" s="24" t="s">
        <v>76</v>
      </c>
      <c r="D1475" s="24" t="s">
        <v>355</v>
      </c>
      <c r="E1475" s="24" t="s">
        <v>4018</v>
      </c>
      <c r="F1475" s="24" t="s">
        <v>4019</v>
      </c>
      <c r="G1475" s="24" t="s">
        <v>31</v>
      </c>
      <c r="H1475" s="24" t="s">
        <v>49</v>
      </c>
      <c r="I1475" s="24" t="s">
        <v>4020</v>
      </c>
      <c r="J1475" s="24" t="s">
        <v>18</v>
      </c>
      <c r="K1475" s="24" t="s">
        <v>115</v>
      </c>
      <c r="L1475" s="24">
        <v>1</v>
      </c>
      <c r="M1475" s="33">
        <v>0</v>
      </c>
      <c r="N1475" s="33">
        <v>853.3</v>
      </c>
      <c r="O1475" s="24" t="s">
        <v>29</v>
      </c>
      <c r="P1475" s="24" t="str">
        <f>VLOOKUP(Table1[[#This Row],[Line Item Text Code]],$U$3:$V$7,2,FALSE)</f>
        <v>Specification Error</v>
      </c>
      <c r="Q1475" s="31">
        <f>Table1[[#This Row],[Ext. Cost]]-Table1[[#This Row],[Ext. Sell]]</f>
        <v>853.3</v>
      </c>
      <c r="R1475" s="28">
        <f>VLOOKUP(C1475,Bookings!$A$1:$B$33,2,FALSE)</f>
        <v>13189792.260000004</v>
      </c>
      <c r="S1475" s="31">
        <f>IFERROR(VLOOKUP(D1475,Bookings!E:F,2,FALSE),0)</f>
        <v>2265998.1599999997</v>
      </c>
      <c r="T1475" s="27" t="str">
        <f>IFERROR(VLOOKUP(Table1[[#This Row],[Order]],Bookings_with_AM_Report!A:L,12,FALSE),"N/A")</f>
        <v>Lindsay Hanief</v>
      </c>
    </row>
    <row r="1476" spans="1:20">
      <c r="A1476" s="24" t="s">
        <v>4011</v>
      </c>
      <c r="B1476" s="24">
        <v>4</v>
      </c>
      <c r="C1476" s="24" t="s">
        <v>76</v>
      </c>
      <c r="D1476" s="24" t="s">
        <v>355</v>
      </c>
      <c r="E1476" s="24" t="s">
        <v>4021</v>
      </c>
      <c r="F1476" s="24" t="s">
        <v>4022</v>
      </c>
      <c r="G1476" s="24" t="s">
        <v>31</v>
      </c>
      <c r="H1476" s="24" t="s">
        <v>49</v>
      </c>
      <c r="I1476" s="24" t="s">
        <v>4023</v>
      </c>
      <c r="J1476" s="24" t="s">
        <v>18</v>
      </c>
      <c r="K1476" s="24" t="s">
        <v>115</v>
      </c>
      <c r="L1476" s="24">
        <v>1</v>
      </c>
      <c r="M1476" s="33">
        <v>0</v>
      </c>
      <c r="N1476" s="33">
        <v>488.95</v>
      </c>
      <c r="O1476" s="24" t="s">
        <v>29</v>
      </c>
      <c r="P1476" s="24" t="str">
        <f>VLOOKUP(Table1[[#This Row],[Line Item Text Code]],$U$3:$V$7,2,FALSE)</f>
        <v>Specification Error</v>
      </c>
      <c r="Q1476" s="31">
        <f>Table1[[#This Row],[Ext. Cost]]-Table1[[#This Row],[Ext. Sell]]</f>
        <v>488.95</v>
      </c>
      <c r="R1476" s="28">
        <f>VLOOKUP(C1476,Bookings!$A$1:$B$33,2,FALSE)</f>
        <v>13189792.260000004</v>
      </c>
      <c r="S1476" s="31">
        <f>IFERROR(VLOOKUP(D1476,Bookings!E:F,2,FALSE),0)</f>
        <v>2265998.1599999997</v>
      </c>
      <c r="T1476" s="27" t="str">
        <f>IFERROR(VLOOKUP(Table1[[#This Row],[Order]],Bookings_with_AM_Report!A:L,12,FALSE),"N/A")</f>
        <v>Lindsay Hanief</v>
      </c>
    </row>
    <row r="1477" spans="1:20">
      <c r="A1477" s="24" t="s">
        <v>4011</v>
      </c>
      <c r="B1477" s="24">
        <v>5</v>
      </c>
      <c r="C1477" s="24" t="s">
        <v>76</v>
      </c>
      <c r="D1477" s="24" t="s">
        <v>355</v>
      </c>
      <c r="E1477" s="24" t="s">
        <v>4024</v>
      </c>
      <c r="F1477" s="24" t="s">
        <v>4025</v>
      </c>
      <c r="G1477" s="24" t="s">
        <v>31</v>
      </c>
      <c r="H1477" s="24" t="s">
        <v>49</v>
      </c>
      <c r="I1477" s="24" t="s">
        <v>4026</v>
      </c>
      <c r="J1477" s="24" t="s">
        <v>18</v>
      </c>
      <c r="K1477" s="24" t="s">
        <v>115</v>
      </c>
      <c r="L1477" s="24">
        <v>1</v>
      </c>
      <c r="M1477" s="33">
        <v>0</v>
      </c>
      <c r="N1477" s="33">
        <v>329.7</v>
      </c>
      <c r="O1477" s="24" t="s">
        <v>29</v>
      </c>
      <c r="P1477" s="24" t="str">
        <f>VLOOKUP(Table1[[#This Row],[Line Item Text Code]],$U$3:$V$7,2,FALSE)</f>
        <v>Specification Error</v>
      </c>
      <c r="Q1477" s="31">
        <f>Table1[[#This Row],[Ext. Cost]]-Table1[[#This Row],[Ext. Sell]]</f>
        <v>329.7</v>
      </c>
      <c r="R1477" s="28">
        <f>VLOOKUP(C1477,Bookings!$A$1:$B$33,2,FALSE)</f>
        <v>13189792.260000004</v>
      </c>
      <c r="S1477" s="31">
        <f>IFERROR(VLOOKUP(D1477,Bookings!E:F,2,FALSE),0)</f>
        <v>2265998.1599999997</v>
      </c>
      <c r="T1477" s="27" t="str">
        <f>IFERROR(VLOOKUP(Table1[[#This Row],[Order]],Bookings_with_AM_Report!A:L,12,FALSE),"N/A")</f>
        <v>Lindsay Hanief</v>
      </c>
    </row>
    <row r="1478" spans="1:20">
      <c r="A1478" s="24" t="s">
        <v>4011</v>
      </c>
      <c r="B1478" s="24">
        <v>6</v>
      </c>
      <c r="C1478" s="24" t="s">
        <v>76</v>
      </c>
      <c r="D1478" s="24" t="s">
        <v>355</v>
      </c>
      <c r="E1478" s="24" t="s">
        <v>4027</v>
      </c>
      <c r="F1478" s="24" t="s">
        <v>4028</v>
      </c>
      <c r="G1478" s="24" t="s">
        <v>31</v>
      </c>
      <c r="H1478" s="24" t="s">
        <v>49</v>
      </c>
      <c r="I1478" s="24" t="s">
        <v>4026</v>
      </c>
      <c r="J1478" s="24" t="s">
        <v>18</v>
      </c>
      <c r="K1478" s="24" t="s">
        <v>115</v>
      </c>
      <c r="L1478" s="24">
        <v>1</v>
      </c>
      <c r="M1478" s="33">
        <v>0</v>
      </c>
      <c r="N1478" s="33">
        <v>73.5</v>
      </c>
      <c r="O1478" s="24" t="s">
        <v>29</v>
      </c>
      <c r="P1478" s="24" t="str">
        <f>VLOOKUP(Table1[[#This Row],[Line Item Text Code]],$U$3:$V$7,2,FALSE)</f>
        <v>Specification Error</v>
      </c>
      <c r="Q1478" s="31">
        <f>Table1[[#This Row],[Ext. Cost]]-Table1[[#This Row],[Ext. Sell]]</f>
        <v>73.5</v>
      </c>
      <c r="R1478" s="28">
        <f>VLOOKUP(C1478,Bookings!$A$1:$B$33,2,FALSE)</f>
        <v>13189792.260000004</v>
      </c>
      <c r="S1478" s="31">
        <f>IFERROR(VLOOKUP(D1478,Bookings!E:F,2,FALSE),0)</f>
        <v>2265998.1599999997</v>
      </c>
      <c r="T1478" s="27" t="str">
        <f>IFERROR(VLOOKUP(Table1[[#This Row],[Order]],Bookings_with_AM_Report!A:L,12,FALSE),"N/A")</f>
        <v>Lindsay Hanief</v>
      </c>
    </row>
    <row r="1479" spans="1:20">
      <c r="A1479" s="24" t="s">
        <v>4011</v>
      </c>
      <c r="B1479" s="24">
        <v>7</v>
      </c>
      <c r="C1479" s="24" t="s">
        <v>76</v>
      </c>
      <c r="D1479" s="24" t="s">
        <v>355</v>
      </c>
      <c r="E1479" s="24" t="s">
        <v>4029</v>
      </c>
      <c r="F1479" s="24" t="s">
        <v>6338</v>
      </c>
      <c r="G1479" s="24" t="s">
        <v>31</v>
      </c>
      <c r="H1479" s="24" t="s">
        <v>49</v>
      </c>
      <c r="I1479" s="24" t="s">
        <v>4026</v>
      </c>
      <c r="J1479" s="24" t="s">
        <v>18</v>
      </c>
      <c r="K1479" s="24" t="s">
        <v>115</v>
      </c>
      <c r="L1479" s="24">
        <v>1</v>
      </c>
      <c r="M1479" s="33">
        <v>0</v>
      </c>
      <c r="N1479" s="33">
        <v>473.9</v>
      </c>
      <c r="O1479" s="24" t="s">
        <v>29</v>
      </c>
      <c r="P1479" s="24" t="str">
        <f>VLOOKUP(Table1[[#This Row],[Line Item Text Code]],$U$3:$V$7,2,FALSE)</f>
        <v>Specification Error</v>
      </c>
      <c r="Q1479" s="31">
        <f>Table1[[#This Row],[Ext. Cost]]-Table1[[#This Row],[Ext. Sell]]</f>
        <v>473.9</v>
      </c>
      <c r="R1479" s="28">
        <f>VLOOKUP(C1479,Bookings!$A$1:$B$33,2,FALSE)</f>
        <v>13189792.260000004</v>
      </c>
      <c r="S1479" s="31">
        <f>IFERROR(VLOOKUP(D1479,Bookings!E:F,2,FALSE),0)</f>
        <v>2265998.1599999997</v>
      </c>
      <c r="T1479" s="27" t="str">
        <f>IFERROR(VLOOKUP(Table1[[#This Row],[Order]],Bookings_with_AM_Report!A:L,12,FALSE),"N/A")</f>
        <v>Lindsay Hanief</v>
      </c>
    </row>
    <row r="1480" spans="1:20">
      <c r="A1480" s="24" t="s">
        <v>4011</v>
      </c>
      <c r="B1480" s="24">
        <v>8</v>
      </c>
      <c r="C1480" s="24" t="s">
        <v>76</v>
      </c>
      <c r="D1480" s="24" t="s">
        <v>355</v>
      </c>
      <c r="E1480" s="24" t="s">
        <v>6339</v>
      </c>
      <c r="F1480" s="24" t="s">
        <v>4030</v>
      </c>
      <c r="G1480" s="24" t="s">
        <v>31</v>
      </c>
      <c r="H1480" s="24" t="s">
        <v>49</v>
      </c>
      <c r="I1480" s="24" t="s">
        <v>4031</v>
      </c>
      <c r="J1480" s="24" t="s">
        <v>18</v>
      </c>
      <c r="K1480" s="24" t="s">
        <v>115</v>
      </c>
      <c r="L1480" s="24">
        <v>1</v>
      </c>
      <c r="M1480" s="33">
        <v>0</v>
      </c>
      <c r="N1480" s="33">
        <v>750.05</v>
      </c>
      <c r="O1480" s="24" t="s">
        <v>29</v>
      </c>
      <c r="P1480" s="24" t="str">
        <f>VLOOKUP(Table1[[#This Row],[Line Item Text Code]],$U$3:$V$7,2,FALSE)</f>
        <v>Specification Error</v>
      </c>
      <c r="Q1480" s="31">
        <f>Table1[[#This Row],[Ext. Cost]]-Table1[[#This Row],[Ext. Sell]]</f>
        <v>750.05</v>
      </c>
      <c r="R1480" s="28">
        <f>VLOOKUP(C1480,Bookings!$A$1:$B$33,2,FALSE)</f>
        <v>13189792.260000004</v>
      </c>
      <c r="S1480" s="31">
        <f>IFERROR(VLOOKUP(D1480,Bookings!E:F,2,FALSE),0)</f>
        <v>2265998.1599999997</v>
      </c>
      <c r="T1480" s="27" t="str">
        <f>IFERROR(VLOOKUP(Table1[[#This Row],[Order]],Bookings_with_AM_Report!A:L,12,FALSE),"N/A")</f>
        <v>Lindsay Hanief</v>
      </c>
    </row>
    <row r="1481" spans="1:20">
      <c r="A1481" s="24" t="s">
        <v>4011</v>
      </c>
      <c r="B1481" s="24">
        <v>12</v>
      </c>
      <c r="C1481" s="24" t="s">
        <v>76</v>
      </c>
      <c r="D1481" s="24" t="s">
        <v>355</v>
      </c>
      <c r="E1481" s="24" t="s">
        <v>6340</v>
      </c>
      <c r="F1481" s="24" t="s">
        <v>4032</v>
      </c>
      <c r="G1481" s="24" t="s">
        <v>31</v>
      </c>
      <c r="H1481" s="24" t="s">
        <v>49</v>
      </c>
      <c r="I1481" s="24" t="s">
        <v>4033</v>
      </c>
      <c r="J1481" s="24" t="s">
        <v>18</v>
      </c>
      <c r="K1481" s="24" t="s">
        <v>115</v>
      </c>
      <c r="L1481" s="24">
        <v>1</v>
      </c>
      <c r="M1481" s="33">
        <v>0</v>
      </c>
      <c r="N1481" s="33">
        <v>1065.75</v>
      </c>
      <c r="O1481" s="24" t="s">
        <v>29</v>
      </c>
      <c r="P1481" s="24" t="str">
        <f>VLOOKUP(Table1[[#This Row],[Line Item Text Code]],$U$3:$V$7,2,FALSE)</f>
        <v>Specification Error</v>
      </c>
      <c r="Q1481" s="31">
        <f>Table1[[#This Row],[Ext. Cost]]-Table1[[#This Row],[Ext. Sell]]</f>
        <v>1065.75</v>
      </c>
      <c r="R1481" s="28">
        <f>VLOOKUP(C1481,Bookings!$A$1:$B$33,2,FALSE)</f>
        <v>13189792.260000004</v>
      </c>
      <c r="S1481" s="31">
        <f>IFERROR(VLOOKUP(D1481,Bookings!E:F,2,FALSE),0)</f>
        <v>2265998.1599999997</v>
      </c>
      <c r="T1481" s="27" t="str">
        <f>IFERROR(VLOOKUP(Table1[[#This Row],[Order]],Bookings_with_AM_Report!A:L,12,FALSE),"N/A")</f>
        <v>Lindsay Hanief</v>
      </c>
    </row>
    <row r="1482" spans="1:20">
      <c r="A1482" s="24" t="s">
        <v>4011</v>
      </c>
      <c r="B1482" s="24">
        <v>13</v>
      </c>
      <c r="C1482" s="24" t="s">
        <v>76</v>
      </c>
      <c r="D1482" s="24" t="s">
        <v>355</v>
      </c>
      <c r="E1482" s="24" t="s">
        <v>6340</v>
      </c>
      <c r="F1482" s="24" t="s">
        <v>4034</v>
      </c>
      <c r="G1482" s="24" t="s">
        <v>31</v>
      </c>
      <c r="H1482" s="24" t="s">
        <v>49</v>
      </c>
      <c r="I1482" s="24" t="s">
        <v>4033</v>
      </c>
      <c r="J1482" s="24" t="s">
        <v>18</v>
      </c>
      <c r="K1482" s="24" t="s">
        <v>115</v>
      </c>
      <c r="L1482" s="24">
        <v>1</v>
      </c>
      <c r="M1482" s="33">
        <v>0</v>
      </c>
      <c r="N1482" s="33">
        <v>1065.75</v>
      </c>
      <c r="O1482" s="24" t="s">
        <v>29</v>
      </c>
      <c r="P1482" s="24" t="str">
        <f>VLOOKUP(Table1[[#This Row],[Line Item Text Code]],$U$3:$V$7,2,FALSE)</f>
        <v>Specification Error</v>
      </c>
      <c r="Q1482" s="31">
        <f>Table1[[#This Row],[Ext. Cost]]-Table1[[#This Row],[Ext. Sell]]</f>
        <v>1065.75</v>
      </c>
      <c r="R1482" s="28">
        <f>VLOOKUP(C1482,Bookings!$A$1:$B$33,2,FALSE)</f>
        <v>13189792.260000004</v>
      </c>
      <c r="S1482" s="31">
        <f>IFERROR(VLOOKUP(D1482,Bookings!E:F,2,FALSE),0)</f>
        <v>2265998.1599999997</v>
      </c>
      <c r="T1482" s="27" t="str">
        <f>IFERROR(VLOOKUP(Table1[[#This Row],[Order]],Bookings_with_AM_Report!A:L,12,FALSE),"N/A")</f>
        <v>Lindsay Hanief</v>
      </c>
    </row>
    <row r="1483" spans="1:20">
      <c r="A1483" s="24" t="s">
        <v>4011</v>
      </c>
      <c r="B1483" s="24">
        <v>14</v>
      </c>
      <c r="C1483" s="24" t="s">
        <v>76</v>
      </c>
      <c r="D1483" s="24" t="s">
        <v>355</v>
      </c>
      <c r="E1483" s="24" t="s">
        <v>4735</v>
      </c>
      <c r="F1483" s="24" t="s">
        <v>4736</v>
      </c>
      <c r="G1483" s="24" t="s">
        <v>16</v>
      </c>
      <c r="H1483" s="24" t="s">
        <v>49</v>
      </c>
      <c r="I1483" s="24" t="s">
        <v>4737</v>
      </c>
      <c r="J1483" s="24" t="s">
        <v>18</v>
      </c>
      <c r="K1483" s="24" t="s">
        <v>3732</v>
      </c>
      <c r="L1483" s="24">
        <v>1</v>
      </c>
      <c r="M1483" s="33">
        <v>0</v>
      </c>
      <c r="N1483" s="33">
        <v>975</v>
      </c>
      <c r="O1483" s="24" t="s">
        <v>29</v>
      </c>
      <c r="P1483" s="24" t="str">
        <f>VLOOKUP(Table1[[#This Row],[Line Item Text Code]],$U$3:$V$7,2,FALSE)</f>
        <v>Specification Error</v>
      </c>
      <c r="Q1483" s="31">
        <f>Table1[[#This Row],[Ext. Cost]]-Table1[[#This Row],[Ext. Sell]]</f>
        <v>975</v>
      </c>
      <c r="R1483" s="28">
        <f>VLOOKUP(C1483,Bookings!$A$1:$B$33,2,FALSE)</f>
        <v>13189792.260000004</v>
      </c>
      <c r="S1483" s="31">
        <f>IFERROR(VLOOKUP(D1483,Bookings!E:F,2,FALSE),0)</f>
        <v>2265998.1599999997</v>
      </c>
      <c r="T1483" s="27" t="str">
        <f>IFERROR(VLOOKUP(Table1[[#This Row],[Order]],Bookings_with_AM_Report!A:L,12,FALSE),"N/A")</f>
        <v>Lindsay Hanief</v>
      </c>
    </row>
    <row r="1484" spans="1:20">
      <c r="A1484" s="24" t="s">
        <v>4011</v>
      </c>
      <c r="B1484" s="24">
        <v>15</v>
      </c>
      <c r="C1484" s="24" t="s">
        <v>76</v>
      </c>
      <c r="D1484" s="24" t="s">
        <v>355</v>
      </c>
      <c r="E1484" s="24" t="s">
        <v>4738</v>
      </c>
      <c r="F1484" s="24" t="s">
        <v>4739</v>
      </c>
      <c r="G1484" s="24" t="s">
        <v>16</v>
      </c>
      <c r="H1484" s="24" t="s">
        <v>49</v>
      </c>
      <c r="I1484" s="24" t="s">
        <v>4737</v>
      </c>
      <c r="J1484" s="24" t="s">
        <v>18</v>
      </c>
      <c r="K1484" s="24" t="s">
        <v>3732</v>
      </c>
      <c r="L1484" s="24">
        <v>1</v>
      </c>
      <c r="M1484" s="33">
        <v>0</v>
      </c>
      <c r="N1484" s="33">
        <v>906</v>
      </c>
      <c r="O1484" s="24" t="s">
        <v>29</v>
      </c>
      <c r="P1484" s="24" t="str">
        <f>VLOOKUP(Table1[[#This Row],[Line Item Text Code]],$U$3:$V$7,2,FALSE)</f>
        <v>Specification Error</v>
      </c>
      <c r="Q1484" s="31">
        <f>Table1[[#This Row],[Ext. Cost]]-Table1[[#This Row],[Ext. Sell]]</f>
        <v>906</v>
      </c>
      <c r="R1484" s="28">
        <f>VLOOKUP(C1484,Bookings!$A$1:$B$33,2,FALSE)</f>
        <v>13189792.260000004</v>
      </c>
      <c r="S1484" s="31">
        <f>IFERROR(VLOOKUP(D1484,Bookings!E:F,2,FALSE),0)</f>
        <v>2265998.1599999997</v>
      </c>
      <c r="T1484" s="27" t="str">
        <f>IFERROR(VLOOKUP(Table1[[#This Row],[Order]],Bookings_with_AM_Report!A:L,12,FALSE),"N/A")</f>
        <v>Lindsay Hanief</v>
      </c>
    </row>
    <row r="1485" spans="1:20">
      <c r="A1485" s="24" t="s">
        <v>4011</v>
      </c>
      <c r="B1485" s="24">
        <v>16</v>
      </c>
      <c r="C1485" s="24" t="s">
        <v>76</v>
      </c>
      <c r="D1485" s="24" t="s">
        <v>355</v>
      </c>
      <c r="E1485" s="24" t="s">
        <v>4740</v>
      </c>
      <c r="F1485" s="24" t="s">
        <v>4741</v>
      </c>
      <c r="G1485" s="24" t="s">
        <v>16</v>
      </c>
      <c r="H1485" s="24" t="s">
        <v>49</v>
      </c>
      <c r="I1485" s="24" t="s">
        <v>4737</v>
      </c>
      <c r="J1485" s="24" t="s">
        <v>18</v>
      </c>
      <c r="K1485" s="24" t="s">
        <v>3732</v>
      </c>
      <c r="L1485" s="24">
        <v>1</v>
      </c>
      <c r="M1485" s="33">
        <v>0</v>
      </c>
      <c r="N1485" s="33">
        <v>1068</v>
      </c>
      <c r="O1485" s="24" t="s">
        <v>29</v>
      </c>
      <c r="P1485" s="24" t="str">
        <f>VLOOKUP(Table1[[#This Row],[Line Item Text Code]],$U$3:$V$7,2,FALSE)</f>
        <v>Specification Error</v>
      </c>
      <c r="Q1485" s="31">
        <f>Table1[[#This Row],[Ext. Cost]]-Table1[[#This Row],[Ext. Sell]]</f>
        <v>1068</v>
      </c>
      <c r="R1485" s="28">
        <f>VLOOKUP(C1485,Bookings!$A$1:$B$33,2,FALSE)</f>
        <v>13189792.260000004</v>
      </c>
      <c r="S1485" s="31">
        <f>IFERROR(VLOOKUP(D1485,Bookings!E:F,2,FALSE),0)</f>
        <v>2265998.1599999997</v>
      </c>
      <c r="T1485" s="27" t="str">
        <f>IFERROR(VLOOKUP(Table1[[#This Row],[Order]],Bookings_with_AM_Report!A:L,12,FALSE),"N/A")</f>
        <v>Lindsay Hanief</v>
      </c>
    </row>
    <row r="1486" spans="1:20">
      <c r="A1486" s="24" t="s">
        <v>4011</v>
      </c>
      <c r="B1486" s="24">
        <v>17</v>
      </c>
      <c r="C1486" s="24" t="s">
        <v>76</v>
      </c>
      <c r="D1486" s="24" t="s">
        <v>355</v>
      </c>
      <c r="E1486" s="24" t="s">
        <v>4742</v>
      </c>
      <c r="F1486" s="24" t="s">
        <v>4743</v>
      </c>
      <c r="G1486" s="24" t="s">
        <v>16</v>
      </c>
      <c r="H1486" s="24" t="s">
        <v>49</v>
      </c>
      <c r="I1486" s="24" t="s">
        <v>4737</v>
      </c>
      <c r="J1486" s="24" t="s">
        <v>18</v>
      </c>
      <c r="K1486" s="24" t="s">
        <v>3732</v>
      </c>
      <c r="L1486" s="24">
        <v>1</v>
      </c>
      <c r="M1486" s="33">
        <v>0</v>
      </c>
      <c r="N1486" s="33">
        <v>615</v>
      </c>
      <c r="O1486" s="24" t="s">
        <v>29</v>
      </c>
      <c r="P1486" s="24" t="str">
        <f>VLOOKUP(Table1[[#This Row],[Line Item Text Code]],$U$3:$V$7,2,FALSE)</f>
        <v>Specification Error</v>
      </c>
      <c r="Q1486" s="31">
        <f>Table1[[#This Row],[Ext. Cost]]-Table1[[#This Row],[Ext. Sell]]</f>
        <v>615</v>
      </c>
      <c r="R1486" s="28">
        <f>VLOOKUP(C1486,Bookings!$A$1:$B$33,2,FALSE)</f>
        <v>13189792.260000004</v>
      </c>
      <c r="S1486" s="31">
        <f>IFERROR(VLOOKUP(D1486,Bookings!E:F,2,FALSE),0)</f>
        <v>2265998.1599999997</v>
      </c>
      <c r="T1486" s="27" t="str">
        <f>IFERROR(VLOOKUP(Table1[[#This Row],[Order]],Bookings_with_AM_Report!A:L,12,FALSE),"N/A")</f>
        <v>Lindsay Hanief</v>
      </c>
    </row>
    <row r="1487" spans="1:20">
      <c r="A1487" s="24" t="s">
        <v>4011</v>
      </c>
      <c r="B1487" s="24">
        <v>18</v>
      </c>
      <c r="C1487" s="24" t="s">
        <v>76</v>
      </c>
      <c r="D1487" s="24" t="s">
        <v>355</v>
      </c>
      <c r="E1487" s="24" t="s">
        <v>4738</v>
      </c>
      <c r="F1487" s="24" t="s">
        <v>4744</v>
      </c>
      <c r="G1487" s="24" t="s">
        <v>16</v>
      </c>
      <c r="H1487" s="24" t="s">
        <v>49</v>
      </c>
      <c r="I1487" s="24" t="s">
        <v>4737</v>
      </c>
      <c r="J1487" s="24" t="s">
        <v>18</v>
      </c>
      <c r="K1487" s="24" t="s">
        <v>3732</v>
      </c>
      <c r="L1487" s="24">
        <v>1</v>
      </c>
      <c r="M1487" s="33">
        <v>0</v>
      </c>
      <c r="N1487" s="33">
        <v>906</v>
      </c>
      <c r="O1487" s="24" t="s">
        <v>29</v>
      </c>
      <c r="P1487" s="24" t="str">
        <f>VLOOKUP(Table1[[#This Row],[Line Item Text Code]],$U$3:$V$7,2,FALSE)</f>
        <v>Specification Error</v>
      </c>
      <c r="Q1487" s="31">
        <f>Table1[[#This Row],[Ext. Cost]]-Table1[[#This Row],[Ext. Sell]]</f>
        <v>906</v>
      </c>
      <c r="R1487" s="28">
        <f>VLOOKUP(C1487,Bookings!$A$1:$B$33,2,FALSE)</f>
        <v>13189792.260000004</v>
      </c>
      <c r="S1487" s="31">
        <f>IFERROR(VLOOKUP(D1487,Bookings!E:F,2,FALSE),0)</f>
        <v>2265998.1599999997</v>
      </c>
      <c r="T1487" s="27" t="str">
        <f>IFERROR(VLOOKUP(Table1[[#This Row],[Order]],Bookings_with_AM_Report!A:L,12,FALSE),"N/A")</f>
        <v>Lindsay Hanief</v>
      </c>
    </row>
    <row r="1488" spans="1:20">
      <c r="A1488" s="24" t="s">
        <v>4011</v>
      </c>
      <c r="B1488" s="24">
        <v>19</v>
      </c>
      <c r="C1488" s="24" t="s">
        <v>76</v>
      </c>
      <c r="D1488" s="24" t="s">
        <v>355</v>
      </c>
      <c r="E1488" s="24" t="s">
        <v>6341</v>
      </c>
      <c r="F1488" s="24" t="s">
        <v>4745</v>
      </c>
      <c r="G1488" s="24" t="s">
        <v>31</v>
      </c>
      <c r="H1488" s="24" t="s">
        <v>49</v>
      </c>
      <c r="I1488" s="24" t="s">
        <v>4746</v>
      </c>
      <c r="J1488" s="24" t="s">
        <v>18</v>
      </c>
      <c r="K1488" s="24" t="s">
        <v>115</v>
      </c>
      <c r="L1488" s="24">
        <v>1</v>
      </c>
      <c r="M1488" s="33">
        <v>0</v>
      </c>
      <c r="N1488" s="33">
        <v>276.14999999999998</v>
      </c>
      <c r="O1488" s="24" t="s">
        <v>29</v>
      </c>
      <c r="P1488" s="24" t="str">
        <f>VLOOKUP(Table1[[#This Row],[Line Item Text Code]],$U$3:$V$7,2,FALSE)</f>
        <v>Specification Error</v>
      </c>
      <c r="Q1488" s="31">
        <f>Table1[[#This Row],[Ext. Cost]]-Table1[[#This Row],[Ext. Sell]]</f>
        <v>276.14999999999998</v>
      </c>
      <c r="R1488" s="28">
        <f>VLOOKUP(C1488,Bookings!$A$1:$B$33,2,FALSE)</f>
        <v>13189792.260000004</v>
      </c>
      <c r="S1488" s="31">
        <f>IFERROR(VLOOKUP(D1488,Bookings!E:F,2,FALSE),0)</f>
        <v>2265998.1599999997</v>
      </c>
      <c r="T1488" s="27" t="str">
        <f>IFERROR(VLOOKUP(Table1[[#This Row],[Order]],Bookings_with_AM_Report!A:L,12,FALSE),"N/A")</f>
        <v>Lindsay Hanief</v>
      </c>
    </row>
    <row r="1489" spans="1:20">
      <c r="A1489" s="24" t="s">
        <v>4011</v>
      </c>
      <c r="B1489" s="24">
        <v>20</v>
      </c>
      <c r="C1489" s="24" t="s">
        <v>76</v>
      </c>
      <c r="D1489" s="24" t="s">
        <v>355</v>
      </c>
      <c r="E1489" s="24" t="s">
        <v>4747</v>
      </c>
      <c r="F1489" s="24" t="s">
        <v>6342</v>
      </c>
      <c r="G1489" s="24" t="s">
        <v>31</v>
      </c>
      <c r="H1489" s="24" t="s">
        <v>49</v>
      </c>
      <c r="I1489" s="24" t="s">
        <v>4748</v>
      </c>
      <c r="J1489" s="24" t="s">
        <v>18</v>
      </c>
      <c r="K1489" s="24" t="s">
        <v>115</v>
      </c>
      <c r="L1489" s="24">
        <v>1</v>
      </c>
      <c r="M1489" s="33">
        <v>0</v>
      </c>
      <c r="N1489" s="33">
        <v>152.6</v>
      </c>
      <c r="O1489" s="24" t="s">
        <v>29</v>
      </c>
      <c r="P1489" s="24" t="str">
        <f>VLOOKUP(Table1[[#This Row],[Line Item Text Code]],$U$3:$V$7,2,FALSE)</f>
        <v>Specification Error</v>
      </c>
      <c r="Q1489" s="31">
        <f>Table1[[#This Row],[Ext. Cost]]-Table1[[#This Row],[Ext. Sell]]</f>
        <v>152.6</v>
      </c>
      <c r="R1489" s="28">
        <f>VLOOKUP(C1489,Bookings!$A$1:$B$33,2,FALSE)</f>
        <v>13189792.260000004</v>
      </c>
      <c r="S1489" s="31">
        <f>IFERROR(VLOOKUP(D1489,Bookings!E:F,2,FALSE),0)</f>
        <v>2265998.1599999997</v>
      </c>
      <c r="T1489" s="27" t="str">
        <f>IFERROR(VLOOKUP(Table1[[#This Row],[Order]],Bookings_with_AM_Report!A:L,12,FALSE),"N/A")</f>
        <v>Lindsay Hanief</v>
      </c>
    </row>
    <row r="1490" spans="1:20">
      <c r="A1490" s="24" t="s">
        <v>4011</v>
      </c>
      <c r="B1490" s="24">
        <v>21</v>
      </c>
      <c r="C1490" s="24" t="s">
        <v>76</v>
      </c>
      <c r="D1490" s="24" t="s">
        <v>355</v>
      </c>
      <c r="E1490" s="24" t="s">
        <v>4749</v>
      </c>
      <c r="F1490" s="24" t="s">
        <v>6343</v>
      </c>
      <c r="G1490" s="24" t="s">
        <v>31</v>
      </c>
      <c r="H1490" s="24" t="s">
        <v>49</v>
      </c>
      <c r="I1490" s="24" t="s">
        <v>4748</v>
      </c>
      <c r="J1490" s="24" t="s">
        <v>18</v>
      </c>
      <c r="K1490" s="24" t="s">
        <v>115</v>
      </c>
      <c r="L1490" s="24">
        <v>5</v>
      </c>
      <c r="M1490" s="33">
        <v>0</v>
      </c>
      <c r="N1490" s="33">
        <v>4830</v>
      </c>
      <c r="O1490" s="24" t="s">
        <v>29</v>
      </c>
      <c r="P1490" s="24" t="str">
        <f>VLOOKUP(Table1[[#This Row],[Line Item Text Code]],$U$3:$V$7,2,FALSE)</f>
        <v>Specification Error</v>
      </c>
      <c r="Q1490" s="31">
        <f>Table1[[#This Row],[Ext. Cost]]-Table1[[#This Row],[Ext. Sell]]</f>
        <v>4830</v>
      </c>
      <c r="R1490" s="28">
        <f>VLOOKUP(C1490,Bookings!$A$1:$B$33,2,FALSE)</f>
        <v>13189792.260000004</v>
      </c>
      <c r="S1490" s="31">
        <f>IFERROR(VLOOKUP(D1490,Bookings!E:F,2,FALSE),0)</f>
        <v>2265998.1599999997</v>
      </c>
      <c r="T1490" s="27" t="str">
        <f>IFERROR(VLOOKUP(Table1[[#This Row],[Order]],Bookings_with_AM_Report!A:L,12,FALSE),"N/A")</f>
        <v>Lindsay Hanief</v>
      </c>
    </row>
    <row r="1491" spans="1:20">
      <c r="A1491" s="24" t="s">
        <v>4011</v>
      </c>
      <c r="B1491" s="24">
        <v>22</v>
      </c>
      <c r="C1491" s="24" t="s">
        <v>76</v>
      </c>
      <c r="D1491" s="24" t="s">
        <v>355</v>
      </c>
      <c r="E1491" s="24" t="s">
        <v>6344</v>
      </c>
      <c r="F1491" s="24" t="s">
        <v>4750</v>
      </c>
      <c r="G1491" s="24" t="s">
        <v>31</v>
      </c>
      <c r="H1491" s="24" t="s">
        <v>49</v>
      </c>
      <c r="I1491" s="24" t="s">
        <v>4751</v>
      </c>
      <c r="J1491" s="24" t="s">
        <v>18</v>
      </c>
      <c r="K1491" s="24" t="s">
        <v>115</v>
      </c>
      <c r="L1491" s="24">
        <v>6</v>
      </c>
      <c r="M1491" s="33">
        <v>0</v>
      </c>
      <c r="N1491" s="33">
        <v>4613.7</v>
      </c>
      <c r="O1491" s="24" t="s">
        <v>29</v>
      </c>
      <c r="P1491" s="24" t="str">
        <f>VLOOKUP(Table1[[#This Row],[Line Item Text Code]],$U$3:$V$7,2,FALSE)</f>
        <v>Specification Error</v>
      </c>
      <c r="Q1491" s="31">
        <f>Table1[[#This Row],[Ext. Cost]]-Table1[[#This Row],[Ext. Sell]]</f>
        <v>4613.7</v>
      </c>
      <c r="R1491" s="28">
        <f>VLOOKUP(C1491,Bookings!$A$1:$B$33,2,FALSE)</f>
        <v>13189792.260000004</v>
      </c>
      <c r="S1491" s="31">
        <f>IFERROR(VLOOKUP(D1491,Bookings!E:F,2,FALSE),0)</f>
        <v>2265998.1599999997</v>
      </c>
      <c r="T1491" s="27" t="str">
        <f>IFERROR(VLOOKUP(Table1[[#This Row],[Order]],Bookings_with_AM_Report!A:L,12,FALSE),"N/A")</f>
        <v>Lindsay Hanief</v>
      </c>
    </row>
    <row r="1492" spans="1:20">
      <c r="A1492" s="24" t="s">
        <v>4011</v>
      </c>
      <c r="B1492" s="24">
        <v>23</v>
      </c>
      <c r="C1492" s="24" t="s">
        <v>76</v>
      </c>
      <c r="D1492" s="24" t="s">
        <v>355</v>
      </c>
      <c r="E1492" s="24" t="s">
        <v>6345</v>
      </c>
      <c r="F1492" s="24" t="s">
        <v>6346</v>
      </c>
      <c r="G1492" s="24" t="s">
        <v>31</v>
      </c>
      <c r="H1492" s="24" t="s">
        <v>49</v>
      </c>
      <c r="I1492" s="24" t="s">
        <v>6347</v>
      </c>
      <c r="J1492" s="24" t="s">
        <v>18</v>
      </c>
      <c r="K1492" s="24" t="s">
        <v>115</v>
      </c>
      <c r="L1492" s="24">
        <v>2</v>
      </c>
      <c r="M1492" s="33">
        <v>0</v>
      </c>
      <c r="N1492" s="33">
        <v>2654.4</v>
      </c>
      <c r="O1492" s="24" t="s">
        <v>29</v>
      </c>
      <c r="P1492" s="24" t="str">
        <f>VLOOKUP(Table1[[#This Row],[Line Item Text Code]],$U$3:$V$7,2,FALSE)</f>
        <v>Specification Error</v>
      </c>
      <c r="Q1492" s="31">
        <f>Table1[[#This Row],[Ext. Cost]]-Table1[[#This Row],[Ext. Sell]]</f>
        <v>2654.4</v>
      </c>
      <c r="R1492" s="28">
        <f>VLOOKUP(C1492,Bookings!$A$1:$B$33,2,FALSE)</f>
        <v>13189792.260000004</v>
      </c>
      <c r="S1492" s="31">
        <f>IFERROR(VLOOKUP(D1492,Bookings!E:F,2,FALSE),0)</f>
        <v>2265998.1599999997</v>
      </c>
      <c r="T1492" s="27" t="str">
        <f>IFERROR(VLOOKUP(Table1[[#This Row],[Order]],Bookings_with_AM_Report!A:L,12,FALSE),"N/A")</f>
        <v>Lindsay Hanief</v>
      </c>
    </row>
    <row r="1493" spans="1:20">
      <c r="A1493" s="24" t="s">
        <v>4011</v>
      </c>
      <c r="B1493" s="24">
        <v>24</v>
      </c>
      <c r="C1493" s="24" t="s">
        <v>76</v>
      </c>
      <c r="D1493" s="24" t="s">
        <v>355</v>
      </c>
      <c r="E1493" s="24" t="s">
        <v>6348</v>
      </c>
      <c r="F1493" s="24" t="s">
        <v>6349</v>
      </c>
      <c r="G1493" s="24" t="s">
        <v>31</v>
      </c>
      <c r="H1493" s="24" t="s">
        <v>49</v>
      </c>
      <c r="I1493" s="24" t="s">
        <v>6350</v>
      </c>
      <c r="J1493" s="24" t="s">
        <v>18</v>
      </c>
      <c r="K1493" s="24" t="s">
        <v>115</v>
      </c>
      <c r="L1493" s="24">
        <v>2</v>
      </c>
      <c r="M1493" s="33">
        <v>0</v>
      </c>
      <c r="N1493" s="33">
        <v>833</v>
      </c>
      <c r="O1493" s="24" t="s">
        <v>29</v>
      </c>
      <c r="P1493" s="24" t="str">
        <f>VLOOKUP(Table1[[#This Row],[Line Item Text Code]],$U$3:$V$7,2,FALSE)</f>
        <v>Specification Error</v>
      </c>
      <c r="Q1493" s="31">
        <f>Table1[[#This Row],[Ext. Cost]]-Table1[[#This Row],[Ext. Sell]]</f>
        <v>833</v>
      </c>
      <c r="R1493" s="28">
        <f>VLOOKUP(C1493,Bookings!$A$1:$B$33,2,FALSE)</f>
        <v>13189792.260000004</v>
      </c>
      <c r="S1493" s="31">
        <f>IFERROR(VLOOKUP(D1493,Bookings!E:F,2,FALSE),0)</f>
        <v>2265998.1599999997</v>
      </c>
      <c r="T1493" s="27" t="str">
        <f>IFERROR(VLOOKUP(Table1[[#This Row],[Order]],Bookings_with_AM_Report!A:L,12,FALSE),"N/A")</f>
        <v>Lindsay Hanief</v>
      </c>
    </row>
    <row r="1494" spans="1:20">
      <c r="A1494" s="24" t="s">
        <v>4011</v>
      </c>
      <c r="B1494" s="24">
        <v>25</v>
      </c>
      <c r="C1494" s="24" t="s">
        <v>76</v>
      </c>
      <c r="D1494" s="24" t="s">
        <v>355</v>
      </c>
      <c r="E1494" s="24" t="s">
        <v>6351</v>
      </c>
      <c r="F1494" s="24" t="s">
        <v>6352</v>
      </c>
      <c r="G1494" s="24" t="s">
        <v>31</v>
      </c>
      <c r="H1494" s="24" t="s">
        <v>49</v>
      </c>
      <c r="I1494" s="24" t="s">
        <v>6353</v>
      </c>
      <c r="J1494" s="24" t="s">
        <v>18</v>
      </c>
      <c r="K1494" s="24" t="s">
        <v>115</v>
      </c>
      <c r="L1494" s="24">
        <v>1</v>
      </c>
      <c r="M1494" s="33">
        <v>0</v>
      </c>
      <c r="N1494" s="33">
        <v>853.3</v>
      </c>
      <c r="O1494" s="24" t="s">
        <v>29</v>
      </c>
      <c r="P1494" s="24" t="str">
        <f>VLOOKUP(Table1[[#This Row],[Line Item Text Code]],$U$3:$V$7,2,FALSE)</f>
        <v>Specification Error</v>
      </c>
      <c r="Q1494" s="31">
        <f>Table1[[#This Row],[Ext. Cost]]-Table1[[#This Row],[Ext. Sell]]</f>
        <v>853.3</v>
      </c>
      <c r="R1494" s="28">
        <f>VLOOKUP(C1494,Bookings!$A$1:$B$33,2,FALSE)</f>
        <v>13189792.260000004</v>
      </c>
      <c r="S1494" s="31">
        <f>IFERROR(VLOOKUP(D1494,Bookings!E:F,2,FALSE),0)</f>
        <v>2265998.1599999997</v>
      </c>
      <c r="T1494" s="27" t="str">
        <f>IFERROR(VLOOKUP(Table1[[#This Row],[Order]],Bookings_with_AM_Report!A:L,12,FALSE),"N/A")</f>
        <v>Lindsay Hanief</v>
      </c>
    </row>
    <row r="1495" spans="1:20">
      <c r="A1495" s="24" t="s">
        <v>4011</v>
      </c>
      <c r="B1495" s="24">
        <v>26</v>
      </c>
      <c r="C1495" s="24" t="s">
        <v>76</v>
      </c>
      <c r="D1495" s="24" t="s">
        <v>355</v>
      </c>
      <c r="E1495" s="24" t="s">
        <v>6354</v>
      </c>
      <c r="F1495" s="24" t="s">
        <v>6355</v>
      </c>
      <c r="G1495" s="24" t="s">
        <v>31</v>
      </c>
      <c r="H1495" s="24" t="s">
        <v>49</v>
      </c>
      <c r="I1495" s="24" t="s">
        <v>6356</v>
      </c>
      <c r="J1495" s="24" t="s">
        <v>18</v>
      </c>
      <c r="K1495" s="24" t="s">
        <v>115</v>
      </c>
      <c r="L1495" s="24">
        <v>1</v>
      </c>
      <c r="M1495" s="33">
        <v>0</v>
      </c>
      <c r="N1495" s="33">
        <v>1253.3499999999999</v>
      </c>
      <c r="O1495" s="24" t="s">
        <v>29</v>
      </c>
      <c r="P1495" s="24" t="str">
        <f>VLOOKUP(Table1[[#This Row],[Line Item Text Code]],$U$3:$V$7,2,FALSE)</f>
        <v>Specification Error</v>
      </c>
      <c r="Q1495" s="31">
        <f>Table1[[#This Row],[Ext. Cost]]-Table1[[#This Row],[Ext. Sell]]</f>
        <v>1253.3499999999999</v>
      </c>
      <c r="R1495" s="28">
        <f>VLOOKUP(C1495,Bookings!$A$1:$B$33,2,FALSE)</f>
        <v>13189792.260000004</v>
      </c>
      <c r="S1495" s="31">
        <f>IFERROR(VLOOKUP(D1495,Bookings!E:F,2,FALSE),0)</f>
        <v>2265998.1599999997</v>
      </c>
      <c r="T1495" s="27" t="str">
        <f>IFERROR(VLOOKUP(Table1[[#This Row],[Order]],Bookings_with_AM_Report!A:L,12,FALSE),"N/A")</f>
        <v>Lindsay Hanief</v>
      </c>
    </row>
    <row r="1496" spans="1:20">
      <c r="A1496" s="24" t="s">
        <v>4011</v>
      </c>
      <c r="B1496" s="24">
        <v>27</v>
      </c>
      <c r="C1496" s="24" t="s">
        <v>76</v>
      </c>
      <c r="D1496" s="24" t="s">
        <v>355</v>
      </c>
      <c r="E1496" s="24" t="s">
        <v>3696</v>
      </c>
      <c r="F1496" s="24" t="s">
        <v>3696</v>
      </c>
      <c r="G1496" s="24" t="s">
        <v>31</v>
      </c>
      <c r="H1496" s="24" t="s">
        <v>49</v>
      </c>
      <c r="I1496" s="24" t="s">
        <v>4748</v>
      </c>
      <c r="J1496" s="24" t="s">
        <v>18</v>
      </c>
      <c r="K1496" s="24" t="s">
        <v>115</v>
      </c>
      <c r="L1496" s="24">
        <v>1</v>
      </c>
      <c r="M1496" s="33">
        <v>0</v>
      </c>
      <c r="N1496" s="33">
        <v>-196</v>
      </c>
      <c r="O1496" s="24" t="s">
        <v>29</v>
      </c>
      <c r="P1496" s="24" t="str">
        <f>VLOOKUP(Table1[[#This Row],[Line Item Text Code]],$U$3:$V$7,2,FALSE)</f>
        <v>Specification Error</v>
      </c>
      <c r="Q1496" s="31">
        <f>Table1[[#This Row],[Ext. Cost]]-Table1[[#This Row],[Ext. Sell]]</f>
        <v>-196</v>
      </c>
      <c r="R1496" s="28">
        <f>VLOOKUP(C1496,Bookings!$A$1:$B$33,2,FALSE)</f>
        <v>13189792.260000004</v>
      </c>
      <c r="S1496" s="31">
        <f>IFERROR(VLOOKUP(D1496,Bookings!E:F,2,FALSE),0)</f>
        <v>2265998.1599999997</v>
      </c>
      <c r="T1496" s="27" t="str">
        <f>IFERROR(VLOOKUP(Table1[[#This Row],[Order]],Bookings_with_AM_Report!A:L,12,FALSE),"N/A")</f>
        <v>Lindsay Hanief</v>
      </c>
    </row>
    <row r="1497" spans="1:20">
      <c r="A1497" s="24" t="s">
        <v>4011</v>
      </c>
      <c r="B1497" s="24">
        <v>28</v>
      </c>
      <c r="C1497" s="24" t="s">
        <v>76</v>
      </c>
      <c r="D1497" s="24" t="s">
        <v>355</v>
      </c>
      <c r="E1497" s="24" t="s">
        <v>3976</v>
      </c>
      <c r="F1497" s="24" t="s">
        <v>6357</v>
      </c>
      <c r="G1497" s="24" t="s">
        <v>16</v>
      </c>
      <c r="H1497" s="24" t="s">
        <v>49</v>
      </c>
      <c r="I1497" s="24" t="s">
        <v>4737</v>
      </c>
      <c r="J1497" s="24" t="s">
        <v>18</v>
      </c>
      <c r="K1497" s="24" t="s">
        <v>3732</v>
      </c>
      <c r="L1497" s="24">
        <v>1</v>
      </c>
      <c r="M1497" s="33">
        <v>0</v>
      </c>
      <c r="N1497" s="33">
        <v>795</v>
      </c>
      <c r="O1497" s="24" t="s">
        <v>29</v>
      </c>
      <c r="P1497" s="24" t="str">
        <f>VLOOKUP(Table1[[#This Row],[Line Item Text Code]],$U$3:$V$7,2,FALSE)</f>
        <v>Specification Error</v>
      </c>
      <c r="Q1497" s="31">
        <f>Table1[[#This Row],[Ext. Cost]]-Table1[[#This Row],[Ext. Sell]]</f>
        <v>795</v>
      </c>
      <c r="R1497" s="28">
        <f>VLOOKUP(C1497,Bookings!$A$1:$B$33,2,FALSE)</f>
        <v>13189792.260000004</v>
      </c>
      <c r="S1497" s="31">
        <f>IFERROR(VLOOKUP(D1497,Bookings!E:F,2,FALSE),0)</f>
        <v>2265998.1599999997</v>
      </c>
      <c r="T1497" s="27" t="str">
        <f>IFERROR(VLOOKUP(Table1[[#This Row],[Order]],Bookings_with_AM_Report!A:L,12,FALSE),"N/A")</f>
        <v>Lindsay Hanief</v>
      </c>
    </row>
    <row r="1498" spans="1:20">
      <c r="A1498" s="24" t="s">
        <v>4207</v>
      </c>
      <c r="B1498" s="24">
        <v>9</v>
      </c>
      <c r="C1498" s="24" t="s">
        <v>59</v>
      </c>
      <c r="D1498" s="24" t="s">
        <v>2108</v>
      </c>
      <c r="E1498" s="24" t="s">
        <v>6358</v>
      </c>
      <c r="F1498" s="24" t="s">
        <v>6358</v>
      </c>
      <c r="G1498" s="24" t="s">
        <v>53</v>
      </c>
      <c r="H1498" s="24" t="s">
        <v>53</v>
      </c>
      <c r="I1498" s="24" t="s">
        <v>6359</v>
      </c>
      <c r="J1498" s="24" t="s">
        <v>18</v>
      </c>
      <c r="K1498" s="24" t="s">
        <v>1479</v>
      </c>
      <c r="L1498" s="24">
        <v>1</v>
      </c>
      <c r="M1498" s="33">
        <v>0</v>
      </c>
      <c r="N1498" s="33">
        <v>36.4</v>
      </c>
      <c r="O1498" s="24" t="s">
        <v>48</v>
      </c>
      <c r="P1498" s="24" t="str">
        <f>VLOOKUP(Table1[[#This Row],[Line Item Text Code]],$U$3:$V$7,2,FALSE)</f>
        <v>Shipping Charges</v>
      </c>
      <c r="Q1498" s="31">
        <f>Table1[[#This Row],[Ext. Cost]]-Table1[[#This Row],[Ext. Sell]]</f>
        <v>36.4</v>
      </c>
      <c r="R1498" s="28">
        <f>VLOOKUP(C1498,Bookings!$A$1:$B$33,2,FALSE)</f>
        <v>25594614.949999984</v>
      </c>
      <c r="S1498" s="31">
        <f>IFERROR(VLOOKUP(D1498,Bookings!E:F,2,FALSE),0)</f>
        <v>5909476.290000001</v>
      </c>
      <c r="T1498" s="27" t="str">
        <f>IFERROR(VLOOKUP(Table1[[#This Row],[Order]],Bookings_with_AM_Report!A:L,12,FALSE),"N/A")</f>
        <v>Josie Maitlen,Torrey Carroll</v>
      </c>
    </row>
    <row r="1499" spans="1:20">
      <c r="A1499" s="24" t="s">
        <v>4035</v>
      </c>
      <c r="B1499" s="24">
        <v>9</v>
      </c>
      <c r="C1499" s="24" t="s">
        <v>70</v>
      </c>
      <c r="D1499" s="24" t="s">
        <v>4036</v>
      </c>
      <c r="E1499" s="24" t="s">
        <v>4037</v>
      </c>
      <c r="F1499" s="24" t="s">
        <v>4037</v>
      </c>
      <c r="G1499" s="24" t="s">
        <v>326</v>
      </c>
      <c r="H1499" s="24" t="s">
        <v>36</v>
      </c>
      <c r="I1499" s="24" t="s">
        <v>4038</v>
      </c>
      <c r="J1499" s="24" t="s">
        <v>24</v>
      </c>
      <c r="K1499" s="24" t="s">
        <v>4039</v>
      </c>
      <c r="L1499" s="24">
        <v>1</v>
      </c>
      <c r="M1499" s="33">
        <v>0</v>
      </c>
      <c r="N1499" s="33">
        <v>41.55</v>
      </c>
      <c r="O1499" s="24" t="s">
        <v>72</v>
      </c>
      <c r="P1499" s="24" t="str">
        <f>VLOOKUP(Table1[[#This Row],[Line Item Text Code]],$U$3:$V$7,2,FALSE)</f>
        <v>Customer Accomodation</v>
      </c>
      <c r="Q1499" s="31">
        <f>Table1[[#This Row],[Ext. Cost]]-Table1[[#This Row],[Ext. Sell]]</f>
        <v>41.55</v>
      </c>
      <c r="R1499" s="28">
        <f>VLOOKUP(C1499,Bookings!$A$1:$B$33,2,FALSE)</f>
        <v>3879926.4899999993</v>
      </c>
      <c r="S1499" s="31">
        <f>IFERROR(VLOOKUP(D1499,Bookings!E:F,2,FALSE),0)</f>
        <v>15017.74</v>
      </c>
      <c r="T1499" s="27" t="str">
        <f>IFERROR(VLOOKUP(Table1[[#This Row],[Order]],Bookings_with_AM_Report!A:L,12,FALSE),"N/A")</f>
        <v>Marena Brown</v>
      </c>
    </row>
    <row r="1500" spans="1:20">
      <c r="A1500" s="24" t="s">
        <v>4040</v>
      </c>
      <c r="B1500" s="24">
        <v>2</v>
      </c>
      <c r="C1500" s="24" t="s">
        <v>106</v>
      </c>
      <c r="D1500" s="24" t="s">
        <v>1035</v>
      </c>
      <c r="E1500" s="24" t="s">
        <v>3630</v>
      </c>
      <c r="F1500" s="24" t="s">
        <v>4041</v>
      </c>
      <c r="G1500" s="24" t="s">
        <v>2516</v>
      </c>
      <c r="H1500" s="24" t="s">
        <v>36</v>
      </c>
      <c r="I1500" s="24" t="s">
        <v>4042</v>
      </c>
      <c r="J1500" s="24" t="s">
        <v>33</v>
      </c>
      <c r="K1500" s="24" t="s">
        <v>2533</v>
      </c>
      <c r="L1500" s="24">
        <v>1</v>
      </c>
      <c r="M1500" s="33">
        <v>0</v>
      </c>
      <c r="N1500" s="33">
        <v>268.38</v>
      </c>
      <c r="O1500" s="24" t="s">
        <v>1598</v>
      </c>
      <c r="P1500" s="24" t="str">
        <f>VLOOKUP(Table1[[#This Row],[Line Item Text Code]],$U$3:$V$7,2,FALSE)</f>
        <v>Customer Accomodation</v>
      </c>
      <c r="Q1500" s="31">
        <f>Table1[[#This Row],[Ext. Cost]]-Table1[[#This Row],[Ext. Sell]]</f>
        <v>268.38</v>
      </c>
      <c r="R1500" s="28">
        <f>VLOOKUP(C1500,Bookings!$A$1:$B$33,2,FALSE)</f>
        <v>893520.77000000025</v>
      </c>
      <c r="S1500" s="31">
        <f>IFERROR(VLOOKUP(D1500,Bookings!E:F,2,FALSE),0)</f>
        <v>230099.30999999994</v>
      </c>
      <c r="T1500" s="27" t="str">
        <f>IFERROR(VLOOKUP(Table1[[#This Row],[Order]],Bookings_with_AM_Report!A:L,12,FALSE),"N/A")</f>
        <v>Farrah Race</v>
      </c>
    </row>
    <row r="1501" spans="1:20">
      <c r="A1501" s="24" t="s">
        <v>4043</v>
      </c>
      <c r="B1501" s="24">
        <v>1</v>
      </c>
      <c r="C1501" s="24" t="s">
        <v>15</v>
      </c>
      <c r="D1501" s="24" t="s">
        <v>4044</v>
      </c>
      <c r="E1501" s="24" t="s">
        <v>4045</v>
      </c>
      <c r="F1501" s="24" t="s">
        <v>4046</v>
      </c>
      <c r="G1501" s="24" t="s">
        <v>16</v>
      </c>
      <c r="H1501" s="24" t="s">
        <v>36</v>
      </c>
      <c r="I1501" s="24" t="s">
        <v>4047</v>
      </c>
      <c r="J1501" s="24" t="s">
        <v>18</v>
      </c>
      <c r="K1501" s="24" t="s">
        <v>316</v>
      </c>
      <c r="L1501" s="24">
        <v>1</v>
      </c>
      <c r="M1501" s="33">
        <v>0</v>
      </c>
      <c r="N1501" s="33">
        <v>250</v>
      </c>
      <c r="O1501" s="24" t="s">
        <v>63</v>
      </c>
      <c r="P1501" s="24" t="str">
        <f>VLOOKUP(Table1[[#This Row],[Line Item Text Code]],$U$3:$V$7,2,FALSE)</f>
        <v>Customer Accomodation</v>
      </c>
      <c r="Q1501" s="31">
        <f>Table1[[#This Row],[Ext. Cost]]-Table1[[#This Row],[Ext. Sell]]</f>
        <v>250</v>
      </c>
      <c r="R1501" s="28">
        <f>VLOOKUP(C1501,Bookings!$A$1:$B$33,2,FALSE)</f>
        <v>6210075.2199999997</v>
      </c>
      <c r="S1501" s="31">
        <f>IFERROR(VLOOKUP(D1501,Bookings!E:F,2,FALSE),0)</f>
        <v>6454864.4399999995</v>
      </c>
      <c r="T1501" s="27" t="str">
        <f>IFERROR(VLOOKUP(Table1[[#This Row],[Order]],Bookings_with_AM_Report!A:L,12,FALSE),"N/A")</f>
        <v>Lindsay Purdom,Melissa Rokes</v>
      </c>
    </row>
    <row r="1502" spans="1:20">
      <c r="A1502" s="24" t="s">
        <v>4752</v>
      </c>
      <c r="B1502" s="24">
        <v>9</v>
      </c>
      <c r="C1502" s="24" t="s">
        <v>76</v>
      </c>
      <c r="D1502" s="24" t="s">
        <v>2092</v>
      </c>
      <c r="E1502" s="24" t="s">
        <v>3898</v>
      </c>
      <c r="F1502" s="24" t="s">
        <v>3898</v>
      </c>
      <c r="G1502" s="24" t="s">
        <v>31</v>
      </c>
      <c r="H1502" s="24" t="s">
        <v>49</v>
      </c>
      <c r="I1502" s="24" t="s">
        <v>4753</v>
      </c>
      <c r="J1502" s="24" t="s">
        <v>18</v>
      </c>
      <c r="K1502" s="24" t="s">
        <v>4754</v>
      </c>
      <c r="L1502" s="24">
        <v>1</v>
      </c>
      <c r="M1502" s="33">
        <v>0</v>
      </c>
      <c r="N1502" s="33">
        <v>-112.8</v>
      </c>
      <c r="O1502" s="24" t="s">
        <v>29</v>
      </c>
      <c r="P1502" s="24" t="str">
        <f>VLOOKUP(Table1[[#This Row],[Line Item Text Code]],$U$3:$V$7,2,FALSE)</f>
        <v>Specification Error</v>
      </c>
      <c r="Q1502" s="31">
        <f>Table1[[#This Row],[Ext. Cost]]-Table1[[#This Row],[Ext. Sell]]</f>
        <v>-112.8</v>
      </c>
      <c r="R1502" s="28">
        <f>VLOOKUP(C1502,Bookings!$A$1:$B$33,2,FALSE)</f>
        <v>13189792.260000004</v>
      </c>
      <c r="S1502" s="31">
        <f>IFERROR(VLOOKUP(D1502,Bookings!E:F,2,FALSE),0)</f>
        <v>589458.05000000005</v>
      </c>
      <c r="T1502" s="27" t="str">
        <f>IFERROR(VLOOKUP(Table1[[#This Row],[Order]],Bookings_with_AM_Report!A:L,12,FALSE),"N/A")</f>
        <v>Carina Collison</v>
      </c>
    </row>
    <row r="1503" spans="1:20">
      <c r="A1503" s="24" t="s">
        <v>4752</v>
      </c>
      <c r="B1503" s="24">
        <v>10</v>
      </c>
      <c r="C1503" s="24" t="s">
        <v>76</v>
      </c>
      <c r="D1503" s="24" t="s">
        <v>2092</v>
      </c>
      <c r="E1503" s="24" t="s">
        <v>3898</v>
      </c>
      <c r="F1503" s="24" t="s">
        <v>3898</v>
      </c>
      <c r="G1503" s="24" t="s">
        <v>53</v>
      </c>
      <c r="H1503" s="24" t="s">
        <v>49</v>
      </c>
      <c r="I1503" s="24" t="s">
        <v>4753</v>
      </c>
      <c r="J1503" s="24" t="s">
        <v>18</v>
      </c>
      <c r="K1503" s="24" t="s">
        <v>4755</v>
      </c>
      <c r="L1503" s="24">
        <v>1</v>
      </c>
      <c r="M1503" s="33">
        <v>0</v>
      </c>
      <c r="N1503" s="33">
        <v>-200.01</v>
      </c>
      <c r="O1503" s="24" t="s">
        <v>29</v>
      </c>
      <c r="P1503" s="24" t="str">
        <f>VLOOKUP(Table1[[#This Row],[Line Item Text Code]],$U$3:$V$7,2,FALSE)</f>
        <v>Specification Error</v>
      </c>
      <c r="Q1503" s="31">
        <f>Table1[[#This Row],[Ext. Cost]]-Table1[[#This Row],[Ext. Sell]]</f>
        <v>-200.01</v>
      </c>
      <c r="R1503" s="28">
        <f>VLOOKUP(C1503,Bookings!$A$1:$B$33,2,FALSE)</f>
        <v>13189792.260000004</v>
      </c>
      <c r="S1503" s="31">
        <f>IFERROR(VLOOKUP(D1503,Bookings!E:F,2,FALSE),0)</f>
        <v>589458.05000000005</v>
      </c>
      <c r="T1503" s="27" t="str">
        <f>IFERROR(VLOOKUP(Table1[[#This Row],[Order]],Bookings_with_AM_Report!A:L,12,FALSE),"N/A")</f>
        <v>Carina Collison</v>
      </c>
    </row>
    <row r="1504" spans="1:20">
      <c r="A1504" s="24" t="s">
        <v>4442</v>
      </c>
      <c r="B1504" s="24">
        <v>13</v>
      </c>
      <c r="C1504" s="24" t="s">
        <v>340</v>
      </c>
      <c r="D1504" s="24" t="s">
        <v>4441</v>
      </c>
      <c r="E1504" s="24" t="s">
        <v>4756</v>
      </c>
      <c r="F1504" s="24" t="s">
        <v>4757</v>
      </c>
      <c r="G1504" s="24" t="s">
        <v>31</v>
      </c>
      <c r="H1504" s="24" t="s">
        <v>49</v>
      </c>
      <c r="I1504" s="24" t="s">
        <v>4758</v>
      </c>
      <c r="J1504" s="24" t="s">
        <v>33</v>
      </c>
      <c r="K1504" s="24" t="s">
        <v>2228</v>
      </c>
      <c r="L1504" s="24">
        <v>2</v>
      </c>
      <c r="M1504" s="33">
        <v>0</v>
      </c>
      <c r="N1504" s="33">
        <v>288.39999999999998</v>
      </c>
      <c r="O1504" s="24" t="s">
        <v>1598</v>
      </c>
      <c r="P1504" s="24" t="str">
        <f>VLOOKUP(Table1[[#This Row],[Line Item Text Code]],$U$3:$V$7,2,FALSE)</f>
        <v>Specification Error</v>
      </c>
      <c r="Q1504" s="31">
        <f>Table1[[#This Row],[Ext. Cost]]-Table1[[#This Row],[Ext. Sell]]</f>
        <v>288.39999999999998</v>
      </c>
      <c r="R1504" s="28">
        <f>VLOOKUP(C1504,Bookings!$A$1:$B$33,2,FALSE)</f>
        <v>105326.69</v>
      </c>
      <c r="S1504" s="31">
        <f>IFERROR(VLOOKUP(D1504,Bookings!E:F,2,FALSE),0)</f>
        <v>12013.939999999999</v>
      </c>
      <c r="T1504" s="27" t="str">
        <f>IFERROR(VLOOKUP(Table1[[#This Row],[Order]],Bookings_with_AM_Report!A:L,12,FALSE),"N/A")</f>
        <v>Shayle Wallis</v>
      </c>
    </row>
    <row r="1505" spans="1:20">
      <c r="A1505" s="24" t="s">
        <v>4442</v>
      </c>
      <c r="B1505" s="24">
        <v>14</v>
      </c>
      <c r="C1505" s="24" t="s">
        <v>340</v>
      </c>
      <c r="D1505" s="24" t="s">
        <v>4441</v>
      </c>
      <c r="E1505" s="24" t="s">
        <v>41</v>
      </c>
      <c r="F1505" s="24" t="s">
        <v>6360</v>
      </c>
      <c r="G1505" s="24" t="s">
        <v>42</v>
      </c>
      <c r="H1505" s="24" t="s">
        <v>17</v>
      </c>
      <c r="I1505" s="24" t="s">
        <v>43</v>
      </c>
      <c r="J1505" s="24" t="s">
        <v>33</v>
      </c>
      <c r="K1505" s="24" t="s">
        <v>96</v>
      </c>
      <c r="L1505" s="24">
        <v>1</v>
      </c>
      <c r="M1505" s="33">
        <v>0</v>
      </c>
      <c r="N1505" s="33">
        <v>15</v>
      </c>
      <c r="O1505" s="24" t="s">
        <v>1598</v>
      </c>
      <c r="P1505" s="24" t="str">
        <f>VLOOKUP(Table1[[#This Row],[Line Item Text Code]],$U$3:$V$7,2,FALSE)</f>
        <v>Miscellaneous</v>
      </c>
      <c r="Q1505" s="31">
        <f>Table1[[#This Row],[Ext. Cost]]-Table1[[#This Row],[Ext. Sell]]</f>
        <v>15</v>
      </c>
      <c r="R1505" s="28">
        <f>VLOOKUP(C1505,Bookings!$A$1:$B$33,2,FALSE)</f>
        <v>105326.69</v>
      </c>
      <c r="S1505" s="31">
        <f>IFERROR(VLOOKUP(D1505,Bookings!E:F,2,FALSE),0)</f>
        <v>12013.939999999999</v>
      </c>
      <c r="T1505" s="27" t="str">
        <f>IFERROR(VLOOKUP(Table1[[#This Row],[Order]],Bookings_with_AM_Report!A:L,12,FALSE),"N/A")</f>
        <v>Shayle Wallis</v>
      </c>
    </row>
    <row r="1506" spans="1:20">
      <c r="A1506" s="24" t="s">
        <v>4117</v>
      </c>
      <c r="B1506" s="24">
        <v>8</v>
      </c>
      <c r="C1506" s="24" t="s">
        <v>81</v>
      </c>
      <c r="D1506" s="24" t="s">
        <v>94</v>
      </c>
      <c r="E1506" s="24" t="s">
        <v>28</v>
      </c>
      <c r="F1506" s="24" t="s">
        <v>4759</v>
      </c>
      <c r="G1506" s="24" t="s">
        <v>16</v>
      </c>
      <c r="H1506" s="24" t="s">
        <v>32</v>
      </c>
      <c r="I1506" s="24" t="s">
        <v>4760</v>
      </c>
      <c r="J1506" s="24" t="s">
        <v>24</v>
      </c>
      <c r="K1506" s="24" t="s">
        <v>47</v>
      </c>
      <c r="L1506" s="24">
        <v>1</v>
      </c>
      <c r="M1506" s="33">
        <v>0</v>
      </c>
      <c r="N1506" s="33">
        <v>180</v>
      </c>
      <c r="O1506" s="24" t="s">
        <v>29</v>
      </c>
      <c r="P1506" s="24" t="str">
        <f>VLOOKUP(Table1[[#This Row],[Line Item Text Code]],$U$3:$V$7,2,FALSE)</f>
        <v>Vendor Caused</v>
      </c>
      <c r="Q1506" s="31">
        <f>Table1[[#This Row],[Ext. Cost]]-Table1[[#This Row],[Ext. Sell]]</f>
        <v>180</v>
      </c>
      <c r="R1506" s="28">
        <f>VLOOKUP(C1506,Bookings!$A$1:$B$33,2,FALSE)</f>
        <v>2600398.1199999982</v>
      </c>
      <c r="S1506" s="31">
        <f>IFERROR(VLOOKUP(D1506,Bookings!E:F,2,FALSE),0)</f>
        <v>273726.31</v>
      </c>
      <c r="T1506" s="27" t="str">
        <f>IFERROR(VLOOKUP(Table1[[#This Row],[Order]],Bookings_with_AM_Report!A:L,12,FALSE),"N/A")</f>
        <v>Genesis Rita</v>
      </c>
    </row>
    <row r="1507" spans="1:20">
      <c r="A1507" s="24" t="s">
        <v>4218</v>
      </c>
      <c r="B1507" s="24">
        <v>6</v>
      </c>
      <c r="C1507" s="24" t="s">
        <v>76</v>
      </c>
      <c r="D1507" s="24" t="s">
        <v>355</v>
      </c>
      <c r="E1507" s="24" t="s">
        <v>1488</v>
      </c>
      <c r="F1507" s="24" t="s">
        <v>4761</v>
      </c>
      <c r="G1507" s="24" t="s">
        <v>31</v>
      </c>
      <c r="H1507" s="24" t="s">
        <v>32</v>
      </c>
      <c r="I1507" s="24" t="s">
        <v>4762</v>
      </c>
      <c r="J1507" s="24" t="s">
        <v>18</v>
      </c>
      <c r="K1507" s="24" t="s">
        <v>4763</v>
      </c>
      <c r="L1507" s="24">
        <v>1</v>
      </c>
      <c r="M1507" s="33">
        <v>0</v>
      </c>
      <c r="N1507" s="33">
        <v>-14158.84</v>
      </c>
      <c r="O1507" s="24" t="s">
        <v>29</v>
      </c>
      <c r="P1507" s="24" t="str">
        <f>VLOOKUP(Table1[[#This Row],[Line Item Text Code]],$U$3:$V$7,2,FALSE)</f>
        <v>Vendor Caused</v>
      </c>
      <c r="Q1507" s="31">
        <f>Table1[[#This Row],[Ext. Cost]]-Table1[[#This Row],[Ext. Sell]]</f>
        <v>-14158.84</v>
      </c>
      <c r="R1507" s="28">
        <f>VLOOKUP(C1507,Bookings!$A$1:$B$33,2,FALSE)</f>
        <v>13189792.260000004</v>
      </c>
      <c r="S1507" s="31">
        <f>IFERROR(VLOOKUP(D1507,Bookings!E:F,2,FALSE),0)</f>
        <v>2265998.1599999997</v>
      </c>
      <c r="T1507" s="27" t="str">
        <f>IFERROR(VLOOKUP(Table1[[#This Row],[Order]],Bookings_with_AM_Report!A:L,12,FALSE),"N/A")</f>
        <v>Lindsay Hanief</v>
      </c>
    </row>
    <row r="1508" spans="1:20">
      <c r="A1508" s="24" t="s">
        <v>4218</v>
      </c>
      <c r="B1508" s="24">
        <v>7</v>
      </c>
      <c r="C1508" s="24" t="s">
        <v>76</v>
      </c>
      <c r="D1508" s="24" t="s">
        <v>355</v>
      </c>
      <c r="E1508" s="24" t="s">
        <v>4764</v>
      </c>
      <c r="F1508" s="24" t="s">
        <v>4764</v>
      </c>
      <c r="G1508" s="24" t="s">
        <v>31</v>
      </c>
      <c r="H1508" s="24" t="s">
        <v>32</v>
      </c>
      <c r="I1508" s="24" t="s">
        <v>4762</v>
      </c>
      <c r="J1508" s="24" t="s">
        <v>18</v>
      </c>
      <c r="K1508" s="24" t="s">
        <v>4763</v>
      </c>
      <c r="L1508" s="24">
        <v>1</v>
      </c>
      <c r="M1508" s="33">
        <v>0</v>
      </c>
      <c r="N1508" s="33">
        <v>17062.96</v>
      </c>
      <c r="O1508" s="24" t="s">
        <v>29</v>
      </c>
      <c r="P1508" s="24" t="str">
        <f>VLOOKUP(Table1[[#This Row],[Line Item Text Code]],$U$3:$V$7,2,FALSE)</f>
        <v>Vendor Caused</v>
      </c>
      <c r="Q1508" s="31">
        <f>Table1[[#This Row],[Ext. Cost]]-Table1[[#This Row],[Ext. Sell]]</f>
        <v>17062.96</v>
      </c>
      <c r="R1508" s="28">
        <f>VLOOKUP(C1508,Bookings!$A$1:$B$33,2,FALSE)</f>
        <v>13189792.260000004</v>
      </c>
      <c r="S1508" s="31">
        <f>IFERROR(VLOOKUP(D1508,Bookings!E:F,2,FALSE),0)</f>
        <v>2265998.1599999997</v>
      </c>
      <c r="T1508" s="27" t="str">
        <f>IFERROR(VLOOKUP(Table1[[#This Row],[Order]],Bookings_with_AM_Report!A:L,12,FALSE),"N/A")</f>
        <v>Lindsay Hanief</v>
      </c>
    </row>
    <row r="1509" spans="1:20">
      <c r="A1509" s="24" t="s">
        <v>4218</v>
      </c>
      <c r="B1509" s="24">
        <v>8</v>
      </c>
      <c r="C1509" s="24" t="s">
        <v>76</v>
      </c>
      <c r="D1509" s="24" t="s">
        <v>355</v>
      </c>
      <c r="E1509" s="24" t="s">
        <v>4765</v>
      </c>
      <c r="F1509" s="24" t="s">
        <v>4766</v>
      </c>
      <c r="G1509" s="24" t="s">
        <v>31</v>
      </c>
      <c r="H1509" s="24" t="s">
        <v>32</v>
      </c>
      <c r="I1509" s="24" t="s">
        <v>4762</v>
      </c>
      <c r="J1509" s="24" t="s">
        <v>18</v>
      </c>
      <c r="K1509" s="24" t="s">
        <v>4763</v>
      </c>
      <c r="L1509" s="24">
        <v>32</v>
      </c>
      <c r="M1509" s="33">
        <v>0</v>
      </c>
      <c r="N1509" s="33">
        <v>-12665.6</v>
      </c>
      <c r="O1509" s="24" t="s">
        <v>29</v>
      </c>
      <c r="P1509" s="24" t="str">
        <f>VLOOKUP(Table1[[#This Row],[Line Item Text Code]],$U$3:$V$7,2,FALSE)</f>
        <v>Vendor Caused</v>
      </c>
      <c r="Q1509" s="31">
        <f>Table1[[#This Row],[Ext. Cost]]-Table1[[#This Row],[Ext. Sell]]</f>
        <v>-12665.6</v>
      </c>
      <c r="R1509" s="28">
        <f>VLOOKUP(C1509,Bookings!$A$1:$B$33,2,FALSE)</f>
        <v>13189792.260000004</v>
      </c>
      <c r="S1509" s="31">
        <f>IFERROR(VLOOKUP(D1509,Bookings!E:F,2,FALSE),0)</f>
        <v>2265998.1599999997</v>
      </c>
      <c r="T1509" s="27" t="str">
        <f>IFERROR(VLOOKUP(Table1[[#This Row],[Order]],Bookings_with_AM_Report!A:L,12,FALSE),"N/A")</f>
        <v>Lindsay Hanief</v>
      </c>
    </row>
    <row r="1510" spans="1:20">
      <c r="A1510" s="24" t="s">
        <v>4218</v>
      </c>
      <c r="B1510" s="24">
        <v>9</v>
      </c>
      <c r="C1510" s="24" t="s">
        <v>76</v>
      </c>
      <c r="D1510" s="24" t="s">
        <v>355</v>
      </c>
      <c r="E1510" s="24" t="s">
        <v>4767</v>
      </c>
      <c r="F1510" s="24" t="s">
        <v>4767</v>
      </c>
      <c r="G1510" s="24" t="s">
        <v>53</v>
      </c>
      <c r="H1510" s="24" t="s">
        <v>32</v>
      </c>
      <c r="I1510" s="24" t="s">
        <v>4762</v>
      </c>
      <c r="J1510" s="24" t="s">
        <v>18</v>
      </c>
      <c r="K1510" s="24" t="s">
        <v>4763</v>
      </c>
      <c r="L1510" s="24">
        <v>1</v>
      </c>
      <c r="M1510" s="33">
        <v>0</v>
      </c>
      <c r="N1510" s="33">
        <v>-385</v>
      </c>
      <c r="O1510" s="24" t="s">
        <v>29</v>
      </c>
      <c r="P1510" s="24" t="str">
        <f>VLOOKUP(Table1[[#This Row],[Line Item Text Code]],$U$3:$V$7,2,FALSE)</f>
        <v>Vendor Caused</v>
      </c>
      <c r="Q1510" s="31">
        <f>Table1[[#This Row],[Ext. Cost]]-Table1[[#This Row],[Ext. Sell]]</f>
        <v>-385</v>
      </c>
      <c r="R1510" s="28">
        <f>VLOOKUP(C1510,Bookings!$A$1:$B$33,2,FALSE)</f>
        <v>13189792.260000004</v>
      </c>
      <c r="S1510" s="31">
        <f>IFERROR(VLOOKUP(D1510,Bookings!E:F,2,FALSE),0)</f>
        <v>2265998.1599999997</v>
      </c>
      <c r="T1510" s="27" t="str">
        <f>IFERROR(VLOOKUP(Table1[[#This Row],[Order]],Bookings_with_AM_Report!A:L,12,FALSE),"N/A")</f>
        <v>Lindsay Hanief</v>
      </c>
    </row>
    <row r="1511" spans="1:20">
      <c r="A1511" s="24" t="s">
        <v>4218</v>
      </c>
      <c r="B1511" s="24">
        <v>10</v>
      </c>
      <c r="C1511" s="24" t="s">
        <v>76</v>
      </c>
      <c r="D1511" s="24" t="s">
        <v>355</v>
      </c>
      <c r="E1511" s="24" t="s">
        <v>4768</v>
      </c>
      <c r="F1511" s="24" t="s">
        <v>4769</v>
      </c>
      <c r="G1511" s="24" t="s">
        <v>31</v>
      </c>
      <c r="H1511" s="24" t="s">
        <v>32</v>
      </c>
      <c r="I1511" s="24" t="s">
        <v>4762</v>
      </c>
      <c r="J1511" s="24" t="s">
        <v>18</v>
      </c>
      <c r="K1511" s="24" t="s">
        <v>4763</v>
      </c>
      <c r="L1511" s="24">
        <v>6</v>
      </c>
      <c r="M1511" s="33">
        <v>0</v>
      </c>
      <c r="N1511" s="33">
        <v>-175.02</v>
      </c>
      <c r="O1511" s="24" t="s">
        <v>29</v>
      </c>
      <c r="P1511" s="24" t="str">
        <f>VLOOKUP(Table1[[#This Row],[Line Item Text Code]],$U$3:$V$7,2,FALSE)</f>
        <v>Vendor Caused</v>
      </c>
      <c r="Q1511" s="31">
        <f>Table1[[#This Row],[Ext. Cost]]-Table1[[#This Row],[Ext. Sell]]</f>
        <v>-175.02</v>
      </c>
      <c r="R1511" s="28">
        <f>VLOOKUP(C1511,Bookings!$A$1:$B$33,2,FALSE)</f>
        <v>13189792.260000004</v>
      </c>
      <c r="S1511" s="31">
        <f>IFERROR(VLOOKUP(D1511,Bookings!E:F,2,FALSE),0)</f>
        <v>2265998.1599999997</v>
      </c>
      <c r="T1511" s="27" t="str">
        <f>IFERROR(VLOOKUP(Table1[[#This Row],[Order]],Bookings_with_AM_Report!A:L,12,FALSE),"N/A")</f>
        <v>Lindsay Hanief</v>
      </c>
    </row>
    <row r="1512" spans="1:20">
      <c r="A1512" s="24" t="s">
        <v>4218</v>
      </c>
      <c r="B1512" s="24">
        <v>11</v>
      </c>
      <c r="C1512" s="24" t="s">
        <v>76</v>
      </c>
      <c r="D1512" s="24" t="s">
        <v>355</v>
      </c>
      <c r="E1512" s="24" t="s">
        <v>4770</v>
      </c>
      <c r="F1512" s="24" t="s">
        <v>4771</v>
      </c>
      <c r="G1512" s="24" t="s">
        <v>31</v>
      </c>
      <c r="H1512" s="24" t="s">
        <v>32</v>
      </c>
      <c r="I1512" s="24" t="s">
        <v>4762</v>
      </c>
      <c r="J1512" s="24" t="s">
        <v>18</v>
      </c>
      <c r="K1512" s="24" t="s">
        <v>4763</v>
      </c>
      <c r="L1512" s="24">
        <v>1</v>
      </c>
      <c r="M1512" s="33">
        <v>0</v>
      </c>
      <c r="N1512" s="33">
        <v>14158.84</v>
      </c>
      <c r="O1512" s="24" t="s">
        <v>29</v>
      </c>
      <c r="P1512" s="24" t="str">
        <f>VLOOKUP(Table1[[#This Row],[Line Item Text Code]],$U$3:$V$7,2,FALSE)</f>
        <v>Vendor Caused</v>
      </c>
      <c r="Q1512" s="31">
        <f>Table1[[#This Row],[Ext. Cost]]-Table1[[#This Row],[Ext. Sell]]</f>
        <v>14158.84</v>
      </c>
      <c r="R1512" s="28">
        <f>VLOOKUP(C1512,Bookings!$A$1:$B$33,2,FALSE)</f>
        <v>13189792.260000004</v>
      </c>
      <c r="S1512" s="31">
        <f>IFERROR(VLOOKUP(D1512,Bookings!E:F,2,FALSE),0)</f>
        <v>2265998.1599999997</v>
      </c>
      <c r="T1512" s="27" t="str">
        <f>IFERROR(VLOOKUP(Table1[[#This Row],[Order]],Bookings_with_AM_Report!A:L,12,FALSE),"N/A")</f>
        <v>Lindsay Hanief</v>
      </c>
    </row>
    <row r="1513" spans="1:20">
      <c r="A1513" s="24" t="s">
        <v>4398</v>
      </c>
      <c r="B1513" s="24">
        <v>9</v>
      </c>
      <c r="C1513" s="24" t="s">
        <v>15</v>
      </c>
      <c r="D1513" s="24" t="s">
        <v>143</v>
      </c>
      <c r="E1513" s="24" t="s">
        <v>6361</v>
      </c>
      <c r="F1513" s="24" t="s">
        <v>6362</v>
      </c>
      <c r="G1513" s="24" t="s">
        <v>31</v>
      </c>
      <c r="H1513" s="24" t="s">
        <v>49</v>
      </c>
      <c r="I1513" s="24" t="s">
        <v>6363</v>
      </c>
      <c r="J1513" s="24" t="s">
        <v>18</v>
      </c>
      <c r="K1513" s="24" t="s">
        <v>6169</v>
      </c>
      <c r="L1513" s="24">
        <v>1</v>
      </c>
      <c r="M1513" s="33">
        <v>297</v>
      </c>
      <c r="N1513" s="33">
        <v>0</v>
      </c>
      <c r="O1513" s="24" t="s">
        <v>26</v>
      </c>
      <c r="P1513" s="24" t="str">
        <f>VLOOKUP(Table1[[#This Row],[Line Item Text Code]],$U$3:$V$7,2,FALSE)</f>
        <v>Specification Error</v>
      </c>
      <c r="Q1513" s="31">
        <f>Table1[[#This Row],[Ext. Cost]]-Table1[[#This Row],[Ext. Sell]]</f>
        <v>-297</v>
      </c>
      <c r="R1513" s="28">
        <f>VLOOKUP(C1513,Bookings!$A$1:$B$33,2,FALSE)</f>
        <v>6210075.2199999997</v>
      </c>
      <c r="S1513" s="31">
        <f>IFERROR(VLOOKUP(D1513,Bookings!E:F,2,FALSE),0)</f>
        <v>4794778.7699999996</v>
      </c>
      <c r="T1513" s="27" t="str">
        <f>IFERROR(VLOOKUP(Table1[[#This Row],[Order]],Bookings_with_AM_Report!A:L,12,FALSE),"N/A")</f>
        <v>Patty Medina</v>
      </c>
    </row>
    <row r="1514" spans="1:20">
      <c r="A1514" s="24" t="s">
        <v>4398</v>
      </c>
      <c r="B1514" s="24">
        <v>45</v>
      </c>
      <c r="C1514" s="24" t="s">
        <v>15</v>
      </c>
      <c r="D1514" s="24" t="s">
        <v>143</v>
      </c>
      <c r="E1514" s="24" t="s">
        <v>4772</v>
      </c>
      <c r="F1514" s="24" t="s">
        <v>129</v>
      </c>
      <c r="G1514" s="24" t="s">
        <v>53</v>
      </c>
      <c r="H1514" s="24" t="s">
        <v>53</v>
      </c>
      <c r="I1514" s="24" t="s">
        <v>129</v>
      </c>
      <c r="J1514" s="24" t="s">
        <v>18</v>
      </c>
      <c r="K1514" s="24" t="s">
        <v>75</v>
      </c>
      <c r="L1514" s="24">
        <v>1</v>
      </c>
      <c r="M1514" s="33">
        <v>0</v>
      </c>
      <c r="N1514" s="33">
        <v>69.84</v>
      </c>
      <c r="O1514" s="24" t="s">
        <v>26</v>
      </c>
      <c r="P1514" s="24" t="str">
        <f>VLOOKUP(Table1[[#This Row],[Line Item Text Code]],$U$3:$V$7,2,FALSE)</f>
        <v>Shipping Charges</v>
      </c>
      <c r="Q1514" s="31">
        <f>Table1[[#This Row],[Ext. Cost]]-Table1[[#This Row],[Ext. Sell]]</f>
        <v>69.84</v>
      </c>
      <c r="R1514" s="28">
        <f>VLOOKUP(C1514,Bookings!$A$1:$B$33,2,FALSE)</f>
        <v>6210075.2199999997</v>
      </c>
      <c r="S1514" s="31">
        <f>IFERROR(VLOOKUP(D1514,Bookings!E:F,2,FALSE),0)</f>
        <v>4794778.7699999996</v>
      </c>
      <c r="T1514" s="27" t="str">
        <f>IFERROR(VLOOKUP(Table1[[#This Row],[Order]],Bookings_with_AM_Report!A:L,12,FALSE),"N/A")</f>
        <v>Patty Medina</v>
      </c>
    </row>
    <row r="1515" spans="1:20">
      <c r="A1515" s="24" t="s">
        <v>4773</v>
      </c>
      <c r="B1515" s="24">
        <v>8</v>
      </c>
      <c r="C1515" s="24" t="s">
        <v>30</v>
      </c>
      <c r="D1515" s="24" t="s">
        <v>56</v>
      </c>
      <c r="E1515" s="24" t="s">
        <v>52</v>
      </c>
      <c r="F1515" s="24" t="s">
        <v>4774</v>
      </c>
      <c r="G1515" s="24" t="s">
        <v>53</v>
      </c>
      <c r="H1515" s="24" t="s">
        <v>49</v>
      </c>
      <c r="I1515" s="24" t="s">
        <v>4775</v>
      </c>
      <c r="J1515" s="24" t="s">
        <v>33</v>
      </c>
      <c r="K1515" s="24" t="s">
        <v>4776</v>
      </c>
      <c r="L1515" s="24">
        <v>1</v>
      </c>
      <c r="M1515" s="33">
        <v>0</v>
      </c>
      <c r="N1515" s="33">
        <v>165</v>
      </c>
      <c r="O1515" s="24" t="s">
        <v>1598</v>
      </c>
      <c r="P1515" s="24" t="str">
        <f>VLOOKUP(Table1[[#This Row],[Line Item Text Code]],$U$3:$V$7,2,FALSE)</f>
        <v>Specification Error</v>
      </c>
      <c r="Q1515" s="31">
        <f>Table1[[#This Row],[Ext. Cost]]-Table1[[#This Row],[Ext. Sell]]</f>
        <v>165</v>
      </c>
      <c r="R1515" s="28">
        <f>VLOOKUP(C1515,Bookings!$A$1:$B$33,2,FALSE)</f>
        <v>3992449.5100000007</v>
      </c>
      <c r="S1515" s="31">
        <f>IFERROR(VLOOKUP(D1515,Bookings!E:F,2,FALSE),0)</f>
        <v>339578.9</v>
      </c>
      <c r="T1515" s="27" t="str">
        <f>IFERROR(VLOOKUP(Table1[[#This Row],[Order]],Bookings_with_AM_Report!A:L,12,FALSE),"N/A")</f>
        <v>Farrah Race</v>
      </c>
    </row>
    <row r="1516" spans="1:20">
      <c r="A1516" s="24" t="s">
        <v>5030</v>
      </c>
      <c r="B1516" s="24">
        <v>4</v>
      </c>
      <c r="C1516" s="24" t="s">
        <v>371</v>
      </c>
      <c r="D1516" s="24" t="s">
        <v>2560</v>
      </c>
      <c r="E1516" s="24" t="s">
        <v>3630</v>
      </c>
      <c r="F1516" s="24" t="s">
        <v>6364</v>
      </c>
      <c r="G1516" s="24" t="s">
        <v>31</v>
      </c>
      <c r="H1516" s="24" t="s">
        <v>49</v>
      </c>
      <c r="I1516" s="24" t="s">
        <v>2615</v>
      </c>
      <c r="J1516" s="24" t="s">
        <v>18</v>
      </c>
      <c r="K1516" s="24" t="s">
        <v>34</v>
      </c>
      <c r="L1516" s="24">
        <v>1</v>
      </c>
      <c r="M1516" s="33">
        <v>721</v>
      </c>
      <c r="N1516" s="33">
        <v>0</v>
      </c>
      <c r="O1516" s="24" t="s">
        <v>48</v>
      </c>
      <c r="P1516" s="24" t="str">
        <f>VLOOKUP(Table1[[#This Row],[Line Item Text Code]],$U$3:$V$7,2,FALSE)</f>
        <v>Specification Error</v>
      </c>
      <c r="Q1516" s="31">
        <f>Table1[[#This Row],[Ext. Cost]]-Table1[[#This Row],[Ext. Sell]]</f>
        <v>-721</v>
      </c>
      <c r="R1516" s="28">
        <f>VLOOKUP(C1516,Bookings!$A$1:$B$33,2,FALSE)</f>
        <v>1713691.77</v>
      </c>
      <c r="S1516" s="31">
        <f>IFERROR(VLOOKUP(D1516,Bookings!E:F,2,FALSE),0)</f>
        <v>259744.13999999996</v>
      </c>
      <c r="T1516" s="27" t="str">
        <f>IFERROR(VLOOKUP(Table1[[#This Row],[Order]],Bookings_with_AM_Report!A:L,12,FALSE),"N/A")</f>
        <v>Hana Estrada</v>
      </c>
    </row>
    <row r="1517" spans="1:20">
      <c r="A1517" s="24" t="s">
        <v>4404</v>
      </c>
      <c r="B1517" s="24">
        <v>152</v>
      </c>
      <c r="C1517" s="24" t="s">
        <v>59</v>
      </c>
      <c r="D1517" s="24" t="s">
        <v>1957</v>
      </c>
      <c r="E1517" s="24" t="s">
        <v>116</v>
      </c>
      <c r="F1517" s="24" t="s">
        <v>4777</v>
      </c>
      <c r="G1517" s="24" t="s">
        <v>53</v>
      </c>
      <c r="H1517" s="24" t="s">
        <v>49</v>
      </c>
      <c r="I1517" s="24" t="s">
        <v>2615</v>
      </c>
      <c r="J1517" s="24" t="s">
        <v>18</v>
      </c>
      <c r="K1517" s="24" t="s">
        <v>4049</v>
      </c>
      <c r="L1517" s="24">
        <v>1</v>
      </c>
      <c r="M1517" s="33">
        <v>0</v>
      </c>
      <c r="N1517" s="33">
        <v>-116.09</v>
      </c>
      <c r="O1517" s="24" t="s">
        <v>48</v>
      </c>
      <c r="P1517" s="24" t="str">
        <f>VLOOKUP(Table1[[#This Row],[Line Item Text Code]],$U$3:$V$7,2,FALSE)</f>
        <v>Specification Error</v>
      </c>
      <c r="Q1517" s="31">
        <f>Table1[[#This Row],[Ext. Cost]]-Table1[[#This Row],[Ext. Sell]]</f>
        <v>-116.09</v>
      </c>
      <c r="R1517" s="28">
        <f>VLOOKUP(C1517,Bookings!$A$1:$B$33,2,FALSE)</f>
        <v>25594614.949999984</v>
      </c>
      <c r="S1517" s="31">
        <f>IFERROR(VLOOKUP(D1517,Bookings!E:F,2,FALSE),0)</f>
        <v>1450291.8100000003</v>
      </c>
      <c r="T1517" s="27" t="str">
        <f>IFERROR(VLOOKUP(Table1[[#This Row],[Order]],Bookings_with_AM_Report!A:L,12,FALSE),"N/A")</f>
        <v>Paul Razo</v>
      </c>
    </row>
    <row r="1518" spans="1:20">
      <c r="A1518" s="24" t="s">
        <v>4404</v>
      </c>
      <c r="B1518" s="24">
        <v>152</v>
      </c>
      <c r="C1518" s="24" t="s">
        <v>59</v>
      </c>
      <c r="D1518" s="24" t="s">
        <v>1957</v>
      </c>
      <c r="E1518" s="24" t="s">
        <v>116</v>
      </c>
      <c r="F1518" s="24" t="s">
        <v>4777</v>
      </c>
      <c r="G1518" s="24" t="s">
        <v>53</v>
      </c>
      <c r="H1518" s="24" t="s">
        <v>53</v>
      </c>
      <c r="I1518" s="24" t="s">
        <v>4778</v>
      </c>
      <c r="J1518" s="24" t="s">
        <v>18</v>
      </c>
      <c r="K1518" s="24" t="s">
        <v>4049</v>
      </c>
      <c r="L1518" s="24">
        <v>1</v>
      </c>
      <c r="M1518" s="33">
        <v>0</v>
      </c>
      <c r="N1518" s="33">
        <v>-116.09</v>
      </c>
      <c r="O1518" s="24" t="s">
        <v>48</v>
      </c>
      <c r="P1518" s="24" t="str">
        <f>VLOOKUP(Table1[[#This Row],[Line Item Text Code]],$U$3:$V$7,2,FALSE)</f>
        <v>Shipping Charges</v>
      </c>
      <c r="Q1518" s="31">
        <f>Table1[[#This Row],[Ext. Cost]]-Table1[[#This Row],[Ext. Sell]]</f>
        <v>-116.09</v>
      </c>
      <c r="R1518" s="28">
        <f>VLOOKUP(C1518,Bookings!$A$1:$B$33,2,FALSE)</f>
        <v>25594614.949999984</v>
      </c>
      <c r="S1518" s="31">
        <f>IFERROR(VLOOKUP(D1518,Bookings!E:F,2,FALSE),0)</f>
        <v>1450291.8100000003</v>
      </c>
      <c r="T1518" s="27" t="str">
        <f>IFERROR(VLOOKUP(Table1[[#This Row],[Order]],Bookings_with_AM_Report!A:L,12,FALSE),"N/A")</f>
        <v>Paul Razo</v>
      </c>
    </row>
    <row r="1519" spans="1:20">
      <c r="A1519" s="24" t="s">
        <v>4404</v>
      </c>
      <c r="B1519" s="24">
        <v>153</v>
      </c>
      <c r="C1519" s="24" t="s">
        <v>59</v>
      </c>
      <c r="D1519" s="24" t="s">
        <v>1957</v>
      </c>
      <c r="E1519" s="24" t="s">
        <v>4779</v>
      </c>
      <c r="F1519" s="24" t="s">
        <v>4780</v>
      </c>
      <c r="G1519" s="24" t="s">
        <v>31</v>
      </c>
      <c r="H1519" s="24" t="s">
        <v>53</v>
      </c>
      <c r="I1519" s="24" t="s">
        <v>4778</v>
      </c>
      <c r="J1519" s="24" t="s">
        <v>18</v>
      </c>
      <c r="K1519" s="24" t="s">
        <v>4049</v>
      </c>
      <c r="L1519" s="24">
        <v>1</v>
      </c>
      <c r="M1519" s="33">
        <v>0</v>
      </c>
      <c r="N1519" s="33">
        <v>-45.73</v>
      </c>
      <c r="O1519" s="24" t="s">
        <v>48</v>
      </c>
      <c r="P1519" s="24" t="str">
        <f>VLOOKUP(Table1[[#This Row],[Line Item Text Code]],$U$3:$V$7,2,FALSE)</f>
        <v>Shipping Charges</v>
      </c>
      <c r="Q1519" s="31">
        <f>Table1[[#This Row],[Ext. Cost]]-Table1[[#This Row],[Ext. Sell]]</f>
        <v>-45.73</v>
      </c>
      <c r="R1519" s="28">
        <f>VLOOKUP(C1519,Bookings!$A$1:$B$33,2,FALSE)</f>
        <v>25594614.949999984</v>
      </c>
      <c r="S1519" s="31">
        <f>IFERROR(VLOOKUP(D1519,Bookings!E:F,2,FALSE),0)</f>
        <v>1450291.8100000003</v>
      </c>
      <c r="T1519" s="27" t="str">
        <f>IFERROR(VLOOKUP(Table1[[#This Row],[Order]],Bookings_with_AM_Report!A:L,12,FALSE),"N/A")</f>
        <v>Paul Razo</v>
      </c>
    </row>
    <row r="1520" spans="1:20">
      <c r="A1520" s="24" t="s">
        <v>4404</v>
      </c>
      <c r="B1520" s="24">
        <v>153</v>
      </c>
      <c r="C1520" s="24" t="s">
        <v>59</v>
      </c>
      <c r="D1520" s="24" t="s">
        <v>1957</v>
      </c>
      <c r="E1520" s="24" t="s">
        <v>4779</v>
      </c>
      <c r="F1520" s="24" t="s">
        <v>4780</v>
      </c>
      <c r="G1520" s="24" t="s">
        <v>31</v>
      </c>
      <c r="H1520" s="24" t="s">
        <v>49</v>
      </c>
      <c r="I1520" s="24" t="s">
        <v>2615</v>
      </c>
      <c r="J1520" s="24" t="s">
        <v>18</v>
      </c>
      <c r="K1520" s="24" t="s">
        <v>4049</v>
      </c>
      <c r="L1520" s="24">
        <v>1</v>
      </c>
      <c r="M1520" s="33">
        <v>0</v>
      </c>
      <c r="N1520" s="33">
        <v>-45.73</v>
      </c>
      <c r="O1520" s="24" t="s">
        <v>48</v>
      </c>
      <c r="P1520" s="24" t="str">
        <f>VLOOKUP(Table1[[#This Row],[Line Item Text Code]],$U$3:$V$7,2,FALSE)</f>
        <v>Specification Error</v>
      </c>
      <c r="Q1520" s="31">
        <f>Table1[[#This Row],[Ext. Cost]]-Table1[[#This Row],[Ext. Sell]]</f>
        <v>-45.73</v>
      </c>
      <c r="R1520" s="28">
        <f>VLOOKUP(C1520,Bookings!$A$1:$B$33,2,FALSE)</f>
        <v>25594614.949999984</v>
      </c>
      <c r="S1520" s="31">
        <f>IFERROR(VLOOKUP(D1520,Bookings!E:F,2,FALSE),0)</f>
        <v>1450291.8100000003</v>
      </c>
      <c r="T1520" s="27" t="str">
        <f>IFERROR(VLOOKUP(Table1[[#This Row],[Order]],Bookings_with_AM_Report!A:L,12,FALSE),"N/A")</f>
        <v>Paul Razo</v>
      </c>
    </row>
    <row r="1521" spans="1:20">
      <c r="A1521" s="24" t="s">
        <v>4404</v>
      </c>
      <c r="B1521" s="24">
        <v>154</v>
      </c>
      <c r="C1521" s="24" t="s">
        <v>59</v>
      </c>
      <c r="D1521" s="24" t="s">
        <v>1957</v>
      </c>
      <c r="E1521" s="24" t="s">
        <v>4781</v>
      </c>
      <c r="F1521" s="24" t="s">
        <v>4782</v>
      </c>
      <c r="G1521" s="24" t="s">
        <v>326</v>
      </c>
      <c r="H1521" s="24" t="s">
        <v>53</v>
      </c>
      <c r="I1521" s="24" t="s">
        <v>2615</v>
      </c>
      <c r="J1521" s="24" t="s">
        <v>18</v>
      </c>
      <c r="K1521" s="24" t="s">
        <v>1479</v>
      </c>
      <c r="L1521" s="24">
        <v>1</v>
      </c>
      <c r="M1521" s="33">
        <v>0</v>
      </c>
      <c r="N1521" s="33">
        <v>1056.6500000000001</v>
      </c>
      <c r="O1521" s="24" t="s">
        <v>48</v>
      </c>
      <c r="P1521" s="24" t="str">
        <f>VLOOKUP(Table1[[#This Row],[Line Item Text Code]],$U$3:$V$7,2,FALSE)</f>
        <v>Shipping Charges</v>
      </c>
      <c r="Q1521" s="31">
        <f>Table1[[#This Row],[Ext. Cost]]-Table1[[#This Row],[Ext. Sell]]</f>
        <v>1056.6500000000001</v>
      </c>
      <c r="R1521" s="28">
        <f>VLOOKUP(C1521,Bookings!$A$1:$B$33,2,FALSE)</f>
        <v>25594614.949999984</v>
      </c>
      <c r="S1521" s="31">
        <f>IFERROR(VLOOKUP(D1521,Bookings!E:F,2,FALSE),0)</f>
        <v>1450291.8100000003</v>
      </c>
      <c r="T1521" s="27" t="str">
        <f>IFERROR(VLOOKUP(Table1[[#This Row],[Order]],Bookings_with_AM_Report!A:L,12,FALSE),"N/A")</f>
        <v>Paul Razo</v>
      </c>
    </row>
    <row r="1522" spans="1:20">
      <c r="A1522" s="24" t="s">
        <v>4048</v>
      </c>
      <c r="B1522" s="24">
        <v>37</v>
      </c>
      <c r="C1522" s="24" t="s">
        <v>76</v>
      </c>
      <c r="D1522" s="24" t="s">
        <v>273</v>
      </c>
      <c r="E1522" s="24" t="s">
        <v>108</v>
      </c>
      <c r="F1522" s="24" t="s">
        <v>141</v>
      </c>
      <c r="G1522" s="24" t="s">
        <v>53</v>
      </c>
      <c r="H1522" s="24" t="s">
        <v>49</v>
      </c>
      <c r="I1522" s="24" t="s">
        <v>2557</v>
      </c>
      <c r="J1522" s="24" t="s">
        <v>18</v>
      </c>
      <c r="K1522" s="24" t="s">
        <v>4049</v>
      </c>
      <c r="L1522" s="24">
        <v>1</v>
      </c>
      <c r="M1522" s="33">
        <v>0</v>
      </c>
      <c r="N1522" s="33">
        <v>35.64</v>
      </c>
      <c r="O1522" s="24" t="s">
        <v>48</v>
      </c>
      <c r="P1522" s="24" t="str">
        <f>VLOOKUP(Table1[[#This Row],[Line Item Text Code]],$U$3:$V$7,2,FALSE)</f>
        <v>Specification Error</v>
      </c>
      <c r="Q1522" s="31">
        <f>Table1[[#This Row],[Ext. Cost]]-Table1[[#This Row],[Ext. Sell]]</f>
        <v>35.64</v>
      </c>
      <c r="R1522" s="28">
        <f>VLOOKUP(C1522,Bookings!$A$1:$B$33,2,FALSE)</f>
        <v>13189792.260000004</v>
      </c>
      <c r="S1522" s="31">
        <f>IFERROR(VLOOKUP(D1522,Bookings!E:F,2,FALSE),0)</f>
        <v>511873.37</v>
      </c>
      <c r="T1522" s="27" t="str">
        <f>IFERROR(VLOOKUP(Table1[[#This Row],[Order]],Bookings_with_AM_Report!A:L,12,FALSE),"N/A")</f>
        <v>Josie Maitlen</v>
      </c>
    </row>
    <row r="1523" spans="1:20">
      <c r="A1523" s="24" t="s">
        <v>4164</v>
      </c>
      <c r="B1523" s="24">
        <v>481</v>
      </c>
      <c r="C1523" s="24" t="s">
        <v>76</v>
      </c>
      <c r="D1523" s="24" t="s">
        <v>355</v>
      </c>
      <c r="E1523" s="24" t="s">
        <v>4783</v>
      </c>
      <c r="F1523" s="24" t="s">
        <v>4784</v>
      </c>
      <c r="G1523" s="24" t="s">
        <v>31</v>
      </c>
      <c r="H1523" s="24" t="s">
        <v>49</v>
      </c>
      <c r="I1523" s="24" t="s">
        <v>4785</v>
      </c>
      <c r="J1523" s="24" t="s">
        <v>18</v>
      </c>
      <c r="K1523" s="24" t="s">
        <v>4520</v>
      </c>
      <c r="L1523" s="24">
        <v>1</v>
      </c>
      <c r="M1523" s="33">
        <v>0</v>
      </c>
      <c r="N1523" s="33">
        <v>390.74</v>
      </c>
      <c r="O1523" s="24" t="s">
        <v>88</v>
      </c>
      <c r="P1523" s="24" t="str">
        <f>VLOOKUP(Table1[[#This Row],[Line Item Text Code]],$U$3:$V$7,2,FALSE)</f>
        <v>Specification Error</v>
      </c>
      <c r="Q1523" s="31">
        <f>Table1[[#This Row],[Ext. Cost]]-Table1[[#This Row],[Ext. Sell]]</f>
        <v>390.74</v>
      </c>
      <c r="R1523" s="28">
        <f>VLOOKUP(C1523,Bookings!$A$1:$B$33,2,FALSE)</f>
        <v>13189792.260000004</v>
      </c>
      <c r="S1523" s="31">
        <f>IFERROR(VLOOKUP(D1523,Bookings!E:F,2,FALSE),0)</f>
        <v>2265998.1599999997</v>
      </c>
      <c r="T1523" s="27" t="str">
        <f>IFERROR(VLOOKUP(Table1[[#This Row],[Order]],Bookings_with_AM_Report!A:L,12,FALSE),"N/A")</f>
        <v>Jenni Lombardi</v>
      </c>
    </row>
    <row r="1524" spans="1:20">
      <c r="A1524" s="24" t="s">
        <v>4164</v>
      </c>
      <c r="B1524" s="24">
        <v>482</v>
      </c>
      <c r="C1524" s="24" t="s">
        <v>76</v>
      </c>
      <c r="D1524" s="24" t="s">
        <v>355</v>
      </c>
      <c r="E1524" s="24" t="s">
        <v>4786</v>
      </c>
      <c r="F1524" s="24" t="s">
        <v>4787</v>
      </c>
      <c r="G1524" s="24" t="s">
        <v>31</v>
      </c>
      <c r="H1524" s="24" t="s">
        <v>49</v>
      </c>
      <c r="I1524" s="24" t="s">
        <v>4788</v>
      </c>
      <c r="J1524" s="24" t="s">
        <v>18</v>
      </c>
      <c r="K1524" s="24" t="s">
        <v>4520</v>
      </c>
      <c r="L1524" s="24">
        <v>1</v>
      </c>
      <c r="M1524" s="33">
        <v>0</v>
      </c>
      <c r="N1524" s="33">
        <v>1250.8699999999999</v>
      </c>
      <c r="O1524" s="24" t="s">
        <v>88</v>
      </c>
      <c r="P1524" s="24" t="str">
        <f>VLOOKUP(Table1[[#This Row],[Line Item Text Code]],$U$3:$V$7,2,FALSE)</f>
        <v>Specification Error</v>
      </c>
      <c r="Q1524" s="31">
        <f>Table1[[#This Row],[Ext. Cost]]-Table1[[#This Row],[Ext. Sell]]</f>
        <v>1250.8699999999999</v>
      </c>
      <c r="R1524" s="28">
        <f>VLOOKUP(C1524,Bookings!$A$1:$B$33,2,FALSE)</f>
        <v>13189792.260000004</v>
      </c>
      <c r="S1524" s="31">
        <f>IFERROR(VLOOKUP(D1524,Bookings!E:F,2,FALSE),0)</f>
        <v>2265998.1599999997</v>
      </c>
      <c r="T1524" s="27" t="str">
        <f>IFERROR(VLOOKUP(Table1[[#This Row],[Order]],Bookings_with_AM_Report!A:L,12,FALSE),"N/A")</f>
        <v>Jenni Lombardi</v>
      </c>
    </row>
    <row r="1525" spans="1:20">
      <c r="A1525" s="24" t="s">
        <v>4164</v>
      </c>
      <c r="B1525" s="24">
        <v>485</v>
      </c>
      <c r="C1525" s="24" t="s">
        <v>76</v>
      </c>
      <c r="D1525" s="24" t="s">
        <v>355</v>
      </c>
      <c r="E1525" s="24" t="s">
        <v>4789</v>
      </c>
      <c r="F1525" s="24" t="s">
        <v>4790</v>
      </c>
      <c r="G1525" s="24" t="s">
        <v>31</v>
      </c>
      <c r="H1525" s="24" t="s">
        <v>49</v>
      </c>
      <c r="I1525" s="24" t="s">
        <v>4791</v>
      </c>
      <c r="J1525" s="24" t="s">
        <v>18</v>
      </c>
      <c r="K1525" s="24" t="s">
        <v>4520</v>
      </c>
      <c r="L1525" s="24">
        <v>1</v>
      </c>
      <c r="M1525" s="33">
        <v>0</v>
      </c>
      <c r="N1525" s="33">
        <v>675.45</v>
      </c>
      <c r="O1525" s="24" t="s">
        <v>88</v>
      </c>
      <c r="P1525" s="24" t="str">
        <f>VLOOKUP(Table1[[#This Row],[Line Item Text Code]],$U$3:$V$7,2,FALSE)</f>
        <v>Specification Error</v>
      </c>
      <c r="Q1525" s="31">
        <f>Table1[[#This Row],[Ext. Cost]]-Table1[[#This Row],[Ext. Sell]]</f>
        <v>675.45</v>
      </c>
      <c r="R1525" s="28">
        <f>VLOOKUP(C1525,Bookings!$A$1:$B$33,2,FALSE)</f>
        <v>13189792.260000004</v>
      </c>
      <c r="S1525" s="31">
        <f>IFERROR(VLOOKUP(D1525,Bookings!E:F,2,FALSE),0)</f>
        <v>2265998.1599999997</v>
      </c>
      <c r="T1525" s="27" t="str">
        <f>IFERROR(VLOOKUP(Table1[[#This Row],[Order]],Bookings_with_AM_Report!A:L,12,FALSE),"N/A")</f>
        <v>Jenni Lombardi</v>
      </c>
    </row>
    <row r="1526" spans="1:20">
      <c r="A1526" s="24" t="s">
        <v>4164</v>
      </c>
      <c r="B1526" s="24">
        <v>486</v>
      </c>
      <c r="C1526" s="24" t="s">
        <v>76</v>
      </c>
      <c r="D1526" s="24" t="s">
        <v>355</v>
      </c>
      <c r="E1526" s="24" t="s">
        <v>4792</v>
      </c>
      <c r="F1526" s="24" t="s">
        <v>4793</v>
      </c>
      <c r="G1526" s="24" t="s">
        <v>31</v>
      </c>
      <c r="H1526" s="24" t="s">
        <v>49</v>
      </c>
      <c r="I1526" s="24" t="s">
        <v>4794</v>
      </c>
      <c r="J1526" s="24" t="s">
        <v>18</v>
      </c>
      <c r="K1526" s="24" t="s">
        <v>4520</v>
      </c>
      <c r="L1526" s="24">
        <v>1</v>
      </c>
      <c r="M1526" s="33">
        <v>0</v>
      </c>
      <c r="N1526" s="33">
        <v>1919.05</v>
      </c>
      <c r="O1526" s="24" t="s">
        <v>88</v>
      </c>
      <c r="P1526" s="24" t="str">
        <f>VLOOKUP(Table1[[#This Row],[Line Item Text Code]],$U$3:$V$7,2,FALSE)</f>
        <v>Specification Error</v>
      </c>
      <c r="Q1526" s="31">
        <f>Table1[[#This Row],[Ext. Cost]]-Table1[[#This Row],[Ext. Sell]]</f>
        <v>1919.05</v>
      </c>
      <c r="R1526" s="28">
        <f>VLOOKUP(C1526,Bookings!$A$1:$B$33,2,FALSE)</f>
        <v>13189792.260000004</v>
      </c>
      <c r="S1526" s="31">
        <f>IFERROR(VLOOKUP(D1526,Bookings!E:F,2,FALSE),0)</f>
        <v>2265998.1599999997</v>
      </c>
      <c r="T1526" s="27" t="str">
        <f>IFERROR(VLOOKUP(Table1[[#This Row],[Order]],Bookings_with_AM_Report!A:L,12,FALSE),"N/A")</f>
        <v>Jenni Lombardi</v>
      </c>
    </row>
    <row r="1527" spans="1:20">
      <c r="A1527" s="24" t="s">
        <v>4164</v>
      </c>
      <c r="B1527" s="24">
        <v>487</v>
      </c>
      <c r="C1527" s="24" t="s">
        <v>76</v>
      </c>
      <c r="D1527" s="24" t="s">
        <v>355</v>
      </c>
      <c r="E1527" s="24" t="s">
        <v>4789</v>
      </c>
      <c r="F1527" s="24" t="s">
        <v>4795</v>
      </c>
      <c r="G1527" s="24" t="s">
        <v>31</v>
      </c>
      <c r="H1527" s="24" t="s">
        <v>49</v>
      </c>
      <c r="I1527" s="24" t="s">
        <v>4791</v>
      </c>
      <c r="J1527" s="24" t="s">
        <v>18</v>
      </c>
      <c r="K1527" s="24" t="s">
        <v>4520</v>
      </c>
      <c r="L1527" s="24">
        <v>1</v>
      </c>
      <c r="M1527" s="33">
        <v>0</v>
      </c>
      <c r="N1527" s="33">
        <v>675.45</v>
      </c>
      <c r="O1527" s="24" t="s">
        <v>88</v>
      </c>
      <c r="P1527" s="24" t="str">
        <f>VLOOKUP(Table1[[#This Row],[Line Item Text Code]],$U$3:$V$7,2,FALSE)</f>
        <v>Specification Error</v>
      </c>
      <c r="Q1527" s="31">
        <f>Table1[[#This Row],[Ext. Cost]]-Table1[[#This Row],[Ext. Sell]]</f>
        <v>675.45</v>
      </c>
      <c r="R1527" s="28">
        <f>VLOOKUP(C1527,Bookings!$A$1:$B$33,2,FALSE)</f>
        <v>13189792.260000004</v>
      </c>
      <c r="S1527" s="31">
        <f>IFERROR(VLOOKUP(D1527,Bookings!E:F,2,FALSE),0)</f>
        <v>2265998.1599999997</v>
      </c>
      <c r="T1527" s="27" t="str">
        <f>IFERROR(VLOOKUP(Table1[[#This Row],[Order]],Bookings_with_AM_Report!A:L,12,FALSE),"N/A")</f>
        <v>Jenni Lombardi</v>
      </c>
    </row>
    <row r="1528" spans="1:20">
      <c r="A1528" s="24" t="s">
        <v>4164</v>
      </c>
      <c r="B1528" s="24">
        <v>488</v>
      </c>
      <c r="C1528" s="24" t="s">
        <v>76</v>
      </c>
      <c r="D1528" s="24" t="s">
        <v>355</v>
      </c>
      <c r="E1528" s="24" t="s">
        <v>4792</v>
      </c>
      <c r="F1528" s="24" t="s">
        <v>4796</v>
      </c>
      <c r="G1528" s="24" t="s">
        <v>31</v>
      </c>
      <c r="H1528" s="24" t="s">
        <v>49</v>
      </c>
      <c r="I1528" s="24" t="s">
        <v>4794</v>
      </c>
      <c r="J1528" s="24" t="s">
        <v>18</v>
      </c>
      <c r="K1528" s="24" t="s">
        <v>4520</v>
      </c>
      <c r="L1528" s="24">
        <v>1</v>
      </c>
      <c r="M1528" s="33">
        <v>0</v>
      </c>
      <c r="N1528" s="33">
        <v>1919.05</v>
      </c>
      <c r="O1528" s="24" t="s">
        <v>88</v>
      </c>
      <c r="P1528" s="24" t="str">
        <f>VLOOKUP(Table1[[#This Row],[Line Item Text Code]],$U$3:$V$7,2,FALSE)</f>
        <v>Specification Error</v>
      </c>
      <c r="Q1528" s="31">
        <f>Table1[[#This Row],[Ext. Cost]]-Table1[[#This Row],[Ext. Sell]]</f>
        <v>1919.05</v>
      </c>
      <c r="R1528" s="28">
        <f>VLOOKUP(C1528,Bookings!$A$1:$B$33,2,FALSE)</f>
        <v>13189792.260000004</v>
      </c>
      <c r="S1528" s="31">
        <f>IFERROR(VLOOKUP(D1528,Bookings!E:F,2,FALSE),0)</f>
        <v>2265998.1599999997</v>
      </c>
      <c r="T1528" s="27" t="str">
        <f>IFERROR(VLOOKUP(Table1[[#This Row],[Order]],Bookings_with_AM_Report!A:L,12,FALSE),"N/A")</f>
        <v>Jenni Lombardi</v>
      </c>
    </row>
    <row r="1529" spans="1:20">
      <c r="A1529" s="24" t="s">
        <v>4164</v>
      </c>
      <c r="B1529" s="24">
        <v>489</v>
      </c>
      <c r="C1529" s="24" t="s">
        <v>76</v>
      </c>
      <c r="D1529" s="24" t="s">
        <v>355</v>
      </c>
      <c r="E1529" s="24" t="s">
        <v>4789</v>
      </c>
      <c r="F1529" s="24" t="s">
        <v>4795</v>
      </c>
      <c r="G1529" s="24" t="s">
        <v>31</v>
      </c>
      <c r="H1529" s="24" t="s">
        <v>49</v>
      </c>
      <c r="I1529" s="24" t="s">
        <v>4791</v>
      </c>
      <c r="J1529" s="24" t="s">
        <v>18</v>
      </c>
      <c r="K1529" s="24" t="s">
        <v>4520</v>
      </c>
      <c r="L1529" s="24">
        <v>1</v>
      </c>
      <c r="M1529" s="33">
        <v>0</v>
      </c>
      <c r="N1529" s="33">
        <v>675.45</v>
      </c>
      <c r="O1529" s="24" t="s">
        <v>88</v>
      </c>
      <c r="P1529" s="24" t="str">
        <f>VLOOKUP(Table1[[#This Row],[Line Item Text Code]],$U$3:$V$7,2,FALSE)</f>
        <v>Specification Error</v>
      </c>
      <c r="Q1529" s="31">
        <f>Table1[[#This Row],[Ext. Cost]]-Table1[[#This Row],[Ext. Sell]]</f>
        <v>675.45</v>
      </c>
      <c r="R1529" s="28">
        <f>VLOOKUP(C1529,Bookings!$A$1:$B$33,2,FALSE)</f>
        <v>13189792.260000004</v>
      </c>
      <c r="S1529" s="31">
        <f>IFERROR(VLOOKUP(D1529,Bookings!E:F,2,FALSE),0)</f>
        <v>2265998.1599999997</v>
      </c>
      <c r="T1529" s="27" t="str">
        <f>IFERROR(VLOOKUP(Table1[[#This Row],[Order]],Bookings_with_AM_Report!A:L,12,FALSE),"N/A")</f>
        <v>Jenni Lombardi</v>
      </c>
    </row>
    <row r="1530" spans="1:20">
      <c r="A1530" s="24" t="s">
        <v>4164</v>
      </c>
      <c r="B1530" s="24">
        <v>490</v>
      </c>
      <c r="C1530" s="24" t="s">
        <v>76</v>
      </c>
      <c r="D1530" s="24" t="s">
        <v>355</v>
      </c>
      <c r="E1530" s="24" t="s">
        <v>4792</v>
      </c>
      <c r="F1530" s="24" t="s">
        <v>4793</v>
      </c>
      <c r="G1530" s="24" t="s">
        <v>31</v>
      </c>
      <c r="H1530" s="24" t="s">
        <v>49</v>
      </c>
      <c r="I1530" s="24" t="s">
        <v>4794</v>
      </c>
      <c r="J1530" s="24" t="s">
        <v>18</v>
      </c>
      <c r="K1530" s="24" t="s">
        <v>4520</v>
      </c>
      <c r="L1530" s="24">
        <v>1</v>
      </c>
      <c r="M1530" s="33">
        <v>0</v>
      </c>
      <c r="N1530" s="33">
        <v>1919.05</v>
      </c>
      <c r="O1530" s="24" t="s">
        <v>88</v>
      </c>
      <c r="P1530" s="24" t="str">
        <f>VLOOKUP(Table1[[#This Row],[Line Item Text Code]],$U$3:$V$7,2,FALSE)</f>
        <v>Specification Error</v>
      </c>
      <c r="Q1530" s="31">
        <f>Table1[[#This Row],[Ext. Cost]]-Table1[[#This Row],[Ext. Sell]]</f>
        <v>1919.05</v>
      </c>
      <c r="R1530" s="28">
        <f>VLOOKUP(C1530,Bookings!$A$1:$B$33,2,FALSE)</f>
        <v>13189792.260000004</v>
      </c>
      <c r="S1530" s="31">
        <f>IFERROR(VLOOKUP(D1530,Bookings!E:F,2,FALSE),0)</f>
        <v>2265998.1599999997</v>
      </c>
      <c r="T1530" s="27" t="str">
        <f>IFERROR(VLOOKUP(Table1[[#This Row],[Order]],Bookings_with_AM_Report!A:L,12,FALSE),"N/A")</f>
        <v>Jenni Lombardi</v>
      </c>
    </row>
    <row r="1531" spans="1:20">
      <c r="A1531" s="24" t="s">
        <v>4797</v>
      </c>
      <c r="B1531" s="24">
        <v>21</v>
      </c>
      <c r="C1531" s="24" t="s">
        <v>106</v>
      </c>
      <c r="D1531" s="24" t="s">
        <v>4798</v>
      </c>
      <c r="E1531" s="24" t="s">
        <v>3922</v>
      </c>
      <c r="F1531" s="24" t="s">
        <v>3922</v>
      </c>
      <c r="G1531" s="24" t="s">
        <v>53</v>
      </c>
      <c r="H1531" s="24" t="s">
        <v>32</v>
      </c>
      <c r="I1531" s="24" t="s">
        <v>4799</v>
      </c>
      <c r="J1531" s="24" t="s">
        <v>33</v>
      </c>
      <c r="K1531" s="24" t="s">
        <v>1527</v>
      </c>
      <c r="L1531" s="24">
        <v>1</v>
      </c>
      <c r="M1531" s="33">
        <v>0</v>
      </c>
      <c r="N1531" s="33">
        <v>-94.95</v>
      </c>
      <c r="O1531" s="24" t="s">
        <v>1598</v>
      </c>
      <c r="P1531" s="24" t="str">
        <f>VLOOKUP(Table1[[#This Row],[Line Item Text Code]],$U$3:$V$7,2,FALSE)</f>
        <v>Vendor Caused</v>
      </c>
      <c r="Q1531" s="31">
        <f>Table1[[#This Row],[Ext. Cost]]-Table1[[#This Row],[Ext. Sell]]</f>
        <v>-94.95</v>
      </c>
      <c r="R1531" s="28">
        <f>VLOOKUP(C1531,Bookings!$A$1:$B$33,2,FALSE)</f>
        <v>893520.77000000025</v>
      </c>
      <c r="S1531" s="31">
        <f>IFERROR(VLOOKUP(D1531,Bookings!E:F,2,FALSE),0)</f>
        <v>9983.9500000000007</v>
      </c>
      <c r="T1531" s="27" t="str">
        <f>IFERROR(VLOOKUP(Table1[[#This Row],[Order]],Bookings_with_AM_Report!A:L,12,FALSE),"N/A")</f>
        <v>Andrea Greever</v>
      </c>
    </row>
    <row r="1532" spans="1:20">
      <c r="A1532" s="24" t="s">
        <v>4219</v>
      </c>
      <c r="B1532" s="24">
        <v>13</v>
      </c>
      <c r="C1532" s="24" t="s">
        <v>76</v>
      </c>
      <c r="D1532" s="24" t="s">
        <v>355</v>
      </c>
      <c r="E1532" s="24" t="s">
        <v>6365</v>
      </c>
      <c r="F1532" s="24" t="s">
        <v>6366</v>
      </c>
      <c r="G1532" s="24" t="s">
        <v>31</v>
      </c>
      <c r="H1532" s="24" t="s">
        <v>49</v>
      </c>
      <c r="I1532" s="24" t="s">
        <v>6367</v>
      </c>
      <c r="J1532" s="24" t="s">
        <v>18</v>
      </c>
      <c r="K1532" s="24" t="s">
        <v>115</v>
      </c>
      <c r="L1532" s="24">
        <v>1</v>
      </c>
      <c r="M1532" s="33">
        <v>-232.26</v>
      </c>
      <c r="N1532" s="33">
        <v>0</v>
      </c>
      <c r="O1532" s="24" t="s">
        <v>29</v>
      </c>
      <c r="P1532" s="24" t="str">
        <f>VLOOKUP(Table1[[#This Row],[Line Item Text Code]],$U$3:$V$7,2,FALSE)</f>
        <v>Specification Error</v>
      </c>
      <c r="Q1532" s="31">
        <f>Table1[[#This Row],[Ext. Cost]]-Table1[[#This Row],[Ext. Sell]]</f>
        <v>232.26</v>
      </c>
      <c r="R1532" s="28">
        <f>VLOOKUP(C1532,Bookings!$A$1:$B$33,2,FALSE)</f>
        <v>13189792.260000004</v>
      </c>
      <c r="S1532" s="31">
        <f>IFERROR(VLOOKUP(D1532,Bookings!E:F,2,FALSE),0)</f>
        <v>2265998.1599999997</v>
      </c>
      <c r="T1532" s="27" t="str">
        <f>IFERROR(VLOOKUP(Table1[[#This Row],[Order]],Bookings_with_AM_Report!A:L,12,FALSE),"N/A")</f>
        <v>Lindsay Hanief</v>
      </c>
    </row>
    <row r="1533" spans="1:20">
      <c r="A1533" s="24" t="s">
        <v>4219</v>
      </c>
      <c r="B1533" s="24">
        <v>14</v>
      </c>
      <c r="C1533" s="24" t="s">
        <v>76</v>
      </c>
      <c r="D1533" s="24" t="s">
        <v>355</v>
      </c>
      <c r="E1533" s="24" t="s">
        <v>6368</v>
      </c>
      <c r="F1533" s="24" t="s">
        <v>6369</v>
      </c>
      <c r="G1533" s="24" t="s">
        <v>31</v>
      </c>
      <c r="H1533" s="24" t="s">
        <v>49</v>
      </c>
      <c r="I1533" s="24" t="s">
        <v>6367</v>
      </c>
      <c r="J1533" s="24" t="s">
        <v>18</v>
      </c>
      <c r="K1533" s="24" t="s">
        <v>115</v>
      </c>
      <c r="L1533" s="24">
        <v>1</v>
      </c>
      <c r="M1533" s="33">
        <v>-344.01</v>
      </c>
      <c r="N1533" s="33">
        <v>0</v>
      </c>
      <c r="O1533" s="24" t="s">
        <v>29</v>
      </c>
      <c r="P1533" s="24" t="str">
        <f>VLOOKUP(Table1[[#This Row],[Line Item Text Code]],$U$3:$V$7,2,FALSE)</f>
        <v>Specification Error</v>
      </c>
      <c r="Q1533" s="31">
        <f>Table1[[#This Row],[Ext. Cost]]-Table1[[#This Row],[Ext. Sell]]</f>
        <v>344.01</v>
      </c>
      <c r="R1533" s="28">
        <f>VLOOKUP(C1533,Bookings!$A$1:$B$33,2,FALSE)</f>
        <v>13189792.260000004</v>
      </c>
      <c r="S1533" s="31">
        <f>IFERROR(VLOOKUP(D1533,Bookings!E:F,2,FALSE),0)</f>
        <v>2265998.1599999997</v>
      </c>
      <c r="T1533" s="27" t="str">
        <f>IFERROR(VLOOKUP(Table1[[#This Row],[Order]],Bookings_with_AM_Report!A:L,12,FALSE),"N/A")</f>
        <v>Lindsay Hanief</v>
      </c>
    </row>
    <row r="1534" spans="1:20">
      <c r="A1534" s="24" t="s">
        <v>4800</v>
      </c>
      <c r="B1534" s="24">
        <v>29</v>
      </c>
      <c r="C1534" s="24" t="s">
        <v>76</v>
      </c>
      <c r="D1534" s="24" t="s">
        <v>199</v>
      </c>
      <c r="E1534" s="24" t="s">
        <v>69</v>
      </c>
      <c r="F1534" s="24" t="s">
        <v>6370</v>
      </c>
      <c r="G1534" s="24" t="s">
        <v>16</v>
      </c>
      <c r="H1534" s="24" t="s">
        <v>36</v>
      </c>
      <c r="I1534" s="24" t="s">
        <v>6371</v>
      </c>
      <c r="J1534" s="24" t="s">
        <v>18</v>
      </c>
      <c r="K1534" s="24" t="s">
        <v>6372</v>
      </c>
      <c r="L1534" s="24">
        <v>1</v>
      </c>
      <c r="M1534" s="33">
        <v>0</v>
      </c>
      <c r="N1534" s="33">
        <v>150</v>
      </c>
      <c r="O1534" s="24" t="s">
        <v>63</v>
      </c>
      <c r="P1534" s="24" t="str">
        <f>VLOOKUP(Table1[[#This Row],[Line Item Text Code]],$U$3:$V$7,2,FALSE)</f>
        <v>Customer Accomodation</v>
      </c>
      <c r="Q1534" s="31">
        <f>Table1[[#This Row],[Ext. Cost]]-Table1[[#This Row],[Ext. Sell]]</f>
        <v>150</v>
      </c>
      <c r="R1534" s="28">
        <f>VLOOKUP(C1534,Bookings!$A$1:$B$33,2,FALSE)</f>
        <v>13189792.260000004</v>
      </c>
      <c r="S1534" s="31">
        <f>IFERROR(VLOOKUP(D1534,Bookings!E:F,2,FALSE),0)</f>
        <v>86409</v>
      </c>
      <c r="T1534" s="27" t="str">
        <f>IFERROR(VLOOKUP(Table1[[#This Row],[Order]],Bookings_with_AM_Report!A:L,12,FALSE),"N/A")</f>
        <v>Frances Kim</v>
      </c>
    </row>
    <row r="1535" spans="1:20">
      <c r="A1535" s="24" t="s">
        <v>4800</v>
      </c>
      <c r="B1535" s="24">
        <v>33</v>
      </c>
      <c r="C1535" s="24" t="s">
        <v>76</v>
      </c>
      <c r="D1535" s="24" t="s">
        <v>199</v>
      </c>
      <c r="E1535" s="24" t="s">
        <v>4563</v>
      </c>
      <c r="F1535" s="24" t="s">
        <v>22</v>
      </c>
      <c r="G1535" s="24" t="s">
        <v>53</v>
      </c>
      <c r="H1535" s="24" t="s">
        <v>53</v>
      </c>
      <c r="I1535" s="24" t="s">
        <v>129</v>
      </c>
      <c r="J1535" s="24" t="s">
        <v>18</v>
      </c>
      <c r="K1535" s="24" t="s">
        <v>75</v>
      </c>
      <c r="L1535" s="24">
        <v>1</v>
      </c>
      <c r="M1535" s="33">
        <v>0</v>
      </c>
      <c r="N1535" s="33">
        <v>10</v>
      </c>
      <c r="O1535" s="24" t="s">
        <v>63</v>
      </c>
      <c r="P1535" s="24" t="str">
        <f>VLOOKUP(Table1[[#This Row],[Line Item Text Code]],$U$3:$V$7,2,FALSE)</f>
        <v>Shipping Charges</v>
      </c>
      <c r="Q1535" s="31">
        <f>Table1[[#This Row],[Ext. Cost]]-Table1[[#This Row],[Ext. Sell]]</f>
        <v>10</v>
      </c>
      <c r="R1535" s="28">
        <f>VLOOKUP(C1535,Bookings!$A$1:$B$33,2,FALSE)</f>
        <v>13189792.260000004</v>
      </c>
      <c r="S1535" s="31">
        <f>IFERROR(VLOOKUP(D1535,Bookings!E:F,2,FALSE),0)</f>
        <v>86409</v>
      </c>
      <c r="T1535" s="27" t="str">
        <f>IFERROR(VLOOKUP(Table1[[#This Row],[Order]],Bookings_with_AM_Report!A:L,12,FALSE),"N/A")</f>
        <v>Frances Kim</v>
      </c>
    </row>
    <row r="1536" spans="1:20">
      <c r="A1536" s="24" t="s">
        <v>4060</v>
      </c>
      <c r="B1536" s="24">
        <v>32</v>
      </c>
      <c r="C1536" s="24" t="s">
        <v>59</v>
      </c>
      <c r="D1536" s="24" t="s">
        <v>60</v>
      </c>
      <c r="E1536" s="24" t="s">
        <v>116</v>
      </c>
      <c r="F1536" s="24" t="s">
        <v>6373</v>
      </c>
      <c r="G1536" s="24" t="s">
        <v>53</v>
      </c>
      <c r="H1536" s="24" t="s">
        <v>53</v>
      </c>
      <c r="I1536" s="24" t="s">
        <v>2519</v>
      </c>
      <c r="J1536" s="24" t="s">
        <v>18</v>
      </c>
      <c r="K1536" s="24" t="s">
        <v>34</v>
      </c>
      <c r="L1536" s="24">
        <v>769</v>
      </c>
      <c r="M1536" s="33">
        <v>0</v>
      </c>
      <c r="N1536" s="33">
        <v>769</v>
      </c>
      <c r="O1536" s="24" t="s">
        <v>61</v>
      </c>
      <c r="P1536" s="24" t="str">
        <f>VLOOKUP(Table1[[#This Row],[Line Item Text Code]],$U$3:$V$7,2,FALSE)</f>
        <v>Shipping Charges</v>
      </c>
      <c r="Q1536" s="31">
        <f>Table1[[#This Row],[Ext. Cost]]-Table1[[#This Row],[Ext. Sell]]</f>
        <v>769</v>
      </c>
      <c r="R1536" s="28">
        <f>VLOOKUP(C1536,Bookings!$A$1:$B$33,2,FALSE)</f>
        <v>25594614.949999984</v>
      </c>
      <c r="S1536" s="31">
        <f>IFERROR(VLOOKUP(D1536,Bookings!E:F,2,FALSE),0)</f>
        <v>2268015.4</v>
      </c>
      <c r="T1536" s="27" t="str">
        <f>IFERROR(VLOOKUP(Table1[[#This Row],[Order]],Bookings_with_AM_Report!A:L,12,FALSE),"N/A")</f>
        <v>Anthony Pantaleoni</v>
      </c>
    </row>
    <row r="1537" spans="1:20">
      <c r="A1537" s="24" t="s">
        <v>4060</v>
      </c>
      <c r="B1537" s="24">
        <v>33</v>
      </c>
      <c r="C1537" s="24" t="s">
        <v>59</v>
      </c>
      <c r="D1537" s="24" t="s">
        <v>60</v>
      </c>
      <c r="E1537" s="24" t="s">
        <v>3630</v>
      </c>
      <c r="F1537" s="24" t="s">
        <v>3630</v>
      </c>
      <c r="G1537" s="24" t="s">
        <v>2516</v>
      </c>
      <c r="H1537" s="24" t="s">
        <v>36</v>
      </c>
      <c r="I1537" s="24" t="s">
        <v>4801</v>
      </c>
      <c r="J1537" s="24" t="s">
        <v>18</v>
      </c>
      <c r="K1537" s="24" t="s">
        <v>4049</v>
      </c>
      <c r="L1537" s="24">
        <v>1</v>
      </c>
      <c r="M1537" s="33">
        <v>0</v>
      </c>
      <c r="N1537" s="33">
        <v>153.11000000000001</v>
      </c>
      <c r="O1537" s="24" t="s">
        <v>61</v>
      </c>
      <c r="P1537" s="24" t="str">
        <f>VLOOKUP(Table1[[#This Row],[Line Item Text Code]],$U$3:$V$7,2,FALSE)</f>
        <v>Customer Accomodation</v>
      </c>
      <c r="Q1537" s="31">
        <f>Table1[[#This Row],[Ext. Cost]]-Table1[[#This Row],[Ext. Sell]]</f>
        <v>153.11000000000001</v>
      </c>
      <c r="R1537" s="28">
        <f>VLOOKUP(C1537,Bookings!$A$1:$B$33,2,FALSE)</f>
        <v>25594614.949999984</v>
      </c>
      <c r="S1537" s="31">
        <f>IFERROR(VLOOKUP(D1537,Bookings!E:F,2,FALSE),0)</f>
        <v>2268015.4</v>
      </c>
      <c r="T1537" s="27" t="str">
        <f>IFERROR(VLOOKUP(Table1[[#This Row],[Order]],Bookings_with_AM_Report!A:L,12,FALSE),"N/A")</f>
        <v>Anthony Pantaleoni</v>
      </c>
    </row>
    <row r="1538" spans="1:20">
      <c r="A1538" s="24" t="s">
        <v>4948</v>
      </c>
      <c r="B1538" s="24">
        <v>14</v>
      </c>
      <c r="C1538" s="24" t="s">
        <v>45</v>
      </c>
      <c r="D1538" s="24" t="s">
        <v>2725</v>
      </c>
      <c r="E1538" s="24" t="s">
        <v>6374</v>
      </c>
      <c r="F1538" s="24" t="s">
        <v>6375</v>
      </c>
      <c r="G1538" s="24" t="s">
        <v>31</v>
      </c>
      <c r="H1538" s="24" t="s">
        <v>49</v>
      </c>
      <c r="I1538" s="24" t="s">
        <v>3709</v>
      </c>
      <c r="J1538" s="24" t="s">
        <v>24</v>
      </c>
      <c r="K1538" s="24" t="s">
        <v>2533</v>
      </c>
      <c r="L1538" s="24">
        <v>1</v>
      </c>
      <c r="M1538" s="33">
        <v>0</v>
      </c>
      <c r="N1538" s="33">
        <v>80</v>
      </c>
      <c r="O1538" s="24" t="s">
        <v>88</v>
      </c>
      <c r="P1538" s="24" t="str">
        <f>VLOOKUP(Table1[[#This Row],[Line Item Text Code]],$U$3:$V$7,2,FALSE)</f>
        <v>Specification Error</v>
      </c>
      <c r="Q1538" s="31">
        <f>Table1[[#This Row],[Ext. Cost]]-Table1[[#This Row],[Ext. Sell]]</f>
        <v>80</v>
      </c>
      <c r="R1538" s="28">
        <f>VLOOKUP(C1538,Bookings!$A$1:$B$33,2,FALSE)</f>
        <v>6995960.2399999984</v>
      </c>
      <c r="S1538" s="31">
        <f>IFERROR(VLOOKUP(D1538,Bookings!E:F,2,FALSE),0)</f>
        <v>32984.479999999996</v>
      </c>
      <c r="T1538" s="27" t="str">
        <f>IFERROR(VLOOKUP(Table1[[#This Row],[Order]],Bookings_with_AM_Report!A:L,12,FALSE),"N/A")</f>
        <v>Mary Sparacino</v>
      </c>
    </row>
    <row r="1539" spans="1:20">
      <c r="A1539" s="24" t="s">
        <v>4948</v>
      </c>
      <c r="B1539" s="24">
        <v>15</v>
      </c>
      <c r="C1539" s="24" t="s">
        <v>45</v>
      </c>
      <c r="D1539" s="24" t="s">
        <v>2725</v>
      </c>
      <c r="E1539" s="24" t="s">
        <v>92</v>
      </c>
      <c r="F1539" s="24" t="s">
        <v>6376</v>
      </c>
      <c r="G1539" s="24" t="s">
        <v>16</v>
      </c>
      <c r="H1539" s="24" t="s">
        <v>32</v>
      </c>
      <c r="I1539" s="24" t="s">
        <v>6377</v>
      </c>
      <c r="J1539" s="24" t="s">
        <v>24</v>
      </c>
      <c r="K1539" s="24" t="s">
        <v>6312</v>
      </c>
      <c r="L1539" s="24">
        <v>1</v>
      </c>
      <c r="M1539" s="33">
        <v>0</v>
      </c>
      <c r="N1539" s="33">
        <v>-280</v>
      </c>
      <c r="O1539" s="24" t="s">
        <v>88</v>
      </c>
      <c r="P1539" s="24" t="str">
        <f>VLOOKUP(Table1[[#This Row],[Line Item Text Code]],$U$3:$V$7,2,FALSE)</f>
        <v>Vendor Caused</v>
      </c>
      <c r="Q1539" s="31">
        <f>Table1[[#This Row],[Ext. Cost]]-Table1[[#This Row],[Ext. Sell]]</f>
        <v>-280</v>
      </c>
      <c r="R1539" s="28">
        <f>VLOOKUP(C1539,Bookings!$A$1:$B$33,2,FALSE)</f>
        <v>6995960.2399999984</v>
      </c>
      <c r="S1539" s="31">
        <f>IFERROR(VLOOKUP(D1539,Bookings!E:F,2,FALSE),0)</f>
        <v>32984.479999999996</v>
      </c>
      <c r="T1539" s="27" t="str">
        <f>IFERROR(VLOOKUP(Table1[[#This Row],[Order]],Bookings_with_AM_Report!A:L,12,FALSE),"N/A")</f>
        <v>Mary Sparacino</v>
      </c>
    </row>
    <row r="1540" spans="1:20">
      <c r="A1540" s="24" t="s">
        <v>4948</v>
      </c>
      <c r="B1540" s="24">
        <v>16</v>
      </c>
      <c r="C1540" s="24" t="s">
        <v>45</v>
      </c>
      <c r="D1540" s="24" t="s">
        <v>2725</v>
      </c>
      <c r="E1540" s="24" t="s">
        <v>92</v>
      </c>
      <c r="F1540" s="24" t="s">
        <v>6378</v>
      </c>
      <c r="G1540" s="24" t="s">
        <v>16</v>
      </c>
      <c r="H1540" s="24" t="s">
        <v>32</v>
      </c>
      <c r="I1540" s="24" t="s">
        <v>6379</v>
      </c>
      <c r="J1540" s="24" t="s">
        <v>24</v>
      </c>
      <c r="K1540" s="24" t="s">
        <v>6312</v>
      </c>
      <c r="L1540" s="24">
        <v>1</v>
      </c>
      <c r="M1540" s="33">
        <v>0</v>
      </c>
      <c r="N1540" s="33">
        <v>510</v>
      </c>
      <c r="O1540" s="24" t="s">
        <v>88</v>
      </c>
      <c r="P1540" s="24" t="str">
        <f>VLOOKUP(Table1[[#This Row],[Line Item Text Code]],$U$3:$V$7,2,FALSE)</f>
        <v>Vendor Caused</v>
      </c>
      <c r="Q1540" s="31">
        <f>Table1[[#This Row],[Ext. Cost]]-Table1[[#This Row],[Ext. Sell]]</f>
        <v>510</v>
      </c>
      <c r="R1540" s="28">
        <f>VLOOKUP(C1540,Bookings!$A$1:$B$33,2,FALSE)</f>
        <v>6995960.2399999984</v>
      </c>
      <c r="S1540" s="31">
        <f>IFERROR(VLOOKUP(D1540,Bookings!E:F,2,FALSE),0)</f>
        <v>32984.479999999996</v>
      </c>
      <c r="T1540" s="27" t="str">
        <f>IFERROR(VLOOKUP(Table1[[#This Row],[Order]],Bookings_with_AM_Report!A:L,12,FALSE),"N/A")</f>
        <v>Mary Sparacino</v>
      </c>
    </row>
    <row r="1541" spans="1:20">
      <c r="A1541" s="24" t="s">
        <v>4802</v>
      </c>
      <c r="B1541" s="24">
        <v>9</v>
      </c>
      <c r="C1541" s="24" t="s">
        <v>45</v>
      </c>
      <c r="D1541" s="24" t="s">
        <v>2725</v>
      </c>
      <c r="E1541" s="24" t="s">
        <v>107</v>
      </c>
      <c r="F1541" s="24" t="s">
        <v>4803</v>
      </c>
      <c r="G1541" s="24" t="s">
        <v>31</v>
      </c>
      <c r="H1541" s="24" t="s">
        <v>53</v>
      </c>
      <c r="I1541" s="24" t="s">
        <v>4804</v>
      </c>
      <c r="J1541" s="24" t="s">
        <v>24</v>
      </c>
      <c r="K1541" s="24" t="s">
        <v>1527</v>
      </c>
      <c r="L1541" s="24">
        <v>1</v>
      </c>
      <c r="M1541" s="33">
        <v>0</v>
      </c>
      <c r="N1541" s="33">
        <v>125</v>
      </c>
      <c r="O1541" s="24" t="s">
        <v>88</v>
      </c>
      <c r="P1541" s="24" t="str">
        <f>VLOOKUP(Table1[[#This Row],[Line Item Text Code]],$U$3:$V$7,2,FALSE)</f>
        <v>Shipping Charges</v>
      </c>
      <c r="Q1541" s="31">
        <f>Table1[[#This Row],[Ext. Cost]]-Table1[[#This Row],[Ext. Sell]]</f>
        <v>125</v>
      </c>
      <c r="R1541" s="28">
        <f>VLOOKUP(C1541,Bookings!$A$1:$B$33,2,FALSE)</f>
        <v>6995960.2399999984</v>
      </c>
      <c r="S1541" s="31">
        <f>IFERROR(VLOOKUP(D1541,Bookings!E:F,2,FALSE),0)</f>
        <v>32984.479999999996</v>
      </c>
      <c r="T1541" s="27" t="str">
        <f>IFERROR(VLOOKUP(Table1[[#This Row],[Order]],Bookings_with_AM_Report!A:L,12,FALSE),"N/A")</f>
        <v>Mary Sparacino</v>
      </c>
    </row>
    <row r="1542" spans="1:20">
      <c r="A1542" s="24" t="s">
        <v>4805</v>
      </c>
      <c r="B1542" s="24">
        <v>6</v>
      </c>
      <c r="C1542" s="24" t="s">
        <v>1040</v>
      </c>
      <c r="D1542" s="24" t="s">
        <v>4806</v>
      </c>
      <c r="E1542" s="24" t="s">
        <v>4563</v>
      </c>
      <c r="F1542" s="24" t="s">
        <v>22</v>
      </c>
      <c r="G1542" s="24" t="s">
        <v>53</v>
      </c>
      <c r="H1542" s="24" t="s">
        <v>53</v>
      </c>
      <c r="I1542" s="24" t="s">
        <v>129</v>
      </c>
      <c r="J1542" s="24" t="s">
        <v>18</v>
      </c>
      <c r="K1542" s="24" t="s">
        <v>75</v>
      </c>
      <c r="L1542" s="24">
        <v>1</v>
      </c>
      <c r="M1542" s="33">
        <v>0</v>
      </c>
      <c r="N1542" s="33">
        <v>10</v>
      </c>
      <c r="O1542" s="24" t="s">
        <v>63</v>
      </c>
      <c r="P1542" s="24" t="str">
        <f>VLOOKUP(Table1[[#This Row],[Line Item Text Code]],$U$3:$V$7,2,FALSE)</f>
        <v>Shipping Charges</v>
      </c>
      <c r="Q1542" s="31">
        <f>Table1[[#This Row],[Ext. Cost]]-Table1[[#This Row],[Ext. Sell]]</f>
        <v>10</v>
      </c>
      <c r="R1542" s="28" t="e">
        <f>VLOOKUP(C1542,Bookings!$A$1:$B$33,2,FALSE)</f>
        <v>#N/A</v>
      </c>
      <c r="S1542" s="31">
        <f>IFERROR(VLOOKUP(D1542,Bookings!E:F,2,FALSE),0)</f>
        <v>4493</v>
      </c>
      <c r="T1542" s="27" t="str">
        <f>IFERROR(VLOOKUP(Table1[[#This Row],[Order]],Bookings_with_AM_Report!A:L,12,FALSE),"N/A")</f>
        <v>Frances Kim,Lindsay Purdom</v>
      </c>
    </row>
    <row r="1543" spans="1:20">
      <c r="A1543" s="24" t="s">
        <v>5212</v>
      </c>
      <c r="B1543" s="24">
        <v>221</v>
      </c>
      <c r="C1543" s="24" t="s">
        <v>15</v>
      </c>
      <c r="D1543" s="24" t="s">
        <v>143</v>
      </c>
      <c r="E1543" s="24" t="s">
        <v>2270</v>
      </c>
      <c r="F1543" s="24" t="s">
        <v>6380</v>
      </c>
      <c r="G1543" s="24" t="s">
        <v>2516</v>
      </c>
      <c r="H1543" s="24" t="s">
        <v>49</v>
      </c>
      <c r="I1543" s="24" t="s">
        <v>6381</v>
      </c>
      <c r="J1543" s="24" t="s">
        <v>18</v>
      </c>
      <c r="K1543" s="24" t="s">
        <v>6382</v>
      </c>
      <c r="L1543" s="24">
        <v>1</v>
      </c>
      <c r="M1543" s="33">
        <v>0</v>
      </c>
      <c r="N1543" s="33">
        <v>13.86</v>
      </c>
      <c r="O1543" s="24" t="s">
        <v>26</v>
      </c>
      <c r="P1543" s="24" t="str">
        <f>VLOOKUP(Table1[[#This Row],[Line Item Text Code]],$U$3:$V$7,2,FALSE)</f>
        <v>Specification Error</v>
      </c>
      <c r="Q1543" s="31">
        <f>Table1[[#This Row],[Ext. Cost]]-Table1[[#This Row],[Ext. Sell]]</f>
        <v>13.86</v>
      </c>
      <c r="R1543" s="28">
        <f>VLOOKUP(C1543,Bookings!$A$1:$B$33,2,FALSE)</f>
        <v>6210075.2199999997</v>
      </c>
      <c r="S1543" s="31">
        <f>IFERROR(VLOOKUP(D1543,Bookings!E:F,2,FALSE),0)</f>
        <v>4794778.7699999996</v>
      </c>
      <c r="T1543" s="27" t="str">
        <f>IFERROR(VLOOKUP(Table1[[#This Row],[Order]],Bookings_with_AM_Report!A:L,12,FALSE),"N/A")</f>
        <v>Patty Medina</v>
      </c>
    </row>
    <row r="1544" spans="1:20">
      <c r="A1544" s="24" t="s">
        <v>5213</v>
      </c>
      <c r="B1544" s="24">
        <v>32</v>
      </c>
      <c r="C1544" s="24" t="s">
        <v>15</v>
      </c>
      <c r="D1544" s="24" t="s">
        <v>143</v>
      </c>
      <c r="E1544" s="24" t="s">
        <v>107</v>
      </c>
      <c r="F1544" s="24" t="s">
        <v>141</v>
      </c>
      <c r="G1544" s="24" t="s">
        <v>53</v>
      </c>
      <c r="H1544" s="24" t="s">
        <v>49</v>
      </c>
      <c r="I1544" s="24" t="s">
        <v>6383</v>
      </c>
      <c r="J1544" s="24" t="s">
        <v>18</v>
      </c>
      <c r="K1544" s="24" t="s">
        <v>4049</v>
      </c>
      <c r="L1544" s="24">
        <v>1</v>
      </c>
      <c r="M1544" s="33">
        <v>0</v>
      </c>
      <c r="N1544" s="33">
        <v>512.30999999999995</v>
      </c>
      <c r="O1544" s="24" t="s">
        <v>26</v>
      </c>
      <c r="P1544" s="24" t="str">
        <f>VLOOKUP(Table1[[#This Row],[Line Item Text Code]],$U$3:$V$7,2,FALSE)</f>
        <v>Specification Error</v>
      </c>
      <c r="Q1544" s="31">
        <f>Table1[[#This Row],[Ext. Cost]]-Table1[[#This Row],[Ext. Sell]]</f>
        <v>512.30999999999995</v>
      </c>
      <c r="R1544" s="28">
        <f>VLOOKUP(C1544,Bookings!$A$1:$B$33,2,FALSE)</f>
        <v>6210075.2199999997</v>
      </c>
      <c r="S1544" s="31">
        <f>IFERROR(VLOOKUP(D1544,Bookings!E:F,2,FALSE),0)</f>
        <v>4794778.7699999996</v>
      </c>
      <c r="T1544" s="27" t="str">
        <f>IFERROR(VLOOKUP(Table1[[#This Row],[Order]],Bookings_with_AM_Report!A:L,12,FALSE),"N/A")</f>
        <v>Patty Medina</v>
      </c>
    </row>
    <row r="1545" spans="1:20">
      <c r="A1545" s="24" t="s">
        <v>4069</v>
      </c>
      <c r="B1545" s="24">
        <v>59</v>
      </c>
      <c r="C1545" s="24" t="s">
        <v>76</v>
      </c>
      <c r="D1545" s="24" t="s">
        <v>224</v>
      </c>
      <c r="E1545" s="24" t="s">
        <v>1658</v>
      </c>
      <c r="F1545" s="24" t="s">
        <v>191</v>
      </c>
      <c r="G1545" s="24" t="s">
        <v>53</v>
      </c>
      <c r="H1545" s="24" t="s">
        <v>49</v>
      </c>
      <c r="I1545" s="24" t="s">
        <v>3656</v>
      </c>
      <c r="J1545" s="24" t="s">
        <v>18</v>
      </c>
      <c r="K1545" s="24" t="s">
        <v>34</v>
      </c>
      <c r="L1545" s="24">
        <v>1776</v>
      </c>
      <c r="M1545" s="33">
        <v>0</v>
      </c>
      <c r="N1545" s="33">
        <v>1776</v>
      </c>
      <c r="O1545" s="24" t="s">
        <v>63</v>
      </c>
      <c r="P1545" s="24" t="str">
        <f>VLOOKUP(Table1[[#This Row],[Line Item Text Code]],$U$3:$V$7,2,FALSE)</f>
        <v>Specification Error</v>
      </c>
      <c r="Q1545" s="31">
        <f>Table1[[#This Row],[Ext. Cost]]-Table1[[#This Row],[Ext. Sell]]</f>
        <v>1776</v>
      </c>
      <c r="R1545" s="28">
        <f>VLOOKUP(C1545,Bookings!$A$1:$B$33,2,FALSE)</f>
        <v>13189792.260000004</v>
      </c>
      <c r="S1545" s="31">
        <f>IFERROR(VLOOKUP(D1545,Bookings!E:F,2,FALSE),0)</f>
        <v>1304608.0400000005</v>
      </c>
      <c r="T1545" s="27" t="str">
        <f>IFERROR(VLOOKUP(Table1[[#This Row],[Order]],Bookings_with_AM_Report!A:L,12,FALSE),"N/A")</f>
        <v>Carina Collison</v>
      </c>
    </row>
    <row r="1546" spans="1:20">
      <c r="A1546" s="24" t="s">
        <v>4881</v>
      </c>
      <c r="B1546" s="24">
        <v>28</v>
      </c>
      <c r="C1546" s="24" t="s">
        <v>59</v>
      </c>
      <c r="D1546" s="24" t="s">
        <v>2108</v>
      </c>
      <c r="E1546" s="24" t="s">
        <v>6384</v>
      </c>
      <c r="F1546" s="24" t="s">
        <v>4844</v>
      </c>
      <c r="G1546" s="24" t="s">
        <v>2516</v>
      </c>
      <c r="H1546" s="24" t="s">
        <v>49</v>
      </c>
      <c r="I1546" s="24" t="s">
        <v>3656</v>
      </c>
      <c r="J1546" s="24" t="s">
        <v>18</v>
      </c>
      <c r="K1546" s="24" t="s">
        <v>34</v>
      </c>
      <c r="L1546" s="24">
        <v>200.61</v>
      </c>
      <c r="M1546" s="33">
        <v>0</v>
      </c>
      <c r="N1546" s="33">
        <v>200.61</v>
      </c>
      <c r="O1546" s="24" t="s">
        <v>48</v>
      </c>
      <c r="P1546" s="24" t="str">
        <f>VLOOKUP(Table1[[#This Row],[Line Item Text Code]],$U$3:$V$7,2,FALSE)</f>
        <v>Specification Error</v>
      </c>
      <c r="Q1546" s="31">
        <f>Table1[[#This Row],[Ext. Cost]]-Table1[[#This Row],[Ext. Sell]]</f>
        <v>200.61</v>
      </c>
      <c r="R1546" s="28">
        <f>VLOOKUP(C1546,Bookings!$A$1:$B$33,2,FALSE)</f>
        <v>25594614.949999984</v>
      </c>
      <c r="S1546" s="31">
        <f>IFERROR(VLOOKUP(D1546,Bookings!E:F,2,FALSE),0)</f>
        <v>5909476.290000001</v>
      </c>
      <c r="T1546" s="27" t="str">
        <f>IFERROR(VLOOKUP(Table1[[#This Row],[Order]],Bookings_with_AM_Report!A:L,12,FALSE),"N/A")</f>
        <v>Josie Maitlen,Torrey Carroll</v>
      </c>
    </row>
    <row r="1547" spans="1:20">
      <c r="A1547" s="24" t="s">
        <v>4807</v>
      </c>
      <c r="B1547" s="24">
        <v>22</v>
      </c>
      <c r="C1547" s="24" t="s">
        <v>20</v>
      </c>
      <c r="D1547" s="24" t="s">
        <v>21</v>
      </c>
      <c r="E1547" s="24" t="s">
        <v>2308</v>
      </c>
      <c r="F1547" s="24" t="s">
        <v>4808</v>
      </c>
      <c r="G1547" s="24" t="s">
        <v>31</v>
      </c>
      <c r="H1547" s="24" t="s">
        <v>49</v>
      </c>
      <c r="I1547" s="24" t="s">
        <v>4809</v>
      </c>
      <c r="J1547" s="24" t="s">
        <v>24</v>
      </c>
      <c r="K1547" s="24" t="s">
        <v>2568</v>
      </c>
      <c r="L1547" s="24">
        <v>1</v>
      </c>
      <c r="M1547" s="33">
        <v>3820</v>
      </c>
      <c r="N1547" s="33">
        <v>0</v>
      </c>
      <c r="O1547" s="24" t="s">
        <v>26</v>
      </c>
      <c r="P1547" s="24" t="str">
        <f>VLOOKUP(Table1[[#This Row],[Line Item Text Code]],$U$3:$V$7,2,FALSE)</f>
        <v>Specification Error</v>
      </c>
      <c r="Q1547" s="31">
        <f>Table1[[#This Row],[Ext. Cost]]-Table1[[#This Row],[Ext. Sell]]</f>
        <v>-3820</v>
      </c>
      <c r="R1547" s="28">
        <f>VLOOKUP(C1547,Bookings!$A$1:$B$33,2,FALSE)</f>
        <v>7904036.2999999644</v>
      </c>
      <c r="S1547" s="31">
        <f>IFERROR(VLOOKUP(D1547,Bookings!E:F,2,FALSE),0)</f>
        <v>6485933.8499999978</v>
      </c>
      <c r="T1547" s="27" t="str">
        <f>IFERROR(VLOOKUP(Table1[[#This Row],[Order]],Bookings_with_AM_Report!A:L,12,FALSE),"N/A")</f>
        <v>Norma Lopez</v>
      </c>
    </row>
    <row r="1548" spans="1:20">
      <c r="A1548" s="24" t="s">
        <v>4807</v>
      </c>
      <c r="B1548" s="24">
        <v>24</v>
      </c>
      <c r="C1548" s="24" t="s">
        <v>20</v>
      </c>
      <c r="D1548" s="24" t="s">
        <v>21</v>
      </c>
      <c r="E1548" s="24" t="s">
        <v>2308</v>
      </c>
      <c r="F1548" s="24" t="s">
        <v>4808</v>
      </c>
      <c r="G1548" s="24" t="s">
        <v>31</v>
      </c>
      <c r="H1548" s="24" t="s">
        <v>49</v>
      </c>
      <c r="I1548" s="24" t="s">
        <v>4809</v>
      </c>
      <c r="J1548" s="24" t="s">
        <v>24</v>
      </c>
      <c r="K1548" s="24" t="s">
        <v>2568</v>
      </c>
      <c r="L1548" s="24">
        <v>1</v>
      </c>
      <c r="M1548" s="33">
        <v>-3820</v>
      </c>
      <c r="N1548" s="33">
        <v>0</v>
      </c>
      <c r="O1548" s="24" t="s">
        <v>26</v>
      </c>
      <c r="P1548" s="24" t="str">
        <f>VLOOKUP(Table1[[#This Row],[Line Item Text Code]],$U$3:$V$7,2,FALSE)</f>
        <v>Specification Error</v>
      </c>
      <c r="Q1548" s="31">
        <f>Table1[[#This Row],[Ext. Cost]]-Table1[[#This Row],[Ext. Sell]]</f>
        <v>3820</v>
      </c>
      <c r="R1548" s="28">
        <f>VLOOKUP(C1548,Bookings!$A$1:$B$33,2,FALSE)</f>
        <v>7904036.2999999644</v>
      </c>
      <c r="S1548" s="31">
        <f>IFERROR(VLOOKUP(D1548,Bookings!E:F,2,FALSE),0)</f>
        <v>6485933.8499999978</v>
      </c>
      <c r="T1548" s="27" t="str">
        <f>IFERROR(VLOOKUP(Table1[[#This Row],[Order]],Bookings_with_AM_Report!A:L,12,FALSE),"N/A")</f>
        <v>Norma Lopez</v>
      </c>
    </row>
    <row r="1549" spans="1:20">
      <c r="A1549" s="24" t="s">
        <v>4807</v>
      </c>
      <c r="B1549" s="24">
        <v>25</v>
      </c>
      <c r="C1549" s="24" t="s">
        <v>20</v>
      </c>
      <c r="D1549" s="24" t="s">
        <v>21</v>
      </c>
      <c r="E1549" s="24" t="s">
        <v>3653</v>
      </c>
      <c r="F1549" s="24" t="s">
        <v>4810</v>
      </c>
      <c r="G1549" s="24" t="s">
        <v>2516</v>
      </c>
      <c r="H1549" s="24" t="s">
        <v>36</v>
      </c>
      <c r="I1549" s="24" t="s">
        <v>4811</v>
      </c>
      <c r="J1549" s="24" t="s">
        <v>24</v>
      </c>
      <c r="K1549" s="24" t="s">
        <v>115</v>
      </c>
      <c r="L1549" s="24">
        <v>1</v>
      </c>
      <c r="M1549" s="33">
        <v>-869.51</v>
      </c>
      <c r="N1549" s="33">
        <v>0</v>
      </c>
      <c r="O1549" s="24" t="s">
        <v>26</v>
      </c>
      <c r="P1549" s="24" t="str">
        <f>VLOOKUP(Table1[[#This Row],[Line Item Text Code]],$U$3:$V$7,2,FALSE)</f>
        <v>Customer Accomodation</v>
      </c>
      <c r="Q1549" s="31">
        <f>Table1[[#This Row],[Ext. Cost]]-Table1[[#This Row],[Ext. Sell]]</f>
        <v>869.51</v>
      </c>
      <c r="R1549" s="28">
        <f>VLOOKUP(C1549,Bookings!$A$1:$B$33,2,FALSE)</f>
        <v>7904036.2999999644</v>
      </c>
      <c r="S1549" s="31">
        <f>IFERROR(VLOOKUP(D1549,Bookings!E:F,2,FALSE),0)</f>
        <v>6485933.8499999978</v>
      </c>
      <c r="T1549" s="27" t="str">
        <f>IFERROR(VLOOKUP(Table1[[#This Row],[Order]],Bookings_with_AM_Report!A:L,12,FALSE),"N/A")</f>
        <v>Norma Lopez</v>
      </c>
    </row>
    <row r="1550" spans="1:20">
      <c r="A1550" s="24" t="s">
        <v>4807</v>
      </c>
      <c r="B1550" s="24">
        <v>26</v>
      </c>
      <c r="C1550" s="24" t="s">
        <v>20</v>
      </c>
      <c r="D1550" s="24" t="s">
        <v>21</v>
      </c>
      <c r="E1550" s="24" t="s">
        <v>3653</v>
      </c>
      <c r="F1550" s="24" t="s">
        <v>4812</v>
      </c>
      <c r="G1550" s="24" t="s">
        <v>2516</v>
      </c>
      <c r="H1550" s="24" t="s">
        <v>36</v>
      </c>
      <c r="I1550" s="24" t="s">
        <v>4811</v>
      </c>
      <c r="J1550" s="24" t="s">
        <v>24</v>
      </c>
      <c r="K1550" s="24" t="s">
        <v>34</v>
      </c>
      <c r="L1550" s="24">
        <v>1</v>
      </c>
      <c r="M1550" s="33">
        <v>-82.93</v>
      </c>
      <c r="N1550" s="33">
        <v>0</v>
      </c>
      <c r="O1550" s="24" t="s">
        <v>26</v>
      </c>
      <c r="P1550" s="24" t="str">
        <f>VLOOKUP(Table1[[#This Row],[Line Item Text Code]],$U$3:$V$7,2,FALSE)</f>
        <v>Customer Accomodation</v>
      </c>
      <c r="Q1550" s="31">
        <f>Table1[[#This Row],[Ext. Cost]]-Table1[[#This Row],[Ext. Sell]]</f>
        <v>82.93</v>
      </c>
      <c r="R1550" s="28">
        <f>VLOOKUP(C1550,Bookings!$A$1:$B$33,2,FALSE)</f>
        <v>7904036.2999999644</v>
      </c>
      <c r="S1550" s="31">
        <f>IFERROR(VLOOKUP(D1550,Bookings!E:F,2,FALSE),0)</f>
        <v>6485933.8499999978</v>
      </c>
      <c r="T1550" s="27" t="str">
        <f>IFERROR(VLOOKUP(Table1[[#This Row],[Order]],Bookings_with_AM_Report!A:L,12,FALSE),"N/A")</f>
        <v>Norma Lopez</v>
      </c>
    </row>
    <row r="1551" spans="1:20">
      <c r="A1551" s="24" t="s">
        <v>4391</v>
      </c>
      <c r="B1551" s="24">
        <v>9</v>
      </c>
      <c r="C1551" s="24" t="s">
        <v>20</v>
      </c>
      <c r="D1551" s="24" t="s">
        <v>3887</v>
      </c>
      <c r="E1551" s="24" t="s">
        <v>2384</v>
      </c>
      <c r="F1551" s="24" t="s">
        <v>2395</v>
      </c>
      <c r="G1551" s="24" t="s">
        <v>31</v>
      </c>
      <c r="H1551" s="24" t="s">
        <v>36</v>
      </c>
      <c r="I1551" s="24" t="s">
        <v>189</v>
      </c>
      <c r="J1551" s="24" t="s">
        <v>24</v>
      </c>
      <c r="K1551" s="24" t="s">
        <v>6385</v>
      </c>
      <c r="L1551" s="24">
        <v>1</v>
      </c>
      <c r="M1551" s="33">
        <v>0</v>
      </c>
      <c r="N1551" s="33">
        <v>175</v>
      </c>
      <c r="O1551" s="24" t="s">
        <v>44</v>
      </c>
      <c r="P1551" s="24" t="str">
        <f>VLOOKUP(Table1[[#This Row],[Line Item Text Code]],$U$3:$V$7,2,FALSE)</f>
        <v>Customer Accomodation</v>
      </c>
      <c r="Q1551" s="31">
        <f>Table1[[#This Row],[Ext. Cost]]-Table1[[#This Row],[Ext. Sell]]</f>
        <v>175</v>
      </c>
      <c r="R1551" s="28">
        <f>VLOOKUP(C1551,Bookings!$A$1:$B$33,2,FALSE)</f>
        <v>7904036.2999999644</v>
      </c>
      <c r="S1551" s="31">
        <f>IFERROR(VLOOKUP(D1551,Bookings!E:F,2,FALSE),0)</f>
        <v>645245.27000000025</v>
      </c>
      <c r="T1551" s="27" t="str">
        <f>IFERROR(VLOOKUP(Table1[[#This Row],[Order]],Bookings_with_AM_Report!A:L,12,FALSE),"N/A")</f>
        <v>Norma Lopez</v>
      </c>
    </row>
    <row r="1552" spans="1:20">
      <c r="A1552" s="24" t="s">
        <v>4813</v>
      </c>
      <c r="B1552" s="24">
        <v>66</v>
      </c>
      <c r="C1552" s="24" t="s">
        <v>70</v>
      </c>
      <c r="D1552" s="24" t="s">
        <v>297</v>
      </c>
      <c r="E1552" s="24" t="s">
        <v>52</v>
      </c>
      <c r="F1552" s="24" t="s">
        <v>4814</v>
      </c>
      <c r="G1552" s="24" t="s">
        <v>53</v>
      </c>
      <c r="H1552" s="24" t="s">
        <v>53</v>
      </c>
      <c r="I1552" s="24" t="s">
        <v>4815</v>
      </c>
      <c r="J1552" s="24" t="s">
        <v>24</v>
      </c>
      <c r="K1552" s="24" t="s">
        <v>73</v>
      </c>
      <c r="L1552" s="24">
        <v>1</v>
      </c>
      <c r="M1552" s="33">
        <v>750.3</v>
      </c>
      <c r="N1552" s="33">
        <v>0</v>
      </c>
      <c r="O1552" s="24" t="s">
        <v>72</v>
      </c>
      <c r="P1552" s="24" t="str">
        <f>VLOOKUP(Table1[[#This Row],[Line Item Text Code]],$U$3:$V$7,2,FALSE)</f>
        <v>Shipping Charges</v>
      </c>
      <c r="Q1552" s="31">
        <f>Table1[[#This Row],[Ext. Cost]]-Table1[[#This Row],[Ext. Sell]]</f>
        <v>-750.3</v>
      </c>
      <c r="R1552" s="28">
        <f>VLOOKUP(C1552,Bookings!$A$1:$B$33,2,FALSE)</f>
        <v>3879926.4899999993</v>
      </c>
      <c r="S1552" s="31">
        <f>IFERROR(VLOOKUP(D1552,Bookings!E:F,2,FALSE),0)</f>
        <v>197042.4</v>
      </c>
      <c r="T1552" s="27" t="str">
        <f>IFERROR(VLOOKUP(Table1[[#This Row],[Order]],Bookings_with_AM_Report!A:L,12,FALSE),"N/A")</f>
        <v>Marena Brown</v>
      </c>
    </row>
    <row r="1553" spans="1:20">
      <c r="A1553" s="24" t="s">
        <v>4813</v>
      </c>
      <c r="B1553" s="24">
        <v>87</v>
      </c>
      <c r="C1553" s="24" t="s">
        <v>70</v>
      </c>
      <c r="D1553" s="24" t="s">
        <v>297</v>
      </c>
      <c r="E1553" s="24" t="s">
        <v>3653</v>
      </c>
      <c r="F1553" s="24" t="s">
        <v>4528</v>
      </c>
      <c r="G1553" s="24" t="s">
        <v>2516</v>
      </c>
      <c r="H1553" s="24" t="s">
        <v>49</v>
      </c>
      <c r="I1553" s="24" t="s">
        <v>4816</v>
      </c>
      <c r="J1553" s="24" t="s">
        <v>24</v>
      </c>
      <c r="K1553" s="24" t="s">
        <v>34</v>
      </c>
      <c r="L1553" s="24">
        <v>33.380000000000003</v>
      </c>
      <c r="M1553" s="33">
        <v>0</v>
      </c>
      <c r="N1553" s="33">
        <v>33.380000000000003</v>
      </c>
      <c r="O1553" s="24" t="s">
        <v>72</v>
      </c>
      <c r="P1553" s="24" t="str">
        <f>VLOOKUP(Table1[[#This Row],[Line Item Text Code]],$U$3:$V$7,2,FALSE)</f>
        <v>Specification Error</v>
      </c>
      <c r="Q1553" s="31">
        <f>Table1[[#This Row],[Ext. Cost]]-Table1[[#This Row],[Ext. Sell]]</f>
        <v>33.380000000000003</v>
      </c>
      <c r="R1553" s="28">
        <f>VLOOKUP(C1553,Bookings!$A$1:$B$33,2,FALSE)</f>
        <v>3879926.4899999993</v>
      </c>
      <c r="S1553" s="31">
        <f>IFERROR(VLOOKUP(D1553,Bookings!E:F,2,FALSE),0)</f>
        <v>197042.4</v>
      </c>
      <c r="T1553" s="27" t="str">
        <f>IFERROR(VLOOKUP(Table1[[#This Row],[Order]],Bookings_with_AM_Report!A:L,12,FALSE),"N/A")</f>
        <v>Marena Brown</v>
      </c>
    </row>
    <row r="1554" spans="1:20">
      <c r="A1554" s="24" t="s">
        <v>4813</v>
      </c>
      <c r="B1554" s="24">
        <v>88</v>
      </c>
      <c r="C1554" s="24" t="s">
        <v>70</v>
      </c>
      <c r="D1554" s="24" t="s">
        <v>297</v>
      </c>
      <c r="E1554" s="24" t="s">
        <v>3653</v>
      </c>
      <c r="F1554" s="24" t="s">
        <v>4528</v>
      </c>
      <c r="G1554" s="24" t="s">
        <v>2516</v>
      </c>
      <c r="H1554" s="24" t="s">
        <v>49</v>
      </c>
      <c r="I1554" s="24" t="s">
        <v>4816</v>
      </c>
      <c r="J1554" s="24" t="s">
        <v>24</v>
      </c>
      <c r="K1554" s="24" t="s">
        <v>34</v>
      </c>
      <c r="L1554" s="24">
        <v>12</v>
      </c>
      <c r="M1554" s="33">
        <v>0</v>
      </c>
      <c r="N1554" s="33">
        <v>12</v>
      </c>
      <c r="O1554" s="24" t="s">
        <v>72</v>
      </c>
      <c r="P1554" s="24" t="str">
        <f>VLOOKUP(Table1[[#This Row],[Line Item Text Code]],$U$3:$V$7,2,FALSE)</f>
        <v>Specification Error</v>
      </c>
      <c r="Q1554" s="31">
        <f>Table1[[#This Row],[Ext. Cost]]-Table1[[#This Row],[Ext. Sell]]</f>
        <v>12</v>
      </c>
      <c r="R1554" s="28">
        <f>VLOOKUP(C1554,Bookings!$A$1:$B$33,2,FALSE)</f>
        <v>3879926.4899999993</v>
      </c>
      <c r="S1554" s="31">
        <f>IFERROR(VLOOKUP(D1554,Bookings!E:F,2,FALSE),0)</f>
        <v>197042.4</v>
      </c>
      <c r="T1554" s="27" t="str">
        <f>IFERROR(VLOOKUP(Table1[[#This Row],[Order]],Bookings_with_AM_Report!A:L,12,FALSE),"N/A")</f>
        <v>Marena Brown</v>
      </c>
    </row>
    <row r="1555" spans="1:20">
      <c r="A1555" s="24" t="s">
        <v>4813</v>
      </c>
      <c r="B1555" s="24">
        <v>89</v>
      </c>
      <c r="C1555" s="24" t="s">
        <v>70</v>
      </c>
      <c r="D1555" s="24" t="s">
        <v>297</v>
      </c>
      <c r="E1555" s="24" t="s">
        <v>3653</v>
      </c>
      <c r="F1555" s="24" t="s">
        <v>4528</v>
      </c>
      <c r="G1555" s="24" t="s">
        <v>2516</v>
      </c>
      <c r="H1555" s="24" t="s">
        <v>49</v>
      </c>
      <c r="I1555" s="24" t="s">
        <v>4816</v>
      </c>
      <c r="J1555" s="24" t="s">
        <v>24</v>
      </c>
      <c r="K1555" s="24" t="s">
        <v>34</v>
      </c>
      <c r="L1555" s="24">
        <v>32.99</v>
      </c>
      <c r="M1555" s="33">
        <v>0</v>
      </c>
      <c r="N1555" s="33">
        <v>32.99</v>
      </c>
      <c r="O1555" s="24" t="s">
        <v>72</v>
      </c>
      <c r="P1555" s="24" t="str">
        <f>VLOOKUP(Table1[[#This Row],[Line Item Text Code]],$U$3:$V$7,2,FALSE)</f>
        <v>Specification Error</v>
      </c>
      <c r="Q1555" s="31">
        <f>Table1[[#This Row],[Ext. Cost]]-Table1[[#This Row],[Ext. Sell]]</f>
        <v>32.99</v>
      </c>
      <c r="R1555" s="28">
        <f>VLOOKUP(C1555,Bookings!$A$1:$B$33,2,FALSE)</f>
        <v>3879926.4899999993</v>
      </c>
      <c r="S1555" s="31">
        <f>IFERROR(VLOOKUP(D1555,Bookings!E:F,2,FALSE),0)</f>
        <v>197042.4</v>
      </c>
      <c r="T1555" s="27" t="str">
        <f>IFERROR(VLOOKUP(Table1[[#This Row],[Order]],Bookings_with_AM_Report!A:L,12,FALSE),"N/A")</f>
        <v>Marena Brown</v>
      </c>
    </row>
    <row r="1556" spans="1:20">
      <c r="A1556" s="24" t="s">
        <v>4813</v>
      </c>
      <c r="B1556" s="24">
        <v>90</v>
      </c>
      <c r="C1556" s="24" t="s">
        <v>70</v>
      </c>
      <c r="D1556" s="24" t="s">
        <v>297</v>
      </c>
      <c r="E1556" s="24" t="s">
        <v>4817</v>
      </c>
      <c r="F1556" s="24" t="s">
        <v>4817</v>
      </c>
      <c r="G1556" s="24" t="s">
        <v>53</v>
      </c>
      <c r="H1556" s="24" t="s">
        <v>49</v>
      </c>
      <c r="I1556" s="24" t="s">
        <v>4818</v>
      </c>
      <c r="J1556" s="24" t="s">
        <v>24</v>
      </c>
      <c r="K1556" s="24" t="s">
        <v>34</v>
      </c>
      <c r="L1556" s="24">
        <v>80</v>
      </c>
      <c r="M1556" s="33">
        <v>0</v>
      </c>
      <c r="N1556" s="33">
        <v>80</v>
      </c>
      <c r="O1556" s="24" t="s">
        <v>72</v>
      </c>
      <c r="P1556" s="24" t="str">
        <f>VLOOKUP(Table1[[#This Row],[Line Item Text Code]],$U$3:$V$7,2,FALSE)</f>
        <v>Specification Error</v>
      </c>
      <c r="Q1556" s="31">
        <f>Table1[[#This Row],[Ext. Cost]]-Table1[[#This Row],[Ext. Sell]]</f>
        <v>80</v>
      </c>
      <c r="R1556" s="28">
        <f>VLOOKUP(C1556,Bookings!$A$1:$B$33,2,FALSE)</f>
        <v>3879926.4899999993</v>
      </c>
      <c r="S1556" s="31">
        <f>IFERROR(VLOOKUP(D1556,Bookings!E:F,2,FALSE),0)</f>
        <v>197042.4</v>
      </c>
      <c r="T1556" s="27" t="str">
        <f>IFERROR(VLOOKUP(Table1[[#This Row],[Order]],Bookings_with_AM_Report!A:L,12,FALSE),"N/A")</f>
        <v>Marena Brown</v>
      </c>
    </row>
    <row r="1557" spans="1:20">
      <c r="A1557" s="24" t="s">
        <v>4813</v>
      </c>
      <c r="B1557" s="24">
        <v>92</v>
      </c>
      <c r="C1557" s="24" t="s">
        <v>70</v>
      </c>
      <c r="D1557" s="24" t="s">
        <v>297</v>
      </c>
      <c r="E1557" s="24" t="s">
        <v>2270</v>
      </c>
      <c r="F1557" s="24" t="s">
        <v>4819</v>
      </c>
      <c r="G1557" s="24" t="s">
        <v>2516</v>
      </c>
      <c r="H1557" s="24" t="s">
        <v>49</v>
      </c>
      <c r="I1557" s="24" t="s">
        <v>4820</v>
      </c>
      <c r="J1557" s="24" t="s">
        <v>24</v>
      </c>
      <c r="K1557" s="24" t="s">
        <v>2466</v>
      </c>
      <c r="L1557" s="24">
        <v>1</v>
      </c>
      <c r="M1557" s="33">
        <v>0</v>
      </c>
      <c r="N1557" s="33">
        <v>38.340000000000003</v>
      </c>
      <c r="O1557" s="24" t="s">
        <v>72</v>
      </c>
      <c r="P1557" s="24" t="str">
        <f>VLOOKUP(Table1[[#This Row],[Line Item Text Code]],$U$3:$V$7,2,FALSE)</f>
        <v>Specification Error</v>
      </c>
      <c r="Q1557" s="31">
        <f>Table1[[#This Row],[Ext. Cost]]-Table1[[#This Row],[Ext. Sell]]</f>
        <v>38.340000000000003</v>
      </c>
      <c r="R1557" s="28">
        <f>VLOOKUP(C1557,Bookings!$A$1:$B$33,2,FALSE)</f>
        <v>3879926.4899999993</v>
      </c>
      <c r="S1557" s="31">
        <f>IFERROR(VLOOKUP(D1557,Bookings!E:F,2,FALSE),0)</f>
        <v>197042.4</v>
      </c>
      <c r="T1557" s="27" t="str">
        <f>IFERROR(VLOOKUP(Table1[[#This Row],[Order]],Bookings_with_AM_Report!A:L,12,FALSE),"N/A")</f>
        <v>Marena Brown</v>
      </c>
    </row>
    <row r="1558" spans="1:20">
      <c r="A1558" s="24" t="s">
        <v>4944</v>
      </c>
      <c r="B1558" s="24">
        <v>5</v>
      </c>
      <c r="C1558" s="24" t="s">
        <v>113</v>
      </c>
      <c r="D1558" s="24" t="s">
        <v>152</v>
      </c>
      <c r="E1558" s="24" t="s">
        <v>6386</v>
      </c>
      <c r="F1558" s="24" t="s">
        <v>6387</v>
      </c>
      <c r="G1558" s="24" t="s">
        <v>31</v>
      </c>
      <c r="H1558" s="24" t="s">
        <v>32</v>
      </c>
      <c r="I1558" s="24" t="s">
        <v>6388</v>
      </c>
      <c r="J1558" s="24" t="s">
        <v>24</v>
      </c>
      <c r="K1558" s="24" t="s">
        <v>34</v>
      </c>
      <c r="L1558" s="24">
        <v>1</v>
      </c>
      <c r="M1558" s="33">
        <v>0</v>
      </c>
      <c r="N1558" s="33">
        <v>11.25</v>
      </c>
      <c r="O1558" s="24" t="s">
        <v>29</v>
      </c>
      <c r="P1558" s="24" t="str">
        <f>VLOOKUP(Table1[[#This Row],[Line Item Text Code]],$U$3:$V$7,2,FALSE)</f>
        <v>Vendor Caused</v>
      </c>
      <c r="Q1558" s="31">
        <f>Table1[[#This Row],[Ext. Cost]]-Table1[[#This Row],[Ext. Sell]]</f>
        <v>11.25</v>
      </c>
      <c r="R1558" s="28">
        <f>VLOOKUP(C1558,Bookings!$A$1:$B$33,2,FALSE)</f>
        <v>3917134.9400000004</v>
      </c>
      <c r="S1558" s="31">
        <f>IFERROR(VLOOKUP(D1558,Bookings!E:F,2,FALSE),0)</f>
        <v>3461933.8800000004</v>
      </c>
      <c r="T1558" s="27" t="str">
        <f>IFERROR(VLOOKUP(Table1[[#This Row],[Order]],Bookings_with_AM_Report!A:L,12,FALSE),"N/A")</f>
        <v>Jenni Lombardi</v>
      </c>
    </row>
    <row r="1559" spans="1:20">
      <c r="A1559" s="24" t="s">
        <v>4821</v>
      </c>
      <c r="B1559" s="24">
        <v>41</v>
      </c>
      <c r="C1559" s="24" t="s">
        <v>59</v>
      </c>
      <c r="D1559" s="24" t="s">
        <v>60</v>
      </c>
      <c r="E1559" s="24" t="s">
        <v>4822</v>
      </c>
      <c r="F1559" s="24" t="s">
        <v>4823</v>
      </c>
      <c r="G1559" s="24" t="s">
        <v>31</v>
      </c>
      <c r="H1559" s="24" t="s">
        <v>49</v>
      </c>
      <c r="I1559" s="24" t="s">
        <v>4824</v>
      </c>
      <c r="J1559" s="24" t="s">
        <v>18</v>
      </c>
      <c r="K1559" s="24" t="s">
        <v>139</v>
      </c>
      <c r="L1559" s="24">
        <v>1</v>
      </c>
      <c r="M1559" s="33">
        <v>0</v>
      </c>
      <c r="N1559" s="33">
        <v>-20.69</v>
      </c>
      <c r="O1559" s="24" t="s">
        <v>61</v>
      </c>
      <c r="P1559" s="24" t="str">
        <f>VLOOKUP(Table1[[#This Row],[Line Item Text Code]],$U$3:$V$7,2,FALSE)</f>
        <v>Specification Error</v>
      </c>
      <c r="Q1559" s="31">
        <f>Table1[[#This Row],[Ext. Cost]]-Table1[[#This Row],[Ext. Sell]]</f>
        <v>-20.69</v>
      </c>
      <c r="R1559" s="28">
        <f>VLOOKUP(C1559,Bookings!$A$1:$B$33,2,FALSE)</f>
        <v>25594614.949999984</v>
      </c>
      <c r="S1559" s="31">
        <f>IFERROR(VLOOKUP(D1559,Bookings!E:F,2,FALSE),0)</f>
        <v>2268015.4</v>
      </c>
      <c r="T1559" s="27" t="str">
        <f>IFERROR(VLOOKUP(Table1[[#This Row],[Order]],Bookings_with_AM_Report!A:L,12,FALSE),"N/A")</f>
        <v>Anthony Pantaleoni</v>
      </c>
    </row>
    <row r="1560" spans="1:20">
      <c r="A1560" s="24" t="s">
        <v>4821</v>
      </c>
      <c r="B1560" s="24">
        <v>42</v>
      </c>
      <c r="C1560" s="24" t="s">
        <v>59</v>
      </c>
      <c r="D1560" s="24" t="s">
        <v>60</v>
      </c>
      <c r="E1560" s="24" t="s">
        <v>4822</v>
      </c>
      <c r="F1560" s="24" t="s">
        <v>4825</v>
      </c>
      <c r="G1560" s="24" t="s">
        <v>31</v>
      </c>
      <c r="H1560" s="24" t="s">
        <v>49</v>
      </c>
      <c r="I1560" s="24" t="s">
        <v>4824</v>
      </c>
      <c r="J1560" s="24" t="s">
        <v>18</v>
      </c>
      <c r="K1560" s="24" t="s">
        <v>139</v>
      </c>
      <c r="L1560" s="24">
        <v>1</v>
      </c>
      <c r="M1560" s="33">
        <v>0</v>
      </c>
      <c r="N1560" s="33">
        <v>-11.69</v>
      </c>
      <c r="O1560" s="24" t="s">
        <v>61</v>
      </c>
      <c r="P1560" s="24" t="str">
        <f>VLOOKUP(Table1[[#This Row],[Line Item Text Code]],$U$3:$V$7,2,FALSE)</f>
        <v>Specification Error</v>
      </c>
      <c r="Q1560" s="31">
        <f>Table1[[#This Row],[Ext. Cost]]-Table1[[#This Row],[Ext. Sell]]</f>
        <v>-11.69</v>
      </c>
      <c r="R1560" s="28">
        <f>VLOOKUP(C1560,Bookings!$A$1:$B$33,2,FALSE)</f>
        <v>25594614.949999984</v>
      </c>
      <c r="S1560" s="31">
        <f>IFERROR(VLOOKUP(D1560,Bookings!E:F,2,FALSE),0)</f>
        <v>2268015.4</v>
      </c>
      <c r="T1560" s="27" t="str">
        <f>IFERROR(VLOOKUP(Table1[[#This Row],[Order]],Bookings_with_AM_Report!A:L,12,FALSE),"N/A")</f>
        <v>Anthony Pantaleoni</v>
      </c>
    </row>
    <row r="1561" spans="1:20">
      <c r="A1561" s="24" t="s">
        <v>4821</v>
      </c>
      <c r="B1561" s="24">
        <v>43</v>
      </c>
      <c r="C1561" s="24" t="s">
        <v>59</v>
      </c>
      <c r="D1561" s="24" t="s">
        <v>60</v>
      </c>
      <c r="E1561" s="24" t="s">
        <v>4826</v>
      </c>
      <c r="F1561" s="24" t="s">
        <v>4827</v>
      </c>
      <c r="G1561" s="24" t="s">
        <v>31</v>
      </c>
      <c r="H1561" s="24" t="s">
        <v>49</v>
      </c>
      <c r="I1561" s="24" t="s">
        <v>4828</v>
      </c>
      <c r="J1561" s="24" t="s">
        <v>18</v>
      </c>
      <c r="K1561" s="24" t="s">
        <v>4829</v>
      </c>
      <c r="L1561" s="24">
        <v>1</v>
      </c>
      <c r="M1561" s="33">
        <v>0</v>
      </c>
      <c r="N1561" s="33">
        <v>-106.7</v>
      </c>
      <c r="O1561" s="24" t="s">
        <v>61</v>
      </c>
      <c r="P1561" s="24" t="str">
        <f>VLOOKUP(Table1[[#This Row],[Line Item Text Code]],$U$3:$V$7,2,FALSE)</f>
        <v>Specification Error</v>
      </c>
      <c r="Q1561" s="31">
        <f>Table1[[#This Row],[Ext. Cost]]-Table1[[#This Row],[Ext. Sell]]</f>
        <v>-106.7</v>
      </c>
      <c r="R1561" s="28">
        <f>VLOOKUP(C1561,Bookings!$A$1:$B$33,2,FALSE)</f>
        <v>25594614.949999984</v>
      </c>
      <c r="S1561" s="31">
        <f>IFERROR(VLOOKUP(D1561,Bookings!E:F,2,FALSE),0)</f>
        <v>2268015.4</v>
      </c>
      <c r="T1561" s="27" t="str">
        <f>IFERROR(VLOOKUP(Table1[[#This Row],[Order]],Bookings_with_AM_Report!A:L,12,FALSE),"N/A")</f>
        <v>Anthony Pantaleoni</v>
      </c>
    </row>
    <row r="1562" spans="1:20">
      <c r="A1562" s="24" t="s">
        <v>4830</v>
      </c>
      <c r="B1562" s="24">
        <v>1</v>
      </c>
      <c r="C1562" s="24" t="s">
        <v>59</v>
      </c>
      <c r="D1562" s="24" t="s">
        <v>4831</v>
      </c>
      <c r="E1562" s="24" t="s">
        <v>69</v>
      </c>
      <c r="F1562" s="24" t="s">
        <v>4832</v>
      </c>
      <c r="G1562" s="24" t="s">
        <v>16</v>
      </c>
      <c r="H1562" s="24" t="s">
        <v>36</v>
      </c>
      <c r="I1562" s="24" t="s">
        <v>4833</v>
      </c>
      <c r="J1562" s="24" t="s">
        <v>18</v>
      </c>
      <c r="K1562" s="24" t="s">
        <v>316</v>
      </c>
      <c r="L1562" s="24">
        <v>1</v>
      </c>
      <c r="M1562" s="33">
        <v>0</v>
      </c>
      <c r="N1562" s="33">
        <v>330</v>
      </c>
      <c r="O1562" s="24" t="s">
        <v>48</v>
      </c>
      <c r="P1562" s="24" t="str">
        <f>VLOOKUP(Table1[[#This Row],[Line Item Text Code]],$U$3:$V$7,2,FALSE)</f>
        <v>Customer Accomodation</v>
      </c>
      <c r="Q1562" s="31">
        <f>Table1[[#This Row],[Ext. Cost]]-Table1[[#This Row],[Ext. Sell]]</f>
        <v>330</v>
      </c>
      <c r="R1562" s="28">
        <f>VLOOKUP(C1562,Bookings!$A$1:$B$33,2,FALSE)</f>
        <v>25594614.949999984</v>
      </c>
      <c r="S1562" s="31">
        <f>IFERROR(VLOOKUP(D1562,Bookings!E:F,2,FALSE),0)</f>
        <v>4208412.0200000005</v>
      </c>
      <c r="T1562" s="27" t="str">
        <f>IFERROR(VLOOKUP(Table1[[#This Row],[Order]],Bookings_with_AM_Report!A:L,12,FALSE),"N/A")</f>
        <v>Josie Maitlen,Melissa Rokes,Saoirse O'Connor</v>
      </c>
    </row>
    <row r="1563" spans="1:20">
      <c r="A1563" s="24" t="s">
        <v>4834</v>
      </c>
      <c r="B1563" s="24">
        <v>61</v>
      </c>
      <c r="C1563" s="24" t="s">
        <v>59</v>
      </c>
      <c r="D1563" s="24" t="s">
        <v>2108</v>
      </c>
      <c r="E1563" s="24" t="s">
        <v>4835</v>
      </c>
      <c r="F1563" s="24" t="s">
        <v>4836</v>
      </c>
      <c r="G1563" s="24" t="s">
        <v>31</v>
      </c>
      <c r="H1563" s="24" t="s">
        <v>49</v>
      </c>
      <c r="I1563" s="24" t="s">
        <v>3656</v>
      </c>
      <c r="J1563" s="24" t="s">
        <v>18</v>
      </c>
      <c r="K1563" s="24" t="s">
        <v>4837</v>
      </c>
      <c r="L1563" s="24">
        <v>1</v>
      </c>
      <c r="M1563" s="33">
        <v>0</v>
      </c>
      <c r="N1563" s="33">
        <v>50.61</v>
      </c>
      <c r="O1563" s="24" t="s">
        <v>48</v>
      </c>
      <c r="P1563" s="24" t="str">
        <f>VLOOKUP(Table1[[#This Row],[Line Item Text Code]],$U$3:$V$7,2,FALSE)</f>
        <v>Specification Error</v>
      </c>
      <c r="Q1563" s="31">
        <f>Table1[[#This Row],[Ext. Cost]]-Table1[[#This Row],[Ext. Sell]]</f>
        <v>50.61</v>
      </c>
      <c r="R1563" s="28">
        <f>VLOOKUP(C1563,Bookings!$A$1:$B$33,2,FALSE)</f>
        <v>25594614.949999984</v>
      </c>
      <c r="S1563" s="31">
        <f>IFERROR(VLOOKUP(D1563,Bookings!E:F,2,FALSE),0)</f>
        <v>5909476.290000001</v>
      </c>
      <c r="T1563" s="27" t="str">
        <f>IFERROR(VLOOKUP(Table1[[#This Row],[Order]],Bookings_with_AM_Report!A:L,12,FALSE),"N/A")</f>
        <v>Josie Maitlen,Torrey Carroll</v>
      </c>
    </row>
    <row r="1564" spans="1:20">
      <c r="A1564" s="24" t="s">
        <v>4834</v>
      </c>
      <c r="B1564" s="24">
        <v>62</v>
      </c>
      <c r="C1564" s="24" t="s">
        <v>59</v>
      </c>
      <c r="D1564" s="24" t="s">
        <v>2108</v>
      </c>
      <c r="E1564" s="24" t="s">
        <v>4838</v>
      </c>
      <c r="F1564" s="24" t="s">
        <v>4839</v>
      </c>
      <c r="G1564" s="24" t="s">
        <v>31</v>
      </c>
      <c r="H1564" s="24" t="s">
        <v>49</v>
      </c>
      <c r="I1564" s="24" t="s">
        <v>2615</v>
      </c>
      <c r="J1564" s="24" t="s">
        <v>18</v>
      </c>
      <c r="K1564" s="24" t="s">
        <v>2357</v>
      </c>
      <c r="L1564" s="24">
        <v>1</v>
      </c>
      <c r="M1564" s="33">
        <v>0</v>
      </c>
      <c r="N1564" s="33">
        <v>17.600000000000001</v>
      </c>
      <c r="O1564" s="24" t="s">
        <v>48</v>
      </c>
      <c r="P1564" s="24" t="str">
        <f>VLOOKUP(Table1[[#This Row],[Line Item Text Code]],$U$3:$V$7,2,FALSE)</f>
        <v>Specification Error</v>
      </c>
      <c r="Q1564" s="31">
        <f>Table1[[#This Row],[Ext. Cost]]-Table1[[#This Row],[Ext. Sell]]</f>
        <v>17.600000000000001</v>
      </c>
      <c r="R1564" s="28">
        <f>VLOOKUP(C1564,Bookings!$A$1:$B$33,2,FALSE)</f>
        <v>25594614.949999984</v>
      </c>
      <c r="S1564" s="31">
        <f>IFERROR(VLOOKUP(D1564,Bookings!E:F,2,FALSE),0)</f>
        <v>5909476.290000001</v>
      </c>
      <c r="T1564" s="27" t="str">
        <f>IFERROR(VLOOKUP(Table1[[#This Row],[Order]],Bookings_with_AM_Report!A:L,12,FALSE),"N/A")</f>
        <v>Josie Maitlen,Torrey Carroll</v>
      </c>
    </row>
    <row r="1565" spans="1:20">
      <c r="A1565" s="24" t="s">
        <v>4834</v>
      </c>
      <c r="B1565" s="24">
        <v>82</v>
      </c>
      <c r="C1565" s="24" t="s">
        <v>59</v>
      </c>
      <c r="D1565" s="24" t="s">
        <v>2108</v>
      </c>
      <c r="E1565" s="24" t="s">
        <v>52</v>
      </c>
      <c r="F1565" s="24" t="s">
        <v>158</v>
      </c>
      <c r="G1565" s="24" t="s">
        <v>53</v>
      </c>
      <c r="H1565" s="24" t="s">
        <v>17</v>
      </c>
      <c r="I1565" s="24" t="s">
        <v>6389</v>
      </c>
      <c r="J1565" s="24" t="s">
        <v>18</v>
      </c>
      <c r="K1565" s="24" t="s">
        <v>6390</v>
      </c>
      <c r="L1565" s="24">
        <v>1</v>
      </c>
      <c r="M1565" s="33">
        <v>0</v>
      </c>
      <c r="N1565" s="33">
        <v>15.5</v>
      </c>
      <c r="O1565" s="24" t="s">
        <v>48</v>
      </c>
      <c r="P1565" s="24" t="str">
        <f>VLOOKUP(Table1[[#This Row],[Line Item Text Code]],$U$3:$V$7,2,FALSE)</f>
        <v>Miscellaneous</v>
      </c>
      <c r="Q1565" s="31">
        <f>Table1[[#This Row],[Ext. Cost]]-Table1[[#This Row],[Ext. Sell]]</f>
        <v>15.5</v>
      </c>
      <c r="R1565" s="28">
        <f>VLOOKUP(C1565,Bookings!$A$1:$B$33,2,FALSE)</f>
        <v>25594614.949999984</v>
      </c>
      <c r="S1565" s="31">
        <f>IFERROR(VLOOKUP(D1565,Bookings!E:F,2,FALSE),0)</f>
        <v>5909476.290000001</v>
      </c>
      <c r="T1565" s="27" t="str">
        <f>IFERROR(VLOOKUP(Table1[[#This Row],[Order]],Bookings_with_AM_Report!A:L,12,FALSE),"N/A")</f>
        <v>Josie Maitlen,Torrey Carroll</v>
      </c>
    </row>
    <row r="1566" spans="1:20">
      <c r="A1566" s="24" t="s">
        <v>4834</v>
      </c>
      <c r="B1566" s="24">
        <v>82</v>
      </c>
      <c r="C1566" s="24" t="s">
        <v>59</v>
      </c>
      <c r="D1566" s="24" t="s">
        <v>2108</v>
      </c>
      <c r="E1566" s="24" t="s">
        <v>52</v>
      </c>
      <c r="F1566" s="24" t="s">
        <v>158</v>
      </c>
      <c r="G1566" s="24" t="s">
        <v>53</v>
      </c>
      <c r="H1566" s="24" t="s">
        <v>53</v>
      </c>
      <c r="I1566" s="24" t="s">
        <v>2615</v>
      </c>
      <c r="J1566" s="24" t="s">
        <v>18</v>
      </c>
      <c r="K1566" s="24" t="s">
        <v>6390</v>
      </c>
      <c r="L1566" s="24">
        <v>1</v>
      </c>
      <c r="M1566" s="33">
        <v>0</v>
      </c>
      <c r="N1566" s="33">
        <v>15.5</v>
      </c>
      <c r="O1566" s="24" t="s">
        <v>48</v>
      </c>
      <c r="P1566" s="24" t="str">
        <f>VLOOKUP(Table1[[#This Row],[Line Item Text Code]],$U$3:$V$7,2,FALSE)</f>
        <v>Shipping Charges</v>
      </c>
      <c r="Q1566" s="31">
        <f>Table1[[#This Row],[Ext. Cost]]-Table1[[#This Row],[Ext. Sell]]</f>
        <v>15.5</v>
      </c>
      <c r="R1566" s="28">
        <f>VLOOKUP(C1566,Bookings!$A$1:$B$33,2,FALSE)</f>
        <v>25594614.949999984</v>
      </c>
      <c r="S1566" s="31">
        <f>IFERROR(VLOOKUP(D1566,Bookings!E:F,2,FALSE),0)</f>
        <v>5909476.290000001</v>
      </c>
      <c r="T1566" s="27" t="str">
        <f>IFERROR(VLOOKUP(Table1[[#This Row],[Order]],Bookings_with_AM_Report!A:L,12,FALSE),"N/A")</f>
        <v>Josie Maitlen,Torrey Carroll</v>
      </c>
    </row>
    <row r="1567" spans="1:20">
      <c r="A1567" s="24" t="s">
        <v>5215</v>
      </c>
      <c r="B1567" s="24">
        <v>21</v>
      </c>
      <c r="C1567" s="24" t="s">
        <v>15</v>
      </c>
      <c r="D1567" s="24" t="s">
        <v>143</v>
      </c>
      <c r="E1567" s="24" t="s">
        <v>107</v>
      </c>
      <c r="F1567" s="24" t="s">
        <v>6391</v>
      </c>
      <c r="G1567" s="24" t="s">
        <v>53</v>
      </c>
      <c r="H1567" s="24" t="s">
        <v>49</v>
      </c>
      <c r="I1567" s="24" t="s">
        <v>6363</v>
      </c>
      <c r="J1567" s="24" t="s">
        <v>18</v>
      </c>
      <c r="K1567" s="24" t="s">
        <v>6118</v>
      </c>
      <c r="L1567" s="24">
        <v>1</v>
      </c>
      <c r="M1567" s="33">
        <v>0</v>
      </c>
      <c r="N1567" s="33">
        <v>2195.66</v>
      </c>
      <c r="O1567" s="24" t="s">
        <v>26</v>
      </c>
      <c r="P1567" s="24" t="str">
        <f>VLOOKUP(Table1[[#This Row],[Line Item Text Code]],$U$3:$V$7,2,FALSE)</f>
        <v>Specification Error</v>
      </c>
      <c r="Q1567" s="31">
        <f>Table1[[#This Row],[Ext. Cost]]-Table1[[#This Row],[Ext. Sell]]</f>
        <v>2195.66</v>
      </c>
      <c r="R1567" s="28">
        <f>VLOOKUP(C1567,Bookings!$A$1:$B$33,2,FALSE)</f>
        <v>6210075.2199999997</v>
      </c>
      <c r="S1567" s="31">
        <f>IFERROR(VLOOKUP(D1567,Bookings!E:F,2,FALSE),0)</f>
        <v>4794778.7699999996</v>
      </c>
      <c r="T1567" s="27" t="str">
        <f>IFERROR(VLOOKUP(Table1[[#This Row],[Order]],Bookings_with_AM_Report!A:L,12,FALSE),"N/A")</f>
        <v>Patty Medina</v>
      </c>
    </row>
    <row r="1568" spans="1:20">
      <c r="A1568" s="24" t="s">
        <v>4840</v>
      </c>
      <c r="B1568" s="24">
        <v>2</v>
      </c>
      <c r="C1568" s="24" t="s">
        <v>20</v>
      </c>
      <c r="D1568" s="24" t="s">
        <v>21</v>
      </c>
      <c r="E1568" s="24" t="s">
        <v>92</v>
      </c>
      <c r="F1568" s="24" t="s">
        <v>4841</v>
      </c>
      <c r="G1568" s="24" t="s">
        <v>16</v>
      </c>
      <c r="H1568" s="24" t="s">
        <v>36</v>
      </c>
      <c r="I1568" s="24" t="s">
        <v>4842</v>
      </c>
      <c r="J1568" s="24" t="s">
        <v>24</v>
      </c>
      <c r="K1568" s="24" t="s">
        <v>86</v>
      </c>
      <c r="L1568" s="24">
        <v>1</v>
      </c>
      <c r="M1568" s="33">
        <v>0</v>
      </c>
      <c r="N1568" s="33">
        <v>560</v>
      </c>
      <c r="O1568" s="24" t="s">
        <v>26</v>
      </c>
      <c r="P1568" s="24" t="str">
        <f>VLOOKUP(Table1[[#This Row],[Line Item Text Code]],$U$3:$V$7,2,FALSE)</f>
        <v>Customer Accomodation</v>
      </c>
      <c r="Q1568" s="31">
        <f>Table1[[#This Row],[Ext. Cost]]-Table1[[#This Row],[Ext. Sell]]</f>
        <v>560</v>
      </c>
      <c r="R1568" s="28">
        <f>VLOOKUP(C1568,Bookings!$A$1:$B$33,2,FALSE)</f>
        <v>7904036.2999999644</v>
      </c>
      <c r="S1568" s="31">
        <f>IFERROR(VLOOKUP(D1568,Bookings!E:F,2,FALSE),0)</f>
        <v>6485933.8499999978</v>
      </c>
      <c r="T1568" s="27" t="str">
        <f>IFERROR(VLOOKUP(Table1[[#This Row],[Order]],Bookings_with_AM_Report!A:L,12,FALSE),"N/A")</f>
        <v>Norma Lopez</v>
      </c>
    </row>
    <row r="1569" spans="1:20">
      <c r="A1569" s="24" t="s">
        <v>4843</v>
      </c>
      <c r="B1569" s="24">
        <v>8</v>
      </c>
      <c r="C1569" s="24" t="s">
        <v>20</v>
      </c>
      <c r="D1569" s="24" t="s">
        <v>21</v>
      </c>
      <c r="E1569" s="24" t="s">
        <v>3653</v>
      </c>
      <c r="F1569" s="24" t="s">
        <v>4844</v>
      </c>
      <c r="G1569" s="24" t="s">
        <v>2516</v>
      </c>
      <c r="H1569" s="24" t="s">
        <v>36</v>
      </c>
      <c r="I1569" s="24" t="s">
        <v>4845</v>
      </c>
      <c r="J1569" s="24" t="s">
        <v>24</v>
      </c>
      <c r="K1569" s="24" t="s">
        <v>115</v>
      </c>
      <c r="L1569" s="24">
        <v>1</v>
      </c>
      <c r="M1569" s="33">
        <v>0</v>
      </c>
      <c r="N1569" s="33">
        <v>468.43</v>
      </c>
      <c r="O1569" s="24" t="s">
        <v>26</v>
      </c>
      <c r="P1569" s="24" t="str">
        <f>VLOOKUP(Table1[[#This Row],[Line Item Text Code]],$U$3:$V$7,2,FALSE)</f>
        <v>Customer Accomodation</v>
      </c>
      <c r="Q1569" s="31">
        <f>Table1[[#This Row],[Ext. Cost]]-Table1[[#This Row],[Ext. Sell]]</f>
        <v>468.43</v>
      </c>
      <c r="R1569" s="28">
        <f>VLOOKUP(C1569,Bookings!$A$1:$B$33,2,FALSE)</f>
        <v>7904036.2999999644</v>
      </c>
      <c r="S1569" s="31">
        <f>IFERROR(VLOOKUP(D1569,Bookings!E:F,2,FALSE),0)</f>
        <v>6485933.8499999978</v>
      </c>
      <c r="T1569" s="27" t="str">
        <f>IFERROR(VLOOKUP(Table1[[#This Row],[Order]],Bookings_with_AM_Report!A:L,12,FALSE),"N/A")</f>
        <v>Jessica Ramirez</v>
      </c>
    </row>
    <row r="1570" spans="1:20">
      <c r="A1570" s="24" t="s">
        <v>4846</v>
      </c>
      <c r="B1570" s="24">
        <v>6</v>
      </c>
      <c r="C1570" s="24" t="s">
        <v>59</v>
      </c>
      <c r="D1570" s="24" t="s">
        <v>1957</v>
      </c>
      <c r="E1570" s="24" t="s">
        <v>4663</v>
      </c>
      <c r="F1570" s="24" t="s">
        <v>4847</v>
      </c>
      <c r="G1570" s="24" t="s">
        <v>31</v>
      </c>
      <c r="H1570" s="24" t="s">
        <v>32</v>
      </c>
      <c r="I1570" s="24" t="s">
        <v>4848</v>
      </c>
      <c r="J1570" s="24" t="s">
        <v>18</v>
      </c>
      <c r="K1570" s="24" t="s">
        <v>147</v>
      </c>
      <c r="L1570" s="24">
        <v>5</v>
      </c>
      <c r="M1570" s="33">
        <v>0</v>
      </c>
      <c r="N1570" s="33">
        <v>210</v>
      </c>
      <c r="O1570" s="24" t="s">
        <v>48</v>
      </c>
      <c r="P1570" s="24" t="str">
        <f>VLOOKUP(Table1[[#This Row],[Line Item Text Code]],$U$3:$V$7,2,FALSE)</f>
        <v>Vendor Caused</v>
      </c>
      <c r="Q1570" s="31">
        <f>Table1[[#This Row],[Ext. Cost]]-Table1[[#This Row],[Ext. Sell]]</f>
        <v>210</v>
      </c>
      <c r="R1570" s="28">
        <f>VLOOKUP(C1570,Bookings!$A$1:$B$33,2,FALSE)</f>
        <v>25594614.949999984</v>
      </c>
      <c r="S1570" s="31">
        <f>IFERROR(VLOOKUP(D1570,Bookings!E:F,2,FALSE),0)</f>
        <v>1450291.8100000003</v>
      </c>
      <c r="T1570" s="27" t="str">
        <f>IFERROR(VLOOKUP(Table1[[#This Row],[Order]],Bookings_with_AM_Report!A:L,12,FALSE),"N/A")</f>
        <v>Hana Estrada,Paul Razo</v>
      </c>
    </row>
    <row r="1571" spans="1:20">
      <c r="A1571" s="24" t="s">
        <v>4846</v>
      </c>
      <c r="B1571" s="24">
        <v>7</v>
      </c>
      <c r="C1571" s="24" t="s">
        <v>59</v>
      </c>
      <c r="D1571" s="24" t="s">
        <v>1957</v>
      </c>
      <c r="E1571" s="24" t="s">
        <v>52</v>
      </c>
      <c r="F1571" s="24" t="s">
        <v>4849</v>
      </c>
      <c r="G1571" s="24" t="s">
        <v>53</v>
      </c>
      <c r="H1571" s="24" t="s">
        <v>49</v>
      </c>
      <c r="I1571" s="24" t="s">
        <v>3709</v>
      </c>
      <c r="J1571" s="24" t="s">
        <v>18</v>
      </c>
      <c r="K1571" s="24" t="s">
        <v>147</v>
      </c>
      <c r="L1571" s="24">
        <v>1</v>
      </c>
      <c r="M1571" s="33">
        <v>0</v>
      </c>
      <c r="N1571" s="33">
        <v>302.64</v>
      </c>
      <c r="O1571" s="24" t="s">
        <v>48</v>
      </c>
      <c r="P1571" s="24" t="str">
        <f>VLOOKUP(Table1[[#This Row],[Line Item Text Code]],$U$3:$V$7,2,FALSE)</f>
        <v>Specification Error</v>
      </c>
      <c r="Q1571" s="31">
        <f>Table1[[#This Row],[Ext. Cost]]-Table1[[#This Row],[Ext. Sell]]</f>
        <v>302.64</v>
      </c>
      <c r="R1571" s="28">
        <f>VLOOKUP(C1571,Bookings!$A$1:$B$33,2,FALSE)</f>
        <v>25594614.949999984</v>
      </c>
      <c r="S1571" s="31">
        <f>IFERROR(VLOOKUP(D1571,Bookings!E:F,2,FALSE),0)</f>
        <v>1450291.8100000003</v>
      </c>
      <c r="T1571" s="27" t="str">
        <f>IFERROR(VLOOKUP(Table1[[#This Row],[Order]],Bookings_with_AM_Report!A:L,12,FALSE),"N/A")</f>
        <v>Hana Estrada,Paul Razo</v>
      </c>
    </row>
    <row r="1572" spans="1:20">
      <c r="A1572" s="24" t="s">
        <v>4992</v>
      </c>
      <c r="B1572" s="24">
        <v>82</v>
      </c>
      <c r="C1572" s="24" t="s">
        <v>59</v>
      </c>
      <c r="D1572" s="24" t="s">
        <v>1957</v>
      </c>
      <c r="E1572" s="24" t="s">
        <v>3653</v>
      </c>
      <c r="F1572" s="24" t="s">
        <v>4844</v>
      </c>
      <c r="G1572" s="24" t="s">
        <v>2516</v>
      </c>
      <c r="H1572" s="24" t="s">
        <v>17</v>
      </c>
      <c r="I1572" s="24" t="s">
        <v>2615</v>
      </c>
      <c r="J1572" s="24" t="s">
        <v>18</v>
      </c>
      <c r="K1572" s="24" t="s">
        <v>34</v>
      </c>
      <c r="L1572" s="24">
        <v>573.67999999999995</v>
      </c>
      <c r="M1572" s="33">
        <v>0</v>
      </c>
      <c r="N1572" s="33">
        <v>573.67999999999995</v>
      </c>
      <c r="O1572" s="24" t="s">
        <v>48</v>
      </c>
      <c r="P1572" s="24" t="str">
        <f>VLOOKUP(Table1[[#This Row],[Line Item Text Code]],$U$3:$V$7,2,FALSE)</f>
        <v>Miscellaneous</v>
      </c>
      <c r="Q1572" s="31">
        <f>Table1[[#This Row],[Ext. Cost]]-Table1[[#This Row],[Ext. Sell]]</f>
        <v>573.67999999999995</v>
      </c>
      <c r="R1572" s="28">
        <f>VLOOKUP(C1572,Bookings!$A$1:$B$33,2,FALSE)</f>
        <v>25594614.949999984</v>
      </c>
      <c r="S1572" s="31">
        <f>IFERROR(VLOOKUP(D1572,Bookings!E:F,2,FALSE),0)</f>
        <v>1450291.8100000003</v>
      </c>
      <c r="T1572" s="27" t="str">
        <f>IFERROR(VLOOKUP(Table1[[#This Row],[Order]],Bookings_with_AM_Report!A:L,12,FALSE),"N/A")</f>
        <v>Paul Razo</v>
      </c>
    </row>
    <row r="1573" spans="1:20">
      <c r="A1573" s="24" t="s">
        <v>5173</v>
      </c>
      <c r="B1573" s="24">
        <v>22</v>
      </c>
      <c r="C1573" s="24" t="s">
        <v>59</v>
      </c>
      <c r="D1573" s="24" t="s">
        <v>1957</v>
      </c>
      <c r="E1573" s="24" t="s">
        <v>6285</v>
      </c>
      <c r="F1573" s="24" t="s">
        <v>6285</v>
      </c>
      <c r="G1573" s="24" t="s">
        <v>53</v>
      </c>
      <c r="H1573" s="24" t="s">
        <v>53</v>
      </c>
      <c r="I1573" s="24" t="s">
        <v>129</v>
      </c>
      <c r="J1573" s="24" t="s">
        <v>18</v>
      </c>
      <c r="K1573" s="24" t="s">
        <v>75</v>
      </c>
      <c r="L1573" s="24">
        <v>1</v>
      </c>
      <c r="M1573" s="33">
        <v>0</v>
      </c>
      <c r="N1573" s="33">
        <v>61.6</v>
      </c>
      <c r="O1573" s="24" t="s">
        <v>48</v>
      </c>
      <c r="P1573" s="24" t="str">
        <f>VLOOKUP(Table1[[#This Row],[Line Item Text Code]],$U$3:$V$7,2,FALSE)</f>
        <v>Shipping Charges</v>
      </c>
      <c r="Q1573" s="31">
        <f>Table1[[#This Row],[Ext. Cost]]-Table1[[#This Row],[Ext. Sell]]</f>
        <v>61.6</v>
      </c>
      <c r="R1573" s="28">
        <f>VLOOKUP(C1573,Bookings!$A$1:$B$33,2,FALSE)</f>
        <v>25594614.949999984</v>
      </c>
      <c r="S1573" s="31">
        <f>IFERROR(VLOOKUP(D1573,Bookings!E:F,2,FALSE),0)</f>
        <v>1450291.8100000003</v>
      </c>
      <c r="T1573" s="27" t="str">
        <f>IFERROR(VLOOKUP(Table1[[#This Row],[Order]],Bookings_with_AM_Report!A:L,12,FALSE),"N/A")</f>
        <v>Paul Razo</v>
      </c>
    </row>
    <row r="1574" spans="1:20">
      <c r="A1574" s="24" t="s">
        <v>5173</v>
      </c>
      <c r="B1574" s="24">
        <v>23</v>
      </c>
      <c r="C1574" s="24" t="s">
        <v>59</v>
      </c>
      <c r="D1574" s="24" t="s">
        <v>1957</v>
      </c>
      <c r="E1574" s="24" t="s">
        <v>6392</v>
      </c>
      <c r="F1574" s="24" t="s">
        <v>6392</v>
      </c>
      <c r="G1574" s="24" t="s">
        <v>53</v>
      </c>
      <c r="H1574" s="24" t="s">
        <v>49</v>
      </c>
      <c r="I1574" s="24" t="s">
        <v>6393</v>
      </c>
      <c r="J1574" s="24" t="s">
        <v>18</v>
      </c>
      <c r="K1574" s="24" t="s">
        <v>1548</v>
      </c>
      <c r="L1574" s="24">
        <v>1</v>
      </c>
      <c r="M1574" s="33">
        <v>0</v>
      </c>
      <c r="N1574" s="33">
        <v>4276.8</v>
      </c>
      <c r="O1574" s="24" t="s">
        <v>48</v>
      </c>
      <c r="P1574" s="24" t="str">
        <f>VLOOKUP(Table1[[#This Row],[Line Item Text Code]],$U$3:$V$7,2,FALSE)</f>
        <v>Specification Error</v>
      </c>
      <c r="Q1574" s="31">
        <f>Table1[[#This Row],[Ext. Cost]]-Table1[[#This Row],[Ext. Sell]]</f>
        <v>4276.8</v>
      </c>
      <c r="R1574" s="28">
        <f>VLOOKUP(C1574,Bookings!$A$1:$B$33,2,FALSE)</f>
        <v>25594614.949999984</v>
      </c>
      <c r="S1574" s="31">
        <f>IFERROR(VLOOKUP(D1574,Bookings!E:F,2,FALSE),0)</f>
        <v>1450291.8100000003</v>
      </c>
      <c r="T1574" s="27" t="str">
        <f>IFERROR(VLOOKUP(Table1[[#This Row],[Order]],Bookings_with_AM_Report!A:L,12,FALSE),"N/A")</f>
        <v>Paul Razo</v>
      </c>
    </row>
    <row r="1575" spans="1:20">
      <c r="A1575" s="24" t="s">
        <v>4850</v>
      </c>
      <c r="B1575" s="24">
        <v>43</v>
      </c>
      <c r="C1575" s="24" t="s">
        <v>81</v>
      </c>
      <c r="D1575" s="24" t="s">
        <v>94</v>
      </c>
      <c r="E1575" s="24" t="s">
        <v>107</v>
      </c>
      <c r="F1575" s="24" t="s">
        <v>4851</v>
      </c>
      <c r="G1575" s="24" t="s">
        <v>53</v>
      </c>
      <c r="H1575" s="24" t="s">
        <v>53</v>
      </c>
      <c r="I1575" s="24" t="s">
        <v>2519</v>
      </c>
      <c r="J1575" s="24" t="s">
        <v>24</v>
      </c>
      <c r="K1575" s="24" t="s">
        <v>4852</v>
      </c>
      <c r="L1575" s="24">
        <v>1</v>
      </c>
      <c r="M1575" s="33">
        <v>12</v>
      </c>
      <c r="N1575" s="33">
        <v>0</v>
      </c>
      <c r="O1575" s="24" t="s">
        <v>29</v>
      </c>
      <c r="P1575" s="24" t="str">
        <f>VLOOKUP(Table1[[#This Row],[Line Item Text Code]],$U$3:$V$7,2,FALSE)</f>
        <v>Shipping Charges</v>
      </c>
      <c r="Q1575" s="31">
        <f>Table1[[#This Row],[Ext. Cost]]-Table1[[#This Row],[Ext. Sell]]</f>
        <v>-12</v>
      </c>
      <c r="R1575" s="28">
        <f>VLOOKUP(C1575,Bookings!$A$1:$B$33,2,FALSE)</f>
        <v>2600398.1199999982</v>
      </c>
      <c r="S1575" s="31">
        <f>IFERROR(VLOOKUP(D1575,Bookings!E:F,2,FALSE),0)</f>
        <v>273726.31</v>
      </c>
      <c r="T1575" s="27" t="str">
        <f>IFERROR(VLOOKUP(Table1[[#This Row],[Order]],Bookings_with_AM_Report!A:L,12,FALSE),"N/A")</f>
        <v>Genesis Rita</v>
      </c>
    </row>
    <row r="1576" spans="1:20">
      <c r="A1576" s="24" t="s">
        <v>5035</v>
      </c>
      <c r="B1576" s="24">
        <v>16</v>
      </c>
      <c r="C1576" s="24" t="s">
        <v>113</v>
      </c>
      <c r="D1576" s="24" t="s">
        <v>152</v>
      </c>
      <c r="E1576" s="24" t="s">
        <v>6394</v>
      </c>
      <c r="F1576" s="24" t="s">
        <v>6395</v>
      </c>
      <c r="G1576" s="24" t="s">
        <v>53</v>
      </c>
      <c r="H1576" s="24" t="s">
        <v>53</v>
      </c>
      <c r="I1576" s="24" t="s">
        <v>6396</v>
      </c>
      <c r="J1576" s="24" t="s">
        <v>24</v>
      </c>
      <c r="K1576" s="24" t="s">
        <v>2223</v>
      </c>
      <c r="L1576" s="24">
        <v>1</v>
      </c>
      <c r="M1576" s="33">
        <v>0</v>
      </c>
      <c r="N1576" s="33">
        <v>207.16</v>
      </c>
      <c r="O1576" s="24" t="s">
        <v>29</v>
      </c>
      <c r="P1576" s="24" t="str">
        <f>VLOOKUP(Table1[[#This Row],[Line Item Text Code]],$U$3:$V$7,2,FALSE)</f>
        <v>Shipping Charges</v>
      </c>
      <c r="Q1576" s="31">
        <f>Table1[[#This Row],[Ext. Cost]]-Table1[[#This Row],[Ext. Sell]]</f>
        <v>207.16</v>
      </c>
      <c r="R1576" s="28">
        <f>VLOOKUP(C1576,Bookings!$A$1:$B$33,2,FALSE)</f>
        <v>3917134.9400000004</v>
      </c>
      <c r="S1576" s="31">
        <f>IFERROR(VLOOKUP(D1576,Bookings!E:F,2,FALSE),0)</f>
        <v>3461933.8800000004</v>
      </c>
      <c r="T1576" s="27" t="str">
        <f>IFERROR(VLOOKUP(Table1[[#This Row],[Order]],Bookings_with_AM_Report!A:L,12,FALSE),"N/A")</f>
        <v>Jenni Lombardi</v>
      </c>
    </row>
    <row r="1577" spans="1:20">
      <c r="A1577" s="24" t="s">
        <v>4853</v>
      </c>
      <c r="B1577" s="24">
        <v>6</v>
      </c>
      <c r="C1577" s="24" t="s">
        <v>20</v>
      </c>
      <c r="D1577" s="24" t="s">
        <v>21</v>
      </c>
      <c r="E1577" s="24" t="s">
        <v>2689</v>
      </c>
      <c r="F1577" s="24" t="s">
        <v>2689</v>
      </c>
      <c r="G1577" s="24" t="s">
        <v>16</v>
      </c>
      <c r="H1577" s="24" t="s">
        <v>49</v>
      </c>
      <c r="I1577" s="24" t="s">
        <v>4854</v>
      </c>
      <c r="J1577" s="24" t="s">
        <v>24</v>
      </c>
      <c r="K1577" s="24" t="s">
        <v>86</v>
      </c>
      <c r="L1577" s="24">
        <v>1</v>
      </c>
      <c r="M1577" s="33">
        <v>0</v>
      </c>
      <c r="N1577" s="33">
        <v>3045</v>
      </c>
      <c r="O1577" s="24" t="s">
        <v>26</v>
      </c>
      <c r="P1577" s="24" t="str">
        <f>VLOOKUP(Table1[[#This Row],[Line Item Text Code]],$U$3:$V$7,2,FALSE)</f>
        <v>Specification Error</v>
      </c>
      <c r="Q1577" s="31">
        <f>Table1[[#This Row],[Ext. Cost]]-Table1[[#This Row],[Ext. Sell]]</f>
        <v>3045</v>
      </c>
      <c r="R1577" s="28">
        <f>VLOOKUP(C1577,Bookings!$A$1:$B$33,2,FALSE)</f>
        <v>7904036.2999999644</v>
      </c>
      <c r="S1577" s="31">
        <f>IFERROR(VLOOKUP(D1577,Bookings!E:F,2,FALSE),0)</f>
        <v>6485933.8499999978</v>
      </c>
      <c r="T1577" s="27" t="str">
        <f>IFERROR(VLOOKUP(Table1[[#This Row],[Order]],Bookings_with_AM_Report!A:L,12,FALSE),"N/A")</f>
        <v>Norma Lopez</v>
      </c>
    </row>
    <row r="1578" spans="1:20">
      <c r="A1578" s="24" t="s">
        <v>5271</v>
      </c>
      <c r="B1578" s="24">
        <v>27</v>
      </c>
      <c r="C1578" s="24" t="s">
        <v>15</v>
      </c>
      <c r="D1578" s="24" t="s">
        <v>279</v>
      </c>
      <c r="E1578" s="24" t="s">
        <v>108</v>
      </c>
      <c r="F1578" s="24" t="s">
        <v>158</v>
      </c>
      <c r="G1578" s="24" t="s">
        <v>53</v>
      </c>
      <c r="H1578" s="24" t="s">
        <v>49</v>
      </c>
      <c r="I1578" s="24" t="s">
        <v>3709</v>
      </c>
      <c r="J1578" s="24" t="s">
        <v>18</v>
      </c>
      <c r="K1578" s="24" t="s">
        <v>6397</v>
      </c>
      <c r="L1578" s="24">
        <v>1</v>
      </c>
      <c r="M1578" s="33">
        <v>0</v>
      </c>
      <c r="N1578" s="33">
        <v>17</v>
      </c>
      <c r="O1578" s="24" t="s">
        <v>48</v>
      </c>
      <c r="P1578" s="24" t="str">
        <f>VLOOKUP(Table1[[#This Row],[Line Item Text Code]],$U$3:$V$7,2,FALSE)</f>
        <v>Specification Error</v>
      </c>
      <c r="Q1578" s="31">
        <f>Table1[[#This Row],[Ext. Cost]]-Table1[[#This Row],[Ext. Sell]]</f>
        <v>17</v>
      </c>
      <c r="R1578" s="28">
        <f>VLOOKUP(C1578,Bookings!$A$1:$B$33,2,FALSE)</f>
        <v>6210075.2199999997</v>
      </c>
      <c r="S1578" s="31">
        <f>IFERROR(VLOOKUP(D1578,Bookings!E:F,2,FALSE),0)</f>
        <v>291616.36000000004</v>
      </c>
      <c r="T1578" s="27" t="str">
        <f>IFERROR(VLOOKUP(Table1[[#This Row],[Order]],Bookings_with_AM_Report!A:L,12,FALSE),"N/A")</f>
        <v>Josie Maitlen,Melissa Rokes</v>
      </c>
    </row>
    <row r="1579" spans="1:20">
      <c r="A1579" s="24" t="s">
        <v>5271</v>
      </c>
      <c r="B1579" s="24">
        <v>29</v>
      </c>
      <c r="C1579" s="24" t="s">
        <v>15</v>
      </c>
      <c r="D1579" s="24" t="s">
        <v>279</v>
      </c>
      <c r="E1579" s="24" t="s">
        <v>3653</v>
      </c>
      <c r="F1579" s="24" t="s">
        <v>4528</v>
      </c>
      <c r="G1579" s="24" t="s">
        <v>1394</v>
      </c>
      <c r="H1579" s="24" t="s">
        <v>49</v>
      </c>
      <c r="I1579" s="24" t="s">
        <v>6398</v>
      </c>
      <c r="J1579" s="24" t="s">
        <v>18</v>
      </c>
      <c r="K1579" s="24" t="s">
        <v>34</v>
      </c>
      <c r="L1579" s="24">
        <v>1</v>
      </c>
      <c r="M1579" s="33">
        <v>0</v>
      </c>
      <c r="N1579" s="33">
        <v>1.37</v>
      </c>
      <c r="O1579" s="24" t="s">
        <v>48</v>
      </c>
      <c r="P1579" s="24" t="str">
        <f>VLOOKUP(Table1[[#This Row],[Line Item Text Code]],$U$3:$V$7,2,FALSE)</f>
        <v>Specification Error</v>
      </c>
      <c r="Q1579" s="31">
        <f>Table1[[#This Row],[Ext. Cost]]-Table1[[#This Row],[Ext. Sell]]</f>
        <v>1.37</v>
      </c>
      <c r="R1579" s="28">
        <f>VLOOKUP(C1579,Bookings!$A$1:$B$33,2,FALSE)</f>
        <v>6210075.2199999997</v>
      </c>
      <c r="S1579" s="31">
        <f>IFERROR(VLOOKUP(D1579,Bookings!E:F,2,FALSE),0)</f>
        <v>291616.36000000004</v>
      </c>
      <c r="T1579" s="27" t="str">
        <f>IFERROR(VLOOKUP(Table1[[#This Row],[Order]],Bookings_with_AM_Report!A:L,12,FALSE),"N/A")</f>
        <v>Josie Maitlen,Melissa Rokes</v>
      </c>
    </row>
    <row r="1580" spans="1:20">
      <c r="A1580" s="24" t="s">
        <v>4855</v>
      </c>
      <c r="B1580" s="24">
        <v>11</v>
      </c>
      <c r="C1580" s="24" t="s">
        <v>20</v>
      </c>
      <c r="D1580" s="24" t="s">
        <v>21</v>
      </c>
      <c r="E1580" s="24" t="s">
        <v>116</v>
      </c>
      <c r="F1580" s="24" t="s">
        <v>158</v>
      </c>
      <c r="G1580" s="24" t="s">
        <v>31</v>
      </c>
      <c r="H1580" s="24" t="s">
        <v>53</v>
      </c>
      <c r="I1580" s="24" t="s">
        <v>1677</v>
      </c>
      <c r="J1580" s="24" t="s">
        <v>24</v>
      </c>
      <c r="K1580" s="24" t="s">
        <v>73</v>
      </c>
      <c r="L1580" s="24">
        <v>1</v>
      </c>
      <c r="M1580" s="33">
        <v>0</v>
      </c>
      <c r="N1580" s="33">
        <v>20</v>
      </c>
      <c r="O1580" s="24" t="s">
        <v>26</v>
      </c>
      <c r="P1580" s="24" t="str">
        <f>VLOOKUP(Table1[[#This Row],[Line Item Text Code]],$U$3:$V$7,2,FALSE)</f>
        <v>Shipping Charges</v>
      </c>
      <c r="Q1580" s="31">
        <f>Table1[[#This Row],[Ext. Cost]]-Table1[[#This Row],[Ext. Sell]]</f>
        <v>20</v>
      </c>
      <c r="R1580" s="28">
        <f>VLOOKUP(C1580,Bookings!$A$1:$B$33,2,FALSE)</f>
        <v>7904036.2999999644</v>
      </c>
      <c r="S1580" s="31">
        <f>IFERROR(VLOOKUP(D1580,Bookings!E:F,2,FALSE),0)</f>
        <v>6485933.8499999978</v>
      </c>
      <c r="T1580" s="27" t="str">
        <f>IFERROR(VLOOKUP(Table1[[#This Row],[Order]],Bookings_with_AM_Report!A:L,12,FALSE),"N/A")</f>
        <v>Jessica Ramirez</v>
      </c>
    </row>
    <row r="1581" spans="1:20">
      <c r="A1581" s="24" t="s">
        <v>4856</v>
      </c>
      <c r="B1581" s="24">
        <v>1</v>
      </c>
      <c r="C1581" s="24" t="s">
        <v>70</v>
      </c>
      <c r="D1581" s="24" t="s">
        <v>71</v>
      </c>
      <c r="E1581" s="24" t="s">
        <v>92</v>
      </c>
      <c r="F1581" s="24" t="s">
        <v>4857</v>
      </c>
      <c r="G1581" s="24" t="s">
        <v>16</v>
      </c>
      <c r="H1581" s="24" t="s">
        <v>32</v>
      </c>
      <c r="I1581" s="24" t="s">
        <v>4858</v>
      </c>
      <c r="J1581" s="24" t="s">
        <v>24</v>
      </c>
      <c r="K1581" s="24" t="s">
        <v>86</v>
      </c>
      <c r="L1581" s="24">
        <v>1</v>
      </c>
      <c r="M1581" s="33">
        <v>452.49</v>
      </c>
      <c r="N1581" s="33">
        <v>0</v>
      </c>
      <c r="O1581" s="24" t="s">
        <v>72</v>
      </c>
      <c r="P1581" s="24" t="str">
        <f>VLOOKUP(Table1[[#This Row],[Line Item Text Code]],$U$3:$V$7,2,FALSE)</f>
        <v>Vendor Caused</v>
      </c>
      <c r="Q1581" s="31">
        <f>Table1[[#This Row],[Ext. Cost]]-Table1[[#This Row],[Ext. Sell]]</f>
        <v>-452.49</v>
      </c>
      <c r="R1581" s="28">
        <f>VLOOKUP(C1581,Bookings!$A$1:$B$33,2,FALSE)</f>
        <v>3879926.4899999993</v>
      </c>
      <c r="S1581" s="31">
        <f>IFERROR(VLOOKUP(D1581,Bookings!E:F,2,FALSE),0)</f>
        <v>435136.94999999995</v>
      </c>
      <c r="T1581" s="27" t="str">
        <f>IFERROR(VLOOKUP(Table1[[#This Row],[Order]],Bookings_with_AM_Report!A:L,12,FALSE),"N/A")</f>
        <v>Megan Ewers</v>
      </c>
    </row>
    <row r="1582" spans="1:20">
      <c r="A1582" s="24" t="s">
        <v>5357</v>
      </c>
      <c r="B1582" s="24">
        <v>120</v>
      </c>
      <c r="C1582" s="24" t="s">
        <v>181</v>
      </c>
      <c r="D1582" s="24" t="s">
        <v>446</v>
      </c>
      <c r="E1582" s="24" t="s">
        <v>4475</v>
      </c>
      <c r="F1582" s="24" t="s">
        <v>4475</v>
      </c>
      <c r="G1582" s="24" t="s">
        <v>53</v>
      </c>
      <c r="H1582" s="24" t="s">
        <v>53</v>
      </c>
      <c r="I1582" s="24" t="s">
        <v>6399</v>
      </c>
      <c r="J1582" s="24" t="s">
        <v>18</v>
      </c>
      <c r="K1582" s="24" t="s">
        <v>6400</v>
      </c>
      <c r="L1582" s="24">
        <v>1</v>
      </c>
      <c r="M1582" s="33">
        <v>0</v>
      </c>
      <c r="N1582" s="33">
        <v>30</v>
      </c>
      <c r="O1582" s="24" t="s">
        <v>48</v>
      </c>
      <c r="P1582" s="24" t="str">
        <f>VLOOKUP(Table1[[#This Row],[Line Item Text Code]],$U$3:$V$7,2,FALSE)</f>
        <v>Shipping Charges</v>
      </c>
      <c r="Q1582" s="31">
        <f>Table1[[#This Row],[Ext. Cost]]-Table1[[#This Row],[Ext. Sell]]</f>
        <v>30</v>
      </c>
      <c r="R1582" s="28">
        <f>VLOOKUP(C1582,Bookings!$A$1:$B$33,2,FALSE)</f>
        <v>325857.38</v>
      </c>
      <c r="S1582" s="31">
        <f>IFERROR(VLOOKUP(D1582,Bookings!E:F,2,FALSE),0)</f>
        <v>244374.52000000005</v>
      </c>
      <c r="T1582" s="27" t="str">
        <f>IFERROR(VLOOKUP(Table1[[#This Row],[Order]],Bookings_with_AM_Report!A:L,12,FALSE),"N/A")</f>
        <v>Anthony Pantaleoni,Hana Estrada</v>
      </c>
    </row>
    <row r="1583" spans="1:20">
      <c r="A1583" s="24" t="s">
        <v>5357</v>
      </c>
      <c r="B1583" s="24">
        <v>123</v>
      </c>
      <c r="C1583" s="24" t="s">
        <v>181</v>
      </c>
      <c r="D1583" s="24" t="s">
        <v>446</v>
      </c>
      <c r="E1583" s="24" t="s">
        <v>107</v>
      </c>
      <c r="F1583" s="24" t="s">
        <v>107</v>
      </c>
      <c r="G1583" s="24" t="s">
        <v>53</v>
      </c>
      <c r="H1583" s="24" t="s">
        <v>53</v>
      </c>
      <c r="I1583" s="24" t="s">
        <v>6401</v>
      </c>
      <c r="J1583" s="24" t="s">
        <v>18</v>
      </c>
      <c r="K1583" s="24" t="s">
        <v>6402</v>
      </c>
      <c r="L1583" s="24">
        <v>1</v>
      </c>
      <c r="M1583" s="33">
        <v>0</v>
      </c>
      <c r="N1583" s="33">
        <v>69.22</v>
      </c>
      <c r="O1583" s="24" t="s">
        <v>48</v>
      </c>
      <c r="P1583" s="24" t="str">
        <f>VLOOKUP(Table1[[#This Row],[Line Item Text Code]],$U$3:$V$7,2,FALSE)</f>
        <v>Shipping Charges</v>
      </c>
      <c r="Q1583" s="31">
        <f>Table1[[#This Row],[Ext. Cost]]-Table1[[#This Row],[Ext. Sell]]</f>
        <v>69.22</v>
      </c>
      <c r="R1583" s="28">
        <f>VLOOKUP(C1583,Bookings!$A$1:$B$33,2,FALSE)</f>
        <v>325857.38</v>
      </c>
      <c r="S1583" s="31">
        <f>IFERROR(VLOOKUP(D1583,Bookings!E:F,2,FALSE),0)</f>
        <v>244374.52000000005</v>
      </c>
      <c r="T1583" s="27" t="str">
        <f>IFERROR(VLOOKUP(Table1[[#This Row],[Order]],Bookings_with_AM_Report!A:L,12,FALSE),"N/A")</f>
        <v>Anthony Pantaleoni,Hana Estrada</v>
      </c>
    </row>
    <row r="1584" spans="1:20">
      <c r="A1584" s="24" t="s">
        <v>5357</v>
      </c>
      <c r="B1584" s="24">
        <v>128</v>
      </c>
      <c r="C1584" s="24" t="s">
        <v>181</v>
      </c>
      <c r="D1584" s="24" t="s">
        <v>446</v>
      </c>
      <c r="E1584" s="24" t="s">
        <v>6403</v>
      </c>
      <c r="F1584" s="24" t="s">
        <v>108</v>
      </c>
      <c r="G1584" s="24" t="s">
        <v>53</v>
      </c>
      <c r="H1584" s="24" t="s">
        <v>53</v>
      </c>
      <c r="I1584" s="24" t="s">
        <v>6404</v>
      </c>
      <c r="J1584" s="24" t="s">
        <v>18</v>
      </c>
      <c r="K1584" s="24" t="s">
        <v>6405</v>
      </c>
      <c r="L1584" s="24">
        <v>1</v>
      </c>
      <c r="M1584" s="33">
        <v>0</v>
      </c>
      <c r="N1584" s="33">
        <v>16.54</v>
      </c>
      <c r="O1584" s="24" t="s">
        <v>48</v>
      </c>
      <c r="P1584" s="24" t="str">
        <f>VLOOKUP(Table1[[#This Row],[Line Item Text Code]],$U$3:$V$7,2,FALSE)</f>
        <v>Shipping Charges</v>
      </c>
      <c r="Q1584" s="31">
        <f>Table1[[#This Row],[Ext. Cost]]-Table1[[#This Row],[Ext. Sell]]</f>
        <v>16.54</v>
      </c>
      <c r="R1584" s="28">
        <f>VLOOKUP(C1584,Bookings!$A$1:$B$33,2,FALSE)</f>
        <v>325857.38</v>
      </c>
      <c r="S1584" s="31">
        <f>IFERROR(VLOOKUP(D1584,Bookings!E:F,2,FALSE),0)</f>
        <v>244374.52000000005</v>
      </c>
      <c r="T1584" s="27" t="str">
        <f>IFERROR(VLOOKUP(Table1[[#This Row],[Order]],Bookings_with_AM_Report!A:L,12,FALSE),"N/A")</f>
        <v>Anthony Pantaleoni,Hana Estrada</v>
      </c>
    </row>
    <row r="1585" spans="1:20">
      <c r="A1585" s="24" t="s">
        <v>5357</v>
      </c>
      <c r="B1585" s="24">
        <v>129</v>
      </c>
      <c r="C1585" s="24" t="s">
        <v>181</v>
      </c>
      <c r="D1585" s="24" t="s">
        <v>446</v>
      </c>
      <c r="E1585" s="24" t="s">
        <v>4475</v>
      </c>
      <c r="F1585" s="24" t="s">
        <v>4475</v>
      </c>
      <c r="G1585" s="24" t="s">
        <v>53</v>
      </c>
      <c r="H1585" s="24" t="s">
        <v>53</v>
      </c>
      <c r="I1585" s="24" t="s">
        <v>6404</v>
      </c>
      <c r="J1585" s="24" t="s">
        <v>18</v>
      </c>
      <c r="K1585" s="24" t="s">
        <v>6406</v>
      </c>
      <c r="L1585" s="24">
        <v>1</v>
      </c>
      <c r="M1585" s="33">
        <v>0</v>
      </c>
      <c r="N1585" s="33">
        <v>22.95</v>
      </c>
      <c r="O1585" s="24" t="s">
        <v>48</v>
      </c>
      <c r="P1585" s="24" t="str">
        <f>VLOOKUP(Table1[[#This Row],[Line Item Text Code]],$U$3:$V$7,2,FALSE)</f>
        <v>Shipping Charges</v>
      </c>
      <c r="Q1585" s="31">
        <f>Table1[[#This Row],[Ext. Cost]]-Table1[[#This Row],[Ext. Sell]]</f>
        <v>22.95</v>
      </c>
      <c r="R1585" s="28">
        <f>VLOOKUP(C1585,Bookings!$A$1:$B$33,2,FALSE)</f>
        <v>325857.38</v>
      </c>
      <c r="S1585" s="31">
        <f>IFERROR(VLOOKUP(D1585,Bookings!E:F,2,FALSE),0)</f>
        <v>244374.52000000005</v>
      </c>
      <c r="T1585" s="27" t="str">
        <f>IFERROR(VLOOKUP(Table1[[#This Row],[Order]],Bookings_with_AM_Report!A:L,12,FALSE),"N/A")</f>
        <v>Anthony Pantaleoni,Hana Estrada</v>
      </c>
    </row>
    <row r="1586" spans="1:20">
      <c r="A1586" s="24" t="s">
        <v>5357</v>
      </c>
      <c r="B1586" s="24">
        <v>132</v>
      </c>
      <c r="C1586" s="24" t="s">
        <v>181</v>
      </c>
      <c r="D1586" s="24" t="s">
        <v>446</v>
      </c>
      <c r="E1586" s="24" t="s">
        <v>158</v>
      </c>
      <c r="F1586" s="24" t="s">
        <v>158</v>
      </c>
      <c r="G1586" s="24" t="s">
        <v>53</v>
      </c>
      <c r="H1586" s="24" t="s">
        <v>53</v>
      </c>
      <c r="I1586" s="24" t="s">
        <v>6404</v>
      </c>
      <c r="J1586" s="24" t="s">
        <v>18</v>
      </c>
      <c r="K1586" s="24" t="s">
        <v>6407</v>
      </c>
      <c r="L1586" s="24">
        <v>1</v>
      </c>
      <c r="M1586" s="33">
        <v>0</v>
      </c>
      <c r="N1586" s="33">
        <v>22.93</v>
      </c>
      <c r="O1586" s="24" t="s">
        <v>48</v>
      </c>
      <c r="P1586" s="24" t="str">
        <f>VLOOKUP(Table1[[#This Row],[Line Item Text Code]],$U$3:$V$7,2,FALSE)</f>
        <v>Shipping Charges</v>
      </c>
      <c r="Q1586" s="31">
        <f>Table1[[#This Row],[Ext. Cost]]-Table1[[#This Row],[Ext. Sell]]</f>
        <v>22.93</v>
      </c>
      <c r="R1586" s="28">
        <f>VLOOKUP(C1586,Bookings!$A$1:$B$33,2,FALSE)</f>
        <v>325857.38</v>
      </c>
      <c r="S1586" s="31">
        <f>IFERROR(VLOOKUP(D1586,Bookings!E:F,2,FALSE),0)</f>
        <v>244374.52000000005</v>
      </c>
      <c r="T1586" s="27" t="str">
        <f>IFERROR(VLOOKUP(Table1[[#This Row],[Order]],Bookings_with_AM_Report!A:L,12,FALSE),"N/A")</f>
        <v>Anthony Pantaleoni,Hana Estrada</v>
      </c>
    </row>
    <row r="1587" spans="1:20">
      <c r="A1587" s="24" t="s">
        <v>5357</v>
      </c>
      <c r="B1587" s="24">
        <v>135</v>
      </c>
      <c r="C1587" s="24" t="s">
        <v>181</v>
      </c>
      <c r="D1587" s="24" t="s">
        <v>446</v>
      </c>
      <c r="E1587" s="24" t="s">
        <v>107</v>
      </c>
      <c r="F1587" s="24" t="s">
        <v>107</v>
      </c>
      <c r="G1587" s="24" t="s">
        <v>53</v>
      </c>
      <c r="H1587" s="24" t="s">
        <v>53</v>
      </c>
      <c r="I1587" s="24" t="s">
        <v>6404</v>
      </c>
      <c r="J1587" s="24" t="s">
        <v>18</v>
      </c>
      <c r="K1587" s="24" t="s">
        <v>2223</v>
      </c>
      <c r="L1587" s="24">
        <v>1</v>
      </c>
      <c r="M1587" s="33">
        <v>0</v>
      </c>
      <c r="N1587" s="33">
        <v>20.16</v>
      </c>
      <c r="O1587" s="24" t="s">
        <v>48</v>
      </c>
      <c r="P1587" s="24" t="str">
        <f>VLOOKUP(Table1[[#This Row],[Line Item Text Code]],$U$3:$V$7,2,FALSE)</f>
        <v>Shipping Charges</v>
      </c>
      <c r="Q1587" s="31">
        <f>Table1[[#This Row],[Ext. Cost]]-Table1[[#This Row],[Ext. Sell]]</f>
        <v>20.16</v>
      </c>
      <c r="R1587" s="28">
        <f>VLOOKUP(C1587,Bookings!$A$1:$B$33,2,FALSE)</f>
        <v>325857.38</v>
      </c>
      <c r="S1587" s="31">
        <f>IFERROR(VLOOKUP(D1587,Bookings!E:F,2,FALSE),0)</f>
        <v>244374.52000000005</v>
      </c>
      <c r="T1587" s="27" t="str">
        <f>IFERROR(VLOOKUP(Table1[[#This Row],[Order]],Bookings_with_AM_Report!A:L,12,FALSE),"N/A")</f>
        <v>Anthony Pantaleoni,Hana Estrada</v>
      </c>
    </row>
    <row r="1588" spans="1:20">
      <c r="A1588" s="24" t="s">
        <v>5357</v>
      </c>
      <c r="B1588" s="24">
        <v>136</v>
      </c>
      <c r="C1588" s="24" t="s">
        <v>181</v>
      </c>
      <c r="D1588" s="24" t="s">
        <v>446</v>
      </c>
      <c r="E1588" s="24" t="s">
        <v>107</v>
      </c>
      <c r="F1588" s="24" t="s">
        <v>107</v>
      </c>
      <c r="G1588" s="24" t="s">
        <v>53</v>
      </c>
      <c r="H1588" s="24" t="s">
        <v>53</v>
      </c>
      <c r="I1588" s="24" t="s">
        <v>6404</v>
      </c>
      <c r="J1588" s="24" t="s">
        <v>18</v>
      </c>
      <c r="K1588" s="24" t="s">
        <v>6408</v>
      </c>
      <c r="L1588" s="24">
        <v>1</v>
      </c>
      <c r="M1588" s="33">
        <v>0</v>
      </c>
      <c r="N1588" s="33">
        <v>337.05</v>
      </c>
      <c r="O1588" s="24" t="s">
        <v>48</v>
      </c>
      <c r="P1588" s="24" t="str">
        <f>VLOOKUP(Table1[[#This Row],[Line Item Text Code]],$U$3:$V$7,2,FALSE)</f>
        <v>Shipping Charges</v>
      </c>
      <c r="Q1588" s="31">
        <f>Table1[[#This Row],[Ext. Cost]]-Table1[[#This Row],[Ext. Sell]]</f>
        <v>337.05</v>
      </c>
      <c r="R1588" s="28">
        <f>VLOOKUP(C1588,Bookings!$A$1:$B$33,2,FALSE)</f>
        <v>325857.38</v>
      </c>
      <c r="S1588" s="31">
        <f>IFERROR(VLOOKUP(D1588,Bookings!E:F,2,FALSE),0)</f>
        <v>244374.52000000005</v>
      </c>
      <c r="T1588" s="27" t="str">
        <f>IFERROR(VLOOKUP(Table1[[#This Row],[Order]],Bookings_with_AM_Report!A:L,12,FALSE),"N/A")</f>
        <v>Anthony Pantaleoni,Hana Estrada</v>
      </c>
    </row>
    <row r="1589" spans="1:20">
      <c r="A1589" s="24" t="s">
        <v>5357</v>
      </c>
      <c r="B1589" s="24">
        <v>137</v>
      </c>
      <c r="C1589" s="24" t="s">
        <v>181</v>
      </c>
      <c r="D1589" s="24" t="s">
        <v>446</v>
      </c>
      <c r="E1589" s="24" t="s">
        <v>107</v>
      </c>
      <c r="F1589" s="24" t="s">
        <v>107</v>
      </c>
      <c r="G1589" s="24" t="s">
        <v>53</v>
      </c>
      <c r="H1589" s="24" t="s">
        <v>53</v>
      </c>
      <c r="I1589" s="24" t="s">
        <v>6404</v>
      </c>
      <c r="J1589" s="24" t="s">
        <v>18</v>
      </c>
      <c r="K1589" s="24" t="s">
        <v>2264</v>
      </c>
      <c r="L1589" s="24">
        <v>1</v>
      </c>
      <c r="M1589" s="33">
        <v>0</v>
      </c>
      <c r="N1589" s="33">
        <v>24</v>
      </c>
      <c r="O1589" s="24" t="s">
        <v>48</v>
      </c>
      <c r="P1589" s="24" t="str">
        <f>VLOOKUP(Table1[[#This Row],[Line Item Text Code]],$U$3:$V$7,2,FALSE)</f>
        <v>Shipping Charges</v>
      </c>
      <c r="Q1589" s="31">
        <f>Table1[[#This Row],[Ext. Cost]]-Table1[[#This Row],[Ext. Sell]]</f>
        <v>24</v>
      </c>
      <c r="R1589" s="28">
        <f>VLOOKUP(C1589,Bookings!$A$1:$B$33,2,FALSE)</f>
        <v>325857.38</v>
      </c>
      <c r="S1589" s="31">
        <f>IFERROR(VLOOKUP(D1589,Bookings!E:F,2,FALSE),0)</f>
        <v>244374.52000000005</v>
      </c>
      <c r="T1589" s="27" t="str">
        <f>IFERROR(VLOOKUP(Table1[[#This Row],[Order]],Bookings_with_AM_Report!A:L,12,FALSE),"N/A")</f>
        <v>Anthony Pantaleoni,Hana Estrada</v>
      </c>
    </row>
    <row r="1590" spans="1:20">
      <c r="A1590" s="24" t="s">
        <v>5357</v>
      </c>
      <c r="B1590" s="24">
        <v>138</v>
      </c>
      <c r="C1590" s="24" t="s">
        <v>181</v>
      </c>
      <c r="D1590" s="24" t="s">
        <v>446</v>
      </c>
      <c r="E1590" s="24" t="s">
        <v>107</v>
      </c>
      <c r="F1590" s="24" t="s">
        <v>107</v>
      </c>
      <c r="G1590" s="24" t="s">
        <v>53</v>
      </c>
      <c r="H1590" s="24" t="s">
        <v>53</v>
      </c>
      <c r="I1590" s="24" t="s">
        <v>6404</v>
      </c>
      <c r="J1590" s="24" t="s">
        <v>18</v>
      </c>
      <c r="K1590" s="24" t="s">
        <v>6409</v>
      </c>
      <c r="L1590" s="24">
        <v>1</v>
      </c>
      <c r="M1590" s="33">
        <v>0</v>
      </c>
      <c r="N1590" s="33">
        <v>29</v>
      </c>
      <c r="O1590" s="24" t="s">
        <v>48</v>
      </c>
      <c r="P1590" s="24" t="str">
        <f>VLOOKUP(Table1[[#This Row],[Line Item Text Code]],$U$3:$V$7,2,FALSE)</f>
        <v>Shipping Charges</v>
      </c>
      <c r="Q1590" s="31">
        <f>Table1[[#This Row],[Ext. Cost]]-Table1[[#This Row],[Ext. Sell]]</f>
        <v>29</v>
      </c>
      <c r="R1590" s="28">
        <f>VLOOKUP(C1590,Bookings!$A$1:$B$33,2,FALSE)</f>
        <v>325857.38</v>
      </c>
      <c r="S1590" s="31">
        <f>IFERROR(VLOOKUP(D1590,Bookings!E:F,2,FALSE),0)</f>
        <v>244374.52000000005</v>
      </c>
      <c r="T1590" s="27" t="str">
        <f>IFERROR(VLOOKUP(Table1[[#This Row],[Order]],Bookings_with_AM_Report!A:L,12,FALSE),"N/A")</f>
        <v>Anthony Pantaleoni,Hana Estrada</v>
      </c>
    </row>
    <row r="1591" spans="1:20">
      <c r="A1591" s="24" t="s">
        <v>5357</v>
      </c>
      <c r="B1591" s="24">
        <v>138</v>
      </c>
      <c r="C1591" s="24" t="s">
        <v>181</v>
      </c>
      <c r="D1591" s="24" t="s">
        <v>446</v>
      </c>
      <c r="E1591" s="24" t="s">
        <v>107</v>
      </c>
      <c r="F1591" s="24" t="s">
        <v>107</v>
      </c>
      <c r="G1591" s="24" t="s">
        <v>53</v>
      </c>
      <c r="H1591" s="24" t="s">
        <v>49</v>
      </c>
      <c r="I1591" s="24" t="s">
        <v>6410</v>
      </c>
      <c r="J1591" s="24" t="s">
        <v>18</v>
      </c>
      <c r="K1591" s="24" t="s">
        <v>6409</v>
      </c>
      <c r="L1591" s="24">
        <v>1</v>
      </c>
      <c r="M1591" s="33">
        <v>0</v>
      </c>
      <c r="N1591" s="33">
        <v>29</v>
      </c>
      <c r="O1591" s="24" t="s">
        <v>48</v>
      </c>
      <c r="P1591" s="24" t="str">
        <f>VLOOKUP(Table1[[#This Row],[Line Item Text Code]],$U$3:$V$7,2,FALSE)</f>
        <v>Specification Error</v>
      </c>
      <c r="Q1591" s="31">
        <f>Table1[[#This Row],[Ext. Cost]]-Table1[[#This Row],[Ext. Sell]]</f>
        <v>29</v>
      </c>
      <c r="R1591" s="28">
        <f>VLOOKUP(C1591,Bookings!$A$1:$B$33,2,FALSE)</f>
        <v>325857.38</v>
      </c>
      <c r="S1591" s="31">
        <f>IFERROR(VLOOKUP(D1591,Bookings!E:F,2,FALSE),0)</f>
        <v>244374.52000000005</v>
      </c>
      <c r="T1591" s="27" t="str">
        <f>IFERROR(VLOOKUP(Table1[[#This Row],[Order]],Bookings_with_AM_Report!A:L,12,FALSE),"N/A")</f>
        <v>Anthony Pantaleoni,Hana Estrada</v>
      </c>
    </row>
    <row r="1592" spans="1:20">
      <c r="A1592" s="24" t="s">
        <v>5357</v>
      </c>
      <c r="B1592" s="24">
        <v>139</v>
      </c>
      <c r="C1592" s="24" t="s">
        <v>181</v>
      </c>
      <c r="D1592" s="24" t="s">
        <v>446</v>
      </c>
      <c r="E1592" s="24" t="s">
        <v>107</v>
      </c>
      <c r="F1592" s="24" t="s">
        <v>107</v>
      </c>
      <c r="G1592" s="24" t="s">
        <v>53</v>
      </c>
      <c r="H1592" s="24" t="s">
        <v>53</v>
      </c>
      <c r="I1592" s="24" t="s">
        <v>6404</v>
      </c>
      <c r="J1592" s="24" t="s">
        <v>18</v>
      </c>
      <c r="K1592" s="24" t="s">
        <v>6411</v>
      </c>
      <c r="L1592" s="24">
        <v>1</v>
      </c>
      <c r="M1592" s="33">
        <v>0</v>
      </c>
      <c r="N1592" s="33">
        <v>6.77</v>
      </c>
      <c r="O1592" s="24" t="s">
        <v>48</v>
      </c>
      <c r="P1592" s="24" t="str">
        <f>VLOOKUP(Table1[[#This Row],[Line Item Text Code]],$U$3:$V$7,2,FALSE)</f>
        <v>Shipping Charges</v>
      </c>
      <c r="Q1592" s="31">
        <f>Table1[[#This Row],[Ext. Cost]]-Table1[[#This Row],[Ext. Sell]]</f>
        <v>6.77</v>
      </c>
      <c r="R1592" s="28">
        <f>VLOOKUP(C1592,Bookings!$A$1:$B$33,2,FALSE)</f>
        <v>325857.38</v>
      </c>
      <c r="S1592" s="31">
        <f>IFERROR(VLOOKUP(D1592,Bookings!E:F,2,FALSE),0)</f>
        <v>244374.52000000005</v>
      </c>
      <c r="T1592" s="27" t="str">
        <f>IFERROR(VLOOKUP(Table1[[#This Row],[Order]],Bookings_with_AM_Report!A:L,12,FALSE),"N/A")</f>
        <v>Anthony Pantaleoni,Hana Estrada</v>
      </c>
    </row>
    <row r="1593" spans="1:20">
      <c r="A1593" s="24" t="s">
        <v>5357</v>
      </c>
      <c r="B1593" s="24">
        <v>144</v>
      </c>
      <c r="C1593" s="24" t="s">
        <v>181</v>
      </c>
      <c r="D1593" s="24" t="s">
        <v>446</v>
      </c>
      <c r="E1593" s="24" t="s">
        <v>107</v>
      </c>
      <c r="F1593" s="24" t="s">
        <v>107</v>
      </c>
      <c r="G1593" s="24" t="s">
        <v>53</v>
      </c>
      <c r="H1593" s="24" t="s">
        <v>53</v>
      </c>
      <c r="I1593" s="24" t="s">
        <v>6404</v>
      </c>
      <c r="J1593" s="24" t="s">
        <v>18</v>
      </c>
      <c r="K1593" s="24" t="s">
        <v>6412</v>
      </c>
      <c r="L1593" s="24">
        <v>1</v>
      </c>
      <c r="M1593" s="33">
        <v>0</v>
      </c>
      <c r="N1593" s="33">
        <v>26.91</v>
      </c>
      <c r="O1593" s="24" t="s">
        <v>48</v>
      </c>
      <c r="P1593" s="24" t="str">
        <f>VLOOKUP(Table1[[#This Row],[Line Item Text Code]],$U$3:$V$7,2,FALSE)</f>
        <v>Shipping Charges</v>
      </c>
      <c r="Q1593" s="31">
        <f>Table1[[#This Row],[Ext. Cost]]-Table1[[#This Row],[Ext. Sell]]</f>
        <v>26.91</v>
      </c>
      <c r="R1593" s="28">
        <f>VLOOKUP(C1593,Bookings!$A$1:$B$33,2,FALSE)</f>
        <v>325857.38</v>
      </c>
      <c r="S1593" s="31">
        <f>IFERROR(VLOOKUP(D1593,Bookings!E:F,2,FALSE),0)</f>
        <v>244374.52000000005</v>
      </c>
      <c r="T1593" s="27" t="str">
        <f>IFERROR(VLOOKUP(Table1[[#This Row],[Order]],Bookings_with_AM_Report!A:L,12,FALSE),"N/A")</f>
        <v>Anthony Pantaleoni,Hana Estrada</v>
      </c>
    </row>
    <row r="1594" spans="1:20">
      <c r="A1594" s="24" t="s">
        <v>5357</v>
      </c>
      <c r="B1594" s="24">
        <v>145</v>
      </c>
      <c r="C1594" s="24" t="s">
        <v>181</v>
      </c>
      <c r="D1594" s="24" t="s">
        <v>446</v>
      </c>
      <c r="E1594" s="24" t="s">
        <v>107</v>
      </c>
      <c r="F1594" s="24" t="s">
        <v>107</v>
      </c>
      <c r="G1594" s="24" t="s">
        <v>53</v>
      </c>
      <c r="H1594" s="24" t="s">
        <v>53</v>
      </c>
      <c r="I1594" s="24" t="s">
        <v>6404</v>
      </c>
      <c r="J1594" s="24" t="s">
        <v>18</v>
      </c>
      <c r="K1594" s="24" t="s">
        <v>6413</v>
      </c>
      <c r="L1594" s="24">
        <v>1</v>
      </c>
      <c r="M1594" s="33">
        <v>0</v>
      </c>
      <c r="N1594" s="33">
        <v>16</v>
      </c>
      <c r="O1594" s="24" t="s">
        <v>48</v>
      </c>
      <c r="P1594" s="24" t="str">
        <f>VLOOKUP(Table1[[#This Row],[Line Item Text Code]],$U$3:$V$7,2,FALSE)</f>
        <v>Shipping Charges</v>
      </c>
      <c r="Q1594" s="31">
        <f>Table1[[#This Row],[Ext. Cost]]-Table1[[#This Row],[Ext. Sell]]</f>
        <v>16</v>
      </c>
      <c r="R1594" s="28">
        <f>VLOOKUP(C1594,Bookings!$A$1:$B$33,2,FALSE)</f>
        <v>325857.38</v>
      </c>
      <c r="S1594" s="31">
        <f>IFERROR(VLOOKUP(D1594,Bookings!E:F,2,FALSE),0)</f>
        <v>244374.52000000005</v>
      </c>
      <c r="T1594" s="27" t="str">
        <f>IFERROR(VLOOKUP(Table1[[#This Row],[Order]],Bookings_with_AM_Report!A:L,12,FALSE),"N/A")</f>
        <v>Anthony Pantaleoni,Hana Estrada</v>
      </c>
    </row>
    <row r="1595" spans="1:20">
      <c r="A1595" s="24" t="s">
        <v>5357</v>
      </c>
      <c r="B1595" s="24">
        <v>146</v>
      </c>
      <c r="C1595" s="24" t="s">
        <v>181</v>
      </c>
      <c r="D1595" s="24" t="s">
        <v>446</v>
      </c>
      <c r="E1595" s="24" t="s">
        <v>107</v>
      </c>
      <c r="F1595" s="24" t="s">
        <v>107</v>
      </c>
      <c r="G1595" s="24" t="s">
        <v>53</v>
      </c>
      <c r="H1595" s="24" t="s">
        <v>53</v>
      </c>
      <c r="I1595" s="24" t="s">
        <v>6404</v>
      </c>
      <c r="J1595" s="24" t="s">
        <v>18</v>
      </c>
      <c r="K1595" s="24" t="s">
        <v>6414</v>
      </c>
      <c r="L1595" s="24">
        <v>1</v>
      </c>
      <c r="M1595" s="33">
        <v>0</v>
      </c>
      <c r="N1595" s="33">
        <v>19</v>
      </c>
      <c r="O1595" s="24" t="s">
        <v>48</v>
      </c>
      <c r="P1595" s="24" t="str">
        <f>VLOOKUP(Table1[[#This Row],[Line Item Text Code]],$U$3:$V$7,2,FALSE)</f>
        <v>Shipping Charges</v>
      </c>
      <c r="Q1595" s="31">
        <f>Table1[[#This Row],[Ext. Cost]]-Table1[[#This Row],[Ext. Sell]]</f>
        <v>19</v>
      </c>
      <c r="R1595" s="28">
        <f>VLOOKUP(C1595,Bookings!$A$1:$B$33,2,FALSE)</f>
        <v>325857.38</v>
      </c>
      <c r="S1595" s="31">
        <f>IFERROR(VLOOKUP(D1595,Bookings!E:F,2,FALSE),0)</f>
        <v>244374.52000000005</v>
      </c>
      <c r="T1595" s="27" t="str">
        <f>IFERROR(VLOOKUP(Table1[[#This Row],[Order]],Bookings_with_AM_Report!A:L,12,FALSE),"N/A")</f>
        <v>Anthony Pantaleoni,Hana Estrada</v>
      </c>
    </row>
    <row r="1596" spans="1:20">
      <c r="A1596" s="24" t="s">
        <v>5357</v>
      </c>
      <c r="B1596" s="24">
        <v>147</v>
      </c>
      <c r="C1596" s="24" t="s">
        <v>181</v>
      </c>
      <c r="D1596" s="24" t="s">
        <v>446</v>
      </c>
      <c r="E1596" s="24" t="s">
        <v>107</v>
      </c>
      <c r="F1596" s="24" t="s">
        <v>107</v>
      </c>
      <c r="G1596" s="24" t="s">
        <v>53</v>
      </c>
      <c r="H1596" s="24" t="s">
        <v>53</v>
      </c>
      <c r="I1596" s="24" t="s">
        <v>6404</v>
      </c>
      <c r="J1596" s="24" t="s">
        <v>18</v>
      </c>
      <c r="K1596" s="24" t="s">
        <v>2357</v>
      </c>
      <c r="L1596" s="24">
        <v>1</v>
      </c>
      <c r="M1596" s="33">
        <v>0</v>
      </c>
      <c r="N1596" s="33">
        <v>386.12</v>
      </c>
      <c r="O1596" s="24" t="s">
        <v>48</v>
      </c>
      <c r="P1596" s="24" t="str">
        <f>VLOOKUP(Table1[[#This Row],[Line Item Text Code]],$U$3:$V$7,2,FALSE)</f>
        <v>Shipping Charges</v>
      </c>
      <c r="Q1596" s="31">
        <f>Table1[[#This Row],[Ext. Cost]]-Table1[[#This Row],[Ext. Sell]]</f>
        <v>386.12</v>
      </c>
      <c r="R1596" s="28">
        <f>VLOOKUP(C1596,Bookings!$A$1:$B$33,2,FALSE)</f>
        <v>325857.38</v>
      </c>
      <c r="S1596" s="31">
        <f>IFERROR(VLOOKUP(D1596,Bookings!E:F,2,FALSE),0)</f>
        <v>244374.52000000005</v>
      </c>
      <c r="T1596" s="27" t="str">
        <f>IFERROR(VLOOKUP(Table1[[#This Row],[Order]],Bookings_with_AM_Report!A:L,12,FALSE),"N/A")</f>
        <v>Anthony Pantaleoni,Hana Estrada</v>
      </c>
    </row>
    <row r="1597" spans="1:20">
      <c r="A1597" s="24" t="s">
        <v>5357</v>
      </c>
      <c r="B1597" s="24">
        <v>147</v>
      </c>
      <c r="C1597" s="24" t="s">
        <v>181</v>
      </c>
      <c r="D1597" s="24" t="s">
        <v>446</v>
      </c>
      <c r="E1597" s="24" t="s">
        <v>107</v>
      </c>
      <c r="F1597" s="24" t="s">
        <v>107</v>
      </c>
      <c r="G1597" s="24" t="s">
        <v>53</v>
      </c>
      <c r="H1597" s="24" t="s">
        <v>49</v>
      </c>
      <c r="I1597" s="24" t="s">
        <v>4753</v>
      </c>
      <c r="J1597" s="24" t="s">
        <v>18</v>
      </c>
      <c r="K1597" s="24" t="s">
        <v>2357</v>
      </c>
      <c r="L1597" s="24">
        <v>1</v>
      </c>
      <c r="M1597" s="33">
        <v>0</v>
      </c>
      <c r="N1597" s="33">
        <v>386.12</v>
      </c>
      <c r="O1597" s="24" t="s">
        <v>48</v>
      </c>
      <c r="P1597" s="24" t="str">
        <f>VLOOKUP(Table1[[#This Row],[Line Item Text Code]],$U$3:$V$7,2,FALSE)</f>
        <v>Specification Error</v>
      </c>
      <c r="Q1597" s="31">
        <f>Table1[[#This Row],[Ext. Cost]]-Table1[[#This Row],[Ext. Sell]]</f>
        <v>386.12</v>
      </c>
      <c r="R1597" s="28">
        <f>VLOOKUP(C1597,Bookings!$A$1:$B$33,2,FALSE)</f>
        <v>325857.38</v>
      </c>
      <c r="S1597" s="31">
        <f>IFERROR(VLOOKUP(D1597,Bookings!E:F,2,FALSE),0)</f>
        <v>244374.52000000005</v>
      </c>
      <c r="T1597" s="27" t="str">
        <f>IFERROR(VLOOKUP(Table1[[#This Row],[Order]],Bookings_with_AM_Report!A:L,12,FALSE),"N/A")</f>
        <v>Anthony Pantaleoni,Hana Estrada</v>
      </c>
    </row>
    <row r="1598" spans="1:20">
      <c r="A1598" s="24" t="s">
        <v>5357</v>
      </c>
      <c r="B1598" s="24">
        <v>148</v>
      </c>
      <c r="C1598" s="24" t="s">
        <v>181</v>
      </c>
      <c r="D1598" s="24" t="s">
        <v>446</v>
      </c>
      <c r="E1598" s="24" t="s">
        <v>107</v>
      </c>
      <c r="F1598" s="24" t="s">
        <v>107</v>
      </c>
      <c r="G1598" s="24" t="s">
        <v>53</v>
      </c>
      <c r="H1598" s="24" t="s">
        <v>53</v>
      </c>
      <c r="I1598" s="24" t="s">
        <v>6404</v>
      </c>
      <c r="J1598" s="24" t="s">
        <v>18</v>
      </c>
      <c r="K1598" s="24" t="s">
        <v>6247</v>
      </c>
      <c r="L1598" s="24">
        <v>1</v>
      </c>
      <c r="M1598" s="33">
        <v>0</v>
      </c>
      <c r="N1598" s="33">
        <v>8</v>
      </c>
      <c r="O1598" s="24" t="s">
        <v>48</v>
      </c>
      <c r="P1598" s="24" t="str">
        <f>VLOOKUP(Table1[[#This Row],[Line Item Text Code]],$U$3:$V$7,2,FALSE)</f>
        <v>Shipping Charges</v>
      </c>
      <c r="Q1598" s="31">
        <f>Table1[[#This Row],[Ext. Cost]]-Table1[[#This Row],[Ext. Sell]]</f>
        <v>8</v>
      </c>
      <c r="R1598" s="28">
        <f>VLOOKUP(C1598,Bookings!$A$1:$B$33,2,FALSE)</f>
        <v>325857.38</v>
      </c>
      <c r="S1598" s="31">
        <f>IFERROR(VLOOKUP(D1598,Bookings!E:F,2,FALSE),0)</f>
        <v>244374.52000000005</v>
      </c>
      <c r="T1598" s="27" t="str">
        <f>IFERROR(VLOOKUP(Table1[[#This Row],[Order]],Bookings_with_AM_Report!A:L,12,FALSE),"N/A")</f>
        <v>Anthony Pantaleoni,Hana Estrada</v>
      </c>
    </row>
    <row r="1599" spans="1:20">
      <c r="A1599" s="24" t="s">
        <v>5357</v>
      </c>
      <c r="B1599" s="24">
        <v>151</v>
      </c>
      <c r="C1599" s="24" t="s">
        <v>181</v>
      </c>
      <c r="D1599" s="24" t="s">
        <v>446</v>
      </c>
      <c r="E1599" s="24" t="s">
        <v>6415</v>
      </c>
      <c r="F1599" s="24" t="s">
        <v>6416</v>
      </c>
      <c r="G1599" s="24" t="s">
        <v>31</v>
      </c>
      <c r="H1599" s="24" t="s">
        <v>49</v>
      </c>
      <c r="I1599" s="24" t="s">
        <v>6417</v>
      </c>
      <c r="J1599" s="24" t="s">
        <v>18</v>
      </c>
      <c r="K1599" s="24" t="s">
        <v>139</v>
      </c>
      <c r="L1599" s="24">
        <v>1</v>
      </c>
      <c r="M1599" s="33">
        <v>0</v>
      </c>
      <c r="N1599" s="33">
        <v>75.81</v>
      </c>
      <c r="O1599" s="24" t="s">
        <v>48</v>
      </c>
      <c r="P1599" s="24" t="str">
        <f>VLOOKUP(Table1[[#This Row],[Line Item Text Code]],$U$3:$V$7,2,FALSE)</f>
        <v>Specification Error</v>
      </c>
      <c r="Q1599" s="31">
        <f>Table1[[#This Row],[Ext. Cost]]-Table1[[#This Row],[Ext. Sell]]</f>
        <v>75.81</v>
      </c>
      <c r="R1599" s="28">
        <f>VLOOKUP(C1599,Bookings!$A$1:$B$33,2,FALSE)</f>
        <v>325857.38</v>
      </c>
      <c r="S1599" s="31">
        <f>IFERROR(VLOOKUP(D1599,Bookings!E:F,2,FALSE),0)</f>
        <v>244374.52000000005</v>
      </c>
      <c r="T1599" s="27" t="str">
        <f>IFERROR(VLOOKUP(Table1[[#This Row],[Order]],Bookings_with_AM_Report!A:L,12,FALSE),"N/A")</f>
        <v>Anthony Pantaleoni,Hana Estrada</v>
      </c>
    </row>
    <row r="1600" spans="1:20">
      <c r="A1600" s="24" t="s">
        <v>5357</v>
      </c>
      <c r="B1600" s="24">
        <v>152</v>
      </c>
      <c r="C1600" s="24" t="s">
        <v>181</v>
      </c>
      <c r="D1600" s="24" t="s">
        <v>446</v>
      </c>
      <c r="E1600" s="24" t="s">
        <v>107</v>
      </c>
      <c r="F1600" s="24" t="s">
        <v>107</v>
      </c>
      <c r="G1600" s="24" t="s">
        <v>53</v>
      </c>
      <c r="H1600" s="24" t="s">
        <v>53</v>
      </c>
      <c r="I1600" s="24" t="s">
        <v>6404</v>
      </c>
      <c r="J1600" s="24" t="s">
        <v>18</v>
      </c>
      <c r="K1600" s="24" t="s">
        <v>139</v>
      </c>
      <c r="L1600" s="24">
        <v>1</v>
      </c>
      <c r="M1600" s="33">
        <v>0</v>
      </c>
      <c r="N1600" s="33">
        <v>7.98</v>
      </c>
      <c r="O1600" s="24" t="s">
        <v>48</v>
      </c>
      <c r="P1600" s="24" t="str">
        <f>VLOOKUP(Table1[[#This Row],[Line Item Text Code]],$U$3:$V$7,2,FALSE)</f>
        <v>Shipping Charges</v>
      </c>
      <c r="Q1600" s="31">
        <f>Table1[[#This Row],[Ext. Cost]]-Table1[[#This Row],[Ext. Sell]]</f>
        <v>7.98</v>
      </c>
      <c r="R1600" s="28">
        <f>VLOOKUP(C1600,Bookings!$A$1:$B$33,2,FALSE)</f>
        <v>325857.38</v>
      </c>
      <c r="S1600" s="31">
        <f>IFERROR(VLOOKUP(D1600,Bookings!E:F,2,FALSE),0)</f>
        <v>244374.52000000005</v>
      </c>
      <c r="T1600" s="27" t="str">
        <f>IFERROR(VLOOKUP(Table1[[#This Row],[Order]],Bookings_with_AM_Report!A:L,12,FALSE),"N/A")</f>
        <v>Anthony Pantaleoni,Hana Estrada</v>
      </c>
    </row>
    <row r="1601" spans="1:20">
      <c r="A1601" s="24" t="s">
        <v>5357</v>
      </c>
      <c r="B1601" s="24">
        <v>153</v>
      </c>
      <c r="C1601" s="24" t="s">
        <v>181</v>
      </c>
      <c r="D1601" s="24" t="s">
        <v>446</v>
      </c>
      <c r="E1601" s="24" t="s">
        <v>107</v>
      </c>
      <c r="F1601" s="24" t="s">
        <v>107</v>
      </c>
      <c r="G1601" s="24" t="s">
        <v>53</v>
      </c>
      <c r="H1601" s="24" t="s">
        <v>53</v>
      </c>
      <c r="I1601" s="24" t="s">
        <v>6404</v>
      </c>
      <c r="J1601" s="24" t="s">
        <v>18</v>
      </c>
      <c r="K1601" s="24" t="s">
        <v>6418</v>
      </c>
      <c r="L1601" s="24">
        <v>1</v>
      </c>
      <c r="M1601" s="33">
        <v>0</v>
      </c>
      <c r="N1601" s="33">
        <v>216.44</v>
      </c>
      <c r="O1601" s="24" t="s">
        <v>48</v>
      </c>
      <c r="P1601" s="24" t="str">
        <f>VLOOKUP(Table1[[#This Row],[Line Item Text Code]],$U$3:$V$7,2,FALSE)</f>
        <v>Shipping Charges</v>
      </c>
      <c r="Q1601" s="31">
        <f>Table1[[#This Row],[Ext. Cost]]-Table1[[#This Row],[Ext. Sell]]</f>
        <v>216.44</v>
      </c>
      <c r="R1601" s="28">
        <f>VLOOKUP(C1601,Bookings!$A$1:$B$33,2,FALSE)</f>
        <v>325857.38</v>
      </c>
      <c r="S1601" s="31">
        <f>IFERROR(VLOOKUP(D1601,Bookings!E:F,2,FALSE),0)</f>
        <v>244374.52000000005</v>
      </c>
      <c r="T1601" s="27" t="str">
        <f>IFERROR(VLOOKUP(Table1[[#This Row],[Order]],Bookings_with_AM_Report!A:L,12,FALSE),"N/A")</f>
        <v>Anthony Pantaleoni,Hana Estrada</v>
      </c>
    </row>
    <row r="1602" spans="1:20">
      <c r="A1602" s="24" t="s">
        <v>5357</v>
      </c>
      <c r="B1602" s="24">
        <v>154</v>
      </c>
      <c r="C1602" s="24" t="s">
        <v>181</v>
      </c>
      <c r="D1602" s="24" t="s">
        <v>446</v>
      </c>
      <c r="E1602" s="24" t="s">
        <v>107</v>
      </c>
      <c r="F1602" s="24" t="s">
        <v>107</v>
      </c>
      <c r="G1602" s="24" t="s">
        <v>53</v>
      </c>
      <c r="H1602" s="24" t="s">
        <v>53</v>
      </c>
      <c r="I1602" s="24" t="s">
        <v>6404</v>
      </c>
      <c r="J1602" s="24" t="s">
        <v>18</v>
      </c>
      <c r="K1602" s="24" t="s">
        <v>5694</v>
      </c>
      <c r="L1602" s="24">
        <v>1</v>
      </c>
      <c r="M1602" s="33">
        <v>0</v>
      </c>
      <c r="N1602" s="33">
        <v>203.84</v>
      </c>
      <c r="O1602" s="24" t="s">
        <v>48</v>
      </c>
      <c r="P1602" s="24" t="str">
        <f>VLOOKUP(Table1[[#This Row],[Line Item Text Code]],$U$3:$V$7,2,FALSE)</f>
        <v>Shipping Charges</v>
      </c>
      <c r="Q1602" s="31">
        <f>Table1[[#This Row],[Ext. Cost]]-Table1[[#This Row],[Ext. Sell]]</f>
        <v>203.84</v>
      </c>
      <c r="R1602" s="28">
        <f>VLOOKUP(C1602,Bookings!$A$1:$B$33,2,FALSE)</f>
        <v>325857.38</v>
      </c>
      <c r="S1602" s="31">
        <f>IFERROR(VLOOKUP(D1602,Bookings!E:F,2,FALSE),0)</f>
        <v>244374.52000000005</v>
      </c>
      <c r="T1602" s="27" t="str">
        <f>IFERROR(VLOOKUP(Table1[[#This Row],[Order]],Bookings_with_AM_Report!A:L,12,FALSE),"N/A")</f>
        <v>Anthony Pantaleoni,Hana Estrada</v>
      </c>
    </row>
    <row r="1603" spans="1:20">
      <c r="A1603" s="24" t="s">
        <v>4859</v>
      </c>
      <c r="B1603" s="24">
        <v>3</v>
      </c>
      <c r="C1603" s="24" t="s">
        <v>15</v>
      </c>
      <c r="D1603" s="24" t="s">
        <v>2893</v>
      </c>
      <c r="E1603" s="24" t="s">
        <v>4860</v>
      </c>
      <c r="F1603" s="24" t="s">
        <v>4861</v>
      </c>
      <c r="G1603" s="24" t="s">
        <v>16</v>
      </c>
      <c r="H1603" s="24" t="s">
        <v>36</v>
      </c>
      <c r="I1603" s="24" t="s">
        <v>4862</v>
      </c>
      <c r="J1603" s="24" t="s">
        <v>18</v>
      </c>
      <c r="K1603" s="24" t="s">
        <v>19</v>
      </c>
      <c r="L1603" s="24">
        <v>1</v>
      </c>
      <c r="M1603" s="33">
        <v>0</v>
      </c>
      <c r="N1603" s="33">
        <v>520</v>
      </c>
      <c r="O1603" s="24" t="s">
        <v>29</v>
      </c>
      <c r="P1603" s="24" t="str">
        <f>VLOOKUP(Table1[[#This Row],[Line Item Text Code]],$U$3:$V$7,2,FALSE)</f>
        <v>Customer Accomodation</v>
      </c>
      <c r="Q1603" s="31">
        <f>Table1[[#This Row],[Ext. Cost]]-Table1[[#This Row],[Ext. Sell]]</f>
        <v>520</v>
      </c>
      <c r="R1603" s="28">
        <f>VLOOKUP(C1603,Bookings!$A$1:$B$33,2,FALSE)</f>
        <v>6210075.2199999997</v>
      </c>
      <c r="S1603" s="31">
        <f>IFERROR(VLOOKUP(D1603,Bookings!E:F,2,FALSE),0)</f>
        <v>658</v>
      </c>
      <c r="T1603" s="27" t="str">
        <f>IFERROR(VLOOKUP(Table1[[#This Row],[Order]],Bookings_with_AM_Report!A:L,12,FALSE),"N/A")</f>
        <v>Casey Fleming</v>
      </c>
    </row>
    <row r="1604" spans="1:20">
      <c r="A1604" s="24" t="s">
        <v>5101</v>
      </c>
      <c r="B1604" s="24">
        <v>6</v>
      </c>
      <c r="C1604" s="24" t="s">
        <v>20</v>
      </c>
      <c r="D1604" s="24" t="s">
        <v>21</v>
      </c>
      <c r="E1604" s="24" t="s">
        <v>6419</v>
      </c>
      <c r="F1604" s="24" t="s">
        <v>6420</v>
      </c>
      <c r="G1604" s="24" t="s">
        <v>16</v>
      </c>
      <c r="H1604" s="24" t="s">
        <v>36</v>
      </c>
      <c r="I1604" s="24" t="s">
        <v>6421</v>
      </c>
      <c r="J1604" s="24" t="s">
        <v>24</v>
      </c>
      <c r="K1604" s="24" t="s">
        <v>124</v>
      </c>
      <c r="L1604" s="24">
        <v>1</v>
      </c>
      <c r="M1604" s="33">
        <v>274.52</v>
      </c>
      <c r="N1604" s="33">
        <v>0</v>
      </c>
      <c r="O1604" s="24" t="s">
        <v>26</v>
      </c>
      <c r="P1604" s="24" t="str">
        <f>VLOOKUP(Table1[[#This Row],[Line Item Text Code]],$U$3:$V$7,2,FALSE)</f>
        <v>Customer Accomodation</v>
      </c>
      <c r="Q1604" s="31">
        <f>Table1[[#This Row],[Ext. Cost]]-Table1[[#This Row],[Ext. Sell]]</f>
        <v>-274.52</v>
      </c>
      <c r="R1604" s="28">
        <f>VLOOKUP(C1604,Bookings!$A$1:$B$33,2,FALSE)</f>
        <v>7904036.2999999644</v>
      </c>
      <c r="S1604" s="31">
        <f>IFERROR(VLOOKUP(D1604,Bookings!E:F,2,FALSE),0)</f>
        <v>6485933.8499999978</v>
      </c>
      <c r="T1604" s="27" t="str">
        <f>IFERROR(VLOOKUP(Table1[[#This Row],[Order]],Bookings_with_AM_Report!A:L,12,FALSE),"N/A")</f>
        <v>Jessica Ramirez</v>
      </c>
    </row>
    <row r="1605" spans="1:20">
      <c r="A1605" s="24" t="s">
        <v>4863</v>
      </c>
      <c r="B1605" s="24">
        <v>26</v>
      </c>
      <c r="C1605" s="24" t="s">
        <v>59</v>
      </c>
      <c r="D1605" s="24" t="s">
        <v>1957</v>
      </c>
      <c r="E1605" s="24" t="s">
        <v>160</v>
      </c>
      <c r="F1605" s="24" t="s">
        <v>160</v>
      </c>
      <c r="G1605" s="24" t="s">
        <v>2516</v>
      </c>
      <c r="H1605" s="24" t="s">
        <v>49</v>
      </c>
      <c r="I1605" s="24" t="s">
        <v>2615</v>
      </c>
      <c r="J1605" s="24" t="s">
        <v>18</v>
      </c>
      <c r="K1605" s="24" t="s">
        <v>34</v>
      </c>
      <c r="L1605" s="24">
        <v>19.77</v>
      </c>
      <c r="M1605" s="33">
        <v>0</v>
      </c>
      <c r="N1605" s="33">
        <v>19.77</v>
      </c>
      <c r="O1605" s="24" t="s">
        <v>48</v>
      </c>
      <c r="P1605" s="24" t="str">
        <f>VLOOKUP(Table1[[#This Row],[Line Item Text Code]],$U$3:$V$7,2,FALSE)</f>
        <v>Specification Error</v>
      </c>
      <c r="Q1605" s="31">
        <f>Table1[[#This Row],[Ext. Cost]]-Table1[[#This Row],[Ext. Sell]]</f>
        <v>19.77</v>
      </c>
      <c r="R1605" s="28">
        <f>VLOOKUP(C1605,Bookings!$A$1:$B$33,2,FALSE)</f>
        <v>25594614.949999984</v>
      </c>
      <c r="S1605" s="31">
        <f>IFERROR(VLOOKUP(D1605,Bookings!E:F,2,FALSE),0)</f>
        <v>1450291.8100000003</v>
      </c>
      <c r="T1605" s="27" t="str">
        <f>IFERROR(VLOOKUP(Table1[[#This Row],[Order]],Bookings_with_AM_Report!A:L,12,FALSE),"N/A")</f>
        <v>Paul Razo</v>
      </c>
    </row>
    <row r="1606" spans="1:20">
      <c r="A1606" s="24" t="s">
        <v>4863</v>
      </c>
      <c r="B1606" s="24">
        <v>28</v>
      </c>
      <c r="C1606" s="24" t="s">
        <v>59</v>
      </c>
      <c r="D1606" s="24" t="s">
        <v>1957</v>
      </c>
      <c r="E1606" s="24" t="s">
        <v>160</v>
      </c>
      <c r="F1606" s="24" t="s">
        <v>160</v>
      </c>
      <c r="G1606" s="24" t="s">
        <v>2516</v>
      </c>
      <c r="H1606" s="24" t="s">
        <v>49</v>
      </c>
      <c r="I1606" s="24" t="s">
        <v>6422</v>
      </c>
      <c r="J1606" s="24" t="s">
        <v>18</v>
      </c>
      <c r="K1606" s="24" t="s">
        <v>4049</v>
      </c>
      <c r="L1606" s="24">
        <v>1</v>
      </c>
      <c r="M1606" s="33">
        <v>0</v>
      </c>
      <c r="N1606" s="33">
        <v>61.05</v>
      </c>
      <c r="O1606" s="24" t="s">
        <v>48</v>
      </c>
      <c r="P1606" s="24" t="str">
        <f>VLOOKUP(Table1[[#This Row],[Line Item Text Code]],$U$3:$V$7,2,FALSE)</f>
        <v>Specification Error</v>
      </c>
      <c r="Q1606" s="31">
        <f>Table1[[#This Row],[Ext. Cost]]-Table1[[#This Row],[Ext. Sell]]</f>
        <v>61.05</v>
      </c>
      <c r="R1606" s="28">
        <f>VLOOKUP(C1606,Bookings!$A$1:$B$33,2,FALSE)</f>
        <v>25594614.949999984</v>
      </c>
      <c r="S1606" s="31">
        <f>IFERROR(VLOOKUP(D1606,Bookings!E:F,2,FALSE),0)</f>
        <v>1450291.8100000003</v>
      </c>
      <c r="T1606" s="27" t="str">
        <f>IFERROR(VLOOKUP(Table1[[#This Row],[Order]],Bookings_with_AM_Report!A:L,12,FALSE),"N/A")</f>
        <v>Paul Razo</v>
      </c>
    </row>
    <row r="1607" spans="1:20">
      <c r="A1607" s="24" t="s">
        <v>4864</v>
      </c>
      <c r="B1607" s="24">
        <v>6</v>
      </c>
      <c r="C1607" s="24" t="s">
        <v>70</v>
      </c>
      <c r="D1607" s="24" t="s">
        <v>4865</v>
      </c>
      <c r="E1607" s="24" t="s">
        <v>108</v>
      </c>
      <c r="F1607" s="24" t="s">
        <v>4866</v>
      </c>
      <c r="G1607" s="24" t="s">
        <v>53</v>
      </c>
      <c r="H1607" s="24" t="s">
        <v>49</v>
      </c>
      <c r="I1607" s="24" t="s">
        <v>4867</v>
      </c>
      <c r="J1607" s="24" t="s">
        <v>24</v>
      </c>
      <c r="K1607" s="24" t="s">
        <v>1363</v>
      </c>
      <c r="L1607" s="24">
        <v>1</v>
      </c>
      <c r="M1607" s="33">
        <v>0</v>
      </c>
      <c r="N1607" s="33">
        <v>89.6</v>
      </c>
      <c r="O1607" s="24" t="s">
        <v>72</v>
      </c>
      <c r="P1607" s="24" t="str">
        <f>VLOOKUP(Table1[[#This Row],[Line Item Text Code]],$U$3:$V$7,2,FALSE)</f>
        <v>Specification Error</v>
      </c>
      <c r="Q1607" s="31">
        <f>Table1[[#This Row],[Ext. Cost]]-Table1[[#This Row],[Ext. Sell]]</f>
        <v>89.6</v>
      </c>
      <c r="R1607" s="28">
        <f>VLOOKUP(C1607,Bookings!$A$1:$B$33,2,FALSE)</f>
        <v>3879926.4899999993</v>
      </c>
      <c r="S1607" s="31">
        <f>IFERROR(VLOOKUP(D1607,Bookings!E:F,2,FALSE),0)</f>
        <v>1999.52</v>
      </c>
      <c r="T1607" s="27" t="str">
        <f>IFERROR(VLOOKUP(Table1[[#This Row],[Order]],Bookings_with_AM_Report!A:L,12,FALSE),"N/A")</f>
        <v>Lela Huenergardt</v>
      </c>
    </row>
    <row r="1608" spans="1:20">
      <c r="A1608" s="24" t="s">
        <v>5154</v>
      </c>
      <c r="B1608" s="24">
        <v>4</v>
      </c>
      <c r="C1608" s="24" t="s">
        <v>81</v>
      </c>
      <c r="D1608" s="24" t="s">
        <v>5155</v>
      </c>
      <c r="E1608" s="24" t="s">
        <v>6423</v>
      </c>
      <c r="F1608" s="24" t="s">
        <v>6424</v>
      </c>
      <c r="G1608" s="24" t="s">
        <v>69</v>
      </c>
      <c r="H1608" s="24" t="s">
        <v>17</v>
      </c>
      <c r="I1608" s="24" t="s">
        <v>6425</v>
      </c>
      <c r="J1608" s="24" t="s">
        <v>24</v>
      </c>
      <c r="K1608" s="24" t="s">
        <v>2474</v>
      </c>
      <c r="L1608" s="24">
        <v>1</v>
      </c>
      <c r="M1608" s="33">
        <v>-500</v>
      </c>
      <c r="N1608" s="33">
        <v>0</v>
      </c>
      <c r="O1608" s="24" t="s">
        <v>29</v>
      </c>
      <c r="P1608" s="24" t="str">
        <f>VLOOKUP(Table1[[#This Row],[Line Item Text Code]],$U$3:$V$7,2,FALSE)</f>
        <v>Miscellaneous</v>
      </c>
      <c r="Q1608" s="31">
        <f>Table1[[#This Row],[Ext. Cost]]-Table1[[#This Row],[Ext. Sell]]</f>
        <v>500</v>
      </c>
      <c r="R1608" s="28">
        <f>VLOOKUP(C1608,Bookings!$A$1:$B$33,2,FALSE)</f>
        <v>2600398.1199999982</v>
      </c>
      <c r="S1608" s="31">
        <f>IFERROR(VLOOKUP(D1608,Bookings!E:F,2,FALSE),0)</f>
        <v>4760</v>
      </c>
      <c r="T1608" s="27" t="str">
        <f>IFERROR(VLOOKUP(Table1[[#This Row],[Order]],Bookings_with_AM_Report!A:L,12,FALSE),"N/A")</f>
        <v>Wendy Stark</v>
      </c>
    </row>
    <row r="1609" spans="1:20">
      <c r="A1609" s="24" t="s">
        <v>5259</v>
      </c>
      <c r="B1609" s="24">
        <v>10</v>
      </c>
      <c r="C1609" s="24" t="s">
        <v>81</v>
      </c>
      <c r="D1609" s="24" t="s">
        <v>170</v>
      </c>
      <c r="E1609" s="24" t="s">
        <v>5948</v>
      </c>
      <c r="F1609" s="24" t="s">
        <v>6426</v>
      </c>
      <c r="G1609" s="24" t="s">
        <v>31</v>
      </c>
      <c r="H1609" s="24" t="s">
        <v>49</v>
      </c>
      <c r="I1609" s="24" t="s">
        <v>972</v>
      </c>
      <c r="J1609" s="24" t="s">
        <v>24</v>
      </c>
      <c r="K1609" s="24" t="s">
        <v>115</v>
      </c>
      <c r="L1609" s="24">
        <v>5</v>
      </c>
      <c r="M1609" s="33">
        <v>109.35</v>
      </c>
      <c r="N1609" s="33">
        <v>0</v>
      </c>
      <c r="O1609" s="24" t="s">
        <v>29</v>
      </c>
      <c r="P1609" s="24" t="str">
        <f>VLOOKUP(Table1[[#This Row],[Line Item Text Code]],$U$3:$V$7,2,FALSE)</f>
        <v>Specification Error</v>
      </c>
      <c r="Q1609" s="31">
        <f>Table1[[#This Row],[Ext. Cost]]-Table1[[#This Row],[Ext. Sell]]</f>
        <v>-109.35</v>
      </c>
      <c r="R1609" s="28">
        <f>VLOOKUP(C1609,Bookings!$A$1:$B$33,2,FALSE)</f>
        <v>2600398.1199999982</v>
      </c>
      <c r="S1609" s="31">
        <f>IFERROR(VLOOKUP(D1609,Bookings!E:F,2,FALSE),0)</f>
        <v>1166624.0599999994</v>
      </c>
      <c r="T1609" s="27" t="str">
        <f>IFERROR(VLOOKUP(Table1[[#This Row],[Order]],Bookings_with_AM_Report!A:L,12,FALSE),"N/A")</f>
        <v>Genesis Rita</v>
      </c>
    </row>
    <row r="1610" spans="1:20">
      <c r="A1610" s="24" t="s">
        <v>5259</v>
      </c>
      <c r="B1610" s="24">
        <v>11</v>
      </c>
      <c r="C1610" s="24" t="s">
        <v>81</v>
      </c>
      <c r="D1610" s="24" t="s">
        <v>170</v>
      </c>
      <c r="E1610" s="24" t="s">
        <v>525</v>
      </c>
      <c r="F1610" s="24" t="s">
        <v>6427</v>
      </c>
      <c r="G1610" s="24" t="s">
        <v>31</v>
      </c>
      <c r="H1610" s="24" t="s">
        <v>49</v>
      </c>
      <c r="I1610" s="24" t="s">
        <v>972</v>
      </c>
      <c r="J1610" s="24" t="s">
        <v>24</v>
      </c>
      <c r="K1610" s="24" t="s">
        <v>115</v>
      </c>
      <c r="L1610" s="24">
        <v>1</v>
      </c>
      <c r="M1610" s="33">
        <v>10.67</v>
      </c>
      <c r="N1610" s="33">
        <v>0</v>
      </c>
      <c r="O1610" s="24" t="s">
        <v>29</v>
      </c>
      <c r="P1610" s="24" t="str">
        <f>VLOOKUP(Table1[[#This Row],[Line Item Text Code]],$U$3:$V$7,2,FALSE)</f>
        <v>Specification Error</v>
      </c>
      <c r="Q1610" s="31">
        <f>Table1[[#This Row],[Ext. Cost]]-Table1[[#This Row],[Ext. Sell]]</f>
        <v>-10.67</v>
      </c>
      <c r="R1610" s="28">
        <f>VLOOKUP(C1610,Bookings!$A$1:$B$33,2,FALSE)</f>
        <v>2600398.1199999982</v>
      </c>
      <c r="S1610" s="31">
        <f>IFERROR(VLOOKUP(D1610,Bookings!E:F,2,FALSE),0)</f>
        <v>1166624.0599999994</v>
      </c>
      <c r="T1610" s="27" t="str">
        <f>IFERROR(VLOOKUP(Table1[[#This Row],[Order]],Bookings_with_AM_Report!A:L,12,FALSE),"N/A")</f>
        <v>Genesis Rita</v>
      </c>
    </row>
    <row r="1611" spans="1:20">
      <c r="A1611" s="24" t="s">
        <v>6428</v>
      </c>
      <c r="B1611" s="24">
        <v>1</v>
      </c>
      <c r="C1611" s="24" t="s">
        <v>106</v>
      </c>
      <c r="D1611" s="24" t="s">
        <v>1035</v>
      </c>
      <c r="E1611" s="24" t="s">
        <v>6429</v>
      </c>
      <c r="F1611" s="24" t="s">
        <v>6430</v>
      </c>
      <c r="G1611" s="24" t="s">
        <v>31</v>
      </c>
      <c r="H1611" s="24" t="s">
        <v>32</v>
      </c>
      <c r="I1611" s="24" t="s">
        <v>6431</v>
      </c>
      <c r="J1611" s="24" t="s">
        <v>33</v>
      </c>
      <c r="K1611" s="24" t="s">
        <v>6432</v>
      </c>
      <c r="L1611" s="24">
        <v>1</v>
      </c>
      <c r="M1611" s="33">
        <v>211.58</v>
      </c>
      <c r="N1611" s="33">
        <v>0</v>
      </c>
      <c r="O1611" s="24" t="s">
        <v>1598</v>
      </c>
      <c r="P1611" s="24" t="str">
        <f>VLOOKUP(Table1[[#This Row],[Line Item Text Code]],$U$3:$V$7,2,FALSE)</f>
        <v>Vendor Caused</v>
      </c>
      <c r="Q1611" s="31">
        <f>Table1[[#This Row],[Ext. Cost]]-Table1[[#This Row],[Ext. Sell]]</f>
        <v>-211.58</v>
      </c>
      <c r="R1611" s="28">
        <f>VLOOKUP(C1611,Bookings!$A$1:$B$33,2,FALSE)</f>
        <v>893520.77000000025</v>
      </c>
      <c r="S1611" s="31">
        <f>IFERROR(VLOOKUP(D1611,Bookings!E:F,2,FALSE),0)</f>
        <v>230099.30999999994</v>
      </c>
      <c r="T1611" s="27" t="str">
        <f>IFERROR(VLOOKUP(Table1[[#This Row],[Order]],Bookings_with_AM_Report!A:L,12,FALSE),"N/A")</f>
        <v>N/A</v>
      </c>
    </row>
    <row r="1612" spans="1:20">
      <c r="A1612" s="24" t="s">
        <v>5502</v>
      </c>
      <c r="B1612" s="24">
        <v>1</v>
      </c>
      <c r="C1612" s="24" t="s">
        <v>70</v>
      </c>
      <c r="D1612" s="24" t="s">
        <v>71</v>
      </c>
      <c r="E1612" s="24" t="s">
        <v>5821</v>
      </c>
      <c r="F1612" s="24" t="s">
        <v>5822</v>
      </c>
      <c r="G1612" s="24" t="s">
        <v>31</v>
      </c>
      <c r="H1612" s="24" t="s">
        <v>32</v>
      </c>
      <c r="I1612" s="24" t="s">
        <v>6433</v>
      </c>
      <c r="J1612" s="24" t="s">
        <v>24</v>
      </c>
      <c r="K1612" s="24" t="s">
        <v>34</v>
      </c>
      <c r="L1612" s="24">
        <v>1</v>
      </c>
      <c r="M1612" s="33">
        <v>31.15</v>
      </c>
      <c r="N1612" s="33">
        <v>0</v>
      </c>
      <c r="O1612" s="24" t="s">
        <v>72</v>
      </c>
      <c r="P1612" s="24" t="str">
        <f>VLOOKUP(Table1[[#This Row],[Line Item Text Code]],$U$3:$V$7,2,FALSE)</f>
        <v>Vendor Caused</v>
      </c>
      <c r="Q1612" s="31">
        <f>Table1[[#This Row],[Ext. Cost]]-Table1[[#This Row],[Ext. Sell]]</f>
        <v>-31.15</v>
      </c>
      <c r="R1612" s="28">
        <f>VLOOKUP(C1612,Bookings!$A$1:$B$33,2,FALSE)</f>
        <v>3879926.4899999993</v>
      </c>
      <c r="S1612" s="31">
        <f>IFERROR(VLOOKUP(D1612,Bookings!E:F,2,FALSE),0)</f>
        <v>435136.94999999995</v>
      </c>
      <c r="T1612" s="27" t="str">
        <f>IFERROR(VLOOKUP(Table1[[#This Row],[Order]],Bookings_with_AM_Report!A:L,12,FALSE),"N/A")</f>
        <v>Megan Ewers</v>
      </c>
    </row>
    <row r="1613" spans="1:20">
      <c r="A1613" s="24" t="s">
        <v>5330</v>
      </c>
      <c r="B1613" s="24">
        <v>94</v>
      </c>
      <c r="C1613" s="24" t="s">
        <v>15</v>
      </c>
      <c r="D1613" s="24" t="s">
        <v>143</v>
      </c>
      <c r="E1613" s="24" t="s">
        <v>6434</v>
      </c>
      <c r="F1613" s="24" t="s">
        <v>6435</v>
      </c>
      <c r="G1613" s="24" t="s">
        <v>55</v>
      </c>
      <c r="H1613" s="24" t="s">
        <v>49</v>
      </c>
      <c r="I1613" s="24" t="s">
        <v>6436</v>
      </c>
      <c r="J1613" s="24" t="s">
        <v>18</v>
      </c>
      <c r="K1613" s="24" t="s">
        <v>6437</v>
      </c>
      <c r="L1613" s="24">
        <v>14</v>
      </c>
      <c r="M1613" s="33">
        <v>0</v>
      </c>
      <c r="N1613" s="33">
        <v>735</v>
      </c>
      <c r="O1613" s="24" t="s">
        <v>26</v>
      </c>
      <c r="P1613" s="24" t="str">
        <f>VLOOKUP(Table1[[#This Row],[Line Item Text Code]],$U$3:$V$7,2,FALSE)</f>
        <v>Specification Error</v>
      </c>
      <c r="Q1613" s="31">
        <f>Table1[[#This Row],[Ext. Cost]]-Table1[[#This Row],[Ext. Sell]]</f>
        <v>735</v>
      </c>
      <c r="R1613" s="28">
        <f>VLOOKUP(C1613,Bookings!$A$1:$B$33,2,FALSE)</f>
        <v>6210075.2199999997</v>
      </c>
      <c r="S1613" s="31">
        <f>IFERROR(VLOOKUP(D1613,Bookings!E:F,2,FALSE),0)</f>
        <v>4794778.7699999996</v>
      </c>
      <c r="T1613" s="27" t="str">
        <f>IFERROR(VLOOKUP(Table1[[#This Row],[Order]],Bookings_with_AM_Report!A:L,12,FALSE),"N/A")</f>
        <v>Patty Medina</v>
      </c>
    </row>
    <row r="1614" spans="1:20">
      <c r="A1614" s="24" t="s">
        <v>5330</v>
      </c>
      <c r="B1614" s="24">
        <v>95</v>
      </c>
      <c r="C1614" s="24" t="s">
        <v>15</v>
      </c>
      <c r="D1614" s="24" t="s">
        <v>143</v>
      </c>
      <c r="E1614" s="24" t="s">
        <v>3630</v>
      </c>
      <c r="F1614" s="24" t="s">
        <v>3630</v>
      </c>
      <c r="G1614" s="24" t="s">
        <v>2516</v>
      </c>
      <c r="H1614" s="24" t="s">
        <v>49</v>
      </c>
      <c r="I1614" s="24" t="s">
        <v>6436</v>
      </c>
      <c r="J1614" s="24" t="s">
        <v>18</v>
      </c>
      <c r="K1614" s="24" t="s">
        <v>6437</v>
      </c>
      <c r="L1614" s="24">
        <v>1</v>
      </c>
      <c r="M1614" s="33">
        <v>0</v>
      </c>
      <c r="N1614" s="33">
        <v>18.22</v>
      </c>
      <c r="O1614" s="24" t="s">
        <v>26</v>
      </c>
      <c r="P1614" s="24" t="str">
        <f>VLOOKUP(Table1[[#This Row],[Line Item Text Code]],$U$3:$V$7,2,FALSE)</f>
        <v>Specification Error</v>
      </c>
      <c r="Q1614" s="31">
        <f>Table1[[#This Row],[Ext. Cost]]-Table1[[#This Row],[Ext. Sell]]</f>
        <v>18.22</v>
      </c>
      <c r="R1614" s="28">
        <f>VLOOKUP(C1614,Bookings!$A$1:$B$33,2,FALSE)</f>
        <v>6210075.2199999997</v>
      </c>
      <c r="S1614" s="31">
        <f>IFERROR(VLOOKUP(D1614,Bookings!E:F,2,FALSE),0)</f>
        <v>4794778.7699999996</v>
      </c>
      <c r="T1614" s="27" t="str">
        <f>IFERROR(VLOOKUP(Table1[[#This Row],[Order]],Bookings_with_AM_Report!A:L,12,FALSE),"N/A")</f>
        <v>Patty Medina</v>
      </c>
    </row>
    <row r="1615" spans="1:20">
      <c r="A1615" s="24" t="s">
        <v>5332</v>
      </c>
      <c r="B1615" s="24">
        <v>31</v>
      </c>
      <c r="C1615" s="24" t="s">
        <v>20</v>
      </c>
      <c r="D1615" s="24" t="s">
        <v>21</v>
      </c>
      <c r="E1615" s="24" t="s">
        <v>6438</v>
      </c>
      <c r="F1615" s="24" t="s">
        <v>6439</v>
      </c>
      <c r="G1615" s="24" t="s">
        <v>31</v>
      </c>
      <c r="H1615" s="24" t="s">
        <v>49</v>
      </c>
      <c r="I1615" s="24" t="s">
        <v>6440</v>
      </c>
      <c r="J1615" s="24" t="s">
        <v>24</v>
      </c>
      <c r="K1615" s="24" t="s">
        <v>139</v>
      </c>
      <c r="L1615" s="24">
        <v>1</v>
      </c>
      <c r="M1615" s="33">
        <v>0</v>
      </c>
      <c r="N1615" s="33">
        <v>4.25</v>
      </c>
      <c r="O1615" s="24" t="s">
        <v>26</v>
      </c>
      <c r="P1615" s="24" t="str">
        <f>VLOOKUP(Table1[[#This Row],[Line Item Text Code]],$U$3:$V$7,2,FALSE)</f>
        <v>Specification Error</v>
      </c>
      <c r="Q1615" s="31">
        <f>Table1[[#This Row],[Ext. Cost]]-Table1[[#This Row],[Ext. Sell]]</f>
        <v>4.25</v>
      </c>
      <c r="R1615" s="28">
        <f>VLOOKUP(C1615,Bookings!$A$1:$B$33,2,FALSE)</f>
        <v>7904036.2999999644</v>
      </c>
      <c r="S1615" s="31">
        <f>IFERROR(VLOOKUP(D1615,Bookings!E:F,2,FALSE),0)</f>
        <v>6485933.8499999978</v>
      </c>
      <c r="T1615" s="27" t="str">
        <f>IFERROR(VLOOKUP(Table1[[#This Row],[Order]],Bookings_with_AM_Report!A:L,12,FALSE),"N/A")</f>
        <v>Carina Collison,Casey Fleming</v>
      </c>
    </row>
    <row r="1616" spans="1:20">
      <c r="A1616" s="24" t="s">
        <v>5332</v>
      </c>
      <c r="B1616" s="24">
        <v>32</v>
      </c>
      <c r="C1616" s="24" t="s">
        <v>20</v>
      </c>
      <c r="D1616" s="24" t="s">
        <v>21</v>
      </c>
      <c r="E1616" s="24" t="s">
        <v>6441</v>
      </c>
      <c r="F1616" s="24" t="s">
        <v>6442</v>
      </c>
      <c r="G1616" s="24" t="s">
        <v>31</v>
      </c>
      <c r="H1616" s="24" t="s">
        <v>49</v>
      </c>
      <c r="I1616" s="24" t="s">
        <v>6440</v>
      </c>
      <c r="J1616" s="24" t="s">
        <v>24</v>
      </c>
      <c r="K1616" s="24" t="s">
        <v>139</v>
      </c>
      <c r="L1616" s="24">
        <v>1</v>
      </c>
      <c r="M1616" s="33">
        <v>0</v>
      </c>
      <c r="N1616" s="33">
        <v>-2.3199999999999998</v>
      </c>
      <c r="O1616" s="24" t="s">
        <v>26</v>
      </c>
      <c r="P1616" s="24" t="str">
        <f>VLOOKUP(Table1[[#This Row],[Line Item Text Code]],$U$3:$V$7,2,FALSE)</f>
        <v>Specification Error</v>
      </c>
      <c r="Q1616" s="31">
        <f>Table1[[#This Row],[Ext. Cost]]-Table1[[#This Row],[Ext. Sell]]</f>
        <v>-2.3199999999999998</v>
      </c>
      <c r="R1616" s="28">
        <f>VLOOKUP(C1616,Bookings!$A$1:$B$33,2,FALSE)</f>
        <v>7904036.2999999644</v>
      </c>
      <c r="S1616" s="31">
        <f>IFERROR(VLOOKUP(D1616,Bookings!E:F,2,FALSE),0)</f>
        <v>6485933.8499999978</v>
      </c>
      <c r="T1616" s="27" t="str">
        <f>IFERROR(VLOOKUP(Table1[[#This Row],[Order]],Bookings_with_AM_Report!A:L,12,FALSE),"N/A")</f>
        <v>Carina Collison,Casey Fleming</v>
      </c>
    </row>
    <row r="1617" spans="1:20">
      <c r="A1617" s="24" t="s">
        <v>5332</v>
      </c>
      <c r="B1617" s="24">
        <v>39</v>
      </c>
      <c r="C1617" s="24" t="s">
        <v>20</v>
      </c>
      <c r="D1617" s="24" t="s">
        <v>21</v>
      </c>
      <c r="E1617" s="24" t="s">
        <v>6443</v>
      </c>
      <c r="F1617" s="24" t="s">
        <v>6444</v>
      </c>
      <c r="G1617" s="24" t="s">
        <v>53</v>
      </c>
      <c r="H1617" s="24" t="s">
        <v>49</v>
      </c>
      <c r="I1617" s="24" t="s">
        <v>6445</v>
      </c>
      <c r="J1617" s="24" t="s">
        <v>24</v>
      </c>
      <c r="K1617" s="24" t="s">
        <v>5694</v>
      </c>
      <c r="L1617" s="24">
        <v>1</v>
      </c>
      <c r="M1617" s="33">
        <v>0</v>
      </c>
      <c r="N1617" s="33">
        <v>18.32</v>
      </c>
      <c r="O1617" s="24" t="s">
        <v>26</v>
      </c>
      <c r="P1617" s="24" t="str">
        <f>VLOOKUP(Table1[[#This Row],[Line Item Text Code]],$U$3:$V$7,2,FALSE)</f>
        <v>Specification Error</v>
      </c>
      <c r="Q1617" s="31">
        <f>Table1[[#This Row],[Ext. Cost]]-Table1[[#This Row],[Ext. Sell]]</f>
        <v>18.32</v>
      </c>
      <c r="R1617" s="28">
        <f>VLOOKUP(C1617,Bookings!$A$1:$B$33,2,FALSE)</f>
        <v>7904036.2999999644</v>
      </c>
      <c r="S1617" s="31">
        <f>IFERROR(VLOOKUP(D1617,Bookings!E:F,2,FALSE),0)</f>
        <v>6485933.8499999978</v>
      </c>
      <c r="T1617" s="27" t="str">
        <f>IFERROR(VLOOKUP(Table1[[#This Row],[Order]],Bookings_with_AM_Report!A:L,12,FALSE),"N/A")</f>
        <v>Carina Collison,Casey Fleming</v>
      </c>
    </row>
    <row r="1618" spans="1:20">
      <c r="A1618" s="24" t="s">
        <v>5337</v>
      </c>
      <c r="B1618" s="24">
        <v>2</v>
      </c>
      <c r="C1618" s="24" t="s">
        <v>20</v>
      </c>
      <c r="D1618" s="24" t="s">
        <v>21</v>
      </c>
      <c r="E1618" s="24" t="s">
        <v>46</v>
      </c>
      <c r="F1618" s="24" t="s">
        <v>6446</v>
      </c>
      <c r="G1618" s="24" t="s">
        <v>42</v>
      </c>
      <c r="H1618" s="24" t="s">
        <v>36</v>
      </c>
      <c r="I1618" s="24" t="s">
        <v>6447</v>
      </c>
      <c r="J1618" s="24" t="s">
        <v>24</v>
      </c>
      <c r="K1618" s="24" t="s">
        <v>86</v>
      </c>
      <c r="L1618" s="24">
        <v>1</v>
      </c>
      <c r="M1618" s="33">
        <v>0</v>
      </c>
      <c r="N1618" s="33">
        <v>176</v>
      </c>
      <c r="O1618" s="24" t="s">
        <v>26</v>
      </c>
      <c r="P1618" s="24" t="str">
        <f>VLOOKUP(Table1[[#This Row],[Line Item Text Code]],$U$3:$V$7,2,FALSE)</f>
        <v>Customer Accomodation</v>
      </c>
      <c r="Q1618" s="31">
        <f>Table1[[#This Row],[Ext. Cost]]-Table1[[#This Row],[Ext. Sell]]</f>
        <v>176</v>
      </c>
      <c r="R1618" s="28">
        <f>VLOOKUP(C1618,Bookings!$A$1:$B$33,2,FALSE)</f>
        <v>7904036.2999999644</v>
      </c>
      <c r="S1618" s="31">
        <f>IFERROR(VLOOKUP(D1618,Bookings!E:F,2,FALSE),0)</f>
        <v>6485933.8499999978</v>
      </c>
      <c r="T1618" s="27" t="str">
        <f>IFERROR(VLOOKUP(Table1[[#This Row],[Order]],Bookings_with_AM_Report!A:L,12,FALSE),"N/A")</f>
        <v>Norma Lopez</v>
      </c>
    </row>
    <row r="1619" spans="1:20">
      <c r="A1619" s="24" t="s">
        <v>5413</v>
      </c>
      <c r="B1619" s="24">
        <v>38</v>
      </c>
      <c r="C1619" s="24" t="s">
        <v>76</v>
      </c>
      <c r="D1619" s="24" t="s">
        <v>1927</v>
      </c>
      <c r="E1619" s="24" t="s">
        <v>3630</v>
      </c>
      <c r="F1619" s="24" t="s">
        <v>3710</v>
      </c>
      <c r="G1619" s="24" t="s">
        <v>2516</v>
      </c>
      <c r="H1619" s="24" t="s">
        <v>49</v>
      </c>
      <c r="I1619" s="24" t="s">
        <v>3691</v>
      </c>
      <c r="J1619" s="24" t="s">
        <v>18</v>
      </c>
      <c r="K1619" s="24" t="s">
        <v>34</v>
      </c>
      <c r="L1619" s="24">
        <v>1</v>
      </c>
      <c r="M1619" s="33">
        <v>477</v>
      </c>
      <c r="N1619" s="33">
        <v>0</v>
      </c>
      <c r="O1619" s="24" t="s">
        <v>63</v>
      </c>
      <c r="P1619" s="24" t="str">
        <f>VLOOKUP(Table1[[#This Row],[Line Item Text Code]],$U$3:$V$7,2,FALSE)</f>
        <v>Specification Error</v>
      </c>
      <c r="Q1619" s="31">
        <f>Table1[[#This Row],[Ext. Cost]]-Table1[[#This Row],[Ext. Sell]]</f>
        <v>-477</v>
      </c>
      <c r="R1619" s="28">
        <f>VLOOKUP(C1619,Bookings!$A$1:$B$33,2,FALSE)</f>
        <v>13189792.260000004</v>
      </c>
      <c r="S1619" s="31">
        <f>IFERROR(VLOOKUP(D1619,Bookings!E:F,2,FALSE),0)</f>
        <v>362802.73</v>
      </c>
      <c r="T1619" s="27" t="str">
        <f>IFERROR(VLOOKUP(Table1[[#This Row],[Order]],Bookings_with_AM_Report!A:L,12,FALSE),"N/A")</f>
        <v>Frances Kim,Kimi Katsuyoshi</v>
      </c>
    </row>
    <row r="1620" spans="1:20">
      <c r="A1620" s="24" t="s">
        <v>5413</v>
      </c>
      <c r="B1620" s="24">
        <v>45</v>
      </c>
      <c r="C1620" s="24" t="s">
        <v>76</v>
      </c>
      <c r="D1620" s="24" t="s">
        <v>1927</v>
      </c>
      <c r="E1620" s="24" t="s">
        <v>3630</v>
      </c>
      <c r="F1620" s="24" t="s">
        <v>3710</v>
      </c>
      <c r="G1620" s="24" t="s">
        <v>2516</v>
      </c>
      <c r="H1620" s="24" t="s">
        <v>49</v>
      </c>
      <c r="I1620" s="24" t="s">
        <v>3691</v>
      </c>
      <c r="J1620" s="24" t="s">
        <v>18</v>
      </c>
      <c r="K1620" s="24" t="s">
        <v>34</v>
      </c>
      <c r="L1620" s="24">
        <v>615.97</v>
      </c>
      <c r="M1620" s="33">
        <v>0</v>
      </c>
      <c r="N1620" s="33">
        <v>615.97</v>
      </c>
      <c r="O1620" s="24" t="s">
        <v>63</v>
      </c>
      <c r="P1620" s="24" t="str">
        <f>VLOOKUP(Table1[[#This Row],[Line Item Text Code]],$U$3:$V$7,2,FALSE)</f>
        <v>Specification Error</v>
      </c>
      <c r="Q1620" s="31">
        <f>Table1[[#This Row],[Ext. Cost]]-Table1[[#This Row],[Ext. Sell]]</f>
        <v>615.97</v>
      </c>
      <c r="R1620" s="28">
        <f>VLOOKUP(C1620,Bookings!$A$1:$B$33,2,FALSE)</f>
        <v>13189792.260000004</v>
      </c>
      <c r="S1620" s="31">
        <f>IFERROR(VLOOKUP(D1620,Bookings!E:F,2,FALSE),0)</f>
        <v>362802.73</v>
      </c>
      <c r="T1620" s="27" t="str">
        <f>IFERROR(VLOOKUP(Table1[[#This Row],[Order]],Bookings_with_AM_Report!A:L,12,FALSE),"N/A")</f>
        <v>Frances Kim,Kimi Katsuyoshi</v>
      </c>
    </row>
    <row r="1621" spans="1:20">
      <c r="A1621" s="24" t="s">
        <v>5365</v>
      </c>
      <c r="B1621" s="24">
        <v>46</v>
      </c>
      <c r="C1621" s="24" t="s">
        <v>20</v>
      </c>
      <c r="D1621" s="24" t="s">
        <v>21</v>
      </c>
      <c r="E1621" s="24" t="s">
        <v>92</v>
      </c>
      <c r="F1621" s="24" t="s">
        <v>6448</v>
      </c>
      <c r="G1621" s="24" t="s">
        <v>16</v>
      </c>
      <c r="H1621" s="24" t="s">
        <v>36</v>
      </c>
      <c r="I1621" s="24" t="s">
        <v>4842</v>
      </c>
      <c r="J1621" s="24" t="s">
        <v>24</v>
      </c>
      <c r="K1621" s="24" t="s">
        <v>86</v>
      </c>
      <c r="L1621" s="24">
        <v>1</v>
      </c>
      <c r="M1621" s="33">
        <v>0</v>
      </c>
      <c r="N1621" s="33">
        <v>-9250</v>
      </c>
      <c r="O1621" s="24" t="s">
        <v>26</v>
      </c>
      <c r="P1621" s="24" t="str">
        <f>VLOOKUP(Table1[[#This Row],[Line Item Text Code]],$U$3:$V$7,2,FALSE)</f>
        <v>Customer Accomodation</v>
      </c>
      <c r="Q1621" s="31">
        <f>Table1[[#This Row],[Ext. Cost]]-Table1[[#This Row],[Ext. Sell]]</f>
        <v>-9250</v>
      </c>
      <c r="R1621" s="28">
        <f>VLOOKUP(C1621,Bookings!$A$1:$B$33,2,FALSE)</f>
        <v>7904036.2999999644</v>
      </c>
      <c r="S1621" s="31">
        <f>IFERROR(VLOOKUP(D1621,Bookings!E:F,2,FALSE),0)</f>
        <v>6485933.8499999978</v>
      </c>
      <c r="T1621" s="27" t="str">
        <f>IFERROR(VLOOKUP(Table1[[#This Row],[Order]],Bookings_with_AM_Report!A:L,12,FALSE),"N/A")</f>
        <v>Norma Lopez</v>
      </c>
    </row>
    <row r="1622" spans="1:20">
      <c r="A1622" s="24" t="s">
        <v>5365</v>
      </c>
      <c r="B1622" s="24">
        <v>47</v>
      </c>
      <c r="C1622" s="24" t="s">
        <v>20</v>
      </c>
      <c r="D1622" s="24" t="s">
        <v>21</v>
      </c>
      <c r="E1622" s="24" t="s">
        <v>92</v>
      </c>
      <c r="F1622" s="24" t="s">
        <v>6448</v>
      </c>
      <c r="G1622" s="24" t="s">
        <v>53</v>
      </c>
      <c r="H1622" s="24" t="s">
        <v>36</v>
      </c>
      <c r="I1622" s="24" t="s">
        <v>4842</v>
      </c>
      <c r="J1622" s="24" t="s">
        <v>24</v>
      </c>
      <c r="K1622" s="24" t="s">
        <v>6449</v>
      </c>
      <c r="L1622" s="24">
        <v>1</v>
      </c>
      <c r="M1622" s="33">
        <v>0</v>
      </c>
      <c r="N1622" s="33">
        <v>9250</v>
      </c>
      <c r="O1622" s="24" t="s">
        <v>26</v>
      </c>
      <c r="P1622" s="24" t="str">
        <f>VLOOKUP(Table1[[#This Row],[Line Item Text Code]],$U$3:$V$7,2,FALSE)</f>
        <v>Customer Accomodation</v>
      </c>
      <c r="Q1622" s="31">
        <f>Table1[[#This Row],[Ext. Cost]]-Table1[[#This Row],[Ext. Sell]]</f>
        <v>9250</v>
      </c>
      <c r="R1622" s="28">
        <f>VLOOKUP(C1622,Bookings!$A$1:$B$33,2,FALSE)</f>
        <v>7904036.2999999644</v>
      </c>
      <c r="S1622" s="31">
        <f>IFERROR(VLOOKUP(D1622,Bookings!E:F,2,FALSE),0)</f>
        <v>6485933.8499999978</v>
      </c>
      <c r="T1622" s="27" t="str">
        <f>IFERROR(VLOOKUP(Table1[[#This Row],[Order]],Bookings_with_AM_Report!A:L,12,FALSE),"N/A")</f>
        <v>Norma Lopez</v>
      </c>
    </row>
    <row r="1623" spans="1:20">
      <c r="A1623" s="24" t="s">
        <v>5365</v>
      </c>
      <c r="B1623" s="24">
        <v>48</v>
      </c>
      <c r="C1623" s="24" t="s">
        <v>20</v>
      </c>
      <c r="D1623" s="24" t="s">
        <v>21</v>
      </c>
      <c r="E1623" s="24" t="s">
        <v>2308</v>
      </c>
      <c r="F1623" s="24" t="s">
        <v>6450</v>
      </c>
      <c r="G1623" s="24" t="s">
        <v>53</v>
      </c>
      <c r="H1623" s="24" t="s">
        <v>53</v>
      </c>
      <c r="I1623" s="24" t="s">
        <v>6451</v>
      </c>
      <c r="J1623" s="24" t="s">
        <v>24</v>
      </c>
      <c r="K1623" s="24" t="s">
        <v>6452</v>
      </c>
      <c r="L1623" s="24">
        <v>1</v>
      </c>
      <c r="M1623" s="33">
        <v>0</v>
      </c>
      <c r="N1623" s="33">
        <v>422.4</v>
      </c>
      <c r="O1623" s="24" t="s">
        <v>26</v>
      </c>
      <c r="P1623" s="24" t="str">
        <f>VLOOKUP(Table1[[#This Row],[Line Item Text Code]],$U$3:$V$7,2,FALSE)</f>
        <v>Shipping Charges</v>
      </c>
      <c r="Q1623" s="31">
        <f>Table1[[#This Row],[Ext. Cost]]-Table1[[#This Row],[Ext. Sell]]</f>
        <v>422.4</v>
      </c>
      <c r="R1623" s="28">
        <f>VLOOKUP(C1623,Bookings!$A$1:$B$33,2,FALSE)</f>
        <v>7904036.2999999644</v>
      </c>
      <c r="S1623" s="31">
        <f>IFERROR(VLOOKUP(D1623,Bookings!E:F,2,FALSE),0)</f>
        <v>6485933.8499999978</v>
      </c>
      <c r="T1623" s="27" t="str">
        <f>IFERROR(VLOOKUP(Table1[[#This Row],[Order]],Bookings_with_AM_Report!A:L,12,FALSE),"N/A")</f>
        <v>Norma Lopez</v>
      </c>
    </row>
    <row r="1624" spans="1:20">
      <c r="A1624" s="24" t="s">
        <v>5365</v>
      </c>
      <c r="B1624" s="24">
        <v>49</v>
      </c>
      <c r="C1624" s="24" t="s">
        <v>20</v>
      </c>
      <c r="D1624" s="24" t="s">
        <v>21</v>
      </c>
      <c r="E1624" s="24" t="s">
        <v>2308</v>
      </c>
      <c r="F1624" s="24" t="s">
        <v>6453</v>
      </c>
      <c r="G1624" s="24" t="s">
        <v>31</v>
      </c>
      <c r="H1624" s="24" t="s">
        <v>49</v>
      </c>
      <c r="I1624" s="24" t="s">
        <v>6454</v>
      </c>
      <c r="J1624" s="24" t="s">
        <v>24</v>
      </c>
      <c r="K1624" s="24" t="s">
        <v>5965</v>
      </c>
      <c r="L1624" s="24">
        <v>1</v>
      </c>
      <c r="M1624" s="33">
        <v>0</v>
      </c>
      <c r="N1624" s="33">
        <v>-616.24</v>
      </c>
      <c r="O1624" s="24" t="s">
        <v>26</v>
      </c>
      <c r="P1624" s="24" t="str">
        <f>VLOOKUP(Table1[[#This Row],[Line Item Text Code]],$U$3:$V$7,2,FALSE)</f>
        <v>Specification Error</v>
      </c>
      <c r="Q1624" s="31">
        <f>Table1[[#This Row],[Ext. Cost]]-Table1[[#This Row],[Ext. Sell]]</f>
        <v>-616.24</v>
      </c>
      <c r="R1624" s="28">
        <f>VLOOKUP(C1624,Bookings!$A$1:$B$33,2,FALSE)</f>
        <v>7904036.2999999644</v>
      </c>
      <c r="S1624" s="31">
        <f>IFERROR(VLOOKUP(D1624,Bookings!E:F,2,FALSE),0)</f>
        <v>6485933.8499999978</v>
      </c>
      <c r="T1624" s="27" t="str">
        <f>IFERROR(VLOOKUP(Table1[[#This Row],[Order]],Bookings_with_AM_Report!A:L,12,FALSE),"N/A")</f>
        <v>Norma Lopez</v>
      </c>
    </row>
    <row r="1625" spans="1:20">
      <c r="A1625" s="24" t="s">
        <v>5365</v>
      </c>
      <c r="B1625" s="24">
        <v>50</v>
      </c>
      <c r="C1625" s="24" t="s">
        <v>20</v>
      </c>
      <c r="D1625" s="24" t="s">
        <v>21</v>
      </c>
      <c r="E1625" s="24" t="s">
        <v>6455</v>
      </c>
      <c r="F1625" s="24" t="s">
        <v>6456</v>
      </c>
      <c r="G1625" s="24" t="s">
        <v>31</v>
      </c>
      <c r="H1625" s="24" t="s">
        <v>49</v>
      </c>
      <c r="I1625" s="24" t="s">
        <v>6457</v>
      </c>
      <c r="J1625" s="24" t="s">
        <v>24</v>
      </c>
      <c r="K1625" s="24" t="s">
        <v>6458</v>
      </c>
      <c r="L1625" s="24">
        <v>1</v>
      </c>
      <c r="M1625" s="33">
        <v>0</v>
      </c>
      <c r="N1625" s="33">
        <v>-1697</v>
      </c>
      <c r="O1625" s="24" t="s">
        <v>26</v>
      </c>
      <c r="P1625" s="24" t="str">
        <f>VLOOKUP(Table1[[#This Row],[Line Item Text Code]],$U$3:$V$7,2,FALSE)</f>
        <v>Specification Error</v>
      </c>
      <c r="Q1625" s="31">
        <f>Table1[[#This Row],[Ext. Cost]]-Table1[[#This Row],[Ext. Sell]]</f>
        <v>-1697</v>
      </c>
      <c r="R1625" s="28">
        <f>VLOOKUP(C1625,Bookings!$A$1:$B$33,2,FALSE)</f>
        <v>7904036.2999999644</v>
      </c>
      <c r="S1625" s="31">
        <f>IFERROR(VLOOKUP(D1625,Bookings!E:F,2,FALSE),0)</f>
        <v>6485933.8499999978</v>
      </c>
      <c r="T1625" s="27" t="str">
        <f>IFERROR(VLOOKUP(Table1[[#This Row],[Order]],Bookings_with_AM_Report!A:L,12,FALSE),"N/A")</f>
        <v>Norma Lopez</v>
      </c>
    </row>
    <row r="1626" spans="1:20">
      <c r="A1626" s="24" t="s">
        <v>5365</v>
      </c>
      <c r="B1626" s="24">
        <v>51</v>
      </c>
      <c r="C1626" s="24" t="s">
        <v>20</v>
      </c>
      <c r="D1626" s="24" t="s">
        <v>21</v>
      </c>
      <c r="E1626" s="24" t="s">
        <v>6459</v>
      </c>
      <c r="F1626" s="24" t="s">
        <v>6459</v>
      </c>
      <c r="G1626" s="24" t="s">
        <v>53</v>
      </c>
      <c r="H1626" s="24" t="s">
        <v>53</v>
      </c>
      <c r="I1626" s="24" t="s">
        <v>6460</v>
      </c>
      <c r="J1626" s="24" t="s">
        <v>24</v>
      </c>
      <c r="K1626" s="24" t="s">
        <v>4010</v>
      </c>
      <c r="L1626" s="24">
        <v>1</v>
      </c>
      <c r="M1626" s="33">
        <v>0</v>
      </c>
      <c r="N1626" s="33">
        <v>2145</v>
      </c>
      <c r="O1626" s="24" t="s">
        <v>26</v>
      </c>
      <c r="P1626" s="24" t="str">
        <f>VLOOKUP(Table1[[#This Row],[Line Item Text Code]],$U$3:$V$7,2,FALSE)</f>
        <v>Shipping Charges</v>
      </c>
      <c r="Q1626" s="31">
        <f>Table1[[#This Row],[Ext. Cost]]-Table1[[#This Row],[Ext. Sell]]</f>
        <v>2145</v>
      </c>
      <c r="R1626" s="28">
        <f>VLOOKUP(C1626,Bookings!$A$1:$B$33,2,FALSE)</f>
        <v>7904036.2999999644</v>
      </c>
      <c r="S1626" s="31">
        <f>IFERROR(VLOOKUP(D1626,Bookings!E:F,2,FALSE),0)</f>
        <v>6485933.8499999978</v>
      </c>
      <c r="T1626" s="27" t="str">
        <f>IFERROR(VLOOKUP(Table1[[#This Row],[Order]],Bookings_with_AM_Report!A:L,12,FALSE),"N/A")</f>
        <v>Norma Lopez</v>
      </c>
    </row>
    <row r="1627" spans="1:20">
      <c r="A1627" s="24" t="s">
        <v>5620</v>
      </c>
      <c r="B1627" s="24">
        <v>1</v>
      </c>
      <c r="C1627" s="24" t="s">
        <v>70</v>
      </c>
      <c r="D1627" s="24" t="s">
        <v>71</v>
      </c>
      <c r="E1627" s="24" t="s">
        <v>5787</v>
      </c>
      <c r="F1627" s="24" t="s">
        <v>5788</v>
      </c>
      <c r="G1627" s="24" t="s">
        <v>31</v>
      </c>
      <c r="H1627" s="24" t="s">
        <v>36</v>
      </c>
      <c r="I1627" s="24" t="s">
        <v>6461</v>
      </c>
      <c r="J1627" s="24" t="s">
        <v>24</v>
      </c>
      <c r="K1627" s="24" t="s">
        <v>34</v>
      </c>
      <c r="L1627" s="24">
        <v>2</v>
      </c>
      <c r="M1627" s="33">
        <v>24.24</v>
      </c>
      <c r="N1627" s="33">
        <v>0</v>
      </c>
      <c r="O1627" s="24" t="s">
        <v>72</v>
      </c>
      <c r="P1627" s="24" t="str">
        <f>VLOOKUP(Table1[[#This Row],[Line Item Text Code]],$U$3:$V$7,2,FALSE)</f>
        <v>Customer Accomodation</v>
      </c>
      <c r="Q1627" s="31">
        <f>Table1[[#This Row],[Ext. Cost]]-Table1[[#This Row],[Ext. Sell]]</f>
        <v>-24.24</v>
      </c>
      <c r="R1627" s="28">
        <f>VLOOKUP(C1627,Bookings!$A$1:$B$33,2,FALSE)</f>
        <v>3879926.4899999993</v>
      </c>
      <c r="S1627" s="31">
        <f>IFERROR(VLOOKUP(D1627,Bookings!E:F,2,FALSE),0)</f>
        <v>435136.94999999995</v>
      </c>
      <c r="T1627" s="27" t="str">
        <f>IFERROR(VLOOKUP(Table1[[#This Row],[Order]],Bookings_with_AM_Report!A:L,12,FALSE),"N/A")</f>
        <v>Megan Ewers</v>
      </c>
    </row>
    <row r="1628" spans="1:20">
      <c r="A1628" s="24" t="s">
        <v>5620</v>
      </c>
      <c r="B1628" s="24">
        <v>2</v>
      </c>
      <c r="C1628" s="24" t="s">
        <v>70</v>
      </c>
      <c r="D1628" s="24" t="s">
        <v>71</v>
      </c>
      <c r="E1628" s="24" t="s">
        <v>5790</v>
      </c>
      <c r="F1628" s="24" t="s">
        <v>5791</v>
      </c>
      <c r="G1628" s="24" t="s">
        <v>31</v>
      </c>
      <c r="H1628" s="24" t="s">
        <v>36</v>
      </c>
      <c r="I1628" s="24" t="s">
        <v>6461</v>
      </c>
      <c r="J1628" s="24" t="s">
        <v>24</v>
      </c>
      <c r="K1628" s="24" t="s">
        <v>34</v>
      </c>
      <c r="L1628" s="24">
        <v>2</v>
      </c>
      <c r="M1628" s="33">
        <v>24.24</v>
      </c>
      <c r="N1628" s="33">
        <v>0</v>
      </c>
      <c r="O1628" s="24" t="s">
        <v>72</v>
      </c>
      <c r="P1628" s="24" t="str">
        <f>VLOOKUP(Table1[[#This Row],[Line Item Text Code]],$U$3:$V$7,2,FALSE)</f>
        <v>Customer Accomodation</v>
      </c>
      <c r="Q1628" s="31">
        <f>Table1[[#This Row],[Ext. Cost]]-Table1[[#This Row],[Ext. Sell]]</f>
        <v>-24.24</v>
      </c>
      <c r="R1628" s="28">
        <f>VLOOKUP(C1628,Bookings!$A$1:$B$33,2,FALSE)</f>
        <v>3879926.4899999993</v>
      </c>
      <c r="S1628" s="31">
        <f>IFERROR(VLOOKUP(D1628,Bookings!E:F,2,FALSE),0)</f>
        <v>435136.94999999995</v>
      </c>
      <c r="T1628" s="27" t="str">
        <f>IFERROR(VLOOKUP(Table1[[#This Row],[Order]],Bookings_with_AM_Report!A:L,12,FALSE),"N/A")</f>
        <v>Megan Ewers</v>
      </c>
    </row>
    <row r="1629" spans="1:20">
      <c r="A1629" s="24" t="s">
        <v>5620</v>
      </c>
      <c r="B1629" s="24">
        <v>3</v>
      </c>
      <c r="C1629" s="24" t="s">
        <v>70</v>
      </c>
      <c r="D1629" s="24" t="s">
        <v>71</v>
      </c>
      <c r="E1629" s="24" t="s">
        <v>5792</v>
      </c>
      <c r="F1629" s="24" t="s">
        <v>5793</v>
      </c>
      <c r="G1629" s="24" t="s">
        <v>31</v>
      </c>
      <c r="H1629" s="24" t="s">
        <v>36</v>
      </c>
      <c r="I1629" s="24" t="s">
        <v>6461</v>
      </c>
      <c r="J1629" s="24" t="s">
        <v>24</v>
      </c>
      <c r="K1629" s="24" t="s">
        <v>34</v>
      </c>
      <c r="L1629" s="24">
        <v>2</v>
      </c>
      <c r="M1629" s="33">
        <v>138.46</v>
      </c>
      <c r="N1629" s="33">
        <v>0</v>
      </c>
      <c r="O1629" s="24" t="s">
        <v>72</v>
      </c>
      <c r="P1629" s="24" t="str">
        <f>VLOOKUP(Table1[[#This Row],[Line Item Text Code]],$U$3:$V$7,2,FALSE)</f>
        <v>Customer Accomodation</v>
      </c>
      <c r="Q1629" s="31">
        <f>Table1[[#This Row],[Ext. Cost]]-Table1[[#This Row],[Ext. Sell]]</f>
        <v>-138.46</v>
      </c>
      <c r="R1629" s="28">
        <f>VLOOKUP(C1629,Bookings!$A$1:$B$33,2,FALSE)</f>
        <v>3879926.4899999993</v>
      </c>
      <c r="S1629" s="31">
        <f>IFERROR(VLOOKUP(D1629,Bookings!E:F,2,FALSE),0)</f>
        <v>435136.94999999995</v>
      </c>
      <c r="T1629" s="27" t="str">
        <f>IFERROR(VLOOKUP(Table1[[#This Row],[Order]],Bookings_with_AM_Report!A:L,12,FALSE),"N/A")</f>
        <v>Megan Ewers</v>
      </c>
    </row>
    <row r="1630" spans="1:20">
      <c r="A1630" s="24" t="s">
        <v>5403</v>
      </c>
      <c r="B1630" s="24">
        <v>48</v>
      </c>
      <c r="C1630" s="24" t="s">
        <v>59</v>
      </c>
      <c r="D1630" s="24" t="s">
        <v>202</v>
      </c>
      <c r="E1630" s="24" t="s">
        <v>6462</v>
      </c>
      <c r="F1630" s="24" t="s">
        <v>6463</v>
      </c>
      <c r="G1630" s="24" t="s">
        <v>55</v>
      </c>
      <c r="H1630" s="24" t="s">
        <v>32</v>
      </c>
      <c r="I1630" s="24" t="s">
        <v>6464</v>
      </c>
      <c r="J1630" s="24" t="s">
        <v>18</v>
      </c>
      <c r="K1630" s="24" t="s">
        <v>956</v>
      </c>
      <c r="L1630" s="24">
        <v>1</v>
      </c>
      <c r="M1630" s="33">
        <v>10</v>
      </c>
      <c r="N1630" s="33">
        <v>0</v>
      </c>
      <c r="O1630" s="24" t="s">
        <v>48</v>
      </c>
      <c r="P1630" s="24" t="str">
        <f>VLOOKUP(Table1[[#This Row],[Line Item Text Code]],$U$3:$V$7,2,FALSE)</f>
        <v>Vendor Caused</v>
      </c>
      <c r="Q1630" s="31">
        <f>Table1[[#This Row],[Ext. Cost]]-Table1[[#This Row],[Ext. Sell]]</f>
        <v>-10</v>
      </c>
      <c r="R1630" s="28">
        <f>VLOOKUP(C1630,Bookings!$A$1:$B$33,2,FALSE)</f>
        <v>25594614.949999984</v>
      </c>
      <c r="S1630" s="31">
        <f>IFERROR(VLOOKUP(D1630,Bookings!E:F,2,FALSE),0)</f>
        <v>2674135.4199999995</v>
      </c>
      <c r="T1630" s="27" t="str">
        <f>IFERROR(VLOOKUP(Table1[[#This Row],[Order]],Bookings_with_AM_Report!A:L,12,FALSE),"N/A")</f>
        <v>Anthony Pantaleoni</v>
      </c>
    </row>
    <row r="1631" spans="1:20">
      <c r="A1631" s="24" t="s">
        <v>5394</v>
      </c>
      <c r="B1631" s="24">
        <v>4</v>
      </c>
      <c r="C1631" s="24" t="s">
        <v>76</v>
      </c>
      <c r="D1631" s="24" t="s">
        <v>2092</v>
      </c>
      <c r="E1631" s="24" t="s">
        <v>6465</v>
      </c>
      <c r="F1631" s="24" t="s">
        <v>6466</v>
      </c>
      <c r="G1631" s="24" t="s">
        <v>31</v>
      </c>
      <c r="H1631" s="24" t="s">
        <v>49</v>
      </c>
      <c r="I1631" s="24" t="s">
        <v>6467</v>
      </c>
      <c r="J1631" s="24" t="s">
        <v>18</v>
      </c>
      <c r="K1631" s="24" t="s">
        <v>2543</v>
      </c>
      <c r="L1631" s="24">
        <v>1</v>
      </c>
      <c r="M1631" s="33">
        <v>0</v>
      </c>
      <c r="N1631" s="33">
        <v>2008.03</v>
      </c>
      <c r="O1631" s="24" t="s">
        <v>63</v>
      </c>
      <c r="P1631" s="24" t="str">
        <f>VLOOKUP(Table1[[#This Row],[Line Item Text Code]],$U$3:$V$7,2,FALSE)</f>
        <v>Specification Error</v>
      </c>
      <c r="Q1631" s="31">
        <f>Table1[[#This Row],[Ext. Cost]]-Table1[[#This Row],[Ext. Sell]]</f>
        <v>2008.03</v>
      </c>
      <c r="R1631" s="28">
        <f>VLOOKUP(C1631,Bookings!$A$1:$B$33,2,FALSE)</f>
        <v>13189792.260000004</v>
      </c>
      <c r="S1631" s="31">
        <f>IFERROR(VLOOKUP(D1631,Bookings!E:F,2,FALSE),0)</f>
        <v>589458.05000000005</v>
      </c>
      <c r="T1631" s="27" t="str">
        <f>IFERROR(VLOOKUP(Table1[[#This Row],[Order]],Bookings_with_AM_Report!A:L,12,FALSE),"N/A")</f>
        <v>Chryslyn Perkins</v>
      </c>
    </row>
    <row r="1632" spans="1:20">
      <c r="A1632" s="24" t="s">
        <v>5394</v>
      </c>
      <c r="B1632" s="24">
        <v>5</v>
      </c>
      <c r="C1632" s="24" t="s">
        <v>76</v>
      </c>
      <c r="D1632" s="24" t="s">
        <v>2092</v>
      </c>
      <c r="E1632" s="24" t="s">
        <v>52</v>
      </c>
      <c r="F1632" s="24" t="s">
        <v>6468</v>
      </c>
      <c r="G1632" s="24" t="s">
        <v>53</v>
      </c>
      <c r="H1632" s="24" t="s">
        <v>49</v>
      </c>
      <c r="I1632" s="24" t="s">
        <v>6467</v>
      </c>
      <c r="J1632" s="24" t="s">
        <v>18</v>
      </c>
      <c r="K1632" s="24" t="s">
        <v>2543</v>
      </c>
      <c r="L1632" s="24">
        <v>1</v>
      </c>
      <c r="M1632" s="33">
        <v>0</v>
      </c>
      <c r="N1632" s="33">
        <v>250</v>
      </c>
      <c r="O1632" s="24" t="s">
        <v>63</v>
      </c>
      <c r="P1632" s="24" t="str">
        <f>VLOOKUP(Table1[[#This Row],[Line Item Text Code]],$U$3:$V$7,2,FALSE)</f>
        <v>Specification Error</v>
      </c>
      <c r="Q1632" s="31">
        <f>Table1[[#This Row],[Ext. Cost]]-Table1[[#This Row],[Ext. Sell]]</f>
        <v>250</v>
      </c>
      <c r="R1632" s="28">
        <f>VLOOKUP(C1632,Bookings!$A$1:$B$33,2,FALSE)</f>
        <v>13189792.260000004</v>
      </c>
      <c r="S1632" s="31">
        <f>IFERROR(VLOOKUP(D1632,Bookings!E:F,2,FALSE),0)</f>
        <v>589458.05000000005</v>
      </c>
      <c r="T1632" s="27" t="str">
        <f>IFERROR(VLOOKUP(Table1[[#This Row],[Order]],Bookings_with_AM_Report!A:L,12,FALSE),"N/A")</f>
        <v>Chryslyn Perkins</v>
      </c>
    </row>
    <row r="1633" spans="1:20">
      <c r="A1633" s="24" t="s">
        <v>5452</v>
      </c>
      <c r="B1633" s="24">
        <v>13</v>
      </c>
      <c r="C1633" s="24" t="s">
        <v>45</v>
      </c>
      <c r="D1633" s="24" t="s">
        <v>3186</v>
      </c>
      <c r="E1633" s="24" t="s">
        <v>6469</v>
      </c>
      <c r="F1633" s="24" t="s">
        <v>6470</v>
      </c>
      <c r="G1633" s="24" t="s">
        <v>31</v>
      </c>
      <c r="H1633" s="24" t="s">
        <v>49</v>
      </c>
      <c r="I1633" s="24" t="s">
        <v>138</v>
      </c>
      <c r="J1633" s="24" t="s">
        <v>24</v>
      </c>
      <c r="K1633" s="24" t="s">
        <v>3751</v>
      </c>
      <c r="L1633" s="24">
        <v>2</v>
      </c>
      <c r="M1633" s="33">
        <v>0</v>
      </c>
      <c r="N1633" s="33">
        <v>43.92</v>
      </c>
      <c r="O1633" s="24" t="s">
        <v>88</v>
      </c>
      <c r="P1633" s="24" t="str">
        <f>VLOOKUP(Table1[[#This Row],[Line Item Text Code]],$U$3:$V$7,2,FALSE)</f>
        <v>Specification Error</v>
      </c>
      <c r="Q1633" s="31">
        <f>Table1[[#This Row],[Ext. Cost]]-Table1[[#This Row],[Ext. Sell]]</f>
        <v>43.92</v>
      </c>
      <c r="R1633" s="28">
        <f>VLOOKUP(C1633,Bookings!$A$1:$B$33,2,FALSE)</f>
        <v>6995960.2399999984</v>
      </c>
      <c r="S1633" s="31">
        <f>IFERROR(VLOOKUP(D1633,Bookings!E:F,2,FALSE),0)</f>
        <v>68797.919999999998</v>
      </c>
      <c r="T1633" s="27" t="str">
        <f>IFERROR(VLOOKUP(Table1[[#This Row],[Order]],Bookings_with_AM_Report!A:L,12,FALSE),"N/A")</f>
        <v>Mary Sparacino</v>
      </c>
    </row>
    <row r="1634" spans="1:20">
      <c r="A1634" s="24" t="s">
        <v>5440</v>
      </c>
      <c r="B1634" s="24">
        <v>1</v>
      </c>
      <c r="C1634" s="24" t="s">
        <v>20</v>
      </c>
      <c r="D1634" s="24" t="s">
        <v>21</v>
      </c>
      <c r="E1634" s="24" t="s">
        <v>6471</v>
      </c>
      <c r="F1634" s="24" t="s">
        <v>6472</v>
      </c>
      <c r="G1634" s="24" t="s">
        <v>31</v>
      </c>
      <c r="H1634" s="24" t="s">
        <v>36</v>
      </c>
      <c r="I1634" s="24" t="s">
        <v>6473</v>
      </c>
      <c r="J1634" s="24" t="s">
        <v>24</v>
      </c>
      <c r="K1634" s="24" t="s">
        <v>34</v>
      </c>
      <c r="L1634" s="24">
        <v>14</v>
      </c>
      <c r="M1634" s="33">
        <v>0</v>
      </c>
      <c r="N1634" s="33">
        <v>667.8</v>
      </c>
      <c r="O1634" s="24" t="s">
        <v>26</v>
      </c>
      <c r="P1634" s="24" t="str">
        <f>VLOOKUP(Table1[[#This Row],[Line Item Text Code]],$U$3:$V$7,2,FALSE)</f>
        <v>Customer Accomodation</v>
      </c>
      <c r="Q1634" s="31">
        <f>Table1[[#This Row],[Ext. Cost]]-Table1[[#This Row],[Ext. Sell]]</f>
        <v>667.8</v>
      </c>
      <c r="R1634" s="28">
        <f>VLOOKUP(C1634,Bookings!$A$1:$B$33,2,FALSE)</f>
        <v>7904036.2999999644</v>
      </c>
      <c r="S1634" s="31">
        <f>IFERROR(VLOOKUP(D1634,Bookings!E:F,2,FALSE),0)</f>
        <v>6485933.8499999978</v>
      </c>
      <c r="T1634" s="27" t="str">
        <f>IFERROR(VLOOKUP(Table1[[#This Row],[Order]],Bookings_with_AM_Report!A:L,12,FALSE),"N/A")</f>
        <v>Jessica Ramirez</v>
      </c>
    </row>
    <row r="1635" spans="1:20">
      <c r="A1635" s="24" t="s">
        <v>5482</v>
      </c>
      <c r="B1635" s="24">
        <v>1</v>
      </c>
      <c r="C1635" s="24" t="s">
        <v>106</v>
      </c>
      <c r="D1635" s="24" t="s">
        <v>4928</v>
      </c>
      <c r="E1635" s="24" t="s">
        <v>69</v>
      </c>
      <c r="F1635" s="24" t="s">
        <v>6474</v>
      </c>
      <c r="G1635" s="24" t="s">
        <v>69</v>
      </c>
      <c r="H1635" s="24" t="s">
        <v>32</v>
      </c>
      <c r="I1635" s="24" t="s">
        <v>6475</v>
      </c>
      <c r="J1635" s="24" t="s">
        <v>33</v>
      </c>
      <c r="K1635" s="24" t="s">
        <v>96</v>
      </c>
      <c r="L1635" s="24">
        <v>1</v>
      </c>
      <c r="M1635" s="33">
        <v>225</v>
      </c>
      <c r="N1635" s="33">
        <v>0</v>
      </c>
      <c r="O1635" s="24" t="s">
        <v>1598</v>
      </c>
      <c r="P1635" s="24" t="str">
        <f>VLOOKUP(Table1[[#This Row],[Line Item Text Code]],$U$3:$V$7,2,FALSE)</f>
        <v>Vendor Caused</v>
      </c>
      <c r="Q1635" s="31">
        <f>Table1[[#This Row],[Ext. Cost]]-Table1[[#This Row],[Ext. Sell]]</f>
        <v>-225</v>
      </c>
      <c r="R1635" s="28">
        <f>VLOOKUP(C1635,Bookings!$A$1:$B$33,2,FALSE)</f>
        <v>893520.77000000025</v>
      </c>
      <c r="S1635" s="31">
        <f>IFERROR(VLOOKUP(D1635,Bookings!E:F,2,FALSE),0)</f>
        <v>450</v>
      </c>
      <c r="T1635" s="27" t="str">
        <f>IFERROR(VLOOKUP(Table1[[#This Row],[Order]],Bookings_with_AM_Report!A:L,12,FALSE),"N/A")</f>
        <v>Rayna Mitchell</v>
      </c>
    </row>
    <row r="1636" spans="1:20">
      <c r="A1636" s="24" t="s">
        <v>5568</v>
      </c>
      <c r="B1636" s="24">
        <v>2</v>
      </c>
      <c r="C1636" s="24" t="s">
        <v>81</v>
      </c>
      <c r="D1636" s="24" t="s">
        <v>170</v>
      </c>
      <c r="E1636" s="24" t="s">
        <v>28</v>
      </c>
      <c r="F1636" s="24" t="s">
        <v>5670</v>
      </c>
      <c r="G1636" s="24" t="s">
        <v>16</v>
      </c>
      <c r="H1636" s="24" t="s">
        <v>32</v>
      </c>
      <c r="I1636" s="24" t="s">
        <v>5671</v>
      </c>
      <c r="J1636" s="24" t="s">
        <v>24</v>
      </c>
      <c r="K1636" s="24" t="s">
        <v>19</v>
      </c>
      <c r="L1636" s="24">
        <v>1</v>
      </c>
      <c r="M1636" s="33">
        <v>120</v>
      </c>
      <c r="N1636" s="33">
        <v>0</v>
      </c>
      <c r="O1636" s="24" t="s">
        <v>29</v>
      </c>
      <c r="P1636" s="24" t="str">
        <f>VLOOKUP(Table1[[#This Row],[Line Item Text Code]],$U$3:$V$7,2,FALSE)</f>
        <v>Vendor Caused</v>
      </c>
      <c r="Q1636" s="31">
        <f>Table1[[#This Row],[Ext. Cost]]-Table1[[#This Row],[Ext. Sell]]</f>
        <v>-120</v>
      </c>
      <c r="R1636" s="28">
        <f>VLOOKUP(C1636,Bookings!$A$1:$B$33,2,FALSE)</f>
        <v>2600398.1199999982</v>
      </c>
      <c r="S1636" s="31">
        <f>IFERROR(VLOOKUP(D1636,Bookings!E:F,2,FALSE),0)</f>
        <v>1166624.0599999994</v>
      </c>
      <c r="T1636" s="27" t="str">
        <f>IFERROR(VLOOKUP(Table1[[#This Row],[Order]],Bookings_with_AM_Report!A:L,12,FALSE),"N/A")</f>
        <v>Genesis Rita</v>
      </c>
    </row>
    <row r="1637" spans="1:20">
      <c r="A1637" s="24" t="s">
        <v>5635</v>
      </c>
      <c r="B1637" s="24">
        <v>3</v>
      </c>
      <c r="C1637" s="24" t="s">
        <v>59</v>
      </c>
      <c r="D1637" s="24" t="s">
        <v>5636</v>
      </c>
      <c r="E1637" s="24" t="s">
        <v>6476</v>
      </c>
      <c r="F1637" s="24" t="s">
        <v>6477</v>
      </c>
      <c r="G1637" s="24" t="s">
        <v>16</v>
      </c>
      <c r="H1637" s="24" t="s">
        <v>36</v>
      </c>
      <c r="I1637" s="24" t="s">
        <v>6478</v>
      </c>
      <c r="J1637" s="24" t="s">
        <v>24</v>
      </c>
      <c r="K1637" s="24" t="s">
        <v>5813</v>
      </c>
      <c r="L1637" s="24">
        <v>1</v>
      </c>
      <c r="M1637" s="33">
        <v>0</v>
      </c>
      <c r="N1637" s="33">
        <v>200</v>
      </c>
      <c r="O1637" s="24" t="s">
        <v>61</v>
      </c>
      <c r="P1637" s="24" t="str">
        <f>VLOOKUP(Table1[[#This Row],[Line Item Text Code]],$U$3:$V$7,2,FALSE)</f>
        <v>Customer Accomodation</v>
      </c>
      <c r="Q1637" s="31">
        <f>Table1[[#This Row],[Ext. Cost]]-Table1[[#This Row],[Ext. Sell]]</f>
        <v>200</v>
      </c>
      <c r="R1637" s="28">
        <f>VLOOKUP(C1637,Bookings!$A$1:$B$33,2,FALSE)</f>
        <v>25594614.949999984</v>
      </c>
      <c r="S1637" s="31">
        <f>IFERROR(VLOOKUP(D1637,Bookings!E:F,2,FALSE),0)</f>
        <v>0</v>
      </c>
      <c r="T1637" s="27" t="str">
        <f>IFERROR(VLOOKUP(Table1[[#This Row],[Order]],Bookings_with_AM_Report!A:L,12,FALSE),"N/A")</f>
        <v>Anthony Pantaleoni,Hana Estrada</v>
      </c>
    </row>
    <row r="1638" spans="1:20">
      <c r="A1638" s="36" t="s">
        <v>38</v>
      </c>
      <c r="B1638" s="36">
        <v>291</v>
      </c>
      <c r="C1638" s="36" t="s">
        <v>39</v>
      </c>
      <c r="D1638" s="36" t="s">
        <v>40</v>
      </c>
      <c r="E1638" s="36" t="s">
        <v>41</v>
      </c>
      <c r="F1638" s="36" t="s">
        <v>6480</v>
      </c>
      <c r="G1638" s="36" t="s">
        <v>42</v>
      </c>
      <c r="H1638" s="36" t="s">
        <v>17</v>
      </c>
      <c r="I1638" s="36" t="s">
        <v>43</v>
      </c>
      <c r="J1638" s="36" t="s">
        <v>24</v>
      </c>
      <c r="K1638" s="36" t="s">
        <v>19</v>
      </c>
      <c r="L1638" s="36">
        <v>1</v>
      </c>
      <c r="M1638" s="33">
        <v>0</v>
      </c>
      <c r="N1638" s="33">
        <v>289.8</v>
      </c>
      <c r="O1638" s="36" t="s">
        <v>44</v>
      </c>
      <c r="P1638" s="36" t="str">
        <f>VLOOKUP(Table1[[#This Row],[Line Item Text Code]],$U$3:$V$7,2,FALSE)</f>
        <v>Miscellaneous</v>
      </c>
      <c r="Q1638" s="31">
        <f>Table1[[#This Row],[Ext. Cost]]-Table1[[#This Row],[Ext. Sell]]</f>
        <v>289.8</v>
      </c>
      <c r="R1638" s="28">
        <f>VLOOKUP(C1638,Bookings!$A$1:$B$33,2,FALSE)</f>
        <v>1917863.1800000002</v>
      </c>
      <c r="S1638" s="31">
        <f>IFERROR(VLOOKUP(D1638,Bookings!E:F,2,FALSE),0)</f>
        <v>0</v>
      </c>
      <c r="T1638" s="37" t="str">
        <f>IFERROR(VLOOKUP(Table1[[#This Row],[Order]],Bookings_with_AM_Report!A:L,12,FALSE),"N/A")</f>
        <v>Norma Lopez</v>
      </c>
    </row>
    <row r="1639" spans="1:20">
      <c r="A1639" s="36" t="s">
        <v>6481</v>
      </c>
      <c r="B1639" s="36">
        <v>9</v>
      </c>
      <c r="C1639" s="36" t="s">
        <v>59</v>
      </c>
      <c r="D1639" s="36" t="s">
        <v>2108</v>
      </c>
      <c r="E1639" s="36" t="s">
        <v>43</v>
      </c>
      <c r="F1639" s="36" t="s">
        <v>6482</v>
      </c>
      <c r="G1639" s="36" t="s">
        <v>42</v>
      </c>
      <c r="H1639" s="36" t="s">
        <v>36</v>
      </c>
      <c r="I1639" s="36" t="s">
        <v>131</v>
      </c>
      <c r="J1639" s="36" t="s">
        <v>18</v>
      </c>
      <c r="K1639" s="36" t="s">
        <v>19</v>
      </c>
      <c r="L1639" s="36">
        <v>1</v>
      </c>
      <c r="M1639" s="33">
        <v>0</v>
      </c>
      <c r="N1639" s="33">
        <v>20</v>
      </c>
      <c r="O1639" s="36" t="s">
        <v>6483</v>
      </c>
      <c r="P1639" s="36" t="str">
        <f>VLOOKUP(Table1[[#This Row],[Line Item Text Code]],$U$3:$V$7,2,FALSE)</f>
        <v>Customer Accomodation</v>
      </c>
      <c r="Q1639" s="31">
        <f>Table1[[#This Row],[Ext. Cost]]-Table1[[#This Row],[Ext. Sell]]</f>
        <v>20</v>
      </c>
      <c r="R1639" s="28">
        <f>VLOOKUP(C1639,Bookings!$A$1:$B$33,2,FALSE)</f>
        <v>25594614.949999984</v>
      </c>
      <c r="S1639" s="31">
        <f>IFERROR(VLOOKUP(D1639,Bookings!E:F,2,FALSE),0)</f>
        <v>5909476.290000001</v>
      </c>
      <c r="T1639" s="37" t="str">
        <f>IFERROR(VLOOKUP(Table1[[#This Row],[Order]],Bookings_with_AM_Report!A:L,12,FALSE),"N/A")</f>
        <v>Liz Grobe</v>
      </c>
    </row>
    <row r="1640" spans="1:20">
      <c r="A1640" s="36" t="s">
        <v>3629</v>
      </c>
      <c r="B1640" s="36">
        <v>253</v>
      </c>
      <c r="C1640" s="36" t="s">
        <v>30</v>
      </c>
      <c r="D1640" s="36" t="s">
        <v>56</v>
      </c>
      <c r="E1640" s="36" t="s">
        <v>3630</v>
      </c>
      <c r="F1640" s="36" t="s">
        <v>160</v>
      </c>
      <c r="G1640" s="36" t="s">
        <v>2516</v>
      </c>
      <c r="H1640" s="36" t="s">
        <v>49</v>
      </c>
      <c r="I1640" s="36" t="s">
        <v>6484</v>
      </c>
      <c r="J1640" s="36" t="s">
        <v>33</v>
      </c>
      <c r="K1640" s="36" t="s">
        <v>6485</v>
      </c>
      <c r="L1640" s="36">
        <v>1</v>
      </c>
      <c r="M1640" s="33">
        <v>0</v>
      </c>
      <c r="N1640" s="33">
        <v>100.84</v>
      </c>
      <c r="O1640" s="36" t="s">
        <v>1598</v>
      </c>
      <c r="P1640" s="36" t="str">
        <f>VLOOKUP(Table1[[#This Row],[Line Item Text Code]],$U$3:$V$7,2,FALSE)</f>
        <v>Specification Error</v>
      </c>
      <c r="Q1640" s="31">
        <f>Table1[[#This Row],[Ext. Cost]]-Table1[[#This Row],[Ext. Sell]]</f>
        <v>100.84</v>
      </c>
      <c r="R1640" s="28">
        <f>VLOOKUP(C1640,Bookings!$A$1:$B$33,2,FALSE)</f>
        <v>3992449.5100000007</v>
      </c>
      <c r="S1640" s="31">
        <f>IFERROR(VLOOKUP(D1640,Bookings!E:F,2,FALSE),0)</f>
        <v>339578.9</v>
      </c>
      <c r="T1640" s="37" t="str">
        <f>IFERROR(VLOOKUP(Table1[[#This Row],[Order]],Bookings_with_AM_Report!A:L,12,FALSE),"N/A")</f>
        <v>Farrah Race</v>
      </c>
    </row>
    <row r="1641" spans="1:20">
      <c r="A1641" s="36" t="s">
        <v>3652</v>
      </c>
      <c r="B1641" s="36">
        <v>20</v>
      </c>
      <c r="C1641" s="36" t="s">
        <v>15</v>
      </c>
      <c r="D1641" s="36" t="s">
        <v>2413</v>
      </c>
      <c r="E1641" s="36" t="s">
        <v>69</v>
      </c>
      <c r="F1641" s="36" t="s">
        <v>6486</v>
      </c>
      <c r="G1641" s="36" t="s">
        <v>16</v>
      </c>
      <c r="H1641" s="36" t="s">
        <v>32</v>
      </c>
      <c r="I1641" s="36" t="s">
        <v>6487</v>
      </c>
      <c r="J1641" s="36" t="s">
        <v>18</v>
      </c>
      <c r="K1641" s="36" t="s">
        <v>19</v>
      </c>
      <c r="L1641" s="36">
        <v>1</v>
      </c>
      <c r="M1641" s="33">
        <v>0</v>
      </c>
      <c r="N1641" s="33">
        <v>230</v>
      </c>
      <c r="O1641" s="36" t="s">
        <v>63</v>
      </c>
      <c r="P1641" s="36" t="str">
        <f>VLOOKUP(Table1[[#This Row],[Line Item Text Code]],$U$3:$V$7,2,FALSE)</f>
        <v>Vendor Caused</v>
      </c>
      <c r="Q1641" s="31">
        <f>Table1[[#This Row],[Ext. Cost]]-Table1[[#This Row],[Ext. Sell]]</f>
        <v>230</v>
      </c>
      <c r="R1641" s="28">
        <f>VLOOKUP(C1641,Bookings!$A$1:$B$33,2,FALSE)</f>
        <v>6210075.2199999997</v>
      </c>
      <c r="S1641" s="31">
        <f>IFERROR(VLOOKUP(D1641,Bookings!E:F,2,FALSE),0)</f>
        <v>452.56</v>
      </c>
      <c r="T1641" s="37" t="str">
        <f>IFERROR(VLOOKUP(Table1[[#This Row],[Order]],Bookings_with_AM_Report!A:L,12,FALSE),"N/A")</f>
        <v>Kimi Katsuyoshi</v>
      </c>
    </row>
    <row r="1642" spans="1:20">
      <c r="A1642" s="36" t="s">
        <v>6488</v>
      </c>
      <c r="B1642" s="36">
        <v>13</v>
      </c>
      <c r="C1642" s="36" t="s">
        <v>4202</v>
      </c>
      <c r="D1642" s="36" t="s">
        <v>201</v>
      </c>
      <c r="E1642" s="36" t="s">
        <v>46</v>
      </c>
      <c r="F1642" s="36" t="s">
        <v>6482</v>
      </c>
      <c r="G1642" s="36" t="s">
        <v>42</v>
      </c>
      <c r="H1642" s="36" t="s">
        <v>36</v>
      </c>
      <c r="I1642" s="36" t="s">
        <v>131</v>
      </c>
      <c r="J1642" s="36" t="s">
        <v>18</v>
      </c>
      <c r="K1642" s="36" t="s">
        <v>19</v>
      </c>
      <c r="L1642" s="36">
        <v>1</v>
      </c>
      <c r="M1642" s="33">
        <v>0</v>
      </c>
      <c r="N1642" s="33">
        <v>20</v>
      </c>
      <c r="O1642" s="36" t="s">
        <v>48</v>
      </c>
      <c r="P1642" s="36" t="str">
        <f>VLOOKUP(Table1[[#This Row],[Line Item Text Code]],$U$3:$V$7,2,FALSE)</f>
        <v>Customer Accomodation</v>
      </c>
      <c r="Q1642" s="31">
        <f>Table1[[#This Row],[Ext. Cost]]-Table1[[#This Row],[Ext. Sell]]</f>
        <v>20</v>
      </c>
      <c r="R1642" s="28" t="e">
        <f>VLOOKUP(C1642,Bookings!$A$1:$B$33,2,FALSE)</f>
        <v>#N/A</v>
      </c>
      <c r="S1642" s="31">
        <f>IFERROR(VLOOKUP(D1642,Bookings!E:F,2,FALSE),0)</f>
        <v>64657.77</v>
      </c>
      <c r="T1642" s="37" t="str">
        <f>IFERROR(VLOOKUP(Table1[[#This Row],[Order]],Bookings_with_AM_Report!A:L,12,FALSE),"N/A")</f>
        <v>Josie Maitlen</v>
      </c>
    </row>
    <row r="1643" spans="1:20">
      <c r="A1643" s="36" t="s">
        <v>3332</v>
      </c>
      <c r="B1643" s="36">
        <v>52</v>
      </c>
      <c r="C1643" s="36" t="s">
        <v>76</v>
      </c>
      <c r="D1643" s="36" t="s">
        <v>273</v>
      </c>
      <c r="E1643" s="36" t="s">
        <v>5691</v>
      </c>
      <c r="F1643" s="36" t="s">
        <v>5692</v>
      </c>
      <c r="G1643" s="36" t="s">
        <v>31</v>
      </c>
      <c r="H1643" s="36" t="s">
        <v>36</v>
      </c>
      <c r="I1643" s="36" t="s">
        <v>5696</v>
      </c>
      <c r="J1643" s="36" t="s">
        <v>18</v>
      </c>
      <c r="K1643" s="36" t="s">
        <v>5694</v>
      </c>
      <c r="L1643" s="36">
        <v>1</v>
      </c>
      <c r="M1643" s="33">
        <v>0</v>
      </c>
      <c r="N1643" s="33">
        <v>550</v>
      </c>
      <c r="O1643" s="36" t="s">
        <v>48</v>
      </c>
      <c r="P1643" s="36" t="str">
        <f>VLOOKUP(Table1[[#This Row],[Line Item Text Code]],$U$3:$V$7,2,FALSE)</f>
        <v>Customer Accomodation</v>
      </c>
      <c r="Q1643" s="31">
        <f>Table1[[#This Row],[Ext. Cost]]-Table1[[#This Row],[Ext. Sell]]</f>
        <v>550</v>
      </c>
      <c r="R1643" s="28">
        <f>VLOOKUP(C1643,Bookings!$A$1:$B$33,2,FALSE)</f>
        <v>13189792.260000004</v>
      </c>
      <c r="S1643" s="31">
        <f>IFERROR(VLOOKUP(D1643,Bookings!E:F,2,FALSE),0)</f>
        <v>511873.37</v>
      </c>
      <c r="T1643" s="37" t="str">
        <f>IFERROR(VLOOKUP(Table1[[#This Row],[Order]],Bookings_with_AM_Report!A:L,12,FALSE),"N/A")</f>
        <v>Josie Maitlen,Torrey Crell</v>
      </c>
    </row>
    <row r="1644" spans="1:20">
      <c r="A1644" s="36" t="s">
        <v>3332</v>
      </c>
      <c r="B1644" s="36">
        <v>53</v>
      </c>
      <c r="C1644" s="36" t="s">
        <v>76</v>
      </c>
      <c r="D1644" s="36" t="s">
        <v>273</v>
      </c>
      <c r="E1644" s="36" t="s">
        <v>6489</v>
      </c>
      <c r="F1644" s="36" t="s">
        <v>6490</v>
      </c>
      <c r="G1644" s="36" t="s">
        <v>31</v>
      </c>
      <c r="H1644" s="36" t="s">
        <v>36</v>
      </c>
      <c r="I1644" s="36" t="s">
        <v>6491</v>
      </c>
      <c r="J1644" s="36" t="s">
        <v>18</v>
      </c>
      <c r="K1644" s="36" t="s">
        <v>139</v>
      </c>
      <c r="L1644" s="36">
        <v>1</v>
      </c>
      <c r="M1644" s="33">
        <v>0</v>
      </c>
      <c r="N1644" s="33">
        <v>219</v>
      </c>
      <c r="O1644" s="36" t="s">
        <v>48</v>
      </c>
      <c r="P1644" s="36" t="str">
        <f>VLOOKUP(Table1[[#This Row],[Line Item Text Code]],$U$3:$V$7,2,FALSE)</f>
        <v>Customer Accomodation</v>
      </c>
      <c r="Q1644" s="31">
        <f>Table1[[#This Row],[Ext. Cost]]-Table1[[#This Row],[Ext. Sell]]</f>
        <v>219</v>
      </c>
      <c r="R1644" s="28">
        <f>VLOOKUP(C1644,Bookings!$A$1:$B$33,2,FALSE)</f>
        <v>13189792.260000004</v>
      </c>
      <c r="S1644" s="31">
        <f>IFERROR(VLOOKUP(D1644,Bookings!E:F,2,FALSE),0)</f>
        <v>511873.37</v>
      </c>
      <c r="T1644" s="37" t="str">
        <f>IFERROR(VLOOKUP(Table1[[#This Row],[Order]],Bookings_with_AM_Report!A:L,12,FALSE),"N/A")</f>
        <v>Josie Maitlen,Torrey Crell</v>
      </c>
    </row>
    <row r="1645" spans="1:20">
      <c r="A1645" s="36" t="s">
        <v>3332</v>
      </c>
      <c r="B1645" s="36">
        <v>54</v>
      </c>
      <c r="C1645" s="36" t="s">
        <v>76</v>
      </c>
      <c r="D1645" s="36" t="s">
        <v>273</v>
      </c>
      <c r="E1645" s="36" t="s">
        <v>5691</v>
      </c>
      <c r="F1645" s="36" t="s">
        <v>5692</v>
      </c>
      <c r="G1645" s="36" t="s">
        <v>31</v>
      </c>
      <c r="H1645" s="36" t="s">
        <v>36</v>
      </c>
      <c r="I1645" s="36" t="s">
        <v>5696</v>
      </c>
      <c r="J1645" s="36" t="s">
        <v>18</v>
      </c>
      <c r="K1645" s="36" t="s">
        <v>5694</v>
      </c>
      <c r="L1645" s="36">
        <v>1</v>
      </c>
      <c r="M1645" s="33">
        <v>0</v>
      </c>
      <c r="N1645" s="33">
        <v>249.2</v>
      </c>
      <c r="O1645" s="36" t="s">
        <v>48</v>
      </c>
      <c r="P1645" s="36" t="str">
        <f>VLOOKUP(Table1[[#This Row],[Line Item Text Code]],$U$3:$V$7,2,FALSE)</f>
        <v>Customer Accomodation</v>
      </c>
      <c r="Q1645" s="31">
        <f>Table1[[#This Row],[Ext. Cost]]-Table1[[#This Row],[Ext. Sell]]</f>
        <v>249.2</v>
      </c>
      <c r="R1645" s="28">
        <f>VLOOKUP(C1645,Bookings!$A$1:$B$33,2,FALSE)</f>
        <v>13189792.260000004</v>
      </c>
      <c r="S1645" s="31">
        <f>IFERROR(VLOOKUP(D1645,Bookings!E:F,2,FALSE),0)</f>
        <v>511873.37</v>
      </c>
      <c r="T1645" s="37" t="str">
        <f>IFERROR(VLOOKUP(Table1[[#This Row],[Order]],Bookings_with_AM_Report!A:L,12,FALSE),"N/A")</f>
        <v>Josie Maitlen,Torrey Crell</v>
      </c>
    </row>
    <row r="1646" spans="1:20">
      <c r="A1646" s="36" t="s">
        <v>3332</v>
      </c>
      <c r="B1646" s="36">
        <v>55</v>
      </c>
      <c r="C1646" s="36" t="s">
        <v>76</v>
      </c>
      <c r="D1646" s="36" t="s">
        <v>273</v>
      </c>
      <c r="E1646" s="36" t="s">
        <v>137</v>
      </c>
      <c r="F1646" s="36" t="s">
        <v>137</v>
      </c>
      <c r="G1646" s="36" t="s">
        <v>53</v>
      </c>
      <c r="H1646" s="36" t="s">
        <v>36</v>
      </c>
      <c r="I1646" s="36" t="s">
        <v>5696</v>
      </c>
      <c r="J1646" s="36" t="s">
        <v>18</v>
      </c>
      <c r="K1646" s="36" t="s">
        <v>5694</v>
      </c>
      <c r="L1646" s="36">
        <v>1</v>
      </c>
      <c r="M1646" s="33">
        <v>0</v>
      </c>
      <c r="N1646" s="33">
        <v>159</v>
      </c>
      <c r="O1646" s="36" t="s">
        <v>48</v>
      </c>
      <c r="P1646" s="36" t="str">
        <f>VLOOKUP(Table1[[#This Row],[Line Item Text Code]],$U$3:$V$7,2,FALSE)</f>
        <v>Customer Accomodation</v>
      </c>
      <c r="Q1646" s="31">
        <f>Table1[[#This Row],[Ext. Cost]]-Table1[[#This Row],[Ext. Sell]]</f>
        <v>159</v>
      </c>
      <c r="R1646" s="28">
        <f>VLOOKUP(C1646,Bookings!$A$1:$B$33,2,FALSE)</f>
        <v>13189792.260000004</v>
      </c>
      <c r="S1646" s="31">
        <f>IFERROR(VLOOKUP(D1646,Bookings!E:F,2,FALSE),0)</f>
        <v>511873.37</v>
      </c>
      <c r="T1646" s="37" t="str">
        <f>IFERROR(VLOOKUP(Table1[[#This Row],[Order]],Bookings_with_AM_Report!A:L,12,FALSE),"N/A")</f>
        <v>Josie Maitlen,Torrey Crell</v>
      </c>
    </row>
    <row r="1647" spans="1:20">
      <c r="A1647" s="36" t="s">
        <v>5467</v>
      </c>
      <c r="B1647" s="36">
        <v>48</v>
      </c>
      <c r="C1647" s="36" t="s">
        <v>113</v>
      </c>
      <c r="D1647" s="36" t="s">
        <v>152</v>
      </c>
      <c r="E1647" s="36" t="s">
        <v>6492</v>
      </c>
      <c r="F1647" s="36" t="s">
        <v>6493</v>
      </c>
      <c r="G1647" s="36" t="s">
        <v>31</v>
      </c>
      <c r="H1647" s="36" t="s">
        <v>17</v>
      </c>
      <c r="I1647" s="36" t="s">
        <v>50</v>
      </c>
      <c r="J1647" s="36" t="s">
        <v>24</v>
      </c>
      <c r="K1647" s="36" t="s">
        <v>34</v>
      </c>
      <c r="L1647" s="36">
        <v>23</v>
      </c>
      <c r="M1647" s="33">
        <v>0</v>
      </c>
      <c r="N1647" s="33">
        <v>46.92</v>
      </c>
      <c r="O1647" s="36" t="s">
        <v>29</v>
      </c>
      <c r="P1647" s="36" t="str">
        <f>VLOOKUP(Table1[[#This Row],[Line Item Text Code]],$U$3:$V$7,2,FALSE)</f>
        <v>Miscellaneous</v>
      </c>
      <c r="Q1647" s="31">
        <f>Table1[[#This Row],[Ext. Cost]]-Table1[[#This Row],[Ext. Sell]]</f>
        <v>46.92</v>
      </c>
      <c r="R1647" s="28">
        <f>VLOOKUP(C1647,Bookings!$A$1:$B$33,2,FALSE)</f>
        <v>3917134.9400000004</v>
      </c>
      <c r="S1647" s="31">
        <f>IFERROR(VLOOKUP(D1647,Bookings!E:F,2,FALSE),0)</f>
        <v>3461933.8800000004</v>
      </c>
      <c r="T1647" s="37" t="str">
        <f>IFERROR(VLOOKUP(Table1[[#This Row],[Order]],Bookings_with_AM_Report!A:L,12,FALSE),"N/A")</f>
        <v>Jenni Lombardi</v>
      </c>
    </row>
    <row r="1648" spans="1:20">
      <c r="A1648" s="36" t="s">
        <v>5467</v>
      </c>
      <c r="B1648" s="36">
        <v>49</v>
      </c>
      <c r="C1648" s="36" t="s">
        <v>113</v>
      </c>
      <c r="D1648" s="36" t="s">
        <v>152</v>
      </c>
      <c r="E1648" s="36" t="s">
        <v>3630</v>
      </c>
      <c r="F1648" s="36" t="s">
        <v>3630</v>
      </c>
      <c r="G1648" s="36" t="s">
        <v>2516</v>
      </c>
      <c r="H1648" s="36" t="s">
        <v>17</v>
      </c>
      <c r="I1648" s="36" t="s">
        <v>160</v>
      </c>
      <c r="J1648" s="36" t="s">
        <v>24</v>
      </c>
      <c r="K1648" s="36" t="s">
        <v>34</v>
      </c>
      <c r="L1648" s="36">
        <v>2.2999999999999998</v>
      </c>
      <c r="M1648" s="33">
        <v>0</v>
      </c>
      <c r="N1648" s="33">
        <v>2.2999999999999998</v>
      </c>
      <c r="O1648" s="36" t="s">
        <v>29</v>
      </c>
      <c r="P1648" s="36" t="str">
        <f>VLOOKUP(Table1[[#This Row],[Line Item Text Code]],$U$3:$V$7,2,FALSE)</f>
        <v>Miscellaneous</v>
      </c>
      <c r="Q1648" s="31">
        <f>Table1[[#This Row],[Ext. Cost]]-Table1[[#This Row],[Ext. Sell]]</f>
        <v>2.2999999999999998</v>
      </c>
      <c r="R1648" s="28">
        <f>VLOOKUP(C1648,Bookings!$A$1:$B$33,2,FALSE)</f>
        <v>3917134.9400000004</v>
      </c>
      <c r="S1648" s="31">
        <f>IFERROR(VLOOKUP(D1648,Bookings!E:F,2,FALSE),0)</f>
        <v>3461933.8800000004</v>
      </c>
      <c r="T1648" s="37" t="str">
        <f>IFERROR(VLOOKUP(Table1[[#This Row],[Order]],Bookings_with_AM_Report!A:L,12,FALSE),"N/A")</f>
        <v>Jenni Lombardi</v>
      </c>
    </row>
    <row r="1649" spans="1:20">
      <c r="A1649" s="36" t="s">
        <v>5467</v>
      </c>
      <c r="B1649" s="36">
        <v>50</v>
      </c>
      <c r="C1649" s="36" t="s">
        <v>113</v>
      </c>
      <c r="D1649" s="36" t="s">
        <v>152</v>
      </c>
      <c r="E1649" s="36" t="s">
        <v>6494</v>
      </c>
      <c r="F1649" s="36" t="s">
        <v>6494</v>
      </c>
      <c r="G1649" s="36" t="s">
        <v>53</v>
      </c>
      <c r="H1649" s="36" t="s">
        <v>53</v>
      </c>
      <c r="I1649" s="36" t="s">
        <v>6495</v>
      </c>
      <c r="J1649" s="36" t="s">
        <v>24</v>
      </c>
      <c r="K1649" s="36" t="s">
        <v>75</v>
      </c>
      <c r="L1649" s="36">
        <v>1</v>
      </c>
      <c r="M1649" s="33">
        <v>0</v>
      </c>
      <c r="N1649" s="33">
        <v>37.450000000000003</v>
      </c>
      <c r="O1649" s="36" t="s">
        <v>29</v>
      </c>
      <c r="P1649" s="36" t="str">
        <f>VLOOKUP(Table1[[#This Row],[Line Item Text Code]],$U$3:$V$7,2,FALSE)</f>
        <v>Shipping Charges</v>
      </c>
      <c r="Q1649" s="31">
        <f>Table1[[#This Row],[Ext. Cost]]-Table1[[#This Row],[Ext. Sell]]</f>
        <v>37.450000000000003</v>
      </c>
      <c r="R1649" s="28">
        <f>VLOOKUP(C1649,Bookings!$A$1:$B$33,2,FALSE)</f>
        <v>3917134.9400000004</v>
      </c>
      <c r="S1649" s="31">
        <f>IFERROR(VLOOKUP(D1649,Bookings!E:F,2,FALSE),0)</f>
        <v>3461933.8800000004</v>
      </c>
      <c r="T1649" s="37" t="str">
        <f>IFERROR(VLOOKUP(Table1[[#This Row],[Order]],Bookings_with_AM_Report!A:L,12,FALSE),"N/A")</f>
        <v>Jenni Lombardi</v>
      </c>
    </row>
    <row r="1650" spans="1:20">
      <c r="A1650" s="36" t="s">
        <v>591</v>
      </c>
      <c r="B1650" s="36">
        <v>524</v>
      </c>
      <c r="C1650" s="36" t="s">
        <v>106</v>
      </c>
      <c r="D1650" s="36" t="s">
        <v>592</v>
      </c>
      <c r="E1650" s="36" t="s">
        <v>69</v>
      </c>
      <c r="F1650" s="36" t="s">
        <v>6496</v>
      </c>
      <c r="G1650" s="36" t="s">
        <v>16</v>
      </c>
      <c r="H1650" s="36" t="s">
        <v>49</v>
      </c>
      <c r="I1650" s="36" t="s">
        <v>6497</v>
      </c>
      <c r="J1650" s="36" t="s">
        <v>33</v>
      </c>
      <c r="K1650" s="36" t="s">
        <v>67</v>
      </c>
      <c r="L1650" s="36">
        <v>1</v>
      </c>
      <c r="M1650" s="33">
        <v>0</v>
      </c>
      <c r="N1650" s="33">
        <v>1300</v>
      </c>
      <c r="O1650" s="36" t="s">
        <v>1598</v>
      </c>
      <c r="P1650" s="36" t="str">
        <f>VLOOKUP(Table1[[#This Row],[Line Item Text Code]],$U$3:$V$7,2,FALSE)</f>
        <v>Specification Error</v>
      </c>
      <c r="Q1650" s="31">
        <f>Table1[[#This Row],[Ext. Cost]]-Table1[[#This Row],[Ext. Sell]]</f>
        <v>1300</v>
      </c>
      <c r="R1650" s="28">
        <f>VLOOKUP(C1650,Bookings!$A$1:$B$33,2,FALSE)</f>
        <v>893520.77000000025</v>
      </c>
      <c r="S1650" s="31">
        <f>IFERROR(VLOOKUP(D1650,Bookings!E:F,2,FALSE),0)</f>
        <v>56133.3</v>
      </c>
      <c r="T1650" s="37" t="str">
        <f>IFERROR(VLOOKUP(Table1[[#This Row],[Order]],Bookings_with_AM_Report!A:L,12,FALSE),"N/A")</f>
        <v>Erika Duarte</v>
      </c>
    </row>
    <row r="1651" spans="1:20">
      <c r="A1651" s="36" t="s">
        <v>591</v>
      </c>
      <c r="B1651" s="36">
        <v>525</v>
      </c>
      <c r="C1651" s="36" t="s">
        <v>106</v>
      </c>
      <c r="D1651" s="36" t="s">
        <v>592</v>
      </c>
      <c r="E1651" s="36" t="s">
        <v>69</v>
      </c>
      <c r="F1651" s="36" t="s">
        <v>6498</v>
      </c>
      <c r="G1651" s="36" t="s">
        <v>31</v>
      </c>
      <c r="H1651" s="36" t="s">
        <v>32</v>
      </c>
      <c r="I1651" s="36" t="s">
        <v>6499</v>
      </c>
      <c r="J1651" s="36" t="s">
        <v>33</v>
      </c>
      <c r="K1651" s="36" t="s">
        <v>67</v>
      </c>
      <c r="L1651" s="36">
        <v>1</v>
      </c>
      <c r="M1651" s="33">
        <v>0</v>
      </c>
      <c r="N1651" s="33">
        <v>1707.5</v>
      </c>
      <c r="O1651" s="36" t="s">
        <v>1598</v>
      </c>
      <c r="P1651" s="36" t="str">
        <f>VLOOKUP(Table1[[#This Row],[Line Item Text Code]],$U$3:$V$7,2,FALSE)</f>
        <v>Vendor Caused</v>
      </c>
      <c r="Q1651" s="31">
        <f>Table1[[#This Row],[Ext. Cost]]-Table1[[#This Row],[Ext. Sell]]</f>
        <v>1707.5</v>
      </c>
      <c r="R1651" s="28">
        <f>VLOOKUP(C1651,Bookings!$A$1:$B$33,2,FALSE)</f>
        <v>893520.77000000025</v>
      </c>
      <c r="S1651" s="31">
        <f>IFERROR(VLOOKUP(D1651,Bookings!E:F,2,FALSE),0)</f>
        <v>56133.3</v>
      </c>
      <c r="T1651" s="37" t="str">
        <f>IFERROR(VLOOKUP(Table1[[#This Row],[Order]],Bookings_with_AM_Report!A:L,12,FALSE),"N/A")</f>
        <v>Erika Duarte</v>
      </c>
    </row>
    <row r="1652" spans="1:20">
      <c r="A1652" s="36" t="s">
        <v>591</v>
      </c>
      <c r="B1652" s="36">
        <v>526</v>
      </c>
      <c r="C1652" s="36" t="s">
        <v>106</v>
      </c>
      <c r="D1652" s="36" t="s">
        <v>592</v>
      </c>
      <c r="E1652" s="36" t="s">
        <v>69</v>
      </c>
      <c r="F1652" s="36" t="s">
        <v>6500</v>
      </c>
      <c r="G1652" s="36" t="s">
        <v>31</v>
      </c>
      <c r="H1652" s="36" t="s">
        <v>49</v>
      </c>
      <c r="I1652" s="36" t="s">
        <v>6501</v>
      </c>
      <c r="J1652" s="36" t="s">
        <v>33</v>
      </c>
      <c r="K1652" s="36" t="s">
        <v>67</v>
      </c>
      <c r="L1652" s="36">
        <v>1</v>
      </c>
      <c r="M1652" s="33">
        <v>0</v>
      </c>
      <c r="N1652" s="33">
        <v>1600</v>
      </c>
      <c r="O1652" s="36" t="s">
        <v>1598</v>
      </c>
      <c r="P1652" s="36" t="str">
        <f>VLOOKUP(Table1[[#This Row],[Line Item Text Code]],$U$3:$V$7,2,FALSE)</f>
        <v>Specification Error</v>
      </c>
      <c r="Q1652" s="31">
        <f>Table1[[#This Row],[Ext. Cost]]-Table1[[#This Row],[Ext. Sell]]</f>
        <v>1600</v>
      </c>
      <c r="R1652" s="28">
        <f>VLOOKUP(C1652,Bookings!$A$1:$B$33,2,FALSE)</f>
        <v>893520.77000000025</v>
      </c>
      <c r="S1652" s="31">
        <f>IFERROR(VLOOKUP(D1652,Bookings!E:F,2,FALSE),0)</f>
        <v>56133.3</v>
      </c>
      <c r="T1652" s="37" t="str">
        <f>IFERROR(VLOOKUP(Table1[[#This Row],[Order]],Bookings_with_AM_Report!A:L,12,FALSE),"N/A")</f>
        <v>Erika Duarte</v>
      </c>
    </row>
    <row r="1653" spans="1:20">
      <c r="A1653" s="36" t="s">
        <v>3484</v>
      </c>
      <c r="B1653" s="36">
        <v>441</v>
      </c>
      <c r="C1653" s="36" t="s">
        <v>15</v>
      </c>
      <c r="D1653" s="36" t="s">
        <v>143</v>
      </c>
      <c r="E1653" s="36" t="s">
        <v>92</v>
      </c>
      <c r="F1653" s="36" t="s">
        <v>6502</v>
      </c>
      <c r="G1653" s="36" t="s">
        <v>16</v>
      </c>
      <c r="H1653" s="36" t="s">
        <v>49</v>
      </c>
      <c r="I1653" s="36" t="s">
        <v>6503</v>
      </c>
      <c r="J1653" s="36" t="s">
        <v>18</v>
      </c>
      <c r="K1653" s="36" t="s">
        <v>19</v>
      </c>
      <c r="L1653" s="36">
        <v>1</v>
      </c>
      <c r="M1653" s="33">
        <v>0</v>
      </c>
      <c r="N1653" s="33">
        <v>2955</v>
      </c>
      <c r="O1653" s="36" t="s">
        <v>26</v>
      </c>
      <c r="P1653" s="36" t="str">
        <f>VLOOKUP(Table1[[#This Row],[Line Item Text Code]],$U$3:$V$7,2,FALSE)</f>
        <v>Specification Error</v>
      </c>
      <c r="Q1653" s="31">
        <f>Table1[[#This Row],[Ext. Cost]]-Table1[[#This Row],[Ext. Sell]]</f>
        <v>2955</v>
      </c>
      <c r="R1653" s="28">
        <f>VLOOKUP(C1653,Bookings!$A$1:$B$33,2,FALSE)</f>
        <v>6210075.2199999997</v>
      </c>
      <c r="S1653" s="31">
        <f>IFERROR(VLOOKUP(D1653,Bookings!E:F,2,FALSE),0)</f>
        <v>4794778.7699999996</v>
      </c>
      <c r="T1653" s="37" t="str">
        <f>IFERROR(VLOOKUP(Table1[[#This Row],[Order]],Bookings_with_AM_Report!A:L,12,FALSE),"N/A")</f>
        <v>Patty Medina</v>
      </c>
    </row>
    <row r="1654" spans="1:20">
      <c r="A1654" s="36" t="s">
        <v>1713</v>
      </c>
      <c r="B1654" s="36">
        <v>12</v>
      </c>
      <c r="C1654" s="36" t="s">
        <v>20</v>
      </c>
      <c r="D1654" s="36" t="s">
        <v>21</v>
      </c>
      <c r="E1654" s="36" t="s">
        <v>6504</v>
      </c>
      <c r="F1654" s="36" t="s">
        <v>3706</v>
      </c>
      <c r="G1654" s="36" t="s">
        <v>53</v>
      </c>
      <c r="H1654" s="36" t="s">
        <v>53</v>
      </c>
      <c r="I1654" s="36" t="s">
        <v>129</v>
      </c>
      <c r="J1654" s="36" t="s">
        <v>24</v>
      </c>
      <c r="K1654" s="36" t="s">
        <v>75</v>
      </c>
      <c r="L1654" s="36">
        <v>1</v>
      </c>
      <c r="M1654" s="33">
        <v>0</v>
      </c>
      <c r="N1654" s="33">
        <v>54.25</v>
      </c>
      <c r="O1654" s="36" t="s">
        <v>26</v>
      </c>
      <c r="P1654" s="36" t="str">
        <f>VLOOKUP(Table1[[#This Row],[Line Item Text Code]],$U$3:$V$7,2,FALSE)</f>
        <v>Shipping Charges</v>
      </c>
      <c r="Q1654" s="31">
        <f>Table1[[#This Row],[Ext. Cost]]-Table1[[#This Row],[Ext. Sell]]</f>
        <v>54.25</v>
      </c>
      <c r="R1654" s="28">
        <f>VLOOKUP(C1654,Bookings!$A$1:$B$33,2,FALSE)</f>
        <v>7904036.2999999644</v>
      </c>
      <c r="S1654" s="31">
        <f>IFERROR(VLOOKUP(D1654,Bookings!E:F,2,FALSE),0)</f>
        <v>6485933.8499999978</v>
      </c>
      <c r="T1654" s="37" t="str">
        <f>IFERROR(VLOOKUP(Table1[[#This Row],[Order]],Bookings_with_AM_Report!A:L,12,FALSE),"N/A")</f>
        <v>Norma Lopez</v>
      </c>
    </row>
    <row r="1655" spans="1:20">
      <c r="A1655" s="36" t="s">
        <v>6505</v>
      </c>
      <c r="B1655" s="36">
        <v>5</v>
      </c>
      <c r="C1655" s="36" t="s">
        <v>127</v>
      </c>
      <c r="D1655" s="36" t="s">
        <v>128</v>
      </c>
      <c r="E1655" s="36" t="s">
        <v>6506</v>
      </c>
      <c r="F1655" s="36" t="s">
        <v>6507</v>
      </c>
      <c r="G1655" s="36" t="s">
        <v>69</v>
      </c>
      <c r="H1655" s="36" t="s">
        <v>17</v>
      </c>
      <c r="I1655" s="36" t="s">
        <v>6508</v>
      </c>
      <c r="J1655" s="36" t="s">
        <v>18</v>
      </c>
      <c r="K1655" s="36" t="s">
        <v>6509</v>
      </c>
      <c r="L1655" s="36">
        <v>1</v>
      </c>
      <c r="M1655" s="33">
        <v>0</v>
      </c>
      <c r="N1655" s="33">
        <v>175</v>
      </c>
      <c r="O1655" s="36" t="s">
        <v>80</v>
      </c>
      <c r="P1655" s="36" t="str">
        <f>VLOOKUP(Table1[[#This Row],[Line Item Text Code]],$U$3:$V$7,2,FALSE)</f>
        <v>Miscellaneous</v>
      </c>
      <c r="Q1655" s="31">
        <f>Table1[[#This Row],[Ext. Cost]]-Table1[[#This Row],[Ext. Sell]]</f>
        <v>175</v>
      </c>
      <c r="R1655" s="28">
        <f>VLOOKUP(C1655,Bookings!$A$1:$B$33,2,FALSE)</f>
        <v>17992.599999999999</v>
      </c>
      <c r="S1655" s="31">
        <f>IFERROR(VLOOKUP(D1655,Bookings!E:F,2,FALSE),0)</f>
        <v>9499.6</v>
      </c>
      <c r="T1655" s="37" t="str">
        <f>IFERROR(VLOOKUP(Table1[[#This Row],[Order]],Bookings_with_AM_Report!A:L,12,FALSE),"N/A")</f>
        <v>Chryslyn Perkins,Frances Kim</v>
      </c>
    </row>
    <row r="1656" spans="1:20">
      <c r="A1656" s="36" t="s">
        <v>1162</v>
      </c>
      <c r="B1656" s="36">
        <v>139</v>
      </c>
      <c r="C1656" s="36" t="s">
        <v>70</v>
      </c>
      <c r="D1656" s="36" t="s">
        <v>1163</v>
      </c>
      <c r="E1656" s="36" t="s">
        <v>92</v>
      </c>
      <c r="F1656" s="36" t="s">
        <v>6510</v>
      </c>
      <c r="G1656" s="36" t="s">
        <v>16</v>
      </c>
      <c r="H1656" s="36" t="s">
        <v>36</v>
      </c>
      <c r="I1656" s="36" t="s">
        <v>6511</v>
      </c>
      <c r="J1656" s="36" t="s">
        <v>24</v>
      </c>
      <c r="K1656" s="36" t="s">
        <v>67</v>
      </c>
      <c r="L1656" s="36">
        <v>1</v>
      </c>
      <c r="M1656" s="33">
        <v>0</v>
      </c>
      <c r="N1656" s="33">
        <v>416</v>
      </c>
      <c r="O1656" s="36" t="s">
        <v>72</v>
      </c>
      <c r="P1656" s="36" t="str">
        <f>VLOOKUP(Table1[[#This Row],[Line Item Text Code]],$U$3:$V$7,2,FALSE)</f>
        <v>Customer Accomodation</v>
      </c>
      <c r="Q1656" s="31">
        <f>Table1[[#This Row],[Ext. Cost]]-Table1[[#This Row],[Ext. Sell]]</f>
        <v>416</v>
      </c>
      <c r="R1656" s="28">
        <f>VLOOKUP(C1656,Bookings!$A$1:$B$33,2,FALSE)</f>
        <v>3879926.4899999993</v>
      </c>
      <c r="S1656" s="31">
        <f>IFERROR(VLOOKUP(D1656,Bookings!E:F,2,FALSE),0)</f>
        <v>155609.79</v>
      </c>
      <c r="T1656" s="37" t="str">
        <f>IFERROR(VLOOKUP(Table1[[#This Row],[Order]],Bookings_with_AM_Report!A:L,12,FALSE),"N/A")</f>
        <v>Megan Ewers</v>
      </c>
    </row>
    <row r="1657" spans="1:20">
      <c r="A1657" s="36" t="s">
        <v>1025</v>
      </c>
      <c r="B1657" s="36">
        <v>44</v>
      </c>
      <c r="C1657" s="36" t="s">
        <v>120</v>
      </c>
      <c r="D1657" s="36" t="s">
        <v>121</v>
      </c>
      <c r="E1657" s="36" t="s">
        <v>69</v>
      </c>
      <c r="F1657" s="36" t="s">
        <v>6512</v>
      </c>
      <c r="G1657" s="36" t="s">
        <v>16</v>
      </c>
      <c r="H1657" s="36" t="s">
        <v>36</v>
      </c>
      <c r="I1657" s="36" t="s">
        <v>6513</v>
      </c>
      <c r="J1657" s="36" t="s">
        <v>24</v>
      </c>
      <c r="K1657" s="36" t="s">
        <v>83</v>
      </c>
      <c r="L1657" s="36">
        <v>1</v>
      </c>
      <c r="M1657" s="33">
        <v>0</v>
      </c>
      <c r="N1657" s="33">
        <v>450</v>
      </c>
      <c r="O1657" s="36" t="s">
        <v>88</v>
      </c>
      <c r="P1657" s="36" t="str">
        <f>VLOOKUP(Table1[[#This Row],[Line Item Text Code]],$U$3:$V$7,2,FALSE)</f>
        <v>Customer Accomodation</v>
      </c>
      <c r="Q1657" s="31">
        <f>Table1[[#This Row],[Ext. Cost]]-Table1[[#This Row],[Ext. Sell]]</f>
        <v>450</v>
      </c>
      <c r="R1657" s="28">
        <f>VLOOKUP(C1657,Bookings!$A$1:$B$33,2,FALSE)</f>
        <v>927982.08000000031</v>
      </c>
      <c r="S1657" s="31">
        <f>IFERROR(VLOOKUP(D1657,Bookings!E:F,2,FALSE),0)</f>
        <v>255103.65</v>
      </c>
      <c r="T1657" s="37" t="str">
        <f>IFERROR(VLOOKUP(Table1[[#This Row],[Order]],Bookings_with_AM_Report!A:L,12,FALSE),"N/A")</f>
        <v>Elisha Brumley,Troy Ocariza</v>
      </c>
    </row>
    <row r="1658" spans="1:20">
      <c r="A1658" s="36" t="s">
        <v>482</v>
      </c>
      <c r="B1658" s="36">
        <v>320</v>
      </c>
      <c r="C1658" s="36" t="s">
        <v>76</v>
      </c>
      <c r="D1658" s="36" t="s">
        <v>273</v>
      </c>
      <c r="E1658" s="36" t="s">
        <v>6514</v>
      </c>
      <c r="F1658" s="36" t="s">
        <v>6515</v>
      </c>
      <c r="G1658" s="36" t="s">
        <v>31</v>
      </c>
      <c r="H1658" s="36" t="s">
        <v>17</v>
      </c>
      <c r="I1658" s="36" t="s">
        <v>6516</v>
      </c>
      <c r="J1658" s="36" t="s">
        <v>18</v>
      </c>
      <c r="K1658" s="36" t="s">
        <v>139</v>
      </c>
      <c r="L1658" s="36">
        <v>1</v>
      </c>
      <c r="M1658" s="33">
        <v>0</v>
      </c>
      <c r="N1658" s="33">
        <v>14.99</v>
      </c>
      <c r="O1658" s="36" t="s">
        <v>48</v>
      </c>
      <c r="P1658" s="36" t="str">
        <f>VLOOKUP(Table1[[#This Row],[Line Item Text Code]],$U$3:$V$7,2,FALSE)</f>
        <v>Miscellaneous</v>
      </c>
      <c r="Q1658" s="31">
        <f>Table1[[#This Row],[Ext. Cost]]-Table1[[#This Row],[Ext. Sell]]</f>
        <v>14.99</v>
      </c>
      <c r="R1658" s="28">
        <f>VLOOKUP(C1658,Bookings!$A$1:$B$33,2,FALSE)</f>
        <v>13189792.260000004</v>
      </c>
      <c r="S1658" s="31">
        <f>IFERROR(VLOOKUP(D1658,Bookings!E:F,2,FALSE),0)</f>
        <v>511873.37</v>
      </c>
      <c r="T1658" s="37" t="str">
        <f>IFERROR(VLOOKUP(Table1[[#This Row],[Order]],Bookings_with_AM_Report!A:L,12,FALSE),"N/A")</f>
        <v>Josie Maitlen,Torrey Crell</v>
      </c>
    </row>
    <row r="1659" spans="1:20">
      <c r="A1659" s="36" t="s">
        <v>482</v>
      </c>
      <c r="B1659" s="36">
        <v>321</v>
      </c>
      <c r="C1659" s="36" t="s">
        <v>76</v>
      </c>
      <c r="D1659" s="36" t="s">
        <v>273</v>
      </c>
      <c r="E1659" s="36" t="s">
        <v>6517</v>
      </c>
      <c r="F1659" s="36" t="s">
        <v>6518</v>
      </c>
      <c r="G1659" s="36" t="s">
        <v>31</v>
      </c>
      <c r="H1659" s="36" t="s">
        <v>17</v>
      </c>
      <c r="I1659" s="36" t="s">
        <v>6519</v>
      </c>
      <c r="J1659" s="36" t="s">
        <v>18</v>
      </c>
      <c r="K1659" s="36" t="s">
        <v>139</v>
      </c>
      <c r="L1659" s="36">
        <v>1</v>
      </c>
      <c r="M1659" s="33">
        <v>0</v>
      </c>
      <c r="N1659" s="33">
        <v>15.99</v>
      </c>
      <c r="O1659" s="36" t="s">
        <v>48</v>
      </c>
      <c r="P1659" s="36" t="str">
        <f>VLOOKUP(Table1[[#This Row],[Line Item Text Code]],$U$3:$V$7,2,FALSE)</f>
        <v>Miscellaneous</v>
      </c>
      <c r="Q1659" s="31">
        <f>Table1[[#This Row],[Ext. Cost]]-Table1[[#This Row],[Ext. Sell]]</f>
        <v>15.99</v>
      </c>
      <c r="R1659" s="28">
        <f>VLOOKUP(C1659,Bookings!$A$1:$B$33,2,FALSE)</f>
        <v>13189792.260000004</v>
      </c>
      <c r="S1659" s="31">
        <f>IFERROR(VLOOKUP(D1659,Bookings!E:F,2,FALSE),0)</f>
        <v>511873.37</v>
      </c>
      <c r="T1659" s="37" t="str">
        <f>IFERROR(VLOOKUP(Table1[[#This Row],[Order]],Bookings_with_AM_Report!A:L,12,FALSE),"N/A")</f>
        <v>Josie Maitlen,Torrey Crell</v>
      </c>
    </row>
    <row r="1660" spans="1:20">
      <c r="A1660" s="36" t="s">
        <v>482</v>
      </c>
      <c r="B1660" s="36">
        <v>322</v>
      </c>
      <c r="C1660" s="36" t="s">
        <v>76</v>
      </c>
      <c r="D1660" s="36" t="s">
        <v>273</v>
      </c>
      <c r="E1660" s="36" t="s">
        <v>28</v>
      </c>
      <c r="F1660" s="36" t="s">
        <v>6520</v>
      </c>
      <c r="G1660" s="36" t="s">
        <v>16</v>
      </c>
      <c r="H1660" s="36" t="s">
        <v>17</v>
      </c>
      <c r="I1660" s="36" t="s">
        <v>6521</v>
      </c>
      <c r="J1660" s="36" t="s">
        <v>18</v>
      </c>
      <c r="K1660" s="36" t="s">
        <v>86</v>
      </c>
      <c r="L1660" s="36">
        <v>1</v>
      </c>
      <c r="M1660" s="33">
        <v>0</v>
      </c>
      <c r="N1660" s="33">
        <v>358</v>
      </c>
      <c r="O1660" s="36" t="s">
        <v>48</v>
      </c>
      <c r="P1660" s="36" t="str">
        <f>VLOOKUP(Table1[[#This Row],[Line Item Text Code]],$U$3:$V$7,2,FALSE)</f>
        <v>Miscellaneous</v>
      </c>
      <c r="Q1660" s="31">
        <f>Table1[[#This Row],[Ext. Cost]]-Table1[[#This Row],[Ext. Sell]]</f>
        <v>358</v>
      </c>
      <c r="R1660" s="28">
        <f>VLOOKUP(C1660,Bookings!$A$1:$B$33,2,FALSE)</f>
        <v>13189792.260000004</v>
      </c>
      <c r="S1660" s="31">
        <f>IFERROR(VLOOKUP(D1660,Bookings!E:F,2,FALSE),0)</f>
        <v>511873.37</v>
      </c>
      <c r="T1660" s="37" t="str">
        <f>IFERROR(VLOOKUP(Table1[[#This Row],[Order]],Bookings_with_AM_Report!A:L,12,FALSE),"N/A")</f>
        <v>Josie Maitlen,Torrey Crell</v>
      </c>
    </row>
    <row r="1661" spans="1:20">
      <c r="A1661" s="36" t="s">
        <v>482</v>
      </c>
      <c r="B1661" s="36">
        <v>323</v>
      </c>
      <c r="C1661" s="36" t="s">
        <v>76</v>
      </c>
      <c r="D1661" s="36" t="s">
        <v>273</v>
      </c>
      <c r="E1661" s="36" t="s">
        <v>6522</v>
      </c>
      <c r="F1661" s="36" t="s">
        <v>6523</v>
      </c>
      <c r="G1661" s="36" t="s">
        <v>16</v>
      </c>
      <c r="H1661" s="36" t="s">
        <v>17</v>
      </c>
      <c r="I1661" s="36" t="s">
        <v>28</v>
      </c>
      <c r="J1661" s="36" t="s">
        <v>18</v>
      </c>
      <c r="K1661" s="36" t="s">
        <v>86</v>
      </c>
      <c r="L1661" s="36">
        <v>1</v>
      </c>
      <c r="M1661" s="33">
        <v>0</v>
      </c>
      <c r="N1661" s="33">
        <v>1337.1</v>
      </c>
      <c r="O1661" s="36" t="s">
        <v>48</v>
      </c>
      <c r="P1661" s="36" t="str">
        <f>VLOOKUP(Table1[[#This Row],[Line Item Text Code]],$U$3:$V$7,2,FALSE)</f>
        <v>Miscellaneous</v>
      </c>
      <c r="Q1661" s="31">
        <f>Table1[[#This Row],[Ext. Cost]]-Table1[[#This Row],[Ext. Sell]]</f>
        <v>1337.1</v>
      </c>
      <c r="R1661" s="28">
        <f>VLOOKUP(C1661,Bookings!$A$1:$B$33,2,FALSE)</f>
        <v>13189792.260000004</v>
      </c>
      <c r="S1661" s="31">
        <f>IFERROR(VLOOKUP(D1661,Bookings!E:F,2,FALSE),0)</f>
        <v>511873.37</v>
      </c>
      <c r="T1661" s="37" t="str">
        <f>IFERROR(VLOOKUP(Table1[[#This Row],[Order]],Bookings_with_AM_Report!A:L,12,FALSE),"N/A")</f>
        <v>Josie Maitlen,Torrey Crell</v>
      </c>
    </row>
    <row r="1662" spans="1:20">
      <c r="A1662" s="36" t="s">
        <v>482</v>
      </c>
      <c r="B1662" s="36">
        <v>324</v>
      </c>
      <c r="C1662" s="36" t="s">
        <v>76</v>
      </c>
      <c r="D1662" s="36" t="s">
        <v>273</v>
      </c>
      <c r="E1662" s="36" t="s">
        <v>6524</v>
      </c>
      <c r="F1662" s="36" t="s">
        <v>6525</v>
      </c>
      <c r="G1662" s="36" t="s">
        <v>31</v>
      </c>
      <c r="H1662" s="36" t="s">
        <v>49</v>
      </c>
      <c r="I1662" s="36" t="s">
        <v>6526</v>
      </c>
      <c r="J1662" s="36" t="s">
        <v>18</v>
      </c>
      <c r="K1662" s="36" t="s">
        <v>6527</v>
      </c>
      <c r="L1662" s="36">
        <v>1</v>
      </c>
      <c r="M1662" s="33">
        <v>0</v>
      </c>
      <c r="N1662" s="33">
        <v>4178.8</v>
      </c>
      <c r="O1662" s="36" t="s">
        <v>48</v>
      </c>
      <c r="P1662" s="36" t="str">
        <f>VLOOKUP(Table1[[#This Row],[Line Item Text Code]],$U$3:$V$7,2,FALSE)</f>
        <v>Specification Error</v>
      </c>
      <c r="Q1662" s="31">
        <f>Table1[[#This Row],[Ext. Cost]]-Table1[[#This Row],[Ext. Sell]]</f>
        <v>4178.8</v>
      </c>
      <c r="R1662" s="28">
        <f>VLOOKUP(C1662,Bookings!$A$1:$B$33,2,FALSE)</f>
        <v>13189792.260000004</v>
      </c>
      <c r="S1662" s="31">
        <f>IFERROR(VLOOKUP(D1662,Bookings!E:F,2,FALSE),0)</f>
        <v>511873.37</v>
      </c>
      <c r="T1662" s="37" t="str">
        <f>IFERROR(VLOOKUP(Table1[[#This Row],[Order]],Bookings_with_AM_Report!A:L,12,FALSE),"N/A")</f>
        <v>Josie Maitlen,Torrey Crell</v>
      </c>
    </row>
    <row r="1663" spans="1:20">
      <c r="A1663" s="36" t="s">
        <v>482</v>
      </c>
      <c r="B1663" s="36">
        <v>325</v>
      </c>
      <c r="C1663" s="36" t="s">
        <v>76</v>
      </c>
      <c r="D1663" s="36" t="s">
        <v>273</v>
      </c>
      <c r="E1663" s="36" t="s">
        <v>107</v>
      </c>
      <c r="F1663" s="36" t="s">
        <v>6528</v>
      </c>
      <c r="G1663" s="36" t="s">
        <v>53</v>
      </c>
      <c r="H1663" s="36" t="s">
        <v>49</v>
      </c>
      <c r="I1663" s="36" t="s">
        <v>6526</v>
      </c>
      <c r="J1663" s="36" t="s">
        <v>18</v>
      </c>
      <c r="K1663" s="36" t="s">
        <v>6527</v>
      </c>
      <c r="L1663" s="36">
        <v>1</v>
      </c>
      <c r="M1663" s="33">
        <v>0</v>
      </c>
      <c r="N1663" s="33">
        <v>459.67</v>
      </c>
      <c r="O1663" s="36" t="s">
        <v>48</v>
      </c>
      <c r="P1663" s="36" t="str">
        <f>VLOOKUP(Table1[[#This Row],[Line Item Text Code]],$U$3:$V$7,2,FALSE)</f>
        <v>Specification Error</v>
      </c>
      <c r="Q1663" s="31">
        <f>Table1[[#This Row],[Ext. Cost]]-Table1[[#This Row],[Ext. Sell]]</f>
        <v>459.67</v>
      </c>
      <c r="R1663" s="28">
        <f>VLOOKUP(C1663,Bookings!$A$1:$B$33,2,FALSE)</f>
        <v>13189792.260000004</v>
      </c>
      <c r="S1663" s="31">
        <f>IFERROR(VLOOKUP(D1663,Bookings!E:F,2,FALSE),0)</f>
        <v>511873.37</v>
      </c>
      <c r="T1663" s="37" t="str">
        <f>IFERROR(VLOOKUP(Table1[[#This Row],[Order]],Bookings_with_AM_Report!A:L,12,FALSE),"N/A")</f>
        <v>Josie Maitlen,Torrey Crell</v>
      </c>
    </row>
    <row r="1664" spans="1:20">
      <c r="A1664" s="36" t="s">
        <v>482</v>
      </c>
      <c r="B1664" s="36">
        <v>327</v>
      </c>
      <c r="C1664" s="36" t="s">
        <v>76</v>
      </c>
      <c r="D1664" s="36" t="s">
        <v>273</v>
      </c>
      <c r="E1664" s="36" t="s">
        <v>6529</v>
      </c>
      <c r="F1664" s="36" t="s">
        <v>6530</v>
      </c>
      <c r="G1664" s="36" t="s">
        <v>31</v>
      </c>
      <c r="H1664" s="36" t="s">
        <v>17</v>
      </c>
      <c r="I1664" s="36" t="s">
        <v>6531</v>
      </c>
      <c r="J1664" s="36" t="s">
        <v>18</v>
      </c>
      <c r="K1664" s="36" t="s">
        <v>139</v>
      </c>
      <c r="L1664" s="36">
        <v>1</v>
      </c>
      <c r="M1664" s="33">
        <v>0</v>
      </c>
      <c r="N1664" s="33">
        <v>18.89</v>
      </c>
      <c r="O1664" s="36" t="s">
        <v>48</v>
      </c>
      <c r="P1664" s="36" t="str">
        <f>VLOOKUP(Table1[[#This Row],[Line Item Text Code]],$U$3:$V$7,2,FALSE)</f>
        <v>Miscellaneous</v>
      </c>
      <c r="Q1664" s="31">
        <f>Table1[[#This Row],[Ext. Cost]]-Table1[[#This Row],[Ext. Sell]]</f>
        <v>18.89</v>
      </c>
      <c r="R1664" s="28">
        <f>VLOOKUP(C1664,Bookings!$A$1:$B$33,2,FALSE)</f>
        <v>13189792.260000004</v>
      </c>
      <c r="S1664" s="31">
        <f>IFERROR(VLOOKUP(D1664,Bookings!E:F,2,FALSE),0)</f>
        <v>511873.37</v>
      </c>
      <c r="T1664" s="37" t="str">
        <f>IFERROR(VLOOKUP(Table1[[#This Row],[Order]],Bookings_with_AM_Report!A:L,12,FALSE),"N/A")</f>
        <v>Josie Maitlen,Torrey Crell</v>
      </c>
    </row>
    <row r="1665" spans="1:20">
      <c r="A1665" s="36" t="s">
        <v>482</v>
      </c>
      <c r="B1665" s="36">
        <v>328</v>
      </c>
      <c r="C1665" s="36" t="s">
        <v>76</v>
      </c>
      <c r="D1665" s="36" t="s">
        <v>273</v>
      </c>
      <c r="E1665" s="36" t="s">
        <v>28</v>
      </c>
      <c r="F1665" s="36" t="s">
        <v>6532</v>
      </c>
      <c r="G1665" s="36" t="s">
        <v>16</v>
      </c>
      <c r="H1665" s="36" t="s">
        <v>36</v>
      </c>
      <c r="I1665" s="36" t="s">
        <v>6533</v>
      </c>
      <c r="J1665" s="36" t="s">
        <v>18</v>
      </c>
      <c r="K1665" s="36" t="s">
        <v>86</v>
      </c>
      <c r="L1665" s="36">
        <v>1</v>
      </c>
      <c r="M1665" s="33">
        <v>0</v>
      </c>
      <c r="N1665" s="33">
        <v>2560</v>
      </c>
      <c r="O1665" s="36" t="s">
        <v>48</v>
      </c>
      <c r="P1665" s="36" t="str">
        <f>VLOOKUP(Table1[[#This Row],[Line Item Text Code]],$U$3:$V$7,2,FALSE)</f>
        <v>Customer Accomodation</v>
      </c>
      <c r="Q1665" s="31">
        <f>Table1[[#This Row],[Ext. Cost]]-Table1[[#This Row],[Ext. Sell]]</f>
        <v>2560</v>
      </c>
      <c r="R1665" s="28">
        <f>VLOOKUP(C1665,Bookings!$A$1:$B$33,2,FALSE)</f>
        <v>13189792.260000004</v>
      </c>
      <c r="S1665" s="31">
        <f>IFERROR(VLOOKUP(D1665,Bookings!E:F,2,FALSE),0)</f>
        <v>511873.37</v>
      </c>
      <c r="T1665" s="37" t="str">
        <f>IFERROR(VLOOKUP(Table1[[#This Row],[Order]],Bookings_with_AM_Report!A:L,12,FALSE),"N/A")</f>
        <v>Josie Maitlen,Torrey Crell</v>
      </c>
    </row>
    <row r="1666" spans="1:20">
      <c r="A1666" s="36" t="s">
        <v>3232</v>
      </c>
      <c r="B1666" s="36">
        <v>72</v>
      </c>
      <c r="C1666" s="36" t="s">
        <v>70</v>
      </c>
      <c r="D1666" s="36" t="s">
        <v>71</v>
      </c>
      <c r="E1666" s="36" t="s">
        <v>92</v>
      </c>
      <c r="F1666" s="36" t="s">
        <v>22</v>
      </c>
      <c r="G1666" s="36" t="s">
        <v>16</v>
      </c>
      <c r="H1666" s="36" t="s">
        <v>17</v>
      </c>
      <c r="I1666" s="36" t="s">
        <v>28</v>
      </c>
      <c r="J1666" s="36" t="s">
        <v>24</v>
      </c>
      <c r="K1666" s="36" t="s">
        <v>86</v>
      </c>
      <c r="L1666" s="36">
        <v>1</v>
      </c>
      <c r="M1666" s="33">
        <v>0</v>
      </c>
      <c r="N1666" s="33">
        <v>520</v>
      </c>
      <c r="O1666" s="36" t="s">
        <v>72</v>
      </c>
      <c r="P1666" s="36" t="str">
        <f>VLOOKUP(Table1[[#This Row],[Line Item Text Code]],$U$3:$V$7,2,FALSE)</f>
        <v>Miscellaneous</v>
      </c>
      <c r="Q1666" s="31">
        <f>Table1[[#This Row],[Ext. Cost]]-Table1[[#This Row],[Ext. Sell]]</f>
        <v>520</v>
      </c>
      <c r="R1666" s="28">
        <f>VLOOKUP(C1666,Bookings!$A$1:$B$33,2,FALSE)</f>
        <v>3879926.4899999993</v>
      </c>
      <c r="S1666" s="31">
        <f>IFERROR(VLOOKUP(D1666,Bookings!E:F,2,FALSE),0)</f>
        <v>435136.94999999995</v>
      </c>
      <c r="T1666" s="37" t="str">
        <f>IFERROR(VLOOKUP(Table1[[#This Row],[Order]],Bookings_with_AM_Report!A:L,12,FALSE),"N/A")</f>
        <v>Megan Ewers</v>
      </c>
    </row>
    <row r="1667" spans="1:20">
      <c r="A1667" s="36" t="s">
        <v>513</v>
      </c>
      <c r="B1667" s="36">
        <v>38</v>
      </c>
      <c r="C1667" s="36" t="s">
        <v>15</v>
      </c>
      <c r="D1667" s="36" t="s">
        <v>279</v>
      </c>
      <c r="E1667" s="36" t="s">
        <v>28</v>
      </c>
      <c r="F1667" s="36" t="s">
        <v>6534</v>
      </c>
      <c r="G1667" s="36" t="s">
        <v>16</v>
      </c>
      <c r="H1667" s="36" t="s">
        <v>36</v>
      </c>
      <c r="I1667" s="36" t="s">
        <v>6535</v>
      </c>
      <c r="J1667" s="36" t="s">
        <v>18</v>
      </c>
      <c r="K1667" s="36" t="s">
        <v>19</v>
      </c>
      <c r="L1667" s="36">
        <v>1</v>
      </c>
      <c r="M1667" s="33">
        <v>0</v>
      </c>
      <c r="N1667" s="33">
        <v>1035</v>
      </c>
      <c r="O1667" s="36" t="s">
        <v>48</v>
      </c>
      <c r="P1667" s="36" t="str">
        <f>VLOOKUP(Table1[[#This Row],[Line Item Text Code]],$U$3:$V$7,2,FALSE)</f>
        <v>Customer Accomodation</v>
      </c>
      <c r="Q1667" s="31">
        <f>Table1[[#This Row],[Ext. Cost]]-Table1[[#This Row],[Ext. Sell]]</f>
        <v>1035</v>
      </c>
      <c r="R1667" s="28">
        <f>VLOOKUP(C1667,Bookings!$A$1:$B$33,2,FALSE)</f>
        <v>6210075.2199999997</v>
      </c>
      <c r="S1667" s="31">
        <f>IFERROR(VLOOKUP(D1667,Bookings!E:F,2,FALSE),0)</f>
        <v>291616.36000000004</v>
      </c>
      <c r="T1667" s="37" t="str">
        <f>IFERROR(VLOOKUP(Table1[[#This Row],[Order]],Bookings_with_AM_Report!A:L,12,FALSE),"N/A")</f>
        <v>Josie Maitlen,Melissa Rokes</v>
      </c>
    </row>
    <row r="1668" spans="1:20">
      <c r="A1668" s="36" t="s">
        <v>4501</v>
      </c>
      <c r="B1668" s="36">
        <v>67</v>
      </c>
      <c r="C1668" s="36" t="s">
        <v>39</v>
      </c>
      <c r="D1668" s="36" t="s">
        <v>89</v>
      </c>
      <c r="E1668" s="36" t="s">
        <v>2689</v>
      </c>
      <c r="F1668" s="36" t="s">
        <v>22</v>
      </c>
      <c r="G1668" s="36" t="s">
        <v>16</v>
      </c>
      <c r="H1668" s="36" t="s">
        <v>49</v>
      </c>
      <c r="I1668" s="36" t="s">
        <v>6536</v>
      </c>
      <c r="J1668" s="36" t="s">
        <v>33</v>
      </c>
      <c r="K1668" s="36" t="s">
        <v>47</v>
      </c>
      <c r="L1668" s="36">
        <v>1</v>
      </c>
      <c r="M1668" s="33">
        <v>0</v>
      </c>
      <c r="N1668" s="33">
        <v>525</v>
      </c>
      <c r="O1668" s="36" t="s">
        <v>1598</v>
      </c>
      <c r="P1668" s="36" t="str">
        <f>VLOOKUP(Table1[[#This Row],[Line Item Text Code]],$U$3:$V$7,2,FALSE)</f>
        <v>Specification Error</v>
      </c>
      <c r="Q1668" s="31">
        <f>Table1[[#This Row],[Ext. Cost]]-Table1[[#This Row],[Ext. Sell]]</f>
        <v>525</v>
      </c>
      <c r="R1668" s="28">
        <f>VLOOKUP(C1668,Bookings!$A$1:$B$33,2,FALSE)</f>
        <v>1917863.1800000002</v>
      </c>
      <c r="S1668" s="31">
        <f>IFERROR(VLOOKUP(D1668,Bookings!E:F,2,FALSE),0)</f>
        <v>1690928.2900000003</v>
      </c>
      <c r="T1668" s="37" t="str">
        <f>IFERROR(VLOOKUP(Table1[[#This Row],[Order]],Bookings_with_AM_Report!A:L,12,FALSE),"N/A")</f>
        <v>Rayna Mitchell</v>
      </c>
    </row>
    <row r="1669" spans="1:20">
      <c r="A1669" s="36" t="s">
        <v>4098</v>
      </c>
      <c r="B1669" s="36">
        <v>39</v>
      </c>
      <c r="C1669" s="36" t="s">
        <v>106</v>
      </c>
      <c r="D1669" s="36" t="s">
        <v>135</v>
      </c>
      <c r="E1669" s="36" t="s">
        <v>5684</v>
      </c>
      <c r="F1669" s="36" t="s">
        <v>6537</v>
      </c>
      <c r="G1669" s="36" t="s">
        <v>3645</v>
      </c>
      <c r="H1669" s="36" t="s">
        <v>17</v>
      </c>
      <c r="I1669" s="36" t="s">
        <v>6538</v>
      </c>
      <c r="J1669" s="36" t="s">
        <v>33</v>
      </c>
      <c r="K1669" s="36" t="s">
        <v>3647</v>
      </c>
      <c r="L1669" s="36">
        <v>0.5</v>
      </c>
      <c r="M1669" s="33">
        <v>0</v>
      </c>
      <c r="N1669" s="33">
        <v>37.5</v>
      </c>
      <c r="O1669" s="36" t="s">
        <v>1598</v>
      </c>
      <c r="P1669" s="36" t="str">
        <f>VLOOKUP(Table1[[#This Row],[Line Item Text Code]],$U$3:$V$7,2,FALSE)</f>
        <v>Miscellaneous</v>
      </c>
      <c r="Q1669" s="31">
        <f>Table1[[#This Row],[Ext. Cost]]-Table1[[#This Row],[Ext. Sell]]</f>
        <v>37.5</v>
      </c>
      <c r="R1669" s="28">
        <f>VLOOKUP(C1669,Bookings!$A$1:$B$33,2,FALSE)</f>
        <v>893520.77000000025</v>
      </c>
      <c r="S1669" s="31">
        <f>IFERROR(VLOOKUP(D1669,Bookings!E:F,2,FALSE),0)</f>
        <v>121573.87</v>
      </c>
      <c r="T1669" s="37" t="str">
        <f>IFERROR(VLOOKUP(Table1[[#This Row],[Order]],Bookings_with_AM_Report!A:L,12,FALSE),"N/A")</f>
        <v>Farrah Race</v>
      </c>
    </row>
    <row r="1670" spans="1:20">
      <c r="A1670" s="36" t="s">
        <v>1538</v>
      </c>
      <c r="B1670" s="36">
        <v>190</v>
      </c>
      <c r="C1670" s="36" t="s">
        <v>45</v>
      </c>
      <c r="D1670" s="36" t="s">
        <v>1539</v>
      </c>
      <c r="E1670" s="36" t="s">
        <v>69</v>
      </c>
      <c r="F1670" s="36" t="s">
        <v>6539</v>
      </c>
      <c r="G1670" s="36" t="s">
        <v>16</v>
      </c>
      <c r="H1670" s="36" t="s">
        <v>49</v>
      </c>
      <c r="I1670" s="36" t="s">
        <v>6540</v>
      </c>
      <c r="J1670" s="36" t="s">
        <v>24</v>
      </c>
      <c r="K1670" s="36" t="s">
        <v>47</v>
      </c>
      <c r="L1670" s="36">
        <v>1</v>
      </c>
      <c r="M1670" s="33">
        <v>0</v>
      </c>
      <c r="N1670" s="33">
        <v>2595</v>
      </c>
      <c r="O1670" s="36" t="s">
        <v>88</v>
      </c>
      <c r="P1670" s="36" t="str">
        <f>VLOOKUP(Table1[[#This Row],[Line Item Text Code]],$U$3:$V$7,2,FALSE)</f>
        <v>Specification Error</v>
      </c>
      <c r="Q1670" s="31">
        <f>Table1[[#This Row],[Ext. Cost]]-Table1[[#This Row],[Ext. Sell]]</f>
        <v>2595</v>
      </c>
      <c r="R1670" s="28">
        <f>VLOOKUP(C1670,Bookings!$A$1:$B$33,2,FALSE)</f>
        <v>6995960.2399999984</v>
      </c>
      <c r="S1670" s="31">
        <f>IFERROR(VLOOKUP(D1670,Bookings!E:F,2,FALSE),0)</f>
        <v>880678.87999999989</v>
      </c>
      <c r="T1670" s="37" t="str">
        <f>IFERROR(VLOOKUP(Table1[[#This Row],[Order]],Bookings_with_AM_Report!A:L,12,FALSE),"N/A")</f>
        <v>Mary Sparacino</v>
      </c>
    </row>
    <row r="1671" spans="1:20">
      <c r="A1671" s="36" t="s">
        <v>503</v>
      </c>
      <c r="B1671" s="36">
        <v>134</v>
      </c>
      <c r="C1671" s="36" t="s">
        <v>59</v>
      </c>
      <c r="D1671" s="36" t="s">
        <v>295</v>
      </c>
      <c r="E1671" s="36" t="s">
        <v>153</v>
      </c>
      <c r="F1671" s="36" t="s">
        <v>6482</v>
      </c>
      <c r="G1671" s="36" t="s">
        <v>42</v>
      </c>
      <c r="H1671" s="36" t="s">
        <v>36</v>
      </c>
      <c r="I1671" s="36" t="s">
        <v>6541</v>
      </c>
      <c r="J1671" s="36" t="s">
        <v>18</v>
      </c>
      <c r="K1671" s="36" t="s">
        <v>19</v>
      </c>
      <c r="L1671" s="36">
        <v>1</v>
      </c>
      <c r="M1671" s="33">
        <v>0</v>
      </c>
      <c r="N1671" s="33">
        <v>50.45</v>
      </c>
      <c r="O1671" s="36" t="s">
        <v>48</v>
      </c>
      <c r="P1671" s="36" t="str">
        <f>VLOOKUP(Table1[[#This Row],[Line Item Text Code]],$U$3:$V$7,2,FALSE)</f>
        <v>Customer Accomodation</v>
      </c>
      <c r="Q1671" s="31">
        <f>Table1[[#This Row],[Ext. Cost]]-Table1[[#This Row],[Ext. Sell]]</f>
        <v>50.45</v>
      </c>
      <c r="R1671" s="28">
        <f>VLOOKUP(C1671,Bookings!$A$1:$B$33,2,FALSE)</f>
        <v>25594614.949999984</v>
      </c>
      <c r="S1671" s="31">
        <f>IFERROR(VLOOKUP(D1671,Bookings!E:F,2,FALSE),0)</f>
        <v>-202960.04000000004</v>
      </c>
      <c r="T1671" s="37" t="str">
        <f>IFERROR(VLOOKUP(Table1[[#This Row],[Order]],Bookings_with_AM_Report!A:L,12,FALSE),"N/A")</f>
        <v>Anthony Pantaleoni</v>
      </c>
    </row>
    <row r="1672" spans="1:20">
      <c r="A1672" s="36" t="s">
        <v>3149</v>
      </c>
      <c r="B1672" s="36">
        <v>74</v>
      </c>
      <c r="C1672" s="36" t="s">
        <v>59</v>
      </c>
      <c r="D1672" s="36" t="s">
        <v>3150</v>
      </c>
      <c r="E1672" s="36" t="s">
        <v>6542</v>
      </c>
      <c r="F1672" s="36" t="s">
        <v>6482</v>
      </c>
      <c r="G1672" s="36" t="s">
        <v>42</v>
      </c>
      <c r="H1672" s="36" t="s">
        <v>36</v>
      </c>
      <c r="I1672" s="36" t="s">
        <v>165</v>
      </c>
      <c r="J1672" s="36" t="s">
        <v>18</v>
      </c>
      <c r="K1672" s="36" t="s">
        <v>19</v>
      </c>
      <c r="L1672" s="36">
        <v>1</v>
      </c>
      <c r="M1672" s="33">
        <v>0</v>
      </c>
      <c r="N1672" s="33">
        <v>217.5</v>
      </c>
      <c r="O1672" s="36" t="s">
        <v>48</v>
      </c>
      <c r="P1672" s="36" t="str">
        <f>VLOOKUP(Table1[[#This Row],[Line Item Text Code]],$U$3:$V$7,2,FALSE)</f>
        <v>Customer Accomodation</v>
      </c>
      <c r="Q1672" s="31">
        <f>Table1[[#This Row],[Ext. Cost]]-Table1[[#This Row],[Ext. Sell]]</f>
        <v>217.5</v>
      </c>
      <c r="R1672" s="28">
        <f>VLOOKUP(C1672,Bookings!$A$1:$B$33,2,FALSE)</f>
        <v>25594614.949999984</v>
      </c>
      <c r="S1672" s="31">
        <f>IFERROR(VLOOKUP(D1672,Bookings!E:F,2,FALSE),0)</f>
        <v>591585.21</v>
      </c>
      <c r="T1672" s="37" t="str">
        <f>IFERROR(VLOOKUP(Table1[[#This Row],[Order]],Bookings_with_AM_Report!A:L,12,FALSE),"N/A")</f>
        <v>Josie Maitlen</v>
      </c>
    </row>
    <row r="1673" spans="1:20">
      <c r="A1673" s="36" t="s">
        <v>1142</v>
      </c>
      <c r="B1673" s="36">
        <v>119</v>
      </c>
      <c r="C1673" s="36" t="s">
        <v>70</v>
      </c>
      <c r="D1673" s="36" t="s">
        <v>119</v>
      </c>
      <c r="E1673" s="36" t="s">
        <v>41</v>
      </c>
      <c r="F1673" s="36" t="s">
        <v>6543</v>
      </c>
      <c r="G1673" s="36" t="s">
        <v>42</v>
      </c>
      <c r="H1673" s="36" t="s">
        <v>36</v>
      </c>
      <c r="I1673" s="36" t="s">
        <v>5856</v>
      </c>
      <c r="J1673" s="36" t="s">
        <v>24</v>
      </c>
      <c r="K1673" s="36" t="s">
        <v>96</v>
      </c>
      <c r="L1673" s="36">
        <v>1</v>
      </c>
      <c r="M1673" s="33">
        <v>0</v>
      </c>
      <c r="N1673" s="33">
        <v>661</v>
      </c>
      <c r="O1673" s="36" t="s">
        <v>72</v>
      </c>
      <c r="P1673" s="36" t="str">
        <f>VLOOKUP(Table1[[#This Row],[Line Item Text Code]],$U$3:$V$7,2,FALSE)</f>
        <v>Customer Accomodation</v>
      </c>
      <c r="Q1673" s="31">
        <f>Table1[[#This Row],[Ext. Cost]]-Table1[[#This Row],[Ext. Sell]]</f>
        <v>661</v>
      </c>
      <c r="R1673" s="28">
        <f>VLOOKUP(C1673,Bookings!$A$1:$B$33,2,FALSE)</f>
        <v>3879926.4899999993</v>
      </c>
      <c r="S1673" s="31">
        <f>IFERROR(VLOOKUP(D1673,Bookings!E:F,2,FALSE),0)</f>
        <v>568707.78</v>
      </c>
      <c r="T1673" s="37" t="str">
        <f>IFERROR(VLOOKUP(Table1[[#This Row],[Order]],Bookings_with_AM_Report!A:L,12,FALSE),"N/A")</f>
        <v>Marena Brown</v>
      </c>
    </row>
    <row r="1674" spans="1:20">
      <c r="A1674" s="36" t="s">
        <v>1142</v>
      </c>
      <c r="B1674" s="36">
        <v>120</v>
      </c>
      <c r="C1674" s="36" t="s">
        <v>70</v>
      </c>
      <c r="D1674" s="36" t="s">
        <v>119</v>
      </c>
      <c r="E1674" s="36" t="s">
        <v>41</v>
      </c>
      <c r="F1674" s="36" t="s">
        <v>6544</v>
      </c>
      <c r="G1674" s="36" t="s">
        <v>42</v>
      </c>
      <c r="H1674" s="36" t="s">
        <v>36</v>
      </c>
      <c r="I1674" s="36" t="s">
        <v>5858</v>
      </c>
      <c r="J1674" s="36" t="s">
        <v>24</v>
      </c>
      <c r="K1674" s="36" t="s">
        <v>96</v>
      </c>
      <c r="L1674" s="36">
        <v>1</v>
      </c>
      <c r="M1674" s="33">
        <v>0</v>
      </c>
      <c r="N1674" s="33">
        <v>304</v>
      </c>
      <c r="O1674" s="36" t="s">
        <v>72</v>
      </c>
      <c r="P1674" s="36" t="str">
        <f>VLOOKUP(Table1[[#This Row],[Line Item Text Code]],$U$3:$V$7,2,FALSE)</f>
        <v>Customer Accomodation</v>
      </c>
      <c r="Q1674" s="31">
        <f>Table1[[#This Row],[Ext. Cost]]-Table1[[#This Row],[Ext. Sell]]</f>
        <v>304</v>
      </c>
      <c r="R1674" s="28">
        <f>VLOOKUP(C1674,Bookings!$A$1:$B$33,2,FALSE)</f>
        <v>3879926.4899999993</v>
      </c>
      <c r="S1674" s="31">
        <f>IFERROR(VLOOKUP(D1674,Bookings!E:F,2,FALSE),0)</f>
        <v>568707.78</v>
      </c>
      <c r="T1674" s="37" t="str">
        <f>IFERROR(VLOOKUP(Table1[[#This Row],[Order]],Bookings_with_AM_Report!A:L,12,FALSE),"N/A")</f>
        <v>Marena Brown</v>
      </c>
    </row>
    <row r="1675" spans="1:20">
      <c r="A1675" s="36" t="s">
        <v>2997</v>
      </c>
      <c r="B1675" s="36">
        <v>105</v>
      </c>
      <c r="C1675" s="36" t="s">
        <v>45</v>
      </c>
      <c r="D1675" s="36" t="s">
        <v>3967</v>
      </c>
      <c r="E1675" s="36" t="s">
        <v>6545</v>
      </c>
      <c r="F1675" s="36" t="s">
        <v>6546</v>
      </c>
      <c r="G1675" s="36" t="s">
        <v>31</v>
      </c>
      <c r="H1675" s="36" t="s">
        <v>49</v>
      </c>
      <c r="I1675" s="36" t="s">
        <v>6547</v>
      </c>
      <c r="J1675" s="36" t="s">
        <v>33</v>
      </c>
      <c r="K1675" s="36" t="s">
        <v>114</v>
      </c>
      <c r="L1675" s="36">
        <v>1</v>
      </c>
      <c r="M1675" s="33">
        <v>-900</v>
      </c>
      <c r="N1675" s="33">
        <v>0</v>
      </c>
      <c r="O1675" s="36" t="s">
        <v>1598</v>
      </c>
      <c r="P1675" s="36" t="str">
        <f>VLOOKUP(Table1[[#This Row],[Line Item Text Code]],$U$3:$V$7,2,FALSE)</f>
        <v>Specification Error</v>
      </c>
      <c r="Q1675" s="31">
        <f>Table1[[#This Row],[Ext. Cost]]-Table1[[#This Row],[Ext. Sell]]</f>
        <v>900</v>
      </c>
      <c r="R1675" s="28">
        <f>VLOOKUP(C1675,Bookings!$A$1:$B$33,2,FALSE)</f>
        <v>6995960.2399999984</v>
      </c>
      <c r="S1675" s="31">
        <f>IFERROR(VLOOKUP(D1675,Bookings!E:F,2,FALSE),0)</f>
        <v>-900</v>
      </c>
      <c r="T1675" s="37" t="str">
        <f>IFERROR(VLOOKUP(Table1[[#This Row],[Order]],Bookings_with_AM_Report!A:L,12,FALSE),"N/A")</f>
        <v>Farrah Race</v>
      </c>
    </row>
    <row r="1676" spans="1:20">
      <c r="A1676" s="36" t="s">
        <v>4227</v>
      </c>
      <c r="B1676" s="36">
        <v>65</v>
      </c>
      <c r="C1676" s="36" t="s">
        <v>70</v>
      </c>
      <c r="D1676" s="36" t="s">
        <v>101</v>
      </c>
      <c r="E1676" s="36" t="s">
        <v>6548</v>
      </c>
      <c r="F1676" s="36" t="s">
        <v>6549</v>
      </c>
      <c r="G1676" s="36" t="s">
        <v>2516</v>
      </c>
      <c r="H1676" s="36" t="s">
        <v>49</v>
      </c>
      <c r="I1676" s="36" t="s">
        <v>6550</v>
      </c>
      <c r="J1676" s="36" t="s">
        <v>24</v>
      </c>
      <c r="K1676" s="36" t="s">
        <v>368</v>
      </c>
      <c r="L1676" s="36">
        <v>1</v>
      </c>
      <c r="M1676" s="33">
        <v>0</v>
      </c>
      <c r="N1676" s="33">
        <v>86.8</v>
      </c>
      <c r="O1676" s="36" t="s">
        <v>72</v>
      </c>
      <c r="P1676" s="36" t="str">
        <f>VLOOKUP(Table1[[#This Row],[Line Item Text Code]],$U$3:$V$7,2,FALSE)</f>
        <v>Specification Error</v>
      </c>
      <c r="Q1676" s="31">
        <f>Table1[[#This Row],[Ext. Cost]]-Table1[[#This Row],[Ext. Sell]]</f>
        <v>86.8</v>
      </c>
      <c r="R1676" s="28">
        <f>VLOOKUP(C1676,Bookings!$A$1:$B$33,2,FALSE)</f>
        <v>3879926.4899999993</v>
      </c>
      <c r="S1676" s="31">
        <f>IFERROR(VLOOKUP(D1676,Bookings!E:F,2,FALSE),0)</f>
        <v>399849.05</v>
      </c>
      <c r="T1676" s="37" t="str">
        <f>IFERROR(VLOOKUP(Table1[[#This Row],[Order]],Bookings_with_AM_Report!A:L,12,FALSE),"N/A")</f>
        <v>Marena Brown</v>
      </c>
    </row>
    <row r="1677" spans="1:20">
      <c r="A1677" s="36" t="s">
        <v>4227</v>
      </c>
      <c r="B1677" s="36">
        <v>67</v>
      </c>
      <c r="C1677" s="36" t="s">
        <v>70</v>
      </c>
      <c r="D1677" s="36" t="s">
        <v>101</v>
      </c>
      <c r="E1677" s="36" t="s">
        <v>6551</v>
      </c>
      <c r="F1677" s="36" t="s">
        <v>6552</v>
      </c>
      <c r="G1677" s="36" t="s">
        <v>31</v>
      </c>
      <c r="H1677" s="36" t="s">
        <v>49</v>
      </c>
      <c r="I1677" s="36" t="s">
        <v>6553</v>
      </c>
      <c r="J1677" s="36" t="s">
        <v>24</v>
      </c>
      <c r="K1677" s="36" t="s">
        <v>6554</v>
      </c>
      <c r="L1677" s="36">
        <v>16</v>
      </c>
      <c r="M1677" s="33">
        <v>0</v>
      </c>
      <c r="N1677" s="33">
        <v>325.60000000000002</v>
      </c>
      <c r="O1677" s="36" t="s">
        <v>72</v>
      </c>
      <c r="P1677" s="36" t="str">
        <f>VLOOKUP(Table1[[#This Row],[Line Item Text Code]],$U$3:$V$7,2,FALSE)</f>
        <v>Specification Error</v>
      </c>
      <c r="Q1677" s="31">
        <f>Table1[[#This Row],[Ext. Cost]]-Table1[[#This Row],[Ext. Sell]]</f>
        <v>325.60000000000002</v>
      </c>
      <c r="R1677" s="28">
        <f>VLOOKUP(C1677,Bookings!$A$1:$B$33,2,FALSE)</f>
        <v>3879926.4899999993</v>
      </c>
      <c r="S1677" s="31">
        <f>IFERROR(VLOOKUP(D1677,Bookings!E:F,2,FALSE),0)</f>
        <v>399849.05</v>
      </c>
      <c r="T1677" s="37" t="str">
        <f>IFERROR(VLOOKUP(Table1[[#This Row],[Order]],Bookings_with_AM_Report!A:L,12,FALSE),"N/A")</f>
        <v>Marena Brown</v>
      </c>
    </row>
    <row r="1678" spans="1:20">
      <c r="A1678" s="36" t="s">
        <v>5082</v>
      </c>
      <c r="B1678" s="36">
        <v>69</v>
      </c>
      <c r="C1678" s="36" t="s">
        <v>81</v>
      </c>
      <c r="D1678" s="36" t="s">
        <v>267</v>
      </c>
      <c r="E1678" s="36" t="s">
        <v>92</v>
      </c>
      <c r="F1678" s="36" t="s">
        <v>6555</v>
      </c>
      <c r="G1678" s="36" t="s">
        <v>16</v>
      </c>
      <c r="H1678" s="36" t="s">
        <v>49</v>
      </c>
      <c r="I1678" s="36" t="s">
        <v>6556</v>
      </c>
      <c r="J1678" s="36" t="s">
        <v>24</v>
      </c>
      <c r="K1678" s="36" t="s">
        <v>124</v>
      </c>
      <c r="L1678" s="36">
        <v>1</v>
      </c>
      <c r="M1678" s="33">
        <v>0</v>
      </c>
      <c r="N1678" s="33">
        <v>1350</v>
      </c>
      <c r="O1678" s="36" t="s">
        <v>29</v>
      </c>
      <c r="P1678" s="36" t="str">
        <f>VLOOKUP(Table1[[#This Row],[Line Item Text Code]],$U$3:$V$7,2,FALSE)</f>
        <v>Specification Error</v>
      </c>
      <c r="Q1678" s="31">
        <f>Table1[[#This Row],[Ext. Cost]]-Table1[[#This Row],[Ext. Sell]]</f>
        <v>1350</v>
      </c>
      <c r="R1678" s="28">
        <f>VLOOKUP(C1678,Bookings!$A$1:$B$33,2,FALSE)</f>
        <v>2600398.1199999982</v>
      </c>
      <c r="S1678" s="31">
        <f>IFERROR(VLOOKUP(D1678,Bookings!E:F,2,FALSE),0)</f>
        <v>264592.40000000008</v>
      </c>
      <c r="T1678" s="37" t="str">
        <f>IFERROR(VLOOKUP(Table1[[#This Row],[Order]],Bookings_with_AM_Report!A:L,12,FALSE),"N/A")</f>
        <v>Genesis Rita</v>
      </c>
    </row>
    <row r="1679" spans="1:20">
      <c r="A1679" s="36" t="s">
        <v>3423</v>
      </c>
      <c r="B1679" s="36">
        <v>44</v>
      </c>
      <c r="C1679" s="36" t="s">
        <v>15</v>
      </c>
      <c r="D1679" s="36" t="s">
        <v>143</v>
      </c>
      <c r="E1679" s="36" t="s">
        <v>192</v>
      </c>
      <c r="F1679" s="36" t="s">
        <v>22</v>
      </c>
      <c r="G1679" s="36" t="s">
        <v>317</v>
      </c>
      <c r="H1679" s="36" t="s">
        <v>17</v>
      </c>
      <c r="I1679" s="36" t="s">
        <v>193</v>
      </c>
      <c r="J1679" s="36" t="s">
        <v>18</v>
      </c>
      <c r="K1679" s="36" t="s">
        <v>6557</v>
      </c>
      <c r="L1679" s="36">
        <v>1</v>
      </c>
      <c r="M1679" s="33">
        <v>0</v>
      </c>
      <c r="N1679" s="33">
        <v>24.93</v>
      </c>
      <c r="O1679" s="36" t="s">
        <v>26</v>
      </c>
      <c r="P1679" s="36" t="str">
        <f>VLOOKUP(Table1[[#This Row],[Line Item Text Code]],$U$3:$V$7,2,FALSE)</f>
        <v>Miscellaneous</v>
      </c>
      <c r="Q1679" s="31">
        <f>Table1[[#This Row],[Ext. Cost]]-Table1[[#This Row],[Ext. Sell]]</f>
        <v>24.93</v>
      </c>
      <c r="R1679" s="28">
        <f>VLOOKUP(C1679,Bookings!$A$1:$B$33,2,FALSE)</f>
        <v>6210075.2199999997</v>
      </c>
      <c r="S1679" s="31">
        <f>IFERROR(VLOOKUP(D1679,Bookings!E:F,2,FALSE),0)</f>
        <v>4794778.7699999996</v>
      </c>
      <c r="T1679" s="37" t="str">
        <f>IFERROR(VLOOKUP(Table1[[#This Row],[Order]],Bookings_with_AM_Report!A:L,12,FALSE),"N/A")</f>
        <v>Patty Medina</v>
      </c>
    </row>
    <row r="1680" spans="1:20">
      <c r="A1680" s="36" t="s">
        <v>594</v>
      </c>
      <c r="B1680" s="36">
        <v>36</v>
      </c>
      <c r="C1680" s="36" t="s">
        <v>15</v>
      </c>
      <c r="D1680" s="36" t="s">
        <v>143</v>
      </c>
      <c r="E1680" s="36" t="s">
        <v>46</v>
      </c>
      <c r="F1680" s="36" t="s">
        <v>6558</v>
      </c>
      <c r="G1680" s="36" t="s">
        <v>42</v>
      </c>
      <c r="H1680" s="36" t="s">
        <v>17</v>
      </c>
      <c r="I1680" s="36" t="s">
        <v>43</v>
      </c>
      <c r="J1680" s="36" t="s">
        <v>18</v>
      </c>
      <c r="K1680" s="36" t="s">
        <v>316</v>
      </c>
      <c r="L1680" s="36">
        <v>1</v>
      </c>
      <c r="M1680" s="33">
        <v>0</v>
      </c>
      <c r="N1680" s="33">
        <v>75</v>
      </c>
      <c r="O1680" s="36" t="s">
        <v>26</v>
      </c>
      <c r="P1680" s="36" t="str">
        <f>VLOOKUP(Table1[[#This Row],[Line Item Text Code]],$U$3:$V$7,2,FALSE)</f>
        <v>Miscellaneous</v>
      </c>
      <c r="Q1680" s="31">
        <f>Table1[[#This Row],[Ext. Cost]]-Table1[[#This Row],[Ext. Sell]]</f>
        <v>75</v>
      </c>
      <c r="R1680" s="28">
        <f>VLOOKUP(C1680,Bookings!$A$1:$B$33,2,FALSE)</f>
        <v>6210075.2199999997</v>
      </c>
      <c r="S1680" s="31">
        <f>IFERROR(VLOOKUP(D1680,Bookings!E:F,2,FALSE),0)</f>
        <v>4794778.7699999996</v>
      </c>
      <c r="T1680" s="37" t="str">
        <f>IFERROR(VLOOKUP(Table1[[#This Row],[Order]],Bookings_with_AM_Report!A:L,12,FALSE),"N/A")</f>
        <v>Melissa Rokes,Patty Medina</v>
      </c>
    </row>
    <row r="1681" spans="1:20">
      <c r="A1681" s="36" t="s">
        <v>1606</v>
      </c>
      <c r="B1681" s="36">
        <v>38</v>
      </c>
      <c r="C1681" s="36" t="s">
        <v>120</v>
      </c>
      <c r="D1681" s="36" t="s">
        <v>611</v>
      </c>
      <c r="E1681" s="36" t="s">
        <v>107</v>
      </c>
      <c r="F1681" s="36" t="s">
        <v>166</v>
      </c>
      <c r="G1681" s="36" t="s">
        <v>31</v>
      </c>
      <c r="H1681" s="36" t="s">
        <v>36</v>
      </c>
      <c r="I1681" s="36" t="s">
        <v>1471</v>
      </c>
      <c r="J1681" s="36" t="s">
        <v>24</v>
      </c>
      <c r="K1681" s="36" t="s">
        <v>1610</v>
      </c>
      <c r="L1681" s="36">
        <v>1</v>
      </c>
      <c r="M1681" s="33">
        <v>0</v>
      </c>
      <c r="N1681" s="33">
        <v>115</v>
      </c>
      <c r="O1681" s="36" t="s">
        <v>29</v>
      </c>
      <c r="P1681" s="36" t="str">
        <f>VLOOKUP(Table1[[#This Row],[Line Item Text Code]],$U$3:$V$7,2,FALSE)</f>
        <v>Customer Accomodation</v>
      </c>
      <c r="Q1681" s="31">
        <f>Table1[[#This Row],[Ext. Cost]]-Table1[[#This Row],[Ext. Sell]]</f>
        <v>115</v>
      </c>
      <c r="R1681" s="28">
        <f>VLOOKUP(C1681,Bookings!$A$1:$B$33,2,FALSE)</f>
        <v>927982.08000000031</v>
      </c>
      <c r="S1681" s="31">
        <f>IFERROR(VLOOKUP(D1681,Bookings!E:F,2,FALSE),0)</f>
        <v>487090.22000000003</v>
      </c>
      <c r="T1681" s="37" t="str">
        <f>IFERROR(VLOOKUP(Table1[[#This Row],[Order]],Bookings_with_AM_Report!A:L,12,FALSE),"N/A")</f>
        <v>Nathasha Cherubin,Troy Ocariza</v>
      </c>
    </row>
    <row r="1682" spans="1:20">
      <c r="A1682" s="36" t="s">
        <v>1606</v>
      </c>
      <c r="B1682" s="36">
        <v>38</v>
      </c>
      <c r="C1682" s="36" t="s">
        <v>120</v>
      </c>
      <c r="D1682" s="36" t="s">
        <v>611</v>
      </c>
      <c r="E1682" s="36" t="s">
        <v>107</v>
      </c>
      <c r="F1682" s="36" t="s">
        <v>166</v>
      </c>
      <c r="G1682" s="36" t="s">
        <v>31</v>
      </c>
      <c r="H1682" s="36" t="s">
        <v>53</v>
      </c>
      <c r="I1682" s="36" t="s">
        <v>54</v>
      </c>
      <c r="J1682" s="36" t="s">
        <v>24</v>
      </c>
      <c r="K1682" s="36" t="s">
        <v>1610</v>
      </c>
      <c r="L1682" s="36">
        <v>1</v>
      </c>
      <c r="M1682" s="33">
        <v>0</v>
      </c>
      <c r="N1682" s="33">
        <v>115</v>
      </c>
      <c r="O1682" s="36" t="s">
        <v>29</v>
      </c>
      <c r="P1682" s="36" t="str">
        <f>VLOOKUP(Table1[[#This Row],[Line Item Text Code]],$U$3:$V$7,2,FALSE)</f>
        <v>Shipping Charges</v>
      </c>
      <c r="Q1682" s="31">
        <f>Table1[[#This Row],[Ext. Cost]]-Table1[[#This Row],[Ext. Sell]]</f>
        <v>115</v>
      </c>
      <c r="R1682" s="28">
        <f>VLOOKUP(C1682,Bookings!$A$1:$B$33,2,FALSE)</f>
        <v>927982.08000000031</v>
      </c>
      <c r="S1682" s="31">
        <f>IFERROR(VLOOKUP(D1682,Bookings!E:F,2,FALSE),0)</f>
        <v>487090.22000000003</v>
      </c>
      <c r="T1682" s="37" t="str">
        <f>IFERROR(VLOOKUP(Table1[[#This Row],[Order]],Bookings_with_AM_Report!A:L,12,FALSE),"N/A")</f>
        <v>Nathasha Cherubin,Troy Ocariza</v>
      </c>
    </row>
    <row r="1683" spans="1:20">
      <c r="A1683" s="36" t="s">
        <v>1606</v>
      </c>
      <c r="B1683" s="36">
        <v>39</v>
      </c>
      <c r="C1683" s="36" t="s">
        <v>120</v>
      </c>
      <c r="D1683" s="36" t="s">
        <v>611</v>
      </c>
      <c r="E1683" s="36" t="s">
        <v>6559</v>
      </c>
      <c r="F1683" s="36" t="s">
        <v>6560</v>
      </c>
      <c r="G1683" s="36" t="s">
        <v>31</v>
      </c>
      <c r="H1683" s="36" t="s">
        <v>36</v>
      </c>
      <c r="I1683" s="36" t="s">
        <v>1471</v>
      </c>
      <c r="J1683" s="36" t="s">
        <v>24</v>
      </c>
      <c r="K1683" s="36" t="s">
        <v>1610</v>
      </c>
      <c r="L1683" s="36">
        <v>1</v>
      </c>
      <c r="M1683" s="33">
        <v>0</v>
      </c>
      <c r="N1683" s="33">
        <v>224.4</v>
      </c>
      <c r="O1683" s="36" t="s">
        <v>29</v>
      </c>
      <c r="P1683" s="36" t="str">
        <f>VLOOKUP(Table1[[#This Row],[Line Item Text Code]],$U$3:$V$7,2,FALSE)</f>
        <v>Customer Accomodation</v>
      </c>
      <c r="Q1683" s="31">
        <f>Table1[[#This Row],[Ext. Cost]]-Table1[[#This Row],[Ext. Sell]]</f>
        <v>224.4</v>
      </c>
      <c r="R1683" s="28">
        <f>VLOOKUP(C1683,Bookings!$A$1:$B$33,2,FALSE)</f>
        <v>927982.08000000031</v>
      </c>
      <c r="S1683" s="31">
        <f>IFERROR(VLOOKUP(D1683,Bookings!E:F,2,FALSE),0)</f>
        <v>487090.22000000003</v>
      </c>
      <c r="T1683" s="37" t="str">
        <f>IFERROR(VLOOKUP(Table1[[#This Row],[Order]],Bookings_with_AM_Report!A:L,12,FALSE),"N/A")</f>
        <v>Nathasha Cherubin,Troy Ocariza</v>
      </c>
    </row>
    <row r="1684" spans="1:20">
      <c r="A1684" s="36" t="s">
        <v>1606</v>
      </c>
      <c r="B1684" s="36">
        <v>39</v>
      </c>
      <c r="C1684" s="36" t="s">
        <v>120</v>
      </c>
      <c r="D1684" s="36" t="s">
        <v>611</v>
      </c>
      <c r="E1684" s="36" t="s">
        <v>6559</v>
      </c>
      <c r="F1684" s="36" t="s">
        <v>6560</v>
      </c>
      <c r="G1684" s="36" t="s">
        <v>31</v>
      </c>
      <c r="H1684" s="36" t="s">
        <v>17</v>
      </c>
      <c r="I1684" s="36" t="s">
        <v>50</v>
      </c>
      <c r="J1684" s="36" t="s">
        <v>24</v>
      </c>
      <c r="K1684" s="36" t="s">
        <v>1610</v>
      </c>
      <c r="L1684" s="36">
        <v>1</v>
      </c>
      <c r="M1684" s="33">
        <v>0</v>
      </c>
      <c r="N1684" s="33">
        <v>224.4</v>
      </c>
      <c r="O1684" s="36" t="s">
        <v>29</v>
      </c>
      <c r="P1684" s="36" t="str">
        <f>VLOOKUP(Table1[[#This Row],[Line Item Text Code]],$U$3:$V$7,2,FALSE)</f>
        <v>Miscellaneous</v>
      </c>
      <c r="Q1684" s="31">
        <f>Table1[[#This Row],[Ext. Cost]]-Table1[[#This Row],[Ext. Sell]]</f>
        <v>224.4</v>
      </c>
      <c r="R1684" s="28">
        <f>VLOOKUP(C1684,Bookings!$A$1:$B$33,2,FALSE)</f>
        <v>927982.08000000031</v>
      </c>
      <c r="S1684" s="31">
        <f>IFERROR(VLOOKUP(D1684,Bookings!E:F,2,FALSE),0)</f>
        <v>487090.22000000003</v>
      </c>
      <c r="T1684" s="37" t="str">
        <f>IFERROR(VLOOKUP(Table1[[#This Row],[Order]],Bookings_with_AM_Report!A:L,12,FALSE),"N/A")</f>
        <v>Nathasha Cherubin,Troy Ocariza</v>
      </c>
    </row>
    <row r="1685" spans="1:20">
      <c r="A1685" s="36" t="s">
        <v>3560</v>
      </c>
      <c r="B1685" s="36">
        <v>68</v>
      </c>
      <c r="C1685" s="36" t="s">
        <v>70</v>
      </c>
      <c r="D1685" s="36" t="s">
        <v>71</v>
      </c>
      <c r="E1685" s="36" t="s">
        <v>6561</v>
      </c>
      <c r="F1685" s="36" t="s">
        <v>6562</v>
      </c>
      <c r="G1685" s="36" t="s">
        <v>16</v>
      </c>
      <c r="H1685" s="36" t="s">
        <v>36</v>
      </c>
      <c r="I1685" s="36" t="s">
        <v>6563</v>
      </c>
      <c r="J1685" s="36" t="s">
        <v>24</v>
      </c>
      <c r="K1685" s="36" t="s">
        <v>86</v>
      </c>
      <c r="L1685" s="36">
        <v>1</v>
      </c>
      <c r="M1685" s="33">
        <v>0</v>
      </c>
      <c r="N1685" s="33">
        <v>208</v>
      </c>
      <c r="O1685" s="36" t="s">
        <v>72</v>
      </c>
      <c r="P1685" s="36" t="str">
        <f>VLOOKUP(Table1[[#This Row],[Line Item Text Code]],$U$3:$V$7,2,FALSE)</f>
        <v>Customer Accomodation</v>
      </c>
      <c r="Q1685" s="31">
        <f>Table1[[#This Row],[Ext. Cost]]-Table1[[#This Row],[Ext. Sell]]</f>
        <v>208</v>
      </c>
      <c r="R1685" s="28">
        <f>VLOOKUP(C1685,Bookings!$A$1:$B$33,2,FALSE)</f>
        <v>3879926.4899999993</v>
      </c>
      <c r="S1685" s="31">
        <f>IFERROR(VLOOKUP(D1685,Bookings!E:F,2,FALSE),0)</f>
        <v>435136.94999999995</v>
      </c>
      <c r="T1685" s="37" t="str">
        <f>IFERROR(VLOOKUP(Table1[[#This Row],[Order]],Bookings_with_AM_Report!A:L,12,FALSE),"N/A")</f>
        <v>Megan Ewers</v>
      </c>
    </row>
    <row r="1686" spans="1:20">
      <c r="A1686" s="36" t="s">
        <v>6564</v>
      </c>
      <c r="B1686" s="36">
        <v>3</v>
      </c>
      <c r="C1686" s="36" t="s">
        <v>15</v>
      </c>
      <c r="D1686" s="36" t="s">
        <v>163</v>
      </c>
      <c r="E1686" s="36" t="s">
        <v>6565</v>
      </c>
      <c r="F1686" s="36" t="s">
        <v>6566</v>
      </c>
      <c r="G1686" s="36" t="s">
        <v>31</v>
      </c>
      <c r="H1686" s="36" t="s">
        <v>36</v>
      </c>
      <c r="I1686" s="36" t="s">
        <v>6567</v>
      </c>
      <c r="J1686" s="36" t="s">
        <v>18</v>
      </c>
      <c r="K1686" s="36" t="s">
        <v>167</v>
      </c>
      <c r="L1686" s="36">
        <v>1</v>
      </c>
      <c r="M1686" s="33">
        <v>0</v>
      </c>
      <c r="N1686" s="33">
        <v>101.23</v>
      </c>
      <c r="O1686" s="36" t="s">
        <v>48</v>
      </c>
      <c r="P1686" s="36" t="str">
        <f>VLOOKUP(Table1[[#This Row],[Line Item Text Code]],$U$3:$V$7,2,FALSE)</f>
        <v>Customer Accomodation</v>
      </c>
      <c r="Q1686" s="31">
        <f>Table1[[#This Row],[Ext. Cost]]-Table1[[#This Row],[Ext. Sell]]</f>
        <v>101.23</v>
      </c>
      <c r="R1686" s="28">
        <f>VLOOKUP(C1686,Bookings!$A$1:$B$33,2,FALSE)</f>
        <v>6210075.2199999997</v>
      </c>
      <c r="S1686" s="31">
        <f>IFERROR(VLOOKUP(D1686,Bookings!E:F,2,FALSE),0)</f>
        <v>214888.15000000002</v>
      </c>
      <c r="T1686" s="37" t="str">
        <f>IFERROR(VLOOKUP(Table1[[#This Row],[Order]],Bookings_with_AM_Report!A:L,12,FALSE),"N/A")</f>
        <v>Hana Estrada,Paul Razo</v>
      </c>
    </row>
    <row r="1687" spans="1:20">
      <c r="A1687" s="36" t="s">
        <v>3594</v>
      </c>
      <c r="B1687" s="36">
        <v>153</v>
      </c>
      <c r="C1687" s="36" t="s">
        <v>76</v>
      </c>
      <c r="D1687" s="36" t="s">
        <v>1529</v>
      </c>
      <c r="E1687" s="36" t="s">
        <v>52</v>
      </c>
      <c r="F1687" s="36" t="s">
        <v>6459</v>
      </c>
      <c r="G1687" s="36" t="s">
        <v>53</v>
      </c>
      <c r="H1687" s="36" t="s">
        <v>53</v>
      </c>
      <c r="I1687" s="36" t="s">
        <v>6568</v>
      </c>
      <c r="J1687" s="36" t="s">
        <v>18</v>
      </c>
      <c r="K1687" s="36" t="s">
        <v>3835</v>
      </c>
      <c r="L1687" s="36">
        <v>1</v>
      </c>
      <c r="M1687" s="33">
        <v>0</v>
      </c>
      <c r="N1687" s="33">
        <v>382</v>
      </c>
      <c r="O1687" s="36" t="s">
        <v>63</v>
      </c>
      <c r="P1687" s="36" t="str">
        <f>VLOOKUP(Table1[[#This Row],[Line Item Text Code]],$U$3:$V$7,2,FALSE)</f>
        <v>Shipping Charges</v>
      </c>
      <c r="Q1687" s="31">
        <f>Table1[[#This Row],[Ext. Cost]]-Table1[[#This Row],[Ext. Sell]]</f>
        <v>382</v>
      </c>
      <c r="R1687" s="28">
        <f>VLOOKUP(C1687,Bookings!$A$1:$B$33,2,FALSE)</f>
        <v>13189792.260000004</v>
      </c>
      <c r="S1687" s="31">
        <f>IFERROR(VLOOKUP(D1687,Bookings!E:F,2,FALSE),0)</f>
        <v>1177000.1299999999</v>
      </c>
      <c r="T1687" s="37" t="str">
        <f>IFERROR(VLOOKUP(Table1[[#This Row],[Order]],Bookings_with_AM_Report!A:L,12,FALSE),"N/A")</f>
        <v>Frances Kim</v>
      </c>
    </row>
    <row r="1688" spans="1:20">
      <c r="A1688" s="36" t="s">
        <v>1129</v>
      </c>
      <c r="B1688" s="36">
        <v>22</v>
      </c>
      <c r="C1688" s="36" t="s">
        <v>15</v>
      </c>
      <c r="D1688" s="36" t="s">
        <v>100</v>
      </c>
      <c r="E1688" s="36" t="s">
        <v>218</v>
      </c>
      <c r="F1688" s="36" t="s">
        <v>6569</v>
      </c>
      <c r="G1688" s="36" t="s">
        <v>16</v>
      </c>
      <c r="H1688" s="36" t="s">
        <v>49</v>
      </c>
      <c r="I1688" s="36" t="s">
        <v>6570</v>
      </c>
      <c r="J1688" s="36" t="s">
        <v>18</v>
      </c>
      <c r="K1688" s="36" t="s">
        <v>2474</v>
      </c>
      <c r="L1688" s="36">
        <v>1</v>
      </c>
      <c r="M1688" s="33">
        <v>0</v>
      </c>
      <c r="N1688" s="33">
        <v>250</v>
      </c>
      <c r="O1688" s="36" t="s">
        <v>29</v>
      </c>
      <c r="P1688" s="36" t="str">
        <f>VLOOKUP(Table1[[#This Row],[Line Item Text Code]],$U$3:$V$7,2,FALSE)</f>
        <v>Specification Error</v>
      </c>
      <c r="Q1688" s="31">
        <f>Table1[[#This Row],[Ext. Cost]]-Table1[[#This Row],[Ext. Sell]]</f>
        <v>250</v>
      </c>
      <c r="R1688" s="28">
        <f>VLOOKUP(C1688,Bookings!$A$1:$B$33,2,FALSE)</f>
        <v>6210075.2199999997</v>
      </c>
      <c r="S1688" s="31">
        <f>IFERROR(VLOOKUP(D1688,Bookings!E:F,2,FALSE),0)</f>
        <v>78338.729999999981</v>
      </c>
      <c r="T1688" s="37" t="str">
        <f>IFERROR(VLOOKUP(Table1[[#This Row],[Order]],Bookings_with_AM_Report!A:L,12,FALSE),"N/A")</f>
        <v>Lindsay Hanief</v>
      </c>
    </row>
    <row r="1689" spans="1:20">
      <c r="A1689" s="36" t="s">
        <v>1117</v>
      </c>
      <c r="B1689" s="36">
        <v>37</v>
      </c>
      <c r="C1689" s="36" t="s">
        <v>15</v>
      </c>
      <c r="D1689" s="36" t="s">
        <v>279</v>
      </c>
      <c r="E1689" s="36" t="s">
        <v>43</v>
      </c>
      <c r="F1689" s="36" t="s">
        <v>6482</v>
      </c>
      <c r="G1689" s="36" t="s">
        <v>42</v>
      </c>
      <c r="H1689" s="36" t="s">
        <v>36</v>
      </c>
      <c r="I1689" s="36" t="s">
        <v>4</v>
      </c>
      <c r="J1689" s="36" t="s">
        <v>18</v>
      </c>
      <c r="K1689" s="36" t="s">
        <v>19</v>
      </c>
      <c r="L1689" s="36">
        <v>1</v>
      </c>
      <c r="M1689" s="33">
        <v>0</v>
      </c>
      <c r="N1689" s="33">
        <v>31.5</v>
      </c>
      <c r="O1689" s="36" t="s">
        <v>48</v>
      </c>
      <c r="P1689" s="36" t="str">
        <f>VLOOKUP(Table1[[#This Row],[Line Item Text Code]],$U$3:$V$7,2,FALSE)</f>
        <v>Customer Accomodation</v>
      </c>
      <c r="Q1689" s="31">
        <f>Table1[[#This Row],[Ext. Cost]]-Table1[[#This Row],[Ext. Sell]]</f>
        <v>31.5</v>
      </c>
      <c r="R1689" s="28">
        <f>VLOOKUP(C1689,Bookings!$A$1:$B$33,2,FALSE)</f>
        <v>6210075.2199999997</v>
      </c>
      <c r="S1689" s="31">
        <f>IFERROR(VLOOKUP(D1689,Bookings!E:F,2,FALSE),0)</f>
        <v>291616.36000000004</v>
      </c>
      <c r="T1689" s="37" t="str">
        <f>IFERROR(VLOOKUP(Table1[[#This Row],[Order]],Bookings_with_AM_Report!A:L,12,FALSE),"N/A")</f>
        <v>Josie Maitlen,Melissa Rokes</v>
      </c>
    </row>
    <row r="1690" spans="1:20">
      <c r="A1690" s="36" t="s">
        <v>2011</v>
      </c>
      <c r="B1690" s="36">
        <v>11</v>
      </c>
      <c r="C1690" s="36" t="s">
        <v>106</v>
      </c>
      <c r="D1690" s="36" t="s">
        <v>135</v>
      </c>
      <c r="E1690" s="36" t="s">
        <v>5684</v>
      </c>
      <c r="F1690" s="36" t="s">
        <v>6571</v>
      </c>
      <c r="G1690" s="36" t="s">
        <v>3645</v>
      </c>
      <c r="H1690" s="36" t="s">
        <v>17</v>
      </c>
      <c r="I1690" s="36" t="s">
        <v>5664</v>
      </c>
      <c r="J1690" s="36" t="s">
        <v>33</v>
      </c>
      <c r="K1690" s="36" t="s">
        <v>3647</v>
      </c>
      <c r="L1690" s="36">
        <v>8</v>
      </c>
      <c r="M1690" s="33">
        <v>0</v>
      </c>
      <c r="N1690" s="33">
        <v>-600</v>
      </c>
      <c r="O1690" s="36" t="s">
        <v>1598</v>
      </c>
      <c r="P1690" s="36" t="str">
        <f>VLOOKUP(Table1[[#This Row],[Line Item Text Code]],$U$3:$V$7,2,FALSE)</f>
        <v>Miscellaneous</v>
      </c>
      <c r="Q1690" s="31">
        <f>Table1[[#This Row],[Ext. Cost]]-Table1[[#This Row],[Ext. Sell]]</f>
        <v>-600</v>
      </c>
      <c r="R1690" s="28">
        <f>VLOOKUP(C1690,Bookings!$A$1:$B$33,2,FALSE)</f>
        <v>893520.77000000025</v>
      </c>
      <c r="S1690" s="31">
        <f>IFERROR(VLOOKUP(D1690,Bookings!E:F,2,FALSE),0)</f>
        <v>121573.87</v>
      </c>
      <c r="T1690" s="37" t="str">
        <f>IFERROR(VLOOKUP(Table1[[#This Row],[Order]],Bookings_with_AM_Report!A:L,12,FALSE),"N/A")</f>
        <v>Farrah Race</v>
      </c>
    </row>
    <row r="1691" spans="1:20">
      <c r="A1691" s="36" t="s">
        <v>2011</v>
      </c>
      <c r="B1691" s="36">
        <v>12</v>
      </c>
      <c r="C1691" s="36" t="s">
        <v>106</v>
      </c>
      <c r="D1691" s="36" t="s">
        <v>135</v>
      </c>
      <c r="E1691" s="36" t="s">
        <v>1436</v>
      </c>
      <c r="F1691" s="36" t="s">
        <v>1396</v>
      </c>
      <c r="G1691" s="36" t="s">
        <v>1398</v>
      </c>
      <c r="H1691" s="36" t="s">
        <v>17</v>
      </c>
      <c r="I1691" s="36" t="s">
        <v>5664</v>
      </c>
      <c r="J1691" s="36" t="s">
        <v>33</v>
      </c>
      <c r="K1691" s="36" t="s">
        <v>1400</v>
      </c>
      <c r="L1691" s="36">
        <v>1.5</v>
      </c>
      <c r="M1691" s="33">
        <v>0</v>
      </c>
      <c r="N1691" s="33">
        <v>112.5</v>
      </c>
      <c r="O1691" s="36" t="s">
        <v>1598</v>
      </c>
      <c r="P1691" s="36" t="str">
        <f>VLOOKUP(Table1[[#This Row],[Line Item Text Code]],$U$3:$V$7,2,FALSE)</f>
        <v>Miscellaneous</v>
      </c>
      <c r="Q1691" s="31">
        <f>Table1[[#This Row],[Ext. Cost]]-Table1[[#This Row],[Ext. Sell]]</f>
        <v>112.5</v>
      </c>
      <c r="R1691" s="28">
        <f>VLOOKUP(C1691,Bookings!$A$1:$B$33,2,FALSE)</f>
        <v>893520.77000000025</v>
      </c>
      <c r="S1691" s="31">
        <f>IFERROR(VLOOKUP(D1691,Bookings!E:F,2,FALSE),0)</f>
        <v>121573.87</v>
      </c>
      <c r="T1691" s="37" t="str">
        <f>IFERROR(VLOOKUP(Table1[[#This Row],[Order]],Bookings_with_AM_Report!A:L,12,FALSE),"N/A")</f>
        <v>Farrah Race</v>
      </c>
    </row>
    <row r="1692" spans="1:20">
      <c r="A1692" s="36" t="s">
        <v>1055</v>
      </c>
      <c r="B1692" s="36">
        <v>12</v>
      </c>
      <c r="C1692" s="36" t="s">
        <v>81</v>
      </c>
      <c r="D1692" s="36" t="s">
        <v>170</v>
      </c>
      <c r="E1692" s="36" t="s">
        <v>92</v>
      </c>
      <c r="F1692" s="36" t="s">
        <v>6572</v>
      </c>
      <c r="G1692" s="36" t="s">
        <v>16</v>
      </c>
      <c r="H1692" s="36" t="s">
        <v>32</v>
      </c>
      <c r="I1692" s="36" t="s">
        <v>6573</v>
      </c>
      <c r="J1692" s="36" t="s">
        <v>24</v>
      </c>
      <c r="K1692" s="36" t="s">
        <v>124</v>
      </c>
      <c r="L1692" s="36">
        <v>1</v>
      </c>
      <c r="M1692" s="33">
        <v>0</v>
      </c>
      <c r="N1692" s="33">
        <v>225</v>
      </c>
      <c r="O1692" s="36" t="s">
        <v>29</v>
      </c>
      <c r="P1692" s="36" t="str">
        <f>VLOOKUP(Table1[[#This Row],[Line Item Text Code]],$U$3:$V$7,2,FALSE)</f>
        <v>Vendor Caused</v>
      </c>
      <c r="Q1692" s="31">
        <f>Table1[[#This Row],[Ext. Cost]]-Table1[[#This Row],[Ext. Sell]]</f>
        <v>225</v>
      </c>
      <c r="R1692" s="28">
        <f>VLOOKUP(C1692,Bookings!$A$1:$B$33,2,FALSE)</f>
        <v>2600398.1199999982</v>
      </c>
      <c r="S1692" s="31">
        <f>IFERROR(VLOOKUP(D1692,Bookings!E:F,2,FALSE),0)</f>
        <v>1166624.0599999994</v>
      </c>
      <c r="T1692" s="37" t="str">
        <f>IFERROR(VLOOKUP(Table1[[#This Row],[Order]],Bookings_with_AM_Report!A:L,12,FALSE),"N/A")</f>
        <v>Genesis Rita</v>
      </c>
    </row>
    <row r="1693" spans="1:20">
      <c r="A1693" s="36" t="s">
        <v>1732</v>
      </c>
      <c r="B1693" s="36">
        <v>13</v>
      </c>
      <c r="C1693" s="36" t="s">
        <v>20</v>
      </c>
      <c r="D1693" s="36" t="s">
        <v>21</v>
      </c>
      <c r="E1693" s="36" t="s">
        <v>814</v>
      </c>
      <c r="F1693" s="36" t="s">
        <v>22</v>
      </c>
      <c r="G1693" s="36" t="s">
        <v>31</v>
      </c>
      <c r="H1693" s="36" t="s">
        <v>17</v>
      </c>
      <c r="I1693" s="36" t="s">
        <v>200</v>
      </c>
      <c r="J1693" s="36" t="s">
        <v>24</v>
      </c>
      <c r="K1693" s="36" t="s">
        <v>25</v>
      </c>
      <c r="L1693" s="36">
        <v>1</v>
      </c>
      <c r="M1693" s="33">
        <v>0</v>
      </c>
      <c r="N1693" s="33">
        <v>118.44</v>
      </c>
      <c r="O1693" s="36" t="s">
        <v>26</v>
      </c>
      <c r="P1693" s="36" t="str">
        <f>VLOOKUP(Table1[[#This Row],[Line Item Text Code]],$U$3:$V$7,2,FALSE)</f>
        <v>Miscellaneous</v>
      </c>
      <c r="Q1693" s="31">
        <f>Table1[[#This Row],[Ext. Cost]]-Table1[[#This Row],[Ext. Sell]]</f>
        <v>118.44</v>
      </c>
      <c r="R1693" s="28">
        <f>VLOOKUP(C1693,Bookings!$A$1:$B$33,2,FALSE)</f>
        <v>7904036.2999999644</v>
      </c>
      <c r="S1693" s="31">
        <f>IFERROR(VLOOKUP(D1693,Bookings!E:F,2,FALSE),0)</f>
        <v>6485933.8499999978</v>
      </c>
      <c r="T1693" s="37" t="str">
        <f>IFERROR(VLOOKUP(Table1[[#This Row],[Order]],Bookings_with_AM_Report!A:L,12,FALSE),"N/A")</f>
        <v>Jessica Ramirez</v>
      </c>
    </row>
    <row r="1694" spans="1:20">
      <c r="A1694" s="36" t="s">
        <v>1732</v>
      </c>
      <c r="B1694" s="36">
        <v>14</v>
      </c>
      <c r="C1694" s="36" t="s">
        <v>20</v>
      </c>
      <c r="D1694" s="36" t="s">
        <v>21</v>
      </c>
      <c r="E1694" s="36" t="s">
        <v>64</v>
      </c>
      <c r="F1694" s="36" t="s">
        <v>22</v>
      </c>
      <c r="G1694" s="36" t="s">
        <v>317</v>
      </c>
      <c r="H1694" s="36" t="s">
        <v>17</v>
      </c>
      <c r="I1694" s="36" t="s">
        <v>200</v>
      </c>
      <c r="J1694" s="36" t="s">
        <v>24</v>
      </c>
      <c r="K1694" s="36" t="s">
        <v>25</v>
      </c>
      <c r="L1694" s="36">
        <v>1</v>
      </c>
      <c r="M1694" s="33">
        <v>0</v>
      </c>
      <c r="N1694" s="33">
        <v>12.85</v>
      </c>
      <c r="O1694" s="36" t="s">
        <v>26</v>
      </c>
      <c r="P1694" s="36" t="str">
        <f>VLOOKUP(Table1[[#This Row],[Line Item Text Code]],$U$3:$V$7,2,FALSE)</f>
        <v>Miscellaneous</v>
      </c>
      <c r="Q1694" s="31">
        <f>Table1[[#This Row],[Ext. Cost]]-Table1[[#This Row],[Ext. Sell]]</f>
        <v>12.85</v>
      </c>
      <c r="R1694" s="28">
        <f>VLOOKUP(C1694,Bookings!$A$1:$B$33,2,FALSE)</f>
        <v>7904036.2999999644</v>
      </c>
      <c r="S1694" s="31">
        <f>IFERROR(VLOOKUP(D1694,Bookings!E:F,2,FALSE),0)</f>
        <v>6485933.8499999978</v>
      </c>
      <c r="T1694" s="37" t="str">
        <f>IFERROR(VLOOKUP(Table1[[#This Row],[Order]],Bookings_with_AM_Report!A:L,12,FALSE),"N/A")</f>
        <v>Jessica Ramirez</v>
      </c>
    </row>
    <row r="1695" spans="1:20">
      <c r="A1695" s="36" t="s">
        <v>2379</v>
      </c>
      <c r="B1695" s="36">
        <v>15</v>
      </c>
      <c r="C1695" s="36" t="s">
        <v>20</v>
      </c>
      <c r="D1695" s="36" t="s">
        <v>21</v>
      </c>
      <c r="E1695" s="36" t="s">
        <v>92</v>
      </c>
      <c r="F1695" s="36" t="s">
        <v>6574</v>
      </c>
      <c r="G1695" s="36" t="s">
        <v>16</v>
      </c>
      <c r="H1695" s="36" t="s">
        <v>17</v>
      </c>
      <c r="I1695" s="36" t="s">
        <v>6575</v>
      </c>
      <c r="J1695" s="36" t="s">
        <v>24</v>
      </c>
      <c r="K1695" s="36" t="s">
        <v>86</v>
      </c>
      <c r="L1695" s="36">
        <v>1</v>
      </c>
      <c r="M1695" s="33">
        <v>0</v>
      </c>
      <c r="N1695" s="33">
        <v>-3423</v>
      </c>
      <c r="O1695" s="36" t="s">
        <v>26</v>
      </c>
      <c r="P1695" s="36" t="str">
        <f>VLOOKUP(Table1[[#This Row],[Line Item Text Code]],$U$3:$V$7,2,FALSE)</f>
        <v>Miscellaneous</v>
      </c>
      <c r="Q1695" s="31">
        <f>Table1[[#This Row],[Ext. Cost]]-Table1[[#This Row],[Ext. Sell]]</f>
        <v>-3423</v>
      </c>
      <c r="R1695" s="28">
        <f>VLOOKUP(C1695,Bookings!$A$1:$B$33,2,FALSE)</f>
        <v>7904036.2999999644</v>
      </c>
      <c r="S1695" s="31">
        <f>IFERROR(VLOOKUP(D1695,Bookings!E:F,2,FALSE),0)</f>
        <v>6485933.8499999978</v>
      </c>
      <c r="T1695" s="37" t="str">
        <f>IFERROR(VLOOKUP(Table1[[#This Row],[Order]],Bookings_with_AM_Report!A:L,12,FALSE),"N/A")</f>
        <v>Casey Fleming,Norma Lopez</v>
      </c>
    </row>
    <row r="1696" spans="1:20">
      <c r="A1696" s="36" t="s">
        <v>2929</v>
      </c>
      <c r="B1696" s="36">
        <v>42</v>
      </c>
      <c r="C1696" s="36" t="s">
        <v>181</v>
      </c>
      <c r="D1696" s="36" t="s">
        <v>446</v>
      </c>
      <c r="E1696" s="36" t="s">
        <v>6576</v>
      </c>
      <c r="F1696" s="36" t="s">
        <v>6577</v>
      </c>
      <c r="G1696" s="36" t="s">
        <v>31</v>
      </c>
      <c r="H1696" s="36" t="s">
        <v>36</v>
      </c>
      <c r="I1696" s="36" t="s">
        <v>131</v>
      </c>
      <c r="J1696" s="36" t="s">
        <v>18</v>
      </c>
      <c r="K1696" s="36" t="s">
        <v>139</v>
      </c>
      <c r="L1696" s="36">
        <v>3</v>
      </c>
      <c r="M1696" s="33">
        <v>0</v>
      </c>
      <c r="N1696" s="33">
        <v>149.94</v>
      </c>
      <c r="O1696" s="36" t="s">
        <v>48</v>
      </c>
      <c r="P1696" s="36" t="str">
        <f>VLOOKUP(Table1[[#This Row],[Line Item Text Code]],$U$3:$V$7,2,FALSE)</f>
        <v>Customer Accomodation</v>
      </c>
      <c r="Q1696" s="31">
        <f>Table1[[#This Row],[Ext. Cost]]-Table1[[#This Row],[Ext. Sell]]</f>
        <v>149.94</v>
      </c>
      <c r="R1696" s="28">
        <f>VLOOKUP(C1696,Bookings!$A$1:$B$33,2,FALSE)</f>
        <v>325857.38</v>
      </c>
      <c r="S1696" s="31">
        <f>IFERROR(VLOOKUP(D1696,Bookings!E:F,2,FALSE),0)</f>
        <v>244374.52000000005</v>
      </c>
      <c r="T1696" s="37" t="str">
        <f>IFERROR(VLOOKUP(Table1[[#This Row],[Order]],Bookings_with_AM_Report!A:L,12,FALSE),"N/A")</f>
        <v>Anthony Pantaleoni,Melissa Rokes</v>
      </c>
    </row>
    <row r="1697" spans="1:20">
      <c r="A1697" s="36" t="s">
        <v>2167</v>
      </c>
      <c r="B1697" s="36">
        <v>73</v>
      </c>
      <c r="C1697" s="36" t="s">
        <v>76</v>
      </c>
      <c r="D1697" s="36" t="s">
        <v>146</v>
      </c>
      <c r="E1697" s="36" t="s">
        <v>6578</v>
      </c>
      <c r="F1697" s="36" t="s">
        <v>22</v>
      </c>
      <c r="G1697" s="36" t="s">
        <v>53</v>
      </c>
      <c r="H1697" s="36" t="s">
        <v>53</v>
      </c>
      <c r="I1697" s="36" t="s">
        <v>129</v>
      </c>
      <c r="J1697" s="36" t="s">
        <v>18</v>
      </c>
      <c r="K1697" s="36" t="s">
        <v>75</v>
      </c>
      <c r="L1697" s="36">
        <v>1</v>
      </c>
      <c r="M1697" s="33">
        <v>0</v>
      </c>
      <c r="N1697" s="33">
        <v>74.59</v>
      </c>
      <c r="O1697" s="36" t="s">
        <v>63</v>
      </c>
      <c r="P1697" s="36" t="str">
        <f>VLOOKUP(Table1[[#This Row],[Line Item Text Code]],$U$3:$V$7,2,FALSE)</f>
        <v>Shipping Charges</v>
      </c>
      <c r="Q1697" s="31">
        <f>Table1[[#This Row],[Ext. Cost]]-Table1[[#This Row],[Ext. Sell]]</f>
        <v>74.59</v>
      </c>
      <c r="R1697" s="28">
        <f>VLOOKUP(C1697,Bookings!$A$1:$B$33,2,FALSE)</f>
        <v>13189792.260000004</v>
      </c>
      <c r="S1697" s="31">
        <f>IFERROR(VLOOKUP(D1697,Bookings!E:F,2,FALSE),0)</f>
        <v>1874548.8799999997</v>
      </c>
      <c r="T1697" s="37" t="str">
        <f>IFERROR(VLOOKUP(Table1[[#This Row],[Order]],Bookings_with_AM_Report!A:L,12,FALSE),"N/A")</f>
        <v>Kimi Katsuyoshi</v>
      </c>
    </row>
    <row r="1698" spans="1:20">
      <c r="A1698" s="36" t="s">
        <v>2167</v>
      </c>
      <c r="B1698" s="36">
        <v>74</v>
      </c>
      <c r="C1698" s="36" t="s">
        <v>76</v>
      </c>
      <c r="D1698" s="36" t="s">
        <v>146</v>
      </c>
      <c r="E1698" s="36" t="s">
        <v>6068</v>
      </c>
      <c r="F1698" s="36" t="s">
        <v>6069</v>
      </c>
      <c r="G1698" s="36" t="s">
        <v>31</v>
      </c>
      <c r="H1698" s="36" t="s">
        <v>49</v>
      </c>
      <c r="I1698" s="36" t="s">
        <v>6070</v>
      </c>
      <c r="J1698" s="36" t="s">
        <v>18</v>
      </c>
      <c r="K1698" s="36" t="s">
        <v>115</v>
      </c>
      <c r="L1698" s="36">
        <v>1</v>
      </c>
      <c r="M1698" s="33">
        <v>0</v>
      </c>
      <c r="N1698" s="33">
        <v>5.48</v>
      </c>
      <c r="O1698" s="36" t="s">
        <v>63</v>
      </c>
      <c r="P1698" s="36" t="str">
        <f>VLOOKUP(Table1[[#This Row],[Line Item Text Code]],$U$3:$V$7,2,FALSE)</f>
        <v>Specification Error</v>
      </c>
      <c r="Q1698" s="31">
        <f>Table1[[#This Row],[Ext. Cost]]-Table1[[#This Row],[Ext. Sell]]</f>
        <v>5.48</v>
      </c>
      <c r="R1698" s="28">
        <f>VLOOKUP(C1698,Bookings!$A$1:$B$33,2,FALSE)</f>
        <v>13189792.260000004</v>
      </c>
      <c r="S1698" s="31">
        <f>IFERROR(VLOOKUP(D1698,Bookings!E:F,2,FALSE),0)</f>
        <v>1874548.8799999997</v>
      </c>
      <c r="T1698" s="37" t="str">
        <f>IFERROR(VLOOKUP(Table1[[#This Row],[Order]],Bookings_with_AM_Report!A:L,12,FALSE),"N/A")</f>
        <v>Kimi Katsuyoshi</v>
      </c>
    </row>
    <row r="1699" spans="1:20">
      <c r="A1699" s="36" t="s">
        <v>5456</v>
      </c>
      <c r="B1699" s="36">
        <v>494</v>
      </c>
      <c r="C1699" s="36" t="s">
        <v>59</v>
      </c>
      <c r="D1699" s="36" t="s">
        <v>4044</v>
      </c>
      <c r="E1699" s="36" t="s">
        <v>2270</v>
      </c>
      <c r="F1699" s="36" t="s">
        <v>4528</v>
      </c>
      <c r="G1699" s="36" t="s">
        <v>31</v>
      </c>
      <c r="H1699" s="36" t="s">
        <v>49</v>
      </c>
      <c r="I1699" s="36" t="s">
        <v>6579</v>
      </c>
      <c r="J1699" s="36" t="s">
        <v>18</v>
      </c>
      <c r="K1699" s="36" t="s">
        <v>34</v>
      </c>
      <c r="L1699" s="36">
        <v>394.47</v>
      </c>
      <c r="M1699" s="33">
        <v>0</v>
      </c>
      <c r="N1699" s="33">
        <v>394.47</v>
      </c>
      <c r="O1699" s="36" t="s">
        <v>26</v>
      </c>
      <c r="P1699" s="36" t="str">
        <f>VLOOKUP(Table1[[#This Row],[Line Item Text Code]],$U$3:$V$7,2,FALSE)</f>
        <v>Specification Error</v>
      </c>
      <c r="Q1699" s="31">
        <f>Table1[[#This Row],[Ext. Cost]]-Table1[[#This Row],[Ext. Sell]]</f>
        <v>394.47</v>
      </c>
      <c r="R1699" s="28">
        <f>VLOOKUP(C1699,Bookings!$A$1:$B$33,2,FALSE)</f>
        <v>25594614.949999984</v>
      </c>
      <c r="S1699" s="31">
        <f>IFERROR(VLOOKUP(D1699,Bookings!E:F,2,FALSE),0)</f>
        <v>6454864.4399999995</v>
      </c>
      <c r="T1699" s="37" t="str">
        <f>IFERROR(VLOOKUP(Table1[[#This Row],[Order]],Bookings_with_AM_Report!A:L,12,FALSE),"N/A")</f>
        <v>Anthony Pantaleoni</v>
      </c>
    </row>
    <row r="1700" spans="1:20">
      <c r="A1700" s="36" t="s">
        <v>5456</v>
      </c>
      <c r="B1700" s="36">
        <v>495</v>
      </c>
      <c r="C1700" s="36" t="s">
        <v>59</v>
      </c>
      <c r="D1700" s="36" t="s">
        <v>4044</v>
      </c>
      <c r="E1700" s="36" t="s">
        <v>6580</v>
      </c>
      <c r="F1700" s="36" t="s">
        <v>6581</v>
      </c>
      <c r="G1700" s="36" t="s">
        <v>31</v>
      </c>
      <c r="H1700" s="36" t="s">
        <v>49</v>
      </c>
      <c r="I1700" s="36" t="s">
        <v>6582</v>
      </c>
      <c r="J1700" s="36" t="s">
        <v>18</v>
      </c>
      <c r="K1700" s="36" t="s">
        <v>1632</v>
      </c>
      <c r="L1700" s="36">
        <v>1</v>
      </c>
      <c r="M1700" s="33">
        <v>0</v>
      </c>
      <c r="N1700" s="33">
        <v>156.63999999999999</v>
      </c>
      <c r="O1700" s="36" t="s">
        <v>26</v>
      </c>
      <c r="P1700" s="36" t="str">
        <f>VLOOKUP(Table1[[#This Row],[Line Item Text Code]],$U$3:$V$7,2,FALSE)</f>
        <v>Specification Error</v>
      </c>
      <c r="Q1700" s="31">
        <f>Table1[[#This Row],[Ext. Cost]]-Table1[[#This Row],[Ext. Sell]]</f>
        <v>156.63999999999999</v>
      </c>
      <c r="R1700" s="28">
        <f>VLOOKUP(C1700,Bookings!$A$1:$B$33,2,FALSE)</f>
        <v>25594614.949999984</v>
      </c>
      <c r="S1700" s="31">
        <f>IFERROR(VLOOKUP(D1700,Bookings!E:F,2,FALSE),0)</f>
        <v>6454864.4399999995</v>
      </c>
      <c r="T1700" s="37" t="str">
        <f>IFERROR(VLOOKUP(Table1[[#This Row],[Order]],Bookings_with_AM_Report!A:L,12,FALSE),"N/A")</f>
        <v>Anthony Pantaleoni</v>
      </c>
    </row>
    <row r="1701" spans="1:20">
      <c r="A1701" s="36" t="s">
        <v>5456</v>
      </c>
      <c r="B1701" s="36">
        <v>496</v>
      </c>
      <c r="C1701" s="36" t="s">
        <v>59</v>
      </c>
      <c r="D1701" s="36" t="s">
        <v>4044</v>
      </c>
      <c r="E1701" s="36" t="s">
        <v>6583</v>
      </c>
      <c r="F1701" s="36" t="s">
        <v>6584</v>
      </c>
      <c r="G1701" s="36" t="s">
        <v>31</v>
      </c>
      <c r="H1701" s="36" t="s">
        <v>49</v>
      </c>
      <c r="I1701" s="36" t="s">
        <v>6585</v>
      </c>
      <c r="J1701" s="36" t="s">
        <v>18</v>
      </c>
      <c r="K1701" s="36" t="s">
        <v>6586</v>
      </c>
      <c r="L1701" s="36">
        <v>1</v>
      </c>
      <c r="M1701" s="33">
        <v>0</v>
      </c>
      <c r="N1701" s="33">
        <v>5.38</v>
      </c>
      <c r="O1701" s="36" t="s">
        <v>26</v>
      </c>
      <c r="P1701" s="36" t="str">
        <f>VLOOKUP(Table1[[#This Row],[Line Item Text Code]],$U$3:$V$7,2,FALSE)</f>
        <v>Specification Error</v>
      </c>
      <c r="Q1701" s="31">
        <f>Table1[[#This Row],[Ext. Cost]]-Table1[[#This Row],[Ext. Sell]]</f>
        <v>5.38</v>
      </c>
      <c r="R1701" s="28">
        <f>VLOOKUP(C1701,Bookings!$A$1:$B$33,2,FALSE)</f>
        <v>25594614.949999984</v>
      </c>
      <c r="S1701" s="31">
        <f>IFERROR(VLOOKUP(D1701,Bookings!E:F,2,FALSE),0)</f>
        <v>6454864.4399999995</v>
      </c>
      <c r="T1701" s="37" t="str">
        <f>IFERROR(VLOOKUP(Table1[[#This Row],[Order]],Bookings_with_AM_Report!A:L,12,FALSE),"N/A")</f>
        <v>Anthony Pantaleoni</v>
      </c>
    </row>
    <row r="1702" spans="1:20">
      <c r="A1702" s="36" t="s">
        <v>5456</v>
      </c>
      <c r="B1702" s="36">
        <v>497</v>
      </c>
      <c r="C1702" s="36" t="s">
        <v>59</v>
      </c>
      <c r="D1702" s="36" t="s">
        <v>4044</v>
      </c>
      <c r="E1702" s="36" t="s">
        <v>6583</v>
      </c>
      <c r="F1702" s="36" t="s">
        <v>6587</v>
      </c>
      <c r="G1702" s="36" t="s">
        <v>31</v>
      </c>
      <c r="H1702" s="36" t="s">
        <v>49</v>
      </c>
      <c r="I1702" s="36" t="s">
        <v>6585</v>
      </c>
      <c r="J1702" s="36" t="s">
        <v>18</v>
      </c>
      <c r="K1702" s="36" t="s">
        <v>6586</v>
      </c>
      <c r="L1702" s="36">
        <v>1</v>
      </c>
      <c r="M1702" s="33">
        <v>0</v>
      </c>
      <c r="N1702" s="33">
        <v>-5.38</v>
      </c>
      <c r="O1702" s="36" t="s">
        <v>26</v>
      </c>
      <c r="P1702" s="36" t="str">
        <f>VLOOKUP(Table1[[#This Row],[Line Item Text Code]],$U$3:$V$7,2,FALSE)</f>
        <v>Specification Error</v>
      </c>
      <c r="Q1702" s="31">
        <f>Table1[[#This Row],[Ext. Cost]]-Table1[[#This Row],[Ext. Sell]]</f>
        <v>-5.38</v>
      </c>
      <c r="R1702" s="28">
        <f>VLOOKUP(C1702,Bookings!$A$1:$B$33,2,FALSE)</f>
        <v>25594614.949999984</v>
      </c>
      <c r="S1702" s="31">
        <f>IFERROR(VLOOKUP(D1702,Bookings!E:F,2,FALSE),0)</f>
        <v>6454864.4399999995</v>
      </c>
      <c r="T1702" s="37" t="str">
        <f>IFERROR(VLOOKUP(Table1[[#This Row],[Order]],Bookings_with_AM_Report!A:L,12,FALSE),"N/A")</f>
        <v>Anthony Pantaleoni</v>
      </c>
    </row>
    <row r="1703" spans="1:20">
      <c r="A1703" s="36" t="s">
        <v>5456</v>
      </c>
      <c r="B1703" s="36">
        <v>498</v>
      </c>
      <c r="C1703" s="36" t="s">
        <v>59</v>
      </c>
      <c r="D1703" s="36" t="s">
        <v>4044</v>
      </c>
      <c r="E1703" s="36" t="s">
        <v>6504</v>
      </c>
      <c r="F1703" s="36" t="s">
        <v>22</v>
      </c>
      <c r="G1703" s="36" t="s">
        <v>53</v>
      </c>
      <c r="H1703" s="36" t="s">
        <v>53</v>
      </c>
      <c r="I1703" s="36" t="s">
        <v>129</v>
      </c>
      <c r="J1703" s="36" t="s">
        <v>18</v>
      </c>
      <c r="K1703" s="36" t="s">
        <v>75</v>
      </c>
      <c r="L1703" s="36">
        <v>1</v>
      </c>
      <c r="M1703" s="33">
        <v>0</v>
      </c>
      <c r="N1703" s="33">
        <v>10.95</v>
      </c>
      <c r="O1703" s="36" t="s">
        <v>26</v>
      </c>
      <c r="P1703" s="36" t="str">
        <f>VLOOKUP(Table1[[#This Row],[Line Item Text Code]],$U$3:$V$7,2,FALSE)</f>
        <v>Shipping Charges</v>
      </c>
      <c r="Q1703" s="31">
        <f>Table1[[#This Row],[Ext. Cost]]-Table1[[#This Row],[Ext. Sell]]</f>
        <v>10.95</v>
      </c>
      <c r="R1703" s="28">
        <f>VLOOKUP(C1703,Bookings!$A$1:$B$33,2,FALSE)</f>
        <v>25594614.949999984</v>
      </c>
      <c r="S1703" s="31">
        <f>IFERROR(VLOOKUP(D1703,Bookings!E:F,2,FALSE),0)</f>
        <v>6454864.4399999995</v>
      </c>
      <c r="T1703" s="37" t="str">
        <f>IFERROR(VLOOKUP(Table1[[#This Row],[Order]],Bookings_with_AM_Report!A:L,12,FALSE),"N/A")</f>
        <v>Anthony Pantaleoni</v>
      </c>
    </row>
    <row r="1704" spans="1:20">
      <c r="A1704" s="36" t="s">
        <v>3120</v>
      </c>
      <c r="B1704" s="36">
        <v>7</v>
      </c>
      <c r="C1704" s="36" t="s">
        <v>113</v>
      </c>
      <c r="D1704" s="36" t="s">
        <v>3121</v>
      </c>
      <c r="E1704" s="36" t="s">
        <v>6588</v>
      </c>
      <c r="F1704" s="36" t="s">
        <v>3863</v>
      </c>
      <c r="G1704" s="36" t="s">
        <v>31</v>
      </c>
      <c r="H1704" s="36" t="s">
        <v>17</v>
      </c>
      <c r="I1704" s="36" t="s">
        <v>6589</v>
      </c>
      <c r="J1704" s="36" t="s">
        <v>18</v>
      </c>
      <c r="K1704" s="36" t="s">
        <v>3864</v>
      </c>
      <c r="L1704" s="36">
        <v>4</v>
      </c>
      <c r="M1704" s="33">
        <v>0</v>
      </c>
      <c r="N1704" s="33">
        <v>-932.8</v>
      </c>
      <c r="O1704" s="36" t="s">
        <v>63</v>
      </c>
      <c r="P1704" s="36" t="str">
        <f>VLOOKUP(Table1[[#This Row],[Line Item Text Code]],$U$3:$V$7,2,FALSE)</f>
        <v>Miscellaneous</v>
      </c>
      <c r="Q1704" s="31">
        <f>Table1[[#This Row],[Ext. Cost]]-Table1[[#This Row],[Ext. Sell]]</f>
        <v>-932.8</v>
      </c>
      <c r="R1704" s="28">
        <f>VLOOKUP(C1704,Bookings!$A$1:$B$33,2,FALSE)</f>
        <v>3917134.9400000004</v>
      </c>
      <c r="S1704" s="31">
        <f>IFERROR(VLOOKUP(D1704,Bookings!E:F,2,FALSE),0)</f>
        <v>2007</v>
      </c>
      <c r="T1704" s="37" t="str">
        <f>IFERROR(VLOOKUP(Table1[[#This Row],[Order]],Bookings_with_AM_Report!A:L,12,FALSE),"N/A")</f>
        <v>Saoirse O'Connor</v>
      </c>
    </row>
    <row r="1705" spans="1:20">
      <c r="A1705" s="36" t="s">
        <v>3120</v>
      </c>
      <c r="B1705" s="36">
        <v>11</v>
      </c>
      <c r="C1705" s="36" t="s">
        <v>113</v>
      </c>
      <c r="D1705" s="36" t="s">
        <v>3121</v>
      </c>
      <c r="E1705" s="36" t="s">
        <v>3862</v>
      </c>
      <c r="F1705" s="36" t="s">
        <v>3863</v>
      </c>
      <c r="G1705" s="36" t="s">
        <v>31</v>
      </c>
      <c r="H1705" s="36" t="s">
        <v>49</v>
      </c>
      <c r="I1705" s="36" t="s">
        <v>2605</v>
      </c>
      <c r="J1705" s="36" t="s">
        <v>18</v>
      </c>
      <c r="K1705" s="36" t="s">
        <v>3864</v>
      </c>
      <c r="L1705" s="36">
        <v>4</v>
      </c>
      <c r="M1705" s="33">
        <v>0</v>
      </c>
      <c r="N1705" s="33">
        <v>-0.8</v>
      </c>
      <c r="O1705" s="36" t="s">
        <v>63</v>
      </c>
      <c r="P1705" s="36" t="str">
        <f>VLOOKUP(Table1[[#This Row],[Line Item Text Code]],$U$3:$V$7,2,FALSE)</f>
        <v>Specification Error</v>
      </c>
      <c r="Q1705" s="31">
        <f>Table1[[#This Row],[Ext. Cost]]-Table1[[#This Row],[Ext. Sell]]</f>
        <v>-0.8</v>
      </c>
      <c r="R1705" s="28">
        <f>VLOOKUP(C1705,Bookings!$A$1:$B$33,2,FALSE)</f>
        <v>3917134.9400000004</v>
      </c>
      <c r="S1705" s="31">
        <f>IFERROR(VLOOKUP(D1705,Bookings!E:F,2,FALSE),0)</f>
        <v>2007</v>
      </c>
      <c r="T1705" s="37" t="str">
        <f>IFERROR(VLOOKUP(Table1[[#This Row],[Order]],Bookings_with_AM_Report!A:L,12,FALSE),"N/A")</f>
        <v>Saoirse O'Connor</v>
      </c>
    </row>
    <row r="1706" spans="1:20">
      <c r="A1706" s="36" t="s">
        <v>2416</v>
      </c>
      <c r="B1706" s="36">
        <v>59</v>
      </c>
      <c r="C1706" s="36" t="s">
        <v>76</v>
      </c>
      <c r="D1706" s="36" t="s">
        <v>224</v>
      </c>
      <c r="E1706" s="36" t="s">
        <v>6590</v>
      </c>
      <c r="F1706" s="36" t="s">
        <v>6591</v>
      </c>
      <c r="G1706" s="36" t="s">
        <v>1394</v>
      </c>
      <c r="H1706" s="36" t="s">
        <v>17</v>
      </c>
      <c r="I1706" s="36" t="s">
        <v>2561</v>
      </c>
      <c r="J1706" s="36" t="s">
        <v>18</v>
      </c>
      <c r="K1706" s="36" t="s">
        <v>527</v>
      </c>
      <c r="L1706" s="36">
        <v>1</v>
      </c>
      <c r="M1706" s="33">
        <v>0</v>
      </c>
      <c r="N1706" s="33">
        <v>389.84</v>
      </c>
      <c r="O1706" s="36" t="s">
        <v>63</v>
      </c>
      <c r="P1706" s="36" t="str">
        <f>VLOOKUP(Table1[[#This Row],[Line Item Text Code]],$U$3:$V$7,2,FALSE)</f>
        <v>Miscellaneous</v>
      </c>
      <c r="Q1706" s="31">
        <f>Table1[[#This Row],[Ext. Cost]]-Table1[[#This Row],[Ext. Sell]]</f>
        <v>389.84</v>
      </c>
      <c r="R1706" s="28">
        <f>VLOOKUP(C1706,Bookings!$A$1:$B$33,2,FALSE)</f>
        <v>13189792.260000004</v>
      </c>
      <c r="S1706" s="31">
        <f>IFERROR(VLOOKUP(D1706,Bookings!E:F,2,FALSE),0)</f>
        <v>1304608.0400000005</v>
      </c>
      <c r="T1706" s="37" t="str">
        <f>IFERROR(VLOOKUP(Table1[[#This Row],[Order]],Bookings_with_AM_Report!A:L,12,FALSE),"N/A")</f>
        <v>Carina Collison</v>
      </c>
    </row>
    <row r="1707" spans="1:20">
      <c r="A1707" s="36" t="s">
        <v>3077</v>
      </c>
      <c r="B1707" s="36">
        <v>33</v>
      </c>
      <c r="C1707" s="36" t="s">
        <v>76</v>
      </c>
      <c r="D1707" s="36" t="s">
        <v>224</v>
      </c>
      <c r="E1707" s="36" t="s">
        <v>160</v>
      </c>
      <c r="F1707" s="36" t="s">
        <v>160</v>
      </c>
      <c r="G1707" s="36" t="s">
        <v>2516</v>
      </c>
      <c r="H1707" s="36" t="s">
        <v>17</v>
      </c>
      <c r="I1707" s="36" t="s">
        <v>6592</v>
      </c>
      <c r="J1707" s="36" t="s">
        <v>18</v>
      </c>
      <c r="K1707" s="36" t="s">
        <v>895</v>
      </c>
      <c r="L1707" s="36">
        <v>1</v>
      </c>
      <c r="M1707" s="33">
        <v>0</v>
      </c>
      <c r="N1707" s="33">
        <v>454.56</v>
      </c>
      <c r="O1707" s="36" t="s">
        <v>63</v>
      </c>
      <c r="P1707" s="36" t="str">
        <f>VLOOKUP(Table1[[#This Row],[Line Item Text Code]],$U$3:$V$7,2,FALSE)</f>
        <v>Miscellaneous</v>
      </c>
      <c r="Q1707" s="31">
        <f>Table1[[#This Row],[Ext. Cost]]-Table1[[#This Row],[Ext. Sell]]</f>
        <v>454.56</v>
      </c>
      <c r="R1707" s="28">
        <f>VLOOKUP(C1707,Bookings!$A$1:$B$33,2,FALSE)</f>
        <v>13189792.260000004</v>
      </c>
      <c r="S1707" s="31">
        <f>IFERROR(VLOOKUP(D1707,Bookings!E:F,2,FALSE),0)</f>
        <v>1304608.0400000005</v>
      </c>
      <c r="T1707" s="37" t="str">
        <f>IFERROR(VLOOKUP(Table1[[#This Row],[Order]],Bookings_with_AM_Report!A:L,12,FALSE),"N/A")</f>
        <v>Carina Collison</v>
      </c>
    </row>
    <row r="1708" spans="1:20">
      <c r="A1708" s="36" t="s">
        <v>3077</v>
      </c>
      <c r="B1708" s="36">
        <v>34</v>
      </c>
      <c r="C1708" s="36" t="s">
        <v>76</v>
      </c>
      <c r="D1708" s="36" t="s">
        <v>224</v>
      </c>
      <c r="E1708" s="36" t="s">
        <v>6590</v>
      </c>
      <c r="F1708" s="36" t="s">
        <v>6591</v>
      </c>
      <c r="G1708" s="36" t="s">
        <v>1394</v>
      </c>
      <c r="H1708" s="36" t="s">
        <v>17</v>
      </c>
      <c r="I1708" s="36" t="s">
        <v>2561</v>
      </c>
      <c r="J1708" s="36" t="s">
        <v>18</v>
      </c>
      <c r="K1708" s="36" t="s">
        <v>527</v>
      </c>
      <c r="L1708" s="36">
        <v>1</v>
      </c>
      <c r="M1708" s="33">
        <v>0</v>
      </c>
      <c r="N1708" s="33">
        <v>389.83</v>
      </c>
      <c r="O1708" s="36" t="s">
        <v>63</v>
      </c>
      <c r="P1708" s="36" t="str">
        <f>VLOOKUP(Table1[[#This Row],[Line Item Text Code]],$U$3:$V$7,2,FALSE)</f>
        <v>Miscellaneous</v>
      </c>
      <c r="Q1708" s="31">
        <f>Table1[[#This Row],[Ext. Cost]]-Table1[[#This Row],[Ext. Sell]]</f>
        <v>389.83</v>
      </c>
      <c r="R1708" s="28">
        <f>VLOOKUP(C1708,Bookings!$A$1:$B$33,2,FALSE)</f>
        <v>13189792.260000004</v>
      </c>
      <c r="S1708" s="31">
        <f>IFERROR(VLOOKUP(D1708,Bookings!E:F,2,FALSE),0)</f>
        <v>1304608.0400000005</v>
      </c>
      <c r="T1708" s="37" t="str">
        <f>IFERROR(VLOOKUP(Table1[[#This Row],[Order]],Bookings_with_AM_Report!A:L,12,FALSE),"N/A")</f>
        <v>Carina Collison</v>
      </c>
    </row>
    <row r="1709" spans="1:20">
      <c r="A1709" s="36" t="s">
        <v>3266</v>
      </c>
      <c r="B1709" s="36">
        <v>47</v>
      </c>
      <c r="C1709" s="36" t="s">
        <v>59</v>
      </c>
      <c r="D1709" s="36" t="s">
        <v>540</v>
      </c>
      <c r="E1709" s="36" t="s">
        <v>2561</v>
      </c>
      <c r="F1709" s="36" t="s">
        <v>2561</v>
      </c>
      <c r="G1709" s="36" t="s">
        <v>2516</v>
      </c>
      <c r="H1709" s="36" t="s">
        <v>49</v>
      </c>
      <c r="I1709" s="36" t="s">
        <v>6593</v>
      </c>
      <c r="J1709" s="36" t="s">
        <v>18</v>
      </c>
      <c r="K1709" s="36" t="s">
        <v>3875</v>
      </c>
      <c r="L1709" s="36">
        <v>1</v>
      </c>
      <c r="M1709" s="33">
        <v>0</v>
      </c>
      <c r="N1709" s="33">
        <v>2326.0500000000002</v>
      </c>
      <c r="O1709" s="36" t="s">
        <v>61</v>
      </c>
      <c r="P1709" s="36" t="str">
        <f>VLOOKUP(Table1[[#This Row],[Line Item Text Code]],$U$3:$V$7,2,FALSE)</f>
        <v>Specification Error</v>
      </c>
      <c r="Q1709" s="31">
        <f>Table1[[#This Row],[Ext. Cost]]-Table1[[#This Row],[Ext. Sell]]</f>
        <v>2326.0500000000002</v>
      </c>
      <c r="R1709" s="28">
        <f>VLOOKUP(C1709,Bookings!$A$1:$B$33,2,FALSE)</f>
        <v>25594614.949999984</v>
      </c>
      <c r="S1709" s="31">
        <f>IFERROR(VLOOKUP(D1709,Bookings!E:F,2,FALSE),0)</f>
        <v>218165.05999999997</v>
      </c>
      <c r="T1709" s="37" t="str">
        <f>IFERROR(VLOOKUP(Table1[[#This Row],[Order]],Bookings_with_AM_Report!A:L,12,FALSE),"N/A")</f>
        <v>Genesis Rita</v>
      </c>
    </row>
    <row r="1710" spans="1:20">
      <c r="A1710" s="36" t="s">
        <v>3266</v>
      </c>
      <c r="B1710" s="36">
        <v>48</v>
      </c>
      <c r="C1710" s="36" t="s">
        <v>59</v>
      </c>
      <c r="D1710" s="36" t="s">
        <v>540</v>
      </c>
      <c r="E1710" s="36" t="s">
        <v>2561</v>
      </c>
      <c r="F1710" s="36" t="s">
        <v>2561</v>
      </c>
      <c r="G1710" s="36" t="s">
        <v>2516</v>
      </c>
      <c r="H1710" s="36" t="s">
        <v>49</v>
      </c>
      <c r="I1710" s="36" t="s">
        <v>6593</v>
      </c>
      <c r="J1710" s="36" t="s">
        <v>18</v>
      </c>
      <c r="K1710" s="36" t="s">
        <v>3875</v>
      </c>
      <c r="L1710" s="36">
        <v>1</v>
      </c>
      <c r="M1710" s="33">
        <v>0</v>
      </c>
      <c r="N1710" s="33">
        <v>1550.7</v>
      </c>
      <c r="O1710" s="36" t="s">
        <v>61</v>
      </c>
      <c r="P1710" s="36" t="str">
        <f>VLOOKUP(Table1[[#This Row],[Line Item Text Code]],$U$3:$V$7,2,FALSE)</f>
        <v>Specification Error</v>
      </c>
      <c r="Q1710" s="31">
        <f>Table1[[#This Row],[Ext. Cost]]-Table1[[#This Row],[Ext. Sell]]</f>
        <v>1550.7</v>
      </c>
      <c r="R1710" s="28">
        <f>VLOOKUP(C1710,Bookings!$A$1:$B$33,2,FALSE)</f>
        <v>25594614.949999984</v>
      </c>
      <c r="S1710" s="31">
        <f>IFERROR(VLOOKUP(D1710,Bookings!E:F,2,FALSE),0)</f>
        <v>218165.05999999997</v>
      </c>
      <c r="T1710" s="37" t="str">
        <f>IFERROR(VLOOKUP(Table1[[#This Row],[Order]],Bookings_with_AM_Report!A:L,12,FALSE),"N/A")</f>
        <v>Genesis Rita</v>
      </c>
    </row>
    <row r="1711" spans="1:20">
      <c r="A1711" s="36" t="s">
        <v>3266</v>
      </c>
      <c r="B1711" s="36">
        <v>49</v>
      </c>
      <c r="C1711" s="36" t="s">
        <v>59</v>
      </c>
      <c r="D1711" s="36" t="s">
        <v>540</v>
      </c>
      <c r="E1711" s="36" t="s">
        <v>2561</v>
      </c>
      <c r="F1711" s="36" t="s">
        <v>2561</v>
      </c>
      <c r="G1711" s="36" t="s">
        <v>2516</v>
      </c>
      <c r="H1711" s="36" t="s">
        <v>49</v>
      </c>
      <c r="I1711" s="36" t="s">
        <v>6594</v>
      </c>
      <c r="J1711" s="36" t="s">
        <v>18</v>
      </c>
      <c r="K1711" s="36" t="s">
        <v>3875</v>
      </c>
      <c r="L1711" s="36">
        <v>1</v>
      </c>
      <c r="M1711" s="33">
        <v>4191.08</v>
      </c>
      <c r="N1711" s="33">
        <v>0</v>
      </c>
      <c r="O1711" s="36" t="s">
        <v>61</v>
      </c>
      <c r="P1711" s="36" t="str">
        <f>VLOOKUP(Table1[[#This Row],[Line Item Text Code]],$U$3:$V$7,2,FALSE)</f>
        <v>Specification Error</v>
      </c>
      <c r="Q1711" s="31">
        <f>Table1[[#This Row],[Ext. Cost]]-Table1[[#This Row],[Ext. Sell]]</f>
        <v>-4191.08</v>
      </c>
      <c r="R1711" s="28">
        <f>VLOOKUP(C1711,Bookings!$A$1:$B$33,2,FALSE)</f>
        <v>25594614.949999984</v>
      </c>
      <c r="S1711" s="31">
        <f>IFERROR(VLOOKUP(D1711,Bookings!E:F,2,FALSE),0)</f>
        <v>218165.05999999997</v>
      </c>
      <c r="T1711" s="37" t="str">
        <f>IFERROR(VLOOKUP(Table1[[#This Row],[Order]],Bookings_with_AM_Report!A:L,12,FALSE),"N/A")</f>
        <v>Genesis Rita</v>
      </c>
    </row>
    <row r="1712" spans="1:20">
      <c r="A1712" s="36" t="s">
        <v>2107</v>
      </c>
      <c r="B1712" s="36">
        <v>59</v>
      </c>
      <c r="C1712" s="36" t="s">
        <v>59</v>
      </c>
      <c r="D1712" s="36" t="s">
        <v>2108</v>
      </c>
      <c r="E1712" s="36" t="s">
        <v>6595</v>
      </c>
      <c r="F1712" s="36" t="s">
        <v>6596</v>
      </c>
      <c r="G1712" s="36" t="s">
        <v>31</v>
      </c>
      <c r="H1712" s="36" t="s">
        <v>49</v>
      </c>
      <c r="I1712" s="36" t="s">
        <v>2557</v>
      </c>
      <c r="J1712" s="36" t="s">
        <v>18</v>
      </c>
      <c r="K1712" s="36" t="s">
        <v>2295</v>
      </c>
      <c r="L1712" s="36">
        <v>1</v>
      </c>
      <c r="M1712" s="33">
        <v>0</v>
      </c>
      <c r="N1712" s="33">
        <v>256</v>
      </c>
      <c r="O1712" s="36" t="s">
        <v>48</v>
      </c>
      <c r="P1712" s="36" t="str">
        <f>VLOOKUP(Table1[[#This Row],[Line Item Text Code]],$U$3:$V$7,2,FALSE)</f>
        <v>Specification Error</v>
      </c>
      <c r="Q1712" s="31">
        <f>Table1[[#This Row],[Ext. Cost]]-Table1[[#This Row],[Ext. Sell]]</f>
        <v>256</v>
      </c>
      <c r="R1712" s="28">
        <f>VLOOKUP(C1712,Bookings!$A$1:$B$33,2,FALSE)</f>
        <v>25594614.949999984</v>
      </c>
      <c r="S1712" s="31">
        <f>IFERROR(VLOOKUP(D1712,Bookings!E:F,2,FALSE),0)</f>
        <v>5909476.290000001</v>
      </c>
      <c r="T1712" s="37" t="str">
        <f>IFERROR(VLOOKUP(Table1[[#This Row],[Order]],Bookings_with_AM_Report!A:L,12,FALSE),"N/A")</f>
        <v>Josie Maitlen,Torrey Crell</v>
      </c>
    </row>
    <row r="1713" spans="1:20">
      <c r="A1713" s="36" t="s">
        <v>2107</v>
      </c>
      <c r="B1713" s="36">
        <v>60</v>
      </c>
      <c r="C1713" s="36" t="s">
        <v>59</v>
      </c>
      <c r="D1713" s="36" t="s">
        <v>2108</v>
      </c>
      <c r="E1713" s="36" t="s">
        <v>108</v>
      </c>
      <c r="F1713" s="36" t="s">
        <v>158</v>
      </c>
      <c r="G1713" s="36" t="s">
        <v>53</v>
      </c>
      <c r="H1713" s="36" t="s">
        <v>53</v>
      </c>
      <c r="I1713" s="36" t="s">
        <v>54</v>
      </c>
      <c r="J1713" s="36" t="s">
        <v>18</v>
      </c>
      <c r="K1713" s="36" t="s">
        <v>2295</v>
      </c>
      <c r="L1713" s="36">
        <v>1</v>
      </c>
      <c r="M1713" s="33">
        <v>0</v>
      </c>
      <c r="N1713" s="33">
        <v>19.079999999999998</v>
      </c>
      <c r="O1713" s="36" t="s">
        <v>48</v>
      </c>
      <c r="P1713" s="36" t="str">
        <f>VLOOKUP(Table1[[#This Row],[Line Item Text Code]],$U$3:$V$7,2,FALSE)</f>
        <v>Shipping Charges</v>
      </c>
      <c r="Q1713" s="31">
        <f>Table1[[#This Row],[Ext. Cost]]-Table1[[#This Row],[Ext. Sell]]</f>
        <v>19.079999999999998</v>
      </c>
      <c r="R1713" s="28">
        <f>VLOOKUP(C1713,Bookings!$A$1:$B$33,2,FALSE)</f>
        <v>25594614.949999984</v>
      </c>
      <c r="S1713" s="31">
        <f>IFERROR(VLOOKUP(D1713,Bookings!E:F,2,FALSE),0)</f>
        <v>5909476.290000001</v>
      </c>
      <c r="T1713" s="37" t="str">
        <f>IFERROR(VLOOKUP(Table1[[#This Row],[Order]],Bookings_with_AM_Report!A:L,12,FALSE),"N/A")</f>
        <v>Josie Maitlen,Torrey Crell</v>
      </c>
    </row>
    <row r="1714" spans="1:20">
      <c r="A1714" s="36" t="s">
        <v>3251</v>
      </c>
      <c r="B1714" s="36">
        <v>15</v>
      </c>
      <c r="C1714" s="36" t="s">
        <v>59</v>
      </c>
      <c r="D1714" s="36" t="s">
        <v>223</v>
      </c>
      <c r="E1714" s="36" t="s">
        <v>6597</v>
      </c>
      <c r="F1714" s="36" t="s">
        <v>6598</v>
      </c>
      <c r="G1714" s="36" t="s">
        <v>42</v>
      </c>
      <c r="H1714" s="36" t="s">
        <v>17</v>
      </c>
      <c r="I1714" s="36" t="s">
        <v>6599</v>
      </c>
      <c r="J1714" s="36" t="s">
        <v>18</v>
      </c>
      <c r="K1714" s="36" t="s">
        <v>19</v>
      </c>
      <c r="L1714" s="36">
        <v>1</v>
      </c>
      <c r="M1714" s="33">
        <v>0</v>
      </c>
      <c r="N1714" s="33">
        <v>62.05</v>
      </c>
      <c r="O1714" s="36" t="s">
        <v>48</v>
      </c>
      <c r="P1714" s="36" t="str">
        <f>VLOOKUP(Table1[[#This Row],[Line Item Text Code]],$U$3:$V$7,2,FALSE)</f>
        <v>Miscellaneous</v>
      </c>
      <c r="Q1714" s="31">
        <f>Table1[[#This Row],[Ext. Cost]]-Table1[[#This Row],[Ext. Sell]]</f>
        <v>62.05</v>
      </c>
      <c r="R1714" s="28">
        <f>VLOOKUP(C1714,Bookings!$A$1:$B$33,2,FALSE)</f>
        <v>25594614.949999984</v>
      </c>
      <c r="S1714" s="31">
        <f>IFERROR(VLOOKUP(D1714,Bookings!E:F,2,FALSE),0)</f>
        <v>670595.27</v>
      </c>
      <c r="T1714" s="37" t="str">
        <f>IFERROR(VLOOKUP(Table1[[#This Row],[Order]],Bookings_with_AM_Report!A:L,12,FALSE),"N/A")</f>
        <v>Torrey Crell</v>
      </c>
    </row>
    <row r="1715" spans="1:20">
      <c r="A1715" s="36" t="s">
        <v>3251</v>
      </c>
      <c r="B1715" s="36">
        <v>16</v>
      </c>
      <c r="C1715" s="36" t="s">
        <v>59</v>
      </c>
      <c r="D1715" s="36" t="s">
        <v>223</v>
      </c>
      <c r="E1715" s="36" t="s">
        <v>6597</v>
      </c>
      <c r="F1715" s="36" t="s">
        <v>6600</v>
      </c>
      <c r="G1715" s="36" t="s">
        <v>42</v>
      </c>
      <c r="H1715" s="36" t="s">
        <v>17</v>
      </c>
      <c r="I1715" s="36" t="s">
        <v>6599</v>
      </c>
      <c r="J1715" s="36" t="s">
        <v>18</v>
      </c>
      <c r="K1715" s="36" t="s">
        <v>19</v>
      </c>
      <c r="L1715" s="36">
        <v>1</v>
      </c>
      <c r="M1715" s="33">
        <v>88.64</v>
      </c>
      <c r="N1715" s="33">
        <v>0</v>
      </c>
      <c r="O1715" s="36" t="s">
        <v>48</v>
      </c>
      <c r="P1715" s="36" t="str">
        <f>VLOOKUP(Table1[[#This Row],[Line Item Text Code]],$U$3:$V$7,2,FALSE)</f>
        <v>Miscellaneous</v>
      </c>
      <c r="Q1715" s="31">
        <f>Table1[[#This Row],[Ext. Cost]]-Table1[[#This Row],[Ext. Sell]]</f>
        <v>-88.64</v>
      </c>
      <c r="R1715" s="28">
        <f>VLOOKUP(C1715,Bookings!$A$1:$B$33,2,FALSE)</f>
        <v>25594614.949999984</v>
      </c>
      <c r="S1715" s="31">
        <f>IFERROR(VLOOKUP(D1715,Bookings!E:F,2,FALSE),0)</f>
        <v>670595.27</v>
      </c>
      <c r="T1715" s="37" t="str">
        <f>IFERROR(VLOOKUP(Table1[[#This Row],[Order]],Bookings_with_AM_Report!A:L,12,FALSE),"N/A")</f>
        <v>Torrey Crell</v>
      </c>
    </row>
    <row r="1716" spans="1:20">
      <c r="A1716" s="36" t="s">
        <v>3252</v>
      </c>
      <c r="B1716" s="36">
        <v>28</v>
      </c>
      <c r="C1716" s="36" t="s">
        <v>59</v>
      </c>
      <c r="D1716" s="36" t="s">
        <v>2108</v>
      </c>
      <c r="E1716" s="36" t="s">
        <v>46</v>
      </c>
      <c r="F1716" s="36" t="s">
        <v>6482</v>
      </c>
      <c r="G1716" s="36" t="s">
        <v>42</v>
      </c>
      <c r="H1716" s="36" t="s">
        <v>36</v>
      </c>
      <c r="I1716" s="36" t="s">
        <v>6144</v>
      </c>
      <c r="J1716" s="36" t="s">
        <v>18</v>
      </c>
      <c r="K1716" s="36" t="s">
        <v>19</v>
      </c>
      <c r="L1716" s="36">
        <v>1</v>
      </c>
      <c r="M1716" s="33">
        <v>0</v>
      </c>
      <c r="N1716" s="33">
        <v>425.08</v>
      </c>
      <c r="O1716" s="36" t="s">
        <v>48</v>
      </c>
      <c r="P1716" s="36" t="str">
        <f>VLOOKUP(Table1[[#This Row],[Line Item Text Code]],$U$3:$V$7,2,FALSE)</f>
        <v>Customer Accomodation</v>
      </c>
      <c r="Q1716" s="31">
        <f>Table1[[#This Row],[Ext. Cost]]-Table1[[#This Row],[Ext. Sell]]</f>
        <v>425.08</v>
      </c>
      <c r="R1716" s="28">
        <f>VLOOKUP(C1716,Bookings!$A$1:$B$33,2,FALSE)</f>
        <v>25594614.949999984</v>
      </c>
      <c r="S1716" s="31">
        <f>IFERROR(VLOOKUP(D1716,Bookings!E:F,2,FALSE),0)</f>
        <v>5909476.290000001</v>
      </c>
      <c r="T1716" s="37" t="str">
        <f>IFERROR(VLOOKUP(Table1[[#This Row],[Order]],Bookings_with_AM_Report!A:L,12,FALSE),"N/A")</f>
        <v>Torrey Crell</v>
      </c>
    </row>
    <row r="1717" spans="1:20">
      <c r="A1717" s="36" t="s">
        <v>2168</v>
      </c>
      <c r="B1717" s="36">
        <v>96</v>
      </c>
      <c r="C1717" s="36" t="s">
        <v>76</v>
      </c>
      <c r="D1717" s="36" t="s">
        <v>146</v>
      </c>
      <c r="E1717" s="36" t="s">
        <v>79</v>
      </c>
      <c r="F1717" s="36" t="s">
        <v>79</v>
      </c>
      <c r="G1717" s="36" t="s">
        <v>317</v>
      </c>
      <c r="H1717" s="36" t="s">
        <v>17</v>
      </c>
      <c r="I1717" s="36" t="s">
        <v>79</v>
      </c>
      <c r="J1717" s="36" t="s">
        <v>18</v>
      </c>
      <c r="K1717" s="36" t="s">
        <v>203</v>
      </c>
      <c r="L1717" s="36">
        <v>1</v>
      </c>
      <c r="M1717" s="33">
        <v>0</v>
      </c>
      <c r="N1717" s="33">
        <v>91.42</v>
      </c>
      <c r="O1717" s="36" t="s">
        <v>63</v>
      </c>
      <c r="P1717" s="36" t="str">
        <f>VLOOKUP(Table1[[#This Row],[Line Item Text Code]],$U$3:$V$7,2,FALSE)</f>
        <v>Miscellaneous</v>
      </c>
      <c r="Q1717" s="31">
        <f>Table1[[#This Row],[Ext. Cost]]-Table1[[#This Row],[Ext. Sell]]</f>
        <v>91.42</v>
      </c>
      <c r="R1717" s="28">
        <f>VLOOKUP(C1717,Bookings!$A$1:$B$33,2,FALSE)</f>
        <v>13189792.260000004</v>
      </c>
      <c r="S1717" s="31">
        <f>IFERROR(VLOOKUP(D1717,Bookings!E:F,2,FALSE),0)</f>
        <v>1874548.8799999997</v>
      </c>
      <c r="T1717" s="37" t="str">
        <f>IFERROR(VLOOKUP(Table1[[#This Row],[Order]],Bookings_with_AM_Report!A:L,12,FALSE),"N/A")</f>
        <v>Kimi Katsuyoshi,Melissa Avalos</v>
      </c>
    </row>
    <row r="1718" spans="1:20">
      <c r="A1718" s="36" t="s">
        <v>3004</v>
      </c>
      <c r="B1718" s="36">
        <v>13</v>
      </c>
      <c r="C1718" s="36" t="s">
        <v>59</v>
      </c>
      <c r="D1718" s="36" t="s">
        <v>540</v>
      </c>
      <c r="E1718" s="36" t="s">
        <v>4618</v>
      </c>
      <c r="F1718" s="36" t="s">
        <v>4619</v>
      </c>
      <c r="G1718" s="36" t="s">
        <v>2516</v>
      </c>
      <c r="H1718" s="36" t="s">
        <v>36</v>
      </c>
      <c r="I1718" s="36" t="s">
        <v>4620</v>
      </c>
      <c r="J1718" s="36" t="s">
        <v>18</v>
      </c>
      <c r="K1718" s="36" t="s">
        <v>3875</v>
      </c>
      <c r="L1718" s="36">
        <v>1</v>
      </c>
      <c r="M1718" s="33">
        <v>0</v>
      </c>
      <c r="N1718" s="33">
        <v>198.72</v>
      </c>
      <c r="O1718" s="36" t="s">
        <v>61</v>
      </c>
      <c r="P1718" s="36" t="str">
        <f>VLOOKUP(Table1[[#This Row],[Line Item Text Code]],$U$3:$V$7,2,FALSE)</f>
        <v>Customer Accomodation</v>
      </c>
      <c r="Q1718" s="31">
        <f>Table1[[#This Row],[Ext. Cost]]-Table1[[#This Row],[Ext. Sell]]</f>
        <v>198.72</v>
      </c>
      <c r="R1718" s="28">
        <f>VLOOKUP(C1718,Bookings!$A$1:$B$33,2,FALSE)</f>
        <v>25594614.949999984</v>
      </c>
      <c r="S1718" s="31">
        <f>IFERROR(VLOOKUP(D1718,Bookings!E:F,2,FALSE),0)</f>
        <v>218165.05999999997</v>
      </c>
      <c r="T1718" s="37" t="str">
        <f>IFERROR(VLOOKUP(Table1[[#This Row],[Order]],Bookings_with_AM_Report!A:L,12,FALSE),"N/A")</f>
        <v>Genesis Rita</v>
      </c>
    </row>
    <row r="1719" spans="1:20">
      <c r="A1719" s="36" t="s">
        <v>3004</v>
      </c>
      <c r="B1719" s="36">
        <v>13</v>
      </c>
      <c r="C1719" s="36" t="s">
        <v>59</v>
      </c>
      <c r="D1719" s="36" t="s">
        <v>540</v>
      </c>
      <c r="E1719" s="36" t="s">
        <v>4618</v>
      </c>
      <c r="F1719" s="36" t="s">
        <v>4619</v>
      </c>
      <c r="G1719" s="36" t="s">
        <v>2516</v>
      </c>
      <c r="H1719" s="36" t="s">
        <v>49</v>
      </c>
      <c r="I1719" s="36" t="s">
        <v>6601</v>
      </c>
      <c r="J1719" s="36" t="s">
        <v>18</v>
      </c>
      <c r="K1719" s="36" t="s">
        <v>3875</v>
      </c>
      <c r="L1719" s="36">
        <v>1</v>
      </c>
      <c r="M1719" s="33">
        <v>0</v>
      </c>
      <c r="N1719" s="33">
        <v>198.72</v>
      </c>
      <c r="O1719" s="36" t="s">
        <v>61</v>
      </c>
      <c r="P1719" s="36" t="str">
        <f>VLOOKUP(Table1[[#This Row],[Line Item Text Code]],$U$3:$V$7,2,FALSE)</f>
        <v>Specification Error</v>
      </c>
      <c r="Q1719" s="31">
        <f>Table1[[#This Row],[Ext. Cost]]-Table1[[#This Row],[Ext. Sell]]</f>
        <v>198.72</v>
      </c>
      <c r="R1719" s="28">
        <f>VLOOKUP(C1719,Bookings!$A$1:$B$33,2,FALSE)</f>
        <v>25594614.949999984</v>
      </c>
      <c r="S1719" s="31">
        <f>IFERROR(VLOOKUP(D1719,Bookings!E:F,2,FALSE),0)</f>
        <v>218165.05999999997</v>
      </c>
      <c r="T1719" s="37" t="str">
        <f>IFERROR(VLOOKUP(Table1[[#This Row],[Order]],Bookings_with_AM_Report!A:L,12,FALSE),"N/A")</f>
        <v>Genesis Rita</v>
      </c>
    </row>
    <row r="1720" spans="1:20">
      <c r="A1720" s="36" t="s">
        <v>3004</v>
      </c>
      <c r="B1720" s="36">
        <v>14</v>
      </c>
      <c r="C1720" s="36" t="s">
        <v>59</v>
      </c>
      <c r="D1720" s="36" t="s">
        <v>540</v>
      </c>
      <c r="E1720" s="36" t="s">
        <v>1498</v>
      </c>
      <c r="F1720" s="36" t="s">
        <v>6602</v>
      </c>
      <c r="G1720" s="36" t="s">
        <v>53</v>
      </c>
      <c r="H1720" s="36" t="s">
        <v>53</v>
      </c>
      <c r="I1720" s="36" t="s">
        <v>2519</v>
      </c>
      <c r="J1720" s="36" t="s">
        <v>18</v>
      </c>
      <c r="K1720" s="36" t="s">
        <v>3875</v>
      </c>
      <c r="L1720" s="36">
        <v>1</v>
      </c>
      <c r="M1720" s="33">
        <v>0</v>
      </c>
      <c r="N1720" s="33">
        <v>560</v>
      </c>
      <c r="O1720" s="36" t="s">
        <v>61</v>
      </c>
      <c r="P1720" s="36" t="str">
        <f>VLOOKUP(Table1[[#This Row],[Line Item Text Code]],$U$3:$V$7,2,FALSE)</f>
        <v>Shipping Charges</v>
      </c>
      <c r="Q1720" s="31">
        <f>Table1[[#This Row],[Ext. Cost]]-Table1[[#This Row],[Ext. Sell]]</f>
        <v>560</v>
      </c>
      <c r="R1720" s="28">
        <f>VLOOKUP(C1720,Bookings!$A$1:$B$33,2,FALSE)</f>
        <v>25594614.949999984</v>
      </c>
      <c r="S1720" s="31">
        <f>IFERROR(VLOOKUP(D1720,Bookings!E:F,2,FALSE),0)</f>
        <v>218165.05999999997</v>
      </c>
      <c r="T1720" s="37" t="str">
        <f>IFERROR(VLOOKUP(Table1[[#This Row],[Order]],Bookings_with_AM_Report!A:L,12,FALSE),"N/A")</f>
        <v>Genesis Rita</v>
      </c>
    </row>
    <row r="1721" spans="1:20">
      <c r="A1721" s="36" t="s">
        <v>3004</v>
      </c>
      <c r="B1721" s="36">
        <v>15</v>
      </c>
      <c r="C1721" s="36" t="s">
        <v>59</v>
      </c>
      <c r="D1721" s="36" t="s">
        <v>540</v>
      </c>
      <c r="E1721" s="36" t="s">
        <v>4618</v>
      </c>
      <c r="F1721" s="36" t="s">
        <v>4619</v>
      </c>
      <c r="G1721" s="36" t="s">
        <v>2516</v>
      </c>
      <c r="H1721" s="36" t="s">
        <v>36</v>
      </c>
      <c r="I1721" s="36" t="s">
        <v>4620</v>
      </c>
      <c r="J1721" s="36" t="s">
        <v>18</v>
      </c>
      <c r="K1721" s="36" t="s">
        <v>3875</v>
      </c>
      <c r="L1721" s="36">
        <v>1</v>
      </c>
      <c r="M1721" s="33">
        <v>0</v>
      </c>
      <c r="N1721" s="33">
        <v>132.47999999999999</v>
      </c>
      <c r="O1721" s="36" t="s">
        <v>61</v>
      </c>
      <c r="P1721" s="36" t="str">
        <f>VLOOKUP(Table1[[#This Row],[Line Item Text Code]],$U$3:$V$7,2,FALSE)</f>
        <v>Customer Accomodation</v>
      </c>
      <c r="Q1721" s="31">
        <f>Table1[[#This Row],[Ext. Cost]]-Table1[[#This Row],[Ext. Sell]]</f>
        <v>132.47999999999999</v>
      </c>
      <c r="R1721" s="28">
        <f>VLOOKUP(C1721,Bookings!$A$1:$B$33,2,FALSE)</f>
        <v>25594614.949999984</v>
      </c>
      <c r="S1721" s="31">
        <f>IFERROR(VLOOKUP(D1721,Bookings!E:F,2,FALSE),0)</f>
        <v>218165.05999999997</v>
      </c>
      <c r="T1721" s="37" t="str">
        <f>IFERROR(VLOOKUP(Table1[[#This Row],[Order]],Bookings_with_AM_Report!A:L,12,FALSE),"N/A")</f>
        <v>Genesis Rita</v>
      </c>
    </row>
    <row r="1722" spans="1:20">
      <c r="A1722" s="36" t="s">
        <v>3004</v>
      </c>
      <c r="B1722" s="36">
        <v>15</v>
      </c>
      <c r="C1722" s="36" t="s">
        <v>59</v>
      </c>
      <c r="D1722" s="36" t="s">
        <v>540</v>
      </c>
      <c r="E1722" s="36" t="s">
        <v>4618</v>
      </c>
      <c r="F1722" s="36" t="s">
        <v>4619</v>
      </c>
      <c r="G1722" s="36" t="s">
        <v>2516</v>
      </c>
      <c r="H1722" s="36" t="s">
        <v>49</v>
      </c>
      <c r="I1722" s="36" t="s">
        <v>6601</v>
      </c>
      <c r="J1722" s="36" t="s">
        <v>18</v>
      </c>
      <c r="K1722" s="36" t="s">
        <v>3875</v>
      </c>
      <c r="L1722" s="36">
        <v>1</v>
      </c>
      <c r="M1722" s="33">
        <v>0</v>
      </c>
      <c r="N1722" s="33">
        <v>132.47999999999999</v>
      </c>
      <c r="O1722" s="36" t="s">
        <v>61</v>
      </c>
      <c r="P1722" s="36" t="str">
        <f>VLOOKUP(Table1[[#This Row],[Line Item Text Code]],$U$3:$V$7,2,FALSE)</f>
        <v>Specification Error</v>
      </c>
      <c r="Q1722" s="31">
        <f>Table1[[#This Row],[Ext. Cost]]-Table1[[#This Row],[Ext. Sell]]</f>
        <v>132.47999999999999</v>
      </c>
      <c r="R1722" s="28">
        <f>VLOOKUP(C1722,Bookings!$A$1:$B$33,2,FALSE)</f>
        <v>25594614.949999984</v>
      </c>
      <c r="S1722" s="31">
        <f>IFERROR(VLOOKUP(D1722,Bookings!E:F,2,FALSE),0)</f>
        <v>218165.05999999997</v>
      </c>
      <c r="T1722" s="37" t="str">
        <f>IFERROR(VLOOKUP(Table1[[#This Row],[Order]],Bookings_with_AM_Report!A:L,12,FALSE),"N/A")</f>
        <v>Genesis Rita</v>
      </c>
    </row>
    <row r="1723" spans="1:20">
      <c r="A1723" s="36" t="s">
        <v>3004</v>
      </c>
      <c r="B1723" s="36">
        <v>16</v>
      </c>
      <c r="C1723" s="36" t="s">
        <v>59</v>
      </c>
      <c r="D1723" s="36" t="s">
        <v>540</v>
      </c>
      <c r="E1723" s="36" t="s">
        <v>4618</v>
      </c>
      <c r="F1723" s="36" t="s">
        <v>4619</v>
      </c>
      <c r="G1723" s="36" t="s">
        <v>2516</v>
      </c>
      <c r="H1723" s="36" t="s">
        <v>36</v>
      </c>
      <c r="I1723" s="36" t="s">
        <v>4620</v>
      </c>
      <c r="J1723" s="36" t="s">
        <v>18</v>
      </c>
      <c r="K1723" s="36" t="s">
        <v>3875</v>
      </c>
      <c r="L1723" s="36">
        <v>1</v>
      </c>
      <c r="M1723" s="33">
        <v>358.05</v>
      </c>
      <c r="N1723" s="33">
        <v>0</v>
      </c>
      <c r="O1723" s="36" t="s">
        <v>61</v>
      </c>
      <c r="P1723" s="36" t="str">
        <f>VLOOKUP(Table1[[#This Row],[Line Item Text Code]],$U$3:$V$7,2,FALSE)</f>
        <v>Customer Accomodation</v>
      </c>
      <c r="Q1723" s="31">
        <f>Table1[[#This Row],[Ext. Cost]]-Table1[[#This Row],[Ext. Sell]]</f>
        <v>-358.05</v>
      </c>
      <c r="R1723" s="28">
        <f>VLOOKUP(C1723,Bookings!$A$1:$B$33,2,FALSE)</f>
        <v>25594614.949999984</v>
      </c>
      <c r="S1723" s="31">
        <f>IFERROR(VLOOKUP(D1723,Bookings!E:F,2,FALSE),0)</f>
        <v>218165.05999999997</v>
      </c>
      <c r="T1723" s="37" t="str">
        <f>IFERROR(VLOOKUP(Table1[[#This Row],[Order]],Bookings_with_AM_Report!A:L,12,FALSE),"N/A")</f>
        <v>Genesis Rita</v>
      </c>
    </row>
    <row r="1724" spans="1:20">
      <c r="A1724" s="36" t="s">
        <v>2059</v>
      </c>
      <c r="B1724" s="36">
        <v>4</v>
      </c>
      <c r="C1724" s="36" t="s">
        <v>76</v>
      </c>
      <c r="D1724" s="36" t="s">
        <v>199</v>
      </c>
      <c r="E1724" s="36" t="s">
        <v>6603</v>
      </c>
      <c r="F1724" s="36" t="s">
        <v>6604</v>
      </c>
      <c r="G1724" s="36" t="s">
        <v>16</v>
      </c>
      <c r="H1724" s="36" t="s">
        <v>17</v>
      </c>
      <c r="I1724" s="36" t="s">
        <v>6605</v>
      </c>
      <c r="J1724" s="36" t="s">
        <v>18</v>
      </c>
      <c r="K1724" s="36" t="s">
        <v>6372</v>
      </c>
      <c r="L1724" s="36">
        <v>1</v>
      </c>
      <c r="M1724" s="33">
        <v>-417</v>
      </c>
      <c r="N1724" s="33">
        <v>0</v>
      </c>
      <c r="O1724" s="36" t="s">
        <v>63</v>
      </c>
      <c r="P1724" s="36" t="str">
        <f>VLOOKUP(Table1[[#This Row],[Line Item Text Code]],$U$3:$V$7,2,FALSE)</f>
        <v>Miscellaneous</v>
      </c>
      <c r="Q1724" s="31">
        <f>Table1[[#This Row],[Ext. Cost]]-Table1[[#This Row],[Ext. Sell]]</f>
        <v>417</v>
      </c>
      <c r="R1724" s="28">
        <f>VLOOKUP(C1724,Bookings!$A$1:$B$33,2,FALSE)</f>
        <v>13189792.260000004</v>
      </c>
      <c r="S1724" s="31">
        <f>IFERROR(VLOOKUP(D1724,Bookings!E:F,2,FALSE),0)</f>
        <v>86409</v>
      </c>
      <c r="T1724" s="37" t="str">
        <f>IFERROR(VLOOKUP(Table1[[#This Row],[Order]],Bookings_with_AM_Report!A:L,12,FALSE),"N/A")</f>
        <v>Frances Kim</v>
      </c>
    </row>
    <row r="1725" spans="1:20">
      <c r="A1725" s="36" t="s">
        <v>2091</v>
      </c>
      <c r="B1725" s="36">
        <v>19</v>
      </c>
      <c r="C1725" s="36" t="s">
        <v>76</v>
      </c>
      <c r="D1725" s="36" t="s">
        <v>2092</v>
      </c>
      <c r="E1725" s="36" t="s">
        <v>6606</v>
      </c>
      <c r="F1725" s="36" t="s">
        <v>6607</v>
      </c>
      <c r="G1725" s="36" t="s">
        <v>31</v>
      </c>
      <c r="H1725" s="36" t="s">
        <v>49</v>
      </c>
      <c r="I1725" s="36" t="s">
        <v>6608</v>
      </c>
      <c r="J1725" s="36" t="s">
        <v>18</v>
      </c>
      <c r="K1725" s="36" t="s">
        <v>6609</v>
      </c>
      <c r="L1725" s="36">
        <v>1</v>
      </c>
      <c r="M1725" s="33">
        <v>0</v>
      </c>
      <c r="N1725" s="33">
        <v>231.2</v>
      </c>
      <c r="O1725" s="36" t="s">
        <v>63</v>
      </c>
      <c r="P1725" s="36" t="str">
        <f>VLOOKUP(Table1[[#This Row],[Line Item Text Code]],$U$3:$V$7,2,FALSE)</f>
        <v>Specification Error</v>
      </c>
      <c r="Q1725" s="31">
        <f>Table1[[#This Row],[Ext. Cost]]-Table1[[#This Row],[Ext. Sell]]</f>
        <v>231.2</v>
      </c>
      <c r="R1725" s="28">
        <f>VLOOKUP(C1725,Bookings!$A$1:$B$33,2,FALSE)</f>
        <v>13189792.260000004</v>
      </c>
      <c r="S1725" s="31">
        <f>IFERROR(VLOOKUP(D1725,Bookings!E:F,2,FALSE),0)</f>
        <v>589458.05000000005</v>
      </c>
      <c r="T1725" s="37" t="str">
        <f>IFERROR(VLOOKUP(Table1[[#This Row],[Order]],Bookings_with_AM_Report!A:L,12,FALSE),"N/A")</f>
        <v>Chryslyn Perkins</v>
      </c>
    </row>
    <row r="1726" spans="1:20">
      <c r="A1726" s="36" t="s">
        <v>2091</v>
      </c>
      <c r="B1726" s="36">
        <v>20</v>
      </c>
      <c r="C1726" s="36" t="s">
        <v>76</v>
      </c>
      <c r="D1726" s="36" t="s">
        <v>2092</v>
      </c>
      <c r="E1726" s="36" t="s">
        <v>315</v>
      </c>
      <c r="F1726" s="36" t="s">
        <v>6610</v>
      </c>
      <c r="G1726" s="36" t="s">
        <v>69</v>
      </c>
      <c r="H1726" s="36" t="s">
        <v>36</v>
      </c>
      <c r="I1726" s="36" t="s">
        <v>6611</v>
      </c>
      <c r="J1726" s="36" t="s">
        <v>18</v>
      </c>
      <c r="K1726" s="36" t="s">
        <v>6609</v>
      </c>
      <c r="L1726" s="36">
        <v>1</v>
      </c>
      <c r="M1726" s="33">
        <v>0</v>
      </c>
      <c r="N1726" s="33">
        <v>750</v>
      </c>
      <c r="O1726" s="36" t="s">
        <v>63</v>
      </c>
      <c r="P1726" s="36" t="str">
        <f>VLOOKUP(Table1[[#This Row],[Line Item Text Code]],$U$3:$V$7,2,FALSE)</f>
        <v>Customer Accomodation</v>
      </c>
      <c r="Q1726" s="31">
        <f>Table1[[#This Row],[Ext. Cost]]-Table1[[#This Row],[Ext. Sell]]</f>
        <v>750</v>
      </c>
      <c r="R1726" s="28">
        <f>VLOOKUP(C1726,Bookings!$A$1:$B$33,2,FALSE)</f>
        <v>13189792.260000004</v>
      </c>
      <c r="S1726" s="31">
        <f>IFERROR(VLOOKUP(D1726,Bookings!E:F,2,FALSE),0)</f>
        <v>589458.05000000005</v>
      </c>
      <c r="T1726" s="37" t="str">
        <f>IFERROR(VLOOKUP(Table1[[#This Row],[Order]],Bookings_with_AM_Report!A:L,12,FALSE),"N/A")</f>
        <v>Chryslyn Perkins</v>
      </c>
    </row>
    <row r="1727" spans="1:20">
      <c r="A1727" s="36" t="s">
        <v>2487</v>
      </c>
      <c r="B1727" s="36">
        <v>114</v>
      </c>
      <c r="C1727" s="36" t="s">
        <v>45</v>
      </c>
      <c r="D1727" s="36" t="s">
        <v>473</v>
      </c>
      <c r="E1727" s="36" t="s">
        <v>6612</v>
      </c>
      <c r="F1727" s="36" t="s">
        <v>6613</v>
      </c>
      <c r="G1727" s="36" t="s">
        <v>16</v>
      </c>
      <c r="H1727" s="36" t="s">
        <v>32</v>
      </c>
      <c r="I1727" s="36" t="s">
        <v>6614</v>
      </c>
      <c r="J1727" s="36" t="s">
        <v>33</v>
      </c>
      <c r="K1727" s="36" t="s">
        <v>155</v>
      </c>
      <c r="L1727" s="36">
        <v>1</v>
      </c>
      <c r="M1727" s="33">
        <v>0</v>
      </c>
      <c r="N1727" s="33">
        <v>1165.5</v>
      </c>
      <c r="O1727" s="36" t="s">
        <v>1598</v>
      </c>
      <c r="P1727" s="36" t="str">
        <f>VLOOKUP(Table1[[#This Row],[Line Item Text Code]],$U$3:$V$7,2,FALSE)</f>
        <v>Vendor Caused</v>
      </c>
      <c r="Q1727" s="31">
        <f>Table1[[#This Row],[Ext. Cost]]-Table1[[#This Row],[Ext. Sell]]</f>
        <v>1165.5</v>
      </c>
      <c r="R1727" s="28">
        <f>VLOOKUP(C1727,Bookings!$A$1:$B$33,2,FALSE)</f>
        <v>6995960.2399999984</v>
      </c>
      <c r="S1727" s="31">
        <f>IFERROR(VLOOKUP(D1727,Bookings!E:F,2,FALSE),0)</f>
        <v>353720.02</v>
      </c>
      <c r="T1727" s="37" t="str">
        <f>IFERROR(VLOOKUP(Table1[[#This Row],[Order]],Bookings_with_AM_Report!A:L,12,FALSE),"N/A")</f>
        <v>Farrah Race</v>
      </c>
    </row>
    <row r="1728" spans="1:20">
      <c r="A1728" s="36" t="s">
        <v>4193</v>
      </c>
      <c r="B1728" s="36">
        <v>48</v>
      </c>
      <c r="C1728" s="36" t="s">
        <v>20</v>
      </c>
      <c r="D1728" s="36" t="s">
        <v>21</v>
      </c>
      <c r="E1728" s="36" t="s">
        <v>3630</v>
      </c>
      <c r="F1728" s="36" t="s">
        <v>3630</v>
      </c>
      <c r="G1728" s="36" t="s">
        <v>2516</v>
      </c>
      <c r="H1728" s="36" t="s">
        <v>17</v>
      </c>
      <c r="I1728" s="36" t="s">
        <v>160</v>
      </c>
      <c r="J1728" s="36" t="s">
        <v>24</v>
      </c>
      <c r="K1728" s="36" t="s">
        <v>34</v>
      </c>
      <c r="L1728" s="36">
        <v>1</v>
      </c>
      <c r="M1728" s="33">
        <v>0</v>
      </c>
      <c r="N1728" s="33">
        <v>13.28</v>
      </c>
      <c r="O1728" s="36" t="s">
        <v>26</v>
      </c>
      <c r="P1728" s="36" t="str">
        <f>VLOOKUP(Table1[[#This Row],[Line Item Text Code]],$U$3:$V$7,2,FALSE)</f>
        <v>Miscellaneous</v>
      </c>
      <c r="Q1728" s="31">
        <f>Table1[[#This Row],[Ext. Cost]]-Table1[[#This Row],[Ext. Sell]]</f>
        <v>13.28</v>
      </c>
      <c r="R1728" s="28">
        <f>VLOOKUP(C1728,Bookings!$A$1:$B$33,2,FALSE)</f>
        <v>7904036.2999999644</v>
      </c>
      <c r="S1728" s="31">
        <f>IFERROR(VLOOKUP(D1728,Bookings!E:F,2,FALSE),0)</f>
        <v>6485933.8499999978</v>
      </c>
      <c r="T1728" s="37" t="str">
        <f>IFERROR(VLOOKUP(Table1[[#This Row],[Order]],Bookings_with_AM_Report!A:L,12,FALSE),"N/A")</f>
        <v>Jessica Ramirez</v>
      </c>
    </row>
    <row r="1729" spans="1:20">
      <c r="A1729" s="36" t="s">
        <v>2851</v>
      </c>
      <c r="B1729" s="36">
        <v>10</v>
      </c>
      <c r="C1729" s="36" t="s">
        <v>20</v>
      </c>
      <c r="D1729" s="36" t="s">
        <v>3887</v>
      </c>
      <c r="E1729" s="36" t="s">
        <v>2384</v>
      </c>
      <c r="F1729" s="36" t="s">
        <v>2395</v>
      </c>
      <c r="G1729" s="36" t="s">
        <v>16</v>
      </c>
      <c r="H1729" s="36" t="s">
        <v>17</v>
      </c>
      <c r="I1729" s="36" t="s">
        <v>6615</v>
      </c>
      <c r="J1729" s="36" t="s">
        <v>24</v>
      </c>
      <c r="K1729" s="36" t="s">
        <v>86</v>
      </c>
      <c r="L1729" s="36">
        <v>1</v>
      </c>
      <c r="M1729" s="33">
        <v>0</v>
      </c>
      <c r="N1729" s="33">
        <v>250</v>
      </c>
      <c r="O1729" s="36" t="s">
        <v>44</v>
      </c>
      <c r="P1729" s="36" t="str">
        <f>VLOOKUP(Table1[[#This Row],[Line Item Text Code]],$U$3:$V$7,2,FALSE)</f>
        <v>Miscellaneous</v>
      </c>
      <c r="Q1729" s="31">
        <f>Table1[[#This Row],[Ext. Cost]]-Table1[[#This Row],[Ext. Sell]]</f>
        <v>250</v>
      </c>
      <c r="R1729" s="28">
        <f>VLOOKUP(C1729,Bookings!$A$1:$B$33,2,FALSE)</f>
        <v>7904036.2999999644</v>
      </c>
      <c r="S1729" s="31">
        <f>IFERROR(VLOOKUP(D1729,Bookings!E:F,2,FALSE),0)</f>
        <v>645245.27000000025</v>
      </c>
      <c r="T1729" s="37" t="str">
        <f>IFERROR(VLOOKUP(Table1[[#This Row],[Order]],Bookings_with_AM_Report!A:L,12,FALSE),"N/A")</f>
        <v>Norma Lopez</v>
      </c>
    </row>
    <row r="1730" spans="1:20">
      <c r="A1730" s="36" t="s">
        <v>3372</v>
      </c>
      <c r="B1730" s="36">
        <v>27</v>
      </c>
      <c r="C1730" s="36" t="s">
        <v>106</v>
      </c>
      <c r="D1730" s="36" t="s">
        <v>592</v>
      </c>
      <c r="E1730" s="36" t="s">
        <v>69</v>
      </c>
      <c r="F1730" s="36" t="s">
        <v>6616</v>
      </c>
      <c r="G1730" s="36" t="s">
        <v>16</v>
      </c>
      <c r="H1730" s="36" t="s">
        <v>32</v>
      </c>
      <c r="I1730" s="36" t="s">
        <v>6617</v>
      </c>
      <c r="J1730" s="36" t="s">
        <v>33</v>
      </c>
      <c r="K1730" s="36" t="s">
        <v>67</v>
      </c>
      <c r="L1730" s="36">
        <v>1</v>
      </c>
      <c r="M1730" s="33">
        <v>0</v>
      </c>
      <c r="N1730" s="33">
        <v>1248</v>
      </c>
      <c r="O1730" s="36" t="s">
        <v>1598</v>
      </c>
      <c r="P1730" s="36" t="str">
        <f>VLOOKUP(Table1[[#This Row],[Line Item Text Code]],$U$3:$V$7,2,FALSE)</f>
        <v>Vendor Caused</v>
      </c>
      <c r="Q1730" s="31">
        <f>Table1[[#This Row],[Ext. Cost]]-Table1[[#This Row],[Ext. Sell]]</f>
        <v>1248</v>
      </c>
      <c r="R1730" s="28">
        <f>VLOOKUP(C1730,Bookings!$A$1:$B$33,2,FALSE)</f>
        <v>893520.77000000025</v>
      </c>
      <c r="S1730" s="31">
        <f>IFERROR(VLOOKUP(D1730,Bookings!E:F,2,FALSE),0)</f>
        <v>56133.3</v>
      </c>
      <c r="T1730" s="37" t="str">
        <f>IFERROR(VLOOKUP(Table1[[#This Row],[Order]],Bookings_with_AM_Report!A:L,12,FALSE),"N/A")</f>
        <v>Erika Duarte</v>
      </c>
    </row>
    <row r="1731" spans="1:20">
      <c r="A1731" s="36" t="s">
        <v>3174</v>
      </c>
      <c r="B1731" s="36">
        <v>3</v>
      </c>
      <c r="C1731" s="36" t="s">
        <v>70</v>
      </c>
      <c r="D1731" s="36" t="s">
        <v>71</v>
      </c>
      <c r="E1731" s="36" t="s">
        <v>92</v>
      </c>
      <c r="F1731" s="36" t="s">
        <v>6618</v>
      </c>
      <c r="G1731" s="36" t="s">
        <v>16</v>
      </c>
      <c r="H1731" s="36" t="s">
        <v>32</v>
      </c>
      <c r="I1731" s="36" t="s">
        <v>6619</v>
      </c>
      <c r="J1731" s="36" t="s">
        <v>24</v>
      </c>
      <c r="K1731" s="36" t="s">
        <v>86</v>
      </c>
      <c r="L1731" s="36">
        <v>1</v>
      </c>
      <c r="M1731" s="33">
        <v>0</v>
      </c>
      <c r="N1731" s="33">
        <v>-192</v>
      </c>
      <c r="O1731" s="36" t="s">
        <v>72</v>
      </c>
      <c r="P1731" s="36" t="str">
        <f>VLOOKUP(Table1[[#This Row],[Line Item Text Code]],$U$3:$V$7,2,FALSE)</f>
        <v>Vendor Caused</v>
      </c>
      <c r="Q1731" s="31">
        <f>Table1[[#This Row],[Ext. Cost]]-Table1[[#This Row],[Ext. Sell]]</f>
        <v>-192</v>
      </c>
      <c r="R1731" s="28">
        <f>VLOOKUP(C1731,Bookings!$A$1:$B$33,2,FALSE)</f>
        <v>3879926.4899999993</v>
      </c>
      <c r="S1731" s="31">
        <f>IFERROR(VLOOKUP(D1731,Bookings!E:F,2,FALSE),0)</f>
        <v>435136.94999999995</v>
      </c>
      <c r="T1731" s="37" t="str">
        <f>IFERROR(VLOOKUP(Table1[[#This Row],[Order]],Bookings_with_AM_Report!A:L,12,FALSE),"N/A")</f>
        <v>Megan Ewers</v>
      </c>
    </row>
    <row r="1732" spans="1:20">
      <c r="A1732" s="36" t="s">
        <v>3597</v>
      </c>
      <c r="B1732" s="36">
        <v>20</v>
      </c>
      <c r="C1732" s="36" t="s">
        <v>70</v>
      </c>
      <c r="D1732" s="36" t="s">
        <v>5292</v>
      </c>
      <c r="E1732" s="36" t="s">
        <v>41</v>
      </c>
      <c r="F1732" s="36" t="s">
        <v>6620</v>
      </c>
      <c r="G1732" s="36" t="s">
        <v>42</v>
      </c>
      <c r="H1732" s="36" t="s">
        <v>36</v>
      </c>
      <c r="I1732" s="36" t="s">
        <v>1573</v>
      </c>
      <c r="J1732" s="36" t="s">
        <v>24</v>
      </c>
      <c r="K1732" s="36" t="s">
        <v>96</v>
      </c>
      <c r="L1732" s="36">
        <v>1</v>
      </c>
      <c r="M1732" s="33">
        <v>0</v>
      </c>
      <c r="N1732" s="33">
        <v>30</v>
      </c>
      <c r="O1732" s="36" t="s">
        <v>72</v>
      </c>
      <c r="P1732" s="36" t="str">
        <f>VLOOKUP(Table1[[#This Row],[Line Item Text Code]],$U$3:$V$7,2,FALSE)</f>
        <v>Customer Accomodation</v>
      </c>
      <c r="Q1732" s="31">
        <f>Table1[[#This Row],[Ext. Cost]]-Table1[[#This Row],[Ext. Sell]]</f>
        <v>30</v>
      </c>
      <c r="R1732" s="28">
        <f>VLOOKUP(C1732,Bookings!$A$1:$B$33,2,FALSE)</f>
        <v>3879926.4899999993</v>
      </c>
      <c r="S1732" s="31">
        <f>IFERROR(VLOOKUP(D1732,Bookings!E:F,2,FALSE),0)</f>
        <v>23189.56</v>
      </c>
      <c r="T1732" s="37" t="str">
        <f>IFERROR(VLOOKUP(Table1[[#This Row],[Order]],Bookings_with_AM_Report!A:L,12,FALSE),"N/A")</f>
        <v>Marena Brown</v>
      </c>
    </row>
    <row r="1733" spans="1:20">
      <c r="A1733" s="36" t="s">
        <v>3597</v>
      </c>
      <c r="B1733" s="36">
        <v>21</v>
      </c>
      <c r="C1733" s="36" t="s">
        <v>70</v>
      </c>
      <c r="D1733" s="36" t="s">
        <v>5292</v>
      </c>
      <c r="E1733" s="36" t="s">
        <v>41</v>
      </c>
      <c r="F1733" s="36" t="s">
        <v>6621</v>
      </c>
      <c r="G1733" s="36" t="s">
        <v>16</v>
      </c>
      <c r="H1733" s="36" t="s">
        <v>36</v>
      </c>
      <c r="I1733" s="36" t="s">
        <v>2337</v>
      </c>
      <c r="J1733" s="36" t="s">
        <v>24</v>
      </c>
      <c r="K1733" s="36" t="s">
        <v>96</v>
      </c>
      <c r="L1733" s="36">
        <v>1</v>
      </c>
      <c r="M1733" s="33">
        <v>0</v>
      </c>
      <c r="N1733" s="33">
        <v>76</v>
      </c>
      <c r="O1733" s="36" t="s">
        <v>72</v>
      </c>
      <c r="P1733" s="36" t="str">
        <f>VLOOKUP(Table1[[#This Row],[Line Item Text Code]],$U$3:$V$7,2,FALSE)</f>
        <v>Customer Accomodation</v>
      </c>
      <c r="Q1733" s="31">
        <f>Table1[[#This Row],[Ext. Cost]]-Table1[[#This Row],[Ext. Sell]]</f>
        <v>76</v>
      </c>
      <c r="R1733" s="28">
        <f>VLOOKUP(C1733,Bookings!$A$1:$B$33,2,FALSE)</f>
        <v>3879926.4899999993</v>
      </c>
      <c r="S1733" s="31">
        <f>IFERROR(VLOOKUP(D1733,Bookings!E:F,2,FALSE),0)</f>
        <v>23189.56</v>
      </c>
      <c r="T1733" s="37" t="str">
        <f>IFERROR(VLOOKUP(Table1[[#This Row],[Order]],Bookings_with_AM_Report!A:L,12,FALSE),"N/A")</f>
        <v>Marena Brown</v>
      </c>
    </row>
    <row r="1734" spans="1:20">
      <c r="A1734" s="36" t="s">
        <v>3060</v>
      </c>
      <c r="B1734" s="36">
        <v>5</v>
      </c>
      <c r="C1734" s="36" t="s">
        <v>120</v>
      </c>
      <c r="D1734" s="36" t="s">
        <v>611</v>
      </c>
      <c r="E1734" s="36" t="s">
        <v>69</v>
      </c>
      <c r="F1734" s="36" t="s">
        <v>6622</v>
      </c>
      <c r="G1734" s="36" t="s">
        <v>16</v>
      </c>
      <c r="H1734" s="36" t="s">
        <v>36</v>
      </c>
      <c r="I1734" s="36" t="s">
        <v>6623</v>
      </c>
      <c r="J1734" s="36" t="s">
        <v>24</v>
      </c>
      <c r="K1734" s="36" t="s">
        <v>83</v>
      </c>
      <c r="L1734" s="36">
        <v>1</v>
      </c>
      <c r="M1734" s="33">
        <v>0</v>
      </c>
      <c r="N1734" s="33">
        <v>350</v>
      </c>
      <c r="O1734" s="36" t="s">
        <v>88</v>
      </c>
      <c r="P1734" s="36" t="str">
        <f>VLOOKUP(Table1[[#This Row],[Line Item Text Code]],$U$3:$V$7,2,FALSE)</f>
        <v>Customer Accomodation</v>
      </c>
      <c r="Q1734" s="31">
        <f>Table1[[#This Row],[Ext. Cost]]-Table1[[#This Row],[Ext. Sell]]</f>
        <v>350</v>
      </c>
      <c r="R1734" s="28">
        <f>VLOOKUP(C1734,Bookings!$A$1:$B$33,2,FALSE)</f>
        <v>927982.08000000031</v>
      </c>
      <c r="S1734" s="31">
        <f>IFERROR(VLOOKUP(D1734,Bookings!E:F,2,FALSE),0)</f>
        <v>487090.22000000003</v>
      </c>
      <c r="T1734" s="37" t="str">
        <f>IFERROR(VLOOKUP(Table1[[#This Row],[Order]],Bookings_with_AM_Report!A:L,12,FALSE),"N/A")</f>
        <v>Maria Estrada</v>
      </c>
    </row>
    <row r="1735" spans="1:20">
      <c r="A1735" s="36" t="s">
        <v>4970</v>
      </c>
      <c r="B1735" s="36">
        <v>26</v>
      </c>
      <c r="C1735" s="36" t="s">
        <v>15</v>
      </c>
      <c r="D1735" s="36" t="s">
        <v>132</v>
      </c>
      <c r="E1735" s="36" t="s">
        <v>3630</v>
      </c>
      <c r="F1735" s="36" t="s">
        <v>6624</v>
      </c>
      <c r="G1735" s="36" t="s">
        <v>2516</v>
      </c>
      <c r="H1735" s="36" t="s">
        <v>17</v>
      </c>
      <c r="I1735" s="36" t="s">
        <v>160</v>
      </c>
      <c r="J1735" s="36" t="s">
        <v>18</v>
      </c>
      <c r="K1735" s="36" t="s">
        <v>73</v>
      </c>
      <c r="L1735" s="36">
        <v>1</v>
      </c>
      <c r="M1735" s="33">
        <v>0</v>
      </c>
      <c r="N1735" s="33">
        <v>11.75</v>
      </c>
      <c r="O1735" s="36" t="s">
        <v>26</v>
      </c>
      <c r="P1735" s="36" t="str">
        <f>VLOOKUP(Table1[[#This Row],[Line Item Text Code]],$U$3:$V$7,2,FALSE)</f>
        <v>Miscellaneous</v>
      </c>
      <c r="Q1735" s="31">
        <f>Table1[[#This Row],[Ext. Cost]]-Table1[[#This Row],[Ext. Sell]]</f>
        <v>11.75</v>
      </c>
      <c r="R1735" s="28">
        <f>VLOOKUP(C1735,Bookings!$A$1:$B$33,2,FALSE)</f>
        <v>6210075.2199999997</v>
      </c>
      <c r="S1735" s="31">
        <f>IFERROR(VLOOKUP(D1735,Bookings!E:F,2,FALSE),0)</f>
        <v>133136.14000000001</v>
      </c>
      <c r="T1735" s="37" t="str">
        <f>IFERROR(VLOOKUP(Table1[[#This Row],[Order]],Bookings_with_AM_Report!A:L,12,FALSE),"N/A")</f>
        <v>Patty Medina</v>
      </c>
    </row>
    <row r="1736" spans="1:20">
      <c r="A1736" s="36" t="s">
        <v>2565</v>
      </c>
      <c r="B1736" s="36">
        <v>192</v>
      </c>
      <c r="C1736" s="36" t="s">
        <v>59</v>
      </c>
      <c r="D1736" s="36" t="s">
        <v>202</v>
      </c>
      <c r="E1736" s="36" t="s">
        <v>6625</v>
      </c>
      <c r="F1736" s="36" t="s">
        <v>6626</v>
      </c>
      <c r="G1736" s="36" t="s">
        <v>31</v>
      </c>
      <c r="H1736" s="36" t="s">
        <v>36</v>
      </c>
      <c r="I1736" s="36" t="s">
        <v>6627</v>
      </c>
      <c r="J1736" s="36" t="s">
        <v>18</v>
      </c>
      <c r="K1736" s="36" t="s">
        <v>139</v>
      </c>
      <c r="L1736" s="36">
        <v>1</v>
      </c>
      <c r="M1736" s="33">
        <v>0</v>
      </c>
      <c r="N1736" s="33">
        <v>129.97</v>
      </c>
      <c r="O1736" s="36" t="s">
        <v>48</v>
      </c>
      <c r="P1736" s="36" t="str">
        <f>VLOOKUP(Table1[[#This Row],[Line Item Text Code]],$U$3:$V$7,2,FALSE)</f>
        <v>Customer Accomodation</v>
      </c>
      <c r="Q1736" s="31">
        <f>Table1[[#This Row],[Ext. Cost]]-Table1[[#This Row],[Ext. Sell]]</f>
        <v>129.97</v>
      </c>
      <c r="R1736" s="28">
        <f>VLOOKUP(C1736,Bookings!$A$1:$B$33,2,FALSE)</f>
        <v>25594614.949999984</v>
      </c>
      <c r="S1736" s="31">
        <f>IFERROR(VLOOKUP(D1736,Bookings!E:F,2,FALSE),0)</f>
        <v>2674135.4199999995</v>
      </c>
      <c r="T1736" s="37" t="str">
        <f>IFERROR(VLOOKUP(Table1[[#This Row],[Order]],Bookings_with_AM_Report!A:L,12,FALSE),"N/A")</f>
        <v>Anthony Pantaleoni</v>
      </c>
    </row>
    <row r="1737" spans="1:20">
      <c r="A1737" s="36" t="s">
        <v>2565</v>
      </c>
      <c r="B1737" s="36">
        <v>192</v>
      </c>
      <c r="C1737" s="36" t="s">
        <v>59</v>
      </c>
      <c r="D1737" s="36" t="s">
        <v>202</v>
      </c>
      <c r="E1737" s="36" t="s">
        <v>6625</v>
      </c>
      <c r="F1737" s="36" t="s">
        <v>6626</v>
      </c>
      <c r="G1737" s="36" t="s">
        <v>31</v>
      </c>
      <c r="H1737" s="36" t="s">
        <v>49</v>
      </c>
      <c r="I1737" s="36" t="s">
        <v>2615</v>
      </c>
      <c r="J1737" s="36" t="s">
        <v>18</v>
      </c>
      <c r="K1737" s="36" t="s">
        <v>139</v>
      </c>
      <c r="L1737" s="36">
        <v>1</v>
      </c>
      <c r="M1737" s="33">
        <v>0</v>
      </c>
      <c r="N1737" s="33">
        <v>129.97</v>
      </c>
      <c r="O1737" s="36" t="s">
        <v>48</v>
      </c>
      <c r="P1737" s="36" t="str">
        <f>VLOOKUP(Table1[[#This Row],[Line Item Text Code]],$U$3:$V$7,2,FALSE)</f>
        <v>Specification Error</v>
      </c>
      <c r="Q1737" s="31">
        <f>Table1[[#This Row],[Ext. Cost]]-Table1[[#This Row],[Ext. Sell]]</f>
        <v>129.97</v>
      </c>
      <c r="R1737" s="28">
        <f>VLOOKUP(C1737,Bookings!$A$1:$B$33,2,FALSE)</f>
        <v>25594614.949999984</v>
      </c>
      <c r="S1737" s="31">
        <f>IFERROR(VLOOKUP(D1737,Bookings!E:F,2,FALSE),0)</f>
        <v>2674135.4199999995</v>
      </c>
      <c r="T1737" s="37" t="str">
        <f>IFERROR(VLOOKUP(Table1[[#This Row],[Order]],Bookings_with_AM_Report!A:L,12,FALSE),"N/A")</f>
        <v>Anthony Pantaleoni</v>
      </c>
    </row>
    <row r="1738" spans="1:20">
      <c r="A1738" s="36" t="s">
        <v>4405</v>
      </c>
      <c r="B1738" s="36">
        <v>6</v>
      </c>
      <c r="C1738" s="36" t="s">
        <v>59</v>
      </c>
      <c r="D1738" s="36" t="s">
        <v>4406</v>
      </c>
      <c r="E1738" s="36" t="s">
        <v>2298</v>
      </c>
      <c r="F1738" s="36" t="s">
        <v>6628</v>
      </c>
      <c r="G1738" s="36" t="s">
        <v>16</v>
      </c>
      <c r="H1738" s="36" t="s">
        <v>36</v>
      </c>
      <c r="I1738" s="36" t="s">
        <v>6629</v>
      </c>
      <c r="J1738" s="36" t="s">
        <v>18</v>
      </c>
      <c r="K1738" s="36" t="s">
        <v>1462</v>
      </c>
      <c r="L1738" s="36">
        <v>1</v>
      </c>
      <c r="M1738" s="33">
        <v>0</v>
      </c>
      <c r="N1738" s="33">
        <v>240</v>
      </c>
      <c r="O1738" s="36" t="s">
        <v>48</v>
      </c>
      <c r="P1738" s="36" t="str">
        <f>VLOOKUP(Table1[[#This Row],[Line Item Text Code]],$U$3:$V$7,2,FALSE)</f>
        <v>Customer Accomodation</v>
      </c>
      <c r="Q1738" s="31">
        <f>Table1[[#This Row],[Ext. Cost]]-Table1[[#This Row],[Ext. Sell]]</f>
        <v>240</v>
      </c>
      <c r="R1738" s="28">
        <f>VLOOKUP(C1738,Bookings!$A$1:$B$33,2,FALSE)</f>
        <v>25594614.949999984</v>
      </c>
      <c r="S1738" s="31">
        <f>IFERROR(VLOOKUP(D1738,Bookings!E:F,2,FALSE),0)</f>
        <v>1435</v>
      </c>
      <c r="T1738" s="37" t="str">
        <f>IFERROR(VLOOKUP(Table1[[#This Row],[Order]],Bookings_with_AM_Report!A:L,12,FALSE),"N/A")</f>
        <v>Paul Razo,Saoirse O'Connor</v>
      </c>
    </row>
    <row r="1739" spans="1:20">
      <c r="A1739" s="36" t="s">
        <v>4405</v>
      </c>
      <c r="B1739" s="36">
        <v>7</v>
      </c>
      <c r="C1739" s="36" t="s">
        <v>59</v>
      </c>
      <c r="D1739" s="36" t="s">
        <v>4406</v>
      </c>
      <c r="E1739" s="36" t="s">
        <v>6630</v>
      </c>
      <c r="F1739" s="36" t="s">
        <v>6631</v>
      </c>
      <c r="G1739" s="36" t="s">
        <v>31</v>
      </c>
      <c r="H1739" s="36" t="s">
        <v>36</v>
      </c>
      <c r="I1739" s="36" t="s">
        <v>6629</v>
      </c>
      <c r="J1739" s="36" t="s">
        <v>18</v>
      </c>
      <c r="K1739" s="36" t="s">
        <v>34</v>
      </c>
      <c r="L1739" s="36">
        <v>2</v>
      </c>
      <c r="M1739" s="33">
        <v>0</v>
      </c>
      <c r="N1739" s="33">
        <v>904.8</v>
      </c>
      <c r="O1739" s="36" t="s">
        <v>48</v>
      </c>
      <c r="P1739" s="36" t="str">
        <f>VLOOKUP(Table1[[#This Row],[Line Item Text Code]],$U$3:$V$7,2,FALSE)</f>
        <v>Customer Accomodation</v>
      </c>
      <c r="Q1739" s="31">
        <f>Table1[[#This Row],[Ext. Cost]]-Table1[[#This Row],[Ext. Sell]]</f>
        <v>904.8</v>
      </c>
      <c r="R1739" s="28">
        <f>VLOOKUP(C1739,Bookings!$A$1:$B$33,2,FALSE)</f>
        <v>25594614.949999984</v>
      </c>
      <c r="S1739" s="31">
        <f>IFERROR(VLOOKUP(D1739,Bookings!E:F,2,FALSE),0)</f>
        <v>1435</v>
      </c>
      <c r="T1739" s="37" t="str">
        <f>IFERROR(VLOOKUP(Table1[[#This Row],[Order]],Bookings_with_AM_Report!A:L,12,FALSE),"N/A")</f>
        <v>Paul Razo,Saoirse O'Connor</v>
      </c>
    </row>
    <row r="1740" spans="1:20">
      <c r="A1740" s="36" t="s">
        <v>4405</v>
      </c>
      <c r="B1740" s="36">
        <v>8</v>
      </c>
      <c r="C1740" s="36" t="s">
        <v>59</v>
      </c>
      <c r="D1740" s="36" t="s">
        <v>4406</v>
      </c>
      <c r="E1740" s="36" t="s">
        <v>6630</v>
      </c>
      <c r="F1740" s="36" t="s">
        <v>6631</v>
      </c>
      <c r="G1740" s="36" t="s">
        <v>31</v>
      </c>
      <c r="H1740" s="36" t="s">
        <v>36</v>
      </c>
      <c r="I1740" s="36" t="s">
        <v>6629</v>
      </c>
      <c r="J1740" s="36" t="s">
        <v>18</v>
      </c>
      <c r="K1740" s="36" t="s">
        <v>34</v>
      </c>
      <c r="L1740" s="36">
        <v>1</v>
      </c>
      <c r="M1740" s="33">
        <v>0</v>
      </c>
      <c r="N1740" s="33">
        <v>-436.8</v>
      </c>
      <c r="O1740" s="36" t="s">
        <v>48</v>
      </c>
      <c r="P1740" s="36" t="str">
        <f>VLOOKUP(Table1[[#This Row],[Line Item Text Code]],$U$3:$V$7,2,FALSE)</f>
        <v>Customer Accomodation</v>
      </c>
      <c r="Q1740" s="31">
        <f>Table1[[#This Row],[Ext. Cost]]-Table1[[#This Row],[Ext. Sell]]</f>
        <v>-436.8</v>
      </c>
      <c r="R1740" s="28">
        <f>VLOOKUP(C1740,Bookings!$A$1:$B$33,2,FALSE)</f>
        <v>25594614.949999984</v>
      </c>
      <c r="S1740" s="31">
        <f>IFERROR(VLOOKUP(D1740,Bookings!E:F,2,FALSE),0)</f>
        <v>1435</v>
      </c>
      <c r="T1740" s="37" t="str">
        <f>IFERROR(VLOOKUP(Table1[[#This Row],[Order]],Bookings_with_AM_Report!A:L,12,FALSE),"N/A")</f>
        <v>Paul Razo,Saoirse O'Connor</v>
      </c>
    </row>
    <row r="1741" spans="1:20">
      <c r="A1741" s="36" t="s">
        <v>4405</v>
      </c>
      <c r="B1741" s="36">
        <v>9</v>
      </c>
      <c r="C1741" s="36" t="s">
        <v>59</v>
      </c>
      <c r="D1741" s="36" t="s">
        <v>4406</v>
      </c>
      <c r="E1741" s="36" t="s">
        <v>160</v>
      </c>
      <c r="F1741" s="36" t="s">
        <v>6632</v>
      </c>
      <c r="G1741" s="36" t="s">
        <v>1394</v>
      </c>
      <c r="H1741" s="36" t="s">
        <v>36</v>
      </c>
      <c r="I1741" s="36" t="s">
        <v>131</v>
      </c>
      <c r="J1741" s="36" t="s">
        <v>18</v>
      </c>
      <c r="K1741" s="36" t="s">
        <v>34</v>
      </c>
      <c r="L1741" s="36">
        <v>1</v>
      </c>
      <c r="M1741" s="33">
        <v>0</v>
      </c>
      <c r="N1741" s="33">
        <v>22.93</v>
      </c>
      <c r="O1741" s="36" t="s">
        <v>48</v>
      </c>
      <c r="P1741" s="36" t="str">
        <f>VLOOKUP(Table1[[#This Row],[Line Item Text Code]],$U$3:$V$7,2,FALSE)</f>
        <v>Customer Accomodation</v>
      </c>
      <c r="Q1741" s="31">
        <f>Table1[[#This Row],[Ext. Cost]]-Table1[[#This Row],[Ext. Sell]]</f>
        <v>22.93</v>
      </c>
      <c r="R1741" s="28">
        <f>VLOOKUP(C1741,Bookings!$A$1:$B$33,2,FALSE)</f>
        <v>25594614.949999984</v>
      </c>
      <c r="S1741" s="31">
        <f>IFERROR(VLOOKUP(D1741,Bookings!E:F,2,FALSE),0)</f>
        <v>1435</v>
      </c>
      <c r="T1741" s="37" t="str">
        <f>IFERROR(VLOOKUP(Table1[[#This Row],[Order]],Bookings_with_AM_Report!A:L,12,FALSE),"N/A")</f>
        <v>Paul Razo,Saoirse O'Connor</v>
      </c>
    </row>
    <row r="1742" spans="1:20">
      <c r="A1742" s="36" t="s">
        <v>3170</v>
      </c>
      <c r="B1742" s="36">
        <v>8</v>
      </c>
      <c r="C1742" s="36" t="s">
        <v>20</v>
      </c>
      <c r="D1742" s="36" t="s">
        <v>3887</v>
      </c>
      <c r="E1742" s="36" t="s">
        <v>2384</v>
      </c>
      <c r="F1742" s="36" t="s">
        <v>2395</v>
      </c>
      <c r="G1742" s="36" t="s">
        <v>16</v>
      </c>
      <c r="H1742" s="36" t="s">
        <v>36</v>
      </c>
      <c r="I1742" s="36" t="s">
        <v>6633</v>
      </c>
      <c r="J1742" s="36" t="s">
        <v>24</v>
      </c>
      <c r="K1742" s="36" t="s">
        <v>86</v>
      </c>
      <c r="L1742" s="36">
        <v>1</v>
      </c>
      <c r="M1742" s="33">
        <v>0</v>
      </c>
      <c r="N1742" s="33">
        <v>100</v>
      </c>
      <c r="O1742" s="36" t="s">
        <v>44</v>
      </c>
      <c r="P1742" s="36" t="str">
        <f>VLOOKUP(Table1[[#This Row],[Line Item Text Code]],$U$3:$V$7,2,FALSE)</f>
        <v>Customer Accomodation</v>
      </c>
      <c r="Q1742" s="31">
        <f>Table1[[#This Row],[Ext. Cost]]-Table1[[#This Row],[Ext. Sell]]</f>
        <v>100</v>
      </c>
      <c r="R1742" s="28">
        <f>VLOOKUP(C1742,Bookings!$A$1:$B$33,2,FALSE)</f>
        <v>7904036.2999999644</v>
      </c>
      <c r="S1742" s="31">
        <f>IFERROR(VLOOKUP(D1742,Bookings!E:F,2,FALSE),0)</f>
        <v>645245.27000000025</v>
      </c>
      <c r="T1742" s="37" t="str">
        <f>IFERROR(VLOOKUP(Table1[[#This Row],[Order]],Bookings_with_AM_Report!A:L,12,FALSE),"N/A")</f>
        <v>Norma Lopez</v>
      </c>
    </row>
    <row r="1743" spans="1:20">
      <c r="A1743" s="36" t="s">
        <v>3298</v>
      </c>
      <c r="B1743" s="36">
        <v>89</v>
      </c>
      <c r="C1743" s="36" t="s">
        <v>15</v>
      </c>
      <c r="D1743" s="36" t="s">
        <v>143</v>
      </c>
      <c r="E1743" s="36" t="s">
        <v>6634</v>
      </c>
      <c r="F1743" s="36" t="s">
        <v>6635</v>
      </c>
      <c r="G1743" s="36" t="s">
        <v>31</v>
      </c>
      <c r="H1743" s="36" t="s">
        <v>49</v>
      </c>
      <c r="I1743" s="36" t="s">
        <v>6636</v>
      </c>
      <c r="J1743" s="36" t="s">
        <v>18</v>
      </c>
      <c r="K1743" s="36" t="s">
        <v>34</v>
      </c>
      <c r="L1743" s="36">
        <v>16</v>
      </c>
      <c r="M1743" s="33">
        <v>0</v>
      </c>
      <c r="N1743" s="33">
        <v>1071.8399999999999</v>
      </c>
      <c r="O1743" s="36" t="s">
        <v>26</v>
      </c>
      <c r="P1743" s="36" t="str">
        <f>VLOOKUP(Table1[[#This Row],[Line Item Text Code]],$U$3:$V$7,2,FALSE)</f>
        <v>Specification Error</v>
      </c>
      <c r="Q1743" s="31">
        <f>Table1[[#This Row],[Ext. Cost]]-Table1[[#This Row],[Ext. Sell]]</f>
        <v>1071.8399999999999</v>
      </c>
      <c r="R1743" s="28">
        <f>VLOOKUP(C1743,Bookings!$A$1:$B$33,2,FALSE)</f>
        <v>6210075.2199999997</v>
      </c>
      <c r="S1743" s="31">
        <f>IFERROR(VLOOKUP(D1743,Bookings!E:F,2,FALSE),0)</f>
        <v>4794778.7699999996</v>
      </c>
      <c r="T1743" s="37" t="str">
        <f>IFERROR(VLOOKUP(Table1[[#This Row],[Order]],Bookings_with_AM_Report!A:L,12,FALSE),"N/A")</f>
        <v>Patty Medina</v>
      </c>
    </row>
    <row r="1744" spans="1:20">
      <c r="A1744" s="36" t="s">
        <v>3298</v>
      </c>
      <c r="B1744" s="36">
        <v>90</v>
      </c>
      <c r="C1744" s="36" t="s">
        <v>15</v>
      </c>
      <c r="D1744" s="36" t="s">
        <v>143</v>
      </c>
      <c r="E1744" s="36" t="s">
        <v>6634</v>
      </c>
      <c r="F1744" s="36" t="s">
        <v>6635</v>
      </c>
      <c r="G1744" s="36" t="s">
        <v>31</v>
      </c>
      <c r="H1744" s="36" t="s">
        <v>49</v>
      </c>
      <c r="I1744" s="36" t="s">
        <v>6636</v>
      </c>
      <c r="J1744" s="36" t="s">
        <v>18</v>
      </c>
      <c r="K1744" s="36" t="s">
        <v>34</v>
      </c>
      <c r="L1744" s="36">
        <v>10</v>
      </c>
      <c r="M1744" s="33">
        <v>0</v>
      </c>
      <c r="N1744" s="33">
        <v>669.9</v>
      </c>
      <c r="O1744" s="36" t="s">
        <v>26</v>
      </c>
      <c r="P1744" s="36" t="str">
        <f>VLOOKUP(Table1[[#This Row],[Line Item Text Code]],$U$3:$V$7,2,FALSE)</f>
        <v>Specification Error</v>
      </c>
      <c r="Q1744" s="31">
        <f>Table1[[#This Row],[Ext. Cost]]-Table1[[#This Row],[Ext. Sell]]</f>
        <v>669.9</v>
      </c>
      <c r="R1744" s="28">
        <f>VLOOKUP(C1744,Bookings!$A$1:$B$33,2,FALSE)</f>
        <v>6210075.2199999997</v>
      </c>
      <c r="S1744" s="31">
        <f>IFERROR(VLOOKUP(D1744,Bookings!E:F,2,FALSE),0)</f>
        <v>4794778.7699999996</v>
      </c>
      <c r="T1744" s="37" t="str">
        <f>IFERROR(VLOOKUP(Table1[[#This Row],[Order]],Bookings_with_AM_Report!A:L,12,FALSE),"N/A")</f>
        <v>Patty Medina</v>
      </c>
    </row>
    <row r="1745" spans="1:20">
      <c r="A1745" s="36" t="s">
        <v>3298</v>
      </c>
      <c r="B1745" s="36">
        <v>91</v>
      </c>
      <c r="C1745" s="36" t="s">
        <v>15</v>
      </c>
      <c r="D1745" s="36" t="s">
        <v>143</v>
      </c>
      <c r="E1745" s="36" t="s">
        <v>6634</v>
      </c>
      <c r="F1745" s="36" t="s">
        <v>6635</v>
      </c>
      <c r="G1745" s="36" t="s">
        <v>31</v>
      </c>
      <c r="H1745" s="36" t="s">
        <v>49</v>
      </c>
      <c r="I1745" s="36" t="s">
        <v>6636</v>
      </c>
      <c r="J1745" s="36" t="s">
        <v>18</v>
      </c>
      <c r="K1745" s="36" t="s">
        <v>34</v>
      </c>
      <c r="L1745" s="36">
        <v>10</v>
      </c>
      <c r="M1745" s="33">
        <v>0</v>
      </c>
      <c r="N1745" s="33">
        <v>669.9</v>
      </c>
      <c r="O1745" s="36" t="s">
        <v>26</v>
      </c>
      <c r="P1745" s="36" t="str">
        <f>VLOOKUP(Table1[[#This Row],[Line Item Text Code]],$U$3:$V$7,2,FALSE)</f>
        <v>Specification Error</v>
      </c>
      <c r="Q1745" s="31">
        <f>Table1[[#This Row],[Ext. Cost]]-Table1[[#This Row],[Ext. Sell]]</f>
        <v>669.9</v>
      </c>
      <c r="R1745" s="28">
        <f>VLOOKUP(C1745,Bookings!$A$1:$B$33,2,FALSE)</f>
        <v>6210075.2199999997</v>
      </c>
      <c r="S1745" s="31">
        <f>IFERROR(VLOOKUP(D1745,Bookings!E:F,2,FALSE),0)</f>
        <v>4794778.7699999996</v>
      </c>
      <c r="T1745" s="37" t="str">
        <f>IFERROR(VLOOKUP(Table1[[#This Row],[Order]],Bookings_with_AM_Report!A:L,12,FALSE),"N/A")</f>
        <v>Patty Medina</v>
      </c>
    </row>
    <row r="1746" spans="1:20">
      <c r="A1746" s="36" t="s">
        <v>3298</v>
      </c>
      <c r="B1746" s="36">
        <v>92</v>
      </c>
      <c r="C1746" s="36" t="s">
        <v>15</v>
      </c>
      <c r="D1746" s="36" t="s">
        <v>143</v>
      </c>
      <c r="E1746" s="36" t="s">
        <v>6634</v>
      </c>
      <c r="F1746" s="36" t="s">
        <v>6635</v>
      </c>
      <c r="G1746" s="36" t="s">
        <v>31</v>
      </c>
      <c r="H1746" s="36" t="s">
        <v>49</v>
      </c>
      <c r="I1746" s="36" t="s">
        <v>6636</v>
      </c>
      <c r="J1746" s="36" t="s">
        <v>18</v>
      </c>
      <c r="K1746" s="36" t="s">
        <v>34</v>
      </c>
      <c r="L1746" s="36">
        <v>4</v>
      </c>
      <c r="M1746" s="33">
        <v>0</v>
      </c>
      <c r="N1746" s="33">
        <v>267.95999999999998</v>
      </c>
      <c r="O1746" s="36" t="s">
        <v>26</v>
      </c>
      <c r="P1746" s="36" t="str">
        <f>VLOOKUP(Table1[[#This Row],[Line Item Text Code]],$U$3:$V$7,2,FALSE)</f>
        <v>Specification Error</v>
      </c>
      <c r="Q1746" s="31">
        <f>Table1[[#This Row],[Ext. Cost]]-Table1[[#This Row],[Ext. Sell]]</f>
        <v>267.95999999999998</v>
      </c>
      <c r="R1746" s="28">
        <f>VLOOKUP(C1746,Bookings!$A$1:$B$33,2,FALSE)</f>
        <v>6210075.2199999997</v>
      </c>
      <c r="S1746" s="31">
        <f>IFERROR(VLOOKUP(D1746,Bookings!E:F,2,FALSE),0)</f>
        <v>4794778.7699999996</v>
      </c>
      <c r="T1746" s="37" t="str">
        <f>IFERROR(VLOOKUP(Table1[[#This Row],[Order]],Bookings_with_AM_Report!A:L,12,FALSE),"N/A")</f>
        <v>Patty Medina</v>
      </c>
    </row>
    <row r="1747" spans="1:20">
      <c r="A1747" s="36" t="s">
        <v>3298</v>
      </c>
      <c r="B1747" s="36">
        <v>93</v>
      </c>
      <c r="C1747" s="36" t="s">
        <v>15</v>
      </c>
      <c r="D1747" s="36" t="s">
        <v>143</v>
      </c>
      <c r="E1747" s="36" t="s">
        <v>6634</v>
      </c>
      <c r="F1747" s="36" t="s">
        <v>6635</v>
      </c>
      <c r="G1747" s="36" t="s">
        <v>31</v>
      </c>
      <c r="H1747" s="36" t="s">
        <v>49</v>
      </c>
      <c r="I1747" s="36" t="s">
        <v>6636</v>
      </c>
      <c r="J1747" s="36" t="s">
        <v>18</v>
      </c>
      <c r="K1747" s="36" t="s">
        <v>34</v>
      </c>
      <c r="L1747" s="36">
        <v>8</v>
      </c>
      <c r="M1747" s="33">
        <v>0</v>
      </c>
      <c r="N1747" s="33">
        <v>535.91999999999996</v>
      </c>
      <c r="O1747" s="36" t="s">
        <v>26</v>
      </c>
      <c r="P1747" s="36" t="str">
        <f>VLOOKUP(Table1[[#This Row],[Line Item Text Code]],$U$3:$V$7,2,FALSE)</f>
        <v>Specification Error</v>
      </c>
      <c r="Q1747" s="31">
        <f>Table1[[#This Row],[Ext. Cost]]-Table1[[#This Row],[Ext. Sell]]</f>
        <v>535.91999999999996</v>
      </c>
      <c r="R1747" s="28">
        <f>VLOOKUP(C1747,Bookings!$A$1:$B$33,2,FALSE)</f>
        <v>6210075.2199999997</v>
      </c>
      <c r="S1747" s="31">
        <f>IFERROR(VLOOKUP(D1747,Bookings!E:F,2,FALSE),0)</f>
        <v>4794778.7699999996</v>
      </c>
      <c r="T1747" s="37" t="str">
        <f>IFERROR(VLOOKUP(Table1[[#This Row],[Order]],Bookings_with_AM_Report!A:L,12,FALSE),"N/A")</f>
        <v>Patty Medina</v>
      </c>
    </row>
    <row r="1748" spans="1:20">
      <c r="A1748" s="36" t="s">
        <v>3303</v>
      </c>
      <c r="B1748" s="36">
        <v>13</v>
      </c>
      <c r="C1748" s="36" t="s">
        <v>15</v>
      </c>
      <c r="D1748" s="36" t="s">
        <v>143</v>
      </c>
      <c r="E1748" s="36" t="s">
        <v>69</v>
      </c>
      <c r="F1748" s="36" t="s">
        <v>6637</v>
      </c>
      <c r="G1748" s="36" t="s">
        <v>16</v>
      </c>
      <c r="H1748" s="36" t="s">
        <v>36</v>
      </c>
      <c r="I1748" s="36" t="s">
        <v>6638</v>
      </c>
      <c r="J1748" s="36" t="s">
        <v>18</v>
      </c>
      <c r="K1748" s="36" t="s">
        <v>47</v>
      </c>
      <c r="L1748" s="36">
        <v>1</v>
      </c>
      <c r="M1748" s="33">
        <v>0</v>
      </c>
      <c r="N1748" s="33">
        <v>450</v>
      </c>
      <c r="O1748" s="36" t="s">
        <v>26</v>
      </c>
      <c r="P1748" s="36" t="str">
        <f>VLOOKUP(Table1[[#This Row],[Line Item Text Code]],$U$3:$V$7,2,FALSE)</f>
        <v>Customer Accomodation</v>
      </c>
      <c r="Q1748" s="31">
        <f>Table1[[#This Row],[Ext. Cost]]-Table1[[#This Row],[Ext. Sell]]</f>
        <v>450</v>
      </c>
      <c r="R1748" s="28">
        <f>VLOOKUP(C1748,Bookings!$A$1:$B$33,2,FALSE)</f>
        <v>6210075.2199999997</v>
      </c>
      <c r="S1748" s="31">
        <f>IFERROR(VLOOKUP(D1748,Bookings!E:F,2,FALSE),0)</f>
        <v>4794778.7699999996</v>
      </c>
      <c r="T1748" s="37" t="str">
        <f>IFERROR(VLOOKUP(Table1[[#This Row],[Order]],Bookings_with_AM_Report!A:L,12,FALSE),"N/A")</f>
        <v>Patty Medina</v>
      </c>
    </row>
    <row r="1749" spans="1:20">
      <c r="A1749" s="36" t="s">
        <v>4056</v>
      </c>
      <c r="B1749" s="36">
        <v>32</v>
      </c>
      <c r="C1749" s="36" t="s">
        <v>30</v>
      </c>
      <c r="D1749" s="36" t="s">
        <v>4057</v>
      </c>
      <c r="E1749" s="36" t="s">
        <v>78</v>
      </c>
      <c r="F1749" s="36" t="s">
        <v>22</v>
      </c>
      <c r="G1749" s="36" t="s">
        <v>317</v>
      </c>
      <c r="H1749" s="36" t="s">
        <v>17</v>
      </c>
      <c r="I1749" s="36" t="s">
        <v>79</v>
      </c>
      <c r="J1749" s="36" t="s">
        <v>33</v>
      </c>
      <c r="K1749" s="36" t="s">
        <v>6557</v>
      </c>
      <c r="L1749" s="36">
        <v>1</v>
      </c>
      <c r="M1749" s="33">
        <v>0</v>
      </c>
      <c r="N1749" s="33">
        <v>28</v>
      </c>
      <c r="O1749" s="36" t="s">
        <v>1598</v>
      </c>
      <c r="P1749" s="36" t="str">
        <f>VLOOKUP(Table1[[#This Row],[Line Item Text Code]],$U$3:$V$7,2,FALSE)</f>
        <v>Miscellaneous</v>
      </c>
      <c r="Q1749" s="31">
        <f>Table1[[#This Row],[Ext. Cost]]-Table1[[#This Row],[Ext. Sell]]</f>
        <v>28</v>
      </c>
      <c r="R1749" s="28">
        <f>VLOOKUP(C1749,Bookings!$A$1:$B$33,2,FALSE)</f>
        <v>3992449.5100000007</v>
      </c>
      <c r="S1749" s="31">
        <f>IFERROR(VLOOKUP(D1749,Bookings!E:F,2,FALSE),0)</f>
        <v>241315.7</v>
      </c>
      <c r="T1749" s="37" t="str">
        <f>IFERROR(VLOOKUP(Table1[[#This Row],[Order]],Bookings_with_AM_Report!A:L,12,FALSE),"N/A")</f>
        <v>Andrea Greever</v>
      </c>
    </row>
    <row r="1750" spans="1:20">
      <c r="A1750" s="36" t="s">
        <v>4056</v>
      </c>
      <c r="B1750" s="36">
        <v>33</v>
      </c>
      <c r="C1750" s="36" t="s">
        <v>30</v>
      </c>
      <c r="D1750" s="36" t="s">
        <v>4057</v>
      </c>
      <c r="E1750" s="36" t="s">
        <v>6639</v>
      </c>
      <c r="F1750" s="36" t="s">
        <v>6640</v>
      </c>
      <c r="G1750" s="36" t="s">
        <v>31</v>
      </c>
      <c r="H1750" s="36" t="s">
        <v>36</v>
      </c>
      <c r="I1750" s="36" t="s">
        <v>6641</v>
      </c>
      <c r="J1750" s="36" t="s">
        <v>33</v>
      </c>
      <c r="K1750" s="36" t="s">
        <v>73</v>
      </c>
      <c r="L1750" s="36">
        <v>100</v>
      </c>
      <c r="M1750" s="33">
        <v>0</v>
      </c>
      <c r="N1750" s="33">
        <v>100</v>
      </c>
      <c r="O1750" s="36" t="s">
        <v>1598</v>
      </c>
      <c r="P1750" s="36" t="str">
        <f>VLOOKUP(Table1[[#This Row],[Line Item Text Code]],$U$3:$V$7,2,FALSE)</f>
        <v>Customer Accomodation</v>
      </c>
      <c r="Q1750" s="31">
        <f>Table1[[#This Row],[Ext. Cost]]-Table1[[#This Row],[Ext. Sell]]</f>
        <v>100</v>
      </c>
      <c r="R1750" s="28">
        <f>VLOOKUP(C1750,Bookings!$A$1:$B$33,2,FALSE)</f>
        <v>3992449.5100000007</v>
      </c>
      <c r="S1750" s="31">
        <f>IFERROR(VLOOKUP(D1750,Bookings!E:F,2,FALSE),0)</f>
        <v>241315.7</v>
      </c>
      <c r="T1750" s="37" t="str">
        <f>IFERROR(VLOOKUP(Table1[[#This Row],[Order]],Bookings_with_AM_Report!A:L,12,FALSE),"N/A")</f>
        <v>Andrea Greever</v>
      </c>
    </row>
    <row r="1751" spans="1:20">
      <c r="A1751" s="36" t="s">
        <v>3599</v>
      </c>
      <c r="B1751" s="36">
        <v>30</v>
      </c>
      <c r="C1751" s="36" t="s">
        <v>70</v>
      </c>
      <c r="D1751" s="36" t="s">
        <v>71</v>
      </c>
      <c r="E1751" s="36" t="s">
        <v>6642</v>
      </c>
      <c r="F1751" s="36" t="s">
        <v>6643</v>
      </c>
      <c r="G1751" s="36" t="s">
        <v>16</v>
      </c>
      <c r="H1751" s="36" t="s">
        <v>49</v>
      </c>
      <c r="I1751" s="36" t="s">
        <v>6644</v>
      </c>
      <c r="J1751" s="36" t="s">
        <v>24</v>
      </c>
      <c r="K1751" s="36" t="s">
        <v>83</v>
      </c>
      <c r="L1751" s="36">
        <v>1</v>
      </c>
      <c r="M1751" s="33">
        <v>0</v>
      </c>
      <c r="N1751" s="33">
        <v>435.65</v>
      </c>
      <c r="O1751" s="36" t="s">
        <v>72</v>
      </c>
      <c r="P1751" s="36" t="str">
        <f>VLOOKUP(Table1[[#This Row],[Line Item Text Code]],$U$3:$V$7,2,FALSE)</f>
        <v>Specification Error</v>
      </c>
      <c r="Q1751" s="31">
        <f>Table1[[#This Row],[Ext. Cost]]-Table1[[#This Row],[Ext. Sell]]</f>
        <v>435.65</v>
      </c>
      <c r="R1751" s="28">
        <f>VLOOKUP(C1751,Bookings!$A$1:$B$33,2,FALSE)</f>
        <v>3879926.4899999993</v>
      </c>
      <c r="S1751" s="31">
        <f>IFERROR(VLOOKUP(D1751,Bookings!E:F,2,FALSE),0)</f>
        <v>435136.94999999995</v>
      </c>
      <c r="T1751" s="37" t="str">
        <f>IFERROR(VLOOKUP(Table1[[#This Row],[Order]],Bookings_with_AM_Report!A:L,12,FALSE),"N/A")</f>
        <v>Megan Ewers</v>
      </c>
    </row>
    <row r="1752" spans="1:20">
      <c r="A1752" s="36" t="s">
        <v>3599</v>
      </c>
      <c r="B1752" s="36">
        <v>33</v>
      </c>
      <c r="C1752" s="36" t="s">
        <v>70</v>
      </c>
      <c r="D1752" s="36" t="s">
        <v>71</v>
      </c>
      <c r="E1752" s="36" t="s">
        <v>6642</v>
      </c>
      <c r="F1752" s="36" t="s">
        <v>6643</v>
      </c>
      <c r="G1752" s="36" t="s">
        <v>16</v>
      </c>
      <c r="H1752" s="36" t="s">
        <v>49</v>
      </c>
      <c r="I1752" s="36" t="s">
        <v>6644</v>
      </c>
      <c r="J1752" s="36" t="s">
        <v>24</v>
      </c>
      <c r="K1752" s="36" t="s">
        <v>83</v>
      </c>
      <c r="L1752" s="36">
        <v>1</v>
      </c>
      <c r="M1752" s="33">
        <v>0</v>
      </c>
      <c r="N1752" s="33">
        <v>-116.9</v>
      </c>
      <c r="O1752" s="36" t="s">
        <v>72</v>
      </c>
      <c r="P1752" s="36" t="str">
        <f>VLOOKUP(Table1[[#This Row],[Line Item Text Code]],$U$3:$V$7,2,FALSE)</f>
        <v>Specification Error</v>
      </c>
      <c r="Q1752" s="31">
        <f>Table1[[#This Row],[Ext. Cost]]-Table1[[#This Row],[Ext. Sell]]</f>
        <v>-116.9</v>
      </c>
      <c r="R1752" s="28">
        <f>VLOOKUP(C1752,Bookings!$A$1:$B$33,2,FALSE)</f>
        <v>3879926.4899999993</v>
      </c>
      <c r="S1752" s="31">
        <f>IFERROR(VLOOKUP(D1752,Bookings!E:F,2,FALSE),0)</f>
        <v>435136.94999999995</v>
      </c>
      <c r="T1752" s="37" t="str">
        <f>IFERROR(VLOOKUP(Table1[[#This Row],[Order]],Bookings_with_AM_Report!A:L,12,FALSE),"N/A")</f>
        <v>Megan Ewers</v>
      </c>
    </row>
    <row r="1753" spans="1:20">
      <c r="A1753" s="36" t="s">
        <v>4270</v>
      </c>
      <c r="B1753" s="36">
        <v>13</v>
      </c>
      <c r="C1753" s="36" t="s">
        <v>70</v>
      </c>
      <c r="D1753" s="36" t="s">
        <v>2793</v>
      </c>
      <c r="E1753" s="36" t="s">
        <v>92</v>
      </c>
      <c r="F1753" s="36" t="s">
        <v>6645</v>
      </c>
      <c r="G1753" s="36" t="s">
        <v>16</v>
      </c>
      <c r="H1753" s="36" t="s">
        <v>49</v>
      </c>
      <c r="I1753" s="36" t="s">
        <v>6646</v>
      </c>
      <c r="J1753" s="36" t="s">
        <v>24</v>
      </c>
      <c r="K1753" s="36" t="s">
        <v>1501</v>
      </c>
      <c r="L1753" s="36">
        <v>1</v>
      </c>
      <c r="M1753" s="33">
        <v>0</v>
      </c>
      <c r="N1753" s="33">
        <v>485</v>
      </c>
      <c r="O1753" s="36" t="s">
        <v>72</v>
      </c>
      <c r="P1753" s="36" t="str">
        <f>VLOOKUP(Table1[[#This Row],[Line Item Text Code]],$U$3:$V$7,2,FALSE)</f>
        <v>Specification Error</v>
      </c>
      <c r="Q1753" s="31">
        <f>Table1[[#This Row],[Ext. Cost]]-Table1[[#This Row],[Ext. Sell]]</f>
        <v>485</v>
      </c>
      <c r="R1753" s="28">
        <f>VLOOKUP(C1753,Bookings!$A$1:$B$33,2,FALSE)</f>
        <v>3879926.4899999993</v>
      </c>
      <c r="S1753" s="31">
        <f>IFERROR(VLOOKUP(D1753,Bookings!E:F,2,FALSE),0)</f>
        <v>8059.2899999999991</v>
      </c>
      <c r="T1753" s="37" t="str">
        <f>IFERROR(VLOOKUP(Table1[[#This Row],[Order]],Bookings_with_AM_Report!A:L,12,FALSE),"N/A")</f>
        <v>Megan Ewers</v>
      </c>
    </row>
    <row r="1754" spans="1:20">
      <c r="A1754" s="36" t="s">
        <v>3463</v>
      </c>
      <c r="B1754" s="36">
        <v>22</v>
      </c>
      <c r="C1754" s="36" t="s">
        <v>15</v>
      </c>
      <c r="D1754" s="36" t="s">
        <v>143</v>
      </c>
      <c r="E1754" s="36" t="s">
        <v>6647</v>
      </c>
      <c r="F1754" s="36" t="s">
        <v>6647</v>
      </c>
      <c r="G1754" s="36" t="s">
        <v>3645</v>
      </c>
      <c r="H1754" s="36" t="s">
        <v>49</v>
      </c>
      <c r="I1754" s="36" t="s">
        <v>4746</v>
      </c>
      <c r="J1754" s="36" t="s">
        <v>18</v>
      </c>
      <c r="K1754" s="36" t="s">
        <v>3647</v>
      </c>
      <c r="L1754" s="36">
        <v>1.8332999999999999</v>
      </c>
      <c r="M1754" s="33">
        <v>0</v>
      </c>
      <c r="N1754" s="33">
        <v>-137.5</v>
      </c>
      <c r="O1754" s="36" t="s">
        <v>29</v>
      </c>
      <c r="P1754" s="36" t="str">
        <f>VLOOKUP(Table1[[#This Row],[Line Item Text Code]],$U$3:$V$7,2,FALSE)</f>
        <v>Specification Error</v>
      </c>
      <c r="Q1754" s="31">
        <f>Table1[[#This Row],[Ext. Cost]]-Table1[[#This Row],[Ext. Sell]]</f>
        <v>-137.5</v>
      </c>
      <c r="R1754" s="28">
        <f>VLOOKUP(C1754,Bookings!$A$1:$B$33,2,FALSE)</f>
        <v>6210075.2199999997</v>
      </c>
      <c r="S1754" s="31">
        <f>IFERROR(VLOOKUP(D1754,Bookings!E:F,2,FALSE),0)</f>
        <v>4794778.7699999996</v>
      </c>
      <c r="T1754" s="37" t="str">
        <f>IFERROR(VLOOKUP(Table1[[#This Row],[Order]],Bookings_with_AM_Report!A:L,12,FALSE),"N/A")</f>
        <v>Lindsay Hanief</v>
      </c>
    </row>
    <row r="1755" spans="1:20">
      <c r="A1755" s="36" t="s">
        <v>2603</v>
      </c>
      <c r="B1755" s="36">
        <v>135</v>
      </c>
      <c r="C1755" s="36" t="s">
        <v>76</v>
      </c>
      <c r="D1755" s="36" t="s">
        <v>1694</v>
      </c>
      <c r="E1755" s="36" t="s">
        <v>6648</v>
      </c>
      <c r="F1755" s="36" t="s">
        <v>6649</v>
      </c>
      <c r="G1755" s="36" t="s">
        <v>31</v>
      </c>
      <c r="H1755" s="36" t="s">
        <v>36</v>
      </c>
      <c r="I1755" s="36" t="s">
        <v>6650</v>
      </c>
      <c r="J1755" s="36" t="s">
        <v>18</v>
      </c>
      <c r="K1755" s="36" t="s">
        <v>115</v>
      </c>
      <c r="L1755" s="36">
        <v>1</v>
      </c>
      <c r="M1755" s="33">
        <v>0</v>
      </c>
      <c r="N1755" s="33">
        <v>100</v>
      </c>
      <c r="O1755" s="36" t="s">
        <v>63</v>
      </c>
      <c r="P1755" s="36" t="str">
        <f>VLOOKUP(Table1[[#This Row],[Line Item Text Code]],$U$3:$V$7,2,FALSE)</f>
        <v>Customer Accomodation</v>
      </c>
      <c r="Q1755" s="31">
        <f>Table1[[#This Row],[Ext. Cost]]-Table1[[#This Row],[Ext. Sell]]</f>
        <v>100</v>
      </c>
      <c r="R1755" s="28">
        <f>VLOOKUP(C1755,Bookings!$A$1:$B$33,2,FALSE)</f>
        <v>13189792.260000004</v>
      </c>
      <c r="S1755" s="31">
        <f>IFERROR(VLOOKUP(D1755,Bookings!E:F,2,FALSE),0)</f>
        <v>1383248.26</v>
      </c>
      <c r="T1755" s="37" t="str">
        <f>IFERROR(VLOOKUP(Table1[[#This Row],[Order]],Bookings_with_AM_Report!A:L,12,FALSE),"N/A")</f>
        <v>Chryslyn Perkins</v>
      </c>
    </row>
    <row r="1756" spans="1:20">
      <c r="A1756" s="36" t="s">
        <v>2603</v>
      </c>
      <c r="B1756" s="36">
        <v>136</v>
      </c>
      <c r="C1756" s="36" t="s">
        <v>76</v>
      </c>
      <c r="D1756" s="36" t="s">
        <v>1694</v>
      </c>
      <c r="E1756" s="36" t="s">
        <v>3630</v>
      </c>
      <c r="F1756" s="36" t="s">
        <v>6651</v>
      </c>
      <c r="G1756" s="36" t="s">
        <v>2516</v>
      </c>
      <c r="H1756" s="36" t="s">
        <v>36</v>
      </c>
      <c r="I1756" s="36" t="s">
        <v>6650</v>
      </c>
      <c r="J1756" s="36" t="s">
        <v>18</v>
      </c>
      <c r="K1756" s="36" t="s">
        <v>115</v>
      </c>
      <c r="L1756" s="36">
        <v>1</v>
      </c>
      <c r="M1756" s="33">
        <v>0</v>
      </c>
      <c r="N1756" s="33">
        <v>28.96</v>
      </c>
      <c r="O1756" s="36" t="s">
        <v>63</v>
      </c>
      <c r="P1756" s="36" t="str">
        <f>VLOOKUP(Table1[[#This Row],[Line Item Text Code]],$U$3:$V$7,2,FALSE)</f>
        <v>Customer Accomodation</v>
      </c>
      <c r="Q1756" s="31">
        <f>Table1[[#This Row],[Ext. Cost]]-Table1[[#This Row],[Ext. Sell]]</f>
        <v>28.96</v>
      </c>
      <c r="R1756" s="28">
        <f>VLOOKUP(C1756,Bookings!$A$1:$B$33,2,FALSE)</f>
        <v>13189792.260000004</v>
      </c>
      <c r="S1756" s="31">
        <f>IFERROR(VLOOKUP(D1756,Bookings!E:F,2,FALSE),0)</f>
        <v>1383248.26</v>
      </c>
      <c r="T1756" s="37" t="str">
        <f>IFERROR(VLOOKUP(Table1[[#This Row],[Order]],Bookings_with_AM_Report!A:L,12,FALSE),"N/A")</f>
        <v>Chryslyn Perkins</v>
      </c>
    </row>
    <row r="1757" spans="1:20">
      <c r="A1757" s="36" t="s">
        <v>2603</v>
      </c>
      <c r="B1757" s="36">
        <v>139</v>
      </c>
      <c r="C1757" s="36" t="s">
        <v>76</v>
      </c>
      <c r="D1757" s="36" t="s">
        <v>1694</v>
      </c>
      <c r="E1757" s="36" t="s">
        <v>52</v>
      </c>
      <c r="F1757" s="36" t="s">
        <v>6652</v>
      </c>
      <c r="G1757" s="36" t="s">
        <v>53</v>
      </c>
      <c r="H1757" s="36" t="s">
        <v>53</v>
      </c>
      <c r="I1757" s="36" t="s">
        <v>6653</v>
      </c>
      <c r="J1757" s="36" t="s">
        <v>18</v>
      </c>
      <c r="K1757" s="36" t="s">
        <v>2223</v>
      </c>
      <c r="L1757" s="36">
        <v>1</v>
      </c>
      <c r="M1757" s="33">
        <v>0</v>
      </c>
      <c r="N1757" s="33">
        <v>14.7</v>
      </c>
      <c r="O1757" s="36" t="s">
        <v>63</v>
      </c>
      <c r="P1757" s="36" t="str">
        <f>VLOOKUP(Table1[[#This Row],[Line Item Text Code]],$U$3:$V$7,2,FALSE)</f>
        <v>Shipping Charges</v>
      </c>
      <c r="Q1757" s="31">
        <f>Table1[[#This Row],[Ext. Cost]]-Table1[[#This Row],[Ext. Sell]]</f>
        <v>14.7</v>
      </c>
      <c r="R1757" s="28">
        <f>VLOOKUP(C1757,Bookings!$A$1:$B$33,2,FALSE)</f>
        <v>13189792.260000004</v>
      </c>
      <c r="S1757" s="31">
        <f>IFERROR(VLOOKUP(D1757,Bookings!E:F,2,FALSE),0)</f>
        <v>1383248.26</v>
      </c>
      <c r="T1757" s="37" t="str">
        <f>IFERROR(VLOOKUP(Table1[[#This Row],[Order]],Bookings_with_AM_Report!A:L,12,FALSE),"N/A")</f>
        <v>Chryslyn Perkins</v>
      </c>
    </row>
    <row r="1758" spans="1:20">
      <c r="A1758" s="36" t="s">
        <v>3437</v>
      </c>
      <c r="B1758" s="36">
        <v>468</v>
      </c>
      <c r="C1758" s="36" t="s">
        <v>113</v>
      </c>
      <c r="D1758" s="36" t="s">
        <v>152</v>
      </c>
      <c r="E1758" s="36" t="s">
        <v>6654</v>
      </c>
      <c r="F1758" s="36" t="s">
        <v>6655</v>
      </c>
      <c r="G1758" s="36" t="s">
        <v>31</v>
      </c>
      <c r="H1758" s="36" t="s">
        <v>49</v>
      </c>
      <c r="I1758" s="36" t="s">
        <v>6656</v>
      </c>
      <c r="J1758" s="36" t="s">
        <v>24</v>
      </c>
      <c r="K1758" s="36" t="s">
        <v>34</v>
      </c>
      <c r="L1758" s="36">
        <v>80</v>
      </c>
      <c r="M1758" s="33">
        <v>0</v>
      </c>
      <c r="N1758" s="33">
        <v>115.2</v>
      </c>
      <c r="O1758" s="36" t="s">
        <v>29</v>
      </c>
      <c r="P1758" s="36" t="str">
        <f>VLOOKUP(Table1[[#This Row],[Line Item Text Code]],$U$3:$V$7,2,FALSE)</f>
        <v>Specification Error</v>
      </c>
      <c r="Q1758" s="31">
        <f>Table1[[#This Row],[Ext. Cost]]-Table1[[#This Row],[Ext. Sell]]</f>
        <v>115.2</v>
      </c>
      <c r="R1758" s="28">
        <f>VLOOKUP(C1758,Bookings!$A$1:$B$33,2,FALSE)</f>
        <v>3917134.9400000004</v>
      </c>
      <c r="S1758" s="31">
        <f>IFERROR(VLOOKUP(D1758,Bookings!E:F,2,FALSE),0)</f>
        <v>3461933.8800000004</v>
      </c>
      <c r="T1758" s="37" t="str">
        <f>IFERROR(VLOOKUP(Table1[[#This Row],[Order]],Bookings_with_AM_Report!A:L,12,FALSE),"N/A")</f>
        <v>Jenni Lombardi</v>
      </c>
    </row>
    <row r="1759" spans="1:20">
      <c r="A1759" s="36" t="s">
        <v>3479</v>
      </c>
      <c r="B1759" s="36">
        <v>50</v>
      </c>
      <c r="C1759" s="36" t="s">
        <v>59</v>
      </c>
      <c r="D1759" s="36" t="s">
        <v>2108</v>
      </c>
      <c r="E1759" s="36" t="s">
        <v>6578</v>
      </c>
      <c r="F1759" s="36" t="s">
        <v>22</v>
      </c>
      <c r="G1759" s="36" t="s">
        <v>53</v>
      </c>
      <c r="H1759" s="36" t="s">
        <v>53</v>
      </c>
      <c r="I1759" s="36" t="s">
        <v>129</v>
      </c>
      <c r="J1759" s="36" t="s">
        <v>18</v>
      </c>
      <c r="K1759" s="36" t="s">
        <v>75</v>
      </c>
      <c r="L1759" s="36">
        <v>1</v>
      </c>
      <c r="M1759" s="33">
        <v>0</v>
      </c>
      <c r="N1759" s="33">
        <v>63.59</v>
      </c>
      <c r="O1759" s="36" t="s">
        <v>48</v>
      </c>
      <c r="P1759" s="36" t="str">
        <f>VLOOKUP(Table1[[#This Row],[Line Item Text Code]],$U$3:$V$7,2,FALSE)</f>
        <v>Shipping Charges</v>
      </c>
      <c r="Q1759" s="31">
        <f>Table1[[#This Row],[Ext. Cost]]-Table1[[#This Row],[Ext. Sell]]</f>
        <v>63.59</v>
      </c>
      <c r="R1759" s="28">
        <f>VLOOKUP(C1759,Bookings!$A$1:$B$33,2,FALSE)</f>
        <v>25594614.949999984</v>
      </c>
      <c r="S1759" s="31">
        <f>IFERROR(VLOOKUP(D1759,Bookings!E:F,2,FALSE),0)</f>
        <v>5909476.290000001</v>
      </c>
      <c r="T1759" s="37" t="str">
        <f>IFERROR(VLOOKUP(Table1[[#This Row],[Order]],Bookings_with_AM_Report!A:L,12,FALSE),"N/A")</f>
        <v>Josie Maitlen,Torrey Crell</v>
      </c>
    </row>
    <row r="1760" spans="1:20">
      <c r="A1760" s="36" t="s">
        <v>3498</v>
      </c>
      <c r="B1760" s="36">
        <v>5</v>
      </c>
      <c r="C1760" s="36" t="s">
        <v>81</v>
      </c>
      <c r="D1760" s="36" t="s">
        <v>236</v>
      </c>
      <c r="E1760" s="36" t="s">
        <v>6322</v>
      </c>
      <c r="F1760" s="36" t="s">
        <v>6657</v>
      </c>
      <c r="G1760" s="36" t="s">
        <v>326</v>
      </c>
      <c r="H1760" s="36" t="s">
        <v>17</v>
      </c>
      <c r="I1760" s="36" t="s">
        <v>3668</v>
      </c>
      <c r="J1760" s="36" t="s">
        <v>24</v>
      </c>
      <c r="K1760" s="36" t="s">
        <v>167</v>
      </c>
      <c r="L1760" s="36">
        <v>1</v>
      </c>
      <c r="M1760" s="33">
        <v>0</v>
      </c>
      <c r="N1760" s="33">
        <v>20.47</v>
      </c>
      <c r="O1760" s="36" t="s">
        <v>88</v>
      </c>
      <c r="P1760" s="36" t="str">
        <f>VLOOKUP(Table1[[#This Row],[Line Item Text Code]],$U$3:$V$7,2,FALSE)</f>
        <v>Miscellaneous</v>
      </c>
      <c r="Q1760" s="31">
        <f>Table1[[#This Row],[Ext. Cost]]-Table1[[#This Row],[Ext. Sell]]</f>
        <v>20.47</v>
      </c>
      <c r="R1760" s="28">
        <f>VLOOKUP(C1760,Bookings!$A$1:$B$33,2,FALSE)</f>
        <v>2600398.1199999982</v>
      </c>
      <c r="S1760" s="31">
        <f>IFERROR(VLOOKUP(D1760,Bookings!E:F,2,FALSE),0)</f>
        <v>25895.010000000002</v>
      </c>
      <c r="T1760" s="37" t="str">
        <f>IFERROR(VLOOKUP(Table1[[#This Row],[Order]],Bookings_with_AM_Report!A:L,12,FALSE),"N/A")</f>
        <v>Maria Estrada</v>
      </c>
    </row>
    <row r="1761" spans="1:20">
      <c r="A1761" s="36" t="s">
        <v>3500</v>
      </c>
      <c r="B1761" s="36">
        <v>70</v>
      </c>
      <c r="C1761" s="36" t="s">
        <v>76</v>
      </c>
      <c r="D1761" s="36" t="s">
        <v>3459</v>
      </c>
      <c r="E1761" s="36" t="s">
        <v>69</v>
      </c>
      <c r="F1761" s="36" t="s">
        <v>6658</v>
      </c>
      <c r="G1761" s="36" t="s">
        <v>16</v>
      </c>
      <c r="H1761" s="36" t="s">
        <v>49</v>
      </c>
      <c r="I1761" s="36" t="s">
        <v>6659</v>
      </c>
      <c r="J1761" s="36" t="s">
        <v>18</v>
      </c>
      <c r="K1761" s="36" t="s">
        <v>19</v>
      </c>
      <c r="L1761" s="36">
        <v>1</v>
      </c>
      <c r="M1761" s="33">
        <v>0</v>
      </c>
      <c r="N1761" s="33">
        <v>780</v>
      </c>
      <c r="O1761" s="36" t="s">
        <v>63</v>
      </c>
      <c r="P1761" s="36" t="str">
        <f>VLOOKUP(Table1[[#This Row],[Line Item Text Code]],$U$3:$V$7,2,FALSE)</f>
        <v>Specification Error</v>
      </c>
      <c r="Q1761" s="31">
        <f>Table1[[#This Row],[Ext. Cost]]-Table1[[#This Row],[Ext. Sell]]</f>
        <v>780</v>
      </c>
      <c r="R1761" s="28">
        <f>VLOOKUP(C1761,Bookings!$A$1:$B$33,2,FALSE)</f>
        <v>13189792.260000004</v>
      </c>
      <c r="S1761" s="31">
        <f>IFERROR(VLOOKUP(D1761,Bookings!E:F,2,FALSE),0)</f>
        <v>291498.43</v>
      </c>
      <c r="T1761" s="37" t="str">
        <f>IFERROR(VLOOKUP(Table1[[#This Row],[Order]],Bookings_with_AM_Report!A:L,12,FALSE),"N/A")</f>
        <v>Frances Kim</v>
      </c>
    </row>
    <row r="1762" spans="1:20">
      <c r="A1762" s="36" t="s">
        <v>4435</v>
      </c>
      <c r="B1762" s="36">
        <v>33</v>
      </c>
      <c r="C1762" s="36" t="s">
        <v>117</v>
      </c>
      <c r="D1762" s="36" t="s">
        <v>118</v>
      </c>
      <c r="E1762" s="36" t="s">
        <v>6660</v>
      </c>
      <c r="F1762" s="36" t="s">
        <v>22</v>
      </c>
      <c r="G1762" s="36" t="s">
        <v>31</v>
      </c>
      <c r="H1762" s="36" t="s">
        <v>17</v>
      </c>
      <c r="I1762" s="36" t="s">
        <v>3668</v>
      </c>
      <c r="J1762" s="36" t="s">
        <v>33</v>
      </c>
      <c r="K1762" s="36" t="s">
        <v>167</v>
      </c>
      <c r="L1762" s="36">
        <v>1</v>
      </c>
      <c r="M1762" s="33">
        <v>0</v>
      </c>
      <c r="N1762" s="33">
        <v>155.16</v>
      </c>
      <c r="O1762" s="36" t="s">
        <v>1598</v>
      </c>
      <c r="P1762" s="36" t="str">
        <f>VLOOKUP(Table1[[#This Row],[Line Item Text Code]],$U$3:$V$7,2,FALSE)</f>
        <v>Miscellaneous</v>
      </c>
      <c r="Q1762" s="31">
        <f>Table1[[#This Row],[Ext. Cost]]-Table1[[#This Row],[Ext. Sell]]</f>
        <v>155.16</v>
      </c>
      <c r="R1762" s="28">
        <f>VLOOKUP(C1762,Bookings!$A$1:$B$33,2,FALSE)</f>
        <v>706029.88</v>
      </c>
      <c r="S1762" s="31">
        <f>IFERROR(VLOOKUP(D1762,Bookings!E:F,2,FALSE),0)</f>
        <v>239014.72000000003</v>
      </c>
      <c r="T1762" s="37" t="str">
        <f>IFERROR(VLOOKUP(Table1[[#This Row],[Order]],Bookings_with_AM_Report!A:L,12,FALSE),"N/A")</f>
        <v>Rayna Mitchell</v>
      </c>
    </row>
    <row r="1763" spans="1:20">
      <c r="A1763" s="36" t="s">
        <v>5345</v>
      </c>
      <c r="B1763" s="36">
        <v>45</v>
      </c>
      <c r="C1763" s="36" t="s">
        <v>70</v>
      </c>
      <c r="D1763" s="36" t="s">
        <v>119</v>
      </c>
      <c r="E1763" s="36" t="s">
        <v>97</v>
      </c>
      <c r="F1763" s="36" t="s">
        <v>22</v>
      </c>
      <c r="G1763" s="36" t="s">
        <v>31</v>
      </c>
      <c r="H1763" s="36" t="s">
        <v>17</v>
      </c>
      <c r="I1763" s="36" t="s">
        <v>200</v>
      </c>
      <c r="J1763" s="36" t="s">
        <v>24</v>
      </c>
      <c r="K1763" s="36" t="s">
        <v>172</v>
      </c>
      <c r="L1763" s="36">
        <v>1</v>
      </c>
      <c r="M1763" s="33">
        <v>0</v>
      </c>
      <c r="N1763" s="33">
        <v>33.19</v>
      </c>
      <c r="O1763" s="36" t="s">
        <v>72</v>
      </c>
      <c r="P1763" s="36" t="str">
        <f>VLOOKUP(Table1[[#This Row],[Line Item Text Code]],$U$3:$V$7,2,FALSE)</f>
        <v>Miscellaneous</v>
      </c>
      <c r="Q1763" s="31">
        <f>Table1[[#This Row],[Ext. Cost]]-Table1[[#This Row],[Ext. Sell]]</f>
        <v>33.19</v>
      </c>
      <c r="R1763" s="28">
        <f>VLOOKUP(C1763,Bookings!$A$1:$B$33,2,FALSE)</f>
        <v>3879926.4899999993</v>
      </c>
      <c r="S1763" s="31">
        <f>IFERROR(VLOOKUP(D1763,Bookings!E:F,2,FALSE),0)</f>
        <v>568707.78</v>
      </c>
      <c r="T1763" s="37" t="str">
        <f>IFERROR(VLOOKUP(Table1[[#This Row],[Order]],Bookings_with_AM_Report!A:L,12,FALSE),"N/A")</f>
        <v>Marena Brown</v>
      </c>
    </row>
    <row r="1764" spans="1:20">
      <c r="A1764" s="36" t="s">
        <v>3522</v>
      </c>
      <c r="B1764" s="36">
        <v>7</v>
      </c>
      <c r="C1764" s="36" t="s">
        <v>20</v>
      </c>
      <c r="D1764" s="36" t="s">
        <v>3887</v>
      </c>
      <c r="E1764" s="36" t="s">
        <v>2390</v>
      </c>
      <c r="F1764" s="36" t="s">
        <v>3930</v>
      </c>
      <c r="G1764" s="36" t="s">
        <v>16</v>
      </c>
      <c r="H1764" s="36" t="s">
        <v>17</v>
      </c>
      <c r="I1764" s="36" t="s">
        <v>6615</v>
      </c>
      <c r="J1764" s="36" t="s">
        <v>24</v>
      </c>
      <c r="K1764" s="36" t="s">
        <v>86</v>
      </c>
      <c r="L1764" s="36">
        <v>1</v>
      </c>
      <c r="M1764" s="33">
        <v>0</v>
      </c>
      <c r="N1764" s="33">
        <v>250</v>
      </c>
      <c r="O1764" s="36" t="s">
        <v>44</v>
      </c>
      <c r="P1764" s="36" t="str">
        <f>VLOOKUP(Table1[[#This Row],[Line Item Text Code]],$U$3:$V$7,2,FALSE)</f>
        <v>Miscellaneous</v>
      </c>
      <c r="Q1764" s="31">
        <f>Table1[[#This Row],[Ext. Cost]]-Table1[[#This Row],[Ext. Sell]]</f>
        <v>250</v>
      </c>
      <c r="R1764" s="28">
        <f>VLOOKUP(C1764,Bookings!$A$1:$B$33,2,FALSE)</f>
        <v>7904036.2999999644</v>
      </c>
      <c r="S1764" s="31">
        <f>IFERROR(VLOOKUP(D1764,Bookings!E:F,2,FALSE),0)</f>
        <v>645245.27000000025</v>
      </c>
      <c r="T1764" s="37" t="str">
        <f>IFERROR(VLOOKUP(Table1[[#This Row],[Order]],Bookings_with_AM_Report!A:L,12,FALSE),"N/A")</f>
        <v>Norma Lopez</v>
      </c>
    </row>
    <row r="1765" spans="1:20">
      <c r="A1765" s="36" t="s">
        <v>4886</v>
      </c>
      <c r="B1765" s="36">
        <v>8</v>
      </c>
      <c r="C1765" s="36" t="s">
        <v>59</v>
      </c>
      <c r="D1765" s="36" t="s">
        <v>540</v>
      </c>
      <c r="E1765" s="36" t="s">
        <v>2561</v>
      </c>
      <c r="F1765" s="36" t="s">
        <v>2561</v>
      </c>
      <c r="G1765" s="36" t="s">
        <v>2516</v>
      </c>
      <c r="H1765" s="36" t="s">
        <v>49</v>
      </c>
      <c r="I1765" s="36" t="s">
        <v>6661</v>
      </c>
      <c r="J1765" s="36" t="s">
        <v>18</v>
      </c>
      <c r="K1765" s="36" t="s">
        <v>3875</v>
      </c>
      <c r="L1765" s="36">
        <v>1</v>
      </c>
      <c r="M1765" s="33">
        <v>0</v>
      </c>
      <c r="N1765" s="33">
        <v>336.83</v>
      </c>
      <c r="O1765" s="36" t="s">
        <v>61</v>
      </c>
      <c r="P1765" s="36" t="str">
        <f>VLOOKUP(Table1[[#This Row],[Line Item Text Code]],$U$3:$V$7,2,FALSE)</f>
        <v>Specification Error</v>
      </c>
      <c r="Q1765" s="31">
        <f>Table1[[#This Row],[Ext. Cost]]-Table1[[#This Row],[Ext. Sell]]</f>
        <v>336.83</v>
      </c>
      <c r="R1765" s="28">
        <f>VLOOKUP(C1765,Bookings!$A$1:$B$33,2,FALSE)</f>
        <v>25594614.949999984</v>
      </c>
      <c r="S1765" s="31">
        <f>IFERROR(VLOOKUP(D1765,Bookings!E:F,2,FALSE),0)</f>
        <v>218165.05999999997</v>
      </c>
      <c r="T1765" s="37" t="str">
        <f>IFERROR(VLOOKUP(Table1[[#This Row],[Order]],Bookings_with_AM_Report!A:L,12,FALSE),"N/A")</f>
        <v>Genesis Rita</v>
      </c>
    </row>
    <row r="1766" spans="1:20">
      <c r="A1766" s="36" t="s">
        <v>4886</v>
      </c>
      <c r="B1766" s="36">
        <v>9</v>
      </c>
      <c r="C1766" s="36" t="s">
        <v>59</v>
      </c>
      <c r="D1766" s="36" t="s">
        <v>540</v>
      </c>
      <c r="E1766" s="36" t="s">
        <v>2561</v>
      </c>
      <c r="F1766" s="36" t="s">
        <v>2561</v>
      </c>
      <c r="G1766" s="36" t="s">
        <v>2516</v>
      </c>
      <c r="H1766" s="36" t="s">
        <v>49</v>
      </c>
      <c r="I1766" s="36" t="s">
        <v>6661</v>
      </c>
      <c r="J1766" s="36" t="s">
        <v>18</v>
      </c>
      <c r="K1766" s="36" t="s">
        <v>3875</v>
      </c>
      <c r="L1766" s="36">
        <v>1</v>
      </c>
      <c r="M1766" s="33">
        <v>0</v>
      </c>
      <c r="N1766" s="33">
        <v>224.55</v>
      </c>
      <c r="O1766" s="36" t="s">
        <v>61</v>
      </c>
      <c r="P1766" s="36" t="str">
        <f>VLOOKUP(Table1[[#This Row],[Line Item Text Code]],$U$3:$V$7,2,FALSE)</f>
        <v>Specification Error</v>
      </c>
      <c r="Q1766" s="31">
        <f>Table1[[#This Row],[Ext. Cost]]-Table1[[#This Row],[Ext. Sell]]</f>
        <v>224.55</v>
      </c>
      <c r="R1766" s="28">
        <f>VLOOKUP(C1766,Bookings!$A$1:$B$33,2,FALSE)</f>
        <v>25594614.949999984</v>
      </c>
      <c r="S1766" s="31">
        <f>IFERROR(VLOOKUP(D1766,Bookings!E:F,2,FALSE),0)</f>
        <v>218165.05999999997</v>
      </c>
      <c r="T1766" s="37" t="str">
        <f>IFERROR(VLOOKUP(Table1[[#This Row],[Order]],Bookings_with_AM_Report!A:L,12,FALSE),"N/A")</f>
        <v>Genesis Rita</v>
      </c>
    </row>
    <row r="1767" spans="1:20">
      <c r="A1767" s="36" t="s">
        <v>4886</v>
      </c>
      <c r="B1767" s="36">
        <v>10</v>
      </c>
      <c r="C1767" s="36" t="s">
        <v>59</v>
      </c>
      <c r="D1767" s="36" t="s">
        <v>540</v>
      </c>
      <c r="E1767" s="36" t="s">
        <v>2561</v>
      </c>
      <c r="F1767" s="36" t="s">
        <v>2561</v>
      </c>
      <c r="G1767" s="36" t="s">
        <v>2516</v>
      </c>
      <c r="H1767" s="36" t="s">
        <v>49</v>
      </c>
      <c r="I1767" s="36" t="s">
        <v>6662</v>
      </c>
      <c r="J1767" s="36" t="s">
        <v>18</v>
      </c>
      <c r="K1767" s="36" t="s">
        <v>3875</v>
      </c>
      <c r="L1767" s="36">
        <v>1</v>
      </c>
      <c r="M1767" s="33">
        <v>606.9</v>
      </c>
      <c r="N1767" s="33">
        <v>0</v>
      </c>
      <c r="O1767" s="36" t="s">
        <v>61</v>
      </c>
      <c r="P1767" s="36" t="str">
        <f>VLOOKUP(Table1[[#This Row],[Line Item Text Code]],$U$3:$V$7,2,FALSE)</f>
        <v>Specification Error</v>
      </c>
      <c r="Q1767" s="31">
        <f>Table1[[#This Row],[Ext. Cost]]-Table1[[#This Row],[Ext. Sell]]</f>
        <v>-606.9</v>
      </c>
      <c r="R1767" s="28">
        <f>VLOOKUP(C1767,Bookings!$A$1:$B$33,2,FALSE)</f>
        <v>25594614.949999984</v>
      </c>
      <c r="S1767" s="31">
        <f>IFERROR(VLOOKUP(D1767,Bookings!E:F,2,FALSE),0)</f>
        <v>218165.05999999997</v>
      </c>
      <c r="T1767" s="37" t="str">
        <f>IFERROR(VLOOKUP(Table1[[#This Row],[Order]],Bookings_with_AM_Report!A:L,12,FALSE),"N/A")</f>
        <v>Genesis Rita</v>
      </c>
    </row>
    <row r="1768" spans="1:20">
      <c r="A1768" s="36" t="s">
        <v>4237</v>
      </c>
      <c r="B1768" s="36">
        <v>26</v>
      </c>
      <c r="C1768" s="36" t="s">
        <v>120</v>
      </c>
      <c r="D1768" s="36" t="s">
        <v>611</v>
      </c>
      <c r="E1768" s="36" t="s">
        <v>46</v>
      </c>
      <c r="F1768" s="36" t="s">
        <v>6663</v>
      </c>
      <c r="G1768" s="36" t="s">
        <v>42</v>
      </c>
      <c r="H1768" s="36" t="s">
        <v>36</v>
      </c>
      <c r="I1768" s="36" t="s">
        <v>6664</v>
      </c>
      <c r="J1768" s="36" t="s">
        <v>24</v>
      </c>
      <c r="K1768" s="36" t="s">
        <v>19</v>
      </c>
      <c r="L1768" s="36">
        <v>1</v>
      </c>
      <c r="M1768" s="33">
        <v>0</v>
      </c>
      <c r="N1768" s="33">
        <v>164.85</v>
      </c>
      <c r="O1768" s="36" t="s">
        <v>88</v>
      </c>
      <c r="P1768" s="36" t="str">
        <f>VLOOKUP(Table1[[#This Row],[Line Item Text Code]],$U$3:$V$7,2,FALSE)</f>
        <v>Customer Accomodation</v>
      </c>
      <c r="Q1768" s="31">
        <f>Table1[[#This Row],[Ext. Cost]]-Table1[[#This Row],[Ext. Sell]]</f>
        <v>164.85</v>
      </c>
      <c r="R1768" s="28">
        <f>VLOOKUP(C1768,Bookings!$A$1:$B$33,2,FALSE)</f>
        <v>927982.08000000031</v>
      </c>
      <c r="S1768" s="31">
        <f>IFERROR(VLOOKUP(D1768,Bookings!E:F,2,FALSE),0)</f>
        <v>487090.22000000003</v>
      </c>
      <c r="T1768" s="37" t="str">
        <f>IFERROR(VLOOKUP(Table1[[#This Row],[Order]],Bookings_with_AM_Report!A:L,12,FALSE),"N/A")</f>
        <v>Maria Estrada</v>
      </c>
    </row>
    <row r="1769" spans="1:20">
      <c r="A1769" s="36" t="s">
        <v>4237</v>
      </c>
      <c r="B1769" s="36">
        <v>27</v>
      </c>
      <c r="C1769" s="36" t="s">
        <v>120</v>
      </c>
      <c r="D1769" s="36" t="s">
        <v>611</v>
      </c>
      <c r="E1769" s="36" t="s">
        <v>6665</v>
      </c>
      <c r="F1769" s="36" t="s">
        <v>6666</v>
      </c>
      <c r="G1769" s="36" t="s">
        <v>31</v>
      </c>
      <c r="H1769" s="36" t="s">
        <v>36</v>
      </c>
      <c r="I1769" s="36" t="s">
        <v>138</v>
      </c>
      <c r="J1769" s="36" t="s">
        <v>24</v>
      </c>
      <c r="K1769" s="36" t="s">
        <v>147</v>
      </c>
      <c r="L1769" s="36">
        <v>1</v>
      </c>
      <c r="M1769" s="33">
        <v>0</v>
      </c>
      <c r="N1769" s="33">
        <v>66.67</v>
      </c>
      <c r="O1769" s="36" t="s">
        <v>88</v>
      </c>
      <c r="P1769" s="36" t="str">
        <f>VLOOKUP(Table1[[#This Row],[Line Item Text Code]],$U$3:$V$7,2,FALSE)</f>
        <v>Customer Accomodation</v>
      </c>
      <c r="Q1769" s="31">
        <f>Table1[[#This Row],[Ext. Cost]]-Table1[[#This Row],[Ext. Sell]]</f>
        <v>66.67</v>
      </c>
      <c r="R1769" s="28">
        <f>VLOOKUP(C1769,Bookings!$A$1:$B$33,2,FALSE)</f>
        <v>927982.08000000031</v>
      </c>
      <c r="S1769" s="31">
        <f>IFERROR(VLOOKUP(D1769,Bookings!E:F,2,FALSE),0)</f>
        <v>487090.22000000003</v>
      </c>
      <c r="T1769" s="37" t="str">
        <f>IFERROR(VLOOKUP(Table1[[#This Row],[Order]],Bookings_with_AM_Report!A:L,12,FALSE),"N/A")</f>
        <v>Maria Estrada</v>
      </c>
    </row>
    <row r="1770" spans="1:20">
      <c r="A1770" s="36" t="s">
        <v>4237</v>
      </c>
      <c r="B1770" s="36">
        <v>28</v>
      </c>
      <c r="C1770" s="36" t="s">
        <v>120</v>
      </c>
      <c r="D1770" s="36" t="s">
        <v>611</v>
      </c>
      <c r="E1770" s="36" t="s">
        <v>52</v>
      </c>
      <c r="F1770" s="36" t="s">
        <v>6667</v>
      </c>
      <c r="G1770" s="36" t="s">
        <v>53</v>
      </c>
      <c r="H1770" s="36" t="s">
        <v>36</v>
      </c>
      <c r="I1770" s="36" t="s">
        <v>138</v>
      </c>
      <c r="J1770" s="36" t="s">
        <v>24</v>
      </c>
      <c r="K1770" s="36" t="s">
        <v>147</v>
      </c>
      <c r="L1770" s="36">
        <v>1</v>
      </c>
      <c r="M1770" s="33">
        <v>0</v>
      </c>
      <c r="N1770" s="33">
        <v>35.1</v>
      </c>
      <c r="O1770" s="36" t="s">
        <v>88</v>
      </c>
      <c r="P1770" s="36" t="str">
        <f>VLOOKUP(Table1[[#This Row],[Line Item Text Code]],$U$3:$V$7,2,FALSE)</f>
        <v>Customer Accomodation</v>
      </c>
      <c r="Q1770" s="31">
        <f>Table1[[#This Row],[Ext. Cost]]-Table1[[#This Row],[Ext. Sell]]</f>
        <v>35.1</v>
      </c>
      <c r="R1770" s="28">
        <f>VLOOKUP(C1770,Bookings!$A$1:$B$33,2,FALSE)</f>
        <v>927982.08000000031</v>
      </c>
      <c r="S1770" s="31">
        <f>IFERROR(VLOOKUP(D1770,Bookings!E:F,2,FALSE),0)</f>
        <v>487090.22000000003</v>
      </c>
      <c r="T1770" s="37" t="str">
        <f>IFERROR(VLOOKUP(Table1[[#This Row],[Order]],Bookings_with_AM_Report!A:L,12,FALSE),"N/A")</f>
        <v>Maria Estrada</v>
      </c>
    </row>
    <row r="1771" spans="1:20">
      <c r="A1771" s="36" t="s">
        <v>4397</v>
      </c>
      <c r="B1771" s="36">
        <v>5</v>
      </c>
      <c r="C1771" s="36" t="s">
        <v>15</v>
      </c>
      <c r="D1771" s="36" t="s">
        <v>143</v>
      </c>
      <c r="E1771" s="36" t="s">
        <v>116</v>
      </c>
      <c r="F1771" s="36" t="s">
        <v>116</v>
      </c>
      <c r="G1771" s="36" t="s">
        <v>53</v>
      </c>
      <c r="H1771" s="36" t="s">
        <v>53</v>
      </c>
      <c r="I1771" s="36" t="s">
        <v>6668</v>
      </c>
      <c r="J1771" s="36" t="s">
        <v>18</v>
      </c>
      <c r="K1771" s="36" t="s">
        <v>2423</v>
      </c>
      <c r="L1771" s="36">
        <v>1</v>
      </c>
      <c r="M1771" s="33">
        <v>0</v>
      </c>
      <c r="N1771" s="33">
        <v>335</v>
      </c>
      <c r="O1771" s="36" t="s">
        <v>26</v>
      </c>
      <c r="P1771" s="36" t="str">
        <f>VLOOKUP(Table1[[#This Row],[Line Item Text Code]],$U$3:$V$7,2,FALSE)</f>
        <v>Shipping Charges</v>
      </c>
      <c r="Q1771" s="31">
        <f>Table1[[#This Row],[Ext. Cost]]-Table1[[#This Row],[Ext. Sell]]</f>
        <v>335</v>
      </c>
      <c r="R1771" s="28">
        <f>VLOOKUP(C1771,Bookings!$A$1:$B$33,2,FALSE)</f>
        <v>6210075.2199999997</v>
      </c>
      <c r="S1771" s="31">
        <f>IFERROR(VLOOKUP(D1771,Bookings!E:F,2,FALSE),0)</f>
        <v>4794778.7699999996</v>
      </c>
      <c r="T1771" s="37" t="str">
        <f>IFERROR(VLOOKUP(Table1[[#This Row],[Order]],Bookings_with_AM_Report!A:L,12,FALSE),"N/A")</f>
        <v>Patty Medina</v>
      </c>
    </row>
    <row r="1772" spans="1:20">
      <c r="A1772" s="36" t="s">
        <v>6669</v>
      </c>
      <c r="B1772" s="36">
        <v>49</v>
      </c>
      <c r="C1772" s="36" t="s">
        <v>30</v>
      </c>
      <c r="D1772" s="36" t="s">
        <v>6670</v>
      </c>
      <c r="E1772" s="36" t="s">
        <v>6671</v>
      </c>
      <c r="F1772" s="36" t="s">
        <v>6672</v>
      </c>
      <c r="G1772" s="36" t="s">
        <v>31</v>
      </c>
      <c r="H1772" s="36" t="s">
        <v>49</v>
      </c>
      <c r="I1772" s="36" t="s">
        <v>6673</v>
      </c>
      <c r="J1772" s="36" t="s">
        <v>33</v>
      </c>
      <c r="K1772" s="36" t="s">
        <v>177</v>
      </c>
      <c r="L1772" s="36">
        <v>6</v>
      </c>
      <c r="M1772" s="33">
        <v>0</v>
      </c>
      <c r="N1772" s="33">
        <v>146.16</v>
      </c>
      <c r="O1772" s="36" t="s">
        <v>1598</v>
      </c>
      <c r="P1772" s="36" t="str">
        <f>VLOOKUP(Table1[[#This Row],[Line Item Text Code]],$U$3:$V$7,2,FALSE)</f>
        <v>Specification Error</v>
      </c>
      <c r="Q1772" s="31">
        <f>Table1[[#This Row],[Ext. Cost]]-Table1[[#This Row],[Ext. Sell]]</f>
        <v>146.16</v>
      </c>
      <c r="R1772" s="28">
        <f>VLOOKUP(C1772,Bookings!$A$1:$B$33,2,FALSE)</f>
        <v>3992449.5100000007</v>
      </c>
      <c r="S1772" s="31">
        <f>IFERROR(VLOOKUP(D1772,Bookings!E:F,2,FALSE),0)</f>
        <v>174857.43</v>
      </c>
      <c r="T1772" s="37" t="str">
        <f>IFERROR(VLOOKUP(Table1[[#This Row],[Order]],Bookings_with_AM_Report!A:L,12,FALSE),"N/A")</f>
        <v>Farrah Race,Shayle Wallis</v>
      </c>
    </row>
    <row r="1773" spans="1:20">
      <c r="A1773" s="36" t="s">
        <v>5397</v>
      </c>
      <c r="B1773" s="36">
        <v>8</v>
      </c>
      <c r="C1773" s="36" t="s">
        <v>76</v>
      </c>
      <c r="D1773" s="36" t="s">
        <v>273</v>
      </c>
      <c r="E1773" s="36" t="s">
        <v>160</v>
      </c>
      <c r="F1773" s="36" t="s">
        <v>160</v>
      </c>
      <c r="G1773" s="36" t="s">
        <v>2516</v>
      </c>
      <c r="H1773" s="36" t="s">
        <v>49</v>
      </c>
      <c r="I1773" s="36" t="s">
        <v>6674</v>
      </c>
      <c r="J1773" s="36" t="s">
        <v>18</v>
      </c>
      <c r="K1773" s="36" t="s">
        <v>115</v>
      </c>
      <c r="L1773" s="36">
        <v>1</v>
      </c>
      <c r="M1773" s="33">
        <v>0</v>
      </c>
      <c r="N1773" s="33">
        <v>695.5</v>
      </c>
      <c r="O1773" s="36" t="s">
        <v>48</v>
      </c>
      <c r="P1773" s="36" t="str">
        <f>VLOOKUP(Table1[[#This Row],[Line Item Text Code]],$U$3:$V$7,2,FALSE)</f>
        <v>Specification Error</v>
      </c>
      <c r="Q1773" s="31">
        <f>Table1[[#This Row],[Ext. Cost]]-Table1[[#This Row],[Ext. Sell]]</f>
        <v>695.5</v>
      </c>
      <c r="R1773" s="28">
        <f>VLOOKUP(C1773,Bookings!$A$1:$B$33,2,FALSE)</f>
        <v>13189792.260000004</v>
      </c>
      <c r="S1773" s="31">
        <f>IFERROR(VLOOKUP(D1773,Bookings!E:F,2,FALSE),0)</f>
        <v>511873.37</v>
      </c>
      <c r="T1773" s="37" t="str">
        <f>IFERROR(VLOOKUP(Table1[[#This Row],[Order]],Bookings_with_AM_Report!A:L,12,FALSE),"N/A")</f>
        <v>Torrey Carroll</v>
      </c>
    </row>
    <row r="1774" spans="1:20">
      <c r="A1774" s="36" t="s">
        <v>5325</v>
      </c>
      <c r="B1774" s="36">
        <v>8</v>
      </c>
      <c r="C1774" s="36" t="s">
        <v>20</v>
      </c>
      <c r="D1774" s="36" t="s">
        <v>21</v>
      </c>
      <c r="E1774" s="36" t="s">
        <v>6675</v>
      </c>
      <c r="F1774" s="36" t="s">
        <v>6676</v>
      </c>
      <c r="G1774" s="36" t="s">
        <v>42</v>
      </c>
      <c r="H1774" s="36" t="s">
        <v>36</v>
      </c>
      <c r="I1774" s="36" t="s">
        <v>6677</v>
      </c>
      <c r="J1774" s="36" t="s">
        <v>24</v>
      </c>
      <c r="K1774" s="36" t="s">
        <v>86</v>
      </c>
      <c r="L1774" s="36">
        <v>1</v>
      </c>
      <c r="M1774" s="33">
        <v>0</v>
      </c>
      <c r="N1774" s="33">
        <v>-88</v>
      </c>
      <c r="O1774" s="36" t="s">
        <v>26</v>
      </c>
      <c r="P1774" s="36" t="str">
        <f>VLOOKUP(Table1[[#This Row],[Line Item Text Code]],$U$3:$V$7,2,FALSE)</f>
        <v>Customer Accomodation</v>
      </c>
      <c r="Q1774" s="31">
        <f>Table1[[#This Row],[Ext. Cost]]-Table1[[#This Row],[Ext. Sell]]</f>
        <v>-88</v>
      </c>
      <c r="R1774" s="28">
        <f>VLOOKUP(C1774,Bookings!$A$1:$B$33,2,FALSE)</f>
        <v>7904036.2999999644</v>
      </c>
      <c r="S1774" s="31">
        <f>IFERROR(VLOOKUP(D1774,Bookings!E:F,2,FALSE),0)</f>
        <v>6485933.8499999978</v>
      </c>
      <c r="T1774" s="37" t="str">
        <f>IFERROR(VLOOKUP(Table1[[#This Row],[Order]],Bookings_with_AM_Report!A:L,12,FALSE),"N/A")</f>
        <v>Norma Lopez</v>
      </c>
    </row>
    <row r="1775" spans="1:20">
      <c r="A1775" s="36" t="s">
        <v>5325</v>
      </c>
      <c r="B1775" s="36">
        <v>9</v>
      </c>
      <c r="C1775" s="36" t="s">
        <v>20</v>
      </c>
      <c r="D1775" s="36" t="s">
        <v>21</v>
      </c>
      <c r="E1775" s="36" t="s">
        <v>6678</v>
      </c>
      <c r="F1775" s="36" t="s">
        <v>6679</v>
      </c>
      <c r="G1775" s="36" t="s">
        <v>42</v>
      </c>
      <c r="H1775" s="36" t="s">
        <v>36</v>
      </c>
      <c r="I1775" s="36" t="s">
        <v>6677</v>
      </c>
      <c r="J1775" s="36" t="s">
        <v>24</v>
      </c>
      <c r="K1775" s="36" t="s">
        <v>86</v>
      </c>
      <c r="L1775" s="36">
        <v>1</v>
      </c>
      <c r="M1775" s="33">
        <v>0</v>
      </c>
      <c r="N1775" s="33">
        <v>44</v>
      </c>
      <c r="O1775" s="36" t="s">
        <v>26</v>
      </c>
      <c r="P1775" s="36" t="str">
        <f>VLOOKUP(Table1[[#This Row],[Line Item Text Code]],$U$3:$V$7,2,FALSE)</f>
        <v>Customer Accomodation</v>
      </c>
      <c r="Q1775" s="31">
        <f>Table1[[#This Row],[Ext. Cost]]-Table1[[#This Row],[Ext. Sell]]</f>
        <v>44</v>
      </c>
      <c r="R1775" s="28">
        <f>VLOOKUP(C1775,Bookings!$A$1:$B$33,2,FALSE)</f>
        <v>7904036.2999999644</v>
      </c>
      <c r="S1775" s="31">
        <f>IFERROR(VLOOKUP(D1775,Bookings!E:F,2,FALSE),0)</f>
        <v>6485933.8499999978</v>
      </c>
      <c r="T1775" s="37" t="str">
        <f>IFERROR(VLOOKUP(Table1[[#This Row],[Order]],Bookings_with_AM_Report!A:L,12,FALSE),"N/A")</f>
        <v>Norma Lopez</v>
      </c>
    </row>
    <row r="1776" spans="1:20">
      <c r="A1776" s="36" t="s">
        <v>5325</v>
      </c>
      <c r="B1776" s="36">
        <v>10</v>
      </c>
      <c r="C1776" s="36" t="s">
        <v>20</v>
      </c>
      <c r="D1776" s="36" t="s">
        <v>21</v>
      </c>
      <c r="E1776" s="36" t="s">
        <v>6680</v>
      </c>
      <c r="F1776" s="36" t="s">
        <v>6681</v>
      </c>
      <c r="G1776" s="36" t="s">
        <v>42</v>
      </c>
      <c r="H1776" s="36" t="s">
        <v>36</v>
      </c>
      <c r="I1776" s="36" t="s">
        <v>6677</v>
      </c>
      <c r="J1776" s="36" t="s">
        <v>24</v>
      </c>
      <c r="K1776" s="36" t="s">
        <v>86</v>
      </c>
      <c r="L1776" s="36">
        <v>1</v>
      </c>
      <c r="M1776" s="33">
        <v>0</v>
      </c>
      <c r="N1776" s="33">
        <v>-38</v>
      </c>
      <c r="O1776" s="36" t="s">
        <v>26</v>
      </c>
      <c r="P1776" s="36" t="str">
        <f>VLOOKUP(Table1[[#This Row],[Line Item Text Code]],$U$3:$V$7,2,FALSE)</f>
        <v>Customer Accomodation</v>
      </c>
      <c r="Q1776" s="31">
        <f>Table1[[#This Row],[Ext. Cost]]-Table1[[#This Row],[Ext. Sell]]</f>
        <v>-38</v>
      </c>
      <c r="R1776" s="28">
        <f>VLOOKUP(C1776,Bookings!$A$1:$B$33,2,FALSE)</f>
        <v>7904036.2999999644</v>
      </c>
      <c r="S1776" s="31">
        <f>IFERROR(VLOOKUP(D1776,Bookings!E:F,2,FALSE),0)</f>
        <v>6485933.8499999978</v>
      </c>
      <c r="T1776" s="37" t="str">
        <f>IFERROR(VLOOKUP(Table1[[#This Row],[Order]],Bookings_with_AM_Report!A:L,12,FALSE),"N/A")</f>
        <v>Norma Lopez</v>
      </c>
    </row>
    <row r="1777" spans="1:20">
      <c r="A1777" s="36" t="s">
        <v>5325</v>
      </c>
      <c r="B1777" s="36">
        <v>11</v>
      </c>
      <c r="C1777" s="36" t="s">
        <v>20</v>
      </c>
      <c r="D1777" s="36" t="s">
        <v>21</v>
      </c>
      <c r="E1777" s="36" t="s">
        <v>46</v>
      </c>
      <c r="F1777" s="36" t="s">
        <v>6682</v>
      </c>
      <c r="G1777" s="36" t="s">
        <v>16</v>
      </c>
      <c r="H1777" s="36" t="s">
        <v>36</v>
      </c>
      <c r="I1777" s="36" t="s">
        <v>6683</v>
      </c>
      <c r="J1777" s="36" t="s">
        <v>24</v>
      </c>
      <c r="K1777" s="36" t="s">
        <v>86</v>
      </c>
      <c r="L1777" s="36">
        <v>1</v>
      </c>
      <c r="M1777" s="33">
        <v>0</v>
      </c>
      <c r="N1777" s="33">
        <v>44</v>
      </c>
      <c r="O1777" s="36" t="s">
        <v>26</v>
      </c>
      <c r="P1777" s="36" t="str">
        <f>VLOOKUP(Table1[[#This Row],[Line Item Text Code]],$U$3:$V$7,2,FALSE)</f>
        <v>Customer Accomodation</v>
      </c>
      <c r="Q1777" s="31">
        <f>Table1[[#This Row],[Ext. Cost]]-Table1[[#This Row],[Ext. Sell]]</f>
        <v>44</v>
      </c>
      <c r="R1777" s="28">
        <f>VLOOKUP(C1777,Bookings!$A$1:$B$33,2,FALSE)</f>
        <v>7904036.2999999644</v>
      </c>
      <c r="S1777" s="31">
        <f>IFERROR(VLOOKUP(D1777,Bookings!E:F,2,FALSE),0)</f>
        <v>6485933.8499999978</v>
      </c>
      <c r="T1777" s="37" t="str">
        <f>IFERROR(VLOOKUP(Table1[[#This Row],[Order]],Bookings_with_AM_Report!A:L,12,FALSE),"N/A")</f>
        <v>Norma Lopez</v>
      </c>
    </row>
    <row r="1778" spans="1:20">
      <c r="A1778" s="36" t="s">
        <v>4011</v>
      </c>
      <c r="B1778" s="36">
        <v>29</v>
      </c>
      <c r="C1778" s="36" t="s">
        <v>76</v>
      </c>
      <c r="D1778" s="36" t="s">
        <v>355</v>
      </c>
      <c r="E1778" s="36" t="s">
        <v>3976</v>
      </c>
      <c r="F1778" s="36" t="s">
        <v>6684</v>
      </c>
      <c r="G1778" s="36" t="s">
        <v>16</v>
      </c>
      <c r="H1778" s="36" t="s">
        <v>49</v>
      </c>
      <c r="I1778" s="36" t="s">
        <v>4737</v>
      </c>
      <c r="J1778" s="36" t="s">
        <v>18</v>
      </c>
      <c r="K1778" s="36" t="s">
        <v>3732</v>
      </c>
      <c r="L1778" s="36">
        <v>1</v>
      </c>
      <c r="M1778" s="33">
        <v>0</v>
      </c>
      <c r="N1778" s="33">
        <v>195</v>
      </c>
      <c r="O1778" s="36" t="s">
        <v>29</v>
      </c>
      <c r="P1778" s="36" t="str">
        <f>VLOOKUP(Table1[[#This Row],[Line Item Text Code]],$U$3:$V$7,2,FALSE)</f>
        <v>Specification Error</v>
      </c>
      <c r="Q1778" s="31">
        <f>Table1[[#This Row],[Ext. Cost]]-Table1[[#This Row],[Ext. Sell]]</f>
        <v>195</v>
      </c>
      <c r="R1778" s="28">
        <f>VLOOKUP(C1778,Bookings!$A$1:$B$33,2,FALSE)</f>
        <v>13189792.260000004</v>
      </c>
      <c r="S1778" s="31">
        <f>IFERROR(VLOOKUP(D1778,Bookings!E:F,2,FALSE),0)</f>
        <v>2265998.1599999997</v>
      </c>
      <c r="T1778" s="37" t="str">
        <f>IFERROR(VLOOKUP(Table1[[#This Row],[Order]],Bookings_with_AM_Report!A:L,12,FALSE),"N/A")</f>
        <v>Lindsay Hanief</v>
      </c>
    </row>
    <row r="1779" spans="1:20">
      <c r="A1779" s="36" t="s">
        <v>4011</v>
      </c>
      <c r="B1779" s="36">
        <v>30</v>
      </c>
      <c r="C1779" s="36" t="s">
        <v>76</v>
      </c>
      <c r="D1779" s="36" t="s">
        <v>355</v>
      </c>
      <c r="E1779" s="36" t="s">
        <v>3976</v>
      </c>
      <c r="F1779" s="36" t="s">
        <v>6685</v>
      </c>
      <c r="G1779" s="36" t="s">
        <v>16</v>
      </c>
      <c r="H1779" s="36" t="s">
        <v>49</v>
      </c>
      <c r="I1779" s="36" t="s">
        <v>4737</v>
      </c>
      <c r="J1779" s="36" t="s">
        <v>18</v>
      </c>
      <c r="K1779" s="36" t="s">
        <v>3732</v>
      </c>
      <c r="L1779" s="36">
        <v>1</v>
      </c>
      <c r="M1779" s="33">
        <v>0</v>
      </c>
      <c r="N1779" s="33">
        <v>1161</v>
      </c>
      <c r="O1779" s="36" t="s">
        <v>29</v>
      </c>
      <c r="P1779" s="36" t="str">
        <f>VLOOKUP(Table1[[#This Row],[Line Item Text Code]],$U$3:$V$7,2,FALSE)</f>
        <v>Specification Error</v>
      </c>
      <c r="Q1779" s="31">
        <f>Table1[[#This Row],[Ext. Cost]]-Table1[[#This Row],[Ext. Sell]]</f>
        <v>1161</v>
      </c>
      <c r="R1779" s="28">
        <f>VLOOKUP(C1779,Bookings!$A$1:$B$33,2,FALSE)</f>
        <v>13189792.260000004</v>
      </c>
      <c r="S1779" s="31">
        <f>IFERROR(VLOOKUP(D1779,Bookings!E:F,2,FALSE),0)</f>
        <v>2265998.1599999997</v>
      </c>
      <c r="T1779" s="37" t="str">
        <f>IFERROR(VLOOKUP(Table1[[#This Row],[Order]],Bookings_with_AM_Report!A:L,12,FALSE),"N/A")</f>
        <v>Lindsay Hanief</v>
      </c>
    </row>
    <row r="1780" spans="1:20">
      <c r="A1780" s="36" t="s">
        <v>4011</v>
      </c>
      <c r="B1780" s="36">
        <v>31</v>
      </c>
      <c r="C1780" s="36" t="s">
        <v>76</v>
      </c>
      <c r="D1780" s="36" t="s">
        <v>355</v>
      </c>
      <c r="E1780" s="36" t="s">
        <v>3976</v>
      </c>
      <c r="F1780" s="36" t="s">
        <v>6686</v>
      </c>
      <c r="G1780" s="36" t="s">
        <v>16</v>
      </c>
      <c r="H1780" s="36" t="s">
        <v>49</v>
      </c>
      <c r="I1780" s="36" t="s">
        <v>4737</v>
      </c>
      <c r="J1780" s="36" t="s">
        <v>18</v>
      </c>
      <c r="K1780" s="36" t="s">
        <v>3732</v>
      </c>
      <c r="L1780" s="36">
        <v>1</v>
      </c>
      <c r="M1780" s="33">
        <v>0</v>
      </c>
      <c r="N1780" s="33">
        <v>854</v>
      </c>
      <c r="O1780" s="36" t="s">
        <v>29</v>
      </c>
      <c r="P1780" s="36" t="str">
        <f>VLOOKUP(Table1[[#This Row],[Line Item Text Code]],$U$3:$V$7,2,FALSE)</f>
        <v>Specification Error</v>
      </c>
      <c r="Q1780" s="31">
        <f>Table1[[#This Row],[Ext. Cost]]-Table1[[#This Row],[Ext. Sell]]</f>
        <v>854</v>
      </c>
      <c r="R1780" s="28">
        <f>VLOOKUP(C1780,Bookings!$A$1:$B$33,2,FALSE)</f>
        <v>13189792.260000004</v>
      </c>
      <c r="S1780" s="31">
        <f>IFERROR(VLOOKUP(D1780,Bookings!E:F,2,FALSE),0)</f>
        <v>2265998.1599999997</v>
      </c>
      <c r="T1780" s="37" t="str">
        <f>IFERROR(VLOOKUP(Table1[[#This Row],[Order]],Bookings_with_AM_Report!A:L,12,FALSE),"N/A")</f>
        <v>Lindsay Hanief</v>
      </c>
    </row>
    <row r="1781" spans="1:20">
      <c r="A1781" s="36" t="s">
        <v>4011</v>
      </c>
      <c r="B1781" s="36">
        <v>32</v>
      </c>
      <c r="C1781" s="36" t="s">
        <v>76</v>
      </c>
      <c r="D1781" s="36" t="s">
        <v>355</v>
      </c>
      <c r="E1781" s="36" t="s">
        <v>3976</v>
      </c>
      <c r="F1781" s="36" t="s">
        <v>6687</v>
      </c>
      <c r="G1781" s="36" t="s">
        <v>16</v>
      </c>
      <c r="H1781" s="36" t="s">
        <v>49</v>
      </c>
      <c r="I1781" s="36" t="s">
        <v>4737</v>
      </c>
      <c r="J1781" s="36" t="s">
        <v>18</v>
      </c>
      <c r="K1781" s="36" t="s">
        <v>3732</v>
      </c>
      <c r="L1781" s="36">
        <v>1</v>
      </c>
      <c r="M1781" s="33">
        <v>0</v>
      </c>
      <c r="N1781" s="33">
        <v>854</v>
      </c>
      <c r="O1781" s="36" t="s">
        <v>29</v>
      </c>
      <c r="P1781" s="36" t="str">
        <f>VLOOKUP(Table1[[#This Row],[Line Item Text Code]],$U$3:$V$7,2,FALSE)</f>
        <v>Specification Error</v>
      </c>
      <c r="Q1781" s="31">
        <f>Table1[[#This Row],[Ext. Cost]]-Table1[[#This Row],[Ext. Sell]]</f>
        <v>854</v>
      </c>
      <c r="R1781" s="28">
        <f>VLOOKUP(C1781,Bookings!$A$1:$B$33,2,FALSE)</f>
        <v>13189792.260000004</v>
      </c>
      <c r="S1781" s="31">
        <f>IFERROR(VLOOKUP(D1781,Bookings!E:F,2,FALSE),0)</f>
        <v>2265998.1599999997</v>
      </c>
      <c r="T1781" s="37" t="str">
        <f>IFERROR(VLOOKUP(Table1[[#This Row],[Order]],Bookings_with_AM_Report!A:L,12,FALSE),"N/A")</f>
        <v>Lindsay Hanief</v>
      </c>
    </row>
    <row r="1782" spans="1:20">
      <c r="A1782" s="36" t="s">
        <v>4011</v>
      </c>
      <c r="B1782" s="36">
        <v>33</v>
      </c>
      <c r="C1782" s="36" t="s">
        <v>76</v>
      </c>
      <c r="D1782" s="36" t="s">
        <v>355</v>
      </c>
      <c r="E1782" s="36" t="s">
        <v>6688</v>
      </c>
      <c r="F1782" s="36" t="s">
        <v>6689</v>
      </c>
      <c r="G1782" s="36" t="s">
        <v>31</v>
      </c>
      <c r="H1782" s="36" t="s">
        <v>49</v>
      </c>
      <c r="I1782" s="36" t="s">
        <v>6690</v>
      </c>
      <c r="J1782" s="36" t="s">
        <v>18</v>
      </c>
      <c r="K1782" s="36" t="s">
        <v>115</v>
      </c>
      <c r="L1782" s="36">
        <v>1</v>
      </c>
      <c r="M1782" s="33">
        <v>0</v>
      </c>
      <c r="N1782" s="33">
        <v>100.1</v>
      </c>
      <c r="O1782" s="36" t="s">
        <v>29</v>
      </c>
      <c r="P1782" s="36" t="str">
        <f>VLOOKUP(Table1[[#This Row],[Line Item Text Code]],$U$3:$V$7,2,FALSE)</f>
        <v>Specification Error</v>
      </c>
      <c r="Q1782" s="31">
        <f>Table1[[#This Row],[Ext. Cost]]-Table1[[#This Row],[Ext. Sell]]</f>
        <v>100.1</v>
      </c>
      <c r="R1782" s="28">
        <f>VLOOKUP(C1782,Bookings!$A$1:$B$33,2,FALSE)</f>
        <v>13189792.260000004</v>
      </c>
      <c r="S1782" s="31">
        <f>IFERROR(VLOOKUP(D1782,Bookings!E:F,2,FALSE),0)</f>
        <v>2265998.1599999997</v>
      </c>
      <c r="T1782" s="37" t="str">
        <f>IFERROR(VLOOKUP(Table1[[#This Row],[Order]],Bookings_with_AM_Report!A:L,12,FALSE),"N/A")</f>
        <v>Lindsay Hanief</v>
      </c>
    </row>
    <row r="1783" spans="1:20">
      <c r="A1783" s="36" t="s">
        <v>5157</v>
      </c>
      <c r="B1783" s="36">
        <v>9</v>
      </c>
      <c r="C1783" s="36" t="s">
        <v>20</v>
      </c>
      <c r="D1783" s="36" t="s">
        <v>21</v>
      </c>
      <c r="E1783" s="36" t="s">
        <v>6691</v>
      </c>
      <c r="F1783" s="36" t="s">
        <v>6691</v>
      </c>
      <c r="G1783" s="36" t="s">
        <v>31</v>
      </c>
      <c r="H1783" s="36" t="s">
        <v>36</v>
      </c>
      <c r="I1783" s="36" t="s">
        <v>6692</v>
      </c>
      <c r="J1783" s="36" t="s">
        <v>24</v>
      </c>
      <c r="K1783" s="36" t="s">
        <v>6693</v>
      </c>
      <c r="L1783" s="36">
        <v>1</v>
      </c>
      <c r="M1783" s="33">
        <v>0</v>
      </c>
      <c r="N1783" s="33">
        <v>249.88</v>
      </c>
      <c r="O1783" s="36" t="s">
        <v>26</v>
      </c>
      <c r="P1783" s="36" t="str">
        <f>VLOOKUP(Table1[[#This Row],[Line Item Text Code]],$U$3:$V$7,2,FALSE)</f>
        <v>Customer Accomodation</v>
      </c>
      <c r="Q1783" s="31">
        <f>Table1[[#This Row],[Ext. Cost]]-Table1[[#This Row],[Ext. Sell]]</f>
        <v>249.88</v>
      </c>
      <c r="R1783" s="28">
        <f>VLOOKUP(C1783,Bookings!$A$1:$B$33,2,FALSE)</f>
        <v>7904036.2999999644</v>
      </c>
      <c r="S1783" s="31">
        <f>IFERROR(VLOOKUP(D1783,Bookings!E:F,2,FALSE),0)</f>
        <v>6485933.8499999978</v>
      </c>
      <c r="T1783" s="37" t="str">
        <f>IFERROR(VLOOKUP(Table1[[#This Row],[Order]],Bookings_with_AM_Report!A:L,12,FALSE),"N/A")</f>
        <v>Jessica Ramirez</v>
      </c>
    </row>
    <row r="1784" spans="1:20">
      <c r="A1784" s="36" t="s">
        <v>4048</v>
      </c>
      <c r="B1784" s="36">
        <v>46</v>
      </c>
      <c r="C1784" s="36" t="s">
        <v>76</v>
      </c>
      <c r="D1784" s="36" t="s">
        <v>273</v>
      </c>
      <c r="E1784" s="36" t="s">
        <v>6694</v>
      </c>
      <c r="F1784" s="36" t="s">
        <v>6695</v>
      </c>
      <c r="G1784" s="36" t="s">
        <v>31</v>
      </c>
      <c r="H1784" s="36" t="s">
        <v>49</v>
      </c>
      <c r="I1784" s="36" t="s">
        <v>3709</v>
      </c>
      <c r="J1784" s="36" t="s">
        <v>18</v>
      </c>
      <c r="K1784" s="36" t="s">
        <v>6409</v>
      </c>
      <c r="L1784" s="36">
        <v>3</v>
      </c>
      <c r="M1784" s="33">
        <v>0</v>
      </c>
      <c r="N1784" s="33">
        <v>837.6</v>
      </c>
      <c r="O1784" s="36" t="s">
        <v>48</v>
      </c>
      <c r="P1784" s="36" t="str">
        <f>VLOOKUP(Table1[[#This Row],[Line Item Text Code]],$U$3:$V$7,2,FALSE)</f>
        <v>Specification Error</v>
      </c>
      <c r="Q1784" s="31">
        <f>Table1[[#This Row],[Ext. Cost]]-Table1[[#This Row],[Ext. Sell]]</f>
        <v>837.6</v>
      </c>
      <c r="R1784" s="28">
        <f>VLOOKUP(C1784,Bookings!$A$1:$B$33,2,FALSE)</f>
        <v>13189792.260000004</v>
      </c>
      <c r="S1784" s="31">
        <f>IFERROR(VLOOKUP(D1784,Bookings!E:F,2,FALSE),0)</f>
        <v>511873.37</v>
      </c>
      <c r="T1784" s="37" t="str">
        <f>IFERROR(VLOOKUP(Table1[[#This Row],[Order]],Bookings_with_AM_Report!A:L,12,FALSE),"N/A")</f>
        <v>Josie Maitlen</v>
      </c>
    </row>
    <row r="1785" spans="1:20">
      <c r="A1785" s="36" t="s">
        <v>4048</v>
      </c>
      <c r="B1785" s="36">
        <v>47</v>
      </c>
      <c r="C1785" s="36" t="s">
        <v>76</v>
      </c>
      <c r="D1785" s="36" t="s">
        <v>273</v>
      </c>
      <c r="E1785" s="36" t="s">
        <v>6696</v>
      </c>
      <c r="F1785" s="36" t="s">
        <v>6697</v>
      </c>
      <c r="G1785" s="36" t="s">
        <v>31</v>
      </c>
      <c r="H1785" s="36" t="s">
        <v>49</v>
      </c>
      <c r="I1785" s="36" t="s">
        <v>3709</v>
      </c>
      <c r="J1785" s="36" t="s">
        <v>18</v>
      </c>
      <c r="K1785" s="36" t="s">
        <v>6409</v>
      </c>
      <c r="L1785" s="36">
        <v>1</v>
      </c>
      <c r="M1785" s="33">
        <v>0</v>
      </c>
      <c r="N1785" s="33">
        <v>159.19999999999999</v>
      </c>
      <c r="O1785" s="36" t="s">
        <v>48</v>
      </c>
      <c r="P1785" s="36" t="str">
        <f>VLOOKUP(Table1[[#This Row],[Line Item Text Code]],$U$3:$V$7,2,FALSE)</f>
        <v>Specification Error</v>
      </c>
      <c r="Q1785" s="31">
        <f>Table1[[#This Row],[Ext. Cost]]-Table1[[#This Row],[Ext. Sell]]</f>
        <v>159.19999999999999</v>
      </c>
      <c r="R1785" s="28">
        <f>VLOOKUP(C1785,Bookings!$A$1:$B$33,2,FALSE)</f>
        <v>13189792.260000004</v>
      </c>
      <c r="S1785" s="31">
        <f>IFERROR(VLOOKUP(D1785,Bookings!E:F,2,FALSE),0)</f>
        <v>511873.37</v>
      </c>
      <c r="T1785" s="37" t="str">
        <f>IFERROR(VLOOKUP(Table1[[#This Row],[Order]],Bookings_with_AM_Report!A:L,12,FALSE),"N/A")</f>
        <v>Josie Maitlen</v>
      </c>
    </row>
    <row r="1786" spans="1:20">
      <c r="A1786" s="36" t="s">
        <v>4048</v>
      </c>
      <c r="B1786" s="36">
        <v>48</v>
      </c>
      <c r="C1786" s="36" t="s">
        <v>76</v>
      </c>
      <c r="D1786" s="36" t="s">
        <v>273</v>
      </c>
      <c r="E1786" s="36" t="s">
        <v>108</v>
      </c>
      <c r="F1786" s="36" t="s">
        <v>6698</v>
      </c>
      <c r="G1786" s="36" t="s">
        <v>53</v>
      </c>
      <c r="H1786" s="36" t="s">
        <v>49</v>
      </c>
      <c r="I1786" s="36" t="s">
        <v>3709</v>
      </c>
      <c r="J1786" s="36" t="s">
        <v>18</v>
      </c>
      <c r="K1786" s="36" t="s">
        <v>6409</v>
      </c>
      <c r="L1786" s="36">
        <v>1</v>
      </c>
      <c r="M1786" s="33">
        <v>0</v>
      </c>
      <c r="N1786" s="33">
        <v>183</v>
      </c>
      <c r="O1786" s="36" t="s">
        <v>48</v>
      </c>
      <c r="P1786" s="36" t="str">
        <f>VLOOKUP(Table1[[#This Row],[Line Item Text Code]],$U$3:$V$7,2,FALSE)</f>
        <v>Specification Error</v>
      </c>
      <c r="Q1786" s="31">
        <f>Table1[[#This Row],[Ext. Cost]]-Table1[[#This Row],[Ext. Sell]]</f>
        <v>183</v>
      </c>
      <c r="R1786" s="28">
        <f>VLOOKUP(C1786,Bookings!$A$1:$B$33,2,FALSE)</f>
        <v>13189792.260000004</v>
      </c>
      <c r="S1786" s="31">
        <f>IFERROR(VLOOKUP(D1786,Bookings!E:F,2,FALSE),0)</f>
        <v>511873.37</v>
      </c>
      <c r="T1786" s="37" t="str">
        <f>IFERROR(VLOOKUP(Table1[[#This Row],[Order]],Bookings_with_AM_Report!A:L,12,FALSE),"N/A")</f>
        <v>Josie Maitlen</v>
      </c>
    </row>
    <row r="1787" spans="1:20">
      <c r="A1787" s="36" t="s">
        <v>4797</v>
      </c>
      <c r="B1787" s="36">
        <v>23</v>
      </c>
      <c r="C1787" s="36" t="s">
        <v>106</v>
      </c>
      <c r="D1787" s="36" t="s">
        <v>4798</v>
      </c>
      <c r="E1787" s="36" t="s">
        <v>5684</v>
      </c>
      <c r="F1787" s="36" t="s">
        <v>6699</v>
      </c>
      <c r="G1787" s="36" t="s">
        <v>3645</v>
      </c>
      <c r="H1787" s="36" t="s">
        <v>17</v>
      </c>
      <c r="I1787" s="36" t="s">
        <v>6647</v>
      </c>
      <c r="J1787" s="36" t="s">
        <v>33</v>
      </c>
      <c r="K1787" s="36" t="s">
        <v>3647</v>
      </c>
      <c r="L1787" s="36">
        <v>1</v>
      </c>
      <c r="M1787" s="33">
        <v>0</v>
      </c>
      <c r="N1787" s="33">
        <v>-75</v>
      </c>
      <c r="O1787" s="36" t="s">
        <v>1598</v>
      </c>
      <c r="P1787" s="36" t="str">
        <f>VLOOKUP(Table1[[#This Row],[Line Item Text Code]],$U$3:$V$7,2,FALSE)</f>
        <v>Miscellaneous</v>
      </c>
      <c r="Q1787" s="31">
        <f>Table1[[#This Row],[Ext. Cost]]-Table1[[#This Row],[Ext. Sell]]</f>
        <v>-75</v>
      </c>
      <c r="R1787" s="28">
        <f>VLOOKUP(C1787,Bookings!$A$1:$B$33,2,FALSE)</f>
        <v>893520.77000000025</v>
      </c>
      <c r="S1787" s="31">
        <f>IFERROR(VLOOKUP(D1787,Bookings!E:F,2,FALSE),0)</f>
        <v>9983.9500000000007</v>
      </c>
      <c r="T1787" s="37" t="str">
        <f>IFERROR(VLOOKUP(Table1[[#This Row],[Order]],Bookings_with_AM_Report!A:L,12,FALSE),"N/A")</f>
        <v>Andrea Greever</v>
      </c>
    </row>
    <row r="1788" spans="1:20">
      <c r="A1788" s="36" t="s">
        <v>4946</v>
      </c>
      <c r="B1788" s="36">
        <v>21</v>
      </c>
      <c r="C1788" s="36" t="s">
        <v>70</v>
      </c>
      <c r="D1788" s="36" t="s">
        <v>101</v>
      </c>
      <c r="E1788" s="36" t="s">
        <v>6700</v>
      </c>
      <c r="F1788" s="36" t="s">
        <v>6701</v>
      </c>
      <c r="G1788" s="36" t="s">
        <v>31</v>
      </c>
      <c r="H1788" s="36" t="s">
        <v>49</v>
      </c>
      <c r="I1788" s="36" t="s">
        <v>6702</v>
      </c>
      <c r="J1788" s="36" t="s">
        <v>24</v>
      </c>
      <c r="K1788" s="36" t="s">
        <v>34</v>
      </c>
      <c r="L1788" s="36">
        <v>1</v>
      </c>
      <c r="M1788" s="33">
        <v>0</v>
      </c>
      <c r="N1788" s="33">
        <v>72.349999999999994</v>
      </c>
      <c r="O1788" s="36" t="s">
        <v>72</v>
      </c>
      <c r="P1788" s="36" t="str">
        <f>VLOOKUP(Table1[[#This Row],[Line Item Text Code]],$U$3:$V$7,2,FALSE)</f>
        <v>Specification Error</v>
      </c>
      <c r="Q1788" s="31">
        <f>Table1[[#This Row],[Ext. Cost]]-Table1[[#This Row],[Ext. Sell]]</f>
        <v>72.349999999999994</v>
      </c>
      <c r="R1788" s="28">
        <f>VLOOKUP(C1788,Bookings!$A$1:$B$33,2,FALSE)</f>
        <v>3879926.4899999993</v>
      </c>
      <c r="S1788" s="31">
        <f>IFERROR(VLOOKUP(D1788,Bookings!E:F,2,FALSE),0)</f>
        <v>399849.05</v>
      </c>
      <c r="T1788" s="37" t="str">
        <f>IFERROR(VLOOKUP(Table1[[#This Row],[Order]],Bookings_with_AM_Report!A:L,12,FALSE),"N/A")</f>
        <v>Marena Brown</v>
      </c>
    </row>
    <row r="1789" spans="1:20">
      <c r="A1789" s="36" t="s">
        <v>4946</v>
      </c>
      <c r="B1789" s="36">
        <v>22</v>
      </c>
      <c r="C1789" s="36" t="s">
        <v>70</v>
      </c>
      <c r="D1789" s="36" t="s">
        <v>101</v>
      </c>
      <c r="E1789" s="36" t="s">
        <v>6703</v>
      </c>
      <c r="F1789" s="36" t="s">
        <v>6704</v>
      </c>
      <c r="G1789" s="36" t="s">
        <v>31</v>
      </c>
      <c r="H1789" s="36" t="s">
        <v>49</v>
      </c>
      <c r="I1789" s="36" t="s">
        <v>6702</v>
      </c>
      <c r="J1789" s="36" t="s">
        <v>24</v>
      </c>
      <c r="K1789" s="36" t="s">
        <v>34</v>
      </c>
      <c r="L1789" s="36">
        <v>1</v>
      </c>
      <c r="M1789" s="33">
        <v>0</v>
      </c>
      <c r="N1789" s="33">
        <v>29.15</v>
      </c>
      <c r="O1789" s="36" t="s">
        <v>72</v>
      </c>
      <c r="P1789" s="36" t="str">
        <f>VLOOKUP(Table1[[#This Row],[Line Item Text Code]],$U$3:$V$7,2,FALSE)</f>
        <v>Specification Error</v>
      </c>
      <c r="Q1789" s="31">
        <f>Table1[[#This Row],[Ext. Cost]]-Table1[[#This Row],[Ext. Sell]]</f>
        <v>29.15</v>
      </c>
      <c r="R1789" s="28">
        <f>VLOOKUP(C1789,Bookings!$A$1:$B$33,2,FALSE)</f>
        <v>3879926.4899999993</v>
      </c>
      <c r="S1789" s="31">
        <f>IFERROR(VLOOKUP(D1789,Bookings!E:F,2,FALSE),0)</f>
        <v>399849.05</v>
      </c>
      <c r="T1789" s="37" t="str">
        <f>IFERROR(VLOOKUP(Table1[[#This Row],[Order]],Bookings_with_AM_Report!A:L,12,FALSE),"N/A")</f>
        <v>Marena Brown</v>
      </c>
    </row>
    <row r="1790" spans="1:20">
      <c r="A1790" s="36" t="s">
        <v>4946</v>
      </c>
      <c r="B1790" s="36">
        <v>23</v>
      </c>
      <c r="C1790" s="36" t="s">
        <v>70</v>
      </c>
      <c r="D1790" s="36" t="s">
        <v>101</v>
      </c>
      <c r="E1790" s="36" t="s">
        <v>41</v>
      </c>
      <c r="F1790" s="36" t="s">
        <v>6705</v>
      </c>
      <c r="G1790" s="36" t="s">
        <v>42</v>
      </c>
      <c r="H1790" s="36" t="s">
        <v>49</v>
      </c>
      <c r="I1790" s="36" t="s">
        <v>6706</v>
      </c>
      <c r="J1790" s="36" t="s">
        <v>24</v>
      </c>
      <c r="K1790" s="36" t="s">
        <v>96</v>
      </c>
      <c r="L1790" s="36">
        <v>1</v>
      </c>
      <c r="M1790" s="33">
        <v>0</v>
      </c>
      <c r="N1790" s="33">
        <v>38</v>
      </c>
      <c r="O1790" s="36" t="s">
        <v>72</v>
      </c>
      <c r="P1790" s="36" t="str">
        <f>VLOOKUP(Table1[[#This Row],[Line Item Text Code]],$U$3:$V$7,2,FALSE)</f>
        <v>Specification Error</v>
      </c>
      <c r="Q1790" s="31">
        <f>Table1[[#This Row],[Ext. Cost]]-Table1[[#This Row],[Ext. Sell]]</f>
        <v>38</v>
      </c>
      <c r="R1790" s="28">
        <f>VLOOKUP(C1790,Bookings!$A$1:$B$33,2,FALSE)</f>
        <v>3879926.4899999993</v>
      </c>
      <c r="S1790" s="31">
        <f>IFERROR(VLOOKUP(D1790,Bookings!E:F,2,FALSE),0)</f>
        <v>399849.05</v>
      </c>
      <c r="T1790" s="37" t="str">
        <f>IFERROR(VLOOKUP(Table1[[#This Row],[Order]],Bookings_with_AM_Report!A:L,12,FALSE),"N/A")</f>
        <v>Marena Brown</v>
      </c>
    </row>
    <row r="1791" spans="1:20">
      <c r="A1791" s="36" t="s">
        <v>5212</v>
      </c>
      <c r="B1791" s="36">
        <v>222</v>
      </c>
      <c r="C1791" s="36" t="s">
        <v>15</v>
      </c>
      <c r="D1791" s="36" t="s">
        <v>143</v>
      </c>
      <c r="E1791" s="36" t="s">
        <v>814</v>
      </c>
      <c r="F1791" s="36" t="s">
        <v>22</v>
      </c>
      <c r="G1791" s="36" t="s">
        <v>31</v>
      </c>
      <c r="H1791" s="36" t="s">
        <v>17</v>
      </c>
      <c r="I1791" s="36" t="s">
        <v>6707</v>
      </c>
      <c r="J1791" s="36" t="s">
        <v>18</v>
      </c>
      <c r="K1791" s="36" t="s">
        <v>2334</v>
      </c>
      <c r="L1791" s="36">
        <v>1</v>
      </c>
      <c r="M1791" s="33">
        <v>0</v>
      </c>
      <c r="N1791" s="33">
        <v>271.2</v>
      </c>
      <c r="O1791" s="36" t="s">
        <v>26</v>
      </c>
      <c r="P1791" s="36" t="str">
        <f>VLOOKUP(Table1[[#This Row],[Line Item Text Code]],$U$3:$V$7,2,FALSE)</f>
        <v>Miscellaneous</v>
      </c>
      <c r="Q1791" s="31">
        <f>Table1[[#This Row],[Ext. Cost]]-Table1[[#This Row],[Ext. Sell]]</f>
        <v>271.2</v>
      </c>
      <c r="R1791" s="28">
        <f>VLOOKUP(C1791,Bookings!$A$1:$B$33,2,FALSE)</f>
        <v>6210075.2199999997</v>
      </c>
      <c r="S1791" s="31">
        <f>IFERROR(VLOOKUP(D1791,Bookings!E:F,2,FALSE),0)</f>
        <v>4794778.7699999996</v>
      </c>
      <c r="T1791" s="37" t="str">
        <f>IFERROR(VLOOKUP(Table1[[#This Row],[Order]],Bookings_with_AM_Report!A:L,12,FALSE),"N/A")</f>
        <v>Patty Medina</v>
      </c>
    </row>
    <row r="1792" spans="1:20">
      <c r="A1792" s="36" t="s">
        <v>4813</v>
      </c>
      <c r="B1792" s="36">
        <v>100</v>
      </c>
      <c r="C1792" s="36" t="s">
        <v>70</v>
      </c>
      <c r="D1792" s="36" t="s">
        <v>297</v>
      </c>
      <c r="E1792" s="36" t="s">
        <v>6708</v>
      </c>
      <c r="F1792" s="36" t="s">
        <v>6709</v>
      </c>
      <c r="G1792" s="36" t="s">
        <v>31</v>
      </c>
      <c r="H1792" s="36" t="s">
        <v>49</v>
      </c>
      <c r="I1792" s="36" t="s">
        <v>6710</v>
      </c>
      <c r="J1792" s="36" t="s">
        <v>24</v>
      </c>
      <c r="K1792" s="36" t="s">
        <v>5707</v>
      </c>
      <c r="L1792" s="36">
        <v>20</v>
      </c>
      <c r="M1792" s="33">
        <v>0</v>
      </c>
      <c r="N1792" s="33">
        <v>365</v>
      </c>
      <c r="O1792" s="36" t="s">
        <v>72</v>
      </c>
      <c r="P1792" s="36" t="str">
        <f>VLOOKUP(Table1[[#This Row],[Line Item Text Code]],$U$3:$V$7,2,FALSE)</f>
        <v>Specification Error</v>
      </c>
      <c r="Q1792" s="31">
        <f>Table1[[#This Row],[Ext. Cost]]-Table1[[#This Row],[Ext. Sell]]</f>
        <v>365</v>
      </c>
      <c r="R1792" s="28">
        <f>VLOOKUP(C1792,Bookings!$A$1:$B$33,2,FALSE)</f>
        <v>3879926.4899999993</v>
      </c>
      <c r="S1792" s="31">
        <f>IFERROR(VLOOKUP(D1792,Bookings!E:F,2,FALSE),0)</f>
        <v>197042.4</v>
      </c>
      <c r="T1792" s="37" t="str">
        <f>IFERROR(VLOOKUP(Table1[[#This Row],[Order]],Bookings_with_AM_Report!A:L,12,FALSE),"N/A")</f>
        <v>Marena Brown</v>
      </c>
    </row>
    <row r="1793" spans="1:20">
      <c r="A1793" s="36" t="s">
        <v>4813</v>
      </c>
      <c r="B1793" s="36">
        <v>101</v>
      </c>
      <c r="C1793" s="36" t="s">
        <v>70</v>
      </c>
      <c r="D1793" s="36" t="s">
        <v>297</v>
      </c>
      <c r="E1793" s="36" t="s">
        <v>52</v>
      </c>
      <c r="F1793" s="36" t="s">
        <v>54</v>
      </c>
      <c r="G1793" s="36" t="s">
        <v>53</v>
      </c>
      <c r="H1793" s="36" t="s">
        <v>49</v>
      </c>
      <c r="I1793" s="36" t="s">
        <v>6711</v>
      </c>
      <c r="J1793" s="36" t="s">
        <v>24</v>
      </c>
      <c r="K1793" s="36" t="s">
        <v>5707</v>
      </c>
      <c r="L1793" s="36">
        <v>1</v>
      </c>
      <c r="M1793" s="33">
        <v>0</v>
      </c>
      <c r="N1793" s="33">
        <v>39.99</v>
      </c>
      <c r="O1793" s="36" t="s">
        <v>72</v>
      </c>
      <c r="P1793" s="36" t="str">
        <f>VLOOKUP(Table1[[#This Row],[Line Item Text Code]],$U$3:$V$7,2,FALSE)</f>
        <v>Specification Error</v>
      </c>
      <c r="Q1793" s="31">
        <f>Table1[[#This Row],[Ext. Cost]]-Table1[[#This Row],[Ext. Sell]]</f>
        <v>39.99</v>
      </c>
      <c r="R1793" s="28">
        <f>VLOOKUP(C1793,Bookings!$A$1:$B$33,2,FALSE)</f>
        <v>3879926.4899999993</v>
      </c>
      <c r="S1793" s="31">
        <f>IFERROR(VLOOKUP(D1793,Bookings!E:F,2,FALSE),0)</f>
        <v>197042.4</v>
      </c>
      <c r="T1793" s="37" t="str">
        <f>IFERROR(VLOOKUP(Table1[[#This Row],[Order]],Bookings_with_AM_Report!A:L,12,FALSE),"N/A")</f>
        <v>Marena Brown</v>
      </c>
    </row>
    <row r="1794" spans="1:20">
      <c r="A1794" s="36" t="s">
        <v>4813</v>
      </c>
      <c r="B1794" s="36">
        <v>103</v>
      </c>
      <c r="C1794" s="36" t="s">
        <v>70</v>
      </c>
      <c r="D1794" s="36" t="s">
        <v>297</v>
      </c>
      <c r="E1794" s="36" t="s">
        <v>6712</v>
      </c>
      <c r="F1794" s="36" t="s">
        <v>6713</v>
      </c>
      <c r="G1794" s="36" t="s">
        <v>31</v>
      </c>
      <c r="H1794" s="36" t="s">
        <v>49</v>
      </c>
      <c r="I1794" s="36" t="s">
        <v>6714</v>
      </c>
      <c r="J1794" s="36" t="s">
        <v>24</v>
      </c>
      <c r="K1794" s="36" t="s">
        <v>1363</v>
      </c>
      <c r="L1794" s="36">
        <v>2</v>
      </c>
      <c r="M1794" s="33">
        <v>0</v>
      </c>
      <c r="N1794" s="33">
        <v>293.77999999999997</v>
      </c>
      <c r="O1794" s="36" t="s">
        <v>72</v>
      </c>
      <c r="P1794" s="36" t="str">
        <f>VLOOKUP(Table1[[#This Row],[Line Item Text Code]],$U$3:$V$7,2,FALSE)</f>
        <v>Specification Error</v>
      </c>
      <c r="Q1794" s="31">
        <f>Table1[[#This Row],[Ext. Cost]]-Table1[[#This Row],[Ext. Sell]]</f>
        <v>293.77999999999997</v>
      </c>
      <c r="R1794" s="28">
        <f>VLOOKUP(C1794,Bookings!$A$1:$B$33,2,FALSE)</f>
        <v>3879926.4899999993</v>
      </c>
      <c r="S1794" s="31">
        <f>IFERROR(VLOOKUP(D1794,Bookings!E:F,2,FALSE),0)</f>
        <v>197042.4</v>
      </c>
      <c r="T1794" s="37" t="str">
        <f>IFERROR(VLOOKUP(Table1[[#This Row],[Order]],Bookings_with_AM_Report!A:L,12,FALSE),"N/A")</f>
        <v>Marena Brown</v>
      </c>
    </row>
    <row r="1795" spans="1:20">
      <c r="A1795" s="36" t="s">
        <v>4813</v>
      </c>
      <c r="B1795" s="36">
        <v>104</v>
      </c>
      <c r="C1795" s="36" t="s">
        <v>70</v>
      </c>
      <c r="D1795" s="36" t="s">
        <v>297</v>
      </c>
      <c r="E1795" s="36" t="s">
        <v>6715</v>
      </c>
      <c r="F1795" s="36" t="s">
        <v>6716</v>
      </c>
      <c r="G1795" s="36" t="s">
        <v>31</v>
      </c>
      <c r="H1795" s="36" t="s">
        <v>49</v>
      </c>
      <c r="I1795" s="36" t="s">
        <v>6714</v>
      </c>
      <c r="J1795" s="36" t="s">
        <v>24</v>
      </c>
      <c r="K1795" s="36" t="s">
        <v>1363</v>
      </c>
      <c r="L1795" s="36">
        <v>2</v>
      </c>
      <c r="M1795" s="33">
        <v>0</v>
      </c>
      <c r="N1795" s="33">
        <v>219.78</v>
      </c>
      <c r="O1795" s="36" t="s">
        <v>72</v>
      </c>
      <c r="P1795" s="36" t="str">
        <f>VLOOKUP(Table1[[#This Row],[Line Item Text Code]],$U$3:$V$7,2,FALSE)</f>
        <v>Specification Error</v>
      </c>
      <c r="Q1795" s="31">
        <f>Table1[[#This Row],[Ext. Cost]]-Table1[[#This Row],[Ext. Sell]]</f>
        <v>219.78</v>
      </c>
      <c r="R1795" s="28">
        <f>VLOOKUP(C1795,Bookings!$A$1:$B$33,2,FALSE)</f>
        <v>3879926.4899999993</v>
      </c>
      <c r="S1795" s="31">
        <f>IFERROR(VLOOKUP(D1795,Bookings!E:F,2,FALSE),0)</f>
        <v>197042.4</v>
      </c>
      <c r="T1795" s="37" t="str">
        <f>IFERROR(VLOOKUP(Table1[[#This Row],[Order]],Bookings_with_AM_Report!A:L,12,FALSE),"N/A")</f>
        <v>Marena Brown</v>
      </c>
    </row>
    <row r="1796" spans="1:20">
      <c r="A1796" s="36" t="s">
        <v>4813</v>
      </c>
      <c r="B1796" s="36">
        <v>105</v>
      </c>
      <c r="C1796" s="36" t="s">
        <v>70</v>
      </c>
      <c r="D1796" s="36" t="s">
        <v>297</v>
      </c>
      <c r="E1796" s="36" t="s">
        <v>6717</v>
      </c>
      <c r="F1796" s="36" t="s">
        <v>6718</v>
      </c>
      <c r="G1796" s="36" t="s">
        <v>31</v>
      </c>
      <c r="H1796" s="36" t="s">
        <v>49</v>
      </c>
      <c r="I1796" s="36" t="s">
        <v>6714</v>
      </c>
      <c r="J1796" s="36" t="s">
        <v>24</v>
      </c>
      <c r="K1796" s="36" t="s">
        <v>1363</v>
      </c>
      <c r="L1796" s="36">
        <v>2</v>
      </c>
      <c r="M1796" s="33">
        <v>0</v>
      </c>
      <c r="N1796" s="33">
        <v>20.72</v>
      </c>
      <c r="O1796" s="36" t="s">
        <v>72</v>
      </c>
      <c r="P1796" s="36" t="str">
        <f>VLOOKUP(Table1[[#This Row],[Line Item Text Code]],$U$3:$V$7,2,FALSE)</f>
        <v>Specification Error</v>
      </c>
      <c r="Q1796" s="31">
        <f>Table1[[#This Row],[Ext. Cost]]-Table1[[#This Row],[Ext. Sell]]</f>
        <v>20.72</v>
      </c>
      <c r="R1796" s="28">
        <f>VLOOKUP(C1796,Bookings!$A$1:$B$33,2,FALSE)</f>
        <v>3879926.4899999993</v>
      </c>
      <c r="S1796" s="31">
        <f>IFERROR(VLOOKUP(D1796,Bookings!E:F,2,FALSE),0)</f>
        <v>197042.4</v>
      </c>
      <c r="T1796" s="37" t="str">
        <f>IFERROR(VLOOKUP(Table1[[#This Row],[Order]],Bookings_with_AM_Report!A:L,12,FALSE),"N/A")</f>
        <v>Marena Brown</v>
      </c>
    </row>
    <row r="1797" spans="1:20">
      <c r="A1797" s="36" t="s">
        <v>4813</v>
      </c>
      <c r="B1797" s="36">
        <v>106</v>
      </c>
      <c r="C1797" s="36" t="s">
        <v>70</v>
      </c>
      <c r="D1797" s="36" t="s">
        <v>297</v>
      </c>
      <c r="E1797" s="36" t="s">
        <v>6719</v>
      </c>
      <c r="F1797" s="36" t="s">
        <v>6720</v>
      </c>
      <c r="G1797" s="36" t="s">
        <v>31</v>
      </c>
      <c r="H1797" s="36" t="s">
        <v>49</v>
      </c>
      <c r="I1797" s="36" t="s">
        <v>6714</v>
      </c>
      <c r="J1797" s="36" t="s">
        <v>24</v>
      </c>
      <c r="K1797" s="36" t="s">
        <v>1363</v>
      </c>
      <c r="L1797" s="36">
        <v>2</v>
      </c>
      <c r="M1797" s="33">
        <v>0</v>
      </c>
      <c r="N1797" s="33">
        <v>1.48</v>
      </c>
      <c r="O1797" s="36" t="s">
        <v>72</v>
      </c>
      <c r="P1797" s="36" t="str">
        <f>VLOOKUP(Table1[[#This Row],[Line Item Text Code]],$U$3:$V$7,2,FALSE)</f>
        <v>Specification Error</v>
      </c>
      <c r="Q1797" s="31">
        <f>Table1[[#This Row],[Ext. Cost]]-Table1[[#This Row],[Ext. Sell]]</f>
        <v>1.48</v>
      </c>
      <c r="R1797" s="28">
        <f>VLOOKUP(C1797,Bookings!$A$1:$B$33,2,FALSE)</f>
        <v>3879926.4899999993</v>
      </c>
      <c r="S1797" s="31">
        <f>IFERROR(VLOOKUP(D1797,Bookings!E:F,2,FALSE),0)</f>
        <v>197042.4</v>
      </c>
      <c r="T1797" s="37" t="str">
        <f>IFERROR(VLOOKUP(Table1[[#This Row],[Order]],Bookings_with_AM_Report!A:L,12,FALSE),"N/A")</f>
        <v>Marena Brown</v>
      </c>
    </row>
    <row r="1798" spans="1:20">
      <c r="A1798" s="36" t="s">
        <v>4813</v>
      </c>
      <c r="B1798" s="36">
        <v>107</v>
      </c>
      <c r="C1798" s="36" t="s">
        <v>70</v>
      </c>
      <c r="D1798" s="36" t="s">
        <v>297</v>
      </c>
      <c r="E1798" s="36" t="s">
        <v>6721</v>
      </c>
      <c r="F1798" s="36" t="s">
        <v>6722</v>
      </c>
      <c r="G1798" s="36" t="s">
        <v>31</v>
      </c>
      <c r="H1798" s="36" t="s">
        <v>49</v>
      </c>
      <c r="I1798" s="36" t="s">
        <v>6714</v>
      </c>
      <c r="J1798" s="36" t="s">
        <v>24</v>
      </c>
      <c r="K1798" s="36" t="s">
        <v>1363</v>
      </c>
      <c r="L1798" s="36">
        <v>2</v>
      </c>
      <c r="M1798" s="33">
        <v>0</v>
      </c>
      <c r="N1798" s="33">
        <v>62.16</v>
      </c>
      <c r="O1798" s="36" t="s">
        <v>72</v>
      </c>
      <c r="P1798" s="36" t="str">
        <f>VLOOKUP(Table1[[#This Row],[Line Item Text Code]],$U$3:$V$7,2,FALSE)</f>
        <v>Specification Error</v>
      </c>
      <c r="Q1798" s="31">
        <f>Table1[[#This Row],[Ext. Cost]]-Table1[[#This Row],[Ext. Sell]]</f>
        <v>62.16</v>
      </c>
      <c r="R1798" s="28">
        <f>VLOOKUP(C1798,Bookings!$A$1:$B$33,2,FALSE)</f>
        <v>3879926.4899999993</v>
      </c>
      <c r="S1798" s="31">
        <f>IFERROR(VLOOKUP(D1798,Bookings!E:F,2,FALSE),0)</f>
        <v>197042.4</v>
      </c>
      <c r="T1798" s="37" t="str">
        <f>IFERROR(VLOOKUP(Table1[[#This Row],[Order]],Bookings_with_AM_Report!A:L,12,FALSE),"N/A")</f>
        <v>Marena Brown</v>
      </c>
    </row>
    <row r="1799" spans="1:20">
      <c r="A1799" s="36" t="s">
        <v>4813</v>
      </c>
      <c r="B1799" s="36">
        <v>108</v>
      </c>
      <c r="C1799" s="36" t="s">
        <v>70</v>
      </c>
      <c r="D1799" s="36" t="s">
        <v>297</v>
      </c>
      <c r="E1799" s="36" t="s">
        <v>6723</v>
      </c>
      <c r="F1799" s="36" t="s">
        <v>6724</v>
      </c>
      <c r="G1799" s="36" t="s">
        <v>31</v>
      </c>
      <c r="H1799" s="36" t="s">
        <v>49</v>
      </c>
      <c r="I1799" s="36" t="s">
        <v>6714</v>
      </c>
      <c r="J1799" s="36" t="s">
        <v>24</v>
      </c>
      <c r="K1799" s="36" t="s">
        <v>1363</v>
      </c>
      <c r="L1799" s="36">
        <v>2</v>
      </c>
      <c r="M1799" s="33">
        <v>0</v>
      </c>
      <c r="N1799" s="33">
        <v>13.32</v>
      </c>
      <c r="O1799" s="36" t="s">
        <v>72</v>
      </c>
      <c r="P1799" s="36" t="str">
        <f>VLOOKUP(Table1[[#This Row],[Line Item Text Code]],$U$3:$V$7,2,FALSE)</f>
        <v>Specification Error</v>
      </c>
      <c r="Q1799" s="31">
        <f>Table1[[#This Row],[Ext. Cost]]-Table1[[#This Row],[Ext. Sell]]</f>
        <v>13.32</v>
      </c>
      <c r="R1799" s="28">
        <f>VLOOKUP(C1799,Bookings!$A$1:$B$33,2,FALSE)</f>
        <v>3879926.4899999993</v>
      </c>
      <c r="S1799" s="31">
        <f>IFERROR(VLOOKUP(D1799,Bookings!E:F,2,FALSE),0)</f>
        <v>197042.4</v>
      </c>
      <c r="T1799" s="37" t="str">
        <f>IFERROR(VLOOKUP(Table1[[#This Row],[Order]],Bookings_with_AM_Report!A:L,12,FALSE),"N/A")</f>
        <v>Marena Brown</v>
      </c>
    </row>
    <row r="1800" spans="1:20">
      <c r="A1800" s="36" t="s">
        <v>4813</v>
      </c>
      <c r="B1800" s="36">
        <v>109</v>
      </c>
      <c r="C1800" s="36" t="s">
        <v>70</v>
      </c>
      <c r="D1800" s="36" t="s">
        <v>297</v>
      </c>
      <c r="E1800" s="36" t="s">
        <v>6725</v>
      </c>
      <c r="F1800" s="36" t="s">
        <v>6726</v>
      </c>
      <c r="G1800" s="36" t="s">
        <v>31</v>
      </c>
      <c r="H1800" s="36" t="s">
        <v>49</v>
      </c>
      <c r="I1800" s="36" t="s">
        <v>6714</v>
      </c>
      <c r="J1800" s="36" t="s">
        <v>24</v>
      </c>
      <c r="K1800" s="36" t="s">
        <v>1363</v>
      </c>
      <c r="L1800" s="36">
        <v>2</v>
      </c>
      <c r="M1800" s="33">
        <v>0</v>
      </c>
      <c r="N1800" s="33">
        <v>20.72</v>
      </c>
      <c r="O1800" s="36" t="s">
        <v>72</v>
      </c>
      <c r="P1800" s="36" t="str">
        <f>VLOOKUP(Table1[[#This Row],[Line Item Text Code]],$U$3:$V$7,2,FALSE)</f>
        <v>Specification Error</v>
      </c>
      <c r="Q1800" s="31">
        <f>Table1[[#This Row],[Ext. Cost]]-Table1[[#This Row],[Ext. Sell]]</f>
        <v>20.72</v>
      </c>
      <c r="R1800" s="28">
        <f>VLOOKUP(C1800,Bookings!$A$1:$B$33,2,FALSE)</f>
        <v>3879926.4899999993</v>
      </c>
      <c r="S1800" s="31">
        <f>IFERROR(VLOOKUP(D1800,Bookings!E:F,2,FALSE),0)</f>
        <v>197042.4</v>
      </c>
      <c r="T1800" s="37" t="str">
        <f>IFERROR(VLOOKUP(Table1[[#This Row],[Order]],Bookings_with_AM_Report!A:L,12,FALSE),"N/A")</f>
        <v>Marena Brown</v>
      </c>
    </row>
    <row r="1801" spans="1:20">
      <c r="A1801" s="36" t="s">
        <v>4813</v>
      </c>
      <c r="B1801" s="36">
        <v>110</v>
      </c>
      <c r="C1801" s="36" t="s">
        <v>70</v>
      </c>
      <c r="D1801" s="36" t="s">
        <v>297</v>
      </c>
      <c r="E1801" s="36" t="s">
        <v>141</v>
      </c>
      <c r="F1801" s="36" t="s">
        <v>141</v>
      </c>
      <c r="G1801" s="36" t="s">
        <v>53</v>
      </c>
      <c r="H1801" s="36" t="s">
        <v>49</v>
      </c>
      <c r="I1801" s="36" t="s">
        <v>6714</v>
      </c>
      <c r="J1801" s="36" t="s">
        <v>24</v>
      </c>
      <c r="K1801" s="36" t="s">
        <v>1363</v>
      </c>
      <c r="L1801" s="36">
        <v>1</v>
      </c>
      <c r="M1801" s="33">
        <v>0</v>
      </c>
      <c r="N1801" s="33">
        <v>106.5</v>
      </c>
      <c r="O1801" s="36" t="s">
        <v>72</v>
      </c>
      <c r="P1801" s="36" t="str">
        <f>VLOOKUP(Table1[[#This Row],[Line Item Text Code]],$U$3:$V$7,2,FALSE)</f>
        <v>Specification Error</v>
      </c>
      <c r="Q1801" s="31">
        <f>Table1[[#This Row],[Ext. Cost]]-Table1[[#This Row],[Ext. Sell]]</f>
        <v>106.5</v>
      </c>
      <c r="R1801" s="28">
        <f>VLOOKUP(C1801,Bookings!$A$1:$B$33,2,FALSE)</f>
        <v>3879926.4899999993</v>
      </c>
      <c r="S1801" s="31">
        <f>IFERROR(VLOOKUP(D1801,Bookings!E:F,2,FALSE),0)</f>
        <v>197042.4</v>
      </c>
      <c r="T1801" s="37" t="str">
        <f>IFERROR(VLOOKUP(Table1[[#This Row],[Order]],Bookings_with_AM_Report!A:L,12,FALSE),"N/A")</f>
        <v>Marena Brown</v>
      </c>
    </row>
    <row r="1802" spans="1:20">
      <c r="A1802" s="36" t="s">
        <v>4813</v>
      </c>
      <c r="B1802" s="36">
        <v>113</v>
      </c>
      <c r="C1802" s="36" t="s">
        <v>70</v>
      </c>
      <c r="D1802" s="36" t="s">
        <v>297</v>
      </c>
      <c r="E1802" s="36" t="s">
        <v>6727</v>
      </c>
      <c r="F1802" s="36" t="s">
        <v>6728</v>
      </c>
      <c r="G1802" s="36" t="s">
        <v>31</v>
      </c>
      <c r="H1802" s="36" t="s">
        <v>32</v>
      </c>
      <c r="I1802" s="36" t="s">
        <v>6729</v>
      </c>
      <c r="J1802" s="36" t="s">
        <v>24</v>
      </c>
      <c r="K1802" s="36" t="s">
        <v>1603</v>
      </c>
      <c r="L1802" s="36">
        <v>1</v>
      </c>
      <c r="M1802" s="33">
        <v>0</v>
      </c>
      <c r="N1802" s="33">
        <v>331.6</v>
      </c>
      <c r="O1802" s="36" t="s">
        <v>72</v>
      </c>
      <c r="P1802" s="36" t="str">
        <f>VLOOKUP(Table1[[#This Row],[Line Item Text Code]],$U$3:$V$7,2,FALSE)</f>
        <v>Vendor Caused</v>
      </c>
      <c r="Q1802" s="31">
        <f>Table1[[#This Row],[Ext. Cost]]-Table1[[#This Row],[Ext. Sell]]</f>
        <v>331.6</v>
      </c>
      <c r="R1802" s="28">
        <f>VLOOKUP(C1802,Bookings!$A$1:$B$33,2,FALSE)</f>
        <v>3879926.4899999993</v>
      </c>
      <c r="S1802" s="31">
        <f>IFERROR(VLOOKUP(D1802,Bookings!E:F,2,FALSE),0)</f>
        <v>197042.4</v>
      </c>
      <c r="T1802" s="37" t="str">
        <f>IFERROR(VLOOKUP(Table1[[#This Row],[Order]],Bookings_with_AM_Report!A:L,12,FALSE),"N/A")</f>
        <v>Marena Brown</v>
      </c>
    </row>
    <row r="1803" spans="1:20">
      <c r="A1803" s="36" t="s">
        <v>4813</v>
      </c>
      <c r="B1803" s="36">
        <v>116</v>
      </c>
      <c r="C1803" s="36" t="s">
        <v>70</v>
      </c>
      <c r="D1803" s="36" t="s">
        <v>297</v>
      </c>
      <c r="E1803" s="36" t="s">
        <v>2271</v>
      </c>
      <c r="F1803" s="36" t="s">
        <v>2271</v>
      </c>
      <c r="G1803" s="36" t="s">
        <v>2516</v>
      </c>
      <c r="H1803" s="36" t="s">
        <v>17</v>
      </c>
      <c r="I1803" s="36" t="s">
        <v>2561</v>
      </c>
      <c r="J1803" s="36" t="s">
        <v>24</v>
      </c>
      <c r="K1803" s="36" t="s">
        <v>1603</v>
      </c>
      <c r="L1803" s="36">
        <v>1</v>
      </c>
      <c r="M1803" s="33">
        <v>0</v>
      </c>
      <c r="N1803" s="33">
        <v>8.2899999999999991</v>
      </c>
      <c r="O1803" s="36" t="s">
        <v>72</v>
      </c>
      <c r="P1803" s="36" t="str">
        <f>VLOOKUP(Table1[[#This Row],[Line Item Text Code]],$U$3:$V$7,2,FALSE)</f>
        <v>Miscellaneous</v>
      </c>
      <c r="Q1803" s="31">
        <f>Table1[[#This Row],[Ext. Cost]]-Table1[[#This Row],[Ext. Sell]]</f>
        <v>8.2899999999999991</v>
      </c>
      <c r="R1803" s="28">
        <f>VLOOKUP(C1803,Bookings!$A$1:$B$33,2,FALSE)</f>
        <v>3879926.4899999993</v>
      </c>
      <c r="S1803" s="31">
        <f>IFERROR(VLOOKUP(D1803,Bookings!E:F,2,FALSE),0)</f>
        <v>197042.4</v>
      </c>
      <c r="T1803" s="37" t="str">
        <f>IFERROR(VLOOKUP(Table1[[#This Row],[Order]],Bookings_with_AM_Report!A:L,12,FALSE),"N/A")</f>
        <v>Marena Brown</v>
      </c>
    </row>
    <row r="1804" spans="1:20">
      <c r="A1804" s="36" t="s">
        <v>4944</v>
      </c>
      <c r="B1804" s="36">
        <v>6</v>
      </c>
      <c r="C1804" s="36" t="s">
        <v>113</v>
      </c>
      <c r="D1804" s="36" t="s">
        <v>152</v>
      </c>
      <c r="E1804" s="36" t="s">
        <v>92</v>
      </c>
      <c r="F1804" s="36" t="s">
        <v>6730</v>
      </c>
      <c r="G1804" s="36" t="s">
        <v>16</v>
      </c>
      <c r="H1804" s="36" t="s">
        <v>32</v>
      </c>
      <c r="I1804" s="36" t="s">
        <v>6731</v>
      </c>
      <c r="J1804" s="36" t="s">
        <v>24</v>
      </c>
      <c r="K1804" s="36" t="s">
        <v>6732</v>
      </c>
      <c r="L1804" s="36">
        <v>1</v>
      </c>
      <c r="M1804" s="33">
        <v>0</v>
      </c>
      <c r="N1804" s="33">
        <v>237</v>
      </c>
      <c r="O1804" s="36" t="s">
        <v>29</v>
      </c>
      <c r="P1804" s="36" t="str">
        <f>VLOOKUP(Table1[[#This Row],[Line Item Text Code]],$U$3:$V$7,2,FALSE)</f>
        <v>Vendor Caused</v>
      </c>
      <c r="Q1804" s="31">
        <f>Table1[[#This Row],[Ext. Cost]]-Table1[[#This Row],[Ext. Sell]]</f>
        <v>237</v>
      </c>
      <c r="R1804" s="28">
        <f>VLOOKUP(C1804,Bookings!$A$1:$B$33,2,FALSE)</f>
        <v>3917134.9400000004</v>
      </c>
      <c r="S1804" s="31">
        <f>IFERROR(VLOOKUP(D1804,Bookings!E:F,2,FALSE),0)</f>
        <v>3461933.8800000004</v>
      </c>
      <c r="T1804" s="37" t="str">
        <f>IFERROR(VLOOKUP(Table1[[#This Row],[Order]],Bookings_with_AM_Report!A:L,12,FALSE),"N/A")</f>
        <v>Jenni Lombardi</v>
      </c>
    </row>
    <row r="1805" spans="1:20">
      <c r="A1805" s="36" t="s">
        <v>6733</v>
      </c>
      <c r="B1805" s="36">
        <v>46</v>
      </c>
      <c r="C1805" s="36" t="s">
        <v>15</v>
      </c>
      <c r="D1805" s="36" t="s">
        <v>143</v>
      </c>
      <c r="E1805" s="36" t="s">
        <v>3630</v>
      </c>
      <c r="F1805" s="36" t="s">
        <v>3630</v>
      </c>
      <c r="G1805" s="36" t="s">
        <v>2516</v>
      </c>
      <c r="H1805" s="36" t="s">
        <v>49</v>
      </c>
      <c r="I1805" s="36" t="s">
        <v>6734</v>
      </c>
      <c r="J1805" s="36" t="s">
        <v>18</v>
      </c>
      <c r="K1805" s="36" t="s">
        <v>4049</v>
      </c>
      <c r="L1805" s="36">
        <v>1</v>
      </c>
      <c r="M1805" s="33">
        <v>0</v>
      </c>
      <c r="N1805" s="33">
        <v>624.11</v>
      </c>
      <c r="O1805" s="36" t="s">
        <v>29</v>
      </c>
      <c r="P1805" s="36" t="str">
        <f>VLOOKUP(Table1[[#This Row],[Line Item Text Code]],$U$3:$V$7,2,FALSE)</f>
        <v>Specification Error</v>
      </c>
      <c r="Q1805" s="31">
        <f>Table1[[#This Row],[Ext. Cost]]-Table1[[#This Row],[Ext. Sell]]</f>
        <v>624.11</v>
      </c>
      <c r="R1805" s="28">
        <f>VLOOKUP(C1805,Bookings!$A$1:$B$33,2,FALSE)</f>
        <v>6210075.2199999997</v>
      </c>
      <c r="S1805" s="31">
        <f>IFERROR(VLOOKUP(D1805,Bookings!E:F,2,FALSE),0)</f>
        <v>4794778.7699999996</v>
      </c>
      <c r="T1805" s="37" t="str">
        <f>IFERROR(VLOOKUP(Table1[[#This Row],[Order]],Bookings_with_AM_Report!A:L,12,FALSE),"N/A")</f>
        <v>Lindsay Hanief</v>
      </c>
    </row>
    <row r="1806" spans="1:20">
      <c r="A1806" s="36" t="s">
        <v>4834</v>
      </c>
      <c r="B1806" s="36">
        <v>83</v>
      </c>
      <c r="C1806" s="36" t="s">
        <v>59</v>
      </c>
      <c r="D1806" s="36" t="s">
        <v>2108</v>
      </c>
      <c r="E1806" s="36" t="s">
        <v>52</v>
      </c>
      <c r="F1806" s="36" t="s">
        <v>158</v>
      </c>
      <c r="G1806" s="36" t="s">
        <v>53</v>
      </c>
      <c r="H1806" s="36" t="s">
        <v>17</v>
      </c>
      <c r="I1806" s="36" t="s">
        <v>6389</v>
      </c>
      <c r="J1806" s="36" t="s">
        <v>18</v>
      </c>
      <c r="K1806" s="36" t="s">
        <v>6390</v>
      </c>
      <c r="L1806" s="36">
        <v>1</v>
      </c>
      <c r="M1806" s="33">
        <v>0</v>
      </c>
      <c r="N1806" s="33">
        <v>15.5</v>
      </c>
      <c r="O1806" s="36" t="s">
        <v>48</v>
      </c>
      <c r="P1806" s="36" t="str">
        <f>VLOOKUP(Table1[[#This Row],[Line Item Text Code]],$U$3:$V$7,2,FALSE)</f>
        <v>Miscellaneous</v>
      </c>
      <c r="Q1806" s="31">
        <f>Table1[[#This Row],[Ext. Cost]]-Table1[[#This Row],[Ext. Sell]]</f>
        <v>15.5</v>
      </c>
      <c r="R1806" s="28">
        <f>VLOOKUP(C1806,Bookings!$A$1:$B$33,2,FALSE)</f>
        <v>25594614.949999984</v>
      </c>
      <c r="S1806" s="31">
        <f>IFERROR(VLOOKUP(D1806,Bookings!E:F,2,FALSE),0)</f>
        <v>5909476.290000001</v>
      </c>
      <c r="T1806" s="37" t="str">
        <f>IFERROR(VLOOKUP(Table1[[#This Row],[Order]],Bookings_with_AM_Report!A:L,12,FALSE),"N/A")</f>
        <v>Josie Maitlen,Torrey Carroll</v>
      </c>
    </row>
    <row r="1807" spans="1:20">
      <c r="A1807" s="36" t="s">
        <v>4834</v>
      </c>
      <c r="B1807" s="36">
        <v>83</v>
      </c>
      <c r="C1807" s="36" t="s">
        <v>59</v>
      </c>
      <c r="D1807" s="36" t="s">
        <v>2108</v>
      </c>
      <c r="E1807" s="36" t="s">
        <v>52</v>
      </c>
      <c r="F1807" s="36" t="s">
        <v>158</v>
      </c>
      <c r="G1807" s="36" t="s">
        <v>53</v>
      </c>
      <c r="H1807" s="36" t="s">
        <v>53</v>
      </c>
      <c r="I1807" s="36" t="s">
        <v>2615</v>
      </c>
      <c r="J1807" s="36" t="s">
        <v>18</v>
      </c>
      <c r="K1807" s="36" t="s">
        <v>6390</v>
      </c>
      <c r="L1807" s="36">
        <v>1</v>
      </c>
      <c r="M1807" s="33">
        <v>0</v>
      </c>
      <c r="N1807" s="33">
        <v>15.5</v>
      </c>
      <c r="O1807" s="36" t="s">
        <v>48</v>
      </c>
      <c r="P1807" s="36" t="str">
        <f>VLOOKUP(Table1[[#This Row],[Line Item Text Code]],$U$3:$V$7,2,FALSE)</f>
        <v>Shipping Charges</v>
      </c>
      <c r="Q1807" s="31">
        <f>Table1[[#This Row],[Ext. Cost]]-Table1[[#This Row],[Ext. Sell]]</f>
        <v>15.5</v>
      </c>
      <c r="R1807" s="28">
        <f>VLOOKUP(C1807,Bookings!$A$1:$B$33,2,FALSE)</f>
        <v>25594614.949999984</v>
      </c>
      <c r="S1807" s="31">
        <f>IFERROR(VLOOKUP(D1807,Bookings!E:F,2,FALSE),0)</f>
        <v>5909476.290000001</v>
      </c>
      <c r="T1807" s="37" t="str">
        <f>IFERROR(VLOOKUP(Table1[[#This Row],[Order]],Bookings_with_AM_Report!A:L,12,FALSE),"N/A")</f>
        <v>Josie Maitlen,Torrey Carroll</v>
      </c>
    </row>
    <row r="1808" spans="1:20">
      <c r="A1808" s="36" t="s">
        <v>4834</v>
      </c>
      <c r="B1808" s="36">
        <v>83</v>
      </c>
      <c r="C1808" s="36" t="s">
        <v>59</v>
      </c>
      <c r="D1808" s="36" t="s">
        <v>2108</v>
      </c>
      <c r="E1808" s="36" t="s">
        <v>52</v>
      </c>
      <c r="F1808" s="36" t="s">
        <v>158</v>
      </c>
      <c r="G1808" s="36" t="s">
        <v>53</v>
      </c>
      <c r="H1808" s="36" t="s">
        <v>32</v>
      </c>
      <c r="I1808" s="36" t="s">
        <v>6735</v>
      </c>
      <c r="J1808" s="36" t="s">
        <v>18</v>
      </c>
      <c r="K1808" s="36" t="s">
        <v>6390</v>
      </c>
      <c r="L1808" s="36">
        <v>1</v>
      </c>
      <c r="M1808" s="33">
        <v>0</v>
      </c>
      <c r="N1808" s="33">
        <v>15.5</v>
      </c>
      <c r="O1808" s="36" t="s">
        <v>48</v>
      </c>
      <c r="P1808" s="36" t="str">
        <f>VLOOKUP(Table1[[#This Row],[Line Item Text Code]],$U$3:$V$7,2,FALSE)</f>
        <v>Vendor Caused</v>
      </c>
      <c r="Q1808" s="31">
        <f>Table1[[#This Row],[Ext. Cost]]-Table1[[#This Row],[Ext. Sell]]</f>
        <v>15.5</v>
      </c>
      <c r="R1808" s="28">
        <f>VLOOKUP(C1808,Bookings!$A$1:$B$33,2,FALSE)</f>
        <v>25594614.949999984</v>
      </c>
      <c r="S1808" s="31">
        <f>IFERROR(VLOOKUP(D1808,Bookings!E:F,2,FALSE),0)</f>
        <v>5909476.290000001</v>
      </c>
      <c r="T1808" s="37" t="str">
        <f>IFERROR(VLOOKUP(Table1[[#This Row],[Order]],Bookings_with_AM_Report!A:L,12,FALSE),"N/A")</f>
        <v>Josie Maitlen,Torrey Carroll</v>
      </c>
    </row>
    <row r="1809" spans="1:20">
      <c r="A1809" s="36" t="s">
        <v>4840</v>
      </c>
      <c r="B1809" s="36">
        <v>4</v>
      </c>
      <c r="C1809" s="36" t="s">
        <v>20</v>
      </c>
      <c r="D1809" s="36" t="s">
        <v>21</v>
      </c>
      <c r="E1809" s="36" t="s">
        <v>6504</v>
      </c>
      <c r="F1809" s="36" t="s">
        <v>6736</v>
      </c>
      <c r="G1809" s="36" t="s">
        <v>53</v>
      </c>
      <c r="H1809" s="36" t="s">
        <v>53</v>
      </c>
      <c r="I1809" s="36" t="s">
        <v>129</v>
      </c>
      <c r="J1809" s="36" t="s">
        <v>24</v>
      </c>
      <c r="K1809" s="36" t="s">
        <v>75</v>
      </c>
      <c r="L1809" s="36">
        <v>1</v>
      </c>
      <c r="M1809" s="33">
        <v>0</v>
      </c>
      <c r="N1809" s="33">
        <v>46.5</v>
      </c>
      <c r="O1809" s="36" t="s">
        <v>26</v>
      </c>
      <c r="P1809" s="36" t="str">
        <f>VLOOKUP(Table1[[#This Row],[Line Item Text Code]],$U$3:$V$7,2,FALSE)</f>
        <v>Shipping Charges</v>
      </c>
      <c r="Q1809" s="31">
        <f>Table1[[#This Row],[Ext. Cost]]-Table1[[#This Row],[Ext. Sell]]</f>
        <v>46.5</v>
      </c>
      <c r="R1809" s="28">
        <f>VLOOKUP(C1809,Bookings!$A$1:$B$33,2,FALSE)</f>
        <v>7904036.2999999644</v>
      </c>
      <c r="S1809" s="31">
        <f>IFERROR(VLOOKUP(D1809,Bookings!E:F,2,FALSE),0)</f>
        <v>6485933.8499999978</v>
      </c>
      <c r="T1809" s="37" t="str">
        <f>IFERROR(VLOOKUP(Table1[[#This Row],[Order]],Bookings_with_AM_Report!A:L,12,FALSE),"N/A")</f>
        <v>Norma Lopez</v>
      </c>
    </row>
    <row r="1810" spans="1:20">
      <c r="A1810" s="36" t="s">
        <v>6737</v>
      </c>
      <c r="B1810" s="36">
        <v>20</v>
      </c>
      <c r="C1810" s="36" t="s">
        <v>30</v>
      </c>
      <c r="D1810" s="36" t="s">
        <v>157</v>
      </c>
      <c r="E1810" s="36" t="s">
        <v>6738</v>
      </c>
      <c r="F1810" s="36" t="s">
        <v>22</v>
      </c>
      <c r="G1810" s="36" t="s">
        <v>16</v>
      </c>
      <c r="H1810" s="36" t="s">
        <v>32</v>
      </c>
      <c r="I1810" s="36" t="s">
        <v>6739</v>
      </c>
      <c r="J1810" s="36" t="s">
        <v>33</v>
      </c>
      <c r="K1810" s="36" t="s">
        <v>67</v>
      </c>
      <c r="L1810" s="36">
        <v>1</v>
      </c>
      <c r="M1810" s="33">
        <v>0</v>
      </c>
      <c r="N1810" s="33">
        <v>124.8</v>
      </c>
      <c r="O1810" s="36" t="s">
        <v>1598</v>
      </c>
      <c r="P1810" s="36" t="str">
        <f>VLOOKUP(Table1[[#This Row],[Line Item Text Code]],$U$3:$V$7,2,FALSE)</f>
        <v>Vendor Caused</v>
      </c>
      <c r="Q1810" s="31">
        <f>Table1[[#This Row],[Ext. Cost]]-Table1[[#This Row],[Ext. Sell]]</f>
        <v>124.8</v>
      </c>
      <c r="R1810" s="28">
        <f>VLOOKUP(C1810,Bookings!$A$1:$B$33,2,FALSE)</f>
        <v>3992449.5100000007</v>
      </c>
      <c r="S1810" s="31">
        <f>IFERROR(VLOOKUP(D1810,Bookings!E:F,2,FALSE),0)</f>
        <v>50866.139999999992</v>
      </c>
      <c r="T1810" s="37" t="str">
        <f>IFERROR(VLOOKUP(Table1[[#This Row],[Order]],Bookings_with_AM_Report!A:L,12,FALSE),"N/A")</f>
        <v>Erika Duarte</v>
      </c>
    </row>
    <row r="1811" spans="1:20">
      <c r="A1811" s="36" t="s">
        <v>5034</v>
      </c>
      <c r="B1811" s="36">
        <v>10</v>
      </c>
      <c r="C1811" s="36" t="s">
        <v>76</v>
      </c>
      <c r="D1811" s="36" t="s">
        <v>2092</v>
      </c>
      <c r="E1811" s="36" t="s">
        <v>6740</v>
      </c>
      <c r="F1811" s="36" t="s">
        <v>129</v>
      </c>
      <c r="G1811" s="36" t="s">
        <v>53</v>
      </c>
      <c r="H1811" s="36" t="s">
        <v>53</v>
      </c>
      <c r="I1811" s="36" t="s">
        <v>129</v>
      </c>
      <c r="J1811" s="36" t="s">
        <v>18</v>
      </c>
      <c r="K1811" s="36" t="s">
        <v>75</v>
      </c>
      <c r="L1811" s="36">
        <v>1</v>
      </c>
      <c r="M1811" s="33">
        <v>0</v>
      </c>
      <c r="N1811" s="33">
        <v>109.02</v>
      </c>
      <c r="O1811" s="36" t="s">
        <v>29</v>
      </c>
      <c r="P1811" s="36" t="str">
        <f>VLOOKUP(Table1[[#This Row],[Line Item Text Code]],$U$3:$V$7,2,FALSE)</f>
        <v>Shipping Charges</v>
      </c>
      <c r="Q1811" s="31">
        <f>Table1[[#This Row],[Ext. Cost]]-Table1[[#This Row],[Ext. Sell]]</f>
        <v>109.02</v>
      </c>
      <c r="R1811" s="28">
        <f>VLOOKUP(C1811,Bookings!$A$1:$B$33,2,FALSE)</f>
        <v>13189792.260000004</v>
      </c>
      <c r="S1811" s="31">
        <f>IFERROR(VLOOKUP(D1811,Bookings!E:F,2,FALSE),0)</f>
        <v>589458.05000000005</v>
      </c>
      <c r="T1811" s="37" t="str">
        <f>IFERROR(VLOOKUP(Table1[[#This Row],[Order]],Bookings_with_AM_Report!A:L,12,FALSE),"N/A")</f>
        <v>Carina Collison</v>
      </c>
    </row>
    <row r="1812" spans="1:20">
      <c r="A1812" s="36" t="s">
        <v>5596</v>
      </c>
      <c r="B1812" s="36">
        <v>18</v>
      </c>
      <c r="C1812" s="36" t="s">
        <v>70</v>
      </c>
      <c r="D1812" s="36" t="s">
        <v>5592</v>
      </c>
      <c r="E1812" s="36" t="s">
        <v>141</v>
      </c>
      <c r="F1812" s="36" t="s">
        <v>141</v>
      </c>
      <c r="G1812" s="36" t="s">
        <v>53</v>
      </c>
      <c r="H1812" s="36" t="s">
        <v>49</v>
      </c>
      <c r="I1812" s="36" t="s">
        <v>6741</v>
      </c>
      <c r="J1812" s="36" t="s">
        <v>24</v>
      </c>
      <c r="K1812" s="36" t="s">
        <v>51</v>
      </c>
      <c r="L1812" s="36">
        <v>1</v>
      </c>
      <c r="M1812" s="33">
        <v>0</v>
      </c>
      <c r="N1812" s="33">
        <v>20.399999999999999</v>
      </c>
      <c r="O1812" s="36" t="s">
        <v>72</v>
      </c>
      <c r="P1812" s="36" t="str">
        <f>VLOOKUP(Table1[[#This Row],[Line Item Text Code]],$U$3:$V$7,2,FALSE)</f>
        <v>Specification Error</v>
      </c>
      <c r="Q1812" s="31">
        <f>Table1[[#This Row],[Ext. Cost]]-Table1[[#This Row],[Ext. Sell]]</f>
        <v>20.399999999999999</v>
      </c>
      <c r="R1812" s="28">
        <f>VLOOKUP(C1812,Bookings!$A$1:$B$33,2,FALSE)</f>
        <v>3879926.4899999993</v>
      </c>
      <c r="S1812" s="31">
        <f>IFERROR(VLOOKUP(D1812,Bookings!E:F,2,FALSE),0)</f>
        <v>19682.5</v>
      </c>
      <c r="T1812" s="37" t="str">
        <f>IFERROR(VLOOKUP(Table1[[#This Row],[Order]],Bookings_with_AM_Report!A:L,12,FALSE),"N/A")</f>
        <v>Marena Brown</v>
      </c>
    </row>
    <row r="1813" spans="1:20">
      <c r="A1813" s="36" t="s">
        <v>5298</v>
      </c>
      <c r="B1813" s="36">
        <v>15</v>
      </c>
      <c r="C1813" s="36" t="s">
        <v>70</v>
      </c>
      <c r="D1813" s="36" t="s">
        <v>71</v>
      </c>
      <c r="E1813" s="36" t="s">
        <v>92</v>
      </c>
      <c r="F1813" s="36" t="s">
        <v>6742</v>
      </c>
      <c r="G1813" s="36" t="s">
        <v>16</v>
      </c>
      <c r="H1813" s="36" t="s">
        <v>17</v>
      </c>
      <c r="I1813" s="36" t="s">
        <v>6743</v>
      </c>
      <c r="J1813" s="36" t="s">
        <v>24</v>
      </c>
      <c r="K1813" s="36" t="s">
        <v>83</v>
      </c>
      <c r="L1813" s="36">
        <v>1</v>
      </c>
      <c r="M1813" s="33">
        <v>0</v>
      </c>
      <c r="N1813" s="33">
        <v>260</v>
      </c>
      <c r="O1813" s="36" t="s">
        <v>72</v>
      </c>
      <c r="P1813" s="36" t="str">
        <f>VLOOKUP(Table1[[#This Row],[Line Item Text Code]],$U$3:$V$7,2,FALSE)</f>
        <v>Miscellaneous</v>
      </c>
      <c r="Q1813" s="31">
        <f>Table1[[#This Row],[Ext. Cost]]-Table1[[#This Row],[Ext. Sell]]</f>
        <v>260</v>
      </c>
      <c r="R1813" s="28">
        <f>VLOOKUP(C1813,Bookings!$A$1:$B$33,2,FALSE)</f>
        <v>3879926.4899999993</v>
      </c>
      <c r="S1813" s="31">
        <f>IFERROR(VLOOKUP(D1813,Bookings!E:F,2,FALSE),0)</f>
        <v>435136.94999999995</v>
      </c>
      <c r="T1813" s="37" t="str">
        <f>IFERROR(VLOOKUP(Table1[[#This Row],[Order]],Bookings_with_AM_Report!A:L,12,FALSE),"N/A")</f>
        <v>Megan Ewers</v>
      </c>
    </row>
    <row r="1814" spans="1:20">
      <c r="A1814" s="36" t="s">
        <v>5037</v>
      </c>
      <c r="B1814" s="36">
        <v>6</v>
      </c>
      <c r="C1814" s="36" t="s">
        <v>20</v>
      </c>
      <c r="D1814" s="36" t="s">
        <v>3887</v>
      </c>
      <c r="E1814" s="36" t="s">
        <v>2390</v>
      </c>
      <c r="F1814" s="36" t="s">
        <v>3930</v>
      </c>
      <c r="G1814" s="36" t="s">
        <v>16</v>
      </c>
      <c r="H1814" s="36" t="s">
        <v>36</v>
      </c>
      <c r="I1814" s="36" t="s">
        <v>6744</v>
      </c>
      <c r="J1814" s="36" t="s">
        <v>24</v>
      </c>
      <c r="K1814" s="36" t="s">
        <v>86</v>
      </c>
      <c r="L1814" s="36">
        <v>1</v>
      </c>
      <c r="M1814" s="33">
        <v>-440</v>
      </c>
      <c r="N1814" s="33">
        <v>0</v>
      </c>
      <c r="O1814" s="36" t="s">
        <v>44</v>
      </c>
      <c r="P1814" s="36" t="str">
        <f>VLOOKUP(Table1[[#This Row],[Line Item Text Code]],$U$3:$V$7,2,FALSE)</f>
        <v>Customer Accomodation</v>
      </c>
      <c r="Q1814" s="31">
        <f>Table1[[#This Row],[Ext. Cost]]-Table1[[#This Row],[Ext. Sell]]</f>
        <v>440</v>
      </c>
      <c r="R1814" s="28">
        <f>VLOOKUP(C1814,Bookings!$A$1:$B$33,2,FALSE)</f>
        <v>7904036.2999999644</v>
      </c>
      <c r="S1814" s="31">
        <f>IFERROR(VLOOKUP(D1814,Bookings!E:F,2,FALSE),0)</f>
        <v>645245.27000000025</v>
      </c>
      <c r="T1814" s="37" t="str">
        <f>IFERROR(VLOOKUP(Table1[[#This Row],[Order]],Bookings_with_AM_Report!A:L,12,FALSE),"N/A")</f>
        <v>Norma Lopez</v>
      </c>
    </row>
    <row r="1815" spans="1:20">
      <c r="A1815" s="36" t="s">
        <v>6745</v>
      </c>
      <c r="B1815" s="36">
        <v>13</v>
      </c>
      <c r="C1815" s="36" t="s">
        <v>371</v>
      </c>
      <c r="D1815" s="36" t="s">
        <v>6746</v>
      </c>
      <c r="E1815" s="36" t="s">
        <v>52</v>
      </c>
      <c r="F1815" s="36" t="s">
        <v>6747</v>
      </c>
      <c r="G1815" s="36" t="s">
        <v>53</v>
      </c>
      <c r="H1815" s="36" t="s">
        <v>49</v>
      </c>
      <c r="I1815" s="36" t="s">
        <v>6748</v>
      </c>
      <c r="J1815" s="36" t="s">
        <v>24</v>
      </c>
      <c r="K1815" s="36" t="s">
        <v>34</v>
      </c>
      <c r="L1815" s="36">
        <v>1</v>
      </c>
      <c r="M1815" s="33">
        <v>0</v>
      </c>
      <c r="N1815" s="33">
        <v>114</v>
      </c>
      <c r="O1815" s="36" t="s">
        <v>88</v>
      </c>
      <c r="P1815" s="36" t="str">
        <f>VLOOKUP(Table1[[#This Row],[Line Item Text Code]],$U$3:$V$7,2,FALSE)</f>
        <v>Specification Error</v>
      </c>
      <c r="Q1815" s="31">
        <f>Table1[[#This Row],[Ext. Cost]]-Table1[[#This Row],[Ext. Sell]]</f>
        <v>114</v>
      </c>
      <c r="R1815" s="28">
        <f>VLOOKUP(C1815,Bookings!$A$1:$B$33,2,FALSE)</f>
        <v>1713691.77</v>
      </c>
      <c r="S1815" s="31">
        <f>IFERROR(VLOOKUP(D1815,Bookings!E:F,2,FALSE),0)</f>
        <v>252105.8</v>
      </c>
      <c r="T1815" s="37" t="str">
        <f>IFERROR(VLOOKUP(Table1[[#This Row],[Order]],Bookings_with_AM_Report!A:L,12,FALSE),"N/A")</f>
        <v>Maria Estrada</v>
      </c>
    </row>
    <row r="1816" spans="1:20">
      <c r="A1816" s="36" t="s">
        <v>5357</v>
      </c>
      <c r="B1816" s="36">
        <v>157</v>
      </c>
      <c r="C1816" s="36" t="s">
        <v>181</v>
      </c>
      <c r="D1816" s="36" t="s">
        <v>446</v>
      </c>
      <c r="E1816" s="36" t="s">
        <v>6749</v>
      </c>
      <c r="F1816" s="36" t="s">
        <v>6750</v>
      </c>
      <c r="G1816" s="36" t="s">
        <v>31</v>
      </c>
      <c r="H1816" s="36" t="s">
        <v>36</v>
      </c>
      <c r="I1816" s="36" t="s">
        <v>131</v>
      </c>
      <c r="J1816" s="36" t="s">
        <v>18</v>
      </c>
      <c r="K1816" s="36" t="s">
        <v>139</v>
      </c>
      <c r="L1816" s="36">
        <v>2</v>
      </c>
      <c r="M1816" s="33">
        <v>0</v>
      </c>
      <c r="N1816" s="33">
        <v>19</v>
      </c>
      <c r="O1816" s="36" t="s">
        <v>48</v>
      </c>
      <c r="P1816" s="36" t="str">
        <f>VLOOKUP(Table1[[#This Row],[Line Item Text Code]],$U$3:$V$7,2,FALSE)</f>
        <v>Customer Accomodation</v>
      </c>
      <c r="Q1816" s="31">
        <f>Table1[[#This Row],[Ext. Cost]]-Table1[[#This Row],[Ext. Sell]]</f>
        <v>19</v>
      </c>
      <c r="R1816" s="28">
        <f>VLOOKUP(C1816,Bookings!$A$1:$B$33,2,FALSE)</f>
        <v>325857.38</v>
      </c>
      <c r="S1816" s="31">
        <f>IFERROR(VLOOKUP(D1816,Bookings!E:F,2,FALSE),0)</f>
        <v>244374.52000000005</v>
      </c>
      <c r="T1816" s="37" t="str">
        <f>IFERROR(VLOOKUP(Table1[[#This Row],[Order]],Bookings_with_AM_Report!A:L,12,FALSE),"N/A")</f>
        <v>Anthony Pantaleoni,Hana Estrada</v>
      </c>
    </row>
    <row r="1817" spans="1:20">
      <c r="A1817" s="36" t="s">
        <v>5357</v>
      </c>
      <c r="B1817" s="36">
        <v>159</v>
      </c>
      <c r="C1817" s="36" t="s">
        <v>181</v>
      </c>
      <c r="D1817" s="36" t="s">
        <v>446</v>
      </c>
      <c r="E1817" s="36" t="s">
        <v>6751</v>
      </c>
      <c r="F1817" s="36" t="s">
        <v>6752</v>
      </c>
      <c r="G1817" s="36" t="s">
        <v>31</v>
      </c>
      <c r="H1817" s="36" t="s">
        <v>49</v>
      </c>
      <c r="I1817" s="36" t="s">
        <v>6753</v>
      </c>
      <c r="J1817" s="36" t="s">
        <v>18</v>
      </c>
      <c r="K1817" s="36" t="s">
        <v>139</v>
      </c>
      <c r="L1817" s="36">
        <v>16</v>
      </c>
      <c r="M1817" s="33">
        <v>0</v>
      </c>
      <c r="N1817" s="33">
        <v>255.84</v>
      </c>
      <c r="O1817" s="36" t="s">
        <v>48</v>
      </c>
      <c r="P1817" s="36" t="str">
        <f>VLOOKUP(Table1[[#This Row],[Line Item Text Code]],$U$3:$V$7,2,FALSE)</f>
        <v>Specification Error</v>
      </c>
      <c r="Q1817" s="31">
        <f>Table1[[#This Row],[Ext. Cost]]-Table1[[#This Row],[Ext. Sell]]</f>
        <v>255.84</v>
      </c>
      <c r="R1817" s="28">
        <f>VLOOKUP(C1817,Bookings!$A$1:$B$33,2,FALSE)</f>
        <v>325857.38</v>
      </c>
      <c r="S1817" s="31">
        <f>IFERROR(VLOOKUP(D1817,Bookings!E:F,2,FALSE),0)</f>
        <v>244374.52000000005</v>
      </c>
      <c r="T1817" s="37" t="str">
        <f>IFERROR(VLOOKUP(Table1[[#This Row],[Order]],Bookings_with_AM_Report!A:L,12,FALSE),"N/A")</f>
        <v>Anthony Pantaleoni,Hana Estrada</v>
      </c>
    </row>
    <row r="1818" spans="1:20">
      <c r="A1818" s="36" t="s">
        <v>5357</v>
      </c>
      <c r="B1818" s="36">
        <v>161</v>
      </c>
      <c r="C1818" s="36" t="s">
        <v>181</v>
      </c>
      <c r="D1818" s="36" t="s">
        <v>446</v>
      </c>
      <c r="E1818" s="36" t="s">
        <v>6754</v>
      </c>
      <c r="F1818" s="36" t="s">
        <v>6755</v>
      </c>
      <c r="G1818" s="36" t="s">
        <v>31</v>
      </c>
      <c r="H1818" s="36" t="s">
        <v>36</v>
      </c>
      <c r="I1818" s="36" t="s">
        <v>131</v>
      </c>
      <c r="J1818" s="36" t="s">
        <v>18</v>
      </c>
      <c r="K1818" s="36" t="s">
        <v>6756</v>
      </c>
      <c r="L1818" s="36">
        <v>1</v>
      </c>
      <c r="M1818" s="33">
        <v>0</v>
      </c>
      <c r="N1818" s="33">
        <v>52</v>
      </c>
      <c r="O1818" s="36" t="s">
        <v>48</v>
      </c>
      <c r="P1818" s="36" t="str">
        <f>VLOOKUP(Table1[[#This Row],[Line Item Text Code]],$U$3:$V$7,2,FALSE)</f>
        <v>Customer Accomodation</v>
      </c>
      <c r="Q1818" s="31">
        <f>Table1[[#This Row],[Ext. Cost]]-Table1[[#This Row],[Ext. Sell]]</f>
        <v>52</v>
      </c>
      <c r="R1818" s="28">
        <f>VLOOKUP(C1818,Bookings!$A$1:$B$33,2,FALSE)</f>
        <v>325857.38</v>
      </c>
      <c r="S1818" s="31">
        <f>IFERROR(VLOOKUP(D1818,Bookings!E:F,2,FALSE),0)</f>
        <v>244374.52000000005</v>
      </c>
      <c r="T1818" s="37" t="str">
        <f>IFERROR(VLOOKUP(Table1[[#This Row],[Order]],Bookings_with_AM_Report!A:L,12,FALSE),"N/A")</f>
        <v>Anthony Pantaleoni,Hana Estrada</v>
      </c>
    </row>
    <row r="1819" spans="1:20">
      <c r="A1819" s="36" t="s">
        <v>5357</v>
      </c>
      <c r="B1819" s="36">
        <v>166</v>
      </c>
      <c r="C1819" s="36" t="s">
        <v>181</v>
      </c>
      <c r="D1819" s="36" t="s">
        <v>446</v>
      </c>
      <c r="E1819" s="36" t="s">
        <v>6757</v>
      </c>
      <c r="F1819" s="36" t="s">
        <v>6758</v>
      </c>
      <c r="G1819" s="36" t="s">
        <v>31</v>
      </c>
      <c r="H1819" s="36" t="s">
        <v>36</v>
      </c>
      <c r="I1819" s="36" t="s">
        <v>131</v>
      </c>
      <c r="J1819" s="36" t="s">
        <v>18</v>
      </c>
      <c r="K1819" s="36" t="s">
        <v>2357</v>
      </c>
      <c r="L1819" s="36">
        <v>2</v>
      </c>
      <c r="M1819" s="33">
        <v>0</v>
      </c>
      <c r="N1819" s="33">
        <v>100</v>
      </c>
      <c r="O1819" s="36" t="s">
        <v>48</v>
      </c>
      <c r="P1819" s="36" t="str">
        <f>VLOOKUP(Table1[[#This Row],[Line Item Text Code]],$U$3:$V$7,2,FALSE)</f>
        <v>Customer Accomodation</v>
      </c>
      <c r="Q1819" s="31">
        <f>Table1[[#This Row],[Ext. Cost]]-Table1[[#This Row],[Ext. Sell]]</f>
        <v>100</v>
      </c>
      <c r="R1819" s="28">
        <f>VLOOKUP(C1819,Bookings!$A$1:$B$33,2,FALSE)</f>
        <v>325857.38</v>
      </c>
      <c r="S1819" s="31">
        <f>IFERROR(VLOOKUP(D1819,Bookings!E:F,2,FALSE),0)</f>
        <v>244374.52000000005</v>
      </c>
      <c r="T1819" s="37" t="str">
        <f>IFERROR(VLOOKUP(Table1[[#This Row],[Order]],Bookings_with_AM_Report!A:L,12,FALSE),"N/A")</f>
        <v>Anthony Pantaleoni,Hana Estrada</v>
      </c>
    </row>
    <row r="1820" spans="1:20">
      <c r="A1820" s="36" t="s">
        <v>5357</v>
      </c>
      <c r="B1820" s="36">
        <v>167</v>
      </c>
      <c r="C1820" s="36" t="s">
        <v>181</v>
      </c>
      <c r="D1820" s="36" t="s">
        <v>446</v>
      </c>
      <c r="E1820" s="36" t="s">
        <v>108</v>
      </c>
      <c r="F1820" s="36" t="s">
        <v>158</v>
      </c>
      <c r="G1820" s="36" t="s">
        <v>53</v>
      </c>
      <c r="H1820" s="36" t="s">
        <v>53</v>
      </c>
      <c r="I1820" s="36" t="s">
        <v>2615</v>
      </c>
      <c r="J1820" s="36" t="s">
        <v>18</v>
      </c>
      <c r="K1820" s="36" t="s">
        <v>2357</v>
      </c>
      <c r="L1820" s="36">
        <v>1</v>
      </c>
      <c r="M1820" s="33">
        <v>0</v>
      </c>
      <c r="N1820" s="33">
        <v>19</v>
      </c>
      <c r="O1820" s="36" t="s">
        <v>48</v>
      </c>
      <c r="P1820" s="36" t="str">
        <f>VLOOKUP(Table1[[#This Row],[Line Item Text Code]],$U$3:$V$7,2,FALSE)</f>
        <v>Shipping Charges</v>
      </c>
      <c r="Q1820" s="31">
        <f>Table1[[#This Row],[Ext. Cost]]-Table1[[#This Row],[Ext. Sell]]</f>
        <v>19</v>
      </c>
      <c r="R1820" s="28">
        <f>VLOOKUP(C1820,Bookings!$A$1:$B$33,2,FALSE)</f>
        <v>325857.38</v>
      </c>
      <c r="S1820" s="31">
        <f>IFERROR(VLOOKUP(D1820,Bookings!E:F,2,FALSE),0)</f>
        <v>244374.52000000005</v>
      </c>
      <c r="T1820" s="37" t="str">
        <f>IFERROR(VLOOKUP(Table1[[#This Row],[Order]],Bookings_with_AM_Report!A:L,12,FALSE),"N/A")</f>
        <v>Anthony Pantaleoni,Hana Estrada</v>
      </c>
    </row>
    <row r="1821" spans="1:20">
      <c r="A1821" s="36" t="s">
        <v>5357</v>
      </c>
      <c r="B1821" s="36">
        <v>168</v>
      </c>
      <c r="C1821" s="36" t="s">
        <v>181</v>
      </c>
      <c r="D1821" s="36" t="s">
        <v>446</v>
      </c>
      <c r="E1821" s="36" t="s">
        <v>6759</v>
      </c>
      <c r="F1821" s="36" t="s">
        <v>6760</v>
      </c>
      <c r="G1821" s="36" t="s">
        <v>31</v>
      </c>
      <c r="H1821" s="36" t="s">
        <v>36</v>
      </c>
      <c r="I1821" s="36" t="s">
        <v>6761</v>
      </c>
      <c r="J1821" s="36" t="s">
        <v>18</v>
      </c>
      <c r="K1821" s="36" t="s">
        <v>6762</v>
      </c>
      <c r="L1821" s="36">
        <v>1</v>
      </c>
      <c r="M1821" s="33">
        <v>0</v>
      </c>
      <c r="N1821" s="33">
        <v>56.4</v>
      </c>
      <c r="O1821" s="36" t="s">
        <v>48</v>
      </c>
      <c r="P1821" s="36" t="str">
        <f>VLOOKUP(Table1[[#This Row],[Line Item Text Code]],$U$3:$V$7,2,FALSE)</f>
        <v>Customer Accomodation</v>
      </c>
      <c r="Q1821" s="31">
        <f>Table1[[#This Row],[Ext. Cost]]-Table1[[#This Row],[Ext. Sell]]</f>
        <v>56.4</v>
      </c>
      <c r="R1821" s="28">
        <f>VLOOKUP(C1821,Bookings!$A$1:$B$33,2,FALSE)</f>
        <v>325857.38</v>
      </c>
      <c r="S1821" s="31">
        <f>IFERROR(VLOOKUP(D1821,Bookings!E:F,2,FALSE),0)</f>
        <v>244374.52000000005</v>
      </c>
      <c r="T1821" s="37" t="str">
        <f>IFERROR(VLOOKUP(Table1[[#This Row],[Order]],Bookings_with_AM_Report!A:L,12,FALSE),"N/A")</f>
        <v>Anthony Pantaleoni,Hana Estrada</v>
      </c>
    </row>
    <row r="1822" spans="1:20">
      <c r="A1822" s="36" t="s">
        <v>5357</v>
      </c>
      <c r="B1822" s="36">
        <v>169</v>
      </c>
      <c r="C1822" s="36" t="s">
        <v>181</v>
      </c>
      <c r="D1822" s="36" t="s">
        <v>446</v>
      </c>
      <c r="E1822" s="36" t="s">
        <v>108</v>
      </c>
      <c r="F1822" s="36" t="s">
        <v>6763</v>
      </c>
      <c r="G1822" s="36" t="s">
        <v>53</v>
      </c>
      <c r="H1822" s="36" t="s">
        <v>36</v>
      </c>
      <c r="I1822" s="36" t="s">
        <v>6761</v>
      </c>
      <c r="J1822" s="36" t="s">
        <v>18</v>
      </c>
      <c r="K1822" s="36" t="s">
        <v>6762</v>
      </c>
      <c r="L1822" s="36">
        <v>1</v>
      </c>
      <c r="M1822" s="33">
        <v>0</v>
      </c>
      <c r="N1822" s="33">
        <v>10</v>
      </c>
      <c r="O1822" s="36" t="s">
        <v>48</v>
      </c>
      <c r="P1822" s="36" t="str">
        <f>VLOOKUP(Table1[[#This Row],[Line Item Text Code]],$U$3:$V$7,2,FALSE)</f>
        <v>Customer Accomodation</v>
      </c>
      <c r="Q1822" s="31">
        <f>Table1[[#This Row],[Ext. Cost]]-Table1[[#This Row],[Ext. Sell]]</f>
        <v>10</v>
      </c>
      <c r="R1822" s="28">
        <f>VLOOKUP(C1822,Bookings!$A$1:$B$33,2,FALSE)</f>
        <v>325857.38</v>
      </c>
      <c r="S1822" s="31">
        <f>IFERROR(VLOOKUP(D1822,Bookings!E:F,2,FALSE),0)</f>
        <v>244374.52000000005</v>
      </c>
      <c r="T1822" s="37" t="str">
        <f>IFERROR(VLOOKUP(Table1[[#This Row],[Order]],Bookings_with_AM_Report!A:L,12,FALSE),"N/A")</f>
        <v>Anthony Pantaleoni,Hana Estrada</v>
      </c>
    </row>
    <row r="1823" spans="1:20">
      <c r="A1823" s="36" t="s">
        <v>5039</v>
      </c>
      <c r="B1823" s="36">
        <v>11</v>
      </c>
      <c r="C1823" s="36" t="s">
        <v>20</v>
      </c>
      <c r="D1823" s="36" t="s">
        <v>3887</v>
      </c>
      <c r="E1823" s="36" t="s">
        <v>2384</v>
      </c>
      <c r="F1823" s="36" t="s">
        <v>2395</v>
      </c>
      <c r="G1823" s="36" t="s">
        <v>16</v>
      </c>
      <c r="H1823" s="36" t="s">
        <v>36</v>
      </c>
      <c r="I1823" s="36" t="s">
        <v>3931</v>
      </c>
      <c r="J1823" s="36" t="s">
        <v>24</v>
      </c>
      <c r="K1823" s="36" t="s">
        <v>86</v>
      </c>
      <c r="L1823" s="36">
        <v>1</v>
      </c>
      <c r="M1823" s="33">
        <v>0</v>
      </c>
      <c r="N1823" s="33">
        <v>50</v>
      </c>
      <c r="O1823" s="36" t="s">
        <v>44</v>
      </c>
      <c r="P1823" s="36" t="str">
        <f>VLOOKUP(Table1[[#This Row],[Line Item Text Code]],$U$3:$V$7,2,FALSE)</f>
        <v>Customer Accomodation</v>
      </c>
      <c r="Q1823" s="31">
        <f>Table1[[#This Row],[Ext. Cost]]-Table1[[#This Row],[Ext. Sell]]</f>
        <v>50</v>
      </c>
      <c r="R1823" s="28">
        <f>VLOOKUP(C1823,Bookings!$A$1:$B$33,2,FALSE)</f>
        <v>7904036.2999999644</v>
      </c>
      <c r="S1823" s="31">
        <f>IFERROR(VLOOKUP(D1823,Bookings!E:F,2,FALSE),0)</f>
        <v>645245.27000000025</v>
      </c>
      <c r="T1823" s="37" t="str">
        <f>IFERROR(VLOOKUP(Table1[[#This Row],[Order]],Bookings_with_AM_Report!A:L,12,FALSE),"N/A")</f>
        <v>Norma Lopez</v>
      </c>
    </row>
    <row r="1824" spans="1:20">
      <c r="A1824" s="36" t="s">
        <v>5490</v>
      </c>
      <c r="B1824" s="36">
        <v>21</v>
      </c>
      <c r="C1824" s="36" t="s">
        <v>106</v>
      </c>
      <c r="D1824" s="36" t="s">
        <v>5491</v>
      </c>
      <c r="E1824" s="36" t="s">
        <v>6764</v>
      </c>
      <c r="F1824" s="36" t="s">
        <v>6765</v>
      </c>
      <c r="G1824" s="36" t="s">
        <v>31</v>
      </c>
      <c r="H1824" s="36" t="s">
        <v>49</v>
      </c>
      <c r="I1824" s="36" t="s">
        <v>6766</v>
      </c>
      <c r="J1824" s="36" t="s">
        <v>33</v>
      </c>
      <c r="K1824" s="36" t="s">
        <v>186</v>
      </c>
      <c r="L1824" s="36">
        <v>1</v>
      </c>
      <c r="M1824" s="33">
        <v>0</v>
      </c>
      <c r="N1824" s="33">
        <v>32.799999999999997</v>
      </c>
      <c r="O1824" s="36" t="s">
        <v>1598</v>
      </c>
      <c r="P1824" s="36" t="str">
        <f>VLOOKUP(Table1[[#This Row],[Line Item Text Code]],$U$3:$V$7,2,FALSE)</f>
        <v>Specification Error</v>
      </c>
      <c r="Q1824" s="31">
        <f>Table1[[#This Row],[Ext. Cost]]-Table1[[#This Row],[Ext. Sell]]</f>
        <v>32.799999999999997</v>
      </c>
      <c r="R1824" s="28">
        <f>VLOOKUP(C1824,Bookings!$A$1:$B$33,2,FALSE)</f>
        <v>893520.77000000025</v>
      </c>
      <c r="S1824" s="31">
        <f>IFERROR(VLOOKUP(D1824,Bookings!E:F,2,FALSE),0)</f>
        <v>105098.53</v>
      </c>
      <c r="T1824" s="37" t="str">
        <f>IFERROR(VLOOKUP(Table1[[#This Row],[Order]],Bookings_with_AM_Report!A:L,12,FALSE),"N/A")</f>
        <v>Andrea Greever</v>
      </c>
    </row>
    <row r="1825" spans="1:20">
      <c r="A1825" s="36" t="s">
        <v>5490</v>
      </c>
      <c r="B1825" s="36">
        <v>22</v>
      </c>
      <c r="C1825" s="36" t="s">
        <v>106</v>
      </c>
      <c r="D1825" s="36" t="s">
        <v>5491</v>
      </c>
      <c r="E1825" s="36" t="s">
        <v>3630</v>
      </c>
      <c r="F1825" s="36" t="s">
        <v>6767</v>
      </c>
      <c r="G1825" s="36" t="s">
        <v>2516</v>
      </c>
      <c r="H1825" s="36" t="s">
        <v>49</v>
      </c>
      <c r="I1825" s="36" t="s">
        <v>6766</v>
      </c>
      <c r="J1825" s="36" t="s">
        <v>33</v>
      </c>
      <c r="K1825" s="36" t="s">
        <v>186</v>
      </c>
      <c r="L1825" s="36">
        <v>1</v>
      </c>
      <c r="M1825" s="33">
        <v>0</v>
      </c>
      <c r="N1825" s="33">
        <v>1.64</v>
      </c>
      <c r="O1825" s="36" t="s">
        <v>1598</v>
      </c>
      <c r="P1825" s="36" t="str">
        <f>VLOOKUP(Table1[[#This Row],[Line Item Text Code]],$U$3:$V$7,2,FALSE)</f>
        <v>Specification Error</v>
      </c>
      <c r="Q1825" s="31">
        <f>Table1[[#This Row],[Ext. Cost]]-Table1[[#This Row],[Ext. Sell]]</f>
        <v>1.64</v>
      </c>
      <c r="R1825" s="28">
        <f>VLOOKUP(C1825,Bookings!$A$1:$B$33,2,FALSE)</f>
        <v>893520.77000000025</v>
      </c>
      <c r="S1825" s="31">
        <f>IFERROR(VLOOKUP(D1825,Bookings!E:F,2,FALSE),0)</f>
        <v>105098.53</v>
      </c>
      <c r="T1825" s="37" t="str">
        <f>IFERROR(VLOOKUP(Table1[[#This Row],[Order]],Bookings_with_AM_Report!A:L,12,FALSE),"N/A")</f>
        <v>Andrea Greever</v>
      </c>
    </row>
    <row r="1826" spans="1:20">
      <c r="A1826" s="36" t="s">
        <v>5597</v>
      </c>
      <c r="B1826" s="36">
        <v>22</v>
      </c>
      <c r="C1826" s="36" t="s">
        <v>106</v>
      </c>
      <c r="D1826" s="36" t="s">
        <v>5491</v>
      </c>
      <c r="E1826" s="36" t="s">
        <v>6768</v>
      </c>
      <c r="F1826" s="36" t="s">
        <v>6768</v>
      </c>
      <c r="G1826" s="36" t="s">
        <v>31</v>
      </c>
      <c r="H1826" s="36" t="s">
        <v>32</v>
      </c>
      <c r="I1826" s="36" t="s">
        <v>6769</v>
      </c>
      <c r="J1826" s="36" t="s">
        <v>33</v>
      </c>
      <c r="K1826" s="36" t="s">
        <v>186</v>
      </c>
      <c r="L1826" s="36">
        <v>1</v>
      </c>
      <c r="M1826" s="33">
        <v>0</v>
      </c>
      <c r="N1826" s="33">
        <v>-917.85</v>
      </c>
      <c r="O1826" s="36" t="s">
        <v>1598</v>
      </c>
      <c r="P1826" s="36" t="str">
        <f>VLOOKUP(Table1[[#This Row],[Line Item Text Code]],$U$3:$V$7,2,FALSE)</f>
        <v>Vendor Caused</v>
      </c>
      <c r="Q1826" s="31">
        <f>Table1[[#This Row],[Ext. Cost]]-Table1[[#This Row],[Ext. Sell]]</f>
        <v>-917.85</v>
      </c>
      <c r="R1826" s="28">
        <f>VLOOKUP(C1826,Bookings!$A$1:$B$33,2,FALSE)</f>
        <v>893520.77000000025</v>
      </c>
      <c r="S1826" s="31">
        <f>IFERROR(VLOOKUP(D1826,Bookings!E:F,2,FALSE),0)</f>
        <v>105098.53</v>
      </c>
      <c r="T1826" s="37" t="str">
        <f>IFERROR(VLOOKUP(Table1[[#This Row],[Order]],Bookings_with_AM_Report!A:L,12,FALSE),"N/A")</f>
        <v>Andrea Greever</v>
      </c>
    </row>
    <row r="1827" spans="1:20">
      <c r="A1827" s="36" t="s">
        <v>5078</v>
      </c>
      <c r="B1827" s="36">
        <v>7</v>
      </c>
      <c r="C1827" s="36" t="s">
        <v>20</v>
      </c>
      <c r="D1827" s="36" t="s">
        <v>3887</v>
      </c>
      <c r="E1827" s="36" t="s">
        <v>2390</v>
      </c>
      <c r="F1827" s="36" t="s">
        <v>3930</v>
      </c>
      <c r="G1827" s="36" t="s">
        <v>16</v>
      </c>
      <c r="H1827" s="36" t="s">
        <v>36</v>
      </c>
      <c r="I1827" s="36" t="s">
        <v>190</v>
      </c>
      <c r="J1827" s="36" t="s">
        <v>24</v>
      </c>
      <c r="K1827" s="36" t="s">
        <v>86</v>
      </c>
      <c r="L1827" s="36">
        <v>1</v>
      </c>
      <c r="M1827" s="33">
        <v>0</v>
      </c>
      <c r="N1827" s="33">
        <v>50</v>
      </c>
      <c r="O1827" s="36" t="s">
        <v>44</v>
      </c>
      <c r="P1827" s="36" t="str">
        <f>VLOOKUP(Table1[[#This Row],[Line Item Text Code]],$U$3:$V$7,2,FALSE)</f>
        <v>Customer Accomodation</v>
      </c>
      <c r="Q1827" s="31">
        <f>Table1[[#This Row],[Ext. Cost]]-Table1[[#This Row],[Ext. Sell]]</f>
        <v>50</v>
      </c>
      <c r="R1827" s="28">
        <f>VLOOKUP(C1827,Bookings!$A$1:$B$33,2,FALSE)</f>
        <v>7904036.2999999644</v>
      </c>
      <c r="S1827" s="31">
        <f>IFERROR(VLOOKUP(D1827,Bookings!E:F,2,FALSE),0)</f>
        <v>645245.27000000025</v>
      </c>
      <c r="T1827" s="37" t="str">
        <f>IFERROR(VLOOKUP(Table1[[#This Row],[Order]],Bookings_with_AM_Report!A:L,12,FALSE),"N/A")</f>
        <v>Norma Lopez</v>
      </c>
    </row>
    <row r="1828" spans="1:20">
      <c r="A1828" s="36" t="s">
        <v>5253</v>
      </c>
      <c r="B1828" s="36">
        <v>19</v>
      </c>
      <c r="C1828" s="36" t="s">
        <v>113</v>
      </c>
      <c r="D1828" s="36" t="s">
        <v>152</v>
      </c>
      <c r="E1828" s="36" t="s">
        <v>3987</v>
      </c>
      <c r="F1828" s="36" t="s">
        <v>22</v>
      </c>
      <c r="G1828" s="36" t="s">
        <v>23</v>
      </c>
      <c r="H1828" s="36" t="s">
        <v>17</v>
      </c>
      <c r="I1828" s="36" t="s">
        <v>6770</v>
      </c>
      <c r="J1828" s="36" t="s">
        <v>24</v>
      </c>
      <c r="K1828" s="36" t="s">
        <v>6771</v>
      </c>
      <c r="L1828" s="36">
        <v>1</v>
      </c>
      <c r="M1828" s="33">
        <v>0</v>
      </c>
      <c r="N1828" s="33">
        <v>66.790000000000006</v>
      </c>
      <c r="O1828" s="36" t="s">
        <v>29</v>
      </c>
      <c r="P1828" s="36" t="str">
        <f>VLOOKUP(Table1[[#This Row],[Line Item Text Code]],$U$3:$V$7,2,FALSE)</f>
        <v>Miscellaneous</v>
      </c>
      <c r="Q1828" s="31">
        <f>Table1[[#This Row],[Ext. Cost]]-Table1[[#This Row],[Ext. Sell]]</f>
        <v>66.790000000000006</v>
      </c>
      <c r="R1828" s="28">
        <f>VLOOKUP(C1828,Bookings!$A$1:$B$33,2,FALSE)</f>
        <v>3917134.9400000004</v>
      </c>
      <c r="S1828" s="31">
        <f>IFERROR(VLOOKUP(D1828,Bookings!E:F,2,FALSE),0)</f>
        <v>3461933.8800000004</v>
      </c>
      <c r="T1828" s="37" t="str">
        <f>IFERROR(VLOOKUP(Table1[[#This Row],[Order]],Bookings_with_AM_Report!A:L,12,FALSE),"N/A")</f>
        <v>Jenni Lombardi</v>
      </c>
    </row>
    <row r="1829" spans="1:20">
      <c r="A1829" s="36" t="s">
        <v>5112</v>
      </c>
      <c r="B1829" s="36">
        <v>4</v>
      </c>
      <c r="C1829" s="36" t="s">
        <v>20</v>
      </c>
      <c r="D1829" s="36" t="s">
        <v>3887</v>
      </c>
      <c r="E1829" s="36" t="s">
        <v>2390</v>
      </c>
      <c r="F1829" s="36" t="s">
        <v>3930</v>
      </c>
      <c r="G1829" s="36" t="s">
        <v>16</v>
      </c>
      <c r="H1829" s="36" t="s">
        <v>36</v>
      </c>
      <c r="I1829" s="36" t="s">
        <v>190</v>
      </c>
      <c r="J1829" s="36" t="s">
        <v>24</v>
      </c>
      <c r="K1829" s="36" t="s">
        <v>86</v>
      </c>
      <c r="L1829" s="36">
        <v>1</v>
      </c>
      <c r="M1829" s="33">
        <v>0</v>
      </c>
      <c r="N1829" s="33">
        <v>50</v>
      </c>
      <c r="O1829" s="36" t="s">
        <v>44</v>
      </c>
      <c r="P1829" s="36" t="str">
        <f>VLOOKUP(Table1[[#This Row],[Line Item Text Code]],$U$3:$V$7,2,FALSE)</f>
        <v>Customer Accomodation</v>
      </c>
      <c r="Q1829" s="31">
        <f>Table1[[#This Row],[Ext. Cost]]-Table1[[#This Row],[Ext. Sell]]</f>
        <v>50</v>
      </c>
      <c r="R1829" s="28">
        <f>VLOOKUP(C1829,Bookings!$A$1:$B$33,2,FALSE)</f>
        <v>7904036.2999999644</v>
      </c>
      <c r="S1829" s="31">
        <f>IFERROR(VLOOKUP(D1829,Bookings!E:F,2,FALSE),0)</f>
        <v>645245.27000000025</v>
      </c>
      <c r="T1829" s="37" t="str">
        <f>IFERROR(VLOOKUP(Table1[[#This Row],[Order]],Bookings_with_AM_Report!A:L,12,FALSE),"N/A")</f>
        <v>Norma Lopez</v>
      </c>
    </row>
    <row r="1830" spans="1:20">
      <c r="A1830" s="36" t="s">
        <v>5187</v>
      </c>
      <c r="B1830" s="36">
        <v>8</v>
      </c>
      <c r="C1830" s="36" t="s">
        <v>20</v>
      </c>
      <c r="D1830" s="36" t="s">
        <v>21</v>
      </c>
      <c r="E1830" s="36" t="s">
        <v>92</v>
      </c>
      <c r="F1830" s="36" t="s">
        <v>6772</v>
      </c>
      <c r="G1830" s="36" t="s">
        <v>16</v>
      </c>
      <c r="H1830" s="36" t="s">
        <v>49</v>
      </c>
      <c r="I1830" s="36" t="s">
        <v>6773</v>
      </c>
      <c r="J1830" s="36" t="s">
        <v>24</v>
      </c>
      <c r="K1830" s="36" t="s">
        <v>86</v>
      </c>
      <c r="L1830" s="36">
        <v>1</v>
      </c>
      <c r="M1830" s="33">
        <v>0</v>
      </c>
      <c r="N1830" s="33">
        <v>-90</v>
      </c>
      <c r="O1830" s="36" t="s">
        <v>26</v>
      </c>
      <c r="P1830" s="36" t="str">
        <f>VLOOKUP(Table1[[#This Row],[Line Item Text Code]],$U$3:$V$7,2,FALSE)</f>
        <v>Specification Error</v>
      </c>
      <c r="Q1830" s="31">
        <f>Table1[[#This Row],[Ext. Cost]]-Table1[[#This Row],[Ext. Sell]]</f>
        <v>-90</v>
      </c>
      <c r="R1830" s="28">
        <f>VLOOKUP(C1830,Bookings!$A$1:$B$33,2,FALSE)</f>
        <v>7904036.2999999644</v>
      </c>
      <c r="S1830" s="31">
        <f>IFERROR(VLOOKUP(D1830,Bookings!E:F,2,FALSE),0)</f>
        <v>6485933.8499999978</v>
      </c>
      <c r="T1830" s="37" t="str">
        <f>IFERROR(VLOOKUP(Table1[[#This Row],[Order]],Bookings_with_AM_Report!A:L,12,FALSE),"N/A")</f>
        <v>Norma Lopez</v>
      </c>
    </row>
    <row r="1831" spans="1:20">
      <c r="A1831" s="36" t="s">
        <v>5216</v>
      </c>
      <c r="B1831" s="36">
        <v>11</v>
      </c>
      <c r="C1831" s="36" t="s">
        <v>20</v>
      </c>
      <c r="D1831" s="36" t="s">
        <v>21</v>
      </c>
      <c r="E1831" s="36" t="s">
        <v>6774</v>
      </c>
      <c r="F1831" s="36" t="s">
        <v>6775</v>
      </c>
      <c r="G1831" s="36" t="s">
        <v>42</v>
      </c>
      <c r="H1831" s="36" t="s">
        <v>49</v>
      </c>
      <c r="I1831" s="36" t="s">
        <v>6776</v>
      </c>
      <c r="J1831" s="36" t="s">
        <v>24</v>
      </c>
      <c r="K1831" s="36" t="s">
        <v>86</v>
      </c>
      <c r="L1831" s="36">
        <v>1</v>
      </c>
      <c r="M1831" s="33">
        <v>0</v>
      </c>
      <c r="N1831" s="33">
        <v>-1970.1</v>
      </c>
      <c r="O1831" s="36" t="s">
        <v>26</v>
      </c>
      <c r="P1831" s="36" t="str">
        <f>VLOOKUP(Table1[[#This Row],[Line Item Text Code]],$U$3:$V$7,2,FALSE)</f>
        <v>Specification Error</v>
      </c>
      <c r="Q1831" s="31">
        <f>Table1[[#This Row],[Ext. Cost]]-Table1[[#This Row],[Ext. Sell]]</f>
        <v>-1970.1</v>
      </c>
      <c r="R1831" s="28">
        <f>VLOOKUP(C1831,Bookings!$A$1:$B$33,2,FALSE)</f>
        <v>7904036.2999999644</v>
      </c>
      <c r="S1831" s="31">
        <f>IFERROR(VLOOKUP(D1831,Bookings!E:F,2,FALSE),0)</f>
        <v>6485933.8499999978</v>
      </c>
      <c r="T1831" s="37" t="str">
        <f>IFERROR(VLOOKUP(Table1[[#This Row],[Order]],Bookings_with_AM_Report!A:L,12,FALSE),"N/A")</f>
        <v>Norma Lopez</v>
      </c>
    </row>
    <row r="1832" spans="1:20">
      <c r="A1832" s="36" t="s">
        <v>5217</v>
      </c>
      <c r="B1832" s="36">
        <v>11</v>
      </c>
      <c r="C1832" s="36" t="s">
        <v>20</v>
      </c>
      <c r="D1832" s="36" t="s">
        <v>21</v>
      </c>
      <c r="E1832" s="36" t="s">
        <v>6777</v>
      </c>
      <c r="F1832" s="36" t="s">
        <v>6778</v>
      </c>
      <c r="G1832" s="36" t="s">
        <v>42</v>
      </c>
      <c r="H1832" s="36" t="s">
        <v>36</v>
      </c>
      <c r="I1832" s="36" t="s">
        <v>6779</v>
      </c>
      <c r="J1832" s="36" t="s">
        <v>24</v>
      </c>
      <c r="K1832" s="36" t="s">
        <v>124</v>
      </c>
      <c r="L1832" s="36">
        <v>1</v>
      </c>
      <c r="M1832" s="33">
        <v>0</v>
      </c>
      <c r="N1832" s="33">
        <v>3500</v>
      </c>
      <c r="O1832" s="36" t="s">
        <v>26</v>
      </c>
      <c r="P1832" s="36" t="str">
        <f>VLOOKUP(Table1[[#This Row],[Line Item Text Code]],$U$3:$V$7,2,FALSE)</f>
        <v>Customer Accomodation</v>
      </c>
      <c r="Q1832" s="31">
        <f>Table1[[#This Row],[Ext. Cost]]-Table1[[#This Row],[Ext. Sell]]</f>
        <v>3500</v>
      </c>
      <c r="R1832" s="28">
        <f>VLOOKUP(C1832,Bookings!$A$1:$B$33,2,FALSE)</f>
        <v>7904036.2999999644</v>
      </c>
      <c r="S1832" s="31">
        <f>IFERROR(VLOOKUP(D1832,Bookings!E:F,2,FALSE),0)</f>
        <v>6485933.8499999978</v>
      </c>
      <c r="T1832" s="37" t="str">
        <f>IFERROR(VLOOKUP(Table1[[#This Row],[Order]],Bookings_with_AM_Report!A:L,12,FALSE),"N/A")</f>
        <v>Norma Lopez</v>
      </c>
    </row>
    <row r="1833" spans="1:20">
      <c r="A1833" s="36" t="s">
        <v>5398</v>
      </c>
      <c r="B1833" s="36">
        <v>6</v>
      </c>
      <c r="C1833" s="36" t="s">
        <v>120</v>
      </c>
      <c r="D1833" s="36" t="s">
        <v>611</v>
      </c>
      <c r="E1833" s="36" t="s">
        <v>6780</v>
      </c>
      <c r="F1833" s="36" t="s">
        <v>6781</v>
      </c>
      <c r="G1833" s="36" t="s">
        <v>69</v>
      </c>
      <c r="H1833" s="36" t="s">
        <v>17</v>
      </c>
      <c r="I1833" s="36" t="s">
        <v>6782</v>
      </c>
      <c r="J1833" s="36" t="s">
        <v>24</v>
      </c>
      <c r="K1833" s="36" t="s">
        <v>83</v>
      </c>
      <c r="L1833" s="36">
        <v>1</v>
      </c>
      <c r="M1833" s="33">
        <v>0</v>
      </c>
      <c r="N1833" s="33">
        <v>-674.85</v>
      </c>
      <c r="O1833" s="36" t="s">
        <v>88</v>
      </c>
      <c r="P1833" s="36" t="str">
        <f>VLOOKUP(Table1[[#This Row],[Line Item Text Code]],$U$3:$V$7,2,FALSE)</f>
        <v>Miscellaneous</v>
      </c>
      <c r="Q1833" s="31">
        <f>Table1[[#This Row],[Ext. Cost]]-Table1[[#This Row],[Ext. Sell]]</f>
        <v>-674.85</v>
      </c>
      <c r="R1833" s="28">
        <f>VLOOKUP(C1833,Bookings!$A$1:$B$33,2,FALSE)</f>
        <v>927982.08000000031</v>
      </c>
      <c r="S1833" s="31">
        <f>IFERROR(VLOOKUP(D1833,Bookings!E:F,2,FALSE),0)</f>
        <v>487090.22000000003</v>
      </c>
      <c r="T1833" s="37" t="str">
        <f>IFERROR(VLOOKUP(Table1[[#This Row],[Order]],Bookings_with_AM_Report!A:L,12,FALSE),"N/A")</f>
        <v>Maria Estrada</v>
      </c>
    </row>
    <row r="1834" spans="1:20">
      <c r="A1834" s="36" t="s">
        <v>5398</v>
      </c>
      <c r="B1834" s="36">
        <v>7</v>
      </c>
      <c r="C1834" s="36" t="s">
        <v>120</v>
      </c>
      <c r="D1834" s="36" t="s">
        <v>611</v>
      </c>
      <c r="E1834" s="36" t="s">
        <v>92</v>
      </c>
      <c r="F1834" s="36" t="s">
        <v>6783</v>
      </c>
      <c r="G1834" s="36" t="s">
        <v>69</v>
      </c>
      <c r="H1834" s="36" t="s">
        <v>17</v>
      </c>
      <c r="I1834" s="36" t="s">
        <v>6782</v>
      </c>
      <c r="J1834" s="36" t="s">
        <v>24</v>
      </c>
      <c r="K1834" s="36" t="s">
        <v>83</v>
      </c>
      <c r="L1834" s="36">
        <v>1</v>
      </c>
      <c r="M1834" s="33">
        <v>0</v>
      </c>
      <c r="N1834" s="33">
        <v>350</v>
      </c>
      <c r="O1834" s="36" t="s">
        <v>88</v>
      </c>
      <c r="P1834" s="36" t="str">
        <f>VLOOKUP(Table1[[#This Row],[Line Item Text Code]],$U$3:$V$7,2,FALSE)</f>
        <v>Miscellaneous</v>
      </c>
      <c r="Q1834" s="31">
        <f>Table1[[#This Row],[Ext. Cost]]-Table1[[#This Row],[Ext. Sell]]</f>
        <v>350</v>
      </c>
      <c r="R1834" s="28">
        <f>VLOOKUP(C1834,Bookings!$A$1:$B$33,2,FALSE)</f>
        <v>927982.08000000031</v>
      </c>
      <c r="S1834" s="31">
        <f>IFERROR(VLOOKUP(D1834,Bookings!E:F,2,FALSE),0)</f>
        <v>487090.22000000003</v>
      </c>
      <c r="T1834" s="37" t="str">
        <f>IFERROR(VLOOKUP(Table1[[#This Row],[Order]],Bookings_with_AM_Report!A:L,12,FALSE),"N/A")</f>
        <v>Maria Estrada</v>
      </c>
    </row>
    <row r="1835" spans="1:20">
      <c r="A1835" s="36" t="s">
        <v>6784</v>
      </c>
      <c r="B1835" s="36">
        <v>4</v>
      </c>
      <c r="C1835" s="36" t="s">
        <v>76</v>
      </c>
      <c r="D1835" s="36" t="s">
        <v>331</v>
      </c>
      <c r="E1835" s="36" t="s">
        <v>69</v>
      </c>
      <c r="F1835" s="36" t="s">
        <v>6785</v>
      </c>
      <c r="G1835" s="36" t="s">
        <v>16</v>
      </c>
      <c r="H1835" s="36" t="s">
        <v>36</v>
      </c>
      <c r="I1835" s="36" t="s">
        <v>6786</v>
      </c>
      <c r="J1835" s="36" t="s">
        <v>18</v>
      </c>
      <c r="K1835" s="36" t="s">
        <v>19</v>
      </c>
      <c r="L1835" s="36">
        <v>1</v>
      </c>
      <c r="M1835" s="33">
        <v>0</v>
      </c>
      <c r="N1835" s="33">
        <v>15</v>
      </c>
      <c r="O1835" s="36" t="s">
        <v>63</v>
      </c>
      <c r="P1835" s="36" t="str">
        <f>VLOOKUP(Table1[[#This Row],[Line Item Text Code]],$U$3:$V$7,2,FALSE)</f>
        <v>Customer Accomodation</v>
      </c>
      <c r="Q1835" s="31">
        <f>Table1[[#This Row],[Ext. Cost]]-Table1[[#This Row],[Ext. Sell]]</f>
        <v>15</v>
      </c>
      <c r="R1835" s="28">
        <f>VLOOKUP(C1835,Bookings!$A$1:$B$33,2,FALSE)</f>
        <v>13189792.260000004</v>
      </c>
      <c r="S1835" s="31">
        <f>IFERROR(VLOOKUP(D1835,Bookings!E:F,2,FALSE),0)</f>
        <v>45938.2</v>
      </c>
      <c r="T1835" s="37" t="str">
        <f>IFERROR(VLOOKUP(Table1[[#This Row],[Order]],Bookings_with_AM_Report!A:L,12,FALSE),"N/A")</f>
        <v>Kimi Katsuyoshi,Melissa Avalos</v>
      </c>
    </row>
    <row r="1836" spans="1:20">
      <c r="A1836" s="36" t="s">
        <v>5476</v>
      </c>
      <c r="B1836" s="36">
        <v>6</v>
      </c>
      <c r="C1836" s="36" t="s">
        <v>81</v>
      </c>
      <c r="D1836" s="36" t="s">
        <v>5477</v>
      </c>
      <c r="E1836" s="36" t="s">
        <v>69</v>
      </c>
      <c r="F1836" s="36" t="s">
        <v>6787</v>
      </c>
      <c r="G1836" s="36" t="s">
        <v>16</v>
      </c>
      <c r="H1836" s="36" t="s">
        <v>49</v>
      </c>
      <c r="I1836" s="36" t="s">
        <v>6788</v>
      </c>
      <c r="J1836" s="36" t="s">
        <v>24</v>
      </c>
      <c r="K1836" s="36" t="s">
        <v>155</v>
      </c>
      <c r="L1836" s="36">
        <v>1</v>
      </c>
      <c r="M1836" s="33">
        <v>0</v>
      </c>
      <c r="N1836" s="33">
        <v>2998.25</v>
      </c>
      <c r="O1836" s="36" t="s">
        <v>1598</v>
      </c>
      <c r="P1836" s="36" t="str">
        <f>VLOOKUP(Table1[[#This Row],[Line Item Text Code]],$U$3:$V$7,2,FALSE)</f>
        <v>Specification Error</v>
      </c>
      <c r="Q1836" s="31">
        <f>Table1[[#This Row],[Ext. Cost]]-Table1[[#This Row],[Ext. Sell]]</f>
        <v>2998.25</v>
      </c>
      <c r="R1836" s="28">
        <f>VLOOKUP(C1836,Bookings!$A$1:$B$33,2,FALSE)</f>
        <v>2600398.1199999982</v>
      </c>
      <c r="S1836" s="31">
        <f>IFERROR(VLOOKUP(D1836,Bookings!E:F,2,FALSE),0)</f>
        <v>23092.31</v>
      </c>
      <c r="T1836" s="37" t="str">
        <f>IFERROR(VLOOKUP(Table1[[#This Row],[Order]],Bookings_with_AM_Report!A:L,12,FALSE),"N/A")</f>
        <v>Erika Duarte</v>
      </c>
    </row>
    <row r="1837" spans="1:20">
      <c r="A1837" s="36" t="s">
        <v>5476</v>
      </c>
      <c r="B1837" s="36">
        <v>7</v>
      </c>
      <c r="C1837" s="36" t="s">
        <v>81</v>
      </c>
      <c r="D1837" s="36" t="s">
        <v>5477</v>
      </c>
      <c r="E1837" s="36" t="s">
        <v>69</v>
      </c>
      <c r="F1837" s="36" t="s">
        <v>6789</v>
      </c>
      <c r="G1837" s="36" t="s">
        <v>16</v>
      </c>
      <c r="H1837" s="36" t="s">
        <v>49</v>
      </c>
      <c r="I1837" s="36" t="s">
        <v>6788</v>
      </c>
      <c r="J1837" s="36" t="s">
        <v>24</v>
      </c>
      <c r="K1837" s="36" t="s">
        <v>155</v>
      </c>
      <c r="L1837" s="36">
        <v>1</v>
      </c>
      <c r="M1837" s="33">
        <v>0</v>
      </c>
      <c r="N1837" s="33">
        <v>1100.5</v>
      </c>
      <c r="O1837" s="36" t="s">
        <v>1598</v>
      </c>
      <c r="P1837" s="36" t="str">
        <f>VLOOKUP(Table1[[#This Row],[Line Item Text Code]],$U$3:$V$7,2,FALSE)</f>
        <v>Specification Error</v>
      </c>
      <c r="Q1837" s="31">
        <f>Table1[[#This Row],[Ext. Cost]]-Table1[[#This Row],[Ext. Sell]]</f>
        <v>1100.5</v>
      </c>
      <c r="R1837" s="28">
        <f>VLOOKUP(C1837,Bookings!$A$1:$B$33,2,FALSE)</f>
        <v>2600398.1199999982</v>
      </c>
      <c r="S1837" s="31">
        <f>IFERROR(VLOOKUP(D1837,Bookings!E:F,2,FALSE),0)</f>
        <v>23092.31</v>
      </c>
      <c r="T1837" s="37" t="str">
        <f>IFERROR(VLOOKUP(Table1[[#This Row],[Order]],Bookings_with_AM_Report!A:L,12,FALSE),"N/A")</f>
        <v>Erika Duarte</v>
      </c>
    </row>
    <row r="1838" spans="1:20">
      <c r="A1838" s="36" t="s">
        <v>5289</v>
      </c>
      <c r="B1838" s="36">
        <v>7</v>
      </c>
      <c r="C1838" s="36" t="s">
        <v>371</v>
      </c>
      <c r="D1838" s="36" t="s">
        <v>3405</v>
      </c>
      <c r="E1838" s="36" t="s">
        <v>2561</v>
      </c>
      <c r="F1838" s="36" t="s">
        <v>2587</v>
      </c>
      <c r="G1838" s="36" t="s">
        <v>2516</v>
      </c>
      <c r="H1838" s="36" t="s">
        <v>36</v>
      </c>
      <c r="I1838" s="36" t="s">
        <v>1471</v>
      </c>
      <c r="J1838" s="36" t="s">
        <v>24</v>
      </c>
      <c r="K1838" s="36" t="s">
        <v>34</v>
      </c>
      <c r="L1838" s="36">
        <v>1</v>
      </c>
      <c r="M1838" s="33">
        <v>0</v>
      </c>
      <c r="N1838" s="33">
        <v>37.130000000000003</v>
      </c>
      <c r="O1838" s="36" t="s">
        <v>88</v>
      </c>
      <c r="P1838" s="36" t="str">
        <f>VLOOKUP(Table1[[#This Row],[Line Item Text Code]],$U$3:$V$7,2,FALSE)</f>
        <v>Customer Accomodation</v>
      </c>
      <c r="Q1838" s="31">
        <f>Table1[[#This Row],[Ext. Cost]]-Table1[[#This Row],[Ext. Sell]]</f>
        <v>37.130000000000003</v>
      </c>
      <c r="R1838" s="28">
        <f>VLOOKUP(C1838,Bookings!$A$1:$B$33,2,FALSE)</f>
        <v>1713691.77</v>
      </c>
      <c r="S1838" s="31">
        <f>IFERROR(VLOOKUP(D1838,Bookings!E:F,2,FALSE),0)</f>
        <v>468257.54</v>
      </c>
      <c r="T1838" s="37" t="str">
        <f>IFERROR(VLOOKUP(Table1[[#This Row],[Order]],Bookings_with_AM_Report!A:L,12,FALSE),"N/A")</f>
        <v>Jenni Lombardi</v>
      </c>
    </row>
    <row r="1839" spans="1:20">
      <c r="A1839" s="36" t="s">
        <v>5573</v>
      </c>
      <c r="B1839" s="36">
        <v>71</v>
      </c>
      <c r="C1839" s="36" t="s">
        <v>20</v>
      </c>
      <c r="D1839" s="36" t="s">
        <v>21</v>
      </c>
      <c r="E1839" s="36" t="s">
        <v>116</v>
      </c>
      <c r="F1839" s="36" t="s">
        <v>6790</v>
      </c>
      <c r="G1839" s="36" t="s">
        <v>55</v>
      </c>
      <c r="H1839" s="36" t="s">
        <v>53</v>
      </c>
      <c r="I1839" s="36" t="s">
        <v>6791</v>
      </c>
      <c r="J1839" s="36" t="s">
        <v>24</v>
      </c>
      <c r="K1839" s="36" t="s">
        <v>956</v>
      </c>
      <c r="L1839" s="36">
        <v>1</v>
      </c>
      <c r="M1839" s="33">
        <v>0</v>
      </c>
      <c r="N1839" s="33">
        <v>63.98</v>
      </c>
      <c r="O1839" s="36" t="s">
        <v>26</v>
      </c>
      <c r="P1839" s="36" t="str">
        <f>VLOOKUP(Table1[[#This Row],[Line Item Text Code]],$U$3:$V$7,2,FALSE)</f>
        <v>Shipping Charges</v>
      </c>
      <c r="Q1839" s="31">
        <f>Table1[[#This Row],[Ext. Cost]]-Table1[[#This Row],[Ext. Sell]]</f>
        <v>63.98</v>
      </c>
      <c r="R1839" s="28">
        <f>VLOOKUP(C1839,Bookings!$A$1:$B$33,2,FALSE)</f>
        <v>7904036.2999999644</v>
      </c>
      <c r="S1839" s="31">
        <f>IFERROR(VLOOKUP(D1839,Bookings!E:F,2,FALSE),0)</f>
        <v>6485933.8499999978</v>
      </c>
      <c r="T1839" s="37" t="str">
        <f>IFERROR(VLOOKUP(Table1[[#This Row],[Order]],Bookings_with_AM_Report!A:L,12,FALSE),"N/A")</f>
        <v/>
      </c>
    </row>
    <row r="1840" spans="1:20">
      <c r="A1840" s="36" t="s">
        <v>5573</v>
      </c>
      <c r="B1840" s="36">
        <v>72</v>
      </c>
      <c r="C1840" s="36" t="s">
        <v>20</v>
      </c>
      <c r="D1840" s="36" t="s">
        <v>21</v>
      </c>
      <c r="E1840" s="36" t="s">
        <v>3990</v>
      </c>
      <c r="F1840" s="36" t="s">
        <v>6792</v>
      </c>
      <c r="G1840" s="36" t="s">
        <v>2516</v>
      </c>
      <c r="H1840" s="36" t="s">
        <v>49</v>
      </c>
      <c r="I1840" s="36" t="s">
        <v>6793</v>
      </c>
      <c r="J1840" s="36" t="s">
        <v>24</v>
      </c>
      <c r="K1840" s="36" t="s">
        <v>6413</v>
      </c>
      <c r="L1840" s="36">
        <v>1</v>
      </c>
      <c r="M1840" s="33">
        <v>0</v>
      </c>
      <c r="N1840" s="33">
        <v>-283.38</v>
      </c>
      <c r="O1840" s="36" t="s">
        <v>26</v>
      </c>
      <c r="P1840" s="36" t="str">
        <f>VLOOKUP(Table1[[#This Row],[Line Item Text Code]],$U$3:$V$7,2,FALSE)</f>
        <v>Specification Error</v>
      </c>
      <c r="Q1840" s="31">
        <f>Table1[[#This Row],[Ext. Cost]]-Table1[[#This Row],[Ext. Sell]]</f>
        <v>-283.38</v>
      </c>
      <c r="R1840" s="28">
        <f>VLOOKUP(C1840,Bookings!$A$1:$B$33,2,FALSE)</f>
        <v>7904036.2999999644</v>
      </c>
      <c r="S1840" s="31">
        <f>IFERROR(VLOOKUP(D1840,Bookings!E:F,2,FALSE),0)</f>
        <v>6485933.8499999978</v>
      </c>
      <c r="T1840" s="37" t="str">
        <f>IFERROR(VLOOKUP(Table1[[#This Row],[Order]],Bookings_with_AM_Report!A:L,12,FALSE),"N/A")</f>
        <v/>
      </c>
    </row>
    <row r="1841" spans="1:20">
      <c r="A1841" s="36" t="s">
        <v>5332</v>
      </c>
      <c r="B1841" s="36">
        <v>41</v>
      </c>
      <c r="C1841" s="36" t="s">
        <v>20</v>
      </c>
      <c r="D1841" s="36" t="s">
        <v>21</v>
      </c>
      <c r="E1841" s="36" t="s">
        <v>6794</v>
      </c>
      <c r="F1841" s="36" t="s">
        <v>6795</v>
      </c>
      <c r="G1841" s="36" t="s">
        <v>31</v>
      </c>
      <c r="H1841" s="36" t="s">
        <v>17</v>
      </c>
      <c r="I1841" s="36" t="s">
        <v>6796</v>
      </c>
      <c r="J1841" s="36" t="s">
        <v>24</v>
      </c>
      <c r="K1841" s="36" t="s">
        <v>2240</v>
      </c>
      <c r="L1841" s="36">
        <v>2</v>
      </c>
      <c r="M1841" s="33">
        <v>0</v>
      </c>
      <c r="N1841" s="33">
        <v>-1393.6</v>
      </c>
      <c r="O1841" s="36" t="s">
        <v>26</v>
      </c>
      <c r="P1841" s="36" t="str">
        <f>VLOOKUP(Table1[[#This Row],[Line Item Text Code]],$U$3:$V$7,2,FALSE)</f>
        <v>Miscellaneous</v>
      </c>
      <c r="Q1841" s="31">
        <f>Table1[[#This Row],[Ext. Cost]]-Table1[[#This Row],[Ext. Sell]]</f>
        <v>-1393.6</v>
      </c>
      <c r="R1841" s="28">
        <f>VLOOKUP(C1841,Bookings!$A$1:$B$33,2,FALSE)</f>
        <v>7904036.2999999644</v>
      </c>
      <c r="S1841" s="31">
        <f>IFERROR(VLOOKUP(D1841,Bookings!E:F,2,FALSE),0)</f>
        <v>6485933.8499999978</v>
      </c>
      <c r="T1841" s="37" t="str">
        <f>IFERROR(VLOOKUP(Table1[[#This Row],[Order]],Bookings_with_AM_Report!A:L,12,FALSE),"N/A")</f>
        <v>Carina Collison,Casey Fleming</v>
      </c>
    </row>
    <row r="1842" spans="1:20">
      <c r="A1842" s="36" t="s">
        <v>5332</v>
      </c>
      <c r="B1842" s="36">
        <v>42</v>
      </c>
      <c r="C1842" s="36" t="s">
        <v>20</v>
      </c>
      <c r="D1842" s="36" t="s">
        <v>21</v>
      </c>
      <c r="E1842" s="36" t="s">
        <v>6797</v>
      </c>
      <c r="F1842" s="36" t="s">
        <v>6798</v>
      </c>
      <c r="G1842" s="36" t="s">
        <v>31</v>
      </c>
      <c r="H1842" s="36" t="s">
        <v>17</v>
      </c>
      <c r="I1842" s="36" t="s">
        <v>6796</v>
      </c>
      <c r="J1842" s="36" t="s">
        <v>24</v>
      </c>
      <c r="K1842" s="36" t="s">
        <v>2240</v>
      </c>
      <c r="L1842" s="36">
        <v>1</v>
      </c>
      <c r="M1842" s="33">
        <v>0</v>
      </c>
      <c r="N1842" s="33">
        <v>-122.2</v>
      </c>
      <c r="O1842" s="36" t="s">
        <v>26</v>
      </c>
      <c r="P1842" s="36" t="str">
        <f>VLOOKUP(Table1[[#This Row],[Line Item Text Code]],$U$3:$V$7,2,FALSE)</f>
        <v>Miscellaneous</v>
      </c>
      <c r="Q1842" s="31">
        <f>Table1[[#This Row],[Ext. Cost]]-Table1[[#This Row],[Ext. Sell]]</f>
        <v>-122.2</v>
      </c>
      <c r="R1842" s="28">
        <f>VLOOKUP(C1842,Bookings!$A$1:$B$33,2,FALSE)</f>
        <v>7904036.2999999644</v>
      </c>
      <c r="S1842" s="31">
        <f>IFERROR(VLOOKUP(D1842,Bookings!E:F,2,FALSE),0)</f>
        <v>6485933.8499999978</v>
      </c>
      <c r="T1842" s="37" t="str">
        <f>IFERROR(VLOOKUP(Table1[[#This Row],[Order]],Bookings_with_AM_Report!A:L,12,FALSE),"N/A")</f>
        <v>Carina Collison,Casey Fleming</v>
      </c>
    </row>
    <row r="1843" spans="1:20">
      <c r="A1843" s="36" t="s">
        <v>5332</v>
      </c>
      <c r="B1843" s="36">
        <v>44</v>
      </c>
      <c r="C1843" s="36" t="s">
        <v>20</v>
      </c>
      <c r="D1843" s="36" t="s">
        <v>21</v>
      </c>
      <c r="E1843" s="36" t="s">
        <v>116</v>
      </c>
      <c r="F1843" s="36" t="s">
        <v>116</v>
      </c>
      <c r="G1843" s="36" t="s">
        <v>53</v>
      </c>
      <c r="H1843" s="36" t="s">
        <v>53</v>
      </c>
      <c r="I1843" s="36" t="s">
        <v>6799</v>
      </c>
      <c r="J1843" s="36" t="s">
        <v>24</v>
      </c>
      <c r="K1843" s="36" t="s">
        <v>2240</v>
      </c>
      <c r="L1843" s="36">
        <v>1</v>
      </c>
      <c r="M1843" s="33">
        <v>0</v>
      </c>
      <c r="N1843" s="33">
        <v>817.76</v>
      </c>
      <c r="O1843" s="36" t="s">
        <v>26</v>
      </c>
      <c r="P1843" s="36" t="str">
        <f>VLOOKUP(Table1[[#This Row],[Line Item Text Code]],$U$3:$V$7,2,FALSE)</f>
        <v>Shipping Charges</v>
      </c>
      <c r="Q1843" s="31">
        <f>Table1[[#This Row],[Ext. Cost]]-Table1[[#This Row],[Ext. Sell]]</f>
        <v>817.76</v>
      </c>
      <c r="R1843" s="28">
        <f>VLOOKUP(C1843,Bookings!$A$1:$B$33,2,FALSE)</f>
        <v>7904036.2999999644</v>
      </c>
      <c r="S1843" s="31">
        <f>IFERROR(VLOOKUP(D1843,Bookings!E:F,2,FALSE),0)</f>
        <v>6485933.8499999978</v>
      </c>
      <c r="T1843" s="37" t="str">
        <f>IFERROR(VLOOKUP(Table1[[#This Row],[Order]],Bookings_with_AM_Report!A:L,12,FALSE),"N/A")</f>
        <v>Carina Collison,Casey Fleming</v>
      </c>
    </row>
    <row r="1844" spans="1:20">
      <c r="A1844" s="36" t="s">
        <v>5332</v>
      </c>
      <c r="B1844" s="36">
        <v>46</v>
      </c>
      <c r="C1844" s="36" t="s">
        <v>20</v>
      </c>
      <c r="D1844" s="36" t="s">
        <v>21</v>
      </c>
      <c r="E1844" s="36" t="s">
        <v>6797</v>
      </c>
      <c r="F1844" s="36" t="s">
        <v>6798</v>
      </c>
      <c r="G1844" s="36" t="s">
        <v>31</v>
      </c>
      <c r="H1844" s="36" t="s">
        <v>17</v>
      </c>
      <c r="I1844" s="36" t="s">
        <v>6796</v>
      </c>
      <c r="J1844" s="36" t="s">
        <v>24</v>
      </c>
      <c r="K1844" s="36" t="s">
        <v>2240</v>
      </c>
      <c r="L1844" s="36">
        <v>1</v>
      </c>
      <c r="M1844" s="33">
        <v>0</v>
      </c>
      <c r="N1844" s="33">
        <v>1103.7</v>
      </c>
      <c r="O1844" s="36" t="s">
        <v>26</v>
      </c>
      <c r="P1844" s="36" t="str">
        <f>VLOOKUP(Table1[[#This Row],[Line Item Text Code]],$U$3:$V$7,2,FALSE)</f>
        <v>Miscellaneous</v>
      </c>
      <c r="Q1844" s="31">
        <f>Table1[[#This Row],[Ext. Cost]]-Table1[[#This Row],[Ext. Sell]]</f>
        <v>1103.7</v>
      </c>
      <c r="R1844" s="28">
        <f>VLOOKUP(C1844,Bookings!$A$1:$B$33,2,FALSE)</f>
        <v>7904036.2999999644</v>
      </c>
      <c r="S1844" s="31">
        <f>IFERROR(VLOOKUP(D1844,Bookings!E:F,2,FALSE),0)</f>
        <v>6485933.8499999978</v>
      </c>
      <c r="T1844" s="37" t="str">
        <f>IFERROR(VLOOKUP(Table1[[#This Row],[Order]],Bookings_with_AM_Report!A:L,12,FALSE),"N/A")</f>
        <v>Carina Collison,Casey Fleming</v>
      </c>
    </row>
    <row r="1845" spans="1:20">
      <c r="A1845" s="36" t="s">
        <v>5320</v>
      </c>
      <c r="B1845" s="36">
        <v>4</v>
      </c>
      <c r="C1845" s="36" t="s">
        <v>20</v>
      </c>
      <c r="D1845" s="36" t="s">
        <v>3887</v>
      </c>
      <c r="E1845" s="36" t="s">
        <v>2390</v>
      </c>
      <c r="F1845" s="36" t="s">
        <v>3930</v>
      </c>
      <c r="G1845" s="36" t="s">
        <v>16</v>
      </c>
      <c r="H1845" s="36" t="s">
        <v>36</v>
      </c>
      <c r="I1845" s="36" t="s">
        <v>190</v>
      </c>
      <c r="J1845" s="36" t="s">
        <v>24</v>
      </c>
      <c r="K1845" s="36" t="s">
        <v>86</v>
      </c>
      <c r="L1845" s="36">
        <v>1</v>
      </c>
      <c r="M1845" s="33">
        <v>0</v>
      </c>
      <c r="N1845" s="33">
        <v>50</v>
      </c>
      <c r="O1845" s="36" t="s">
        <v>44</v>
      </c>
      <c r="P1845" s="36" t="str">
        <f>VLOOKUP(Table1[[#This Row],[Line Item Text Code]],$U$3:$V$7,2,FALSE)</f>
        <v>Customer Accomodation</v>
      </c>
      <c r="Q1845" s="31">
        <f>Table1[[#This Row],[Ext. Cost]]-Table1[[#This Row],[Ext. Sell]]</f>
        <v>50</v>
      </c>
      <c r="R1845" s="28">
        <f>VLOOKUP(C1845,Bookings!$A$1:$B$33,2,FALSE)</f>
        <v>7904036.2999999644</v>
      </c>
      <c r="S1845" s="31">
        <f>IFERROR(VLOOKUP(D1845,Bookings!E:F,2,FALSE),0)</f>
        <v>645245.27000000025</v>
      </c>
      <c r="T1845" s="37" t="str">
        <f>IFERROR(VLOOKUP(Table1[[#This Row],[Order]],Bookings_with_AM_Report!A:L,12,FALSE),"N/A")</f>
        <v>Norma Lopez</v>
      </c>
    </row>
    <row r="1846" spans="1:20">
      <c r="A1846" s="36" t="s">
        <v>5342</v>
      </c>
      <c r="B1846" s="36">
        <v>4</v>
      </c>
      <c r="C1846" s="36" t="s">
        <v>20</v>
      </c>
      <c r="D1846" s="36" t="s">
        <v>3887</v>
      </c>
      <c r="E1846" s="36" t="s">
        <v>2390</v>
      </c>
      <c r="F1846" s="36" t="s">
        <v>3930</v>
      </c>
      <c r="G1846" s="36" t="s">
        <v>16</v>
      </c>
      <c r="H1846" s="36" t="s">
        <v>36</v>
      </c>
      <c r="I1846" s="36" t="s">
        <v>190</v>
      </c>
      <c r="J1846" s="36" t="s">
        <v>24</v>
      </c>
      <c r="K1846" s="36" t="s">
        <v>86</v>
      </c>
      <c r="L1846" s="36">
        <v>1</v>
      </c>
      <c r="M1846" s="33">
        <v>0</v>
      </c>
      <c r="N1846" s="33">
        <v>50</v>
      </c>
      <c r="O1846" s="36" t="s">
        <v>44</v>
      </c>
      <c r="P1846" s="36" t="str">
        <f>VLOOKUP(Table1[[#This Row],[Line Item Text Code]],$U$3:$V$7,2,FALSE)</f>
        <v>Customer Accomodation</v>
      </c>
      <c r="Q1846" s="31">
        <f>Table1[[#This Row],[Ext. Cost]]-Table1[[#This Row],[Ext. Sell]]</f>
        <v>50</v>
      </c>
      <c r="R1846" s="28">
        <f>VLOOKUP(C1846,Bookings!$A$1:$B$33,2,FALSE)</f>
        <v>7904036.2999999644</v>
      </c>
      <c r="S1846" s="31">
        <f>IFERROR(VLOOKUP(D1846,Bookings!E:F,2,FALSE),0)</f>
        <v>645245.27000000025</v>
      </c>
      <c r="T1846" s="37" t="str">
        <f>IFERROR(VLOOKUP(Table1[[#This Row],[Order]],Bookings_with_AM_Report!A:L,12,FALSE),"N/A")</f>
        <v>Norma Lopez</v>
      </c>
    </row>
    <row r="1847" spans="1:20">
      <c r="A1847" s="36" t="s">
        <v>5364</v>
      </c>
      <c r="B1847" s="36">
        <v>4</v>
      </c>
      <c r="C1847" s="36" t="s">
        <v>20</v>
      </c>
      <c r="D1847" s="36" t="s">
        <v>3887</v>
      </c>
      <c r="E1847" s="36" t="s">
        <v>2390</v>
      </c>
      <c r="F1847" s="36" t="s">
        <v>3930</v>
      </c>
      <c r="G1847" s="36" t="s">
        <v>16</v>
      </c>
      <c r="H1847" s="36" t="s">
        <v>36</v>
      </c>
      <c r="I1847" s="36" t="s">
        <v>6800</v>
      </c>
      <c r="J1847" s="36" t="s">
        <v>24</v>
      </c>
      <c r="K1847" s="36" t="s">
        <v>124</v>
      </c>
      <c r="L1847" s="36">
        <v>1</v>
      </c>
      <c r="M1847" s="33">
        <v>0</v>
      </c>
      <c r="N1847" s="33">
        <v>150</v>
      </c>
      <c r="O1847" s="36" t="s">
        <v>44</v>
      </c>
      <c r="P1847" s="36" t="str">
        <f>VLOOKUP(Table1[[#This Row],[Line Item Text Code]],$U$3:$V$7,2,FALSE)</f>
        <v>Customer Accomodation</v>
      </c>
      <c r="Q1847" s="31">
        <f>Table1[[#This Row],[Ext. Cost]]-Table1[[#This Row],[Ext. Sell]]</f>
        <v>150</v>
      </c>
      <c r="R1847" s="28">
        <f>VLOOKUP(C1847,Bookings!$A$1:$B$33,2,FALSE)</f>
        <v>7904036.2999999644</v>
      </c>
      <c r="S1847" s="31">
        <f>IFERROR(VLOOKUP(D1847,Bookings!E:F,2,FALSE),0)</f>
        <v>645245.27000000025</v>
      </c>
      <c r="T1847" s="37" t="str">
        <f>IFERROR(VLOOKUP(Table1[[#This Row],[Order]],Bookings_with_AM_Report!A:L,12,FALSE),"N/A")</f>
        <v>Norma Lopez</v>
      </c>
    </row>
    <row r="1848" spans="1:20">
      <c r="A1848" s="36" t="s">
        <v>5365</v>
      </c>
      <c r="B1848" s="36">
        <v>52</v>
      </c>
      <c r="C1848" s="36" t="s">
        <v>20</v>
      </c>
      <c r="D1848" s="36" t="s">
        <v>21</v>
      </c>
      <c r="E1848" s="36" t="s">
        <v>6801</v>
      </c>
      <c r="F1848" s="36" t="s">
        <v>6802</v>
      </c>
      <c r="G1848" s="36" t="s">
        <v>55</v>
      </c>
      <c r="H1848" s="36" t="s">
        <v>36</v>
      </c>
      <c r="I1848" s="36" t="s">
        <v>6803</v>
      </c>
      <c r="J1848" s="36" t="s">
        <v>24</v>
      </c>
      <c r="K1848" s="36" t="s">
        <v>956</v>
      </c>
      <c r="L1848" s="36">
        <v>5</v>
      </c>
      <c r="M1848" s="33">
        <v>0</v>
      </c>
      <c r="N1848" s="33">
        <v>290</v>
      </c>
      <c r="O1848" s="36" t="s">
        <v>26</v>
      </c>
      <c r="P1848" s="36" t="str">
        <f>VLOOKUP(Table1[[#This Row],[Line Item Text Code]],$U$3:$V$7,2,FALSE)</f>
        <v>Customer Accomodation</v>
      </c>
      <c r="Q1848" s="31">
        <f>Table1[[#This Row],[Ext. Cost]]-Table1[[#This Row],[Ext. Sell]]</f>
        <v>290</v>
      </c>
      <c r="R1848" s="28">
        <f>VLOOKUP(C1848,Bookings!$A$1:$B$33,2,FALSE)</f>
        <v>7904036.2999999644</v>
      </c>
      <c r="S1848" s="31">
        <f>IFERROR(VLOOKUP(D1848,Bookings!E:F,2,FALSE),0)</f>
        <v>6485933.8499999978</v>
      </c>
      <c r="T1848" s="37" t="str">
        <f>IFERROR(VLOOKUP(Table1[[#This Row],[Order]],Bookings_with_AM_Report!A:L,12,FALSE),"N/A")</f>
        <v>Norma Lopez</v>
      </c>
    </row>
    <row r="1849" spans="1:20">
      <c r="A1849" s="36" t="s">
        <v>5365</v>
      </c>
      <c r="B1849" s="36">
        <v>53</v>
      </c>
      <c r="C1849" s="36" t="s">
        <v>20</v>
      </c>
      <c r="D1849" s="36" t="s">
        <v>21</v>
      </c>
      <c r="E1849" s="36" t="s">
        <v>6804</v>
      </c>
      <c r="F1849" s="36" t="s">
        <v>6805</v>
      </c>
      <c r="G1849" s="36" t="s">
        <v>55</v>
      </c>
      <c r="H1849" s="36" t="s">
        <v>36</v>
      </c>
      <c r="I1849" s="36" t="s">
        <v>6803</v>
      </c>
      <c r="J1849" s="36" t="s">
        <v>24</v>
      </c>
      <c r="K1849" s="36" t="s">
        <v>956</v>
      </c>
      <c r="L1849" s="36">
        <v>1</v>
      </c>
      <c r="M1849" s="33">
        <v>0</v>
      </c>
      <c r="N1849" s="33">
        <v>200</v>
      </c>
      <c r="O1849" s="36" t="s">
        <v>26</v>
      </c>
      <c r="P1849" s="36" t="str">
        <f>VLOOKUP(Table1[[#This Row],[Line Item Text Code]],$U$3:$V$7,2,FALSE)</f>
        <v>Customer Accomodation</v>
      </c>
      <c r="Q1849" s="31">
        <f>Table1[[#This Row],[Ext. Cost]]-Table1[[#This Row],[Ext. Sell]]</f>
        <v>200</v>
      </c>
      <c r="R1849" s="28">
        <f>VLOOKUP(C1849,Bookings!$A$1:$B$33,2,FALSE)</f>
        <v>7904036.2999999644</v>
      </c>
      <c r="S1849" s="31">
        <f>IFERROR(VLOOKUP(D1849,Bookings!E:F,2,FALSE),0)</f>
        <v>6485933.8499999978</v>
      </c>
      <c r="T1849" s="37" t="str">
        <f>IFERROR(VLOOKUP(Table1[[#This Row],[Order]],Bookings_with_AM_Report!A:L,12,FALSE),"N/A")</f>
        <v>Norma Lopez</v>
      </c>
    </row>
    <row r="1850" spans="1:20">
      <c r="A1850" s="36" t="s">
        <v>5365</v>
      </c>
      <c r="B1850" s="36">
        <v>54</v>
      </c>
      <c r="C1850" s="36" t="s">
        <v>20</v>
      </c>
      <c r="D1850" s="36" t="s">
        <v>21</v>
      </c>
      <c r="E1850" s="36" t="s">
        <v>2417</v>
      </c>
      <c r="F1850" s="36" t="s">
        <v>6806</v>
      </c>
      <c r="G1850" s="36" t="s">
        <v>55</v>
      </c>
      <c r="H1850" s="36" t="s">
        <v>36</v>
      </c>
      <c r="I1850" s="36" t="s">
        <v>6803</v>
      </c>
      <c r="J1850" s="36" t="s">
        <v>24</v>
      </c>
      <c r="K1850" s="36" t="s">
        <v>956</v>
      </c>
      <c r="L1850" s="36">
        <v>1</v>
      </c>
      <c r="M1850" s="33">
        <v>0</v>
      </c>
      <c r="N1850" s="33">
        <v>7.5</v>
      </c>
      <c r="O1850" s="36" t="s">
        <v>26</v>
      </c>
      <c r="P1850" s="36" t="str">
        <f>VLOOKUP(Table1[[#This Row],[Line Item Text Code]],$U$3:$V$7,2,FALSE)</f>
        <v>Customer Accomodation</v>
      </c>
      <c r="Q1850" s="31">
        <f>Table1[[#This Row],[Ext. Cost]]-Table1[[#This Row],[Ext. Sell]]</f>
        <v>7.5</v>
      </c>
      <c r="R1850" s="28">
        <f>VLOOKUP(C1850,Bookings!$A$1:$B$33,2,FALSE)</f>
        <v>7904036.2999999644</v>
      </c>
      <c r="S1850" s="31">
        <f>IFERROR(VLOOKUP(D1850,Bookings!E:F,2,FALSE),0)</f>
        <v>6485933.8499999978</v>
      </c>
      <c r="T1850" s="37" t="str">
        <f>IFERROR(VLOOKUP(Table1[[#This Row],[Order]],Bookings_with_AM_Report!A:L,12,FALSE),"N/A")</f>
        <v>Norma Lopez</v>
      </c>
    </row>
    <row r="1851" spans="1:20">
      <c r="A1851" s="36" t="s">
        <v>5365</v>
      </c>
      <c r="B1851" s="36">
        <v>55</v>
      </c>
      <c r="C1851" s="36" t="s">
        <v>20</v>
      </c>
      <c r="D1851" s="36" t="s">
        <v>21</v>
      </c>
      <c r="E1851" s="36" t="s">
        <v>2308</v>
      </c>
      <c r="F1851" s="36" t="s">
        <v>6807</v>
      </c>
      <c r="G1851" s="36" t="s">
        <v>53</v>
      </c>
      <c r="H1851" s="36" t="s">
        <v>36</v>
      </c>
      <c r="I1851" s="36" t="s">
        <v>6803</v>
      </c>
      <c r="J1851" s="36" t="s">
        <v>24</v>
      </c>
      <c r="K1851" s="36" t="s">
        <v>956</v>
      </c>
      <c r="L1851" s="36">
        <v>1</v>
      </c>
      <c r="M1851" s="33">
        <v>0</v>
      </c>
      <c r="N1851" s="33">
        <v>60</v>
      </c>
      <c r="O1851" s="36" t="s">
        <v>26</v>
      </c>
      <c r="P1851" s="36" t="str">
        <f>VLOOKUP(Table1[[#This Row],[Line Item Text Code]],$U$3:$V$7,2,FALSE)</f>
        <v>Customer Accomodation</v>
      </c>
      <c r="Q1851" s="31">
        <f>Table1[[#This Row],[Ext. Cost]]-Table1[[#This Row],[Ext. Sell]]</f>
        <v>60</v>
      </c>
      <c r="R1851" s="28">
        <f>VLOOKUP(C1851,Bookings!$A$1:$B$33,2,FALSE)</f>
        <v>7904036.2999999644</v>
      </c>
      <c r="S1851" s="31">
        <f>IFERROR(VLOOKUP(D1851,Bookings!E:F,2,FALSE),0)</f>
        <v>6485933.8499999978</v>
      </c>
      <c r="T1851" s="37" t="str">
        <f>IFERROR(VLOOKUP(Table1[[#This Row],[Order]],Bookings_with_AM_Report!A:L,12,FALSE),"N/A")</f>
        <v>Norma Lopez</v>
      </c>
    </row>
    <row r="1852" spans="1:20">
      <c r="A1852" s="36" t="s">
        <v>5403</v>
      </c>
      <c r="B1852" s="36">
        <v>112</v>
      </c>
      <c r="C1852" s="36" t="s">
        <v>59</v>
      </c>
      <c r="D1852" s="36" t="s">
        <v>202</v>
      </c>
      <c r="E1852" s="36" t="s">
        <v>3679</v>
      </c>
      <c r="F1852" s="36" t="s">
        <v>6808</v>
      </c>
      <c r="G1852" s="36" t="s">
        <v>326</v>
      </c>
      <c r="H1852" s="36" t="s">
        <v>17</v>
      </c>
      <c r="I1852" s="36" t="s">
        <v>6809</v>
      </c>
      <c r="J1852" s="36" t="s">
        <v>18</v>
      </c>
      <c r="K1852" s="36" t="s">
        <v>34</v>
      </c>
      <c r="L1852" s="36">
        <v>1</v>
      </c>
      <c r="M1852" s="33">
        <v>0</v>
      </c>
      <c r="N1852" s="33">
        <v>443.7</v>
      </c>
      <c r="O1852" s="36" t="s">
        <v>48</v>
      </c>
      <c r="P1852" s="36" t="str">
        <f>VLOOKUP(Table1[[#This Row],[Line Item Text Code]],$U$3:$V$7,2,FALSE)</f>
        <v>Miscellaneous</v>
      </c>
      <c r="Q1852" s="31">
        <f>Table1[[#This Row],[Ext. Cost]]-Table1[[#This Row],[Ext. Sell]]</f>
        <v>443.7</v>
      </c>
      <c r="R1852" s="28">
        <f>VLOOKUP(C1852,Bookings!$A$1:$B$33,2,FALSE)</f>
        <v>25594614.949999984</v>
      </c>
      <c r="S1852" s="31">
        <f>IFERROR(VLOOKUP(D1852,Bookings!E:F,2,FALSE),0)</f>
        <v>2674135.4199999995</v>
      </c>
      <c r="T1852" s="37" t="str">
        <f>IFERROR(VLOOKUP(Table1[[#This Row],[Order]],Bookings_with_AM_Report!A:L,12,FALSE),"N/A")</f>
        <v>Anthony Pantaleoni</v>
      </c>
    </row>
    <row r="1853" spans="1:20">
      <c r="A1853" s="36" t="s">
        <v>5452</v>
      </c>
      <c r="B1853" s="36">
        <v>14</v>
      </c>
      <c r="C1853" s="36" t="s">
        <v>45</v>
      </c>
      <c r="D1853" s="36" t="s">
        <v>3186</v>
      </c>
      <c r="E1853" s="36" t="s">
        <v>3630</v>
      </c>
      <c r="F1853" s="36" t="s">
        <v>6810</v>
      </c>
      <c r="G1853" s="36" t="s">
        <v>2516</v>
      </c>
      <c r="H1853" s="36" t="s">
        <v>49</v>
      </c>
      <c r="I1853" s="36" t="s">
        <v>6811</v>
      </c>
      <c r="J1853" s="36" t="s">
        <v>24</v>
      </c>
      <c r="K1853" s="36" t="s">
        <v>3751</v>
      </c>
      <c r="L1853" s="36">
        <v>1</v>
      </c>
      <c r="M1853" s="33">
        <v>0</v>
      </c>
      <c r="N1853" s="33">
        <v>7.91</v>
      </c>
      <c r="O1853" s="36" t="s">
        <v>88</v>
      </c>
      <c r="P1853" s="36" t="str">
        <f>VLOOKUP(Table1[[#This Row],[Line Item Text Code]],$U$3:$V$7,2,FALSE)</f>
        <v>Specification Error</v>
      </c>
      <c r="Q1853" s="31">
        <f>Table1[[#This Row],[Ext. Cost]]-Table1[[#This Row],[Ext. Sell]]</f>
        <v>7.91</v>
      </c>
      <c r="R1853" s="28">
        <f>VLOOKUP(C1853,Bookings!$A$1:$B$33,2,FALSE)</f>
        <v>6995960.2399999984</v>
      </c>
      <c r="S1853" s="31">
        <f>IFERROR(VLOOKUP(D1853,Bookings!E:F,2,FALSE),0)</f>
        <v>68797.919999999998</v>
      </c>
      <c r="T1853" s="37" t="str">
        <f>IFERROR(VLOOKUP(Table1[[#This Row],[Order]],Bookings_with_AM_Report!A:L,12,FALSE),"N/A")</f>
        <v>Mary Sparacino</v>
      </c>
    </row>
    <row r="1854" spans="1:20">
      <c r="A1854" s="36" t="s">
        <v>5575</v>
      </c>
      <c r="B1854" s="36">
        <v>8</v>
      </c>
      <c r="C1854" s="36" t="s">
        <v>20</v>
      </c>
      <c r="D1854" s="36" t="s">
        <v>21</v>
      </c>
      <c r="E1854" s="36" t="s">
        <v>6812</v>
      </c>
      <c r="F1854" s="36" t="s">
        <v>64</v>
      </c>
      <c r="G1854" s="36" t="s">
        <v>317</v>
      </c>
      <c r="H1854" s="36" t="s">
        <v>17</v>
      </c>
      <c r="I1854" s="36" t="s">
        <v>6813</v>
      </c>
      <c r="J1854" s="36" t="s">
        <v>24</v>
      </c>
      <c r="K1854" s="36" t="s">
        <v>741</v>
      </c>
      <c r="L1854" s="36">
        <v>1</v>
      </c>
      <c r="M1854" s="33">
        <v>0</v>
      </c>
      <c r="N1854" s="33">
        <v>1076.31</v>
      </c>
      <c r="O1854" s="36" t="s">
        <v>26</v>
      </c>
      <c r="P1854" s="36" t="str">
        <f>VLOOKUP(Table1[[#This Row],[Line Item Text Code]],$U$3:$V$7,2,FALSE)</f>
        <v>Miscellaneous</v>
      </c>
      <c r="Q1854" s="31">
        <f>Table1[[#This Row],[Ext. Cost]]-Table1[[#This Row],[Ext. Sell]]</f>
        <v>1076.31</v>
      </c>
      <c r="R1854" s="28">
        <f>VLOOKUP(C1854,Bookings!$A$1:$B$33,2,FALSE)</f>
        <v>7904036.2999999644</v>
      </c>
      <c r="S1854" s="31">
        <f>IFERROR(VLOOKUP(D1854,Bookings!E:F,2,FALSE),0)</f>
        <v>6485933.8499999978</v>
      </c>
      <c r="T1854" s="37" t="str">
        <f>IFERROR(VLOOKUP(Table1[[#This Row],[Order]],Bookings_with_AM_Report!A:L,12,FALSE),"N/A")</f>
        <v>Norma Lopez</v>
      </c>
    </row>
    <row r="1855" spans="1:20">
      <c r="A1855" s="36" t="s">
        <v>5562</v>
      </c>
      <c r="B1855" s="36">
        <v>5</v>
      </c>
      <c r="C1855" s="36" t="s">
        <v>45</v>
      </c>
      <c r="D1855" s="36" t="s">
        <v>507</v>
      </c>
      <c r="E1855" s="36" t="s">
        <v>69</v>
      </c>
      <c r="F1855" s="36" t="s">
        <v>6814</v>
      </c>
      <c r="G1855" s="36" t="s">
        <v>16</v>
      </c>
      <c r="H1855" s="36" t="s">
        <v>49</v>
      </c>
      <c r="I1855" s="36" t="s">
        <v>6815</v>
      </c>
      <c r="J1855" s="36" t="s">
        <v>33</v>
      </c>
      <c r="K1855" s="36" t="s">
        <v>124</v>
      </c>
      <c r="L1855" s="36">
        <v>1</v>
      </c>
      <c r="M1855" s="33">
        <v>0</v>
      </c>
      <c r="N1855" s="33">
        <v>225</v>
      </c>
      <c r="O1855" s="36" t="s">
        <v>1598</v>
      </c>
      <c r="P1855" s="36" t="str">
        <f>VLOOKUP(Table1[[#This Row],[Line Item Text Code]],$U$3:$V$7,2,FALSE)</f>
        <v>Specification Error</v>
      </c>
      <c r="Q1855" s="31">
        <f>Table1[[#This Row],[Ext. Cost]]-Table1[[#This Row],[Ext. Sell]]</f>
        <v>225</v>
      </c>
      <c r="R1855" s="28">
        <f>VLOOKUP(C1855,Bookings!$A$1:$B$33,2,FALSE)</f>
        <v>6995960.2399999984</v>
      </c>
      <c r="S1855" s="31">
        <f>IFERROR(VLOOKUP(D1855,Bookings!E:F,2,FALSE),0)</f>
        <v>885805.55</v>
      </c>
      <c r="T1855" s="37" t="str">
        <f>IFERROR(VLOOKUP(Table1[[#This Row],[Order]],Bookings_with_AM_Report!A:L,12,FALSE),"N/A")</f>
        <v>Farrah Race</v>
      </c>
    </row>
    <row r="1856" spans="1:20">
      <c r="A1856" s="36" t="s">
        <v>5563</v>
      </c>
      <c r="B1856" s="36">
        <v>102</v>
      </c>
      <c r="C1856" s="36" t="s">
        <v>76</v>
      </c>
      <c r="D1856" s="36" t="s">
        <v>1529</v>
      </c>
      <c r="E1856" s="36" t="s">
        <v>3614</v>
      </c>
      <c r="F1856" s="36" t="s">
        <v>6816</v>
      </c>
      <c r="G1856" s="36" t="s">
        <v>23</v>
      </c>
      <c r="H1856" s="36" t="s">
        <v>53</v>
      </c>
      <c r="I1856" s="36" t="s">
        <v>2615</v>
      </c>
      <c r="J1856" s="36" t="s">
        <v>18</v>
      </c>
      <c r="K1856" s="36" t="s">
        <v>2223</v>
      </c>
      <c r="L1856" s="36">
        <v>1</v>
      </c>
      <c r="M1856" s="33">
        <v>0</v>
      </c>
      <c r="N1856" s="33">
        <v>-166.48</v>
      </c>
      <c r="O1856" s="36" t="s">
        <v>63</v>
      </c>
      <c r="P1856" s="36" t="str">
        <f>VLOOKUP(Table1[[#This Row],[Line Item Text Code]],$U$3:$V$7,2,FALSE)</f>
        <v>Shipping Charges</v>
      </c>
      <c r="Q1856" s="31">
        <f>Table1[[#This Row],[Ext. Cost]]-Table1[[#This Row],[Ext. Sell]]</f>
        <v>-166.48</v>
      </c>
      <c r="R1856" s="28">
        <f>VLOOKUP(C1856,Bookings!$A$1:$B$33,2,FALSE)</f>
        <v>13189792.260000004</v>
      </c>
      <c r="S1856" s="31">
        <f>IFERROR(VLOOKUP(D1856,Bookings!E:F,2,FALSE),0)</f>
        <v>1177000.1299999999</v>
      </c>
      <c r="T1856" s="37" t="str">
        <f>IFERROR(VLOOKUP(Table1[[#This Row],[Order]],Bookings_with_AM_Report!A:L,12,FALSE),"N/A")</f>
        <v>Frances Kim</v>
      </c>
    </row>
    <row r="1857" spans="1:20">
      <c r="A1857" s="36" t="s">
        <v>5563</v>
      </c>
      <c r="B1857" s="36">
        <v>103</v>
      </c>
      <c r="C1857" s="36" t="s">
        <v>76</v>
      </c>
      <c r="D1857" s="36" t="s">
        <v>1529</v>
      </c>
      <c r="E1857" s="36" t="s">
        <v>6817</v>
      </c>
      <c r="F1857" s="36" t="s">
        <v>6818</v>
      </c>
      <c r="G1857" s="36" t="s">
        <v>31</v>
      </c>
      <c r="H1857" s="36" t="s">
        <v>36</v>
      </c>
      <c r="I1857" s="36" t="s">
        <v>6819</v>
      </c>
      <c r="J1857" s="36" t="s">
        <v>18</v>
      </c>
      <c r="K1857" s="36" t="s">
        <v>139</v>
      </c>
      <c r="L1857" s="36">
        <v>1</v>
      </c>
      <c r="M1857" s="33">
        <v>0</v>
      </c>
      <c r="N1857" s="33">
        <v>12.48</v>
      </c>
      <c r="O1857" s="36" t="s">
        <v>63</v>
      </c>
      <c r="P1857" s="36" t="str">
        <f>VLOOKUP(Table1[[#This Row],[Line Item Text Code]],$U$3:$V$7,2,FALSE)</f>
        <v>Customer Accomodation</v>
      </c>
      <c r="Q1857" s="31">
        <f>Table1[[#This Row],[Ext. Cost]]-Table1[[#This Row],[Ext. Sell]]</f>
        <v>12.48</v>
      </c>
      <c r="R1857" s="28">
        <f>VLOOKUP(C1857,Bookings!$A$1:$B$33,2,FALSE)</f>
        <v>13189792.260000004</v>
      </c>
      <c r="S1857" s="31">
        <f>IFERROR(VLOOKUP(D1857,Bookings!E:F,2,FALSE),0)</f>
        <v>1177000.1299999999</v>
      </c>
      <c r="T1857" s="37" t="str">
        <f>IFERROR(VLOOKUP(Table1[[#This Row],[Order]],Bookings_with_AM_Report!A:L,12,FALSE),"N/A")</f>
        <v>Frances Kim</v>
      </c>
    </row>
    <row r="1858" spans="1:20">
      <c r="A1858" s="36" t="s">
        <v>5563</v>
      </c>
      <c r="B1858" s="36">
        <v>103</v>
      </c>
      <c r="C1858" s="36" t="s">
        <v>76</v>
      </c>
      <c r="D1858" s="36" t="s">
        <v>1529</v>
      </c>
      <c r="E1858" s="36" t="s">
        <v>6817</v>
      </c>
      <c r="F1858" s="36" t="s">
        <v>6818</v>
      </c>
      <c r="G1858" s="36" t="s">
        <v>31</v>
      </c>
      <c r="H1858" s="36" t="s">
        <v>49</v>
      </c>
      <c r="I1858" s="36" t="s">
        <v>2615</v>
      </c>
      <c r="J1858" s="36" t="s">
        <v>18</v>
      </c>
      <c r="K1858" s="36" t="s">
        <v>139</v>
      </c>
      <c r="L1858" s="36">
        <v>1</v>
      </c>
      <c r="M1858" s="33">
        <v>0</v>
      </c>
      <c r="N1858" s="33">
        <v>12.48</v>
      </c>
      <c r="O1858" s="36" t="s">
        <v>63</v>
      </c>
      <c r="P1858" s="36" t="str">
        <f>VLOOKUP(Table1[[#This Row],[Line Item Text Code]],$U$3:$V$7,2,FALSE)</f>
        <v>Specification Error</v>
      </c>
      <c r="Q1858" s="31">
        <f>Table1[[#This Row],[Ext. Cost]]-Table1[[#This Row],[Ext. Sell]]</f>
        <v>12.48</v>
      </c>
      <c r="R1858" s="28">
        <f>VLOOKUP(C1858,Bookings!$A$1:$B$33,2,FALSE)</f>
        <v>13189792.260000004</v>
      </c>
      <c r="S1858" s="31">
        <f>IFERROR(VLOOKUP(D1858,Bookings!E:F,2,FALSE),0)</f>
        <v>1177000.1299999999</v>
      </c>
      <c r="T1858" s="37" t="str">
        <f>IFERROR(VLOOKUP(Table1[[#This Row],[Order]],Bookings_with_AM_Report!A:L,12,FALSE),"N/A")</f>
        <v>Frances Kim</v>
      </c>
    </row>
    <row r="1859" spans="1:20">
      <c r="A1859" s="36" t="s">
        <v>6820</v>
      </c>
      <c r="B1859" s="36">
        <v>40</v>
      </c>
      <c r="C1859" s="36" t="s">
        <v>15</v>
      </c>
      <c r="D1859" s="36" t="s">
        <v>5071</v>
      </c>
      <c r="E1859" s="36" t="s">
        <v>1658</v>
      </c>
      <c r="F1859" s="36" t="s">
        <v>6821</v>
      </c>
      <c r="G1859" s="36" t="s">
        <v>53</v>
      </c>
      <c r="H1859" s="36" t="s">
        <v>53</v>
      </c>
      <c r="I1859" s="36" t="s">
        <v>2615</v>
      </c>
      <c r="J1859" s="36" t="s">
        <v>18</v>
      </c>
      <c r="K1859" s="36" t="s">
        <v>34</v>
      </c>
      <c r="L1859" s="36">
        <v>227</v>
      </c>
      <c r="M1859" s="33">
        <v>0</v>
      </c>
      <c r="N1859" s="33">
        <v>227</v>
      </c>
      <c r="O1859" s="36" t="s">
        <v>63</v>
      </c>
      <c r="P1859" s="36" t="str">
        <f>VLOOKUP(Table1[[#This Row],[Line Item Text Code]],$U$3:$V$7,2,FALSE)</f>
        <v>Shipping Charges</v>
      </c>
      <c r="Q1859" s="31">
        <f>Table1[[#This Row],[Ext. Cost]]-Table1[[#This Row],[Ext. Sell]]</f>
        <v>227</v>
      </c>
      <c r="R1859" s="28">
        <f>VLOOKUP(C1859,Bookings!$A$1:$B$33,2,FALSE)</f>
        <v>6210075.2199999997</v>
      </c>
      <c r="S1859" s="31">
        <f>IFERROR(VLOOKUP(D1859,Bookings!E:F,2,FALSE),0)</f>
        <v>134339.81</v>
      </c>
      <c r="T1859" s="37" t="str">
        <f>IFERROR(VLOOKUP(Table1[[#This Row],[Order]],Bookings_with_AM_Report!A:L,12,FALSE),"N/A")</f>
        <v>Chryslyn Perkins,Lovina Vasudeva</v>
      </c>
    </row>
    <row r="1860" spans="1:20">
      <c r="A1860" s="36" t="s">
        <v>6822</v>
      </c>
      <c r="B1860" s="36">
        <v>7</v>
      </c>
      <c r="C1860" s="36" t="s">
        <v>117</v>
      </c>
      <c r="D1860" s="36" t="s">
        <v>118</v>
      </c>
      <c r="E1860" s="36" t="s">
        <v>6823</v>
      </c>
      <c r="F1860" s="36" t="s">
        <v>22</v>
      </c>
      <c r="G1860" s="36" t="s">
        <v>31</v>
      </c>
      <c r="H1860" s="36" t="s">
        <v>49</v>
      </c>
      <c r="I1860" s="36" t="s">
        <v>6824</v>
      </c>
      <c r="J1860" s="36" t="s">
        <v>33</v>
      </c>
      <c r="K1860" s="36" t="s">
        <v>6825</v>
      </c>
      <c r="L1860" s="36">
        <v>1</v>
      </c>
      <c r="M1860" s="33">
        <v>0</v>
      </c>
      <c r="N1860" s="33">
        <v>30</v>
      </c>
      <c r="O1860" s="36" t="s">
        <v>1598</v>
      </c>
      <c r="P1860" s="36" t="str">
        <f>VLOOKUP(Table1[[#This Row],[Line Item Text Code]],$U$3:$V$7,2,FALSE)</f>
        <v>Specification Error</v>
      </c>
      <c r="Q1860" s="31">
        <f>Table1[[#This Row],[Ext. Cost]]-Table1[[#This Row],[Ext. Sell]]</f>
        <v>30</v>
      </c>
      <c r="R1860" s="28">
        <f>VLOOKUP(C1860,Bookings!$A$1:$B$33,2,FALSE)</f>
        <v>706029.88</v>
      </c>
      <c r="S1860" s="31">
        <f>IFERROR(VLOOKUP(D1860,Bookings!E:F,2,FALSE),0)</f>
        <v>239014.72000000003</v>
      </c>
      <c r="T1860" s="37" t="str">
        <f>IFERROR(VLOOKUP(Table1[[#This Row],[Order]],Bookings_with_AM_Report!A:L,12,FALSE),"N/A")</f>
        <v>Rayna Mitchell</v>
      </c>
    </row>
    <row r="1861" spans="1:20">
      <c r="A1861" s="36" t="s">
        <v>6826</v>
      </c>
      <c r="B1861" s="36">
        <v>74</v>
      </c>
      <c r="C1861" s="36" t="s">
        <v>59</v>
      </c>
      <c r="D1861" s="36" t="s">
        <v>4831</v>
      </c>
      <c r="E1861" s="36" t="s">
        <v>1658</v>
      </c>
      <c r="F1861" s="36" t="s">
        <v>6827</v>
      </c>
      <c r="G1861" s="36" t="s">
        <v>53</v>
      </c>
      <c r="H1861" s="36" t="s">
        <v>49</v>
      </c>
      <c r="I1861" s="36" t="s">
        <v>3656</v>
      </c>
      <c r="J1861" s="36" t="s">
        <v>18</v>
      </c>
      <c r="K1861" s="36" t="s">
        <v>34</v>
      </c>
      <c r="L1861" s="36">
        <v>182</v>
      </c>
      <c r="M1861" s="33">
        <v>0</v>
      </c>
      <c r="N1861" s="33">
        <v>182</v>
      </c>
      <c r="O1861" s="36" t="s">
        <v>63</v>
      </c>
      <c r="P1861" s="36" t="str">
        <f>VLOOKUP(Table1[[#This Row],[Line Item Text Code]],$U$3:$V$7,2,FALSE)</f>
        <v>Specification Error</v>
      </c>
      <c r="Q1861" s="31">
        <f>Table1[[#This Row],[Ext. Cost]]-Table1[[#This Row],[Ext. Sell]]</f>
        <v>182</v>
      </c>
      <c r="R1861" s="28">
        <f>VLOOKUP(C1861,Bookings!$A$1:$B$33,2,FALSE)</f>
        <v>25594614.949999984</v>
      </c>
      <c r="S1861" s="31">
        <f>IFERROR(VLOOKUP(D1861,Bookings!E:F,2,FALSE),0)</f>
        <v>4208412.0200000005</v>
      </c>
      <c r="T1861" s="37" t="str">
        <f>IFERROR(VLOOKUP(Table1[[#This Row],[Order]],Bookings_with_AM_Report!A:L,12,FALSE),"N/A")</f>
        <v>Josie Maitlen,Torrey Carroll</v>
      </c>
    </row>
    <row r="1862" spans="1:20">
      <c r="A1862" s="36" t="s">
        <v>6826</v>
      </c>
      <c r="B1862" s="36">
        <v>76</v>
      </c>
      <c r="C1862" s="36" t="s">
        <v>59</v>
      </c>
      <c r="D1862" s="36" t="s">
        <v>4831</v>
      </c>
      <c r="E1862" s="36" t="s">
        <v>6828</v>
      </c>
      <c r="F1862" s="36" t="s">
        <v>6828</v>
      </c>
      <c r="G1862" s="36" t="s">
        <v>31</v>
      </c>
      <c r="H1862" s="36" t="s">
        <v>49</v>
      </c>
      <c r="I1862" s="36" t="s">
        <v>6829</v>
      </c>
      <c r="J1862" s="36" t="s">
        <v>18</v>
      </c>
      <c r="K1862" s="36" t="s">
        <v>6830</v>
      </c>
      <c r="L1862" s="36">
        <v>1</v>
      </c>
      <c r="M1862" s="33">
        <v>0</v>
      </c>
      <c r="N1862" s="33">
        <v>419.62</v>
      </c>
      <c r="O1862" s="36" t="s">
        <v>63</v>
      </c>
      <c r="P1862" s="36" t="str">
        <f>VLOOKUP(Table1[[#This Row],[Line Item Text Code]],$U$3:$V$7,2,FALSE)</f>
        <v>Specification Error</v>
      </c>
      <c r="Q1862" s="31">
        <f>Table1[[#This Row],[Ext. Cost]]-Table1[[#This Row],[Ext. Sell]]</f>
        <v>419.62</v>
      </c>
      <c r="R1862" s="28">
        <f>VLOOKUP(C1862,Bookings!$A$1:$B$33,2,FALSE)</f>
        <v>25594614.949999984</v>
      </c>
      <c r="S1862" s="31">
        <f>IFERROR(VLOOKUP(D1862,Bookings!E:F,2,FALSE),0)</f>
        <v>4208412.0200000005</v>
      </c>
      <c r="T1862" s="37" t="str">
        <f>IFERROR(VLOOKUP(Table1[[#This Row],[Order]],Bookings_with_AM_Report!A:L,12,FALSE),"N/A")</f>
        <v>Josie Maitlen,Torrey Carroll</v>
      </c>
    </row>
    <row r="1863" spans="1:20">
      <c r="A1863" s="36" t="s">
        <v>6831</v>
      </c>
      <c r="B1863" s="36">
        <v>10</v>
      </c>
      <c r="C1863" s="36" t="s">
        <v>59</v>
      </c>
      <c r="D1863" s="36" t="s">
        <v>3150</v>
      </c>
      <c r="E1863" s="36" t="s">
        <v>6832</v>
      </c>
      <c r="F1863" s="36" t="s">
        <v>6833</v>
      </c>
      <c r="G1863" s="36" t="s">
        <v>326</v>
      </c>
      <c r="H1863" s="36" t="s">
        <v>32</v>
      </c>
      <c r="I1863" s="36" t="s">
        <v>6324</v>
      </c>
      <c r="J1863" s="36" t="s">
        <v>18</v>
      </c>
      <c r="K1863" s="36" t="s">
        <v>6325</v>
      </c>
      <c r="L1863" s="36">
        <v>1</v>
      </c>
      <c r="M1863" s="33">
        <v>0</v>
      </c>
      <c r="N1863" s="33">
        <v>72.010000000000005</v>
      </c>
      <c r="O1863" s="36" t="s">
        <v>48</v>
      </c>
      <c r="P1863" s="36" t="str">
        <f>VLOOKUP(Table1[[#This Row],[Line Item Text Code]],$U$3:$V$7,2,FALSE)</f>
        <v>Vendor Caused</v>
      </c>
      <c r="Q1863" s="31">
        <f>Table1[[#This Row],[Ext. Cost]]-Table1[[#This Row],[Ext. Sell]]</f>
        <v>72.010000000000005</v>
      </c>
      <c r="R1863" s="28">
        <f>VLOOKUP(C1863,Bookings!$A$1:$B$33,2,FALSE)</f>
        <v>25594614.949999984</v>
      </c>
      <c r="S1863" s="31">
        <f>IFERROR(VLOOKUP(D1863,Bookings!E:F,2,FALSE),0)</f>
        <v>591585.21</v>
      </c>
      <c r="T1863" s="37" t="str">
        <f>IFERROR(VLOOKUP(Table1[[#This Row],[Order]],Bookings_with_AM_Report!A:L,12,FALSE),"N/A")</f>
        <v>Josie Maitlen</v>
      </c>
    </row>
    <row r="1864" spans="1:20">
      <c r="A1864" s="36" t="s">
        <v>5626</v>
      </c>
      <c r="B1864" s="36">
        <v>9</v>
      </c>
      <c r="C1864" s="36" t="s">
        <v>59</v>
      </c>
      <c r="D1864" s="36" t="s">
        <v>2108</v>
      </c>
      <c r="E1864" s="36" t="s">
        <v>108</v>
      </c>
      <c r="F1864" s="36" t="s">
        <v>104</v>
      </c>
      <c r="G1864" s="36" t="s">
        <v>53</v>
      </c>
      <c r="H1864" s="36" t="s">
        <v>49</v>
      </c>
      <c r="I1864" s="36" t="s">
        <v>2557</v>
      </c>
      <c r="J1864" s="36" t="s">
        <v>18</v>
      </c>
      <c r="K1864" s="36" t="s">
        <v>147</v>
      </c>
      <c r="L1864" s="36">
        <v>1</v>
      </c>
      <c r="M1864" s="33">
        <v>0</v>
      </c>
      <c r="N1864" s="33">
        <v>50.83</v>
      </c>
      <c r="O1864" s="36" t="s">
        <v>48</v>
      </c>
      <c r="P1864" s="36" t="str">
        <f>VLOOKUP(Table1[[#This Row],[Line Item Text Code]],$U$3:$V$7,2,FALSE)</f>
        <v>Specification Error</v>
      </c>
      <c r="Q1864" s="31">
        <f>Table1[[#This Row],[Ext. Cost]]-Table1[[#This Row],[Ext. Sell]]</f>
        <v>50.83</v>
      </c>
      <c r="R1864" s="28">
        <f>VLOOKUP(C1864,Bookings!$A$1:$B$33,2,FALSE)</f>
        <v>25594614.949999984</v>
      </c>
      <c r="S1864" s="31">
        <f>IFERROR(VLOOKUP(D1864,Bookings!E:F,2,FALSE),0)</f>
        <v>5909476.290000001</v>
      </c>
      <c r="T1864" s="37" t="str">
        <f>IFERROR(VLOOKUP(Table1[[#This Row],[Order]],Bookings_with_AM_Report!A:L,12,FALSE),"N/A")</f>
        <v>Josie Maitlen,Torrey Carroll</v>
      </c>
    </row>
    <row r="1865" spans="1:20">
      <c r="A1865" s="36" t="s">
        <v>6834</v>
      </c>
      <c r="B1865" s="36">
        <v>6</v>
      </c>
      <c r="C1865" s="36" t="s">
        <v>20</v>
      </c>
      <c r="D1865" s="36" t="s">
        <v>21</v>
      </c>
      <c r="E1865" s="36" t="s">
        <v>6419</v>
      </c>
      <c r="F1865" s="36" t="s">
        <v>6835</v>
      </c>
      <c r="G1865" s="36" t="s">
        <v>16</v>
      </c>
      <c r="H1865" s="36" t="s">
        <v>36</v>
      </c>
      <c r="I1865" s="36" t="s">
        <v>6836</v>
      </c>
      <c r="J1865" s="36" t="s">
        <v>24</v>
      </c>
      <c r="K1865" s="36" t="s">
        <v>124</v>
      </c>
      <c r="L1865" s="36">
        <v>1</v>
      </c>
      <c r="M1865" s="33">
        <v>0</v>
      </c>
      <c r="N1865" s="33">
        <v>1300</v>
      </c>
      <c r="O1865" s="36" t="s">
        <v>26</v>
      </c>
      <c r="P1865" s="36" t="str">
        <f>VLOOKUP(Table1[[#This Row],[Line Item Text Code]],$U$3:$V$7,2,FALSE)</f>
        <v>Customer Accomodation</v>
      </c>
      <c r="Q1865" s="31">
        <f>Table1[[#This Row],[Ext. Cost]]-Table1[[#This Row],[Ext. Sell]]</f>
        <v>1300</v>
      </c>
      <c r="R1865" s="28">
        <f>VLOOKUP(C1865,Bookings!$A$1:$B$33,2,FALSE)</f>
        <v>7904036.2999999644</v>
      </c>
      <c r="S1865" s="31">
        <f>IFERROR(VLOOKUP(D1865,Bookings!E:F,2,FALSE),0)</f>
        <v>6485933.8499999978</v>
      </c>
      <c r="T1865" s="37" t="str">
        <f>IFERROR(VLOOKUP(Table1[[#This Row],[Order]],Bookings_with_AM_Report!A:L,12,FALSE),"N/A")</f>
        <v>Norma Lopez</v>
      </c>
    </row>
    <row r="1866" spans="1:20">
      <c r="A1866" s="36" t="s">
        <v>6837</v>
      </c>
      <c r="B1866" s="36">
        <v>260</v>
      </c>
      <c r="C1866" s="36" t="s">
        <v>59</v>
      </c>
      <c r="D1866" s="36" t="s">
        <v>4831</v>
      </c>
      <c r="E1866" s="36" t="s">
        <v>52</v>
      </c>
      <c r="F1866" s="36" t="s">
        <v>52</v>
      </c>
      <c r="G1866" s="36" t="s">
        <v>53</v>
      </c>
      <c r="H1866" s="36" t="s">
        <v>53</v>
      </c>
      <c r="I1866" s="36" t="s">
        <v>6838</v>
      </c>
      <c r="J1866" s="36" t="s">
        <v>18</v>
      </c>
      <c r="K1866" s="36" t="s">
        <v>1588</v>
      </c>
      <c r="L1866" s="36">
        <v>1</v>
      </c>
      <c r="M1866" s="33">
        <v>0</v>
      </c>
      <c r="N1866" s="33">
        <v>763.85</v>
      </c>
      <c r="O1866" s="36" t="s">
        <v>63</v>
      </c>
      <c r="P1866" s="36" t="str">
        <f>VLOOKUP(Table1[[#This Row],[Line Item Text Code]],$U$3:$V$7,2,FALSE)</f>
        <v>Shipping Charges</v>
      </c>
      <c r="Q1866" s="31">
        <f>Table1[[#This Row],[Ext. Cost]]-Table1[[#This Row],[Ext. Sell]]</f>
        <v>763.85</v>
      </c>
      <c r="R1866" s="28">
        <f>VLOOKUP(C1866,Bookings!$A$1:$B$33,2,FALSE)</f>
        <v>25594614.949999984</v>
      </c>
      <c r="S1866" s="31">
        <f>IFERROR(VLOOKUP(D1866,Bookings!E:F,2,FALSE),0)</f>
        <v>4208412.0200000005</v>
      </c>
      <c r="T1866" s="37" t="str">
        <f>IFERROR(VLOOKUP(Table1[[#This Row],[Order]],Bookings_with_AM_Report!A:L,12,FALSE),"N/A")</f>
        <v>Josie Maitlen,Torrey Carroll</v>
      </c>
    </row>
    <row r="1867" spans="1:20">
      <c r="A1867" s="36" t="s">
        <v>6839</v>
      </c>
      <c r="B1867" s="36">
        <v>2</v>
      </c>
      <c r="C1867" s="36" t="s">
        <v>20</v>
      </c>
      <c r="D1867" s="36" t="s">
        <v>21</v>
      </c>
      <c r="E1867" s="36" t="s">
        <v>46</v>
      </c>
      <c r="F1867" s="36" t="s">
        <v>6840</v>
      </c>
      <c r="G1867" s="36" t="s">
        <v>42</v>
      </c>
      <c r="H1867" s="36" t="s">
        <v>36</v>
      </c>
      <c r="I1867" s="36" t="s">
        <v>6447</v>
      </c>
      <c r="J1867" s="36" t="s">
        <v>24</v>
      </c>
      <c r="K1867" s="36" t="s">
        <v>86</v>
      </c>
      <c r="L1867" s="36">
        <v>1</v>
      </c>
      <c r="M1867" s="33">
        <v>0</v>
      </c>
      <c r="N1867" s="33">
        <v>176</v>
      </c>
      <c r="O1867" s="36" t="s">
        <v>26</v>
      </c>
      <c r="P1867" s="36" t="str">
        <f>VLOOKUP(Table1[[#This Row],[Line Item Text Code]],$U$3:$V$7,2,FALSE)</f>
        <v>Customer Accomodation</v>
      </c>
      <c r="Q1867" s="31">
        <f>Table1[[#This Row],[Ext. Cost]]-Table1[[#This Row],[Ext. Sell]]</f>
        <v>176</v>
      </c>
      <c r="R1867" s="28">
        <f>VLOOKUP(C1867,Bookings!$A$1:$B$33,2,FALSE)</f>
        <v>7904036.2999999644</v>
      </c>
      <c r="S1867" s="31">
        <f>IFERROR(VLOOKUP(D1867,Bookings!E:F,2,FALSE),0)</f>
        <v>6485933.8499999978</v>
      </c>
      <c r="T1867" s="37" t="str">
        <f>IFERROR(VLOOKUP(Table1[[#This Row],[Order]],Bookings_with_AM_Report!A:L,12,FALSE),"N/A")</f>
        <v>Norma Lopez</v>
      </c>
    </row>
    <row r="1868" spans="1:20">
      <c r="A1868" s="36" t="s">
        <v>6841</v>
      </c>
      <c r="B1868" s="36">
        <v>8</v>
      </c>
      <c r="C1868" s="36" t="s">
        <v>20</v>
      </c>
      <c r="D1868" s="36" t="s">
        <v>21</v>
      </c>
      <c r="E1868" s="36" t="s">
        <v>2561</v>
      </c>
      <c r="F1868" s="36" t="s">
        <v>2587</v>
      </c>
      <c r="G1868" s="36" t="s">
        <v>2516</v>
      </c>
      <c r="H1868" s="36" t="s">
        <v>49</v>
      </c>
      <c r="I1868" s="36" t="s">
        <v>6842</v>
      </c>
      <c r="J1868" s="36" t="s">
        <v>24</v>
      </c>
      <c r="K1868" s="36" t="s">
        <v>34</v>
      </c>
      <c r="L1868" s="36">
        <v>0.53</v>
      </c>
      <c r="M1868" s="33">
        <v>0</v>
      </c>
      <c r="N1868" s="33">
        <v>0.53</v>
      </c>
      <c r="O1868" s="36" t="s">
        <v>26</v>
      </c>
      <c r="P1868" s="36" t="str">
        <f>VLOOKUP(Table1[[#This Row],[Line Item Text Code]],$U$3:$V$7,2,FALSE)</f>
        <v>Specification Error</v>
      </c>
      <c r="Q1868" s="31">
        <f>Table1[[#This Row],[Ext. Cost]]-Table1[[#This Row],[Ext. Sell]]</f>
        <v>0.53</v>
      </c>
      <c r="R1868" s="28">
        <f>VLOOKUP(C1868,Bookings!$A$1:$B$33,2,FALSE)</f>
        <v>7904036.2999999644</v>
      </c>
      <c r="S1868" s="31">
        <f>IFERROR(VLOOKUP(D1868,Bookings!E:F,2,FALSE),0)</f>
        <v>6485933.8499999978</v>
      </c>
      <c r="T1868" s="37" t="str">
        <f>IFERROR(VLOOKUP(Table1[[#This Row],[Order]],Bookings_with_AM_Report!A:L,12,FALSE),"N/A")</f>
        <v>Jessica Ramirez</v>
      </c>
    </row>
    <row r="1869" spans="1:20">
      <c r="A1869" s="36" t="s">
        <v>6843</v>
      </c>
      <c r="B1869" s="36">
        <v>2</v>
      </c>
      <c r="C1869" s="36" t="s">
        <v>105</v>
      </c>
      <c r="D1869" s="36" t="s">
        <v>157</v>
      </c>
      <c r="E1869" s="36" t="s">
        <v>3630</v>
      </c>
      <c r="F1869" s="36" t="s">
        <v>3630</v>
      </c>
      <c r="G1869" s="36" t="s">
        <v>2516</v>
      </c>
      <c r="H1869" s="36" t="s">
        <v>32</v>
      </c>
      <c r="I1869" s="36" t="s">
        <v>6844</v>
      </c>
      <c r="J1869" s="36" t="s">
        <v>33</v>
      </c>
      <c r="K1869" s="36" t="s">
        <v>1603</v>
      </c>
      <c r="L1869" s="36">
        <v>1</v>
      </c>
      <c r="M1869" s="33">
        <v>8.77</v>
      </c>
      <c r="N1869" s="33">
        <v>0</v>
      </c>
      <c r="O1869" s="36" t="s">
        <v>1598</v>
      </c>
      <c r="P1869" s="36" t="str">
        <f>VLOOKUP(Table1[[#This Row],[Line Item Text Code]],$U$3:$V$7,2,FALSE)</f>
        <v>Vendor Caused</v>
      </c>
      <c r="Q1869" s="31">
        <f>Table1[[#This Row],[Ext. Cost]]-Table1[[#This Row],[Ext. Sell]]</f>
        <v>-8.77</v>
      </c>
      <c r="R1869" s="28">
        <f>VLOOKUP(C1869,Bookings!$A$1:$B$33,2,FALSE)</f>
        <v>2269779.3000000003</v>
      </c>
      <c r="S1869" s="31">
        <f>IFERROR(VLOOKUP(D1869,Bookings!E:F,2,FALSE),0)</f>
        <v>50866.139999999992</v>
      </c>
      <c r="T1869" s="37" t="str">
        <f>IFERROR(VLOOKUP(Table1[[#This Row],[Order]],Bookings_with_AM_Report!A:L,12,FALSE),"N/A")</f>
        <v>Erika Duarte</v>
      </c>
    </row>
    <row r="1870" spans="1:20">
      <c r="A1870" s="36" t="s">
        <v>6845</v>
      </c>
      <c r="B1870" s="36">
        <v>1</v>
      </c>
      <c r="C1870" s="36" t="s">
        <v>15</v>
      </c>
      <c r="D1870" s="36" t="s">
        <v>143</v>
      </c>
      <c r="E1870" s="36" t="s">
        <v>6846</v>
      </c>
      <c r="F1870" s="36" t="s">
        <v>6847</v>
      </c>
      <c r="G1870" s="36" t="s">
        <v>31</v>
      </c>
      <c r="H1870" s="36" t="s">
        <v>49</v>
      </c>
      <c r="I1870" s="36" t="s">
        <v>6848</v>
      </c>
      <c r="J1870" s="36" t="s">
        <v>18</v>
      </c>
      <c r="K1870" s="36" t="s">
        <v>34</v>
      </c>
      <c r="L1870" s="36">
        <v>4</v>
      </c>
      <c r="M1870" s="33">
        <v>0</v>
      </c>
      <c r="N1870" s="33">
        <v>802.56</v>
      </c>
      <c r="O1870" s="36" t="s">
        <v>26</v>
      </c>
      <c r="P1870" s="36" t="str">
        <f>VLOOKUP(Table1[[#This Row],[Line Item Text Code]],$U$3:$V$7,2,FALSE)</f>
        <v>Specification Error</v>
      </c>
      <c r="Q1870" s="31">
        <f>Table1[[#This Row],[Ext. Cost]]-Table1[[#This Row],[Ext. Sell]]</f>
        <v>802.56</v>
      </c>
      <c r="R1870" s="28">
        <f>VLOOKUP(C1870,Bookings!$A$1:$B$33,2,FALSE)</f>
        <v>6210075.2199999997</v>
      </c>
      <c r="S1870" s="31">
        <f>IFERROR(VLOOKUP(D1870,Bookings!E:F,2,FALSE),0)</f>
        <v>4794778.7699999996</v>
      </c>
      <c r="T1870" s="37" t="str">
        <f>IFERROR(VLOOKUP(Table1[[#This Row],[Order]],Bookings_with_AM_Report!A:L,12,FALSE),"N/A")</f>
        <v>Patty Medina</v>
      </c>
    </row>
    <row r="1871" spans="1:20">
      <c r="A1871" s="36" t="s">
        <v>6845</v>
      </c>
      <c r="B1871" s="36">
        <v>2</v>
      </c>
      <c r="C1871" s="36" t="s">
        <v>15</v>
      </c>
      <c r="D1871" s="36" t="s">
        <v>143</v>
      </c>
      <c r="E1871" s="36" t="s">
        <v>6849</v>
      </c>
      <c r="F1871" s="36" t="s">
        <v>6850</v>
      </c>
      <c r="G1871" s="36" t="s">
        <v>31</v>
      </c>
      <c r="H1871" s="36" t="s">
        <v>49</v>
      </c>
      <c r="I1871" s="36" t="s">
        <v>6848</v>
      </c>
      <c r="J1871" s="36" t="s">
        <v>18</v>
      </c>
      <c r="K1871" s="36" t="s">
        <v>34</v>
      </c>
      <c r="L1871" s="36">
        <v>1</v>
      </c>
      <c r="M1871" s="33">
        <v>0</v>
      </c>
      <c r="N1871" s="33">
        <v>175.56</v>
      </c>
      <c r="O1871" s="36" t="s">
        <v>26</v>
      </c>
      <c r="P1871" s="36" t="str">
        <f>VLOOKUP(Table1[[#This Row],[Line Item Text Code]],$U$3:$V$7,2,FALSE)</f>
        <v>Specification Error</v>
      </c>
      <c r="Q1871" s="31">
        <f>Table1[[#This Row],[Ext. Cost]]-Table1[[#This Row],[Ext. Sell]]</f>
        <v>175.56</v>
      </c>
      <c r="R1871" s="28">
        <f>VLOOKUP(C1871,Bookings!$A$1:$B$33,2,FALSE)</f>
        <v>6210075.2199999997</v>
      </c>
      <c r="S1871" s="31">
        <f>IFERROR(VLOOKUP(D1871,Bookings!E:F,2,FALSE),0)</f>
        <v>4794778.7699999996</v>
      </c>
      <c r="T1871" s="37" t="str">
        <f>IFERROR(VLOOKUP(Table1[[#This Row],[Order]],Bookings_with_AM_Report!A:L,12,FALSE),"N/A")</f>
        <v>Patty Medina</v>
      </c>
    </row>
    <row r="1872" spans="1:20">
      <c r="A1872" s="36" t="s">
        <v>6851</v>
      </c>
      <c r="B1872" s="36">
        <v>2</v>
      </c>
      <c r="C1872" s="36" t="s">
        <v>81</v>
      </c>
      <c r="D1872" s="36" t="s">
        <v>170</v>
      </c>
      <c r="E1872" s="36" t="s">
        <v>92</v>
      </c>
      <c r="F1872" s="36" t="s">
        <v>6572</v>
      </c>
      <c r="G1872" s="36" t="s">
        <v>16</v>
      </c>
      <c r="H1872" s="36" t="s">
        <v>32</v>
      </c>
      <c r="I1872" s="36" t="s">
        <v>6573</v>
      </c>
      <c r="J1872" s="36" t="s">
        <v>24</v>
      </c>
      <c r="K1872" s="36" t="s">
        <v>124</v>
      </c>
      <c r="L1872" s="36">
        <v>1</v>
      </c>
      <c r="M1872" s="33">
        <v>345</v>
      </c>
      <c r="N1872" s="33">
        <v>0</v>
      </c>
      <c r="O1872" s="36" t="s">
        <v>29</v>
      </c>
      <c r="P1872" s="36" t="str">
        <f>VLOOKUP(Table1[[#This Row],[Line Item Text Code]],$U$3:$V$7,2,FALSE)</f>
        <v>Vendor Caused</v>
      </c>
      <c r="Q1872" s="31">
        <f>Table1[[#This Row],[Ext. Cost]]-Table1[[#This Row],[Ext. Sell]]</f>
        <v>-345</v>
      </c>
      <c r="R1872" s="28">
        <f>VLOOKUP(C1872,Bookings!$A$1:$B$33,2,FALSE)</f>
        <v>2600398.1199999982</v>
      </c>
      <c r="S1872" s="31">
        <f>IFERROR(VLOOKUP(D1872,Bookings!E:F,2,FALSE),0)</f>
        <v>1166624.0599999994</v>
      </c>
      <c r="T1872" s="37" t="str">
        <f>IFERROR(VLOOKUP(Table1[[#This Row],[Order]],Bookings_with_AM_Report!A:L,12,FALSE),"N/A")</f>
        <v>Genesis Rita</v>
      </c>
    </row>
    <row r="1873" spans="1:20">
      <c r="A1873" s="36" t="s">
        <v>6852</v>
      </c>
      <c r="B1873" s="36">
        <v>50</v>
      </c>
      <c r="C1873" s="36" t="s">
        <v>371</v>
      </c>
      <c r="D1873" s="36" t="s">
        <v>6853</v>
      </c>
      <c r="E1873" s="36" t="s">
        <v>129</v>
      </c>
      <c r="F1873" s="36" t="s">
        <v>6740</v>
      </c>
      <c r="G1873" s="36" t="s">
        <v>53</v>
      </c>
      <c r="H1873" s="36" t="s">
        <v>53</v>
      </c>
      <c r="I1873" s="36" t="s">
        <v>129</v>
      </c>
      <c r="J1873" s="36" t="s">
        <v>24</v>
      </c>
      <c r="K1873" s="36" t="s">
        <v>75</v>
      </c>
      <c r="L1873" s="36">
        <v>1</v>
      </c>
      <c r="M1873" s="33">
        <v>0</v>
      </c>
      <c r="N1873" s="33">
        <v>92.92</v>
      </c>
      <c r="O1873" s="36" t="s">
        <v>88</v>
      </c>
      <c r="P1873" s="36" t="str">
        <f>VLOOKUP(Table1[[#This Row],[Line Item Text Code]],$U$3:$V$7,2,FALSE)</f>
        <v>Shipping Charges</v>
      </c>
      <c r="Q1873" s="31">
        <f>Table1[[#This Row],[Ext. Cost]]-Table1[[#This Row],[Ext. Sell]]</f>
        <v>92.92</v>
      </c>
      <c r="R1873" s="28">
        <f>VLOOKUP(C1873,Bookings!$A$1:$B$33,2,FALSE)</f>
        <v>1713691.77</v>
      </c>
      <c r="S1873" s="31">
        <f>IFERROR(VLOOKUP(D1873,Bookings!E:F,2,FALSE),0)</f>
        <v>288113.87</v>
      </c>
      <c r="T1873" s="37" t="str">
        <f>IFERROR(VLOOKUP(Table1[[#This Row],[Order]],Bookings_with_AM_Report!A:L,12,FALSE),"N/A")</f>
        <v>Maria Estrada</v>
      </c>
    </row>
    <row r="1874" spans="1:20">
      <c r="A1874" s="36" t="s">
        <v>6854</v>
      </c>
      <c r="B1874" s="36">
        <v>4</v>
      </c>
      <c r="C1874" s="36" t="s">
        <v>106</v>
      </c>
      <c r="D1874" s="36" t="s">
        <v>653</v>
      </c>
      <c r="E1874" s="36" t="s">
        <v>52</v>
      </c>
      <c r="F1874" s="36" t="s">
        <v>54</v>
      </c>
      <c r="G1874" s="36" t="s">
        <v>53</v>
      </c>
      <c r="H1874" s="36" t="s">
        <v>32</v>
      </c>
      <c r="I1874" s="36" t="s">
        <v>6855</v>
      </c>
      <c r="J1874" s="36" t="s">
        <v>33</v>
      </c>
      <c r="K1874" s="36" t="s">
        <v>162</v>
      </c>
      <c r="L1874" s="36">
        <v>1</v>
      </c>
      <c r="M1874" s="33">
        <v>0</v>
      </c>
      <c r="N1874" s="33">
        <v>27.42</v>
      </c>
      <c r="O1874" s="36" t="s">
        <v>1598</v>
      </c>
      <c r="P1874" s="36" t="str">
        <f>VLOOKUP(Table1[[#This Row],[Line Item Text Code]],$U$3:$V$7,2,FALSE)</f>
        <v>Vendor Caused</v>
      </c>
      <c r="Q1874" s="31">
        <f>Table1[[#This Row],[Ext. Cost]]-Table1[[#This Row],[Ext. Sell]]</f>
        <v>27.42</v>
      </c>
      <c r="R1874" s="28">
        <f>VLOOKUP(C1874,Bookings!$A$1:$B$33,2,FALSE)</f>
        <v>893520.77000000025</v>
      </c>
      <c r="S1874" s="31">
        <f>IFERROR(VLOOKUP(D1874,Bookings!E:F,2,FALSE),0)</f>
        <v>133839.57999999999</v>
      </c>
      <c r="T1874" s="37" t="str">
        <f>IFERROR(VLOOKUP(Table1[[#This Row],[Order]],Bookings_with_AM_Report!A:L,12,FALSE),"N/A")</f>
        <v>Erika Duarte</v>
      </c>
    </row>
    <row r="1875" spans="1:20">
      <c r="A1875" s="36" t="s">
        <v>6856</v>
      </c>
      <c r="B1875" s="36">
        <v>41</v>
      </c>
      <c r="C1875" s="36" t="s">
        <v>371</v>
      </c>
      <c r="D1875" s="36" t="s">
        <v>6853</v>
      </c>
      <c r="E1875" s="36" t="s">
        <v>129</v>
      </c>
      <c r="F1875" s="36" t="s">
        <v>6740</v>
      </c>
      <c r="G1875" s="36" t="s">
        <v>53</v>
      </c>
      <c r="H1875" s="36" t="s">
        <v>53</v>
      </c>
      <c r="I1875" s="36" t="s">
        <v>129</v>
      </c>
      <c r="J1875" s="36" t="s">
        <v>24</v>
      </c>
      <c r="K1875" s="36" t="s">
        <v>75</v>
      </c>
      <c r="L1875" s="36">
        <v>1</v>
      </c>
      <c r="M1875" s="33">
        <v>0</v>
      </c>
      <c r="N1875" s="33">
        <v>92.92</v>
      </c>
      <c r="O1875" s="36" t="s">
        <v>88</v>
      </c>
      <c r="P1875" s="36" t="str">
        <f>VLOOKUP(Table1[[#This Row],[Line Item Text Code]],$U$3:$V$7,2,FALSE)</f>
        <v>Shipping Charges</v>
      </c>
      <c r="Q1875" s="31">
        <f>Table1[[#This Row],[Ext. Cost]]-Table1[[#This Row],[Ext. Sell]]</f>
        <v>92.92</v>
      </c>
      <c r="R1875" s="28">
        <f>VLOOKUP(C1875,Bookings!$A$1:$B$33,2,FALSE)</f>
        <v>1713691.77</v>
      </c>
      <c r="S1875" s="31">
        <f>IFERROR(VLOOKUP(D1875,Bookings!E:F,2,FALSE),0)</f>
        <v>288113.87</v>
      </c>
      <c r="T1875" s="37" t="str">
        <f>IFERROR(VLOOKUP(Table1[[#This Row],[Order]],Bookings_with_AM_Report!A:L,12,FALSE),"N/A")</f>
        <v>Maria Estrada</v>
      </c>
    </row>
    <row r="1876" spans="1:20">
      <c r="A1876" s="36" t="s">
        <v>6857</v>
      </c>
      <c r="B1876" s="36">
        <v>4</v>
      </c>
      <c r="C1876" s="36" t="s">
        <v>76</v>
      </c>
      <c r="D1876" s="36" t="s">
        <v>1927</v>
      </c>
      <c r="E1876" s="36" t="s">
        <v>69</v>
      </c>
      <c r="F1876" s="36" t="s">
        <v>6858</v>
      </c>
      <c r="G1876" s="36" t="s">
        <v>16</v>
      </c>
      <c r="H1876" s="36" t="s">
        <v>17</v>
      </c>
      <c r="I1876" s="36" t="s">
        <v>6859</v>
      </c>
      <c r="J1876" s="36" t="s">
        <v>18</v>
      </c>
      <c r="K1876" s="36" t="s">
        <v>19</v>
      </c>
      <c r="L1876" s="36">
        <v>1</v>
      </c>
      <c r="M1876" s="33">
        <v>0</v>
      </c>
      <c r="N1876" s="33">
        <v>-570</v>
      </c>
      <c r="O1876" s="36" t="s">
        <v>63</v>
      </c>
      <c r="P1876" s="36" t="str">
        <f>VLOOKUP(Table1[[#This Row],[Line Item Text Code]],$U$3:$V$7,2,FALSE)</f>
        <v>Miscellaneous</v>
      </c>
      <c r="Q1876" s="31">
        <f>Table1[[#This Row],[Ext. Cost]]-Table1[[#This Row],[Ext. Sell]]</f>
        <v>-570</v>
      </c>
      <c r="R1876" s="28">
        <f>VLOOKUP(C1876,Bookings!$A$1:$B$33,2,FALSE)</f>
        <v>13189792.260000004</v>
      </c>
      <c r="S1876" s="31">
        <f>IFERROR(VLOOKUP(D1876,Bookings!E:F,2,FALSE),0)</f>
        <v>362802.73</v>
      </c>
      <c r="T1876" s="37" t="str">
        <f>IFERROR(VLOOKUP(Table1[[#This Row],[Order]],Bookings_with_AM_Report!A:L,12,FALSE),"N/A")</f>
        <v>Frances Kim,Kimi Katsuyoshi</v>
      </c>
    </row>
    <row r="1877" spans="1:20">
      <c r="A1877" s="36" t="s">
        <v>6860</v>
      </c>
      <c r="B1877" s="36">
        <v>13</v>
      </c>
      <c r="C1877" s="36" t="s">
        <v>371</v>
      </c>
      <c r="D1877" s="36" t="s">
        <v>6853</v>
      </c>
      <c r="E1877" s="36" t="s">
        <v>6494</v>
      </c>
      <c r="F1877" s="36" t="s">
        <v>6494</v>
      </c>
      <c r="G1877" s="36" t="s">
        <v>53</v>
      </c>
      <c r="H1877" s="36" t="s">
        <v>53</v>
      </c>
      <c r="I1877" s="36" t="s">
        <v>129</v>
      </c>
      <c r="J1877" s="36" t="s">
        <v>24</v>
      </c>
      <c r="K1877" s="36" t="s">
        <v>75</v>
      </c>
      <c r="L1877" s="36">
        <v>1</v>
      </c>
      <c r="M1877" s="33">
        <v>0</v>
      </c>
      <c r="N1877" s="33">
        <v>78.400000000000006</v>
      </c>
      <c r="O1877" s="36" t="s">
        <v>88</v>
      </c>
      <c r="P1877" s="36" t="str">
        <f>VLOOKUP(Table1[[#This Row],[Line Item Text Code]],$U$3:$V$7,2,FALSE)</f>
        <v>Shipping Charges</v>
      </c>
      <c r="Q1877" s="31">
        <f>Table1[[#This Row],[Ext. Cost]]-Table1[[#This Row],[Ext. Sell]]</f>
        <v>78.400000000000006</v>
      </c>
      <c r="R1877" s="28">
        <f>VLOOKUP(C1877,Bookings!$A$1:$B$33,2,FALSE)</f>
        <v>1713691.77</v>
      </c>
      <c r="S1877" s="31">
        <f>IFERROR(VLOOKUP(D1877,Bookings!E:F,2,FALSE),0)</f>
        <v>288113.87</v>
      </c>
      <c r="T1877" s="37" t="str">
        <f>IFERROR(VLOOKUP(Table1[[#This Row],[Order]],Bookings_with_AM_Report!A:L,12,FALSE),"N/A")</f>
        <v>Maria Estrada</v>
      </c>
    </row>
    <row r="1878" spans="1:20">
      <c r="A1878" s="36" t="s">
        <v>6860</v>
      </c>
      <c r="B1878" s="36">
        <v>14</v>
      </c>
      <c r="C1878" s="36" t="s">
        <v>371</v>
      </c>
      <c r="D1878" s="36" t="s">
        <v>6853</v>
      </c>
      <c r="E1878" s="36" t="s">
        <v>6494</v>
      </c>
      <c r="F1878" s="36" t="s">
        <v>6494</v>
      </c>
      <c r="G1878" s="36" t="s">
        <v>53</v>
      </c>
      <c r="H1878" s="36" t="s">
        <v>53</v>
      </c>
      <c r="I1878" s="36" t="s">
        <v>129</v>
      </c>
      <c r="J1878" s="36" t="s">
        <v>24</v>
      </c>
      <c r="K1878" s="36" t="s">
        <v>75</v>
      </c>
      <c r="L1878" s="36">
        <v>1</v>
      </c>
      <c r="M1878" s="33">
        <v>0</v>
      </c>
      <c r="N1878" s="33">
        <v>84.81</v>
      </c>
      <c r="O1878" s="36" t="s">
        <v>88</v>
      </c>
      <c r="P1878" s="36" t="str">
        <f>VLOOKUP(Table1[[#This Row],[Line Item Text Code]],$U$3:$V$7,2,FALSE)</f>
        <v>Shipping Charges</v>
      </c>
      <c r="Q1878" s="31">
        <f>Table1[[#This Row],[Ext. Cost]]-Table1[[#This Row],[Ext. Sell]]</f>
        <v>84.81</v>
      </c>
      <c r="R1878" s="28">
        <f>VLOOKUP(C1878,Bookings!$A$1:$B$33,2,FALSE)</f>
        <v>1713691.77</v>
      </c>
      <c r="S1878" s="31">
        <f>IFERROR(VLOOKUP(D1878,Bookings!E:F,2,FALSE),0)</f>
        <v>288113.87</v>
      </c>
      <c r="T1878" s="37" t="str">
        <f>IFERROR(VLOOKUP(Table1[[#This Row],[Order]],Bookings_with_AM_Report!A:L,12,FALSE),"N/A")</f>
        <v>Maria Estrada</v>
      </c>
    </row>
    <row r="1879" spans="1:20">
      <c r="A1879" s="36" t="s">
        <v>6860</v>
      </c>
      <c r="B1879" s="36">
        <v>15</v>
      </c>
      <c r="C1879" s="36" t="s">
        <v>371</v>
      </c>
      <c r="D1879" s="36" t="s">
        <v>6853</v>
      </c>
      <c r="E1879" s="36" t="s">
        <v>6861</v>
      </c>
      <c r="F1879" s="36" t="s">
        <v>6862</v>
      </c>
      <c r="G1879" s="36" t="s">
        <v>1505</v>
      </c>
      <c r="H1879" s="36" t="s">
        <v>36</v>
      </c>
      <c r="I1879" s="36" t="s">
        <v>6862</v>
      </c>
      <c r="J1879" s="36" t="s">
        <v>24</v>
      </c>
      <c r="K1879" s="36" t="s">
        <v>2394</v>
      </c>
      <c r="L1879" s="36">
        <v>1</v>
      </c>
      <c r="M1879" s="33">
        <v>0</v>
      </c>
      <c r="N1879" s="33">
        <v>107.52</v>
      </c>
      <c r="O1879" s="36" t="s">
        <v>88</v>
      </c>
      <c r="P1879" s="36" t="str">
        <f>VLOOKUP(Table1[[#This Row],[Line Item Text Code]],$U$3:$V$7,2,FALSE)</f>
        <v>Customer Accomodation</v>
      </c>
      <c r="Q1879" s="31">
        <f>Table1[[#This Row],[Ext. Cost]]-Table1[[#This Row],[Ext. Sell]]</f>
        <v>107.52</v>
      </c>
      <c r="R1879" s="28">
        <f>VLOOKUP(C1879,Bookings!$A$1:$B$33,2,FALSE)</f>
        <v>1713691.77</v>
      </c>
      <c r="S1879" s="31">
        <f>IFERROR(VLOOKUP(D1879,Bookings!E:F,2,FALSE),0)</f>
        <v>288113.87</v>
      </c>
      <c r="T1879" s="37" t="str">
        <f>IFERROR(VLOOKUP(Table1[[#This Row],[Order]],Bookings_with_AM_Report!A:L,12,FALSE),"N/A")</f>
        <v>Maria Estrada</v>
      </c>
    </row>
    <row r="1880" spans="1:20">
      <c r="A1880" s="36" t="s">
        <v>6863</v>
      </c>
      <c r="B1880" s="36">
        <v>1</v>
      </c>
      <c r="C1880" s="36" t="s">
        <v>76</v>
      </c>
      <c r="D1880" s="36" t="s">
        <v>4082</v>
      </c>
      <c r="E1880" s="36" t="s">
        <v>6305</v>
      </c>
      <c r="F1880" s="36" t="s">
        <v>6306</v>
      </c>
      <c r="G1880" s="36" t="s">
        <v>31</v>
      </c>
      <c r="H1880" s="36" t="s">
        <v>36</v>
      </c>
      <c r="I1880" s="36" t="s">
        <v>6864</v>
      </c>
      <c r="J1880" s="36" t="s">
        <v>18</v>
      </c>
      <c r="K1880" s="36" t="s">
        <v>34</v>
      </c>
      <c r="L1880" s="36">
        <v>6</v>
      </c>
      <c r="M1880" s="33">
        <v>0</v>
      </c>
      <c r="N1880" s="33">
        <v>66.239999999999995</v>
      </c>
      <c r="O1880" s="36" t="s">
        <v>63</v>
      </c>
      <c r="P1880" s="36" t="str">
        <f>VLOOKUP(Table1[[#This Row],[Line Item Text Code]],$U$3:$V$7,2,FALSE)</f>
        <v>Customer Accomodation</v>
      </c>
      <c r="Q1880" s="31">
        <f>Table1[[#This Row],[Ext. Cost]]-Table1[[#This Row],[Ext. Sell]]</f>
        <v>66.239999999999995</v>
      </c>
      <c r="R1880" s="28">
        <f>VLOOKUP(C1880,Bookings!$A$1:$B$33,2,FALSE)</f>
        <v>13189792.260000004</v>
      </c>
      <c r="S1880" s="31">
        <f>IFERROR(VLOOKUP(D1880,Bookings!E:F,2,FALSE),0)</f>
        <v>203833.10000000003</v>
      </c>
      <c r="T1880" s="37" t="str">
        <f>IFERROR(VLOOKUP(Table1[[#This Row],[Order]],Bookings_with_AM_Report!A:L,12,FALSE),"N/A")</f>
        <v>Chryslyn Perkins</v>
      </c>
    </row>
    <row r="1881" spans="1:20">
      <c r="A1881" s="36" t="s">
        <v>6863</v>
      </c>
      <c r="B1881" s="36">
        <v>2</v>
      </c>
      <c r="C1881" s="36" t="s">
        <v>76</v>
      </c>
      <c r="D1881" s="36" t="s">
        <v>4082</v>
      </c>
      <c r="E1881" s="36" t="s">
        <v>3653</v>
      </c>
      <c r="F1881" s="36" t="s">
        <v>4844</v>
      </c>
      <c r="G1881" s="36" t="s">
        <v>2516</v>
      </c>
      <c r="H1881" s="36" t="s">
        <v>36</v>
      </c>
      <c r="I1881" s="36" t="s">
        <v>6864</v>
      </c>
      <c r="J1881" s="36" t="s">
        <v>18</v>
      </c>
      <c r="K1881" s="36" t="s">
        <v>34</v>
      </c>
      <c r="L1881" s="36">
        <v>1</v>
      </c>
      <c r="M1881" s="33">
        <v>0</v>
      </c>
      <c r="N1881" s="33">
        <v>3.25</v>
      </c>
      <c r="O1881" s="36" t="s">
        <v>63</v>
      </c>
      <c r="P1881" s="36" t="str">
        <f>VLOOKUP(Table1[[#This Row],[Line Item Text Code]],$U$3:$V$7,2,FALSE)</f>
        <v>Customer Accomodation</v>
      </c>
      <c r="Q1881" s="31">
        <f>Table1[[#This Row],[Ext. Cost]]-Table1[[#This Row],[Ext. Sell]]</f>
        <v>3.25</v>
      </c>
      <c r="R1881" s="28">
        <f>VLOOKUP(C1881,Bookings!$A$1:$B$33,2,FALSE)</f>
        <v>13189792.260000004</v>
      </c>
      <c r="S1881" s="31">
        <f>IFERROR(VLOOKUP(D1881,Bookings!E:F,2,FALSE),0)</f>
        <v>203833.10000000003</v>
      </c>
      <c r="T1881" s="37" t="str">
        <f>IFERROR(VLOOKUP(Table1[[#This Row],[Order]],Bookings_with_AM_Report!A:L,12,FALSE),"N/A")</f>
        <v>Chryslyn Perkins</v>
      </c>
    </row>
    <row r="1882" spans="1:20">
      <c r="A1882" s="36" t="s">
        <v>6865</v>
      </c>
      <c r="B1882" s="36">
        <v>47</v>
      </c>
      <c r="C1882" s="36" t="s">
        <v>59</v>
      </c>
      <c r="D1882" s="36" t="s">
        <v>6866</v>
      </c>
      <c r="E1882" s="36" t="s">
        <v>108</v>
      </c>
      <c r="F1882" s="36" t="s">
        <v>141</v>
      </c>
      <c r="G1882" s="36" t="s">
        <v>53</v>
      </c>
      <c r="H1882" s="36" t="s">
        <v>49</v>
      </c>
      <c r="I1882" s="36" t="s">
        <v>6867</v>
      </c>
      <c r="J1882" s="36" t="s">
        <v>18</v>
      </c>
      <c r="K1882" s="36" t="s">
        <v>6868</v>
      </c>
      <c r="L1882" s="36">
        <v>1</v>
      </c>
      <c r="M1882" s="33">
        <v>0</v>
      </c>
      <c r="N1882" s="33">
        <v>98</v>
      </c>
      <c r="O1882" s="36" t="s">
        <v>48</v>
      </c>
      <c r="P1882" s="36" t="str">
        <f>VLOOKUP(Table1[[#This Row],[Line Item Text Code]],$U$3:$V$7,2,FALSE)</f>
        <v>Specification Error</v>
      </c>
      <c r="Q1882" s="31">
        <f>Table1[[#This Row],[Ext. Cost]]-Table1[[#This Row],[Ext. Sell]]</f>
        <v>98</v>
      </c>
      <c r="R1882" s="28">
        <f>VLOOKUP(C1882,Bookings!$A$1:$B$33,2,FALSE)</f>
        <v>25594614.949999984</v>
      </c>
      <c r="S1882" s="31">
        <f>IFERROR(VLOOKUP(D1882,Bookings!E:F,2,FALSE),0)</f>
        <v>45634.090000000004</v>
      </c>
      <c r="T1882" s="37" t="str">
        <f>IFERROR(VLOOKUP(Table1[[#This Row],[Order]],Bookings_with_AM_Report!A:L,12,FALSE),"N/A")</f>
        <v>Anthony Pantaleoni</v>
      </c>
    </row>
  </sheetData>
  <pageMargins left="0.75" right="0.75" top="1" bottom="1" header="0.5" footer="0.5"/>
  <pageSetup paperSize="9" orientation="landscape"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564-F21C-0148-9EF4-80BC3FEC9ECF}">
  <dimension ref="A1:J442"/>
  <sheetViews>
    <sheetView workbookViewId="0">
      <pane xSplit="1" ySplit="1" topLeftCell="B2" activePane="bottomRight" state="frozen"/>
      <selection activeCell="A1638" sqref="A1638:O1882"/>
      <selection pane="topRight" activeCell="A1638" sqref="A1638:O1882"/>
      <selection pane="bottomLeft" activeCell="A1638" sqref="A1638:O1882"/>
      <selection pane="bottomRight" activeCell="A1638" sqref="A1638:O1882"/>
    </sheetView>
  </sheetViews>
  <sheetFormatPr baseColWidth="10" defaultRowHeight="16"/>
  <cols>
    <col min="1" max="1" width="23" bestFit="1" customWidth="1"/>
    <col min="2" max="2" width="15" bestFit="1" customWidth="1"/>
    <col min="5" max="5" width="58.33203125" bestFit="1" customWidth="1"/>
    <col min="6" max="6" width="14.5" bestFit="1" customWidth="1"/>
    <col min="9" max="9" width="40.33203125" bestFit="1" customWidth="1"/>
    <col min="10" max="10" width="15" bestFit="1" customWidth="1"/>
  </cols>
  <sheetData>
    <row r="1" spans="1:10">
      <c r="A1" s="6" t="s">
        <v>3</v>
      </c>
      <c r="B1" t="s">
        <v>312</v>
      </c>
      <c r="E1" s="6" t="s">
        <v>178</v>
      </c>
      <c r="F1" t="s">
        <v>312</v>
      </c>
      <c r="I1" s="6" t="s">
        <v>3615</v>
      </c>
      <c r="J1" t="s">
        <v>312</v>
      </c>
    </row>
    <row r="2" spans="1:10">
      <c r="A2" s="1" t="s">
        <v>30</v>
      </c>
      <c r="B2" s="2">
        <v>3992449.5100000007</v>
      </c>
      <c r="E2" s="1" t="s">
        <v>3459</v>
      </c>
      <c r="F2" s="7">
        <v>291498.43</v>
      </c>
      <c r="I2" s="1"/>
      <c r="J2" s="2">
        <v>151844.65999999997</v>
      </c>
    </row>
    <row r="3" spans="1:10">
      <c r="A3" s="1" t="s">
        <v>181</v>
      </c>
      <c r="B3" s="2">
        <v>325857.38</v>
      </c>
      <c r="E3" s="1" t="s">
        <v>7194</v>
      </c>
      <c r="F3" s="7">
        <v>6786</v>
      </c>
      <c r="I3" s="1" t="s">
        <v>30</v>
      </c>
      <c r="J3" s="2">
        <v>0</v>
      </c>
    </row>
    <row r="4" spans="1:10">
      <c r="A4" s="1" t="s">
        <v>45</v>
      </c>
      <c r="B4" s="2">
        <v>6995960.2399999984</v>
      </c>
      <c r="E4" s="1" t="s">
        <v>1022</v>
      </c>
      <c r="F4" s="7">
        <v>77925</v>
      </c>
      <c r="I4" s="1" t="s">
        <v>573</v>
      </c>
      <c r="J4" s="2">
        <v>501309.4599999999</v>
      </c>
    </row>
    <row r="5" spans="1:10">
      <c r="A5" s="1" t="s">
        <v>142</v>
      </c>
      <c r="B5" s="2">
        <v>3309.31</v>
      </c>
      <c r="E5" s="1" t="s">
        <v>1149</v>
      </c>
      <c r="F5" s="7">
        <v>79008.91</v>
      </c>
      <c r="I5" s="1" t="s">
        <v>181</v>
      </c>
      <c r="J5" s="2">
        <v>11090764.929999998</v>
      </c>
    </row>
    <row r="6" spans="1:10">
      <c r="A6" s="1" t="s">
        <v>77</v>
      </c>
      <c r="B6" s="2">
        <v>17764.57</v>
      </c>
      <c r="E6" s="1" t="s">
        <v>89</v>
      </c>
      <c r="F6" s="7">
        <v>1690928.2900000003</v>
      </c>
      <c r="I6" s="1" t="s">
        <v>581</v>
      </c>
      <c r="J6" s="2">
        <v>189553.69</v>
      </c>
    </row>
    <row r="7" spans="1:10">
      <c r="A7" s="1" t="s">
        <v>247</v>
      </c>
      <c r="B7" s="2">
        <v>1079.55</v>
      </c>
      <c r="E7" s="1" t="s">
        <v>248</v>
      </c>
      <c r="F7" s="7">
        <v>424.02</v>
      </c>
      <c r="I7" s="1" t="s">
        <v>255</v>
      </c>
      <c r="J7" s="2">
        <v>0</v>
      </c>
    </row>
    <row r="8" spans="1:10">
      <c r="A8" s="1" t="s">
        <v>113</v>
      </c>
      <c r="B8" s="2">
        <v>3917134.9400000004</v>
      </c>
      <c r="E8" s="1" t="s">
        <v>5389</v>
      </c>
      <c r="F8" s="7">
        <v>106367</v>
      </c>
      <c r="I8" s="1" t="s">
        <v>260</v>
      </c>
      <c r="J8" s="2">
        <v>846951.72</v>
      </c>
    </row>
    <row r="9" spans="1:10">
      <c r="A9" s="1" t="s">
        <v>15</v>
      </c>
      <c r="B9" s="2">
        <v>6210075.2199999997</v>
      </c>
      <c r="E9" s="1" t="s">
        <v>1116</v>
      </c>
      <c r="F9" s="7">
        <v>923.07</v>
      </c>
      <c r="I9" s="1" t="s">
        <v>3347</v>
      </c>
      <c r="J9" s="2">
        <v>1325</v>
      </c>
    </row>
    <row r="10" spans="1:10">
      <c r="A10" s="1" t="s">
        <v>81</v>
      </c>
      <c r="B10" s="2">
        <v>2600398.1199999982</v>
      </c>
      <c r="E10" s="1" t="s">
        <v>5327</v>
      </c>
      <c r="F10" s="7">
        <v>799.5</v>
      </c>
      <c r="I10" s="1" t="s">
        <v>237</v>
      </c>
      <c r="J10" s="2">
        <v>2139564.9900000007</v>
      </c>
    </row>
    <row r="11" spans="1:10">
      <c r="A11" s="1" t="s">
        <v>127</v>
      </c>
      <c r="B11" s="2">
        <v>17992.599999999999</v>
      </c>
      <c r="E11" s="1" t="s">
        <v>2130</v>
      </c>
      <c r="F11" s="7">
        <v>11392.64</v>
      </c>
      <c r="I11" s="1" t="s">
        <v>2753</v>
      </c>
      <c r="J11" s="2">
        <v>501061.61999999994</v>
      </c>
    </row>
    <row r="12" spans="1:10">
      <c r="A12" s="1" t="s">
        <v>70</v>
      </c>
      <c r="B12" s="2">
        <v>3879926.4899999993</v>
      </c>
      <c r="E12" s="1" t="s">
        <v>2757</v>
      </c>
      <c r="F12" s="7">
        <v>0</v>
      </c>
      <c r="I12" s="1" t="s">
        <v>3368</v>
      </c>
      <c r="J12" s="2">
        <v>66593.240000000005</v>
      </c>
    </row>
    <row r="13" spans="1:10">
      <c r="A13" s="1" t="s">
        <v>234</v>
      </c>
      <c r="B13" s="2">
        <v>11238.25</v>
      </c>
      <c r="E13" s="1" t="s">
        <v>2730</v>
      </c>
      <c r="F13" s="7">
        <v>0</v>
      </c>
      <c r="I13" s="1" t="s">
        <v>3413</v>
      </c>
      <c r="J13" s="2">
        <v>0</v>
      </c>
    </row>
    <row r="14" spans="1:10">
      <c r="A14" s="1" t="s">
        <v>39</v>
      </c>
      <c r="B14" s="2">
        <v>1917863.1800000002</v>
      </c>
      <c r="E14" s="1" t="s">
        <v>4928</v>
      </c>
      <c r="F14" s="7">
        <v>450</v>
      </c>
      <c r="I14" s="1" t="s">
        <v>45</v>
      </c>
      <c r="J14" s="2">
        <v>4973.24</v>
      </c>
    </row>
    <row r="15" spans="1:10">
      <c r="A15" s="1" t="s">
        <v>241</v>
      </c>
      <c r="B15" s="2">
        <v>239095.5</v>
      </c>
      <c r="E15" s="1" t="s">
        <v>292</v>
      </c>
      <c r="F15" s="7">
        <v>650</v>
      </c>
      <c r="I15" s="1" t="s">
        <v>80</v>
      </c>
      <c r="J15" s="2">
        <v>2479138.87</v>
      </c>
    </row>
    <row r="16" spans="1:10">
      <c r="A16" s="1" t="s">
        <v>68</v>
      </c>
      <c r="B16" s="2">
        <v>497216.68999999994</v>
      </c>
      <c r="E16" s="1" t="s">
        <v>7057</v>
      </c>
      <c r="F16" s="7">
        <v>645.14</v>
      </c>
      <c r="I16" s="1" t="s">
        <v>1018</v>
      </c>
      <c r="J16" s="2">
        <v>5016</v>
      </c>
    </row>
    <row r="17" spans="1:10">
      <c r="A17" s="1" t="s">
        <v>244</v>
      </c>
      <c r="B17" s="2">
        <v>282064.37</v>
      </c>
      <c r="E17" s="1" t="s">
        <v>224</v>
      </c>
      <c r="F17" s="7">
        <v>1304608.0400000005</v>
      </c>
      <c r="I17" s="1" t="s">
        <v>264</v>
      </c>
      <c r="J17" s="2">
        <v>450.81</v>
      </c>
    </row>
    <row r="18" spans="1:10">
      <c r="A18" s="1" t="s">
        <v>20</v>
      </c>
      <c r="B18" s="2">
        <v>7904036.2999999644</v>
      </c>
      <c r="E18" s="1" t="s">
        <v>2316</v>
      </c>
      <c r="F18" s="7">
        <v>101794.15000000001</v>
      </c>
      <c r="I18" s="1" t="s">
        <v>1779</v>
      </c>
      <c r="J18" s="2">
        <v>14943.39</v>
      </c>
    </row>
    <row r="19" spans="1:10">
      <c r="A19" s="1" t="s">
        <v>59</v>
      </c>
      <c r="B19" s="2">
        <v>25594614.949999984</v>
      </c>
      <c r="E19" s="1" t="s">
        <v>270</v>
      </c>
      <c r="F19" s="7">
        <v>64015.06</v>
      </c>
      <c r="I19" s="1" t="s">
        <v>249</v>
      </c>
      <c r="J19" s="2">
        <v>136921.19999999998</v>
      </c>
    </row>
    <row r="20" spans="1:10">
      <c r="A20" s="1" t="s">
        <v>76</v>
      </c>
      <c r="B20" s="2">
        <v>13189792.260000004</v>
      </c>
      <c r="E20" s="1" t="s">
        <v>2966</v>
      </c>
      <c r="F20" s="7">
        <v>11725</v>
      </c>
      <c r="I20" s="1" t="s">
        <v>1953</v>
      </c>
      <c r="J20" s="2">
        <v>0</v>
      </c>
    </row>
    <row r="21" spans="1:10">
      <c r="A21" s="1" t="s">
        <v>93</v>
      </c>
      <c r="B21" s="2">
        <v>369459.66</v>
      </c>
      <c r="E21" s="1" t="s">
        <v>3503</v>
      </c>
      <c r="F21" s="7">
        <v>1800</v>
      </c>
      <c r="I21" s="1" t="s">
        <v>496</v>
      </c>
      <c r="J21" s="2">
        <v>23576.9</v>
      </c>
    </row>
    <row r="22" spans="1:10">
      <c r="A22" s="1" t="s">
        <v>117</v>
      </c>
      <c r="B22" s="2">
        <v>706029.88</v>
      </c>
      <c r="E22" s="1" t="s">
        <v>3948</v>
      </c>
      <c r="F22" s="7">
        <v>15718.279999999999</v>
      </c>
      <c r="I22" s="1" t="s">
        <v>242</v>
      </c>
      <c r="J22" s="2">
        <v>0</v>
      </c>
    </row>
    <row r="23" spans="1:10">
      <c r="A23" s="1" t="s">
        <v>105</v>
      </c>
      <c r="B23" s="2">
        <v>2269779.3000000003</v>
      </c>
      <c r="E23" s="1" t="s">
        <v>1983</v>
      </c>
      <c r="F23" s="7">
        <v>18762.650000000001</v>
      </c>
      <c r="I23" s="1" t="s">
        <v>142</v>
      </c>
      <c r="J23" s="2">
        <v>920593.77</v>
      </c>
    </row>
    <row r="24" spans="1:10">
      <c r="A24" s="1" t="s">
        <v>106</v>
      </c>
      <c r="B24" s="2">
        <v>893520.77000000025</v>
      </c>
      <c r="E24" s="1" t="s">
        <v>5295</v>
      </c>
      <c r="F24" s="7">
        <v>31562.03</v>
      </c>
      <c r="I24" s="1" t="s">
        <v>77</v>
      </c>
      <c r="J24" s="2">
        <v>2477157.1100000003</v>
      </c>
    </row>
    <row r="25" spans="1:10">
      <c r="A25" s="1" t="s">
        <v>103</v>
      </c>
      <c r="B25" s="2">
        <v>20962.300000000003</v>
      </c>
      <c r="E25" s="1" t="s">
        <v>3357</v>
      </c>
      <c r="F25" s="7">
        <v>230407.82000000004</v>
      </c>
      <c r="I25" s="1" t="s">
        <v>460</v>
      </c>
      <c r="J25" s="2">
        <v>6102.6</v>
      </c>
    </row>
    <row r="26" spans="1:10">
      <c r="A26" s="1" t="s">
        <v>120</v>
      </c>
      <c r="B26" s="2">
        <v>927982.08000000031</v>
      </c>
      <c r="E26" s="1" t="s">
        <v>561</v>
      </c>
      <c r="F26" s="7">
        <v>622.94999999999982</v>
      </c>
      <c r="I26" s="1" t="s">
        <v>238</v>
      </c>
      <c r="J26" s="2">
        <v>1902093.33</v>
      </c>
    </row>
    <row r="27" spans="1:10">
      <c r="A27" s="1" t="s">
        <v>27</v>
      </c>
      <c r="B27" s="2">
        <v>0</v>
      </c>
      <c r="E27" s="1" t="s">
        <v>1901</v>
      </c>
      <c r="F27" s="7">
        <v>472.28999999999996</v>
      </c>
      <c r="I27" s="1" t="s">
        <v>1928</v>
      </c>
      <c r="J27" s="2">
        <v>128348.37</v>
      </c>
    </row>
    <row r="28" spans="1:10">
      <c r="A28" s="1" t="s">
        <v>169</v>
      </c>
      <c r="B28" s="2">
        <v>0</v>
      </c>
      <c r="E28" s="1" t="s">
        <v>950</v>
      </c>
      <c r="F28" s="7">
        <v>10684.41</v>
      </c>
      <c r="I28" s="1" t="s">
        <v>3219</v>
      </c>
      <c r="J28" s="2">
        <v>389</v>
      </c>
    </row>
    <row r="29" spans="1:10">
      <c r="A29" s="1" t="s">
        <v>340</v>
      </c>
      <c r="B29" s="2">
        <v>105326.69</v>
      </c>
      <c r="E29" s="1" t="s">
        <v>6890</v>
      </c>
      <c r="F29" s="7">
        <v>39195.39</v>
      </c>
      <c r="I29" s="1" t="s">
        <v>1787</v>
      </c>
      <c r="J29" s="2">
        <v>29768</v>
      </c>
    </row>
    <row r="30" spans="1:10">
      <c r="A30" s="1" t="s">
        <v>371</v>
      </c>
      <c r="B30" s="2">
        <v>1713691.77</v>
      </c>
      <c r="E30" s="1" t="s">
        <v>327</v>
      </c>
      <c r="F30" s="7">
        <v>129.78</v>
      </c>
      <c r="I30" s="1" t="s">
        <v>2028</v>
      </c>
      <c r="J30" s="2">
        <v>3333</v>
      </c>
    </row>
    <row r="31" spans="1:10">
      <c r="A31" s="1" t="s">
        <v>604</v>
      </c>
      <c r="B31" s="2">
        <v>0</v>
      </c>
      <c r="E31" s="1" t="s">
        <v>4406</v>
      </c>
      <c r="F31" s="7">
        <v>1435</v>
      </c>
      <c r="I31" s="1" t="s">
        <v>247</v>
      </c>
      <c r="J31" s="2">
        <v>3544476.4399999985</v>
      </c>
    </row>
    <row r="32" spans="1:10">
      <c r="A32" s="1" t="s">
        <v>1757</v>
      </c>
      <c r="B32" s="2">
        <v>0</v>
      </c>
      <c r="E32" s="1" t="s">
        <v>1684</v>
      </c>
      <c r="F32" s="7">
        <v>5525</v>
      </c>
      <c r="I32" s="1" t="s">
        <v>261</v>
      </c>
      <c r="J32" s="2">
        <v>4375</v>
      </c>
    </row>
    <row r="33" spans="1:10">
      <c r="A33" s="1" t="s">
        <v>2753</v>
      </c>
      <c r="B33" s="2">
        <v>10005.74</v>
      </c>
      <c r="E33" s="1" t="s">
        <v>1813</v>
      </c>
      <c r="F33" s="7">
        <v>392.67999999999995</v>
      </c>
      <c r="I33" s="1" t="s">
        <v>3217</v>
      </c>
      <c r="J33" s="2">
        <v>2451.3199999999997</v>
      </c>
    </row>
    <row r="34" spans="1:10">
      <c r="A34" s="1" t="s">
        <v>3558</v>
      </c>
      <c r="B34" s="2">
        <v>72621.539999999994</v>
      </c>
      <c r="E34" s="1" t="s">
        <v>3534</v>
      </c>
      <c r="F34" s="7">
        <v>6000</v>
      </c>
      <c r="I34" s="1" t="s">
        <v>1401</v>
      </c>
      <c r="J34" s="2">
        <v>106183.19</v>
      </c>
    </row>
    <row r="35" spans="1:10">
      <c r="A35" s="1" t="s">
        <v>4202</v>
      </c>
      <c r="B35" s="2">
        <v>43695.47</v>
      </c>
      <c r="E35" s="1" t="s">
        <v>5073</v>
      </c>
      <c r="F35" s="7">
        <v>3180</v>
      </c>
      <c r="I35" s="1" t="s">
        <v>2166</v>
      </c>
      <c r="J35" s="2">
        <v>379419.9</v>
      </c>
    </row>
    <row r="36" spans="1:10">
      <c r="A36" s="1" t="s">
        <v>1040</v>
      </c>
      <c r="B36" s="2">
        <v>4493</v>
      </c>
      <c r="E36" s="1" t="s">
        <v>3563</v>
      </c>
      <c r="F36" s="7">
        <v>28518.3</v>
      </c>
      <c r="I36" s="1" t="s">
        <v>3259</v>
      </c>
      <c r="J36" s="2">
        <v>8918</v>
      </c>
    </row>
    <row r="37" spans="1:10">
      <c r="A37" s="1" t="s">
        <v>225</v>
      </c>
      <c r="B37" s="2">
        <v>84735437.629999921</v>
      </c>
      <c r="E37" s="1" t="s">
        <v>130</v>
      </c>
      <c r="F37" s="7">
        <v>339398.68</v>
      </c>
      <c r="I37" s="1" t="s">
        <v>588</v>
      </c>
      <c r="J37" s="2">
        <v>0</v>
      </c>
    </row>
    <row r="38" spans="1:10">
      <c r="E38" s="1" t="s">
        <v>276</v>
      </c>
      <c r="F38" s="7">
        <v>22827.78</v>
      </c>
      <c r="I38" s="1" t="s">
        <v>251</v>
      </c>
      <c r="J38" s="2">
        <v>183647.18</v>
      </c>
    </row>
    <row r="39" spans="1:10">
      <c r="E39" s="1" t="s">
        <v>3418</v>
      </c>
      <c r="F39" s="7">
        <v>10780</v>
      </c>
      <c r="I39" s="1" t="s">
        <v>555</v>
      </c>
      <c r="J39" s="2">
        <v>5939.76</v>
      </c>
    </row>
    <row r="40" spans="1:10">
      <c r="E40" s="1" t="s">
        <v>128</v>
      </c>
      <c r="F40" s="7">
        <v>9499.6</v>
      </c>
      <c r="I40" s="1" t="s">
        <v>113</v>
      </c>
      <c r="J40" s="2">
        <v>6601711.830000001</v>
      </c>
    </row>
    <row r="41" spans="1:10">
      <c r="E41" s="1" t="s">
        <v>271</v>
      </c>
      <c r="F41" s="7">
        <v>6246.15</v>
      </c>
      <c r="I41" s="1" t="s">
        <v>245</v>
      </c>
      <c r="J41" s="2">
        <v>1853042.38</v>
      </c>
    </row>
    <row r="42" spans="1:10">
      <c r="E42" s="1" t="s">
        <v>161</v>
      </c>
      <c r="F42" s="7">
        <v>0</v>
      </c>
      <c r="I42" s="1" t="s">
        <v>356</v>
      </c>
      <c r="J42" s="2">
        <v>206957.95</v>
      </c>
    </row>
    <row r="43" spans="1:10">
      <c r="E43" s="1" t="s">
        <v>3036</v>
      </c>
      <c r="F43" s="7">
        <v>0</v>
      </c>
      <c r="I43" s="1" t="s">
        <v>272</v>
      </c>
      <c r="J43" s="2">
        <v>1141056.4000000001</v>
      </c>
    </row>
    <row r="44" spans="1:10">
      <c r="E44" s="1" t="s">
        <v>5166</v>
      </c>
      <c r="F44" s="7">
        <v>38549.33</v>
      </c>
      <c r="I44" s="1" t="s">
        <v>514</v>
      </c>
      <c r="J44" s="2">
        <v>25249.83</v>
      </c>
    </row>
    <row r="45" spans="1:10">
      <c r="E45" s="1" t="s">
        <v>144</v>
      </c>
      <c r="F45" s="7">
        <v>0</v>
      </c>
      <c r="I45" s="1" t="s">
        <v>269</v>
      </c>
      <c r="J45" s="2">
        <v>5075193.3800000008</v>
      </c>
    </row>
    <row r="46" spans="1:10">
      <c r="E46" s="1" t="s">
        <v>3150</v>
      </c>
      <c r="F46" s="7">
        <v>591585.21</v>
      </c>
      <c r="I46" s="1" t="s">
        <v>81</v>
      </c>
      <c r="J46" s="2">
        <v>817.81</v>
      </c>
    </row>
    <row r="47" spans="1:10">
      <c r="E47" s="1" t="s">
        <v>4055</v>
      </c>
      <c r="F47" s="7">
        <v>11026.59</v>
      </c>
      <c r="I47" s="1" t="s">
        <v>127</v>
      </c>
      <c r="J47" s="2">
        <v>1135782.4499999995</v>
      </c>
    </row>
    <row r="48" spans="1:10">
      <c r="E48" s="1" t="s">
        <v>3016</v>
      </c>
      <c r="F48" s="7">
        <v>338.16</v>
      </c>
      <c r="I48" s="1" t="s">
        <v>1738</v>
      </c>
      <c r="J48" s="2">
        <v>1047400.19</v>
      </c>
    </row>
    <row r="49" spans="5:10">
      <c r="E49" s="1" t="s">
        <v>136</v>
      </c>
      <c r="F49" s="7">
        <v>660</v>
      </c>
      <c r="I49" s="1" t="s">
        <v>2894</v>
      </c>
      <c r="J49" s="2">
        <v>658</v>
      </c>
    </row>
    <row r="50" spans="5:10">
      <c r="E50" s="1" t="s">
        <v>2078</v>
      </c>
      <c r="F50" s="7">
        <v>84598.82</v>
      </c>
      <c r="I50" s="1" t="s">
        <v>70</v>
      </c>
      <c r="J50" s="2">
        <v>36335.42</v>
      </c>
    </row>
    <row r="51" spans="5:10">
      <c r="E51" s="1" t="s">
        <v>5477</v>
      </c>
      <c r="F51" s="7">
        <v>23092.31</v>
      </c>
      <c r="I51" s="1" t="s">
        <v>1786</v>
      </c>
      <c r="J51" s="2">
        <v>340.13</v>
      </c>
    </row>
    <row r="52" spans="5:10">
      <c r="E52" s="1" t="s">
        <v>3050</v>
      </c>
      <c r="F52" s="7">
        <v>3868.83</v>
      </c>
      <c r="I52" s="1" t="s">
        <v>234</v>
      </c>
      <c r="J52" s="2">
        <v>380750.06000000006</v>
      </c>
    </row>
    <row r="53" spans="5:10">
      <c r="E53" s="1" t="s">
        <v>3147</v>
      </c>
      <c r="F53" s="7">
        <v>0</v>
      </c>
      <c r="I53" s="1" t="s">
        <v>239</v>
      </c>
      <c r="J53" s="2">
        <v>2612301.3399999994</v>
      </c>
    </row>
    <row r="54" spans="5:10">
      <c r="E54" s="1" t="s">
        <v>1721</v>
      </c>
      <c r="F54" s="7">
        <v>16080.77</v>
      </c>
      <c r="I54" s="1" t="s">
        <v>2173</v>
      </c>
      <c r="J54" s="2">
        <v>1274354.2699999998</v>
      </c>
    </row>
    <row r="55" spans="5:10">
      <c r="E55" s="1" t="s">
        <v>1832</v>
      </c>
      <c r="F55" s="7">
        <v>1600</v>
      </c>
      <c r="I55" s="1" t="s">
        <v>3482</v>
      </c>
      <c r="J55" s="2">
        <v>37130.239999999998</v>
      </c>
    </row>
    <row r="56" spans="5:10">
      <c r="E56" s="1" t="s">
        <v>419</v>
      </c>
      <c r="F56" s="7">
        <v>525</v>
      </c>
      <c r="I56" s="1" t="s">
        <v>241</v>
      </c>
      <c r="J56" s="2">
        <v>5211668.2599999979</v>
      </c>
    </row>
    <row r="57" spans="5:10">
      <c r="E57" s="1" t="s">
        <v>408</v>
      </c>
      <c r="F57" s="7">
        <v>9925</v>
      </c>
      <c r="I57" s="1" t="s">
        <v>68</v>
      </c>
      <c r="J57" s="2">
        <v>52647.850000000013</v>
      </c>
    </row>
    <row r="58" spans="5:10">
      <c r="E58" s="1" t="s">
        <v>410</v>
      </c>
      <c r="F58" s="7">
        <v>1739</v>
      </c>
      <c r="I58" s="1" t="s">
        <v>244</v>
      </c>
      <c r="J58" s="2">
        <v>132845.77999999997</v>
      </c>
    </row>
    <row r="59" spans="5:10">
      <c r="E59" s="1" t="s">
        <v>253</v>
      </c>
      <c r="F59" s="7">
        <v>14699.569999999998</v>
      </c>
      <c r="I59" s="1" t="s">
        <v>243</v>
      </c>
      <c r="J59" s="2">
        <v>1091621.7999999996</v>
      </c>
    </row>
    <row r="60" spans="5:10">
      <c r="E60" s="1" t="s">
        <v>3143</v>
      </c>
      <c r="F60" s="7">
        <v>57.69</v>
      </c>
      <c r="I60" s="1" t="s">
        <v>1902</v>
      </c>
      <c r="J60" s="2">
        <v>436832.74</v>
      </c>
    </row>
    <row r="61" spans="5:10">
      <c r="E61" s="1" t="s">
        <v>5491</v>
      </c>
      <c r="F61" s="7">
        <v>105098.53</v>
      </c>
      <c r="I61" s="1" t="s">
        <v>360</v>
      </c>
      <c r="J61" s="2">
        <v>219893.55999999997</v>
      </c>
    </row>
    <row r="62" spans="5:10">
      <c r="E62" s="1" t="s">
        <v>3441</v>
      </c>
      <c r="F62" s="7">
        <v>13571.380000000001</v>
      </c>
      <c r="I62" s="1" t="s">
        <v>595</v>
      </c>
      <c r="J62" s="2">
        <v>0</v>
      </c>
    </row>
    <row r="63" spans="5:10">
      <c r="E63" s="1" t="s">
        <v>290</v>
      </c>
      <c r="F63" s="7">
        <v>239440.91</v>
      </c>
      <c r="I63" s="1" t="s">
        <v>2775</v>
      </c>
      <c r="J63" s="2">
        <v>0</v>
      </c>
    </row>
    <row r="64" spans="5:10">
      <c r="E64" s="1" t="s">
        <v>4127</v>
      </c>
      <c r="F64" s="7">
        <v>1079.55</v>
      </c>
      <c r="I64" s="1" t="s">
        <v>274</v>
      </c>
      <c r="J64" s="2">
        <v>167375.98000000001</v>
      </c>
    </row>
    <row r="65" spans="5:10">
      <c r="E65" s="1" t="s">
        <v>1015</v>
      </c>
      <c r="F65" s="7">
        <v>3881</v>
      </c>
      <c r="I65" s="1" t="s">
        <v>1746</v>
      </c>
      <c r="J65" s="2">
        <v>109195.04999999999</v>
      </c>
    </row>
    <row r="66" spans="5:10">
      <c r="E66" s="1" t="s">
        <v>7175</v>
      </c>
      <c r="F66" s="7">
        <v>206957.95</v>
      </c>
      <c r="I66" s="1" t="s">
        <v>20</v>
      </c>
      <c r="J66" s="2">
        <v>5510090.669999986</v>
      </c>
    </row>
    <row r="67" spans="5:10">
      <c r="E67" s="1" t="s">
        <v>611</v>
      </c>
      <c r="F67" s="7">
        <v>487090.22000000003</v>
      </c>
      <c r="I67" s="1" t="s">
        <v>59</v>
      </c>
      <c r="J67" s="2">
        <v>2668.46</v>
      </c>
    </row>
    <row r="68" spans="5:10">
      <c r="E68" s="1" t="s">
        <v>295</v>
      </c>
      <c r="F68" s="7">
        <v>-202960.04000000004</v>
      </c>
      <c r="I68" s="1" t="s">
        <v>240</v>
      </c>
      <c r="J68" s="2">
        <v>5087700.12</v>
      </c>
    </row>
    <row r="69" spans="5:10">
      <c r="E69" s="1" t="s">
        <v>4243</v>
      </c>
      <c r="F69" s="7">
        <v>3900</v>
      </c>
      <c r="I69" s="1" t="s">
        <v>93</v>
      </c>
      <c r="J69" s="2">
        <v>1886660.37</v>
      </c>
    </row>
    <row r="70" spans="5:10">
      <c r="E70" s="1" t="s">
        <v>1513</v>
      </c>
      <c r="F70" s="7">
        <v>2545.25</v>
      </c>
      <c r="I70" s="1" t="s">
        <v>3426</v>
      </c>
      <c r="J70" s="2">
        <v>16621.53</v>
      </c>
    </row>
    <row r="71" spans="5:10">
      <c r="E71" s="1" t="s">
        <v>2321</v>
      </c>
      <c r="F71" s="7">
        <v>1402452.3800000001</v>
      </c>
      <c r="I71" s="1" t="s">
        <v>117</v>
      </c>
      <c r="J71" s="2">
        <v>7178530.2400000012</v>
      </c>
    </row>
    <row r="72" spans="5:10">
      <c r="E72" s="1" t="s">
        <v>2932</v>
      </c>
      <c r="F72" s="7">
        <v>91711.37</v>
      </c>
      <c r="I72" s="1" t="s">
        <v>3442</v>
      </c>
      <c r="J72" s="2">
        <v>5001.38</v>
      </c>
    </row>
    <row r="73" spans="5:10">
      <c r="E73" s="1" t="s">
        <v>7148</v>
      </c>
      <c r="F73" s="7">
        <v>138107.74</v>
      </c>
      <c r="I73" s="1" t="s">
        <v>2062</v>
      </c>
      <c r="J73" s="2">
        <v>0</v>
      </c>
    </row>
    <row r="74" spans="5:10">
      <c r="E74" s="1" t="s">
        <v>1959</v>
      </c>
      <c r="F74" s="7">
        <v>11392</v>
      </c>
      <c r="I74" s="1" t="s">
        <v>3067</v>
      </c>
      <c r="J74" s="2">
        <v>20905.539999999997</v>
      </c>
    </row>
    <row r="75" spans="5:10">
      <c r="E75" s="1" t="s">
        <v>1927</v>
      </c>
      <c r="F75" s="7">
        <v>362802.73</v>
      </c>
      <c r="I75" s="1" t="s">
        <v>105</v>
      </c>
      <c r="J75" s="2">
        <v>240768.38999999998</v>
      </c>
    </row>
    <row r="76" spans="5:10">
      <c r="E76" s="1" t="s">
        <v>7186</v>
      </c>
      <c r="F76" s="7">
        <v>0</v>
      </c>
      <c r="I76" s="1" t="s">
        <v>195</v>
      </c>
      <c r="J76" s="2">
        <v>0</v>
      </c>
    </row>
    <row r="77" spans="5:10">
      <c r="E77" s="1" t="s">
        <v>1661</v>
      </c>
      <c r="F77" s="7">
        <v>295125.09999999998</v>
      </c>
      <c r="I77" s="1" t="s">
        <v>103</v>
      </c>
      <c r="J77" s="2">
        <v>1330753.5899999999</v>
      </c>
    </row>
    <row r="78" spans="5:10">
      <c r="E78" s="1" t="s">
        <v>95</v>
      </c>
      <c r="F78" s="7">
        <v>112117.42000000001</v>
      </c>
      <c r="I78" s="1" t="s">
        <v>120</v>
      </c>
      <c r="J78" s="2">
        <v>134527.38999999998</v>
      </c>
    </row>
    <row r="79" spans="5:10">
      <c r="E79" s="1" t="s">
        <v>163</v>
      </c>
      <c r="F79" s="7">
        <v>214888.15000000002</v>
      </c>
      <c r="I79" s="1" t="s">
        <v>1801</v>
      </c>
      <c r="J79" s="2">
        <v>8565</v>
      </c>
    </row>
    <row r="80" spans="5:10">
      <c r="E80" s="1" t="s">
        <v>45</v>
      </c>
      <c r="F80" s="7">
        <v>4899</v>
      </c>
      <c r="I80" s="1" t="s">
        <v>3612</v>
      </c>
      <c r="J80" s="2">
        <v>497538.30000000005</v>
      </c>
    </row>
    <row r="81" spans="5:10">
      <c r="E81" s="1" t="s">
        <v>80</v>
      </c>
      <c r="F81" s="7">
        <v>436.6</v>
      </c>
      <c r="I81" s="1" t="s">
        <v>4062</v>
      </c>
      <c r="J81" s="2">
        <v>0</v>
      </c>
    </row>
    <row r="82" spans="5:10">
      <c r="E82" s="1" t="s">
        <v>2998</v>
      </c>
      <c r="F82" s="7">
        <v>242657.84</v>
      </c>
      <c r="I82" s="1" t="s">
        <v>4071</v>
      </c>
      <c r="J82" s="2">
        <v>351578.19999999995</v>
      </c>
    </row>
    <row r="83" spans="5:10">
      <c r="E83" s="1" t="s">
        <v>3967</v>
      </c>
      <c r="F83" s="7">
        <v>-900</v>
      </c>
      <c r="I83" s="1" t="s">
        <v>4134</v>
      </c>
      <c r="J83" s="2">
        <v>0</v>
      </c>
    </row>
    <row r="84" spans="5:10">
      <c r="E84" s="1" t="s">
        <v>2709</v>
      </c>
      <c r="F84" s="7">
        <v>0</v>
      </c>
      <c r="I84" s="1" t="s">
        <v>4201</v>
      </c>
      <c r="J84" s="2">
        <v>4548007.0199999996</v>
      </c>
    </row>
    <row r="85" spans="5:10">
      <c r="E85" s="1" t="s">
        <v>7219</v>
      </c>
      <c r="F85" s="7">
        <v>92488.31</v>
      </c>
      <c r="I85" s="1" t="s">
        <v>4222</v>
      </c>
      <c r="J85" s="2">
        <v>0</v>
      </c>
    </row>
    <row r="86" spans="5:10">
      <c r="E86" s="1" t="s">
        <v>4225</v>
      </c>
      <c r="F86" s="7">
        <v>43612.2</v>
      </c>
      <c r="I86" s="1" t="s">
        <v>4282</v>
      </c>
      <c r="J86" s="2">
        <v>98813.709999999992</v>
      </c>
    </row>
    <row r="87" spans="5:10">
      <c r="E87" s="1" t="s">
        <v>256</v>
      </c>
      <c r="F87" s="7">
        <v>33072.21</v>
      </c>
      <c r="I87" s="1" t="s">
        <v>371</v>
      </c>
      <c r="J87" s="2">
        <v>0</v>
      </c>
    </row>
    <row r="88" spans="5:10">
      <c r="E88" s="1" t="s">
        <v>268</v>
      </c>
      <c r="F88" s="7">
        <v>5253.32</v>
      </c>
      <c r="I88" s="1" t="s">
        <v>4202</v>
      </c>
      <c r="J88" s="2">
        <v>93684.090000000011</v>
      </c>
    </row>
    <row r="89" spans="5:10">
      <c r="E89" s="1" t="s">
        <v>469</v>
      </c>
      <c r="F89" s="7">
        <v>431.38</v>
      </c>
      <c r="I89" s="1" t="s">
        <v>4879</v>
      </c>
      <c r="J89" s="2">
        <v>0</v>
      </c>
    </row>
    <row r="90" spans="5:10">
      <c r="E90" s="1" t="s">
        <v>3448</v>
      </c>
      <c r="F90" s="7">
        <v>450</v>
      </c>
      <c r="I90" s="1" t="s">
        <v>4930</v>
      </c>
      <c r="J90" s="2">
        <v>4493</v>
      </c>
    </row>
    <row r="91" spans="5:10">
      <c r="E91" s="1" t="s">
        <v>296</v>
      </c>
      <c r="F91" s="7">
        <v>17824.41</v>
      </c>
      <c r="I91" s="1" t="s">
        <v>4977</v>
      </c>
      <c r="J91" s="2">
        <v>54953.610000000008</v>
      </c>
    </row>
    <row r="92" spans="5:10">
      <c r="E92" s="1" t="s">
        <v>6887</v>
      </c>
      <c r="F92" s="7">
        <v>348.62</v>
      </c>
      <c r="I92" s="1" t="s">
        <v>4984</v>
      </c>
      <c r="J92" s="2">
        <v>485939.91</v>
      </c>
    </row>
    <row r="93" spans="5:10">
      <c r="E93" s="1" t="s">
        <v>3124</v>
      </c>
      <c r="F93" s="7">
        <v>1119.99</v>
      </c>
      <c r="I93" s="1" t="s">
        <v>5409</v>
      </c>
      <c r="J93" s="2">
        <v>0</v>
      </c>
    </row>
    <row r="94" spans="5:10">
      <c r="E94" s="1" t="s">
        <v>1800</v>
      </c>
      <c r="F94" s="7">
        <v>0</v>
      </c>
      <c r="I94" s="1" t="s">
        <v>5426</v>
      </c>
      <c r="J94" s="2">
        <v>20366.43</v>
      </c>
    </row>
    <row r="95" spans="5:10">
      <c r="E95" s="1" t="s">
        <v>5150</v>
      </c>
      <c r="F95" s="7">
        <v>15877.989999999998</v>
      </c>
      <c r="I95" s="1" t="s">
        <v>5504</v>
      </c>
      <c r="J95" s="2">
        <v>15120</v>
      </c>
    </row>
    <row r="96" spans="5:10">
      <c r="E96" s="1" t="s">
        <v>329</v>
      </c>
      <c r="F96" s="7">
        <v>16921.77</v>
      </c>
      <c r="I96" s="1" t="s">
        <v>5559</v>
      </c>
      <c r="J96" s="2">
        <v>0</v>
      </c>
    </row>
    <row r="97" spans="5:10">
      <c r="E97" s="1" t="s">
        <v>2793</v>
      </c>
      <c r="F97" s="7">
        <v>8059.2899999999991</v>
      </c>
      <c r="I97" s="1" t="s">
        <v>5602</v>
      </c>
      <c r="J97" s="2">
        <v>16971.879999999997</v>
      </c>
    </row>
    <row r="98" spans="5:10">
      <c r="E98" s="1" t="s">
        <v>3336</v>
      </c>
      <c r="F98" s="7">
        <v>3644.52</v>
      </c>
      <c r="I98" s="1" t="s">
        <v>6897</v>
      </c>
      <c r="J98" s="2">
        <v>133236.81</v>
      </c>
    </row>
    <row r="99" spans="5:10">
      <c r="E99" s="1" t="s">
        <v>1035</v>
      </c>
      <c r="F99" s="7">
        <v>230099.30999999994</v>
      </c>
      <c r="I99" s="1" t="s">
        <v>6905</v>
      </c>
      <c r="J99" s="2">
        <v>89456.94</v>
      </c>
    </row>
    <row r="100" spans="5:10">
      <c r="E100" s="1" t="s">
        <v>71</v>
      </c>
      <c r="F100" s="7">
        <v>435136.94999999995</v>
      </c>
      <c r="I100" s="1" t="s">
        <v>76</v>
      </c>
      <c r="J100" s="2">
        <v>1500</v>
      </c>
    </row>
    <row r="101" spans="5:10">
      <c r="E101" s="1" t="s">
        <v>101</v>
      </c>
      <c r="F101" s="7">
        <v>399849.05</v>
      </c>
      <c r="I101" s="1" t="s">
        <v>7018</v>
      </c>
      <c r="J101" s="2">
        <v>178948.27</v>
      </c>
    </row>
    <row r="102" spans="5:10">
      <c r="E102" s="1" t="s">
        <v>171</v>
      </c>
      <c r="F102" s="7">
        <v>8073.66</v>
      </c>
      <c r="I102" s="1" t="s">
        <v>7102</v>
      </c>
      <c r="J102" s="2">
        <v>13688.390000000001</v>
      </c>
    </row>
    <row r="103" spans="5:10">
      <c r="E103" s="1" t="s">
        <v>5148</v>
      </c>
      <c r="F103" s="7">
        <v>8839.4500000000007</v>
      </c>
      <c r="I103" s="1" t="s">
        <v>7145</v>
      </c>
      <c r="J103" s="2">
        <v>0</v>
      </c>
    </row>
    <row r="104" spans="5:10">
      <c r="E104" s="1" t="s">
        <v>1803</v>
      </c>
      <c r="F104" s="7">
        <v>8009.3899999999994</v>
      </c>
      <c r="I104" s="1" t="s">
        <v>7167</v>
      </c>
      <c r="J104" s="2">
        <v>0</v>
      </c>
    </row>
    <row r="105" spans="5:10">
      <c r="E105" s="1" t="s">
        <v>3089</v>
      </c>
      <c r="F105" s="7">
        <v>22810.07</v>
      </c>
      <c r="I105" s="1" t="s">
        <v>225</v>
      </c>
      <c r="J105" s="2">
        <v>84735437.629999995</v>
      </c>
    </row>
    <row r="106" spans="5:10">
      <c r="E106" s="1" t="s">
        <v>2795</v>
      </c>
      <c r="F106" s="7">
        <v>91858</v>
      </c>
    </row>
    <row r="107" spans="5:10">
      <c r="E107" s="1" t="s">
        <v>4133</v>
      </c>
      <c r="F107" s="7">
        <v>40007</v>
      </c>
    </row>
    <row r="108" spans="5:10">
      <c r="E108" s="1" t="s">
        <v>3392</v>
      </c>
      <c r="F108" s="7">
        <v>1050</v>
      </c>
    </row>
    <row r="109" spans="5:10">
      <c r="E109" s="1" t="s">
        <v>221</v>
      </c>
      <c r="F109" s="7">
        <v>2174302.02</v>
      </c>
    </row>
    <row r="110" spans="5:10">
      <c r="E110" s="1" t="s">
        <v>2100</v>
      </c>
      <c r="F110" s="7">
        <v>0</v>
      </c>
    </row>
    <row r="111" spans="5:10">
      <c r="E111" s="1" t="s">
        <v>2696</v>
      </c>
      <c r="F111" s="7">
        <v>0</v>
      </c>
    </row>
    <row r="112" spans="5:10">
      <c r="E112" s="1" t="s">
        <v>287</v>
      </c>
      <c r="F112" s="7">
        <v>190</v>
      </c>
    </row>
    <row r="113" spans="5:6">
      <c r="E113" s="1" t="s">
        <v>3542</v>
      </c>
      <c r="F113" s="7">
        <v>1167.75</v>
      </c>
    </row>
    <row r="114" spans="5:6">
      <c r="E114" s="1" t="s">
        <v>223</v>
      </c>
      <c r="F114" s="7">
        <v>670595.27</v>
      </c>
    </row>
    <row r="115" spans="5:6">
      <c r="E115" s="1" t="s">
        <v>3052</v>
      </c>
      <c r="F115" s="7">
        <v>725</v>
      </c>
    </row>
    <row r="116" spans="5:6">
      <c r="E116" s="1" t="s">
        <v>1817</v>
      </c>
      <c r="F116" s="7">
        <v>44523.75</v>
      </c>
    </row>
    <row r="117" spans="5:6">
      <c r="E117" s="1" t="s">
        <v>5594</v>
      </c>
      <c r="F117" s="7">
        <v>3309.31</v>
      </c>
    </row>
    <row r="118" spans="5:6">
      <c r="E118" s="1" t="s">
        <v>4107</v>
      </c>
      <c r="F118" s="7">
        <v>15224.95</v>
      </c>
    </row>
    <row r="119" spans="5:6">
      <c r="E119" s="1" t="s">
        <v>5199</v>
      </c>
      <c r="F119" s="7">
        <v>6292</v>
      </c>
    </row>
    <row r="120" spans="5:6">
      <c r="E120" s="1" t="s">
        <v>7007</v>
      </c>
      <c r="F120" s="7">
        <v>7157.3099999999995</v>
      </c>
    </row>
    <row r="121" spans="5:6">
      <c r="E121" s="1" t="s">
        <v>1033</v>
      </c>
      <c r="F121" s="7">
        <v>23831.48</v>
      </c>
    </row>
    <row r="122" spans="5:6">
      <c r="E122" s="1" t="s">
        <v>1007</v>
      </c>
      <c r="F122" s="7">
        <v>83941.079999999987</v>
      </c>
    </row>
    <row r="123" spans="5:6">
      <c r="E123" s="1" t="s">
        <v>475</v>
      </c>
      <c r="F123" s="7">
        <v>0</v>
      </c>
    </row>
    <row r="124" spans="5:6">
      <c r="E124" s="1" t="s">
        <v>180</v>
      </c>
      <c r="F124" s="7">
        <v>366142.82999999996</v>
      </c>
    </row>
    <row r="125" spans="5:6">
      <c r="E125" s="1" t="s">
        <v>62</v>
      </c>
      <c r="F125" s="7">
        <v>114169.53</v>
      </c>
    </row>
    <row r="126" spans="5:6">
      <c r="E126" s="1" t="s">
        <v>4894</v>
      </c>
      <c r="F126" s="7">
        <v>131245.60999999999</v>
      </c>
    </row>
    <row r="127" spans="5:6">
      <c r="E127" s="1" t="s">
        <v>175</v>
      </c>
      <c r="F127" s="7">
        <v>771156.16000000131</v>
      </c>
    </row>
    <row r="128" spans="5:6">
      <c r="E128" s="1" t="s">
        <v>118</v>
      </c>
      <c r="F128" s="7">
        <v>239014.72000000003</v>
      </c>
    </row>
    <row r="129" spans="5:6">
      <c r="E129" s="1" t="s">
        <v>495</v>
      </c>
      <c r="F129" s="7">
        <v>0</v>
      </c>
    </row>
    <row r="130" spans="5:6">
      <c r="E130" s="1" t="s">
        <v>121</v>
      </c>
      <c r="F130" s="7">
        <v>255103.65</v>
      </c>
    </row>
    <row r="131" spans="5:6">
      <c r="E131" s="1" t="s">
        <v>1957</v>
      </c>
      <c r="F131" s="7">
        <v>1450291.8100000003</v>
      </c>
    </row>
    <row r="132" spans="5:6">
      <c r="E132" s="1" t="s">
        <v>2506</v>
      </c>
      <c r="F132" s="7">
        <v>372935.25000000006</v>
      </c>
    </row>
    <row r="133" spans="5:6">
      <c r="E133" s="1" t="s">
        <v>3234</v>
      </c>
      <c r="F133" s="7">
        <v>420</v>
      </c>
    </row>
    <row r="134" spans="5:6">
      <c r="E134" s="1" t="s">
        <v>2007</v>
      </c>
      <c r="F134" s="7">
        <v>190</v>
      </c>
    </row>
    <row r="135" spans="5:6">
      <c r="E135" s="1" t="s">
        <v>7016</v>
      </c>
      <c r="F135" s="7">
        <v>1404.71</v>
      </c>
    </row>
    <row r="136" spans="5:6">
      <c r="E136" s="1" t="s">
        <v>501</v>
      </c>
      <c r="F136" s="7">
        <v>0</v>
      </c>
    </row>
    <row r="137" spans="5:6">
      <c r="E137" s="1" t="s">
        <v>4198</v>
      </c>
      <c r="F137" s="7">
        <v>570.23</v>
      </c>
    </row>
    <row r="138" spans="5:6">
      <c r="E138" s="1" t="s">
        <v>202</v>
      </c>
      <c r="F138" s="7">
        <v>2674135.4199999995</v>
      </c>
    </row>
    <row r="139" spans="5:6">
      <c r="E139" s="1" t="s">
        <v>235</v>
      </c>
      <c r="F139" s="7">
        <v>0</v>
      </c>
    </row>
    <row r="140" spans="5:6">
      <c r="E140" s="1" t="s">
        <v>82</v>
      </c>
      <c r="F140" s="7">
        <v>29932.609999999997</v>
      </c>
    </row>
    <row r="141" spans="5:6">
      <c r="E141" s="1" t="s">
        <v>6927</v>
      </c>
      <c r="F141" s="7">
        <v>1450</v>
      </c>
    </row>
    <row r="142" spans="5:6">
      <c r="E142" s="1" t="s">
        <v>1727</v>
      </c>
      <c r="F142" s="7">
        <v>155591.22999999998</v>
      </c>
    </row>
    <row r="143" spans="5:6">
      <c r="E143" s="1" t="s">
        <v>2818</v>
      </c>
      <c r="F143" s="7">
        <v>-327.87</v>
      </c>
    </row>
    <row r="144" spans="5:6">
      <c r="E144" s="1" t="s">
        <v>1354</v>
      </c>
      <c r="F144" s="7">
        <v>0</v>
      </c>
    </row>
    <row r="145" spans="5:6">
      <c r="E145" s="1" t="s">
        <v>6670</v>
      </c>
      <c r="F145" s="7">
        <v>174857.43</v>
      </c>
    </row>
    <row r="146" spans="5:6">
      <c r="E146" s="1" t="s">
        <v>406</v>
      </c>
      <c r="F146" s="7">
        <v>8525</v>
      </c>
    </row>
    <row r="147" spans="5:6">
      <c r="E147" s="1" t="s">
        <v>1040</v>
      </c>
      <c r="F147" s="7">
        <v>14623.420000000002</v>
      </c>
    </row>
    <row r="148" spans="5:6">
      <c r="E148" s="1" t="s">
        <v>4082</v>
      </c>
      <c r="F148" s="7">
        <v>203833.10000000003</v>
      </c>
    </row>
    <row r="149" spans="5:6">
      <c r="E149" s="1" t="s">
        <v>2928</v>
      </c>
      <c r="F149" s="7">
        <v>42949</v>
      </c>
    </row>
    <row r="150" spans="5:6">
      <c r="E150" s="1" t="s">
        <v>1950</v>
      </c>
      <c r="F150" s="7">
        <v>15024</v>
      </c>
    </row>
    <row r="151" spans="5:6">
      <c r="E151" s="1" t="s">
        <v>1550</v>
      </c>
      <c r="F151" s="7">
        <v>0</v>
      </c>
    </row>
    <row r="152" spans="5:6">
      <c r="E152" s="1" t="s">
        <v>2020</v>
      </c>
      <c r="F152" s="7">
        <v>0</v>
      </c>
    </row>
    <row r="153" spans="5:6">
      <c r="E153" s="1" t="s">
        <v>6885</v>
      </c>
      <c r="F153" s="7">
        <v>3610</v>
      </c>
    </row>
    <row r="154" spans="5:6">
      <c r="E154" s="1" t="s">
        <v>5228</v>
      </c>
      <c r="F154" s="7">
        <v>2018</v>
      </c>
    </row>
    <row r="155" spans="5:6">
      <c r="E155" s="1" t="s">
        <v>1752</v>
      </c>
      <c r="F155" s="7">
        <v>100</v>
      </c>
    </row>
    <row r="156" spans="5:6">
      <c r="E156" s="1" t="s">
        <v>2413</v>
      </c>
      <c r="F156" s="7">
        <v>452.56</v>
      </c>
    </row>
    <row r="157" spans="5:6">
      <c r="E157" s="1" t="s">
        <v>4798</v>
      </c>
      <c r="F157" s="7">
        <v>9983.9500000000007</v>
      </c>
    </row>
    <row r="158" spans="5:6">
      <c r="E158" s="1" t="s">
        <v>5065</v>
      </c>
      <c r="F158" s="7">
        <v>0</v>
      </c>
    </row>
    <row r="159" spans="5:6">
      <c r="E159" s="1" t="s">
        <v>3425</v>
      </c>
      <c r="F159" s="7">
        <v>8409</v>
      </c>
    </row>
    <row r="160" spans="5:6">
      <c r="E160" s="1" t="s">
        <v>297</v>
      </c>
      <c r="F160" s="7">
        <v>197042.4</v>
      </c>
    </row>
    <row r="161" spans="5:6">
      <c r="E161" s="1" t="s">
        <v>281</v>
      </c>
      <c r="F161" s="7">
        <v>0</v>
      </c>
    </row>
    <row r="162" spans="5:6">
      <c r="E162" s="1" t="s">
        <v>1694</v>
      </c>
      <c r="F162" s="7">
        <v>1383248.26</v>
      </c>
    </row>
    <row r="163" spans="5:6">
      <c r="E163" s="1" t="s">
        <v>222</v>
      </c>
      <c r="F163" s="7">
        <v>87542.890000000014</v>
      </c>
    </row>
    <row r="164" spans="5:6">
      <c r="E164" s="1" t="s">
        <v>540</v>
      </c>
      <c r="F164" s="7">
        <v>218165.05999999997</v>
      </c>
    </row>
    <row r="165" spans="5:6">
      <c r="E165" s="1" t="s">
        <v>60</v>
      </c>
      <c r="F165" s="7">
        <v>2268015.4</v>
      </c>
    </row>
    <row r="166" spans="5:6">
      <c r="E166" s="1" t="s">
        <v>1529</v>
      </c>
      <c r="F166" s="7">
        <v>1177000.1299999999</v>
      </c>
    </row>
    <row r="167" spans="5:6">
      <c r="E167" s="1" t="s">
        <v>1163</v>
      </c>
      <c r="F167" s="7">
        <v>155609.79</v>
      </c>
    </row>
    <row r="168" spans="5:6">
      <c r="E168" s="1" t="s">
        <v>213</v>
      </c>
      <c r="F168" s="7">
        <v>4109</v>
      </c>
    </row>
    <row r="169" spans="5:6">
      <c r="E169" s="1" t="s">
        <v>257</v>
      </c>
      <c r="F169" s="7">
        <v>384425.85</v>
      </c>
    </row>
    <row r="170" spans="5:6">
      <c r="E170" s="1" t="s">
        <v>122</v>
      </c>
      <c r="F170" s="7">
        <v>120872.78000000001</v>
      </c>
    </row>
    <row r="171" spans="5:6">
      <c r="E171" s="1" t="s">
        <v>201</v>
      </c>
      <c r="F171" s="7">
        <v>64657.77</v>
      </c>
    </row>
    <row r="172" spans="5:6">
      <c r="E172" s="1" t="s">
        <v>597</v>
      </c>
      <c r="F172" s="7">
        <v>7800</v>
      </c>
    </row>
    <row r="173" spans="5:6">
      <c r="E173" s="1" t="s">
        <v>2996</v>
      </c>
      <c r="F173" s="7">
        <v>13882.5</v>
      </c>
    </row>
    <row r="174" spans="5:6">
      <c r="E174" s="1" t="s">
        <v>4865</v>
      </c>
      <c r="F174" s="7">
        <v>1999.52</v>
      </c>
    </row>
    <row r="175" spans="5:6">
      <c r="E175" s="1" t="s">
        <v>5155</v>
      </c>
      <c r="F175" s="7">
        <v>4760</v>
      </c>
    </row>
    <row r="176" spans="5:6">
      <c r="E176" s="1" t="s">
        <v>473</v>
      </c>
      <c r="F176" s="7">
        <v>353720.02</v>
      </c>
    </row>
    <row r="177" spans="5:6">
      <c r="E177" s="1" t="s">
        <v>3128</v>
      </c>
      <c r="F177" s="7">
        <v>0</v>
      </c>
    </row>
    <row r="178" spans="5:6">
      <c r="E178" s="1" t="s">
        <v>3118</v>
      </c>
      <c r="F178" s="7">
        <v>14950</v>
      </c>
    </row>
    <row r="179" spans="5:6">
      <c r="E179" s="1" t="s">
        <v>280</v>
      </c>
      <c r="F179" s="7">
        <v>-300</v>
      </c>
    </row>
    <row r="180" spans="5:6">
      <c r="E180" s="1" t="s">
        <v>554</v>
      </c>
      <c r="F180" s="7">
        <v>4058.6299999999992</v>
      </c>
    </row>
    <row r="181" spans="5:6">
      <c r="E181" s="1" t="s">
        <v>2000</v>
      </c>
      <c r="F181" s="7">
        <v>74.239999999999995</v>
      </c>
    </row>
    <row r="182" spans="5:6">
      <c r="E182" s="1" t="s">
        <v>580</v>
      </c>
      <c r="F182" s="7">
        <v>48080.83</v>
      </c>
    </row>
    <row r="183" spans="5:6">
      <c r="E183" s="1" t="s">
        <v>6904</v>
      </c>
      <c r="F183" s="7">
        <v>89456.94</v>
      </c>
    </row>
    <row r="184" spans="5:6">
      <c r="E184" s="1" t="s">
        <v>291</v>
      </c>
      <c r="F184" s="7">
        <v>241885.79000000004</v>
      </c>
    </row>
    <row r="185" spans="5:6">
      <c r="E185" s="1" t="s">
        <v>275</v>
      </c>
      <c r="F185" s="7">
        <v>87655.78</v>
      </c>
    </row>
    <row r="186" spans="5:6">
      <c r="E186" s="1" t="s">
        <v>618</v>
      </c>
      <c r="F186" s="7">
        <v>0</v>
      </c>
    </row>
    <row r="187" spans="5:6">
      <c r="E187" s="1" t="s">
        <v>1778</v>
      </c>
      <c r="F187" s="7">
        <v>0</v>
      </c>
    </row>
    <row r="188" spans="5:6">
      <c r="E188" s="1" t="s">
        <v>301</v>
      </c>
      <c r="F188" s="7">
        <v>3058.59</v>
      </c>
    </row>
    <row r="189" spans="5:6">
      <c r="E189" s="1" t="s">
        <v>2935</v>
      </c>
      <c r="F189" s="7">
        <v>56355</v>
      </c>
    </row>
    <row r="190" spans="5:6">
      <c r="E190" s="1" t="s">
        <v>3000</v>
      </c>
      <c r="F190" s="7">
        <v>19469.599999999999</v>
      </c>
    </row>
    <row r="191" spans="5:6">
      <c r="E191" s="1" t="s">
        <v>638</v>
      </c>
      <c r="F191" s="7">
        <v>-9505</v>
      </c>
    </row>
    <row r="192" spans="5:6">
      <c r="E192" s="1" t="s">
        <v>4090</v>
      </c>
      <c r="F192" s="7">
        <v>10326.290000000001</v>
      </c>
    </row>
    <row r="193" spans="5:6">
      <c r="E193" s="1" t="s">
        <v>3383</v>
      </c>
      <c r="F193" s="7">
        <v>4188.8</v>
      </c>
    </row>
    <row r="194" spans="5:6">
      <c r="E194" s="1" t="s">
        <v>3887</v>
      </c>
      <c r="F194" s="7">
        <v>645245.27000000025</v>
      </c>
    </row>
    <row r="195" spans="5:6">
      <c r="E195" s="1" t="s">
        <v>246</v>
      </c>
      <c r="F195" s="7">
        <v>0</v>
      </c>
    </row>
    <row r="196" spans="5:6">
      <c r="E196" s="1" t="s">
        <v>1868</v>
      </c>
      <c r="F196" s="7">
        <v>1701.02</v>
      </c>
    </row>
    <row r="197" spans="5:6">
      <c r="E197" s="1" t="s">
        <v>21</v>
      </c>
      <c r="F197" s="7">
        <v>6485933.8499999978</v>
      </c>
    </row>
    <row r="198" spans="5:6">
      <c r="E198" s="1" t="s">
        <v>5529</v>
      </c>
      <c r="F198" s="7">
        <v>910</v>
      </c>
    </row>
    <row r="199" spans="5:6">
      <c r="E199" s="1" t="s">
        <v>336</v>
      </c>
      <c r="F199" s="7">
        <v>492.3</v>
      </c>
    </row>
    <row r="200" spans="5:6">
      <c r="E200" s="1" t="s">
        <v>3405</v>
      </c>
      <c r="F200" s="7">
        <v>468257.54</v>
      </c>
    </row>
    <row r="201" spans="5:6">
      <c r="E201" s="1" t="s">
        <v>259</v>
      </c>
      <c r="F201" s="7">
        <v>0</v>
      </c>
    </row>
    <row r="202" spans="5:6">
      <c r="E202" s="1" t="s">
        <v>658</v>
      </c>
      <c r="F202" s="7">
        <v>178154.72</v>
      </c>
    </row>
    <row r="203" spans="5:6">
      <c r="E203" s="1" t="s">
        <v>5119</v>
      </c>
      <c r="F203" s="7">
        <v>1497.21</v>
      </c>
    </row>
    <row r="204" spans="5:6">
      <c r="E204" s="1" t="s">
        <v>2172</v>
      </c>
      <c r="F204" s="7">
        <v>167456.32000000001</v>
      </c>
    </row>
    <row r="205" spans="5:6">
      <c r="E205" s="1" t="s">
        <v>322</v>
      </c>
      <c r="F205" s="7">
        <v>0</v>
      </c>
    </row>
    <row r="206" spans="5:6">
      <c r="E206" s="1" t="s">
        <v>2151</v>
      </c>
      <c r="F206" s="7">
        <v>241591</v>
      </c>
    </row>
    <row r="207" spans="5:6">
      <c r="E207" s="1" t="s">
        <v>5071</v>
      </c>
      <c r="F207" s="7">
        <v>134339.81</v>
      </c>
    </row>
    <row r="208" spans="5:6">
      <c r="E208" s="1" t="s">
        <v>1854</v>
      </c>
      <c r="F208" s="7">
        <v>4501030.91</v>
      </c>
    </row>
    <row r="209" spans="5:6">
      <c r="E209" s="1" t="s">
        <v>2893</v>
      </c>
      <c r="F209" s="7">
        <v>658</v>
      </c>
    </row>
    <row r="210" spans="5:6">
      <c r="E210" s="1" t="s">
        <v>3346</v>
      </c>
      <c r="F210" s="7">
        <v>175739.31</v>
      </c>
    </row>
    <row r="211" spans="5:6">
      <c r="E211" s="1" t="s">
        <v>3121</v>
      </c>
      <c r="F211" s="7">
        <v>2007</v>
      </c>
    </row>
    <row r="212" spans="5:6">
      <c r="E212" s="1" t="s">
        <v>3066</v>
      </c>
      <c r="F212" s="7">
        <v>253</v>
      </c>
    </row>
    <row r="213" spans="5:6">
      <c r="E213" s="1" t="s">
        <v>468</v>
      </c>
      <c r="F213" s="7">
        <v>0</v>
      </c>
    </row>
    <row r="214" spans="5:6">
      <c r="E214" s="1" t="s">
        <v>3363</v>
      </c>
      <c r="F214" s="7">
        <v>960.00000000000091</v>
      </c>
    </row>
    <row r="215" spans="5:6">
      <c r="E215" s="1" t="s">
        <v>379</v>
      </c>
      <c r="F215" s="7">
        <v>1185.56</v>
      </c>
    </row>
    <row r="216" spans="5:6">
      <c r="E216" s="1" t="s">
        <v>3565</v>
      </c>
      <c r="F216" s="7">
        <v>78196.95</v>
      </c>
    </row>
    <row r="217" spans="5:6">
      <c r="E217" s="1" t="s">
        <v>4259</v>
      </c>
      <c r="F217" s="7">
        <v>3100</v>
      </c>
    </row>
    <row r="218" spans="5:6">
      <c r="E218" s="1" t="s">
        <v>314</v>
      </c>
      <c r="F218" s="7">
        <v>8493</v>
      </c>
    </row>
    <row r="219" spans="5:6">
      <c r="E219" s="1" t="s">
        <v>543</v>
      </c>
      <c r="F219" s="7">
        <v>-130</v>
      </c>
    </row>
    <row r="220" spans="5:6">
      <c r="E220" s="1" t="s">
        <v>126</v>
      </c>
      <c r="F220" s="7">
        <v>56534.02</v>
      </c>
    </row>
    <row r="221" spans="5:6">
      <c r="E221" s="1" t="s">
        <v>2065</v>
      </c>
      <c r="F221" s="7">
        <v>0</v>
      </c>
    </row>
    <row r="222" spans="5:6">
      <c r="E222" s="1" t="s">
        <v>5243</v>
      </c>
      <c r="F222" s="7">
        <v>2396.41</v>
      </c>
    </row>
    <row r="223" spans="5:6">
      <c r="E223" s="1" t="s">
        <v>4094</v>
      </c>
      <c r="F223" s="7">
        <v>60376.959999999992</v>
      </c>
    </row>
    <row r="224" spans="5:6">
      <c r="E224" s="1" t="s">
        <v>273</v>
      </c>
      <c r="F224" s="7">
        <v>511873.37</v>
      </c>
    </row>
    <row r="225" spans="5:6">
      <c r="E225" s="1" t="s">
        <v>621</v>
      </c>
      <c r="F225" s="7">
        <v>32965.1</v>
      </c>
    </row>
    <row r="226" spans="5:6">
      <c r="E226" s="1" t="s">
        <v>5224</v>
      </c>
      <c r="F226" s="7">
        <v>950</v>
      </c>
    </row>
    <row r="227" spans="5:6">
      <c r="E227" s="1" t="s">
        <v>170</v>
      </c>
      <c r="F227" s="7">
        <v>1166624.0599999994</v>
      </c>
    </row>
    <row r="228" spans="5:6">
      <c r="E228" s="1" t="s">
        <v>1784</v>
      </c>
      <c r="F228" s="7">
        <v>92022</v>
      </c>
    </row>
    <row r="229" spans="5:6">
      <c r="E229" s="1" t="s">
        <v>446</v>
      </c>
      <c r="F229" s="7">
        <v>244374.52000000005</v>
      </c>
    </row>
    <row r="230" spans="5:6">
      <c r="E230" s="1" t="s">
        <v>1013</v>
      </c>
      <c r="F230" s="7">
        <v>1513</v>
      </c>
    </row>
    <row r="231" spans="5:6">
      <c r="E231" s="1" t="s">
        <v>94</v>
      </c>
      <c r="F231" s="7">
        <v>273726.31</v>
      </c>
    </row>
    <row r="232" spans="5:6">
      <c r="E232" s="1" t="s">
        <v>3257</v>
      </c>
      <c r="F232" s="7">
        <v>92575</v>
      </c>
    </row>
    <row r="233" spans="5:6">
      <c r="E233" s="1" t="s">
        <v>2138</v>
      </c>
      <c r="F233" s="7">
        <v>0</v>
      </c>
    </row>
    <row r="234" spans="5:6">
      <c r="E234" s="1" t="s">
        <v>1822</v>
      </c>
      <c r="F234" s="7">
        <v>1304</v>
      </c>
    </row>
    <row r="235" spans="5:6">
      <c r="E235" s="1" t="s">
        <v>5572</v>
      </c>
      <c r="F235" s="7">
        <v>477903.13</v>
      </c>
    </row>
    <row r="236" spans="5:6">
      <c r="E236" s="1" t="s">
        <v>5616</v>
      </c>
      <c r="F236" s="7">
        <v>21743.18</v>
      </c>
    </row>
    <row r="237" spans="5:6">
      <c r="E237" s="1" t="s">
        <v>7227</v>
      </c>
      <c r="F237" s="7">
        <v>869.44</v>
      </c>
    </row>
    <row r="238" spans="5:6">
      <c r="E238" s="1" t="s">
        <v>5592</v>
      </c>
      <c r="F238" s="7">
        <v>19682.5</v>
      </c>
    </row>
    <row r="239" spans="5:6">
      <c r="E239" s="1" t="s">
        <v>72</v>
      </c>
      <c r="F239" s="7">
        <v>232.53</v>
      </c>
    </row>
    <row r="240" spans="5:6">
      <c r="E240" s="1" t="s">
        <v>339</v>
      </c>
      <c r="F240" s="7">
        <v>0</v>
      </c>
    </row>
    <row r="241" spans="5:6">
      <c r="E241" s="1" t="s">
        <v>68</v>
      </c>
      <c r="F241" s="7">
        <v>5874.619999999999</v>
      </c>
    </row>
    <row r="242" spans="5:6">
      <c r="E242" s="1" t="s">
        <v>6853</v>
      </c>
      <c r="F242" s="7">
        <v>288113.87</v>
      </c>
    </row>
    <row r="243" spans="5:6">
      <c r="E243" s="1" t="s">
        <v>3586</v>
      </c>
      <c r="F243" s="7">
        <v>7391.64</v>
      </c>
    </row>
    <row r="244" spans="5:6">
      <c r="E244" s="1" t="s">
        <v>4230</v>
      </c>
      <c r="F244" s="7">
        <v>20466.43</v>
      </c>
    </row>
    <row r="245" spans="5:6">
      <c r="E245" s="1" t="s">
        <v>2924</v>
      </c>
      <c r="F245" s="7">
        <v>144336.37</v>
      </c>
    </row>
    <row r="246" spans="5:6">
      <c r="E246" s="1" t="s">
        <v>5423</v>
      </c>
      <c r="F246" s="7">
        <v>3548.6</v>
      </c>
    </row>
    <row r="247" spans="5:6">
      <c r="E247" s="1" t="s">
        <v>443</v>
      </c>
      <c r="F247" s="7">
        <v>6102.6</v>
      </c>
    </row>
    <row r="248" spans="5:6">
      <c r="E248" s="1" t="s">
        <v>1389</v>
      </c>
      <c r="F248" s="7">
        <v>44311</v>
      </c>
    </row>
    <row r="249" spans="5:6">
      <c r="E249" s="1" t="s">
        <v>1715</v>
      </c>
      <c r="F249" s="7">
        <v>2740.2</v>
      </c>
    </row>
    <row r="250" spans="5:6">
      <c r="E250" s="1" t="s">
        <v>3215</v>
      </c>
      <c r="F250" s="7">
        <v>12444.96</v>
      </c>
    </row>
    <row r="251" spans="5:6">
      <c r="E251" s="1" t="s">
        <v>384</v>
      </c>
      <c r="F251" s="7">
        <v>600</v>
      </c>
    </row>
    <row r="252" spans="5:6">
      <c r="E252" s="1" t="s">
        <v>5429</v>
      </c>
      <c r="F252" s="7">
        <v>400</v>
      </c>
    </row>
    <row r="253" spans="5:6">
      <c r="E253" s="1" t="s">
        <v>1805</v>
      </c>
      <c r="F253" s="7">
        <v>7994</v>
      </c>
    </row>
    <row r="254" spans="5:6">
      <c r="E254" s="1" t="s">
        <v>5281</v>
      </c>
      <c r="F254" s="7">
        <v>251284</v>
      </c>
    </row>
    <row r="255" spans="5:6">
      <c r="E255" s="1" t="s">
        <v>3943</v>
      </c>
      <c r="F255" s="7">
        <v>20422.699999999997</v>
      </c>
    </row>
    <row r="256" spans="5:6">
      <c r="E256" s="1" t="s">
        <v>5125</v>
      </c>
      <c r="F256" s="7">
        <v>650</v>
      </c>
    </row>
    <row r="257" spans="5:6">
      <c r="E257" s="1" t="s">
        <v>1145</v>
      </c>
      <c r="F257" s="7">
        <v>17677.66</v>
      </c>
    </row>
    <row r="258" spans="5:6">
      <c r="E258" s="1" t="s">
        <v>2906</v>
      </c>
      <c r="F258" s="7">
        <v>2660</v>
      </c>
    </row>
    <row r="259" spans="5:6">
      <c r="E259" s="1" t="s">
        <v>40</v>
      </c>
      <c r="F259" s="7">
        <v>0</v>
      </c>
    </row>
    <row r="260" spans="5:6">
      <c r="E260" s="1" t="s">
        <v>636</v>
      </c>
      <c r="F260" s="7">
        <v>9700</v>
      </c>
    </row>
    <row r="261" spans="5:6">
      <c r="E261" s="1" t="s">
        <v>2071</v>
      </c>
      <c r="F261" s="7">
        <v>393.19</v>
      </c>
    </row>
    <row r="262" spans="5:6">
      <c r="E262" s="1" t="s">
        <v>217</v>
      </c>
      <c r="F262" s="7">
        <v>19491.04</v>
      </c>
    </row>
    <row r="263" spans="5:6">
      <c r="E263" s="1" t="s">
        <v>358</v>
      </c>
      <c r="F263" s="7">
        <v>0</v>
      </c>
    </row>
    <row r="264" spans="5:6">
      <c r="E264" s="1" t="s">
        <v>3350</v>
      </c>
      <c r="F264" s="7">
        <v>11619.45</v>
      </c>
    </row>
    <row r="265" spans="5:6">
      <c r="E265" s="1" t="s">
        <v>371</v>
      </c>
      <c r="F265" s="7">
        <v>0</v>
      </c>
    </row>
    <row r="266" spans="5:6">
      <c r="E266" s="1" t="s">
        <v>2080</v>
      </c>
      <c r="F266" s="7">
        <v>7422</v>
      </c>
    </row>
    <row r="267" spans="5:6">
      <c r="E267" s="1" t="s">
        <v>413</v>
      </c>
      <c r="F267" s="7">
        <v>30032</v>
      </c>
    </row>
    <row r="268" spans="5:6">
      <c r="E268" s="1" t="s">
        <v>7155</v>
      </c>
      <c r="F268" s="7">
        <v>326.24</v>
      </c>
    </row>
    <row r="269" spans="5:6">
      <c r="E269" s="1" t="s">
        <v>351</v>
      </c>
      <c r="F269" s="7">
        <v>20711.12</v>
      </c>
    </row>
    <row r="270" spans="5:6">
      <c r="E270" s="1" t="s">
        <v>1618</v>
      </c>
      <c r="F270" s="7">
        <v>1840</v>
      </c>
    </row>
    <row r="271" spans="5:6">
      <c r="E271" s="1" t="s">
        <v>592</v>
      </c>
      <c r="F271" s="7">
        <v>56133.3</v>
      </c>
    </row>
    <row r="272" spans="5:6">
      <c r="E272" s="1" t="s">
        <v>2836</v>
      </c>
      <c r="F272" s="7">
        <v>0</v>
      </c>
    </row>
    <row r="273" spans="5:6">
      <c r="E273" s="1" t="s">
        <v>7152</v>
      </c>
      <c r="F273" s="7">
        <v>3976.74</v>
      </c>
    </row>
    <row r="274" spans="5:6">
      <c r="E274" s="1" t="s">
        <v>59</v>
      </c>
      <c r="F274" s="7">
        <v>2668.46</v>
      </c>
    </row>
    <row r="275" spans="5:6">
      <c r="E275" s="1" t="s">
        <v>1873</v>
      </c>
      <c r="F275" s="7">
        <v>10891.56</v>
      </c>
    </row>
    <row r="276" spans="5:6">
      <c r="E276" s="1" t="s">
        <v>385</v>
      </c>
      <c r="F276" s="7">
        <v>15301.5</v>
      </c>
    </row>
    <row r="277" spans="5:6">
      <c r="E277" s="1" t="s">
        <v>2706</v>
      </c>
      <c r="F277" s="7">
        <v>0</v>
      </c>
    </row>
    <row r="278" spans="5:6">
      <c r="E278" s="1" t="s">
        <v>2108</v>
      </c>
      <c r="F278" s="7">
        <v>5909476.290000001</v>
      </c>
    </row>
    <row r="279" spans="5:6">
      <c r="E279" s="1" t="s">
        <v>3186</v>
      </c>
      <c r="F279" s="7">
        <v>68797.919999999998</v>
      </c>
    </row>
    <row r="280" spans="5:6">
      <c r="E280" s="1" t="s">
        <v>76</v>
      </c>
      <c r="F280" s="7">
        <v>4350</v>
      </c>
    </row>
    <row r="281" spans="5:6">
      <c r="E281" s="1" t="s">
        <v>3056</v>
      </c>
      <c r="F281" s="7">
        <v>450</v>
      </c>
    </row>
    <row r="282" spans="5:6">
      <c r="E282" s="1" t="s">
        <v>1346</v>
      </c>
      <c r="F282" s="7">
        <v>2300</v>
      </c>
    </row>
    <row r="283" spans="5:6">
      <c r="E283" s="1" t="s">
        <v>294</v>
      </c>
      <c r="F283" s="7">
        <v>250</v>
      </c>
    </row>
    <row r="284" spans="5:6">
      <c r="E284" s="1" t="s">
        <v>199</v>
      </c>
      <c r="F284" s="7">
        <v>86409</v>
      </c>
    </row>
    <row r="285" spans="5:6">
      <c r="E285" s="1" t="s">
        <v>2975</v>
      </c>
      <c r="F285" s="7">
        <v>275</v>
      </c>
    </row>
    <row r="286" spans="5:6">
      <c r="E286" s="1" t="s">
        <v>2736</v>
      </c>
      <c r="F286" s="7">
        <v>0</v>
      </c>
    </row>
    <row r="287" spans="5:6">
      <c r="E287" s="1" t="s">
        <v>1165</v>
      </c>
      <c r="F287" s="7">
        <v>205109.58</v>
      </c>
    </row>
    <row r="288" spans="5:6">
      <c r="E288" s="1" t="s">
        <v>331</v>
      </c>
      <c r="F288" s="7">
        <v>45938.2</v>
      </c>
    </row>
    <row r="289" spans="5:6">
      <c r="E289" s="1" t="s">
        <v>93</v>
      </c>
      <c r="F289" s="7">
        <v>250.8</v>
      </c>
    </row>
    <row r="290" spans="5:6">
      <c r="E290" s="1" t="s">
        <v>197</v>
      </c>
      <c r="F290" s="7">
        <v>-1449.38</v>
      </c>
    </row>
    <row r="291" spans="5:6">
      <c r="E291" s="1" t="s">
        <v>2560</v>
      </c>
      <c r="F291" s="7">
        <v>259744.13999999996</v>
      </c>
    </row>
    <row r="292" spans="5:6">
      <c r="E292" s="1" t="s">
        <v>2782</v>
      </c>
      <c r="F292" s="7">
        <v>87529.21</v>
      </c>
    </row>
    <row r="293" spans="5:6">
      <c r="E293" s="1" t="s">
        <v>5380</v>
      </c>
      <c r="F293" s="7">
        <v>1121</v>
      </c>
    </row>
    <row r="294" spans="5:6">
      <c r="E294" s="1" t="s">
        <v>5385</v>
      </c>
      <c r="F294" s="7">
        <v>63698.21</v>
      </c>
    </row>
    <row r="295" spans="5:6">
      <c r="E295" s="1" t="s">
        <v>398</v>
      </c>
      <c r="F295" s="7">
        <v>122408.7</v>
      </c>
    </row>
    <row r="296" spans="5:6">
      <c r="E296" s="1" t="s">
        <v>123</v>
      </c>
      <c r="F296" s="7">
        <v>55745.44999999999</v>
      </c>
    </row>
    <row r="297" spans="5:6">
      <c r="E297" s="1" t="s">
        <v>4078</v>
      </c>
      <c r="F297" s="7">
        <v>3115.39</v>
      </c>
    </row>
    <row r="298" spans="5:6">
      <c r="E298" s="1" t="s">
        <v>676</v>
      </c>
      <c r="F298" s="7">
        <v>31388.949999999997</v>
      </c>
    </row>
    <row r="299" spans="5:6">
      <c r="E299" s="1" t="s">
        <v>4670</v>
      </c>
      <c r="F299" s="7">
        <v>27667</v>
      </c>
    </row>
    <row r="300" spans="5:6">
      <c r="E300" s="1" t="s">
        <v>2165</v>
      </c>
      <c r="F300" s="7">
        <v>6603.73</v>
      </c>
    </row>
    <row r="301" spans="5:6">
      <c r="E301" s="1" t="s">
        <v>3278</v>
      </c>
      <c r="F301" s="7">
        <v>29425.72</v>
      </c>
    </row>
    <row r="302" spans="5:6">
      <c r="E302" s="1" t="s">
        <v>325</v>
      </c>
      <c r="F302" s="7">
        <v>0</v>
      </c>
    </row>
    <row r="303" spans="5:6">
      <c r="E303" s="1" t="s">
        <v>2608</v>
      </c>
      <c r="F303" s="7">
        <v>38418</v>
      </c>
    </row>
    <row r="304" spans="5:6">
      <c r="E304" s="1" t="s">
        <v>236</v>
      </c>
      <c r="F304" s="7">
        <v>25895.010000000002</v>
      </c>
    </row>
    <row r="305" spans="5:6">
      <c r="E305" s="1" t="s">
        <v>2780</v>
      </c>
      <c r="F305" s="7">
        <v>7740</v>
      </c>
    </row>
    <row r="306" spans="5:6">
      <c r="E306" s="1" t="s">
        <v>4057</v>
      </c>
      <c r="F306" s="7">
        <v>241315.7</v>
      </c>
    </row>
    <row r="307" spans="5:6">
      <c r="E307" s="1" t="s">
        <v>157</v>
      </c>
      <c r="F307" s="7">
        <v>50866.139999999992</v>
      </c>
    </row>
    <row r="308" spans="5:6">
      <c r="E308" s="1" t="s">
        <v>601</v>
      </c>
      <c r="F308" s="7">
        <v>11272.420000000002</v>
      </c>
    </row>
    <row r="309" spans="5:6">
      <c r="E309" s="1" t="s">
        <v>3110</v>
      </c>
      <c r="F309" s="7">
        <v>6491.98</v>
      </c>
    </row>
    <row r="310" spans="5:6">
      <c r="E310" s="1" t="s">
        <v>6866</v>
      </c>
      <c r="F310" s="7">
        <v>45634.090000000004</v>
      </c>
    </row>
    <row r="311" spans="5:6">
      <c r="E311" s="1" t="s">
        <v>2734</v>
      </c>
      <c r="F311" s="7">
        <v>0</v>
      </c>
    </row>
    <row r="312" spans="5:6">
      <c r="E312" s="1" t="s">
        <v>298</v>
      </c>
      <c r="F312" s="7">
        <v>19818</v>
      </c>
    </row>
    <row r="313" spans="5:6">
      <c r="E313" s="1" t="s">
        <v>3445</v>
      </c>
      <c r="F313" s="7">
        <v>29416.12</v>
      </c>
    </row>
    <row r="314" spans="5:6">
      <c r="E314" s="1" t="s">
        <v>344</v>
      </c>
      <c r="F314" s="7">
        <v>12456.45</v>
      </c>
    </row>
    <row r="315" spans="5:6">
      <c r="E315" s="1" t="s">
        <v>7213</v>
      </c>
      <c r="F315" s="7">
        <v>49635.19</v>
      </c>
    </row>
    <row r="316" spans="5:6">
      <c r="E316" s="1" t="s">
        <v>258</v>
      </c>
      <c r="F316" s="7">
        <v>4090.84</v>
      </c>
    </row>
    <row r="317" spans="5:6">
      <c r="E317" s="1" t="s">
        <v>2727</v>
      </c>
      <c r="F317" s="7">
        <v>1376.92</v>
      </c>
    </row>
    <row r="318" spans="5:6">
      <c r="E318" s="1" t="s">
        <v>6940</v>
      </c>
      <c r="F318" s="7">
        <v>-535</v>
      </c>
    </row>
    <row r="319" spans="5:6">
      <c r="E319" s="1" t="s">
        <v>355</v>
      </c>
      <c r="F319" s="7">
        <v>2265998.1599999997</v>
      </c>
    </row>
    <row r="320" spans="5:6">
      <c r="E320" s="1" t="s">
        <v>209</v>
      </c>
      <c r="F320" s="7">
        <v>0</v>
      </c>
    </row>
    <row r="321" spans="5:6">
      <c r="E321" s="1" t="s">
        <v>1351</v>
      </c>
      <c r="F321" s="7">
        <v>6492.6</v>
      </c>
    </row>
    <row r="322" spans="5:6">
      <c r="E322" s="1" t="s">
        <v>293</v>
      </c>
      <c r="F322" s="7">
        <v>453194.06000000006</v>
      </c>
    </row>
    <row r="323" spans="5:6">
      <c r="E323" s="1" t="s">
        <v>119</v>
      </c>
      <c r="F323" s="7">
        <v>568707.78</v>
      </c>
    </row>
    <row r="324" spans="5:6">
      <c r="E324" s="1" t="s">
        <v>151</v>
      </c>
      <c r="F324" s="7">
        <v>426538.18999999994</v>
      </c>
    </row>
    <row r="325" spans="5:6">
      <c r="E325" s="1" t="s">
        <v>4036</v>
      </c>
      <c r="F325" s="7">
        <v>15017.74</v>
      </c>
    </row>
    <row r="326" spans="5:6">
      <c r="E326" s="1" t="s">
        <v>4952</v>
      </c>
      <c r="F326" s="7">
        <v>44033.85</v>
      </c>
    </row>
    <row r="327" spans="5:6">
      <c r="E327" s="1" t="s">
        <v>5292</v>
      </c>
      <c r="F327" s="7">
        <v>23189.56</v>
      </c>
    </row>
    <row r="328" spans="5:6">
      <c r="E328" s="1" t="s">
        <v>365</v>
      </c>
      <c r="F328" s="7">
        <v>788275.12999999989</v>
      </c>
    </row>
    <row r="329" spans="5:6">
      <c r="E329" s="1" t="s">
        <v>2878</v>
      </c>
      <c r="F329" s="7">
        <v>6227.31</v>
      </c>
    </row>
    <row r="330" spans="5:6">
      <c r="E330" s="1" t="s">
        <v>2981</v>
      </c>
      <c r="F330" s="7">
        <v>7110.4</v>
      </c>
    </row>
    <row r="331" spans="5:6">
      <c r="E331" s="1" t="s">
        <v>4235</v>
      </c>
      <c r="F331" s="7">
        <v>94877.790000000008</v>
      </c>
    </row>
    <row r="332" spans="5:6">
      <c r="E332" s="1" t="s">
        <v>3091</v>
      </c>
      <c r="F332" s="7">
        <v>5065.82</v>
      </c>
    </row>
    <row r="333" spans="5:6">
      <c r="E333" s="1" t="s">
        <v>7090</v>
      </c>
      <c r="F333" s="7">
        <v>2186.08</v>
      </c>
    </row>
    <row r="334" spans="5:6">
      <c r="E334" s="1" t="s">
        <v>396</v>
      </c>
      <c r="F334" s="7">
        <v>4225</v>
      </c>
    </row>
    <row r="335" spans="5:6">
      <c r="E335" s="1" t="s">
        <v>3370</v>
      </c>
      <c r="F335" s="7">
        <v>68303.839999999997</v>
      </c>
    </row>
    <row r="336" spans="5:6">
      <c r="E336" s="1" t="s">
        <v>679</v>
      </c>
      <c r="F336" s="7">
        <v>4430.76</v>
      </c>
    </row>
    <row r="337" spans="5:6">
      <c r="E337" s="1" t="s">
        <v>3023</v>
      </c>
      <c r="F337" s="7">
        <v>22217.91</v>
      </c>
    </row>
    <row r="338" spans="5:6">
      <c r="E338" s="1" t="s">
        <v>146</v>
      </c>
      <c r="F338" s="7">
        <v>1874548.8799999997</v>
      </c>
    </row>
    <row r="339" spans="5:6">
      <c r="E339" s="1" t="s">
        <v>3532</v>
      </c>
      <c r="F339" s="7">
        <v>37450</v>
      </c>
    </row>
    <row r="340" spans="5:6">
      <c r="E340" s="1" t="s">
        <v>3025</v>
      </c>
      <c r="F340" s="7">
        <v>27630</v>
      </c>
    </row>
    <row r="341" spans="5:6">
      <c r="E341" s="1" t="s">
        <v>5382</v>
      </c>
      <c r="F341" s="7">
        <v>2109.15</v>
      </c>
    </row>
    <row r="342" spans="5:6">
      <c r="E342" s="1" t="s">
        <v>279</v>
      </c>
      <c r="F342" s="7">
        <v>291616.36000000004</v>
      </c>
    </row>
    <row r="343" spans="5:6">
      <c r="E343" s="1" t="s">
        <v>4831</v>
      </c>
      <c r="F343" s="7">
        <v>4208412.0200000005</v>
      </c>
    </row>
    <row r="344" spans="5:6">
      <c r="E344" s="1" t="s">
        <v>3431</v>
      </c>
      <c r="F344" s="7">
        <v>5966.67</v>
      </c>
    </row>
    <row r="345" spans="5:6">
      <c r="E345" s="1" t="s">
        <v>267</v>
      </c>
      <c r="F345" s="7">
        <v>264592.40000000008</v>
      </c>
    </row>
    <row r="346" spans="5:6">
      <c r="E346" s="1" t="s">
        <v>1947</v>
      </c>
      <c r="F346" s="7">
        <v>1175</v>
      </c>
    </row>
    <row r="347" spans="5:6">
      <c r="E347" s="1" t="s">
        <v>4044</v>
      </c>
      <c r="F347" s="7">
        <v>6454864.4399999995</v>
      </c>
    </row>
    <row r="348" spans="5:6">
      <c r="E348" s="1" t="s">
        <v>7178</v>
      </c>
      <c r="F348" s="7">
        <v>3578.73</v>
      </c>
    </row>
    <row r="349" spans="5:6">
      <c r="E349" s="1" t="s">
        <v>3054</v>
      </c>
      <c r="F349" s="7">
        <v>225</v>
      </c>
    </row>
    <row r="350" spans="5:6">
      <c r="E350" s="1" t="s">
        <v>3276</v>
      </c>
      <c r="F350" s="7">
        <v>1120.5</v>
      </c>
    </row>
    <row r="351" spans="5:6">
      <c r="E351" s="1" t="s">
        <v>1539</v>
      </c>
      <c r="F351" s="7">
        <v>880678.87999999989</v>
      </c>
    </row>
    <row r="352" spans="5:6">
      <c r="E352" s="1" t="s">
        <v>3546</v>
      </c>
      <c r="F352" s="7">
        <v>10005.74</v>
      </c>
    </row>
    <row r="353" spans="5:6">
      <c r="E353" s="1" t="s">
        <v>109</v>
      </c>
      <c r="F353" s="7">
        <v>2474.2399999999998</v>
      </c>
    </row>
    <row r="354" spans="5:6">
      <c r="E354" s="1" t="s">
        <v>2721</v>
      </c>
      <c r="F354" s="7">
        <v>0</v>
      </c>
    </row>
    <row r="355" spans="5:6">
      <c r="E355" s="1" t="s">
        <v>334</v>
      </c>
      <c r="F355" s="7">
        <v>5083</v>
      </c>
    </row>
    <row r="356" spans="5:6">
      <c r="E356" s="1" t="s">
        <v>3716</v>
      </c>
      <c r="F356" s="7">
        <v>15966.380000000001</v>
      </c>
    </row>
    <row r="357" spans="5:6">
      <c r="E357" s="1" t="s">
        <v>2772</v>
      </c>
      <c r="F357" s="7">
        <v>0</v>
      </c>
    </row>
    <row r="358" spans="5:6">
      <c r="E358" s="1" t="s">
        <v>2741</v>
      </c>
      <c r="F358" s="7">
        <v>555</v>
      </c>
    </row>
    <row r="359" spans="5:6">
      <c r="E359" s="1" t="s">
        <v>1750</v>
      </c>
      <c r="F359" s="7">
        <v>791.42000000000007</v>
      </c>
    </row>
    <row r="360" spans="5:6">
      <c r="E360" s="1" t="s">
        <v>2693</v>
      </c>
      <c r="F360" s="7">
        <v>2507</v>
      </c>
    </row>
    <row r="361" spans="5:6">
      <c r="E361" s="1" t="s">
        <v>6924</v>
      </c>
      <c r="F361" s="7">
        <v>11922</v>
      </c>
    </row>
    <row r="362" spans="5:6">
      <c r="E362" s="1" t="s">
        <v>132</v>
      </c>
      <c r="F362" s="7">
        <v>133136.14000000001</v>
      </c>
    </row>
    <row r="363" spans="5:6">
      <c r="E363" s="1" t="s">
        <v>265</v>
      </c>
      <c r="F363" s="7">
        <v>27771.700000000004</v>
      </c>
    </row>
    <row r="364" spans="5:6">
      <c r="E364" s="1" t="s">
        <v>125</v>
      </c>
      <c r="F364" s="7">
        <v>-1032.98</v>
      </c>
    </row>
    <row r="365" spans="5:6">
      <c r="E365" s="1" t="s">
        <v>100</v>
      </c>
      <c r="F365" s="7">
        <v>78338.729999999981</v>
      </c>
    </row>
    <row r="366" spans="5:6">
      <c r="E366" s="1" t="s">
        <v>143</v>
      </c>
      <c r="F366" s="7">
        <v>4794778.7699999996</v>
      </c>
    </row>
    <row r="367" spans="5:6">
      <c r="E367" s="1" t="s">
        <v>2909</v>
      </c>
      <c r="F367" s="7">
        <v>9064.43</v>
      </c>
    </row>
    <row r="368" spans="5:6">
      <c r="E368" s="1" t="s">
        <v>111</v>
      </c>
      <c r="F368" s="7">
        <v>0</v>
      </c>
    </row>
    <row r="369" spans="5:6">
      <c r="E369" s="1" t="s">
        <v>91</v>
      </c>
      <c r="F369" s="7">
        <v>13011.67</v>
      </c>
    </row>
    <row r="370" spans="5:6">
      <c r="E370" s="1" t="s">
        <v>7129</v>
      </c>
      <c r="F370" s="7">
        <v>63974.83</v>
      </c>
    </row>
    <row r="371" spans="5:6">
      <c r="E371" s="1" t="s">
        <v>2789</v>
      </c>
      <c r="F371" s="7">
        <v>0</v>
      </c>
    </row>
    <row r="372" spans="5:6">
      <c r="E372" s="1" t="s">
        <v>549</v>
      </c>
      <c r="F372" s="7">
        <v>4597.7</v>
      </c>
    </row>
    <row r="373" spans="5:6">
      <c r="E373" s="1" t="s">
        <v>425</v>
      </c>
      <c r="F373" s="7">
        <v>23917.16</v>
      </c>
    </row>
    <row r="374" spans="5:6">
      <c r="E374" s="1" t="s">
        <v>7011</v>
      </c>
      <c r="F374" s="7">
        <v>9633.56</v>
      </c>
    </row>
    <row r="375" spans="5:6">
      <c r="E375" s="1" t="s">
        <v>4441</v>
      </c>
      <c r="F375" s="7">
        <v>12013.939999999999</v>
      </c>
    </row>
    <row r="376" spans="5:6">
      <c r="E376" s="1" t="s">
        <v>2061</v>
      </c>
      <c r="F376" s="7">
        <v>0</v>
      </c>
    </row>
    <row r="377" spans="5:6">
      <c r="E377" s="1" t="s">
        <v>4935</v>
      </c>
      <c r="F377" s="7">
        <v>3549.24</v>
      </c>
    </row>
    <row r="378" spans="5:6">
      <c r="E378" s="1" t="s">
        <v>4415</v>
      </c>
      <c r="F378" s="7">
        <v>178.02</v>
      </c>
    </row>
    <row r="379" spans="5:6">
      <c r="E379" s="1" t="s">
        <v>2725</v>
      </c>
      <c r="F379" s="7">
        <v>32984.479999999996</v>
      </c>
    </row>
    <row r="380" spans="5:6">
      <c r="E380" s="1" t="s">
        <v>263</v>
      </c>
      <c r="F380" s="7">
        <v>41407.769999999997</v>
      </c>
    </row>
    <row r="381" spans="5:6">
      <c r="E381" s="1" t="s">
        <v>5311</v>
      </c>
      <c r="F381" s="7">
        <v>7876.6399999999994</v>
      </c>
    </row>
    <row r="382" spans="5:6">
      <c r="E382" s="1" t="s">
        <v>332</v>
      </c>
      <c r="F382" s="7">
        <v>17655.11</v>
      </c>
    </row>
    <row r="383" spans="5:6">
      <c r="E383" s="1" t="s">
        <v>2010</v>
      </c>
      <c r="F383" s="7">
        <v>5709</v>
      </c>
    </row>
    <row r="384" spans="5:6">
      <c r="E384" s="1" t="s">
        <v>2701</v>
      </c>
      <c r="F384" s="7">
        <v>0</v>
      </c>
    </row>
    <row r="385" spans="5:6">
      <c r="E385" s="1" t="s">
        <v>4088</v>
      </c>
      <c r="F385" s="7">
        <v>375</v>
      </c>
    </row>
    <row r="386" spans="5:6">
      <c r="E386" s="1" t="s">
        <v>7036</v>
      </c>
      <c r="F386" s="7">
        <v>92206.67</v>
      </c>
    </row>
    <row r="387" spans="5:6">
      <c r="E387" s="1" t="s">
        <v>174</v>
      </c>
      <c r="F387" s="7">
        <v>6312.85</v>
      </c>
    </row>
    <row r="388" spans="5:6">
      <c r="E388" s="1" t="s">
        <v>150</v>
      </c>
      <c r="F388" s="7">
        <v>0</v>
      </c>
    </row>
    <row r="389" spans="5:6">
      <c r="E389" s="1" t="s">
        <v>5623</v>
      </c>
      <c r="F389" s="7">
        <v>42453.94</v>
      </c>
    </row>
    <row r="390" spans="5:6">
      <c r="E390" s="1" t="s">
        <v>415</v>
      </c>
      <c r="F390" s="7">
        <v>382</v>
      </c>
    </row>
    <row r="391" spans="5:6">
      <c r="E391" s="1" t="s">
        <v>3182</v>
      </c>
      <c r="F391" s="7">
        <v>11597.95</v>
      </c>
    </row>
    <row r="392" spans="5:6">
      <c r="E392" s="1" t="s">
        <v>1781</v>
      </c>
      <c r="F392" s="7">
        <v>26863.37</v>
      </c>
    </row>
    <row r="393" spans="5:6">
      <c r="E393" s="1" t="s">
        <v>1825</v>
      </c>
      <c r="F393" s="7">
        <v>31341.9</v>
      </c>
    </row>
    <row r="394" spans="5:6">
      <c r="E394" s="1" t="s">
        <v>1535</v>
      </c>
      <c r="F394" s="7">
        <v>6649.39</v>
      </c>
    </row>
    <row r="395" spans="5:6">
      <c r="E395" s="1" t="s">
        <v>3354</v>
      </c>
      <c r="F395" s="7">
        <v>1025</v>
      </c>
    </row>
    <row r="396" spans="5:6">
      <c r="E396" s="1" t="s">
        <v>135</v>
      </c>
      <c r="F396" s="7">
        <v>121573.87</v>
      </c>
    </row>
    <row r="397" spans="5:6">
      <c r="E397" s="1" t="s">
        <v>3311</v>
      </c>
      <c r="F397" s="7">
        <v>2398</v>
      </c>
    </row>
    <row r="398" spans="5:6">
      <c r="E398" s="1" t="s">
        <v>4449</v>
      </c>
      <c r="F398" s="7">
        <v>8230</v>
      </c>
    </row>
    <row r="399" spans="5:6">
      <c r="E399" s="1" t="s">
        <v>6746</v>
      </c>
      <c r="F399" s="7">
        <v>252105.8</v>
      </c>
    </row>
    <row r="400" spans="5:6">
      <c r="E400" s="1" t="s">
        <v>2713</v>
      </c>
      <c r="F400" s="7">
        <v>0</v>
      </c>
    </row>
    <row r="401" spans="5:6">
      <c r="E401" s="1" t="s">
        <v>411</v>
      </c>
      <c r="F401" s="7">
        <v>411515.55</v>
      </c>
    </row>
    <row r="402" spans="5:6">
      <c r="E402" s="1" t="s">
        <v>2104</v>
      </c>
      <c r="F402" s="7">
        <v>445.45</v>
      </c>
    </row>
    <row r="403" spans="5:6">
      <c r="E403" s="1" t="s">
        <v>4280</v>
      </c>
      <c r="F403" s="7">
        <v>-1591.76</v>
      </c>
    </row>
    <row r="404" spans="5:6">
      <c r="E404" s="1" t="s">
        <v>3314</v>
      </c>
      <c r="F404" s="7">
        <v>167123.88</v>
      </c>
    </row>
    <row r="405" spans="5:6">
      <c r="E405" s="1" t="s">
        <v>206</v>
      </c>
      <c r="F405" s="7">
        <v>10091</v>
      </c>
    </row>
    <row r="406" spans="5:6">
      <c r="E406" s="1" t="s">
        <v>1863</v>
      </c>
      <c r="F406" s="7">
        <v>99905.579999999987</v>
      </c>
    </row>
    <row r="407" spans="5:6">
      <c r="E407" s="1" t="s">
        <v>3684</v>
      </c>
      <c r="F407" s="7">
        <v>0</v>
      </c>
    </row>
    <row r="408" spans="5:6">
      <c r="E408" s="1" t="s">
        <v>1736</v>
      </c>
      <c r="F408" s="7">
        <v>172.1099999999999</v>
      </c>
    </row>
    <row r="409" spans="5:6">
      <c r="E409" s="1" t="s">
        <v>429</v>
      </c>
      <c r="F409" s="7">
        <v>10930.67</v>
      </c>
    </row>
    <row r="410" spans="5:6">
      <c r="E410" s="1" t="s">
        <v>7203</v>
      </c>
      <c r="F410" s="7">
        <v>5104.28</v>
      </c>
    </row>
    <row r="411" spans="5:6">
      <c r="E411" s="1" t="s">
        <v>2266</v>
      </c>
      <c r="F411" s="7">
        <v>33247.65</v>
      </c>
    </row>
    <row r="412" spans="5:6">
      <c r="E412" s="1" t="s">
        <v>507</v>
      </c>
      <c r="F412" s="7">
        <v>885805.55</v>
      </c>
    </row>
    <row r="413" spans="5:6">
      <c r="E413" s="1" t="s">
        <v>524</v>
      </c>
      <c r="F413" s="7">
        <v>2979.9800000000005</v>
      </c>
    </row>
    <row r="414" spans="5:6">
      <c r="E414" s="1" t="s">
        <v>7049</v>
      </c>
      <c r="F414" s="7">
        <v>3382.67</v>
      </c>
    </row>
    <row r="415" spans="5:6">
      <c r="E415" s="1" t="s">
        <v>996</v>
      </c>
      <c r="F415" s="7">
        <v>2622.63</v>
      </c>
    </row>
    <row r="416" spans="5:6">
      <c r="E416" s="1" t="s">
        <v>441</v>
      </c>
      <c r="F416" s="7">
        <v>89212.4</v>
      </c>
    </row>
    <row r="417" spans="5:6">
      <c r="E417" s="1" t="s">
        <v>3167</v>
      </c>
      <c r="F417" s="7">
        <v>3114.43</v>
      </c>
    </row>
    <row r="418" spans="5:6">
      <c r="E418" s="1" t="s">
        <v>56</v>
      </c>
      <c r="F418" s="7">
        <v>339578.9</v>
      </c>
    </row>
    <row r="419" spans="5:6">
      <c r="E419" s="1" t="s">
        <v>1815</v>
      </c>
      <c r="F419" s="7">
        <v>170775.65</v>
      </c>
    </row>
    <row r="420" spans="5:6">
      <c r="E420" s="1" t="s">
        <v>1322</v>
      </c>
      <c r="F420" s="7">
        <v>5543.82</v>
      </c>
    </row>
    <row r="421" spans="5:6">
      <c r="E421" s="1" t="s">
        <v>530</v>
      </c>
      <c r="F421" s="7">
        <v>28736.560000000001</v>
      </c>
    </row>
    <row r="422" spans="5:6">
      <c r="E422" s="1" t="s">
        <v>5499</v>
      </c>
      <c r="F422" s="7">
        <v>5020</v>
      </c>
    </row>
    <row r="423" spans="5:6">
      <c r="E423" s="1" t="s">
        <v>5522</v>
      </c>
      <c r="F423" s="7">
        <v>0</v>
      </c>
    </row>
    <row r="424" spans="5:6">
      <c r="E424" s="1" t="s">
        <v>387</v>
      </c>
      <c r="F424" s="7">
        <v>10650</v>
      </c>
    </row>
    <row r="425" spans="5:6">
      <c r="E425" s="1" t="s">
        <v>653</v>
      </c>
      <c r="F425" s="7">
        <v>133839.57999999999</v>
      </c>
    </row>
    <row r="426" spans="5:6">
      <c r="E426" s="1" t="s">
        <v>380</v>
      </c>
      <c r="F426" s="7">
        <v>57298.880000000005</v>
      </c>
    </row>
    <row r="427" spans="5:6">
      <c r="E427" s="1" t="s">
        <v>3509</v>
      </c>
      <c r="F427" s="7">
        <v>935</v>
      </c>
    </row>
    <row r="428" spans="5:6">
      <c r="E428" s="1" t="s">
        <v>4444</v>
      </c>
      <c r="F428" s="7">
        <v>3675.5</v>
      </c>
    </row>
    <row r="429" spans="5:6">
      <c r="E429" s="1" t="s">
        <v>4806</v>
      </c>
      <c r="F429" s="7">
        <v>4493</v>
      </c>
    </row>
    <row r="430" spans="5:6">
      <c r="E430" s="1" t="s">
        <v>2746</v>
      </c>
      <c r="F430" s="7">
        <v>1150</v>
      </c>
    </row>
    <row r="431" spans="5:6">
      <c r="E431" s="1" t="s">
        <v>152</v>
      </c>
      <c r="F431" s="7">
        <v>3461933.8800000004</v>
      </c>
    </row>
    <row r="432" spans="5:6">
      <c r="E432" s="1" t="s">
        <v>6950</v>
      </c>
      <c r="F432" s="7">
        <v>1040</v>
      </c>
    </row>
    <row r="433" spans="5:6">
      <c r="E433" s="1" t="s">
        <v>3557</v>
      </c>
      <c r="F433" s="7">
        <v>72621.539999999994</v>
      </c>
    </row>
    <row r="434" spans="5:6">
      <c r="E434" s="1" t="s">
        <v>1866</v>
      </c>
      <c r="F434" s="7">
        <v>2916.0399999999995</v>
      </c>
    </row>
    <row r="435" spans="5:6">
      <c r="E435" s="1" t="s">
        <v>490</v>
      </c>
      <c r="F435" s="7">
        <v>830375.7</v>
      </c>
    </row>
    <row r="436" spans="5:6">
      <c r="E436" s="1" t="s">
        <v>1634</v>
      </c>
      <c r="F436" s="7">
        <v>8364.98</v>
      </c>
    </row>
    <row r="437" spans="5:6">
      <c r="E437" s="1" t="s">
        <v>5636</v>
      </c>
      <c r="F437" s="7">
        <v>0</v>
      </c>
    </row>
    <row r="438" spans="5:6">
      <c r="E438" s="1" t="s">
        <v>7150</v>
      </c>
      <c r="F438" s="7">
        <v>93312.750000000015</v>
      </c>
    </row>
    <row r="439" spans="5:6">
      <c r="E439" s="1" t="s">
        <v>2092</v>
      </c>
      <c r="F439" s="7">
        <v>589458.05000000005</v>
      </c>
    </row>
    <row r="440" spans="5:6">
      <c r="E440" s="1" t="s">
        <v>2003</v>
      </c>
      <c r="F440" s="7">
        <v>817.81</v>
      </c>
    </row>
    <row r="441" spans="5:6">
      <c r="E441" s="1" t="s">
        <v>576</v>
      </c>
      <c r="F441" s="7">
        <v>16375.74</v>
      </c>
    </row>
    <row r="442" spans="5:6">
      <c r="E442" s="1" t="s">
        <v>225</v>
      </c>
      <c r="F442" s="7">
        <v>84735437.63000004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07EE-EDF9-114D-BD66-7C67AC04E6A4}">
  <dimension ref="A1:L7837"/>
  <sheetViews>
    <sheetView zoomScale="150" workbookViewId="0">
      <pane xSplit="1" ySplit="1" topLeftCell="B7826" activePane="bottomRight" state="frozen"/>
      <selection activeCell="A1638" sqref="A1638:O1882"/>
      <selection pane="topRight" activeCell="A1638" sqref="A1638:O1882"/>
      <selection pane="bottomLeft" activeCell="A1638" sqref="A1638:O1882"/>
      <selection pane="bottomRight" activeCell="A1638" sqref="A1638:O1882"/>
    </sheetView>
  </sheetViews>
  <sheetFormatPr baseColWidth="10" defaultRowHeight="16"/>
  <cols>
    <col min="1" max="1" width="10.1640625" customWidth="1"/>
    <col min="2" max="2" width="12.6640625" customWidth="1"/>
    <col min="3" max="3" width="10.33203125" customWidth="1"/>
    <col min="4" max="4" width="12.33203125" customWidth="1"/>
    <col min="5" max="7" width="10.1640625" customWidth="1"/>
    <col min="8" max="8" width="10.33203125" customWidth="1"/>
    <col min="9" max="9" width="10.6640625" customWidth="1"/>
    <col min="10" max="11" width="10.1640625" customWidth="1"/>
    <col min="12" max="12" width="15.6640625" customWidth="1"/>
  </cols>
  <sheetData>
    <row r="1" spans="1:12" ht="15" customHeight="1">
      <c r="A1" s="5" t="s">
        <v>311</v>
      </c>
      <c r="B1" s="5" t="s">
        <v>310</v>
      </c>
      <c r="C1" s="5" t="s">
        <v>4</v>
      </c>
      <c r="D1" s="5" t="s">
        <v>3</v>
      </c>
      <c r="E1" s="5" t="s">
        <v>10</v>
      </c>
      <c r="F1" s="5" t="s">
        <v>309</v>
      </c>
      <c r="G1" s="5" t="s">
        <v>308</v>
      </c>
      <c r="H1" s="5" t="s">
        <v>307</v>
      </c>
      <c r="I1" s="5" t="s">
        <v>306</v>
      </c>
      <c r="J1" s="5" t="s">
        <v>305</v>
      </c>
      <c r="K1" s="5" t="s">
        <v>304</v>
      </c>
      <c r="L1" s="5" t="s">
        <v>303</v>
      </c>
    </row>
    <row r="2" spans="1:12" ht="15" customHeight="1">
      <c r="A2" s="9" t="s">
        <v>579</v>
      </c>
      <c r="B2" s="10">
        <v>45659</v>
      </c>
      <c r="C2" s="9" t="s">
        <v>580</v>
      </c>
      <c r="D2" s="9" t="s">
        <v>181</v>
      </c>
      <c r="E2" s="9" t="s">
        <v>18</v>
      </c>
      <c r="F2" s="11">
        <v>0</v>
      </c>
      <c r="G2" s="11">
        <v>0</v>
      </c>
      <c r="H2" s="11">
        <v>0</v>
      </c>
      <c r="I2" s="11">
        <v>-102</v>
      </c>
      <c r="J2" s="11">
        <v>102</v>
      </c>
      <c r="K2" s="12">
        <v>0</v>
      </c>
      <c r="L2" s="9" t="s">
        <v>581</v>
      </c>
    </row>
    <row r="3" spans="1:12" ht="15" customHeight="1">
      <c r="A3" s="9" t="s">
        <v>133</v>
      </c>
      <c r="B3" s="10">
        <v>45659</v>
      </c>
      <c r="C3" s="9" t="s">
        <v>56</v>
      </c>
      <c r="D3" s="9" t="s">
        <v>30</v>
      </c>
      <c r="E3" s="9" t="s">
        <v>33</v>
      </c>
      <c r="F3" s="11">
        <v>0</v>
      </c>
      <c r="G3" s="11">
        <v>0</v>
      </c>
      <c r="H3" s="11">
        <v>0</v>
      </c>
      <c r="I3" s="11">
        <v>523.45000000000005</v>
      </c>
      <c r="J3" s="11">
        <v>-523.45000000000005</v>
      </c>
      <c r="K3" s="12">
        <v>0</v>
      </c>
      <c r="L3" s="9" t="s">
        <v>77</v>
      </c>
    </row>
    <row r="4" spans="1:12" ht="15" customHeight="1">
      <c r="A4" s="9" t="s">
        <v>472</v>
      </c>
      <c r="B4" s="10">
        <v>45659</v>
      </c>
      <c r="C4" s="9" t="s">
        <v>56</v>
      </c>
      <c r="D4" s="9" t="s">
        <v>30</v>
      </c>
      <c r="E4" s="9" t="s">
        <v>33</v>
      </c>
      <c r="F4" s="11">
        <v>0</v>
      </c>
      <c r="G4" s="11">
        <v>0</v>
      </c>
      <c r="H4" s="11">
        <v>0</v>
      </c>
      <c r="I4" s="11">
        <v>66.989999999999995</v>
      </c>
      <c r="J4" s="11">
        <v>-66.989999999999995</v>
      </c>
      <c r="K4" s="12">
        <v>0</v>
      </c>
      <c r="L4" s="9" t="s">
        <v>77</v>
      </c>
    </row>
    <row r="5" spans="1:12" ht="15" customHeight="1">
      <c r="A5" s="9" t="s">
        <v>299</v>
      </c>
      <c r="B5" s="10">
        <v>45659</v>
      </c>
      <c r="C5" s="9" t="s">
        <v>175</v>
      </c>
      <c r="D5" s="9" t="s">
        <v>20</v>
      </c>
      <c r="E5" s="9" t="s">
        <v>24</v>
      </c>
      <c r="F5" s="11">
        <v>0</v>
      </c>
      <c r="G5" s="11">
        <v>0</v>
      </c>
      <c r="H5" s="11">
        <v>0</v>
      </c>
      <c r="I5" s="11">
        <v>18.77</v>
      </c>
      <c r="J5" s="11">
        <v>-18.77</v>
      </c>
      <c r="K5" s="12">
        <v>0</v>
      </c>
      <c r="L5" s="9" t="s">
        <v>20</v>
      </c>
    </row>
    <row r="6" spans="1:12" ht="15" customHeight="1">
      <c r="A6" s="9" t="s">
        <v>277</v>
      </c>
      <c r="B6" s="10">
        <v>45659</v>
      </c>
      <c r="C6" s="9" t="s">
        <v>170</v>
      </c>
      <c r="D6" s="9" t="s">
        <v>81</v>
      </c>
      <c r="E6" s="9" t="s">
        <v>24</v>
      </c>
      <c r="F6" s="11">
        <v>0</v>
      </c>
      <c r="G6" s="11">
        <v>378.38</v>
      </c>
      <c r="H6" s="11">
        <v>378.38</v>
      </c>
      <c r="I6" s="11">
        <v>280</v>
      </c>
      <c r="J6" s="11">
        <v>98.38</v>
      </c>
      <c r="K6" s="12">
        <v>0.26000317000000001</v>
      </c>
      <c r="L6" s="9" t="s">
        <v>247</v>
      </c>
    </row>
    <row r="7" spans="1:12" ht="15" customHeight="1">
      <c r="A7" s="9" t="s">
        <v>438</v>
      </c>
      <c r="B7" s="10">
        <v>45659</v>
      </c>
      <c r="C7" s="9" t="s">
        <v>89</v>
      </c>
      <c r="D7" s="9" t="s">
        <v>39</v>
      </c>
      <c r="E7" s="9" t="s">
        <v>33</v>
      </c>
      <c r="F7" s="11">
        <v>0</v>
      </c>
      <c r="G7" s="11">
        <v>0</v>
      </c>
      <c r="H7" s="11">
        <v>0</v>
      </c>
      <c r="I7" s="11">
        <v>483.43</v>
      </c>
      <c r="J7" s="11">
        <v>-483.43</v>
      </c>
      <c r="K7" s="12">
        <v>0</v>
      </c>
      <c r="L7" s="9" t="s">
        <v>117</v>
      </c>
    </row>
    <row r="8" spans="1:12" ht="15" customHeight="1">
      <c r="A8" s="9" t="s">
        <v>439</v>
      </c>
      <c r="B8" s="10">
        <v>45659</v>
      </c>
      <c r="C8" s="9" t="s">
        <v>89</v>
      </c>
      <c r="D8" s="9" t="s">
        <v>39</v>
      </c>
      <c r="E8" s="9" t="s">
        <v>33</v>
      </c>
      <c r="F8" s="11">
        <v>0</v>
      </c>
      <c r="G8" s="11">
        <v>0</v>
      </c>
      <c r="H8" s="11">
        <v>0</v>
      </c>
      <c r="I8" s="11">
        <v>42.01</v>
      </c>
      <c r="J8" s="11">
        <v>-42.01</v>
      </c>
      <c r="K8" s="12">
        <v>0</v>
      </c>
      <c r="L8" s="9" t="s">
        <v>117</v>
      </c>
    </row>
    <row r="9" spans="1:12" ht="15" customHeight="1">
      <c r="A9" s="9" t="s">
        <v>346</v>
      </c>
      <c r="B9" s="10">
        <v>45659</v>
      </c>
      <c r="C9" s="9" t="s">
        <v>21</v>
      </c>
      <c r="D9" s="9" t="s">
        <v>20</v>
      </c>
      <c r="E9" s="9" t="s">
        <v>24</v>
      </c>
      <c r="F9" s="11">
        <v>0</v>
      </c>
      <c r="G9" s="11">
        <v>0</v>
      </c>
      <c r="H9" s="11">
        <v>0</v>
      </c>
      <c r="I9" s="11">
        <v>526.20000000000005</v>
      </c>
      <c r="J9" s="11">
        <v>-526.20000000000005</v>
      </c>
      <c r="K9" s="12">
        <v>0</v>
      </c>
      <c r="L9" s="9" t="s">
        <v>245</v>
      </c>
    </row>
    <row r="10" spans="1:12" ht="15" customHeight="1">
      <c r="A10" s="9" t="s">
        <v>629</v>
      </c>
      <c r="B10" s="10">
        <v>45659</v>
      </c>
      <c r="C10" s="9" t="s">
        <v>143</v>
      </c>
      <c r="D10" s="9" t="s">
        <v>15</v>
      </c>
      <c r="E10" s="9" t="s">
        <v>18</v>
      </c>
      <c r="F10" s="11">
        <v>0</v>
      </c>
      <c r="G10" s="11">
        <v>0</v>
      </c>
      <c r="H10" s="11">
        <v>0</v>
      </c>
      <c r="I10" s="11">
        <v>25.7</v>
      </c>
      <c r="J10" s="11">
        <v>-25.7</v>
      </c>
      <c r="K10" s="12">
        <v>0</v>
      </c>
      <c r="L10" s="9" t="s">
        <v>234</v>
      </c>
    </row>
    <row r="11" spans="1:12" ht="15" customHeight="1">
      <c r="A11" s="9" t="s">
        <v>608</v>
      </c>
      <c r="B11" s="10">
        <v>45659</v>
      </c>
      <c r="C11" s="9" t="s">
        <v>21</v>
      </c>
      <c r="D11" s="9" t="s">
        <v>20</v>
      </c>
      <c r="E11" s="9" t="s">
        <v>24</v>
      </c>
      <c r="F11" s="11">
        <v>0</v>
      </c>
      <c r="G11" s="11">
        <v>0</v>
      </c>
      <c r="H11" s="11">
        <v>0</v>
      </c>
      <c r="I11" s="11">
        <v>674.7</v>
      </c>
      <c r="J11" s="11">
        <v>-674.7</v>
      </c>
      <c r="K11" s="12">
        <v>0</v>
      </c>
      <c r="L11" s="9" t="s">
        <v>245</v>
      </c>
    </row>
    <row r="12" spans="1:12" ht="15" customHeight="1">
      <c r="A12" s="9" t="s">
        <v>674</v>
      </c>
      <c r="B12" s="10">
        <v>45659</v>
      </c>
      <c r="C12" s="9" t="s">
        <v>325</v>
      </c>
      <c r="D12" s="9" t="s">
        <v>45</v>
      </c>
      <c r="E12" s="9" t="s">
        <v>24</v>
      </c>
      <c r="F12" s="11">
        <v>0</v>
      </c>
      <c r="G12" s="11">
        <v>0</v>
      </c>
      <c r="H12" s="11">
        <v>0</v>
      </c>
      <c r="I12" s="11">
        <v>0</v>
      </c>
      <c r="J12" s="11">
        <v>0</v>
      </c>
      <c r="K12" s="12">
        <v>0</v>
      </c>
      <c r="L12" s="9" t="s">
        <v>241</v>
      </c>
    </row>
    <row r="13" spans="1:12" ht="15" customHeight="1">
      <c r="A13" s="9" t="s">
        <v>522</v>
      </c>
      <c r="B13" s="10">
        <v>45659</v>
      </c>
      <c r="C13" s="9" t="s">
        <v>271</v>
      </c>
      <c r="D13" s="9" t="s">
        <v>120</v>
      </c>
      <c r="E13" s="9" t="s">
        <v>24</v>
      </c>
      <c r="F13" s="11">
        <v>0</v>
      </c>
      <c r="G13" s="11">
        <v>0</v>
      </c>
      <c r="H13" s="11">
        <v>0</v>
      </c>
      <c r="I13" s="11">
        <v>-131.77000000000001</v>
      </c>
      <c r="J13" s="11">
        <v>131.77000000000001</v>
      </c>
      <c r="K13" s="12">
        <v>0</v>
      </c>
      <c r="L13" s="9" t="s">
        <v>120</v>
      </c>
    </row>
    <row r="14" spans="1:12" ht="15" customHeight="1">
      <c r="A14" s="9" t="s">
        <v>484</v>
      </c>
      <c r="B14" s="10">
        <v>45659</v>
      </c>
      <c r="C14" s="9" t="s">
        <v>21</v>
      </c>
      <c r="D14" s="9" t="s">
        <v>20</v>
      </c>
      <c r="E14" s="9" t="s">
        <v>24</v>
      </c>
      <c r="F14" s="11">
        <v>0</v>
      </c>
      <c r="G14" s="11">
        <v>0</v>
      </c>
      <c r="H14" s="11">
        <v>0</v>
      </c>
      <c r="I14" s="11">
        <v>47.34</v>
      </c>
      <c r="J14" s="11">
        <v>-47.34</v>
      </c>
      <c r="K14" s="12">
        <v>0</v>
      </c>
      <c r="L14" s="9" t="s">
        <v>20</v>
      </c>
    </row>
    <row r="15" spans="1:12" ht="15" customHeight="1">
      <c r="A15" s="9" t="s">
        <v>520</v>
      </c>
      <c r="B15" s="10">
        <v>45659</v>
      </c>
      <c r="C15" s="9" t="s">
        <v>175</v>
      </c>
      <c r="D15" s="9" t="s">
        <v>20</v>
      </c>
      <c r="E15" s="9" t="s">
        <v>24</v>
      </c>
      <c r="F15" s="11">
        <v>0</v>
      </c>
      <c r="G15" s="11">
        <v>0</v>
      </c>
      <c r="H15" s="11">
        <v>0</v>
      </c>
      <c r="I15" s="11">
        <v>50</v>
      </c>
      <c r="J15" s="11">
        <v>-50</v>
      </c>
      <c r="K15" s="12">
        <v>0</v>
      </c>
      <c r="L15" s="9" t="s">
        <v>20</v>
      </c>
    </row>
    <row r="16" spans="1:12" ht="15" customHeight="1">
      <c r="A16" s="9" t="s">
        <v>521</v>
      </c>
      <c r="B16" s="10">
        <v>45659</v>
      </c>
      <c r="C16" s="9" t="s">
        <v>175</v>
      </c>
      <c r="D16" s="9" t="s">
        <v>20</v>
      </c>
      <c r="E16" s="9" t="s">
        <v>24</v>
      </c>
      <c r="F16" s="11">
        <v>0</v>
      </c>
      <c r="G16" s="11">
        <v>0</v>
      </c>
      <c r="H16" s="11">
        <v>0</v>
      </c>
      <c r="I16" s="11">
        <v>250</v>
      </c>
      <c r="J16" s="11">
        <v>-250</v>
      </c>
      <c r="K16" s="12">
        <v>0</v>
      </c>
      <c r="L16" s="9" t="s">
        <v>20</v>
      </c>
    </row>
    <row r="17" spans="1:12" ht="15" customHeight="1">
      <c r="A17" s="9" t="s">
        <v>609</v>
      </c>
      <c r="B17" s="10">
        <v>45659</v>
      </c>
      <c r="C17" s="9" t="s">
        <v>21</v>
      </c>
      <c r="D17" s="9" t="s">
        <v>20</v>
      </c>
      <c r="E17" s="9" t="s">
        <v>24</v>
      </c>
      <c r="F17" s="11">
        <v>0</v>
      </c>
      <c r="G17" s="11">
        <v>0</v>
      </c>
      <c r="H17" s="11">
        <v>0</v>
      </c>
      <c r="I17" s="11">
        <v>857.71</v>
      </c>
      <c r="J17" s="11">
        <v>-857.71</v>
      </c>
      <c r="K17" s="12">
        <v>0</v>
      </c>
      <c r="L17" s="9" t="s">
        <v>245</v>
      </c>
    </row>
    <row r="18" spans="1:12" ht="15" customHeight="1">
      <c r="A18" s="9" t="s">
        <v>1310</v>
      </c>
      <c r="B18" s="10">
        <v>45659</v>
      </c>
      <c r="C18" s="9" t="s">
        <v>132</v>
      </c>
      <c r="D18" s="9" t="s">
        <v>15</v>
      </c>
      <c r="E18" s="9" t="s">
        <v>18</v>
      </c>
      <c r="F18" s="11">
        <v>1966.14</v>
      </c>
      <c r="G18" s="11">
        <v>0</v>
      </c>
      <c r="H18" s="11">
        <v>1966.14</v>
      </c>
      <c r="I18" s="11">
        <v>1503.57</v>
      </c>
      <c r="J18" s="11">
        <v>462.57</v>
      </c>
      <c r="K18" s="12">
        <v>0.23526809000000001</v>
      </c>
      <c r="L18" s="9" t="s">
        <v>240</v>
      </c>
    </row>
    <row r="19" spans="1:12" ht="15" customHeight="1">
      <c r="A19" s="9" t="s">
        <v>1046</v>
      </c>
      <c r="B19" s="10">
        <v>45659</v>
      </c>
      <c r="C19" s="9" t="s">
        <v>170</v>
      </c>
      <c r="D19" s="9" t="s">
        <v>81</v>
      </c>
      <c r="E19" s="9" t="s">
        <v>24</v>
      </c>
      <c r="F19" s="11">
        <v>500</v>
      </c>
      <c r="G19" s="11">
        <v>0</v>
      </c>
      <c r="H19" s="11">
        <v>500</v>
      </c>
      <c r="I19" s="11">
        <v>352.95</v>
      </c>
      <c r="J19" s="11">
        <v>147.05000000000001</v>
      </c>
      <c r="K19" s="12">
        <v>0.29409999999999997</v>
      </c>
      <c r="L19" s="9" t="s">
        <v>247</v>
      </c>
    </row>
    <row r="20" spans="1:12" ht="15" customHeight="1">
      <c r="A20" s="9" t="s">
        <v>266</v>
      </c>
      <c r="B20" s="10">
        <v>45659</v>
      </c>
      <c r="C20" s="9" t="s">
        <v>152</v>
      </c>
      <c r="D20" s="9" t="s">
        <v>113</v>
      </c>
      <c r="E20" s="9" t="s">
        <v>24</v>
      </c>
      <c r="F20" s="11">
        <v>0</v>
      </c>
      <c r="G20" s="11">
        <v>0</v>
      </c>
      <c r="H20" s="11">
        <v>0</v>
      </c>
      <c r="I20" s="11">
        <v>84.36</v>
      </c>
      <c r="J20" s="11">
        <v>-84.36</v>
      </c>
      <c r="K20" s="12">
        <v>0</v>
      </c>
      <c r="L20" s="9" t="s">
        <v>113</v>
      </c>
    </row>
    <row r="21" spans="1:12" ht="15" customHeight="1">
      <c r="A21" s="9" t="s">
        <v>333</v>
      </c>
      <c r="B21" s="10">
        <v>45659</v>
      </c>
      <c r="C21" s="9" t="s">
        <v>291</v>
      </c>
      <c r="D21" s="9" t="s">
        <v>45</v>
      </c>
      <c r="E21" s="9" t="s">
        <v>24</v>
      </c>
      <c r="F21" s="11">
        <v>0</v>
      </c>
      <c r="G21" s="11">
        <v>0</v>
      </c>
      <c r="H21" s="11">
        <v>0</v>
      </c>
      <c r="I21" s="11">
        <v>1356</v>
      </c>
      <c r="J21" s="11">
        <v>-1356</v>
      </c>
      <c r="K21" s="12">
        <v>0</v>
      </c>
      <c r="L21" s="9" t="s">
        <v>241</v>
      </c>
    </row>
    <row r="22" spans="1:12" ht="15" customHeight="1">
      <c r="A22" s="9" t="s">
        <v>323</v>
      </c>
      <c r="B22" s="10">
        <v>45659</v>
      </c>
      <c r="C22" s="9" t="s">
        <v>223</v>
      </c>
      <c r="D22" s="9" t="s">
        <v>59</v>
      </c>
      <c r="E22" s="9" t="s">
        <v>18</v>
      </c>
      <c r="F22" s="11">
        <v>0</v>
      </c>
      <c r="G22" s="11">
        <v>0</v>
      </c>
      <c r="H22" s="11">
        <v>0</v>
      </c>
      <c r="I22" s="11">
        <v>45.31</v>
      </c>
      <c r="J22" s="11">
        <v>-45.31</v>
      </c>
      <c r="K22" s="12">
        <v>0</v>
      </c>
      <c r="L22" s="9" t="s">
        <v>103</v>
      </c>
    </row>
    <row r="23" spans="1:12" ht="15" customHeight="1">
      <c r="A23" s="9" t="s">
        <v>359</v>
      </c>
      <c r="B23" s="10">
        <v>45659</v>
      </c>
      <c r="C23" s="9" t="s">
        <v>221</v>
      </c>
      <c r="D23" s="9" t="s">
        <v>45</v>
      </c>
      <c r="E23" s="9" t="s">
        <v>24</v>
      </c>
      <c r="F23" s="11">
        <v>0</v>
      </c>
      <c r="G23" s="11">
        <v>0</v>
      </c>
      <c r="H23" s="11">
        <v>0</v>
      </c>
      <c r="I23" s="11">
        <v>399.75</v>
      </c>
      <c r="J23" s="11">
        <v>-399.75</v>
      </c>
      <c r="K23" s="12">
        <v>0</v>
      </c>
      <c r="L23" s="9" t="s">
        <v>241</v>
      </c>
    </row>
    <row r="24" spans="1:12" ht="15" customHeight="1">
      <c r="A24" s="9" t="s">
        <v>669</v>
      </c>
      <c r="B24" s="10">
        <v>45659</v>
      </c>
      <c r="C24" s="9" t="s">
        <v>94</v>
      </c>
      <c r="D24" s="9" t="s">
        <v>81</v>
      </c>
      <c r="E24" s="9" t="s">
        <v>24</v>
      </c>
      <c r="F24" s="11">
        <v>0</v>
      </c>
      <c r="G24" s="11">
        <v>0</v>
      </c>
      <c r="H24" s="11">
        <v>0</v>
      </c>
      <c r="I24" s="11">
        <v>0.67</v>
      </c>
      <c r="J24" s="11">
        <v>-0.67</v>
      </c>
      <c r="K24" s="12">
        <v>0</v>
      </c>
      <c r="L24" s="9" t="s">
        <v>247</v>
      </c>
    </row>
    <row r="25" spans="1:12" ht="15" customHeight="1">
      <c r="A25" s="9" t="s">
        <v>383</v>
      </c>
      <c r="B25" s="10">
        <v>45659</v>
      </c>
      <c r="C25" s="9" t="s">
        <v>384</v>
      </c>
      <c r="D25" s="9" t="s">
        <v>120</v>
      </c>
      <c r="E25" s="9" t="s">
        <v>24</v>
      </c>
      <c r="F25" s="11">
        <v>0</v>
      </c>
      <c r="G25" s="11">
        <v>0</v>
      </c>
      <c r="H25" s="11">
        <v>0</v>
      </c>
      <c r="I25" s="11">
        <v>-3462</v>
      </c>
      <c r="J25" s="11">
        <v>3462</v>
      </c>
      <c r="K25" s="12">
        <v>0</v>
      </c>
      <c r="L25" s="9" t="s">
        <v>249</v>
      </c>
    </row>
    <row r="26" spans="1:12" ht="15" customHeight="1">
      <c r="A26" s="9" t="s">
        <v>409</v>
      </c>
      <c r="B26" s="10">
        <v>45659</v>
      </c>
      <c r="C26" s="9" t="s">
        <v>144</v>
      </c>
      <c r="D26" s="9" t="s">
        <v>59</v>
      </c>
      <c r="E26" s="9" t="s">
        <v>18</v>
      </c>
      <c r="F26" s="11">
        <v>0</v>
      </c>
      <c r="G26" s="11">
        <v>0</v>
      </c>
      <c r="H26" s="11">
        <v>0</v>
      </c>
      <c r="I26" s="11">
        <v>95</v>
      </c>
      <c r="J26" s="11">
        <v>-95</v>
      </c>
      <c r="K26" s="12">
        <v>0</v>
      </c>
      <c r="L26" s="9" t="s">
        <v>181</v>
      </c>
    </row>
    <row r="27" spans="1:12" ht="15" customHeight="1">
      <c r="A27" s="9" t="s">
        <v>557</v>
      </c>
      <c r="B27" s="10">
        <v>45659</v>
      </c>
      <c r="C27" s="9" t="s">
        <v>263</v>
      </c>
      <c r="D27" s="9" t="s">
        <v>30</v>
      </c>
      <c r="E27" s="9" t="s">
        <v>33</v>
      </c>
      <c r="F27" s="11">
        <v>0</v>
      </c>
      <c r="G27" s="11">
        <v>0</v>
      </c>
      <c r="H27" s="11">
        <v>0</v>
      </c>
      <c r="I27" s="11">
        <v>109.8</v>
      </c>
      <c r="J27" s="11">
        <v>-109.8</v>
      </c>
      <c r="K27" s="12">
        <v>0</v>
      </c>
      <c r="L27" s="9" t="s">
        <v>117</v>
      </c>
    </row>
    <row r="28" spans="1:12" ht="15" customHeight="1">
      <c r="A28" s="9" t="s">
        <v>509</v>
      </c>
      <c r="B28" s="10">
        <v>45659</v>
      </c>
      <c r="C28" s="9" t="s">
        <v>60</v>
      </c>
      <c r="D28" s="9" t="s">
        <v>59</v>
      </c>
      <c r="E28" s="9" t="s">
        <v>18</v>
      </c>
      <c r="F28" s="11">
        <v>0</v>
      </c>
      <c r="G28" s="11">
        <v>0</v>
      </c>
      <c r="H28" s="11">
        <v>0</v>
      </c>
      <c r="I28" s="11">
        <v>23.84</v>
      </c>
      <c r="J28" s="11">
        <v>-23.84</v>
      </c>
      <c r="K28" s="12">
        <v>0</v>
      </c>
      <c r="L28" s="9" t="s">
        <v>181</v>
      </c>
    </row>
    <row r="29" spans="1:12" ht="15" customHeight="1">
      <c r="A29" s="9" t="s">
        <v>1047</v>
      </c>
      <c r="B29" s="10">
        <v>45659</v>
      </c>
      <c r="C29" s="9" t="s">
        <v>170</v>
      </c>
      <c r="D29" s="9" t="s">
        <v>81</v>
      </c>
      <c r="E29" s="9" t="s">
        <v>24</v>
      </c>
      <c r="F29" s="11">
        <v>61335.63</v>
      </c>
      <c r="G29" s="11">
        <v>0</v>
      </c>
      <c r="H29" s="11">
        <v>61335.63</v>
      </c>
      <c r="I29" s="11">
        <v>50624.28</v>
      </c>
      <c r="J29" s="11">
        <v>10711.35</v>
      </c>
      <c r="K29" s="12">
        <v>0.17463503999999999</v>
      </c>
      <c r="L29" s="9" t="s">
        <v>247</v>
      </c>
    </row>
    <row r="30" spans="1:12" ht="15" customHeight="1">
      <c r="A30" s="9" t="s">
        <v>622</v>
      </c>
      <c r="B30" s="10">
        <v>45659</v>
      </c>
      <c r="C30" s="9" t="s">
        <v>136</v>
      </c>
      <c r="D30" s="9" t="s">
        <v>45</v>
      </c>
      <c r="E30" s="9" t="s">
        <v>24</v>
      </c>
      <c r="F30" s="11">
        <v>0</v>
      </c>
      <c r="G30" s="11">
        <v>0</v>
      </c>
      <c r="H30" s="11">
        <v>0</v>
      </c>
      <c r="I30" s="11">
        <v>-13.8</v>
      </c>
      <c r="J30" s="11">
        <v>13.8</v>
      </c>
      <c r="K30" s="12">
        <v>0</v>
      </c>
      <c r="L30" s="9" t="s">
        <v>247</v>
      </c>
    </row>
    <row r="31" spans="1:12" ht="15" customHeight="1">
      <c r="A31" s="9" t="s">
        <v>1000</v>
      </c>
      <c r="B31" s="10">
        <v>45659</v>
      </c>
      <c r="C31" s="9" t="s">
        <v>621</v>
      </c>
      <c r="D31" s="9" t="s">
        <v>371</v>
      </c>
      <c r="E31" s="9" t="s">
        <v>24</v>
      </c>
      <c r="F31" s="11">
        <v>25804.69</v>
      </c>
      <c r="G31" s="11">
        <v>0</v>
      </c>
      <c r="H31" s="11">
        <v>25804.69</v>
      </c>
      <c r="I31" s="11">
        <v>20228.509999999998</v>
      </c>
      <c r="J31" s="11">
        <v>5576.18</v>
      </c>
      <c r="K31" s="12">
        <v>0.21609173000000001</v>
      </c>
      <c r="L31" s="9" t="s">
        <v>237</v>
      </c>
    </row>
    <row r="32" spans="1:12" ht="15" customHeight="1">
      <c r="A32" s="9" t="s">
        <v>954</v>
      </c>
      <c r="B32" s="10">
        <v>45659</v>
      </c>
      <c r="C32" s="9" t="s">
        <v>170</v>
      </c>
      <c r="D32" s="9" t="s">
        <v>81</v>
      </c>
      <c r="E32" s="9" t="s">
        <v>24</v>
      </c>
      <c r="F32" s="11">
        <v>93766.19</v>
      </c>
      <c r="G32" s="11">
        <v>0</v>
      </c>
      <c r="H32" s="11">
        <v>93766.19</v>
      </c>
      <c r="I32" s="11">
        <v>69945.78</v>
      </c>
      <c r="J32" s="11">
        <v>23820.41</v>
      </c>
      <c r="K32" s="12">
        <v>0.2540405</v>
      </c>
      <c r="L32" s="9" t="s">
        <v>247</v>
      </c>
    </row>
    <row r="33" spans="1:12" ht="15" customHeight="1">
      <c r="A33" s="9" t="s">
        <v>1124</v>
      </c>
      <c r="B33" s="10">
        <v>45659</v>
      </c>
      <c r="C33" s="9" t="s">
        <v>143</v>
      </c>
      <c r="D33" s="9" t="s">
        <v>15</v>
      </c>
      <c r="E33" s="9" t="s">
        <v>18</v>
      </c>
      <c r="F33" s="11">
        <v>9473.98</v>
      </c>
      <c r="G33" s="11">
        <v>0</v>
      </c>
      <c r="H33" s="11">
        <v>9473.98</v>
      </c>
      <c r="I33" s="11">
        <v>8238.34</v>
      </c>
      <c r="J33" s="11">
        <v>1235.6400000000001</v>
      </c>
      <c r="K33" s="12">
        <v>0.13042459000000001</v>
      </c>
      <c r="L33" s="9" t="s">
        <v>234</v>
      </c>
    </row>
    <row r="34" spans="1:12" ht="15" customHeight="1">
      <c r="A34" s="9" t="s">
        <v>1172</v>
      </c>
      <c r="B34" s="10">
        <v>45659</v>
      </c>
      <c r="C34" s="9" t="s">
        <v>175</v>
      </c>
      <c r="D34" s="9" t="s">
        <v>20</v>
      </c>
      <c r="E34" s="9" t="s">
        <v>24</v>
      </c>
      <c r="F34" s="11">
        <v>1651</v>
      </c>
      <c r="G34" s="11">
        <v>0</v>
      </c>
      <c r="H34" s="11">
        <v>1651</v>
      </c>
      <c r="I34" s="11">
        <v>1218.8</v>
      </c>
      <c r="J34" s="11">
        <v>432.2</v>
      </c>
      <c r="K34" s="12">
        <v>0.26178074000000001</v>
      </c>
      <c r="L34" s="9" t="s">
        <v>20</v>
      </c>
    </row>
    <row r="35" spans="1:12" ht="15" customHeight="1">
      <c r="A35" s="9" t="s">
        <v>1173</v>
      </c>
      <c r="B35" s="10">
        <v>45659</v>
      </c>
      <c r="C35" s="9" t="s">
        <v>175</v>
      </c>
      <c r="D35" s="9" t="s">
        <v>20</v>
      </c>
      <c r="E35" s="9" t="s">
        <v>24</v>
      </c>
      <c r="F35" s="11">
        <v>1514.18</v>
      </c>
      <c r="G35" s="11">
        <v>0</v>
      </c>
      <c r="H35" s="11">
        <v>1514.18</v>
      </c>
      <c r="I35" s="11">
        <v>1139.3499999999999</v>
      </c>
      <c r="J35" s="11">
        <v>374.83</v>
      </c>
      <c r="K35" s="12">
        <v>0.24754652999999999</v>
      </c>
      <c r="L35" s="9" t="s">
        <v>20</v>
      </c>
    </row>
    <row r="36" spans="1:12" ht="15" customHeight="1">
      <c r="A36" s="9" t="s">
        <v>1174</v>
      </c>
      <c r="B36" s="10">
        <v>45659</v>
      </c>
      <c r="C36" s="9" t="s">
        <v>175</v>
      </c>
      <c r="D36" s="9" t="s">
        <v>20</v>
      </c>
      <c r="E36" s="9" t="s">
        <v>24</v>
      </c>
      <c r="F36" s="11">
        <v>2365.25</v>
      </c>
      <c r="G36" s="11">
        <v>0</v>
      </c>
      <c r="H36" s="11">
        <v>2365.25</v>
      </c>
      <c r="I36" s="11">
        <v>1764.55</v>
      </c>
      <c r="J36" s="11">
        <v>600.70000000000005</v>
      </c>
      <c r="K36" s="12">
        <v>0.25396892999999998</v>
      </c>
      <c r="L36" s="9" t="s">
        <v>20</v>
      </c>
    </row>
    <row r="37" spans="1:12" ht="15" customHeight="1">
      <c r="A37" s="9" t="s">
        <v>1175</v>
      </c>
      <c r="B37" s="10">
        <v>45659</v>
      </c>
      <c r="C37" s="9" t="s">
        <v>175</v>
      </c>
      <c r="D37" s="9" t="s">
        <v>20</v>
      </c>
      <c r="E37" s="9" t="s">
        <v>24</v>
      </c>
      <c r="F37" s="11">
        <v>2365.25</v>
      </c>
      <c r="G37" s="11">
        <v>0</v>
      </c>
      <c r="H37" s="11">
        <v>2365.25</v>
      </c>
      <c r="I37" s="11">
        <v>1764.55</v>
      </c>
      <c r="J37" s="11">
        <v>600.70000000000005</v>
      </c>
      <c r="K37" s="12">
        <v>0.25396892999999998</v>
      </c>
      <c r="L37" s="9" t="s">
        <v>20</v>
      </c>
    </row>
    <row r="38" spans="1:12" ht="15" customHeight="1">
      <c r="A38" s="9" t="s">
        <v>1065</v>
      </c>
      <c r="B38" s="10">
        <v>45659</v>
      </c>
      <c r="C38" s="9" t="s">
        <v>152</v>
      </c>
      <c r="D38" s="9" t="s">
        <v>113</v>
      </c>
      <c r="E38" s="9" t="s">
        <v>24</v>
      </c>
      <c r="F38" s="11">
        <v>5297.55</v>
      </c>
      <c r="G38" s="11">
        <v>0</v>
      </c>
      <c r="H38" s="11">
        <v>5297.55</v>
      </c>
      <c r="I38" s="11">
        <v>4502.91</v>
      </c>
      <c r="J38" s="11">
        <v>794.64</v>
      </c>
      <c r="K38" s="12">
        <v>0.15000142</v>
      </c>
      <c r="L38" s="9" t="s">
        <v>113</v>
      </c>
    </row>
    <row r="39" spans="1:12" ht="15" customHeight="1">
      <c r="A39" s="9" t="s">
        <v>1066</v>
      </c>
      <c r="B39" s="10">
        <v>45659</v>
      </c>
      <c r="C39" s="9" t="s">
        <v>152</v>
      </c>
      <c r="D39" s="9" t="s">
        <v>113</v>
      </c>
      <c r="E39" s="9" t="s">
        <v>24</v>
      </c>
      <c r="F39" s="11">
        <v>5446.89</v>
      </c>
      <c r="G39" s="11">
        <v>0</v>
      </c>
      <c r="H39" s="11">
        <v>5446.89</v>
      </c>
      <c r="I39" s="11">
        <v>4629.8599999999997</v>
      </c>
      <c r="J39" s="11">
        <v>817.03</v>
      </c>
      <c r="K39" s="12">
        <v>0.14999936</v>
      </c>
      <c r="L39" s="9" t="s">
        <v>113</v>
      </c>
    </row>
    <row r="40" spans="1:12" ht="15" customHeight="1">
      <c r="A40" s="9" t="s">
        <v>591</v>
      </c>
      <c r="B40" s="10">
        <v>45660</v>
      </c>
      <c r="C40" s="9" t="s">
        <v>592</v>
      </c>
      <c r="D40" s="9" t="s">
        <v>106</v>
      </c>
      <c r="E40" s="9" t="s">
        <v>33</v>
      </c>
      <c r="F40" s="11">
        <v>0</v>
      </c>
      <c r="G40" s="11">
        <v>0</v>
      </c>
      <c r="H40" s="11">
        <v>0</v>
      </c>
      <c r="I40" s="11">
        <v>869.51</v>
      </c>
      <c r="J40" s="11">
        <v>-869.51</v>
      </c>
      <c r="K40" s="12">
        <v>0</v>
      </c>
      <c r="L40" s="9" t="s">
        <v>142</v>
      </c>
    </row>
    <row r="41" spans="1:12" ht="15" customHeight="1">
      <c r="A41" s="9" t="s">
        <v>674</v>
      </c>
      <c r="B41" s="10">
        <v>45660</v>
      </c>
      <c r="C41" s="9" t="s">
        <v>325</v>
      </c>
      <c r="D41" s="9" t="s">
        <v>45</v>
      </c>
      <c r="E41" s="9" t="s">
        <v>24</v>
      </c>
      <c r="F41" s="11">
        <v>0</v>
      </c>
      <c r="G41" s="11">
        <v>0</v>
      </c>
      <c r="H41" s="11">
        <v>0</v>
      </c>
      <c r="I41" s="11">
        <v>1.37</v>
      </c>
      <c r="J41" s="11">
        <v>-1.37</v>
      </c>
      <c r="K41" s="12">
        <v>0</v>
      </c>
      <c r="L41" s="9" t="s">
        <v>241</v>
      </c>
    </row>
    <row r="42" spans="1:12" ht="15" customHeight="1">
      <c r="A42" s="9" t="s">
        <v>542</v>
      </c>
      <c r="B42" s="10">
        <v>45660</v>
      </c>
      <c r="C42" s="9" t="s">
        <v>543</v>
      </c>
      <c r="D42" s="9" t="s">
        <v>76</v>
      </c>
      <c r="E42" s="9" t="s">
        <v>18</v>
      </c>
      <c r="F42" s="11">
        <v>0</v>
      </c>
      <c r="G42" s="11">
        <v>0</v>
      </c>
      <c r="H42" s="11">
        <v>0</v>
      </c>
      <c r="I42" s="11">
        <v>18.38</v>
      </c>
      <c r="J42" s="11">
        <v>-18.38</v>
      </c>
      <c r="K42" s="12">
        <v>0</v>
      </c>
      <c r="L42" s="9" t="s">
        <v>80</v>
      </c>
    </row>
    <row r="43" spans="1:12" ht="15" customHeight="1">
      <c r="A43" s="9" t="s">
        <v>682</v>
      </c>
      <c r="B43" s="10">
        <v>45660</v>
      </c>
      <c r="C43" s="9" t="s">
        <v>446</v>
      </c>
      <c r="D43" s="9" t="s">
        <v>181</v>
      </c>
      <c r="E43" s="9" t="s">
        <v>18</v>
      </c>
      <c r="F43" s="11">
        <v>0</v>
      </c>
      <c r="G43" s="11">
        <v>0</v>
      </c>
      <c r="H43" s="11">
        <v>0</v>
      </c>
      <c r="I43" s="11">
        <v>-93.59</v>
      </c>
      <c r="J43" s="11">
        <v>93.59</v>
      </c>
      <c r="K43" s="12">
        <v>0</v>
      </c>
      <c r="L43" s="9" t="s">
        <v>260</v>
      </c>
    </row>
    <row r="44" spans="1:12" ht="15" customHeight="1">
      <c r="A44" s="9" t="s">
        <v>349</v>
      </c>
      <c r="B44" s="10">
        <v>45660</v>
      </c>
      <c r="C44" s="9" t="s">
        <v>163</v>
      </c>
      <c r="D44" s="9" t="s">
        <v>15</v>
      </c>
      <c r="E44" s="9" t="s">
        <v>18</v>
      </c>
      <c r="F44" s="11">
        <v>0</v>
      </c>
      <c r="G44" s="11">
        <v>0</v>
      </c>
      <c r="H44" s="11">
        <v>0</v>
      </c>
      <c r="I44" s="11">
        <v>-403.38</v>
      </c>
      <c r="J44" s="11">
        <v>403.38</v>
      </c>
      <c r="K44" s="12">
        <v>0</v>
      </c>
      <c r="L44" s="9" t="s">
        <v>93</v>
      </c>
    </row>
    <row r="45" spans="1:12" ht="15" customHeight="1">
      <c r="A45" s="9" t="s">
        <v>678</v>
      </c>
      <c r="B45" s="10">
        <v>45660</v>
      </c>
      <c r="C45" s="9" t="s">
        <v>679</v>
      </c>
      <c r="D45" s="9" t="s">
        <v>76</v>
      </c>
      <c r="E45" s="9" t="s">
        <v>18</v>
      </c>
      <c r="F45" s="11">
        <v>0</v>
      </c>
      <c r="G45" s="11">
        <v>0</v>
      </c>
      <c r="H45" s="11">
        <v>0</v>
      </c>
      <c r="I45" s="11">
        <v>-1130.25</v>
      </c>
      <c r="J45" s="11">
        <v>1130.25</v>
      </c>
      <c r="K45" s="12">
        <v>0</v>
      </c>
      <c r="L45" s="9" t="s">
        <v>240</v>
      </c>
    </row>
    <row r="46" spans="1:12" ht="15" customHeight="1">
      <c r="A46" s="9" t="s">
        <v>529</v>
      </c>
      <c r="B46" s="10">
        <v>45660</v>
      </c>
      <c r="C46" s="9" t="s">
        <v>530</v>
      </c>
      <c r="D46" s="9" t="s">
        <v>45</v>
      </c>
      <c r="E46" s="9" t="s">
        <v>24</v>
      </c>
      <c r="F46" s="11">
        <v>0</v>
      </c>
      <c r="G46" s="11">
        <v>0</v>
      </c>
      <c r="H46" s="11">
        <v>0</v>
      </c>
      <c r="I46" s="11">
        <v>-688.05</v>
      </c>
      <c r="J46" s="11">
        <v>688.05</v>
      </c>
      <c r="K46" s="12">
        <v>0</v>
      </c>
      <c r="L46" s="9" t="s">
        <v>241</v>
      </c>
    </row>
    <row r="47" spans="1:12" ht="15" customHeight="1">
      <c r="A47" s="9" t="s">
        <v>409</v>
      </c>
      <c r="B47" s="10">
        <v>45660</v>
      </c>
      <c r="C47" s="9" t="s">
        <v>144</v>
      </c>
      <c r="D47" s="9" t="s">
        <v>59</v>
      </c>
      <c r="E47" s="9" t="s">
        <v>18</v>
      </c>
      <c r="F47" s="11">
        <v>0</v>
      </c>
      <c r="G47" s="11">
        <v>0</v>
      </c>
      <c r="H47" s="11">
        <v>0</v>
      </c>
      <c r="I47" s="11">
        <v>-225.73</v>
      </c>
      <c r="J47" s="11">
        <v>225.73</v>
      </c>
      <c r="K47" s="12">
        <v>0</v>
      </c>
      <c r="L47" s="9" t="s">
        <v>181</v>
      </c>
    </row>
    <row r="48" spans="1:12" ht="15" customHeight="1">
      <c r="A48" s="9" t="s">
        <v>627</v>
      </c>
      <c r="B48" s="10">
        <v>45660</v>
      </c>
      <c r="C48" s="9" t="s">
        <v>507</v>
      </c>
      <c r="D48" s="9" t="s">
        <v>45</v>
      </c>
      <c r="E48" s="9" t="s">
        <v>18</v>
      </c>
      <c r="F48" s="11">
        <v>0</v>
      </c>
      <c r="G48" s="11">
        <v>0</v>
      </c>
      <c r="H48" s="11">
        <v>0</v>
      </c>
      <c r="I48" s="11">
        <v>155.49</v>
      </c>
      <c r="J48" s="11">
        <v>-155.49</v>
      </c>
      <c r="K48" s="12">
        <v>0</v>
      </c>
      <c r="L48" s="9" t="s">
        <v>238</v>
      </c>
    </row>
    <row r="49" spans="1:12" ht="15" customHeight="1">
      <c r="A49" s="9" t="s">
        <v>531</v>
      </c>
      <c r="B49" s="10">
        <v>45660</v>
      </c>
      <c r="C49" s="9" t="s">
        <v>223</v>
      </c>
      <c r="D49" s="9" t="s">
        <v>59</v>
      </c>
      <c r="E49" s="9" t="s">
        <v>18</v>
      </c>
      <c r="F49" s="11">
        <v>0</v>
      </c>
      <c r="G49" s="11">
        <v>0</v>
      </c>
      <c r="H49" s="11">
        <v>0</v>
      </c>
      <c r="I49" s="11">
        <v>122.79</v>
      </c>
      <c r="J49" s="11">
        <v>-122.79</v>
      </c>
      <c r="K49" s="12">
        <v>0</v>
      </c>
      <c r="L49" s="9" t="s">
        <v>588</v>
      </c>
    </row>
    <row r="50" spans="1:12" ht="15" customHeight="1">
      <c r="A50" s="9" t="s">
        <v>548</v>
      </c>
      <c r="B50" s="10">
        <v>45660</v>
      </c>
      <c r="C50" s="9" t="s">
        <v>549</v>
      </c>
      <c r="D50" s="9" t="s">
        <v>106</v>
      </c>
      <c r="E50" s="9" t="s">
        <v>33</v>
      </c>
      <c r="F50" s="11">
        <v>0</v>
      </c>
      <c r="G50" s="11">
        <v>0</v>
      </c>
      <c r="H50" s="11">
        <v>0</v>
      </c>
      <c r="I50" s="11">
        <v>36.86</v>
      </c>
      <c r="J50" s="11">
        <v>-36.86</v>
      </c>
      <c r="K50" s="12">
        <v>0</v>
      </c>
      <c r="L50" s="9" t="s">
        <v>77</v>
      </c>
    </row>
    <row r="51" spans="1:12" ht="15" customHeight="1">
      <c r="A51" s="9" t="s">
        <v>587</v>
      </c>
      <c r="B51" s="10">
        <v>45660</v>
      </c>
      <c r="C51" s="9" t="s">
        <v>201</v>
      </c>
      <c r="D51" s="9" t="s">
        <v>103</v>
      </c>
      <c r="E51" s="9" t="s">
        <v>18</v>
      </c>
      <c r="F51" s="11">
        <v>0</v>
      </c>
      <c r="G51" s="11">
        <v>-17898.46</v>
      </c>
      <c r="H51" s="11">
        <v>-17898.46</v>
      </c>
      <c r="I51" s="11">
        <v>-13687.4</v>
      </c>
      <c r="J51" s="11">
        <v>-4211.0600000000004</v>
      </c>
      <c r="K51" s="12">
        <v>0.23527498999999999</v>
      </c>
      <c r="L51" s="9" t="s">
        <v>269</v>
      </c>
    </row>
    <row r="52" spans="1:12" ht="15" customHeight="1">
      <c r="A52" s="9" t="s">
        <v>605</v>
      </c>
      <c r="B52" s="10">
        <v>45660</v>
      </c>
      <c r="C52" s="9" t="s">
        <v>235</v>
      </c>
      <c r="D52" s="9" t="s">
        <v>70</v>
      </c>
      <c r="E52" s="9" t="s">
        <v>24</v>
      </c>
      <c r="F52" s="11">
        <v>0</v>
      </c>
      <c r="G52" s="11">
        <v>0</v>
      </c>
      <c r="H52" s="11">
        <v>0</v>
      </c>
      <c r="I52" s="11">
        <v>1049.25</v>
      </c>
      <c r="J52" s="11">
        <v>-1049.25</v>
      </c>
      <c r="K52" s="12">
        <v>0</v>
      </c>
      <c r="L52" s="9" t="s">
        <v>239</v>
      </c>
    </row>
    <row r="53" spans="1:12" ht="15" customHeight="1">
      <c r="A53" s="9" t="s">
        <v>1156</v>
      </c>
      <c r="B53" s="10">
        <v>45660</v>
      </c>
      <c r="C53" s="9" t="s">
        <v>429</v>
      </c>
      <c r="D53" s="9" t="s">
        <v>68</v>
      </c>
      <c r="E53" s="9" t="s">
        <v>18</v>
      </c>
      <c r="F53" s="11">
        <v>10744.41</v>
      </c>
      <c r="G53" s="11">
        <v>0</v>
      </c>
      <c r="H53" s="11">
        <v>10744.41</v>
      </c>
      <c r="I53" s="11">
        <v>9669.9599999999991</v>
      </c>
      <c r="J53" s="11">
        <v>1074.45</v>
      </c>
      <c r="K53" s="12">
        <v>0.10000083999999999</v>
      </c>
      <c r="L53" s="9" t="s">
        <v>68</v>
      </c>
    </row>
    <row r="54" spans="1:12" ht="15" customHeight="1">
      <c r="A54" s="9" t="s">
        <v>1176</v>
      </c>
      <c r="B54" s="10">
        <v>45660</v>
      </c>
      <c r="C54" s="9" t="s">
        <v>175</v>
      </c>
      <c r="D54" s="9" t="s">
        <v>20</v>
      </c>
      <c r="E54" s="9" t="s">
        <v>24</v>
      </c>
      <c r="F54" s="11">
        <v>1110.8</v>
      </c>
      <c r="G54" s="11">
        <v>0</v>
      </c>
      <c r="H54" s="11">
        <v>1110.8</v>
      </c>
      <c r="I54" s="11">
        <v>817.6</v>
      </c>
      <c r="J54" s="11">
        <v>293.2</v>
      </c>
      <c r="K54" s="12">
        <v>0.26395391000000001</v>
      </c>
      <c r="L54" s="9" t="s">
        <v>20</v>
      </c>
    </row>
    <row r="55" spans="1:12" ht="15" customHeight="1">
      <c r="A55" s="9" t="s">
        <v>1177</v>
      </c>
      <c r="B55" s="10">
        <v>45660</v>
      </c>
      <c r="C55" s="9" t="s">
        <v>175</v>
      </c>
      <c r="D55" s="9" t="s">
        <v>20</v>
      </c>
      <c r="E55" s="9" t="s">
        <v>24</v>
      </c>
      <c r="F55" s="11">
        <v>2365.25</v>
      </c>
      <c r="G55" s="11">
        <v>0</v>
      </c>
      <c r="H55" s="11">
        <v>2365.25</v>
      </c>
      <c r="I55" s="11">
        <v>1848.55</v>
      </c>
      <c r="J55" s="11">
        <v>516.70000000000005</v>
      </c>
      <c r="K55" s="12">
        <v>0.21845471</v>
      </c>
      <c r="L55" s="9" t="s">
        <v>20</v>
      </c>
    </row>
    <row r="56" spans="1:12" ht="15" customHeight="1">
      <c r="A56" s="9" t="s">
        <v>1067</v>
      </c>
      <c r="B56" s="10">
        <v>45660</v>
      </c>
      <c r="C56" s="9" t="s">
        <v>152</v>
      </c>
      <c r="D56" s="9" t="s">
        <v>113</v>
      </c>
      <c r="E56" s="9" t="s">
        <v>24</v>
      </c>
      <c r="F56" s="11">
        <v>382.36</v>
      </c>
      <c r="G56" s="11">
        <v>0</v>
      </c>
      <c r="H56" s="11">
        <v>382.36</v>
      </c>
      <c r="I56" s="11">
        <v>325</v>
      </c>
      <c r="J56" s="11">
        <v>57.36</v>
      </c>
      <c r="K56" s="12">
        <v>0.15001569000000001</v>
      </c>
      <c r="L56" s="9" t="s">
        <v>113</v>
      </c>
    </row>
    <row r="57" spans="1:12" ht="15" customHeight="1">
      <c r="A57" s="9" t="s">
        <v>323</v>
      </c>
      <c r="B57" s="10">
        <v>45660</v>
      </c>
      <c r="C57" s="9" t="s">
        <v>223</v>
      </c>
      <c r="D57" s="9" t="s">
        <v>59</v>
      </c>
      <c r="E57" s="9" t="s">
        <v>18</v>
      </c>
      <c r="F57" s="11">
        <v>0</v>
      </c>
      <c r="G57" s="11">
        <v>0</v>
      </c>
      <c r="H57" s="11">
        <v>0</v>
      </c>
      <c r="I57" s="11">
        <v>2176.5100000000002</v>
      </c>
      <c r="J57" s="11">
        <v>-2176.5100000000002</v>
      </c>
      <c r="K57" s="12">
        <v>0</v>
      </c>
      <c r="L57" s="9" t="s">
        <v>103</v>
      </c>
    </row>
    <row r="58" spans="1:12" ht="15" customHeight="1">
      <c r="A58" s="9" t="s">
        <v>439</v>
      </c>
      <c r="B58" s="10">
        <v>45660</v>
      </c>
      <c r="C58" s="9" t="s">
        <v>89</v>
      </c>
      <c r="D58" s="9" t="s">
        <v>39</v>
      </c>
      <c r="E58" s="9" t="s">
        <v>33</v>
      </c>
      <c r="F58" s="11">
        <v>0</v>
      </c>
      <c r="G58" s="11">
        <v>578</v>
      </c>
      <c r="H58" s="11">
        <v>578</v>
      </c>
      <c r="I58" s="11">
        <v>0</v>
      </c>
      <c r="J58" s="11">
        <v>578</v>
      </c>
      <c r="K58" s="12">
        <v>1</v>
      </c>
      <c r="L58" s="9" t="s">
        <v>117</v>
      </c>
    </row>
    <row r="59" spans="1:12" ht="15" customHeight="1">
      <c r="A59" s="9" t="s">
        <v>353</v>
      </c>
      <c r="B59" s="10">
        <v>45660</v>
      </c>
      <c r="C59" s="9" t="s">
        <v>152</v>
      </c>
      <c r="D59" s="9" t="s">
        <v>113</v>
      </c>
      <c r="E59" s="9" t="s">
        <v>24</v>
      </c>
      <c r="F59" s="11">
        <v>0</v>
      </c>
      <c r="G59" s="11">
        <v>0</v>
      </c>
      <c r="H59" s="11">
        <v>0</v>
      </c>
      <c r="I59" s="11">
        <v>-281.79000000000002</v>
      </c>
      <c r="J59" s="11">
        <v>281.79000000000002</v>
      </c>
      <c r="K59" s="12">
        <v>0</v>
      </c>
      <c r="L59" s="9" t="s">
        <v>113</v>
      </c>
    </row>
    <row r="60" spans="1:12" ht="15" customHeight="1">
      <c r="A60" s="9" t="s">
        <v>391</v>
      </c>
      <c r="B60" s="10">
        <v>45660</v>
      </c>
      <c r="C60" s="9" t="s">
        <v>217</v>
      </c>
      <c r="D60" s="9" t="s">
        <v>45</v>
      </c>
      <c r="E60" s="9" t="s">
        <v>24</v>
      </c>
      <c r="F60" s="11">
        <v>0</v>
      </c>
      <c r="G60" s="11">
        <v>0</v>
      </c>
      <c r="H60" s="11">
        <v>0</v>
      </c>
      <c r="I60" s="11">
        <v>-653.96</v>
      </c>
      <c r="J60" s="11">
        <v>653.96</v>
      </c>
      <c r="K60" s="12">
        <v>0</v>
      </c>
      <c r="L60" s="9" t="s">
        <v>247</v>
      </c>
    </row>
    <row r="61" spans="1:12" ht="15" customHeight="1">
      <c r="A61" s="9" t="s">
        <v>407</v>
      </c>
      <c r="B61" s="10">
        <v>45660</v>
      </c>
      <c r="C61" s="9" t="s">
        <v>217</v>
      </c>
      <c r="D61" s="9" t="s">
        <v>45</v>
      </c>
      <c r="E61" s="9" t="s">
        <v>24</v>
      </c>
      <c r="F61" s="11">
        <v>0</v>
      </c>
      <c r="G61" s="11">
        <v>0</v>
      </c>
      <c r="H61" s="11">
        <v>0</v>
      </c>
      <c r="I61" s="11">
        <v>-231.51</v>
      </c>
      <c r="J61" s="11">
        <v>231.51</v>
      </c>
      <c r="K61" s="12">
        <v>0</v>
      </c>
      <c r="L61" s="9" t="s">
        <v>247</v>
      </c>
    </row>
    <row r="62" spans="1:12" ht="15" customHeight="1">
      <c r="A62" s="9" t="s">
        <v>433</v>
      </c>
      <c r="B62" s="10">
        <v>45660</v>
      </c>
      <c r="C62" s="9" t="s">
        <v>21</v>
      </c>
      <c r="D62" s="9" t="s">
        <v>20</v>
      </c>
      <c r="E62" s="9" t="s">
        <v>24</v>
      </c>
      <c r="F62" s="11">
        <v>0</v>
      </c>
      <c r="G62" s="11">
        <v>0</v>
      </c>
      <c r="H62" s="11">
        <v>0</v>
      </c>
      <c r="I62" s="11">
        <v>635.30999999999995</v>
      </c>
      <c r="J62" s="11">
        <v>-635.30999999999995</v>
      </c>
      <c r="K62" s="12">
        <v>0</v>
      </c>
      <c r="L62" s="9" t="s">
        <v>20</v>
      </c>
    </row>
    <row r="63" spans="1:12" ht="15" customHeight="1">
      <c r="A63" s="9" t="s">
        <v>541</v>
      </c>
      <c r="B63" s="10">
        <v>45660</v>
      </c>
      <c r="C63" s="9" t="s">
        <v>256</v>
      </c>
      <c r="D63" s="9" t="s">
        <v>120</v>
      </c>
      <c r="E63" s="9" t="s">
        <v>24</v>
      </c>
      <c r="F63" s="11">
        <v>5837</v>
      </c>
      <c r="G63" s="11">
        <v>0</v>
      </c>
      <c r="H63" s="11">
        <v>5837</v>
      </c>
      <c r="I63" s="11">
        <v>4706</v>
      </c>
      <c r="J63" s="11">
        <v>1131</v>
      </c>
      <c r="K63" s="12">
        <v>0.19376392000000001</v>
      </c>
      <c r="L63" s="9" t="s">
        <v>120</v>
      </c>
    </row>
    <row r="64" spans="1:12" ht="15" customHeight="1">
      <c r="A64" s="9" t="s">
        <v>1000</v>
      </c>
      <c r="B64" s="10">
        <v>45660</v>
      </c>
      <c r="C64" s="9" t="s">
        <v>621</v>
      </c>
      <c r="D64" s="9" t="s">
        <v>371</v>
      </c>
      <c r="E64" s="9" t="s">
        <v>24</v>
      </c>
      <c r="F64" s="11">
        <v>0</v>
      </c>
      <c r="G64" s="11">
        <v>0</v>
      </c>
      <c r="H64" s="11">
        <v>0</v>
      </c>
      <c r="I64" s="11">
        <v>-624</v>
      </c>
      <c r="J64" s="11">
        <v>624</v>
      </c>
      <c r="K64" s="12">
        <v>0</v>
      </c>
      <c r="L64" s="9" t="s">
        <v>237</v>
      </c>
    </row>
    <row r="65" spans="1:12" ht="15" customHeight="1">
      <c r="A65" s="9" t="s">
        <v>1317</v>
      </c>
      <c r="B65" s="10">
        <v>45660</v>
      </c>
      <c r="C65" s="9" t="s">
        <v>89</v>
      </c>
      <c r="D65" s="9" t="s">
        <v>39</v>
      </c>
      <c r="E65" s="9" t="s">
        <v>33</v>
      </c>
      <c r="F65" s="11">
        <v>3251.59</v>
      </c>
      <c r="G65" s="11">
        <v>0</v>
      </c>
      <c r="H65" s="11">
        <v>3251.59</v>
      </c>
      <c r="I65" s="11">
        <v>2703.97</v>
      </c>
      <c r="J65" s="11">
        <v>547.62</v>
      </c>
      <c r="K65" s="12">
        <v>0.16841607</v>
      </c>
      <c r="L65" s="9" t="s">
        <v>117</v>
      </c>
    </row>
    <row r="66" spans="1:12" ht="15" customHeight="1">
      <c r="A66" s="9" t="s">
        <v>954</v>
      </c>
      <c r="B66" s="10">
        <v>45660</v>
      </c>
      <c r="C66" s="9" t="s">
        <v>170</v>
      </c>
      <c r="D66" s="9" t="s">
        <v>81</v>
      </c>
      <c r="E66" s="9" t="s">
        <v>24</v>
      </c>
      <c r="F66" s="11">
        <v>0</v>
      </c>
      <c r="G66" s="11">
        <v>0</v>
      </c>
      <c r="H66" s="11">
        <v>0</v>
      </c>
      <c r="I66" s="11">
        <v>19.5</v>
      </c>
      <c r="J66" s="11">
        <v>-19.5</v>
      </c>
      <c r="K66" s="12">
        <v>0</v>
      </c>
      <c r="L66" s="9" t="s">
        <v>247</v>
      </c>
    </row>
    <row r="67" spans="1:12" ht="15" customHeight="1">
      <c r="A67" s="9" t="s">
        <v>1101</v>
      </c>
      <c r="B67" s="10">
        <v>45660</v>
      </c>
      <c r="C67" s="9" t="s">
        <v>21</v>
      </c>
      <c r="D67" s="9" t="s">
        <v>20</v>
      </c>
      <c r="E67" s="9" t="s">
        <v>24</v>
      </c>
      <c r="F67" s="11">
        <v>688</v>
      </c>
      <c r="G67" s="11">
        <v>0</v>
      </c>
      <c r="H67" s="11">
        <v>688</v>
      </c>
      <c r="I67" s="11">
        <v>512</v>
      </c>
      <c r="J67" s="11">
        <v>176</v>
      </c>
      <c r="K67" s="12">
        <v>0.25581395000000001</v>
      </c>
      <c r="L67" s="9" t="s">
        <v>245</v>
      </c>
    </row>
    <row r="68" spans="1:12" ht="15" customHeight="1">
      <c r="A68" s="9" t="s">
        <v>967</v>
      </c>
      <c r="B68" s="10">
        <v>45660</v>
      </c>
      <c r="C68" s="9" t="s">
        <v>202</v>
      </c>
      <c r="D68" s="9" t="s">
        <v>59</v>
      </c>
      <c r="E68" s="9" t="s">
        <v>18</v>
      </c>
      <c r="F68" s="11">
        <v>5939.76</v>
      </c>
      <c r="G68" s="11">
        <v>0</v>
      </c>
      <c r="H68" s="11">
        <v>5939.76</v>
      </c>
      <c r="I68" s="11">
        <v>4471.13</v>
      </c>
      <c r="J68" s="11">
        <v>1468.63</v>
      </c>
      <c r="K68" s="12">
        <v>0.2472541</v>
      </c>
      <c r="L68" s="9" t="s">
        <v>555</v>
      </c>
    </row>
    <row r="69" spans="1:12" ht="15" customHeight="1">
      <c r="A69" s="9" t="s">
        <v>1318</v>
      </c>
      <c r="B69" s="10">
        <v>45660</v>
      </c>
      <c r="C69" s="9" t="s">
        <v>89</v>
      </c>
      <c r="D69" s="9" t="s">
        <v>39</v>
      </c>
      <c r="E69" s="9" t="s">
        <v>33</v>
      </c>
      <c r="F69" s="11">
        <v>890</v>
      </c>
      <c r="G69" s="11">
        <v>0</v>
      </c>
      <c r="H69" s="11">
        <v>890</v>
      </c>
      <c r="I69" s="11">
        <v>741.2</v>
      </c>
      <c r="J69" s="11">
        <v>148.80000000000001</v>
      </c>
      <c r="K69" s="12">
        <v>0.16719101</v>
      </c>
      <c r="L69" s="9" t="s">
        <v>117</v>
      </c>
    </row>
    <row r="70" spans="1:12" ht="15" customHeight="1">
      <c r="A70" s="9" t="s">
        <v>680</v>
      </c>
      <c r="B70" s="10">
        <v>45662</v>
      </c>
      <c r="C70" s="9" t="s">
        <v>469</v>
      </c>
      <c r="D70" s="9" t="s">
        <v>45</v>
      </c>
      <c r="E70" s="9" t="s">
        <v>24</v>
      </c>
      <c r="F70" s="11">
        <v>0</v>
      </c>
      <c r="G70" s="11">
        <v>0</v>
      </c>
      <c r="H70" s="11">
        <v>0</v>
      </c>
      <c r="I70" s="11">
        <v>-325.5</v>
      </c>
      <c r="J70" s="11">
        <v>325.5</v>
      </c>
      <c r="K70" s="12">
        <v>0</v>
      </c>
      <c r="L70" s="9" t="s">
        <v>249</v>
      </c>
    </row>
    <row r="71" spans="1:12" ht="15" customHeight="1">
      <c r="A71" s="9" t="s">
        <v>674</v>
      </c>
      <c r="B71" s="10">
        <v>45662</v>
      </c>
      <c r="C71" s="9" t="s">
        <v>325</v>
      </c>
      <c r="D71" s="9" t="s">
        <v>45</v>
      </c>
      <c r="E71" s="9" t="s">
        <v>24</v>
      </c>
      <c r="F71" s="11">
        <v>0</v>
      </c>
      <c r="G71" s="11">
        <v>0</v>
      </c>
      <c r="H71" s="11">
        <v>0</v>
      </c>
      <c r="I71" s="11">
        <v>1.68</v>
      </c>
      <c r="J71" s="11">
        <v>-1.68</v>
      </c>
      <c r="K71" s="12">
        <v>0</v>
      </c>
      <c r="L71" s="9" t="s">
        <v>241</v>
      </c>
    </row>
    <row r="72" spans="1:12" ht="15" customHeight="1">
      <c r="A72" s="9" t="s">
        <v>682</v>
      </c>
      <c r="B72" s="10">
        <v>45662</v>
      </c>
      <c r="C72" s="9" t="s">
        <v>446</v>
      </c>
      <c r="D72" s="9" t="s">
        <v>181</v>
      </c>
      <c r="E72" s="9" t="s">
        <v>18</v>
      </c>
      <c r="F72" s="11">
        <v>0</v>
      </c>
      <c r="G72" s="11">
        <v>0</v>
      </c>
      <c r="H72" s="11">
        <v>0</v>
      </c>
      <c r="I72" s="11">
        <v>13.94</v>
      </c>
      <c r="J72" s="11">
        <v>-13.94</v>
      </c>
      <c r="K72" s="12">
        <v>0</v>
      </c>
      <c r="L72" s="9" t="s">
        <v>260</v>
      </c>
    </row>
    <row r="73" spans="1:12" ht="15" customHeight="1">
      <c r="A73" s="9" t="s">
        <v>665</v>
      </c>
      <c r="B73" s="10">
        <v>45662</v>
      </c>
      <c r="C73" s="9" t="s">
        <v>507</v>
      </c>
      <c r="D73" s="9" t="s">
        <v>45</v>
      </c>
      <c r="E73" s="9" t="s">
        <v>18</v>
      </c>
      <c r="F73" s="11">
        <v>0</v>
      </c>
      <c r="G73" s="11">
        <v>0</v>
      </c>
      <c r="H73" s="11">
        <v>0</v>
      </c>
      <c r="I73" s="11">
        <v>-43.55</v>
      </c>
      <c r="J73" s="11">
        <v>43.55</v>
      </c>
      <c r="K73" s="12">
        <v>0</v>
      </c>
      <c r="L73" s="9" t="s">
        <v>238</v>
      </c>
    </row>
    <row r="74" spans="1:12" ht="15" customHeight="1">
      <c r="A74" s="9" t="s">
        <v>678</v>
      </c>
      <c r="B74" s="10">
        <v>45663</v>
      </c>
      <c r="C74" s="9" t="s">
        <v>679</v>
      </c>
      <c r="D74" s="9" t="s">
        <v>76</v>
      </c>
      <c r="E74" s="9" t="s">
        <v>18</v>
      </c>
      <c r="F74" s="11">
        <v>0</v>
      </c>
      <c r="G74" s="11">
        <v>0</v>
      </c>
      <c r="H74" s="11">
        <v>0</v>
      </c>
      <c r="I74" s="11">
        <v>-82.5</v>
      </c>
      <c r="J74" s="11">
        <v>82.5</v>
      </c>
      <c r="K74" s="12">
        <v>0</v>
      </c>
      <c r="L74" s="9" t="s">
        <v>240</v>
      </c>
    </row>
    <row r="75" spans="1:12" ht="15" customHeight="1">
      <c r="A75" s="9" t="s">
        <v>363</v>
      </c>
      <c r="B75" s="10">
        <v>45663</v>
      </c>
      <c r="C75" s="9" t="s">
        <v>331</v>
      </c>
      <c r="D75" s="9" t="s">
        <v>76</v>
      </c>
      <c r="E75" s="9" t="s">
        <v>18</v>
      </c>
      <c r="F75" s="11">
        <v>0</v>
      </c>
      <c r="G75" s="11">
        <v>-2055</v>
      </c>
      <c r="H75" s="11">
        <v>-2055</v>
      </c>
      <c r="I75" s="11">
        <v>0</v>
      </c>
      <c r="J75" s="11">
        <v>-2055</v>
      </c>
      <c r="K75" s="12">
        <v>1</v>
      </c>
      <c r="L75" s="9" t="s">
        <v>127</v>
      </c>
    </row>
    <row r="76" spans="1:12" ht="15" customHeight="1">
      <c r="A76" s="9" t="s">
        <v>1008</v>
      </c>
      <c r="B76" s="10">
        <v>45663</v>
      </c>
      <c r="C76" s="9" t="s">
        <v>314</v>
      </c>
      <c r="D76" s="9" t="s">
        <v>127</v>
      </c>
      <c r="E76" s="9" t="s">
        <v>18</v>
      </c>
      <c r="F76" s="11">
        <v>7768</v>
      </c>
      <c r="G76" s="11">
        <v>0</v>
      </c>
      <c r="H76" s="11">
        <v>7768</v>
      </c>
      <c r="I76" s="11">
        <v>6037.46</v>
      </c>
      <c r="J76" s="11">
        <v>1730.54</v>
      </c>
      <c r="K76" s="12">
        <v>0.22277806</v>
      </c>
      <c r="L76" s="9" t="s">
        <v>80</v>
      </c>
    </row>
    <row r="77" spans="1:12" ht="15" customHeight="1">
      <c r="A77" s="9" t="s">
        <v>577</v>
      </c>
      <c r="B77" s="10">
        <v>45663</v>
      </c>
      <c r="C77" s="9" t="s">
        <v>281</v>
      </c>
      <c r="D77" s="9" t="s">
        <v>45</v>
      </c>
      <c r="E77" s="9" t="s">
        <v>24</v>
      </c>
      <c r="F77" s="11">
        <v>0</v>
      </c>
      <c r="G77" s="11">
        <v>0</v>
      </c>
      <c r="H77" s="11">
        <v>0</v>
      </c>
      <c r="I77" s="11">
        <v>-1017.67</v>
      </c>
      <c r="J77" s="11">
        <v>1017.67</v>
      </c>
      <c r="K77" s="12">
        <v>0</v>
      </c>
      <c r="L77" s="9" t="s">
        <v>241</v>
      </c>
    </row>
    <row r="78" spans="1:12" ht="15" customHeight="1">
      <c r="A78" s="9" t="s">
        <v>652</v>
      </c>
      <c r="B78" s="10">
        <v>45663</v>
      </c>
      <c r="C78" s="9" t="s">
        <v>653</v>
      </c>
      <c r="D78" s="9" t="s">
        <v>106</v>
      </c>
      <c r="E78" s="9" t="s">
        <v>33</v>
      </c>
      <c r="F78" s="11">
        <v>0</v>
      </c>
      <c r="G78" s="11">
        <v>0</v>
      </c>
      <c r="H78" s="11">
        <v>0</v>
      </c>
      <c r="I78" s="11">
        <v>-1795.7</v>
      </c>
      <c r="J78" s="11">
        <v>1795.7</v>
      </c>
      <c r="K78" s="12">
        <v>0</v>
      </c>
      <c r="L78" s="9" t="s">
        <v>142</v>
      </c>
    </row>
    <row r="79" spans="1:12" ht="15" customHeight="1">
      <c r="A79" s="9" t="s">
        <v>599</v>
      </c>
      <c r="B79" s="10">
        <v>45663</v>
      </c>
      <c r="C79" s="9" t="s">
        <v>253</v>
      </c>
      <c r="D79" s="9" t="s">
        <v>120</v>
      </c>
      <c r="E79" s="9" t="s">
        <v>24</v>
      </c>
      <c r="F79" s="11">
        <v>0</v>
      </c>
      <c r="G79" s="11">
        <v>992</v>
      </c>
      <c r="H79" s="11">
        <v>992</v>
      </c>
      <c r="I79" s="11">
        <v>2200</v>
      </c>
      <c r="J79" s="11">
        <v>-1208</v>
      </c>
      <c r="K79" s="12">
        <v>-1.21774194</v>
      </c>
      <c r="L79" s="9" t="s">
        <v>496</v>
      </c>
    </row>
    <row r="80" spans="1:12" ht="15" customHeight="1">
      <c r="A80" s="9" t="s">
        <v>670</v>
      </c>
      <c r="B80" s="10">
        <v>45663</v>
      </c>
      <c r="C80" s="9" t="s">
        <v>365</v>
      </c>
      <c r="D80" s="9" t="s">
        <v>70</v>
      </c>
      <c r="E80" s="9" t="s">
        <v>24</v>
      </c>
      <c r="F80" s="11">
        <v>0</v>
      </c>
      <c r="G80" s="11">
        <v>0</v>
      </c>
      <c r="H80" s="11">
        <v>0</v>
      </c>
      <c r="I80" s="11">
        <v>-292.89999999999998</v>
      </c>
      <c r="J80" s="11">
        <v>292.89999999999998</v>
      </c>
      <c r="K80" s="12">
        <v>0</v>
      </c>
      <c r="L80" s="9" t="s">
        <v>239</v>
      </c>
    </row>
    <row r="81" spans="1:12" ht="15" customHeight="1">
      <c r="A81" s="9" t="s">
        <v>682</v>
      </c>
      <c r="B81" s="10">
        <v>45663</v>
      </c>
      <c r="C81" s="9" t="s">
        <v>446</v>
      </c>
      <c r="D81" s="9" t="s">
        <v>181</v>
      </c>
      <c r="E81" s="9" t="s">
        <v>18</v>
      </c>
      <c r="F81" s="11">
        <v>0</v>
      </c>
      <c r="G81" s="11">
        <v>0</v>
      </c>
      <c r="H81" s="11">
        <v>0</v>
      </c>
      <c r="I81" s="11">
        <v>2567.17</v>
      </c>
      <c r="J81" s="11">
        <v>-2567.17</v>
      </c>
      <c r="K81" s="12">
        <v>0</v>
      </c>
      <c r="L81" s="9" t="s">
        <v>260</v>
      </c>
    </row>
    <row r="82" spans="1:12" ht="15" customHeight="1">
      <c r="A82" s="9" t="s">
        <v>659</v>
      </c>
      <c r="B82" s="10">
        <v>45663</v>
      </c>
      <c r="C82" s="9" t="s">
        <v>336</v>
      </c>
      <c r="D82" s="9" t="s">
        <v>70</v>
      </c>
      <c r="E82" s="9" t="s">
        <v>24</v>
      </c>
      <c r="F82" s="11">
        <v>0</v>
      </c>
      <c r="G82" s="11">
        <v>0</v>
      </c>
      <c r="H82" s="11">
        <v>0</v>
      </c>
      <c r="I82" s="11">
        <v>-0.14000000000000001</v>
      </c>
      <c r="J82" s="11">
        <v>0.14000000000000001</v>
      </c>
      <c r="K82" s="12">
        <v>0</v>
      </c>
      <c r="L82" s="9" t="s">
        <v>239</v>
      </c>
    </row>
    <row r="83" spans="1:12" ht="15" customHeight="1">
      <c r="A83" s="9" t="s">
        <v>620</v>
      </c>
      <c r="B83" s="10">
        <v>45663</v>
      </c>
      <c r="C83" s="9" t="s">
        <v>621</v>
      </c>
      <c r="D83" s="9" t="s">
        <v>371</v>
      </c>
      <c r="E83" s="9" t="s">
        <v>24</v>
      </c>
      <c r="F83" s="11">
        <v>0</v>
      </c>
      <c r="G83" s="11">
        <v>-400</v>
      </c>
      <c r="H83" s="11">
        <v>-400</v>
      </c>
      <c r="I83" s="11">
        <v>-300</v>
      </c>
      <c r="J83" s="11">
        <v>-100</v>
      </c>
      <c r="K83" s="12">
        <v>0.25</v>
      </c>
      <c r="L83" s="9" t="s">
        <v>237</v>
      </c>
    </row>
    <row r="84" spans="1:12" ht="15" customHeight="1">
      <c r="A84" s="9" t="s">
        <v>1068</v>
      </c>
      <c r="B84" s="10">
        <v>45663</v>
      </c>
      <c r="C84" s="9" t="s">
        <v>152</v>
      </c>
      <c r="D84" s="9" t="s">
        <v>113</v>
      </c>
      <c r="E84" s="9" t="s">
        <v>24</v>
      </c>
      <c r="F84" s="11">
        <v>87</v>
      </c>
      <c r="G84" s="11">
        <v>0</v>
      </c>
      <c r="H84" s="11">
        <v>87</v>
      </c>
      <c r="I84" s="11">
        <v>69.900000000000006</v>
      </c>
      <c r="J84" s="11">
        <v>17.100000000000001</v>
      </c>
      <c r="K84" s="12">
        <v>0.19655172000000001</v>
      </c>
      <c r="L84" s="9" t="s">
        <v>113</v>
      </c>
    </row>
    <row r="85" spans="1:12" ht="15" customHeight="1">
      <c r="A85" s="9" t="s">
        <v>38</v>
      </c>
      <c r="B85" s="10">
        <v>45663</v>
      </c>
      <c r="C85" s="9" t="s">
        <v>40</v>
      </c>
      <c r="D85" s="9" t="s">
        <v>39</v>
      </c>
      <c r="E85" s="9" t="s">
        <v>24</v>
      </c>
      <c r="F85" s="11">
        <v>0</v>
      </c>
      <c r="G85" s="11">
        <v>0</v>
      </c>
      <c r="H85" s="11">
        <v>0</v>
      </c>
      <c r="I85" s="11">
        <v>264.60000000000002</v>
      </c>
      <c r="J85" s="11">
        <v>-264.60000000000002</v>
      </c>
      <c r="K85" s="12">
        <v>0</v>
      </c>
      <c r="L85" s="9" t="s">
        <v>20</v>
      </c>
    </row>
    <row r="86" spans="1:12" ht="15" customHeight="1">
      <c r="A86" s="9" t="s">
        <v>285</v>
      </c>
      <c r="B86" s="10">
        <v>45663</v>
      </c>
      <c r="C86" s="9" t="s">
        <v>62</v>
      </c>
      <c r="D86" s="9" t="s">
        <v>15</v>
      </c>
      <c r="E86" s="9" t="s">
        <v>18</v>
      </c>
      <c r="F86" s="11">
        <v>0</v>
      </c>
      <c r="G86" s="11">
        <v>1168.53</v>
      </c>
      <c r="H86" s="11">
        <v>1168.53</v>
      </c>
      <c r="I86" s="11">
        <v>864.36</v>
      </c>
      <c r="J86" s="11">
        <v>304.17</v>
      </c>
      <c r="K86" s="12">
        <v>0.26030140000000002</v>
      </c>
      <c r="L86" s="9" t="s">
        <v>238</v>
      </c>
    </row>
    <row r="87" spans="1:12" ht="15" customHeight="1">
      <c r="A87" s="9" t="s">
        <v>458</v>
      </c>
      <c r="B87" s="10">
        <v>45663</v>
      </c>
      <c r="C87" s="9" t="s">
        <v>60</v>
      </c>
      <c r="D87" s="9" t="s">
        <v>59</v>
      </c>
      <c r="E87" s="9" t="s">
        <v>24</v>
      </c>
      <c r="F87" s="11">
        <v>0</v>
      </c>
      <c r="G87" s="11">
        <v>0</v>
      </c>
      <c r="H87" s="11">
        <v>0</v>
      </c>
      <c r="I87" s="11">
        <v>982</v>
      </c>
      <c r="J87" s="11">
        <v>-982</v>
      </c>
      <c r="K87" s="12">
        <v>0</v>
      </c>
      <c r="L87" s="9" t="s">
        <v>181</v>
      </c>
    </row>
    <row r="88" spans="1:12" ht="15" customHeight="1">
      <c r="A88" s="9" t="s">
        <v>444</v>
      </c>
      <c r="B88" s="10">
        <v>45663</v>
      </c>
      <c r="C88" s="9" t="s">
        <v>146</v>
      </c>
      <c r="D88" s="9" t="s">
        <v>76</v>
      </c>
      <c r="E88" s="9" t="s">
        <v>18</v>
      </c>
      <c r="F88" s="11">
        <v>0</v>
      </c>
      <c r="G88" s="11">
        <v>0</v>
      </c>
      <c r="H88" s="11">
        <v>0</v>
      </c>
      <c r="I88" s="11">
        <v>2700</v>
      </c>
      <c r="J88" s="11">
        <v>-2700</v>
      </c>
      <c r="K88" s="12">
        <v>0</v>
      </c>
      <c r="L88" s="9" t="s">
        <v>127</v>
      </c>
    </row>
    <row r="89" spans="1:12" ht="15" customHeight="1">
      <c r="A89" s="9" t="s">
        <v>320</v>
      </c>
      <c r="B89" s="10">
        <v>45663</v>
      </c>
      <c r="C89" s="9" t="s">
        <v>21</v>
      </c>
      <c r="D89" s="9" t="s">
        <v>20</v>
      </c>
      <c r="E89" s="9" t="s">
        <v>24</v>
      </c>
      <c r="F89" s="11">
        <v>0</v>
      </c>
      <c r="G89" s="11">
        <v>0</v>
      </c>
      <c r="H89" s="11">
        <v>0</v>
      </c>
      <c r="I89" s="11">
        <v>117.24</v>
      </c>
      <c r="J89" s="11">
        <v>-117.24</v>
      </c>
      <c r="K89" s="12">
        <v>0</v>
      </c>
      <c r="L89" s="9" t="s">
        <v>20</v>
      </c>
    </row>
    <row r="90" spans="1:12" ht="15" customHeight="1">
      <c r="A90" s="9" t="s">
        <v>321</v>
      </c>
      <c r="B90" s="10">
        <v>45663</v>
      </c>
      <c r="C90" s="9" t="s">
        <v>322</v>
      </c>
      <c r="D90" s="9" t="s">
        <v>59</v>
      </c>
      <c r="E90" s="9" t="s">
        <v>18</v>
      </c>
      <c r="F90" s="11">
        <v>0</v>
      </c>
      <c r="G90" s="11">
        <v>0</v>
      </c>
      <c r="H90" s="11">
        <v>0</v>
      </c>
      <c r="I90" s="11">
        <v>45.2</v>
      </c>
      <c r="J90" s="11">
        <v>-45.2</v>
      </c>
      <c r="K90" s="12">
        <v>0</v>
      </c>
      <c r="L90" s="9" t="s">
        <v>255</v>
      </c>
    </row>
    <row r="91" spans="1:12" ht="15" customHeight="1">
      <c r="A91" s="9" t="s">
        <v>675</v>
      </c>
      <c r="B91" s="10">
        <v>45663</v>
      </c>
      <c r="C91" s="9" t="s">
        <v>676</v>
      </c>
      <c r="D91" s="9" t="s">
        <v>106</v>
      </c>
      <c r="E91" s="9" t="s">
        <v>33</v>
      </c>
      <c r="F91" s="11">
        <v>0</v>
      </c>
      <c r="G91" s="11">
        <v>-2403.21</v>
      </c>
      <c r="H91" s="11">
        <v>-2403.21</v>
      </c>
      <c r="I91" s="11">
        <v>-8474.99</v>
      </c>
      <c r="J91" s="11">
        <v>6071.78</v>
      </c>
      <c r="K91" s="12">
        <v>-2.5265290999999999</v>
      </c>
      <c r="L91" s="9" t="s">
        <v>573</v>
      </c>
    </row>
    <row r="92" spans="1:12" ht="15" customHeight="1">
      <c r="A92" s="9" t="s">
        <v>518</v>
      </c>
      <c r="B92" s="10">
        <v>45663</v>
      </c>
      <c r="C92" s="9" t="s">
        <v>406</v>
      </c>
      <c r="D92" s="9" t="s">
        <v>76</v>
      </c>
      <c r="E92" s="9" t="s">
        <v>18</v>
      </c>
      <c r="F92" s="11">
        <v>0</v>
      </c>
      <c r="G92" s="11">
        <v>0</v>
      </c>
      <c r="H92" s="11">
        <v>0</v>
      </c>
      <c r="I92" s="11">
        <v>7000</v>
      </c>
      <c r="J92" s="11">
        <v>-7000</v>
      </c>
      <c r="K92" s="12">
        <v>0</v>
      </c>
      <c r="L92" s="9" t="s">
        <v>127</v>
      </c>
    </row>
    <row r="93" spans="1:12" ht="15" customHeight="1">
      <c r="A93" s="9" t="s">
        <v>631</v>
      </c>
      <c r="B93" s="10">
        <v>45663</v>
      </c>
      <c r="C93" s="9" t="s">
        <v>248</v>
      </c>
      <c r="D93" s="9" t="s">
        <v>106</v>
      </c>
      <c r="E93" s="9" t="s">
        <v>33</v>
      </c>
      <c r="F93" s="11">
        <v>0</v>
      </c>
      <c r="G93" s="11">
        <v>0</v>
      </c>
      <c r="H93" s="11">
        <v>0</v>
      </c>
      <c r="I93" s="11">
        <v>748.8</v>
      </c>
      <c r="J93" s="11">
        <v>-748.8</v>
      </c>
      <c r="K93" s="12">
        <v>0</v>
      </c>
      <c r="L93" s="9" t="s">
        <v>142</v>
      </c>
    </row>
    <row r="94" spans="1:12" ht="15" customHeight="1">
      <c r="A94" s="9" t="s">
        <v>1156</v>
      </c>
      <c r="B94" s="10">
        <v>45663</v>
      </c>
      <c r="C94" s="9" t="s">
        <v>429</v>
      </c>
      <c r="D94" s="9" t="s">
        <v>68</v>
      </c>
      <c r="E94" s="9" t="s">
        <v>18</v>
      </c>
      <c r="F94" s="11">
        <v>0</v>
      </c>
      <c r="G94" s="11">
        <v>-899.74</v>
      </c>
      <c r="H94" s="11">
        <v>-899.74</v>
      </c>
      <c r="I94" s="11">
        <v>-809.74</v>
      </c>
      <c r="J94" s="11">
        <v>-90</v>
      </c>
      <c r="K94" s="12">
        <v>0.1000289</v>
      </c>
      <c r="L94" s="9" t="s">
        <v>68</v>
      </c>
    </row>
    <row r="95" spans="1:12" ht="15" customHeight="1">
      <c r="A95" s="9" t="s">
        <v>1048</v>
      </c>
      <c r="B95" s="10">
        <v>45663</v>
      </c>
      <c r="C95" s="9" t="s">
        <v>170</v>
      </c>
      <c r="D95" s="9" t="s">
        <v>81</v>
      </c>
      <c r="E95" s="9" t="s">
        <v>24</v>
      </c>
      <c r="F95" s="11">
        <v>1364.9</v>
      </c>
      <c r="G95" s="11">
        <v>0</v>
      </c>
      <c r="H95" s="11">
        <v>1364.9</v>
      </c>
      <c r="I95" s="11">
        <v>977.48</v>
      </c>
      <c r="J95" s="11">
        <v>387.42</v>
      </c>
      <c r="K95" s="12">
        <v>0.28384496999999997</v>
      </c>
      <c r="L95" s="9" t="s">
        <v>247</v>
      </c>
    </row>
    <row r="96" spans="1:12" ht="15" customHeight="1">
      <c r="A96" s="9" t="s">
        <v>954</v>
      </c>
      <c r="B96" s="10">
        <v>45663</v>
      </c>
      <c r="C96" s="9" t="s">
        <v>170</v>
      </c>
      <c r="D96" s="9" t="s">
        <v>81</v>
      </c>
      <c r="E96" s="9" t="s">
        <v>24</v>
      </c>
      <c r="F96" s="11">
        <v>0</v>
      </c>
      <c r="G96" s="11">
        <v>0</v>
      </c>
      <c r="H96" s="11">
        <v>0</v>
      </c>
      <c r="I96" s="11">
        <v>933.12</v>
      </c>
      <c r="J96" s="11">
        <v>-933.12</v>
      </c>
      <c r="K96" s="12">
        <v>0</v>
      </c>
      <c r="L96" s="9" t="s">
        <v>247</v>
      </c>
    </row>
    <row r="97" spans="1:12" ht="15" customHeight="1">
      <c r="A97" s="9" t="s">
        <v>1049</v>
      </c>
      <c r="B97" s="10">
        <v>45663</v>
      </c>
      <c r="C97" s="9" t="s">
        <v>170</v>
      </c>
      <c r="D97" s="9" t="s">
        <v>81</v>
      </c>
      <c r="E97" s="9" t="s">
        <v>24</v>
      </c>
      <c r="F97" s="11">
        <v>250</v>
      </c>
      <c r="G97" s="11">
        <v>0</v>
      </c>
      <c r="H97" s="11">
        <v>250</v>
      </c>
      <c r="I97" s="11">
        <v>194.12</v>
      </c>
      <c r="J97" s="11">
        <v>55.88</v>
      </c>
      <c r="K97" s="12">
        <v>0.22352</v>
      </c>
      <c r="L97" s="9" t="s">
        <v>247</v>
      </c>
    </row>
    <row r="98" spans="1:12" ht="15" customHeight="1">
      <c r="A98" s="9" t="s">
        <v>1166</v>
      </c>
      <c r="B98" s="10">
        <v>45663</v>
      </c>
      <c r="C98" s="9" t="s">
        <v>298</v>
      </c>
      <c r="D98" s="9" t="s">
        <v>120</v>
      </c>
      <c r="E98" s="9" t="s">
        <v>24</v>
      </c>
      <c r="F98" s="11">
        <v>19818</v>
      </c>
      <c r="G98" s="11">
        <v>0</v>
      </c>
      <c r="H98" s="11">
        <v>19818</v>
      </c>
      <c r="I98" s="11">
        <v>13921.39</v>
      </c>
      <c r="J98" s="11">
        <v>5896.61</v>
      </c>
      <c r="K98" s="12">
        <v>0.29753810000000003</v>
      </c>
      <c r="L98" s="9" t="s">
        <v>274</v>
      </c>
    </row>
    <row r="99" spans="1:12" ht="15" customHeight="1">
      <c r="A99" s="9" t="s">
        <v>1178</v>
      </c>
      <c r="B99" s="10">
        <v>45663</v>
      </c>
      <c r="C99" s="9" t="s">
        <v>175</v>
      </c>
      <c r="D99" s="9" t="s">
        <v>20</v>
      </c>
      <c r="E99" s="9" t="s">
        <v>24</v>
      </c>
      <c r="F99" s="11">
        <v>1651</v>
      </c>
      <c r="G99" s="11">
        <v>0</v>
      </c>
      <c r="H99" s="11">
        <v>1651</v>
      </c>
      <c r="I99" s="11">
        <v>1218.8</v>
      </c>
      <c r="J99" s="11">
        <v>432.2</v>
      </c>
      <c r="K99" s="12">
        <v>0.26178074000000001</v>
      </c>
      <c r="L99" s="9" t="s">
        <v>20</v>
      </c>
    </row>
    <row r="100" spans="1:12" ht="15" customHeight="1">
      <c r="A100" s="9" t="s">
        <v>1179</v>
      </c>
      <c r="B100" s="10">
        <v>45663</v>
      </c>
      <c r="C100" s="9" t="s">
        <v>175</v>
      </c>
      <c r="D100" s="9" t="s">
        <v>20</v>
      </c>
      <c r="E100" s="9" t="s">
        <v>24</v>
      </c>
      <c r="F100" s="11">
        <v>1651</v>
      </c>
      <c r="G100" s="11">
        <v>0</v>
      </c>
      <c r="H100" s="11">
        <v>1651</v>
      </c>
      <c r="I100" s="11">
        <v>1218.8</v>
      </c>
      <c r="J100" s="11">
        <v>432.2</v>
      </c>
      <c r="K100" s="12">
        <v>0.26178074000000001</v>
      </c>
      <c r="L100" s="9" t="s">
        <v>20</v>
      </c>
    </row>
    <row r="101" spans="1:12" ht="15" customHeight="1">
      <c r="A101" s="9" t="s">
        <v>1069</v>
      </c>
      <c r="B101" s="10">
        <v>45663</v>
      </c>
      <c r="C101" s="9" t="s">
        <v>152</v>
      </c>
      <c r="D101" s="9" t="s">
        <v>113</v>
      </c>
      <c r="E101" s="9" t="s">
        <v>24</v>
      </c>
      <c r="F101" s="11">
        <v>352.94</v>
      </c>
      <c r="G101" s="11">
        <v>0</v>
      </c>
      <c r="H101" s="11">
        <v>352.94</v>
      </c>
      <c r="I101" s="11">
        <v>300</v>
      </c>
      <c r="J101" s="11">
        <v>52.94</v>
      </c>
      <c r="K101" s="12">
        <v>0.14999717000000001</v>
      </c>
      <c r="L101" s="9" t="s">
        <v>113</v>
      </c>
    </row>
    <row r="102" spans="1:12" ht="15" customHeight="1">
      <c r="A102" s="9" t="s">
        <v>1180</v>
      </c>
      <c r="B102" s="10">
        <v>45663</v>
      </c>
      <c r="C102" s="9" t="s">
        <v>175</v>
      </c>
      <c r="D102" s="9" t="s">
        <v>20</v>
      </c>
      <c r="E102" s="9" t="s">
        <v>24</v>
      </c>
      <c r="F102" s="11">
        <v>1651</v>
      </c>
      <c r="G102" s="11">
        <v>0</v>
      </c>
      <c r="H102" s="11">
        <v>1651</v>
      </c>
      <c r="I102" s="11">
        <v>1218.8</v>
      </c>
      <c r="J102" s="11">
        <v>432.2</v>
      </c>
      <c r="K102" s="12">
        <v>0.26178074000000001</v>
      </c>
      <c r="L102" s="9" t="s">
        <v>20</v>
      </c>
    </row>
    <row r="103" spans="1:12" ht="15" customHeight="1">
      <c r="A103" s="9" t="s">
        <v>1181</v>
      </c>
      <c r="B103" s="10">
        <v>45663</v>
      </c>
      <c r="C103" s="9" t="s">
        <v>175</v>
      </c>
      <c r="D103" s="9" t="s">
        <v>20</v>
      </c>
      <c r="E103" s="9" t="s">
        <v>24</v>
      </c>
      <c r="F103" s="11">
        <v>1514.18</v>
      </c>
      <c r="G103" s="11">
        <v>0</v>
      </c>
      <c r="H103" s="11">
        <v>1514.18</v>
      </c>
      <c r="I103" s="11">
        <v>1139.3499999999999</v>
      </c>
      <c r="J103" s="11">
        <v>374.83</v>
      </c>
      <c r="K103" s="12">
        <v>0.24754652999999999</v>
      </c>
      <c r="L103" s="9" t="s">
        <v>20</v>
      </c>
    </row>
    <row r="104" spans="1:12" ht="15" customHeight="1">
      <c r="A104" s="9" t="s">
        <v>1182</v>
      </c>
      <c r="B104" s="10">
        <v>45663</v>
      </c>
      <c r="C104" s="9" t="s">
        <v>175</v>
      </c>
      <c r="D104" s="9" t="s">
        <v>20</v>
      </c>
      <c r="E104" s="9" t="s">
        <v>24</v>
      </c>
      <c r="F104" s="11">
        <v>2421.8000000000002</v>
      </c>
      <c r="G104" s="11">
        <v>0</v>
      </c>
      <c r="H104" s="11">
        <v>2421.8000000000002</v>
      </c>
      <c r="I104" s="11">
        <v>1786.4</v>
      </c>
      <c r="J104" s="11">
        <v>635.4</v>
      </c>
      <c r="K104" s="12">
        <v>0.26236683</v>
      </c>
      <c r="L104" s="9" t="s">
        <v>20</v>
      </c>
    </row>
    <row r="105" spans="1:12" ht="15" customHeight="1">
      <c r="A105" s="9" t="s">
        <v>1183</v>
      </c>
      <c r="B105" s="10">
        <v>45663</v>
      </c>
      <c r="C105" s="9" t="s">
        <v>175</v>
      </c>
      <c r="D105" s="9" t="s">
        <v>20</v>
      </c>
      <c r="E105" s="9" t="s">
        <v>24</v>
      </c>
      <c r="F105" s="11">
        <v>1514.18</v>
      </c>
      <c r="G105" s="11">
        <v>0</v>
      </c>
      <c r="H105" s="11">
        <v>1514.18</v>
      </c>
      <c r="I105" s="11">
        <v>1139.3499999999999</v>
      </c>
      <c r="J105" s="11">
        <v>374.83</v>
      </c>
      <c r="K105" s="12">
        <v>0.24754652999999999</v>
      </c>
      <c r="L105" s="9" t="s">
        <v>20</v>
      </c>
    </row>
    <row r="106" spans="1:12" ht="15" customHeight="1">
      <c r="A106" s="9" t="s">
        <v>1184</v>
      </c>
      <c r="B106" s="10">
        <v>45663</v>
      </c>
      <c r="C106" s="9" t="s">
        <v>175</v>
      </c>
      <c r="D106" s="9" t="s">
        <v>20</v>
      </c>
      <c r="E106" s="9" t="s">
        <v>24</v>
      </c>
      <c r="F106" s="11">
        <v>1267.0999999999999</v>
      </c>
      <c r="G106" s="11">
        <v>0</v>
      </c>
      <c r="H106" s="11">
        <v>1267.0999999999999</v>
      </c>
      <c r="I106" s="11">
        <v>973.03</v>
      </c>
      <c r="J106" s="11">
        <v>294.07</v>
      </c>
      <c r="K106" s="12">
        <v>0.23208113</v>
      </c>
      <c r="L106" s="9" t="s">
        <v>20</v>
      </c>
    </row>
    <row r="107" spans="1:12" ht="15" customHeight="1">
      <c r="A107" s="9" t="s">
        <v>1185</v>
      </c>
      <c r="B107" s="10">
        <v>45663</v>
      </c>
      <c r="C107" s="9" t="s">
        <v>175</v>
      </c>
      <c r="D107" s="9" t="s">
        <v>20</v>
      </c>
      <c r="E107" s="9" t="s">
        <v>24</v>
      </c>
      <c r="F107" s="11">
        <v>2309.02</v>
      </c>
      <c r="G107" s="11">
        <v>0</v>
      </c>
      <c r="H107" s="11">
        <v>2309.02</v>
      </c>
      <c r="I107" s="11">
        <v>1690.98</v>
      </c>
      <c r="J107" s="11">
        <v>618.04</v>
      </c>
      <c r="K107" s="12">
        <v>0.26766334000000003</v>
      </c>
      <c r="L107" s="9" t="s">
        <v>20</v>
      </c>
    </row>
    <row r="108" spans="1:12" ht="15" customHeight="1">
      <c r="A108" s="9" t="s">
        <v>1186</v>
      </c>
      <c r="B108" s="10">
        <v>45664</v>
      </c>
      <c r="C108" s="9" t="s">
        <v>21</v>
      </c>
      <c r="D108" s="9" t="s">
        <v>20</v>
      </c>
      <c r="E108" s="9" t="s">
        <v>24</v>
      </c>
      <c r="F108" s="11">
        <v>0</v>
      </c>
      <c r="G108" s="11">
        <v>0</v>
      </c>
      <c r="H108" s="11">
        <v>0</v>
      </c>
      <c r="I108" s="11">
        <v>105.4</v>
      </c>
      <c r="J108" s="11">
        <v>-105.4</v>
      </c>
      <c r="K108" s="12">
        <v>0</v>
      </c>
      <c r="L108" s="9" t="s">
        <v>20</v>
      </c>
    </row>
    <row r="109" spans="1:12" ht="15" customHeight="1">
      <c r="A109" s="9" t="s">
        <v>674</v>
      </c>
      <c r="B109" s="10">
        <v>45664</v>
      </c>
      <c r="C109" s="9" t="s">
        <v>325</v>
      </c>
      <c r="D109" s="9" t="s">
        <v>45</v>
      </c>
      <c r="E109" s="9" t="s">
        <v>24</v>
      </c>
      <c r="F109" s="11">
        <v>0</v>
      </c>
      <c r="G109" s="11">
        <v>0</v>
      </c>
      <c r="H109" s="11">
        <v>0</v>
      </c>
      <c r="I109" s="11">
        <v>-60</v>
      </c>
      <c r="J109" s="11">
        <v>60</v>
      </c>
      <c r="K109" s="12">
        <v>0</v>
      </c>
      <c r="L109" s="9" t="s">
        <v>241</v>
      </c>
    </row>
    <row r="110" spans="1:12" ht="15" customHeight="1">
      <c r="A110" s="9" t="s">
        <v>551</v>
      </c>
      <c r="B110" s="10">
        <v>45664</v>
      </c>
      <c r="C110" s="9" t="s">
        <v>119</v>
      </c>
      <c r="D110" s="9" t="s">
        <v>244</v>
      </c>
      <c r="E110" s="9" t="s">
        <v>24</v>
      </c>
      <c r="F110" s="11">
        <v>0</v>
      </c>
      <c r="G110" s="11">
        <v>2986.5</v>
      </c>
      <c r="H110" s="11">
        <v>2986.5</v>
      </c>
      <c r="I110" s="11">
        <v>2142</v>
      </c>
      <c r="J110" s="11">
        <v>844.5</v>
      </c>
      <c r="K110" s="12">
        <v>0.28277247999999999</v>
      </c>
      <c r="L110" s="9" t="s">
        <v>244</v>
      </c>
    </row>
    <row r="111" spans="1:12" ht="15" customHeight="1">
      <c r="A111" s="9" t="s">
        <v>684</v>
      </c>
      <c r="B111" s="10">
        <v>45664</v>
      </c>
      <c r="C111" s="9" t="s">
        <v>592</v>
      </c>
      <c r="D111" s="9" t="s">
        <v>106</v>
      </c>
      <c r="E111" s="9" t="s">
        <v>33</v>
      </c>
      <c r="F111" s="11">
        <v>0</v>
      </c>
      <c r="G111" s="11">
        <v>0</v>
      </c>
      <c r="H111" s="11">
        <v>0</v>
      </c>
      <c r="I111" s="11">
        <v>0.28000000000000003</v>
      </c>
      <c r="J111" s="11">
        <v>-0.28000000000000003</v>
      </c>
      <c r="K111" s="12">
        <v>0</v>
      </c>
      <c r="L111" s="9" t="s">
        <v>142</v>
      </c>
    </row>
    <row r="112" spans="1:12" ht="15" customHeight="1">
      <c r="A112" s="9" t="s">
        <v>252</v>
      </c>
      <c r="B112" s="10">
        <v>45664</v>
      </c>
      <c r="C112" s="9" t="s">
        <v>130</v>
      </c>
      <c r="D112" s="9" t="s">
        <v>93</v>
      </c>
      <c r="E112" s="9" t="s">
        <v>18</v>
      </c>
      <c r="F112" s="11">
        <v>0</v>
      </c>
      <c r="G112" s="11">
        <v>1125</v>
      </c>
      <c r="H112" s="11">
        <v>1125</v>
      </c>
      <c r="I112" s="11">
        <v>765</v>
      </c>
      <c r="J112" s="11">
        <v>360</v>
      </c>
      <c r="K112" s="12">
        <v>0.32</v>
      </c>
      <c r="L112" s="9" t="s">
        <v>251</v>
      </c>
    </row>
    <row r="113" spans="1:12" ht="15" customHeight="1">
      <c r="A113" s="9" t="s">
        <v>427</v>
      </c>
      <c r="B113" s="10">
        <v>45664</v>
      </c>
      <c r="C113" s="9" t="s">
        <v>151</v>
      </c>
      <c r="D113" s="9" t="s">
        <v>70</v>
      </c>
      <c r="E113" s="9" t="s">
        <v>24</v>
      </c>
      <c r="F113" s="11">
        <v>0</v>
      </c>
      <c r="G113" s="11">
        <v>0</v>
      </c>
      <c r="H113" s="11">
        <v>0</v>
      </c>
      <c r="I113" s="11">
        <v>614.72</v>
      </c>
      <c r="J113" s="11">
        <v>-614.72</v>
      </c>
      <c r="K113" s="12">
        <v>0</v>
      </c>
      <c r="L113" s="9" t="s">
        <v>239</v>
      </c>
    </row>
    <row r="114" spans="1:12" ht="15" customHeight="1">
      <c r="A114" s="9" t="s">
        <v>487</v>
      </c>
      <c r="B114" s="10">
        <v>45664</v>
      </c>
      <c r="C114" s="9" t="s">
        <v>122</v>
      </c>
      <c r="D114" s="9" t="s">
        <v>45</v>
      </c>
      <c r="E114" s="9" t="s">
        <v>24</v>
      </c>
      <c r="F114" s="11">
        <v>0</v>
      </c>
      <c r="G114" s="11">
        <v>0</v>
      </c>
      <c r="H114" s="11">
        <v>0</v>
      </c>
      <c r="I114" s="11">
        <v>-1862.48</v>
      </c>
      <c r="J114" s="11">
        <v>1862.48</v>
      </c>
      <c r="K114" s="12">
        <v>0</v>
      </c>
      <c r="L114" s="9" t="s">
        <v>247</v>
      </c>
    </row>
    <row r="115" spans="1:12" ht="15" customHeight="1">
      <c r="A115" s="9" t="s">
        <v>508</v>
      </c>
      <c r="B115" s="10">
        <v>45664</v>
      </c>
      <c r="C115" s="9" t="s">
        <v>101</v>
      </c>
      <c r="D115" s="9" t="s">
        <v>70</v>
      </c>
      <c r="E115" s="9" t="s">
        <v>24</v>
      </c>
      <c r="F115" s="11">
        <v>0</v>
      </c>
      <c r="G115" s="11">
        <v>0</v>
      </c>
      <c r="H115" s="11">
        <v>0</v>
      </c>
      <c r="I115" s="11">
        <v>288.85000000000002</v>
      </c>
      <c r="J115" s="11">
        <v>-288.85000000000002</v>
      </c>
      <c r="K115" s="12">
        <v>0</v>
      </c>
      <c r="L115" s="9" t="s">
        <v>239</v>
      </c>
    </row>
    <row r="116" spans="1:12" ht="15" customHeight="1">
      <c r="A116" s="9" t="s">
        <v>541</v>
      </c>
      <c r="B116" s="10">
        <v>45664</v>
      </c>
      <c r="C116" s="9" t="s">
        <v>256</v>
      </c>
      <c r="D116" s="9" t="s">
        <v>120</v>
      </c>
      <c r="E116" s="9" t="s">
        <v>24</v>
      </c>
      <c r="F116" s="11">
        <v>0</v>
      </c>
      <c r="G116" s="11">
        <v>0</v>
      </c>
      <c r="H116" s="11">
        <v>0</v>
      </c>
      <c r="I116" s="11">
        <v>1164.74</v>
      </c>
      <c r="J116" s="11">
        <v>-1164.74</v>
      </c>
      <c r="K116" s="12">
        <v>0</v>
      </c>
      <c r="L116" s="9" t="s">
        <v>120</v>
      </c>
    </row>
    <row r="117" spans="1:12" ht="15" customHeight="1">
      <c r="A117" s="9" t="s">
        <v>1317</v>
      </c>
      <c r="B117" s="10">
        <v>45664</v>
      </c>
      <c r="C117" s="9" t="s">
        <v>89</v>
      </c>
      <c r="D117" s="9" t="s">
        <v>39</v>
      </c>
      <c r="E117" s="9" t="s">
        <v>33</v>
      </c>
      <c r="F117" s="11">
        <v>0</v>
      </c>
      <c r="G117" s="11">
        <v>0</v>
      </c>
      <c r="H117" s="11">
        <v>0</v>
      </c>
      <c r="I117" s="11">
        <v>15.32</v>
      </c>
      <c r="J117" s="11">
        <v>-15.32</v>
      </c>
      <c r="K117" s="12">
        <v>0</v>
      </c>
      <c r="L117" s="9" t="s">
        <v>117</v>
      </c>
    </row>
    <row r="118" spans="1:12" ht="15" customHeight="1">
      <c r="A118" s="9" t="s">
        <v>1319</v>
      </c>
      <c r="B118" s="10">
        <v>45664</v>
      </c>
      <c r="C118" s="9" t="s">
        <v>118</v>
      </c>
      <c r="D118" s="9" t="s">
        <v>117</v>
      </c>
      <c r="E118" s="9" t="s">
        <v>33</v>
      </c>
      <c r="F118" s="11">
        <v>427</v>
      </c>
      <c r="G118" s="11">
        <v>0</v>
      </c>
      <c r="H118" s="11">
        <v>427</v>
      </c>
      <c r="I118" s="11">
        <v>341.27</v>
      </c>
      <c r="J118" s="11">
        <v>85.73</v>
      </c>
      <c r="K118" s="12">
        <v>0.20077283000000001</v>
      </c>
      <c r="L118" s="9" t="s">
        <v>117</v>
      </c>
    </row>
    <row r="119" spans="1:12" ht="15" customHeight="1">
      <c r="A119" s="9" t="s">
        <v>954</v>
      </c>
      <c r="B119" s="10">
        <v>45664</v>
      </c>
      <c r="C119" s="9" t="s">
        <v>170</v>
      </c>
      <c r="D119" s="9" t="s">
        <v>81</v>
      </c>
      <c r="E119" s="9" t="s">
        <v>24</v>
      </c>
      <c r="F119" s="11">
        <v>0</v>
      </c>
      <c r="G119" s="11">
        <v>0</v>
      </c>
      <c r="H119" s="11">
        <v>0</v>
      </c>
      <c r="I119" s="11">
        <v>633.75</v>
      </c>
      <c r="J119" s="11">
        <v>-633.75</v>
      </c>
      <c r="K119" s="12">
        <v>0</v>
      </c>
      <c r="L119" s="9" t="s">
        <v>247</v>
      </c>
    </row>
    <row r="120" spans="1:12" ht="15" customHeight="1">
      <c r="A120" s="9" t="s">
        <v>967</v>
      </c>
      <c r="B120" s="10">
        <v>45664</v>
      </c>
      <c r="C120" s="9" t="s">
        <v>202</v>
      </c>
      <c r="D120" s="9" t="s">
        <v>59</v>
      </c>
      <c r="E120" s="9" t="s">
        <v>18</v>
      </c>
      <c r="F120" s="11">
        <v>0</v>
      </c>
      <c r="G120" s="11">
        <v>0</v>
      </c>
      <c r="H120" s="11">
        <v>0</v>
      </c>
      <c r="I120" s="11">
        <v>-9.07</v>
      </c>
      <c r="J120" s="11">
        <v>9.07</v>
      </c>
      <c r="K120" s="12">
        <v>0</v>
      </c>
      <c r="L120" s="9" t="s">
        <v>555</v>
      </c>
    </row>
    <row r="121" spans="1:12" ht="15" customHeight="1">
      <c r="A121" s="9" t="s">
        <v>283</v>
      </c>
      <c r="B121" s="10">
        <v>45664</v>
      </c>
      <c r="C121" s="9" t="s">
        <v>279</v>
      </c>
      <c r="D121" s="9" t="s">
        <v>15</v>
      </c>
      <c r="E121" s="9" t="s">
        <v>18</v>
      </c>
      <c r="F121" s="11">
        <v>0</v>
      </c>
      <c r="G121" s="11">
        <v>3692.16</v>
      </c>
      <c r="H121" s="11">
        <v>3692.16</v>
      </c>
      <c r="I121" s="11">
        <v>3161.97</v>
      </c>
      <c r="J121" s="11">
        <v>530.19000000000005</v>
      </c>
      <c r="K121" s="12">
        <v>0.14359886999999999</v>
      </c>
      <c r="L121" s="9" t="s">
        <v>93</v>
      </c>
    </row>
    <row r="122" spans="1:12" ht="15" customHeight="1">
      <c r="A122" s="9" t="s">
        <v>414</v>
      </c>
      <c r="B122" s="10">
        <v>45664</v>
      </c>
      <c r="C122" s="9" t="s">
        <v>109</v>
      </c>
      <c r="D122" s="9" t="s">
        <v>105</v>
      </c>
      <c r="E122" s="9" t="s">
        <v>33</v>
      </c>
      <c r="F122" s="11">
        <v>0</v>
      </c>
      <c r="G122" s="11">
        <v>0</v>
      </c>
      <c r="H122" s="11">
        <v>0</v>
      </c>
      <c r="I122" s="11">
        <v>37.5</v>
      </c>
      <c r="J122" s="11">
        <v>-37.5</v>
      </c>
      <c r="K122" s="12">
        <v>0</v>
      </c>
      <c r="L122" s="9" t="s">
        <v>142</v>
      </c>
    </row>
    <row r="123" spans="1:12" ht="15" customHeight="1">
      <c r="A123" s="9" t="s">
        <v>452</v>
      </c>
      <c r="B123" s="10">
        <v>45664</v>
      </c>
      <c r="C123" s="9" t="s">
        <v>123</v>
      </c>
      <c r="D123" s="9" t="s">
        <v>77</v>
      </c>
      <c r="E123" s="9" t="s">
        <v>33</v>
      </c>
      <c r="F123" s="11">
        <v>0</v>
      </c>
      <c r="G123" s="11">
        <v>-297.52</v>
      </c>
      <c r="H123" s="11">
        <v>-297.52</v>
      </c>
      <c r="I123" s="11">
        <v>350.41</v>
      </c>
      <c r="J123" s="11">
        <v>-647.92999999999995</v>
      </c>
      <c r="K123" s="12">
        <v>2.1777695600000002</v>
      </c>
      <c r="L123" s="9" t="s">
        <v>77</v>
      </c>
    </row>
    <row r="124" spans="1:12" ht="15" customHeight="1">
      <c r="A124" s="9" t="s">
        <v>459</v>
      </c>
      <c r="B124" s="10">
        <v>45664</v>
      </c>
      <c r="C124" s="9" t="s">
        <v>224</v>
      </c>
      <c r="D124" s="9" t="s">
        <v>76</v>
      </c>
      <c r="E124" s="9" t="s">
        <v>18</v>
      </c>
      <c r="F124" s="11">
        <v>0</v>
      </c>
      <c r="G124" s="11">
        <v>0</v>
      </c>
      <c r="H124" s="11">
        <v>0</v>
      </c>
      <c r="I124" s="11">
        <v>1250</v>
      </c>
      <c r="J124" s="11">
        <v>-1250</v>
      </c>
      <c r="K124" s="12">
        <v>0</v>
      </c>
      <c r="L124" s="9" t="s">
        <v>237</v>
      </c>
    </row>
    <row r="125" spans="1:12" ht="15" customHeight="1">
      <c r="A125" s="9" t="s">
        <v>1320</v>
      </c>
      <c r="B125" s="10">
        <v>45664</v>
      </c>
      <c r="C125" s="9" t="s">
        <v>89</v>
      </c>
      <c r="D125" s="9" t="s">
        <v>39</v>
      </c>
      <c r="E125" s="9" t="s">
        <v>33</v>
      </c>
      <c r="F125" s="11">
        <v>18464.97</v>
      </c>
      <c r="G125" s="11">
        <v>0</v>
      </c>
      <c r="H125" s="11">
        <v>18464.97</v>
      </c>
      <c r="I125" s="11">
        <v>15658.78</v>
      </c>
      <c r="J125" s="11">
        <v>2806.19</v>
      </c>
      <c r="K125" s="12">
        <v>0.15197371000000001</v>
      </c>
      <c r="L125" s="9" t="s">
        <v>117</v>
      </c>
    </row>
    <row r="126" spans="1:12" ht="15" customHeight="1">
      <c r="A126" s="9" t="s">
        <v>641</v>
      </c>
      <c r="B126" s="10">
        <v>45664</v>
      </c>
      <c r="C126" s="9" t="s">
        <v>21</v>
      </c>
      <c r="D126" s="9" t="s">
        <v>20</v>
      </c>
      <c r="E126" s="9" t="s">
        <v>24</v>
      </c>
      <c r="F126" s="11">
        <v>0</v>
      </c>
      <c r="G126" s="11">
        <v>0</v>
      </c>
      <c r="H126" s="11">
        <v>0</v>
      </c>
      <c r="I126" s="11">
        <v>-4425</v>
      </c>
      <c r="J126" s="11">
        <v>4425</v>
      </c>
      <c r="K126" s="12">
        <v>0</v>
      </c>
      <c r="L126" s="9" t="s">
        <v>20</v>
      </c>
    </row>
    <row r="127" spans="1:12" ht="15" customHeight="1">
      <c r="A127" s="9" t="s">
        <v>675</v>
      </c>
      <c r="B127" s="10">
        <v>45664</v>
      </c>
      <c r="C127" s="9" t="s">
        <v>676</v>
      </c>
      <c r="D127" s="9" t="s">
        <v>106</v>
      </c>
      <c r="E127" s="9" t="s">
        <v>33</v>
      </c>
      <c r="F127" s="11">
        <v>0</v>
      </c>
      <c r="G127" s="11">
        <v>0</v>
      </c>
      <c r="H127" s="11">
        <v>0</v>
      </c>
      <c r="I127" s="11">
        <v>-103.76</v>
      </c>
      <c r="J127" s="11">
        <v>103.76</v>
      </c>
      <c r="K127" s="12">
        <v>0</v>
      </c>
      <c r="L127" s="9" t="s">
        <v>573</v>
      </c>
    </row>
    <row r="128" spans="1:12" ht="15" customHeight="1">
      <c r="A128" s="9" t="s">
        <v>564</v>
      </c>
      <c r="B128" s="10">
        <v>45664</v>
      </c>
      <c r="C128" s="9" t="s">
        <v>146</v>
      </c>
      <c r="D128" s="9" t="s">
        <v>76</v>
      </c>
      <c r="E128" s="9" t="s">
        <v>18</v>
      </c>
      <c r="F128" s="11">
        <v>0</v>
      </c>
      <c r="G128" s="11">
        <v>0</v>
      </c>
      <c r="H128" s="11">
        <v>0</v>
      </c>
      <c r="I128" s="11">
        <v>94.12</v>
      </c>
      <c r="J128" s="11">
        <v>-94.12</v>
      </c>
      <c r="K128" s="12">
        <v>0</v>
      </c>
      <c r="L128" s="9" t="s">
        <v>127</v>
      </c>
    </row>
    <row r="129" spans="1:12" ht="15" customHeight="1">
      <c r="A129" s="9" t="s">
        <v>1009</v>
      </c>
      <c r="B129" s="10">
        <v>45664</v>
      </c>
      <c r="C129" s="9" t="s">
        <v>296</v>
      </c>
      <c r="D129" s="9" t="s">
        <v>15</v>
      </c>
      <c r="E129" s="9" t="s">
        <v>18</v>
      </c>
      <c r="F129" s="11">
        <v>4416</v>
      </c>
      <c r="G129" s="11">
        <v>0</v>
      </c>
      <c r="H129" s="11">
        <v>4416</v>
      </c>
      <c r="I129" s="11">
        <v>0</v>
      </c>
      <c r="J129" s="11">
        <v>4416</v>
      </c>
      <c r="K129" s="12">
        <v>1</v>
      </c>
      <c r="L129" s="9" t="s">
        <v>80</v>
      </c>
    </row>
    <row r="130" spans="1:12" ht="15" customHeight="1">
      <c r="A130" s="9" t="s">
        <v>1010</v>
      </c>
      <c r="B130" s="10">
        <v>45664</v>
      </c>
      <c r="C130" s="9" t="s">
        <v>408</v>
      </c>
      <c r="D130" s="9" t="s">
        <v>15</v>
      </c>
      <c r="E130" s="9" t="s">
        <v>18</v>
      </c>
      <c r="F130" s="11">
        <v>5019</v>
      </c>
      <c r="G130" s="11">
        <v>0</v>
      </c>
      <c r="H130" s="11">
        <v>5019</v>
      </c>
      <c r="I130" s="11">
        <v>3774.17</v>
      </c>
      <c r="J130" s="11">
        <v>1244.83</v>
      </c>
      <c r="K130" s="12">
        <v>0.24802351</v>
      </c>
      <c r="L130" s="9" t="s">
        <v>80</v>
      </c>
    </row>
    <row r="131" spans="1:12" ht="15" customHeight="1">
      <c r="A131" s="9" t="s">
        <v>1011</v>
      </c>
      <c r="B131" s="10">
        <v>45664</v>
      </c>
      <c r="C131" s="9" t="s">
        <v>408</v>
      </c>
      <c r="D131" s="9" t="s">
        <v>15</v>
      </c>
      <c r="E131" s="9" t="s">
        <v>18</v>
      </c>
      <c r="F131" s="11">
        <v>3960</v>
      </c>
      <c r="G131" s="11">
        <v>0</v>
      </c>
      <c r="H131" s="11">
        <v>3960</v>
      </c>
      <c r="I131" s="11">
        <v>2992.27</v>
      </c>
      <c r="J131" s="11">
        <v>967.73</v>
      </c>
      <c r="K131" s="12">
        <v>0.24437626000000001</v>
      </c>
      <c r="L131" s="9" t="s">
        <v>80</v>
      </c>
    </row>
    <row r="132" spans="1:12" ht="15" customHeight="1">
      <c r="A132" s="9" t="s">
        <v>657</v>
      </c>
      <c r="B132" s="10">
        <v>45664</v>
      </c>
      <c r="C132" s="9" t="s">
        <v>658</v>
      </c>
      <c r="D132" s="9" t="s">
        <v>59</v>
      </c>
      <c r="E132" s="9" t="s">
        <v>18</v>
      </c>
      <c r="F132" s="11">
        <v>0</v>
      </c>
      <c r="G132" s="11">
        <v>16956</v>
      </c>
      <c r="H132" s="11">
        <v>16956</v>
      </c>
      <c r="I132" s="11">
        <v>14751.75</v>
      </c>
      <c r="J132" s="11">
        <v>2204.25</v>
      </c>
      <c r="K132" s="12">
        <v>0.12999822999999999</v>
      </c>
      <c r="L132" s="9" t="s">
        <v>181</v>
      </c>
    </row>
    <row r="133" spans="1:12" ht="15" customHeight="1">
      <c r="A133" s="9" t="s">
        <v>1187</v>
      </c>
      <c r="B133" s="10">
        <v>45664</v>
      </c>
      <c r="C133" s="9" t="s">
        <v>21</v>
      </c>
      <c r="D133" s="9" t="s">
        <v>20</v>
      </c>
      <c r="E133" s="9" t="s">
        <v>24</v>
      </c>
      <c r="F133" s="11">
        <v>3494.44</v>
      </c>
      <c r="G133" s="11">
        <v>0</v>
      </c>
      <c r="H133" s="11">
        <v>3494.44</v>
      </c>
      <c r="I133" s="11">
        <v>2729.99</v>
      </c>
      <c r="J133" s="11">
        <v>764.45</v>
      </c>
      <c r="K133" s="12">
        <v>0.21876180000000001</v>
      </c>
      <c r="L133" s="9" t="s">
        <v>20</v>
      </c>
    </row>
    <row r="134" spans="1:12" ht="15" customHeight="1">
      <c r="A134" s="9" t="s">
        <v>628</v>
      </c>
      <c r="B134" s="10">
        <v>45664</v>
      </c>
      <c r="C134" s="9" t="s">
        <v>119</v>
      </c>
      <c r="D134" s="9" t="s">
        <v>244</v>
      </c>
      <c r="E134" s="9" t="s">
        <v>24</v>
      </c>
      <c r="F134" s="11">
        <v>0</v>
      </c>
      <c r="G134" s="11">
        <v>5760</v>
      </c>
      <c r="H134" s="11">
        <v>5760</v>
      </c>
      <c r="I134" s="11">
        <v>4291.87</v>
      </c>
      <c r="J134" s="11">
        <v>1468.13</v>
      </c>
      <c r="K134" s="12">
        <v>0.25488368</v>
      </c>
      <c r="L134" s="9" t="s">
        <v>244</v>
      </c>
    </row>
    <row r="135" spans="1:12" ht="15" customHeight="1">
      <c r="A135" s="9" t="s">
        <v>1026</v>
      </c>
      <c r="B135" s="10">
        <v>45664</v>
      </c>
      <c r="C135" s="9" t="s">
        <v>126</v>
      </c>
      <c r="D135" s="9" t="s">
        <v>105</v>
      </c>
      <c r="E135" s="9" t="s">
        <v>33</v>
      </c>
      <c r="F135" s="11">
        <v>731</v>
      </c>
      <c r="G135" s="11">
        <v>0</v>
      </c>
      <c r="H135" s="11">
        <v>731</v>
      </c>
      <c r="I135" s="11">
        <v>542</v>
      </c>
      <c r="J135" s="11">
        <v>189</v>
      </c>
      <c r="K135" s="12">
        <v>0.25854992999999998</v>
      </c>
      <c r="L135" s="9" t="s">
        <v>142</v>
      </c>
    </row>
    <row r="136" spans="1:12" ht="15" customHeight="1">
      <c r="A136" s="9" t="s">
        <v>671</v>
      </c>
      <c r="B136" s="10">
        <v>45664</v>
      </c>
      <c r="C136" s="9" t="s">
        <v>152</v>
      </c>
      <c r="D136" s="9" t="s">
        <v>113</v>
      </c>
      <c r="E136" s="9" t="s">
        <v>24</v>
      </c>
      <c r="F136" s="11">
        <v>0</v>
      </c>
      <c r="G136" s="11">
        <v>0</v>
      </c>
      <c r="H136" s="11">
        <v>0</v>
      </c>
      <c r="I136" s="11">
        <v>-19.55</v>
      </c>
      <c r="J136" s="11">
        <v>19.55</v>
      </c>
      <c r="K136" s="12">
        <v>0</v>
      </c>
      <c r="L136" s="9" t="s">
        <v>113</v>
      </c>
    </row>
    <row r="137" spans="1:12" ht="15" customHeight="1">
      <c r="A137" s="9" t="s">
        <v>677</v>
      </c>
      <c r="B137" s="10">
        <v>45664</v>
      </c>
      <c r="C137" s="9" t="s">
        <v>222</v>
      </c>
      <c r="D137" s="9" t="s">
        <v>81</v>
      </c>
      <c r="E137" s="9" t="s">
        <v>24</v>
      </c>
      <c r="F137" s="11">
        <v>0</v>
      </c>
      <c r="G137" s="11">
        <v>0</v>
      </c>
      <c r="H137" s="11">
        <v>0</v>
      </c>
      <c r="I137" s="11">
        <v>-16</v>
      </c>
      <c r="J137" s="11">
        <v>16</v>
      </c>
      <c r="K137" s="12">
        <v>0</v>
      </c>
      <c r="L137" s="9" t="s">
        <v>274</v>
      </c>
    </row>
    <row r="138" spans="1:12" ht="15" customHeight="1">
      <c r="A138" s="9" t="s">
        <v>1188</v>
      </c>
      <c r="B138" s="10">
        <v>45664</v>
      </c>
      <c r="C138" s="9" t="s">
        <v>175</v>
      </c>
      <c r="D138" s="9" t="s">
        <v>20</v>
      </c>
      <c r="E138" s="9" t="s">
        <v>24</v>
      </c>
      <c r="F138" s="11">
        <v>2421.8000000000002</v>
      </c>
      <c r="G138" s="11">
        <v>0</v>
      </c>
      <c r="H138" s="11">
        <v>2421.8000000000002</v>
      </c>
      <c r="I138" s="11">
        <v>1786.4</v>
      </c>
      <c r="J138" s="11">
        <v>635.4</v>
      </c>
      <c r="K138" s="12">
        <v>0.26236683</v>
      </c>
      <c r="L138" s="9" t="s">
        <v>20</v>
      </c>
    </row>
    <row r="139" spans="1:12" ht="15" customHeight="1">
      <c r="A139" s="9" t="s">
        <v>1189</v>
      </c>
      <c r="B139" s="10">
        <v>45664</v>
      </c>
      <c r="C139" s="9" t="s">
        <v>21</v>
      </c>
      <c r="D139" s="9" t="s">
        <v>20</v>
      </c>
      <c r="E139" s="9" t="s">
        <v>24</v>
      </c>
      <c r="F139" s="11">
        <v>8517.5400000000009</v>
      </c>
      <c r="G139" s="11">
        <v>0</v>
      </c>
      <c r="H139" s="11">
        <v>8517.5400000000009</v>
      </c>
      <c r="I139" s="11">
        <v>6751.03</v>
      </c>
      <c r="J139" s="11">
        <v>1766.51</v>
      </c>
      <c r="K139" s="12">
        <v>0.20739674</v>
      </c>
      <c r="L139" s="9" t="s">
        <v>20</v>
      </c>
    </row>
    <row r="140" spans="1:12" ht="15" customHeight="1">
      <c r="A140" s="9" t="s">
        <v>1190</v>
      </c>
      <c r="B140" s="10">
        <v>45664</v>
      </c>
      <c r="C140" s="9" t="s">
        <v>175</v>
      </c>
      <c r="D140" s="9" t="s">
        <v>20</v>
      </c>
      <c r="E140" s="9" t="s">
        <v>24</v>
      </c>
      <c r="F140" s="11">
        <v>1514.18</v>
      </c>
      <c r="G140" s="11">
        <v>0</v>
      </c>
      <c r="H140" s="11">
        <v>1514.18</v>
      </c>
      <c r="I140" s="11">
        <v>1094.3499999999999</v>
      </c>
      <c r="J140" s="11">
        <v>419.83</v>
      </c>
      <c r="K140" s="12">
        <v>0.27726558000000001</v>
      </c>
      <c r="L140" s="9" t="s">
        <v>20</v>
      </c>
    </row>
    <row r="141" spans="1:12" ht="15" customHeight="1">
      <c r="A141" s="9" t="s">
        <v>1191</v>
      </c>
      <c r="B141" s="10">
        <v>45664</v>
      </c>
      <c r="C141" s="9" t="s">
        <v>175</v>
      </c>
      <c r="D141" s="9" t="s">
        <v>20</v>
      </c>
      <c r="E141" s="9" t="s">
        <v>24</v>
      </c>
      <c r="F141" s="11">
        <v>1514.18</v>
      </c>
      <c r="G141" s="11">
        <v>0</v>
      </c>
      <c r="H141" s="11">
        <v>1514.18</v>
      </c>
      <c r="I141" s="11">
        <v>1056.3499999999999</v>
      </c>
      <c r="J141" s="11">
        <v>457.83</v>
      </c>
      <c r="K141" s="12">
        <v>0.30236167000000003</v>
      </c>
      <c r="L141" s="9" t="s">
        <v>20</v>
      </c>
    </row>
    <row r="142" spans="1:12" ht="15" customHeight="1">
      <c r="A142" s="9" t="s">
        <v>1192</v>
      </c>
      <c r="B142" s="10">
        <v>45664</v>
      </c>
      <c r="C142" s="9" t="s">
        <v>21</v>
      </c>
      <c r="D142" s="9" t="s">
        <v>20</v>
      </c>
      <c r="E142" s="9" t="s">
        <v>24</v>
      </c>
      <c r="F142" s="11">
        <v>3896.96</v>
      </c>
      <c r="G142" s="11">
        <v>0</v>
      </c>
      <c r="H142" s="11">
        <v>3896.96</v>
      </c>
      <c r="I142" s="11">
        <v>3337.63</v>
      </c>
      <c r="J142" s="11">
        <v>559.33000000000004</v>
      </c>
      <c r="K142" s="12">
        <v>0.14352983</v>
      </c>
      <c r="L142" s="9" t="s">
        <v>20</v>
      </c>
    </row>
    <row r="143" spans="1:12" ht="15" customHeight="1">
      <c r="A143" s="9" t="s">
        <v>1193</v>
      </c>
      <c r="B143" s="10">
        <v>45664</v>
      </c>
      <c r="C143" s="9" t="s">
        <v>175</v>
      </c>
      <c r="D143" s="9" t="s">
        <v>20</v>
      </c>
      <c r="E143" s="9" t="s">
        <v>24</v>
      </c>
      <c r="F143" s="11">
        <v>2421.8000000000002</v>
      </c>
      <c r="G143" s="11">
        <v>0</v>
      </c>
      <c r="H143" s="11">
        <v>2421.8000000000002</v>
      </c>
      <c r="I143" s="11">
        <v>1786.4</v>
      </c>
      <c r="J143" s="11">
        <v>635.4</v>
      </c>
      <c r="K143" s="12">
        <v>0.26236683</v>
      </c>
      <c r="L143" s="9" t="s">
        <v>20</v>
      </c>
    </row>
    <row r="144" spans="1:12" ht="15" customHeight="1">
      <c r="A144" s="9" t="s">
        <v>678</v>
      </c>
      <c r="B144" s="10">
        <v>45665</v>
      </c>
      <c r="C144" s="9" t="s">
        <v>679</v>
      </c>
      <c r="D144" s="9" t="s">
        <v>76</v>
      </c>
      <c r="E144" s="9" t="s">
        <v>18</v>
      </c>
      <c r="F144" s="11">
        <v>0</v>
      </c>
      <c r="G144" s="11">
        <v>0</v>
      </c>
      <c r="H144" s="11">
        <v>0</v>
      </c>
      <c r="I144" s="11">
        <v>-23.14</v>
      </c>
      <c r="J144" s="11">
        <v>23.14</v>
      </c>
      <c r="K144" s="12">
        <v>0</v>
      </c>
      <c r="L144" s="9" t="s">
        <v>240</v>
      </c>
    </row>
    <row r="145" spans="1:12" ht="15" customHeight="1">
      <c r="A145" s="9" t="s">
        <v>680</v>
      </c>
      <c r="B145" s="10">
        <v>45665</v>
      </c>
      <c r="C145" s="9" t="s">
        <v>469</v>
      </c>
      <c r="D145" s="9" t="s">
        <v>45</v>
      </c>
      <c r="E145" s="9" t="s">
        <v>24</v>
      </c>
      <c r="F145" s="11">
        <v>0</v>
      </c>
      <c r="G145" s="11">
        <v>0</v>
      </c>
      <c r="H145" s="11">
        <v>0</v>
      </c>
      <c r="I145" s="11">
        <v>62.1</v>
      </c>
      <c r="J145" s="11">
        <v>-62.1</v>
      </c>
      <c r="K145" s="12">
        <v>0</v>
      </c>
      <c r="L145" s="9" t="s">
        <v>249</v>
      </c>
    </row>
    <row r="146" spans="1:12" ht="15" customHeight="1">
      <c r="A146" s="9" t="s">
        <v>674</v>
      </c>
      <c r="B146" s="10">
        <v>45665</v>
      </c>
      <c r="C146" s="9" t="s">
        <v>325</v>
      </c>
      <c r="D146" s="9" t="s">
        <v>45</v>
      </c>
      <c r="E146" s="9" t="s">
        <v>24</v>
      </c>
      <c r="F146" s="11">
        <v>0</v>
      </c>
      <c r="G146" s="11">
        <v>0</v>
      </c>
      <c r="H146" s="11">
        <v>0</v>
      </c>
      <c r="I146" s="11">
        <v>-243</v>
      </c>
      <c r="J146" s="11">
        <v>243</v>
      </c>
      <c r="K146" s="12">
        <v>0</v>
      </c>
      <c r="L146" s="9" t="s">
        <v>241</v>
      </c>
    </row>
    <row r="147" spans="1:12" ht="15" customHeight="1">
      <c r="A147" s="9" t="s">
        <v>682</v>
      </c>
      <c r="B147" s="10">
        <v>45665</v>
      </c>
      <c r="C147" s="9" t="s">
        <v>446</v>
      </c>
      <c r="D147" s="9" t="s">
        <v>181</v>
      </c>
      <c r="E147" s="9" t="s">
        <v>18</v>
      </c>
      <c r="F147" s="11">
        <v>0</v>
      </c>
      <c r="G147" s="11">
        <v>0</v>
      </c>
      <c r="H147" s="11">
        <v>0</v>
      </c>
      <c r="I147" s="11">
        <v>372</v>
      </c>
      <c r="J147" s="11">
        <v>-372</v>
      </c>
      <c r="K147" s="12">
        <v>0</v>
      </c>
      <c r="L147" s="9" t="s">
        <v>260</v>
      </c>
    </row>
    <row r="148" spans="1:12" ht="15" customHeight="1">
      <c r="A148" s="9" t="s">
        <v>683</v>
      </c>
      <c r="B148" s="10">
        <v>45665</v>
      </c>
      <c r="C148" s="9" t="s">
        <v>524</v>
      </c>
      <c r="D148" s="9" t="s">
        <v>106</v>
      </c>
      <c r="E148" s="9" t="s">
        <v>33</v>
      </c>
      <c r="F148" s="11">
        <v>0</v>
      </c>
      <c r="G148" s="11">
        <v>0</v>
      </c>
      <c r="H148" s="11">
        <v>0</v>
      </c>
      <c r="I148" s="11">
        <v>-231.2</v>
      </c>
      <c r="J148" s="11">
        <v>231.2</v>
      </c>
      <c r="K148" s="12">
        <v>0</v>
      </c>
      <c r="L148" s="9" t="s">
        <v>77</v>
      </c>
    </row>
    <row r="149" spans="1:12" ht="15" customHeight="1">
      <c r="A149" s="9" t="s">
        <v>133</v>
      </c>
      <c r="B149" s="10">
        <v>45665</v>
      </c>
      <c r="C149" s="9" t="s">
        <v>56</v>
      </c>
      <c r="D149" s="9" t="s">
        <v>30</v>
      </c>
      <c r="E149" s="9" t="s">
        <v>33</v>
      </c>
      <c r="F149" s="11">
        <v>0</v>
      </c>
      <c r="G149" s="11">
        <v>0</v>
      </c>
      <c r="H149" s="11">
        <v>0</v>
      </c>
      <c r="I149" s="11">
        <v>297.66000000000003</v>
      </c>
      <c r="J149" s="11">
        <v>-297.66000000000003</v>
      </c>
      <c r="K149" s="12">
        <v>0</v>
      </c>
      <c r="L149" s="9" t="s">
        <v>77</v>
      </c>
    </row>
    <row r="150" spans="1:12" ht="15" customHeight="1">
      <c r="A150" s="9" t="s">
        <v>302</v>
      </c>
      <c r="B150" s="10">
        <v>45665</v>
      </c>
      <c r="C150" s="9" t="s">
        <v>146</v>
      </c>
      <c r="D150" s="9" t="s">
        <v>76</v>
      </c>
      <c r="E150" s="9" t="s">
        <v>18</v>
      </c>
      <c r="F150" s="11">
        <v>0</v>
      </c>
      <c r="G150" s="11">
        <v>0</v>
      </c>
      <c r="H150" s="11">
        <v>0</v>
      </c>
      <c r="I150" s="11">
        <v>49.55</v>
      </c>
      <c r="J150" s="11">
        <v>-49.55</v>
      </c>
      <c r="K150" s="12">
        <v>0</v>
      </c>
      <c r="L150" s="9" t="s">
        <v>127</v>
      </c>
    </row>
    <row r="151" spans="1:12" ht="15" customHeight="1">
      <c r="A151" s="9" t="s">
        <v>440</v>
      </c>
      <c r="B151" s="10">
        <v>45665</v>
      </c>
      <c r="C151" s="9" t="s">
        <v>441</v>
      </c>
      <c r="D151" s="9" t="s">
        <v>105</v>
      </c>
      <c r="E151" s="9" t="s">
        <v>33</v>
      </c>
      <c r="F151" s="11">
        <v>0</v>
      </c>
      <c r="G151" s="11">
        <v>0</v>
      </c>
      <c r="H151" s="11">
        <v>0</v>
      </c>
      <c r="I151" s="11">
        <v>564.72</v>
      </c>
      <c r="J151" s="11">
        <v>-564.72</v>
      </c>
      <c r="K151" s="12">
        <v>0</v>
      </c>
      <c r="L151" s="9" t="s">
        <v>142</v>
      </c>
    </row>
    <row r="152" spans="1:12" ht="15" customHeight="1">
      <c r="A152" s="9" t="s">
        <v>434</v>
      </c>
      <c r="B152" s="10">
        <v>45665</v>
      </c>
      <c r="C152" s="9" t="s">
        <v>209</v>
      </c>
      <c r="D152" s="9" t="s">
        <v>604</v>
      </c>
      <c r="E152" s="9" t="s">
        <v>18</v>
      </c>
      <c r="F152" s="11">
        <v>0</v>
      </c>
      <c r="G152" s="11">
        <v>0</v>
      </c>
      <c r="H152" s="11">
        <v>0</v>
      </c>
      <c r="I152" s="11">
        <v>63.6</v>
      </c>
      <c r="J152" s="11">
        <v>-63.6</v>
      </c>
      <c r="K152" s="12">
        <v>0</v>
      </c>
      <c r="L152" s="9" t="s">
        <v>240</v>
      </c>
    </row>
    <row r="153" spans="1:12" ht="15" customHeight="1">
      <c r="A153" s="9" t="s">
        <v>392</v>
      </c>
      <c r="B153" s="10">
        <v>45665</v>
      </c>
      <c r="C153" s="9" t="s">
        <v>224</v>
      </c>
      <c r="D153" s="9" t="s">
        <v>76</v>
      </c>
      <c r="E153" s="9" t="s">
        <v>18</v>
      </c>
      <c r="F153" s="11">
        <v>0</v>
      </c>
      <c r="G153" s="11">
        <v>0</v>
      </c>
      <c r="H153" s="11">
        <v>0</v>
      </c>
      <c r="I153" s="11">
        <v>19.95</v>
      </c>
      <c r="J153" s="11">
        <v>-19.95</v>
      </c>
      <c r="K153" s="12">
        <v>0</v>
      </c>
      <c r="L153" s="9" t="s">
        <v>237</v>
      </c>
    </row>
    <row r="154" spans="1:12" ht="15" customHeight="1">
      <c r="A154" s="9" t="s">
        <v>320</v>
      </c>
      <c r="B154" s="10">
        <v>45665</v>
      </c>
      <c r="C154" s="9" t="s">
        <v>21</v>
      </c>
      <c r="D154" s="9" t="s">
        <v>20</v>
      </c>
      <c r="E154" s="9" t="s">
        <v>24</v>
      </c>
      <c r="F154" s="11">
        <v>0</v>
      </c>
      <c r="G154" s="11">
        <v>0</v>
      </c>
      <c r="H154" s="11">
        <v>0</v>
      </c>
      <c r="I154" s="11">
        <v>162.52000000000001</v>
      </c>
      <c r="J154" s="11">
        <v>-162.52000000000001</v>
      </c>
      <c r="K154" s="12">
        <v>0</v>
      </c>
      <c r="L154" s="9" t="s">
        <v>20</v>
      </c>
    </row>
    <row r="155" spans="1:12" ht="15" customHeight="1">
      <c r="A155" s="9" t="s">
        <v>397</v>
      </c>
      <c r="B155" s="10">
        <v>45665</v>
      </c>
      <c r="C155" s="9" t="s">
        <v>146</v>
      </c>
      <c r="D155" s="9" t="s">
        <v>76</v>
      </c>
      <c r="E155" s="9" t="s">
        <v>18</v>
      </c>
      <c r="F155" s="11">
        <v>0</v>
      </c>
      <c r="G155" s="11">
        <v>0</v>
      </c>
      <c r="H155" s="11">
        <v>0</v>
      </c>
      <c r="I155" s="11">
        <v>18.78</v>
      </c>
      <c r="J155" s="11">
        <v>-18.78</v>
      </c>
      <c r="K155" s="12">
        <v>0</v>
      </c>
      <c r="L155" s="9" t="s">
        <v>127</v>
      </c>
    </row>
    <row r="156" spans="1:12" ht="15" customHeight="1">
      <c r="A156" s="9" t="s">
        <v>416</v>
      </c>
      <c r="B156" s="10">
        <v>45665</v>
      </c>
      <c r="C156" s="9" t="s">
        <v>339</v>
      </c>
      <c r="D156" s="9" t="s">
        <v>340</v>
      </c>
      <c r="E156" s="9" t="s">
        <v>33</v>
      </c>
      <c r="F156" s="11">
        <v>0</v>
      </c>
      <c r="G156" s="11">
        <v>0</v>
      </c>
      <c r="H156" s="11">
        <v>0</v>
      </c>
      <c r="I156" s="11">
        <v>26.03</v>
      </c>
      <c r="J156" s="11">
        <v>-26.03</v>
      </c>
      <c r="K156" s="12">
        <v>0</v>
      </c>
      <c r="L156" s="9" t="s">
        <v>77</v>
      </c>
    </row>
    <row r="157" spans="1:12" ht="15" customHeight="1">
      <c r="A157" s="9" t="s">
        <v>324</v>
      </c>
      <c r="B157" s="10">
        <v>45665</v>
      </c>
      <c r="C157" s="9" t="s">
        <v>325</v>
      </c>
      <c r="D157" s="9" t="s">
        <v>45</v>
      </c>
      <c r="E157" s="9" t="s">
        <v>18</v>
      </c>
      <c r="F157" s="11">
        <v>0</v>
      </c>
      <c r="G157" s="11">
        <v>0</v>
      </c>
      <c r="H157" s="11">
        <v>0</v>
      </c>
      <c r="I157" s="11">
        <v>21</v>
      </c>
      <c r="J157" s="11">
        <v>-21</v>
      </c>
      <c r="K157" s="12">
        <v>0</v>
      </c>
      <c r="L157" s="9" t="s">
        <v>241</v>
      </c>
    </row>
    <row r="158" spans="1:12" ht="15" customHeight="1">
      <c r="A158" s="9" t="s">
        <v>362</v>
      </c>
      <c r="B158" s="10">
        <v>45665</v>
      </c>
      <c r="C158" s="9" t="s">
        <v>331</v>
      </c>
      <c r="D158" s="9" t="s">
        <v>76</v>
      </c>
      <c r="E158" s="9" t="s">
        <v>18</v>
      </c>
      <c r="F158" s="11">
        <v>0</v>
      </c>
      <c r="G158" s="11">
        <v>0</v>
      </c>
      <c r="H158" s="11">
        <v>0</v>
      </c>
      <c r="I158" s="11">
        <v>55.92</v>
      </c>
      <c r="J158" s="11">
        <v>-55.92</v>
      </c>
      <c r="K158" s="12">
        <v>0</v>
      </c>
      <c r="L158" s="9" t="s">
        <v>127</v>
      </c>
    </row>
    <row r="159" spans="1:12" ht="15" customHeight="1">
      <c r="A159" s="9" t="s">
        <v>346</v>
      </c>
      <c r="B159" s="10">
        <v>45665</v>
      </c>
      <c r="C159" s="9" t="s">
        <v>21</v>
      </c>
      <c r="D159" s="9" t="s">
        <v>20</v>
      </c>
      <c r="E159" s="9" t="s">
        <v>24</v>
      </c>
      <c r="F159" s="11">
        <v>0</v>
      </c>
      <c r="G159" s="11">
        <v>0</v>
      </c>
      <c r="H159" s="11">
        <v>0</v>
      </c>
      <c r="I159" s="11">
        <v>1268.1600000000001</v>
      </c>
      <c r="J159" s="11">
        <v>-1268.1600000000001</v>
      </c>
      <c r="K159" s="12">
        <v>0</v>
      </c>
      <c r="L159" s="9" t="s">
        <v>245</v>
      </c>
    </row>
    <row r="160" spans="1:12" ht="15" customHeight="1">
      <c r="A160" s="9" t="s">
        <v>455</v>
      </c>
      <c r="B160" s="10">
        <v>45665</v>
      </c>
      <c r="C160" s="9" t="s">
        <v>275</v>
      </c>
      <c r="D160" s="9" t="s">
        <v>45</v>
      </c>
      <c r="E160" s="9" t="s">
        <v>24</v>
      </c>
      <c r="F160" s="11">
        <v>0</v>
      </c>
      <c r="G160" s="11">
        <v>0</v>
      </c>
      <c r="H160" s="11">
        <v>0</v>
      </c>
      <c r="I160" s="11">
        <v>-4770.71</v>
      </c>
      <c r="J160" s="11">
        <v>4770.71</v>
      </c>
      <c r="K160" s="12">
        <v>0</v>
      </c>
      <c r="L160" s="9" t="s">
        <v>241</v>
      </c>
    </row>
    <row r="161" spans="1:12" ht="15" customHeight="1">
      <c r="A161" s="9" t="s">
        <v>394</v>
      </c>
      <c r="B161" s="10">
        <v>45665</v>
      </c>
      <c r="C161" s="9" t="s">
        <v>21</v>
      </c>
      <c r="D161" s="9" t="s">
        <v>20</v>
      </c>
      <c r="E161" s="9" t="s">
        <v>24</v>
      </c>
      <c r="F161" s="11">
        <v>0</v>
      </c>
      <c r="G161" s="11">
        <v>0</v>
      </c>
      <c r="H161" s="11">
        <v>0</v>
      </c>
      <c r="I161" s="11">
        <v>729.43</v>
      </c>
      <c r="J161" s="11">
        <v>-729.43</v>
      </c>
      <c r="K161" s="12">
        <v>0</v>
      </c>
      <c r="L161" s="9" t="s">
        <v>245</v>
      </c>
    </row>
    <row r="162" spans="1:12" ht="15" customHeight="1">
      <c r="A162" s="9" t="s">
        <v>608</v>
      </c>
      <c r="B162" s="10">
        <v>45665</v>
      </c>
      <c r="C162" s="9" t="s">
        <v>21</v>
      </c>
      <c r="D162" s="9" t="s">
        <v>20</v>
      </c>
      <c r="E162" s="9" t="s">
        <v>24</v>
      </c>
      <c r="F162" s="11">
        <v>0</v>
      </c>
      <c r="G162" s="11">
        <v>0</v>
      </c>
      <c r="H162" s="11">
        <v>0</v>
      </c>
      <c r="I162" s="11">
        <v>-543.42999999999995</v>
      </c>
      <c r="J162" s="11">
        <v>543.42999999999995</v>
      </c>
      <c r="K162" s="12">
        <v>0</v>
      </c>
      <c r="L162" s="9" t="s">
        <v>245</v>
      </c>
    </row>
    <row r="163" spans="1:12" ht="15" customHeight="1">
      <c r="A163" s="9" t="s">
        <v>532</v>
      </c>
      <c r="B163" s="10">
        <v>45665</v>
      </c>
      <c r="C163" s="9" t="s">
        <v>21</v>
      </c>
      <c r="D163" s="9" t="s">
        <v>20</v>
      </c>
      <c r="E163" s="9" t="s">
        <v>24</v>
      </c>
      <c r="F163" s="11">
        <v>0</v>
      </c>
      <c r="G163" s="11">
        <v>0</v>
      </c>
      <c r="H163" s="11">
        <v>0</v>
      </c>
      <c r="I163" s="11">
        <v>280.89999999999998</v>
      </c>
      <c r="J163" s="11">
        <v>-280.89999999999998</v>
      </c>
      <c r="K163" s="12">
        <v>0</v>
      </c>
      <c r="L163" s="9" t="s">
        <v>245</v>
      </c>
    </row>
    <row r="164" spans="1:12" ht="15" customHeight="1">
      <c r="A164" s="9" t="s">
        <v>559</v>
      </c>
      <c r="B164" s="10">
        <v>45665</v>
      </c>
      <c r="C164" s="9" t="s">
        <v>408</v>
      </c>
      <c r="D164" s="9" t="s">
        <v>15</v>
      </c>
      <c r="E164" s="9" t="s">
        <v>18</v>
      </c>
      <c r="F164" s="11">
        <v>315</v>
      </c>
      <c r="G164" s="11">
        <v>-315</v>
      </c>
      <c r="H164" s="11">
        <v>0</v>
      </c>
      <c r="I164" s="11">
        <v>0</v>
      </c>
      <c r="J164" s="11">
        <v>0</v>
      </c>
      <c r="K164" s="12">
        <v>0</v>
      </c>
      <c r="L164" s="9" t="s">
        <v>80</v>
      </c>
    </row>
    <row r="165" spans="1:12" ht="15" customHeight="1">
      <c r="A165" s="9" t="s">
        <v>667</v>
      </c>
      <c r="B165" s="10">
        <v>45665</v>
      </c>
      <c r="C165" s="9" t="s">
        <v>279</v>
      </c>
      <c r="D165" s="9" t="s">
        <v>15</v>
      </c>
      <c r="E165" s="9" t="s">
        <v>18</v>
      </c>
      <c r="F165" s="11">
        <v>0</v>
      </c>
      <c r="G165" s="11">
        <v>0</v>
      </c>
      <c r="H165" s="11">
        <v>0</v>
      </c>
      <c r="I165" s="11">
        <v>106.49</v>
      </c>
      <c r="J165" s="11">
        <v>-106.49</v>
      </c>
      <c r="K165" s="12">
        <v>0</v>
      </c>
      <c r="L165" s="9" t="s">
        <v>272</v>
      </c>
    </row>
    <row r="166" spans="1:12" ht="15" customHeight="1">
      <c r="A166" s="9" t="s">
        <v>1194</v>
      </c>
      <c r="B166" s="10">
        <v>45665</v>
      </c>
      <c r="C166" s="9" t="s">
        <v>175</v>
      </c>
      <c r="D166" s="9" t="s">
        <v>20</v>
      </c>
      <c r="E166" s="9" t="s">
        <v>24</v>
      </c>
      <c r="F166" s="11">
        <v>1514.18</v>
      </c>
      <c r="G166" s="11">
        <v>0</v>
      </c>
      <c r="H166" s="11">
        <v>1514.18</v>
      </c>
      <c r="I166" s="11">
        <v>1094.3499999999999</v>
      </c>
      <c r="J166" s="11">
        <v>419.83</v>
      </c>
      <c r="K166" s="12">
        <v>0.27726558000000001</v>
      </c>
      <c r="L166" s="9" t="s">
        <v>20</v>
      </c>
    </row>
    <row r="167" spans="1:12" ht="15" customHeight="1">
      <c r="A167" s="9" t="s">
        <v>1039</v>
      </c>
      <c r="B167" s="10">
        <v>45665</v>
      </c>
      <c r="C167" s="9" t="s">
        <v>1040</v>
      </c>
      <c r="D167" s="9" t="s">
        <v>15</v>
      </c>
      <c r="E167" s="9" t="s">
        <v>18</v>
      </c>
      <c r="F167" s="11">
        <v>129.56</v>
      </c>
      <c r="G167" s="11">
        <v>0</v>
      </c>
      <c r="H167" s="11">
        <v>129.56</v>
      </c>
      <c r="I167" s="11">
        <v>129.56</v>
      </c>
      <c r="J167" s="11">
        <v>0</v>
      </c>
      <c r="K167" s="12">
        <v>0</v>
      </c>
      <c r="L167" s="9" t="s">
        <v>238</v>
      </c>
    </row>
    <row r="168" spans="1:12" ht="15" customHeight="1">
      <c r="A168" s="9" t="s">
        <v>289</v>
      </c>
      <c r="B168" s="10">
        <v>45665</v>
      </c>
      <c r="C168" s="9" t="s">
        <v>71</v>
      </c>
      <c r="D168" s="9" t="s">
        <v>70</v>
      </c>
      <c r="E168" s="9" t="s">
        <v>24</v>
      </c>
      <c r="F168" s="11">
        <v>0</v>
      </c>
      <c r="G168" s="11">
        <v>0</v>
      </c>
      <c r="H168" s="11">
        <v>0</v>
      </c>
      <c r="I168" s="11">
        <v>38</v>
      </c>
      <c r="J168" s="11">
        <v>-38</v>
      </c>
      <c r="K168" s="12">
        <v>0</v>
      </c>
      <c r="L168" s="9" t="s">
        <v>243</v>
      </c>
    </row>
    <row r="169" spans="1:12" ht="15" customHeight="1">
      <c r="A169" s="9" t="s">
        <v>194</v>
      </c>
      <c r="B169" s="10">
        <v>45665</v>
      </c>
      <c r="C169" s="9" t="s">
        <v>121</v>
      </c>
      <c r="D169" s="9" t="s">
        <v>120</v>
      </c>
      <c r="E169" s="9" t="s">
        <v>24</v>
      </c>
      <c r="F169" s="11">
        <v>0</v>
      </c>
      <c r="G169" s="11">
        <v>0</v>
      </c>
      <c r="H169" s="11">
        <v>0</v>
      </c>
      <c r="I169" s="11">
        <v>75</v>
      </c>
      <c r="J169" s="11">
        <v>-75</v>
      </c>
      <c r="K169" s="12">
        <v>0</v>
      </c>
      <c r="L169" s="9" t="s">
        <v>120</v>
      </c>
    </row>
    <row r="170" spans="1:12" ht="15" customHeight="1">
      <c r="A170" s="9" t="s">
        <v>418</v>
      </c>
      <c r="B170" s="10">
        <v>45665</v>
      </c>
      <c r="C170" s="9" t="s">
        <v>419</v>
      </c>
      <c r="D170" s="9" t="s">
        <v>106</v>
      </c>
      <c r="E170" s="9" t="s">
        <v>33</v>
      </c>
      <c r="F170" s="11">
        <v>0</v>
      </c>
      <c r="G170" s="11">
        <v>0</v>
      </c>
      <c r="H170" s="11">
        <v>0</v>
      </c>
      <c r="I170" s="11">
        <v>440.48</v>
      </c>
      <c r="J170" s="11">
        <v>-440.48</v>
      </c>
      <c r="K170" s="12">
        <v>0</v>
      </c>
      <c r="L170" s="9" t="s">
        <v>77</v>
      </c>
    </row>
    <row r="171" spans="1:12" ht="15" customHeight="1">
      <c r="A171" s="9" t="s">
        <v>337</v>
      </c>
      <c r="B171" s="10">
        <v>45665</v>
      </c>
      <c r="C171" s="9" t="s">
        <v>121</v>
      </c>
      <c r="D171" s="9" t="s">
        <v>120</v>
      </c>
      <c r="E171" s="9" t="s">
        <v>24</v>
      </c>
      <c r="F171" s="11">
        <v>0</v>
      </c>
      <c r="G171" s="11">
        <v>0</v>
      </c>
      <c r="H171" s="11">
        <v>0</v>
      </c>
      <c r="I171" s="11">
        <v>411.75</v>
      </c>
      <c r="J171" s="11">
        <v>-411.75</v>
      </c>
      <c r="K171" s="12">
        <v>0</v>
      </c>
      <c r="L171" s="9" t="s">
        <v>120</v>
      </c>
    </row>
    <row r="172" spans="1:12" ht="15" customHeight="1">
      <c r="A172" s="9" t="s">
        <v>254</v>
      </c>
      <c r="B172" s="10">
        <v>45665</v>
      </c>
      <c r="C172" s="9" t="s">
        <v>121</v>
      </c>
      <c r="D172" s="9" t="s">
        <v>120</v>
      </c>
      <c r="E172" s="9" t="s">
        <v>24</v>
      </c>
      <c r="F172" s="11">
        <v>0</v>
      </c>
      <c r="G172" s="11">
        <v>300</v>
      </c>
      <c r="H172" s="11">
        <v>300</v>
      </c>
      <c r="I172" s="11">
        <v>225</v>
      </c>
      <c r="J172" s="11">
        <v>75</v>
      </c>
      <c r="K172" s="12">
        <v>0.25</v>
      </c>
      <c r="L172" s="9" t="s">
        <v>120</v>
      </c>
    </row>
    <row r="173" spans="1:12" ht="15" customHeight="1">
      <c r="A173" s="9" t="s">
        <v>529</v>
      </c>
      <c r="B173" s="10">
        <v>45665</v>
      </c>
      <c r="C173" s="9" t="s">
        <v>530</v>
      </c>
      <c r="D173" s="9" t="s">
        <v>45</v>
      </c>
      <c r="E173" s="9" t="s">
        <v>24</v>
      </c>
      <c r="F173" s="11">
        <v>0</v>
      </c>
      <c r="G173" s="11">
        <v>0</v>
      </c>
      <c r="H173" s="11">
        <v>0</v>
      </c>
      <c r="I173" s="11">
        <v>-688.05</v>
      </c>
      <c r="J173" s="11">
        <v>688.05</v>
      </c>
      <c r="K173" s="12">
        <v>0</v>
      </c>
      <c r="L173" s="9" t="s">
        <v>241</v>
      </c>
    </row>
    <row r="174" spans="1:12" ht="15" customHeight="1">
      <c r="A174" s="9" t="s">
        <v>482</v>
      </c>
      <c r="B174" s="10">
        <v>45665</v>
      </c>
      <c r="C174" s="9" t="s">
        <v>273</v>
      </c>
      <c r="D174" s="9" t="s">
        <v>76</v>
      </c>
      <c r="E174" s="9" t="s">
        <v>18</v>
      </c>
      <c r="F174" s="11">
        <v>0</v>
      </c>
      <c r="G174" s="11">
        <v>0</v>
      </c>
      <c r="H174" s="11">
        <v>0</v>
      </c>
      <c r="I174" s="11">
        <v>-3166.68</v>
      </c>
      <c r="J174" s="11">
        <v>3166.68</v>
      </c>
      <c r="K174" s="12">
        <v>0</v>
      </c>
      <c r="L174" s="9" t="s">
        <v>269</v>
      </c>
    </row>
    <row r="175" spans="1:12" ht="15" customHeight="1">
      <c r="A175" s="9" t="s">
        <v>462</v>
      </c>
      <c r="B175" s="10">
        <v>45665</v>
      </c>
      <c r="C175" s="9" t="s">
        <v>246</v>
      </c>
      <c r="D175" s="9" t="s">
        <v>20</v>
      </c>
      <c r="E175" s="9" t="s">
        <v>24</v>
      </c>
      <c r="F175" s="11">
        <v>0</v>
      </c>
      <c r="G175" s="11">
        <v>0</v>
      </c>
      <c r="H175" s="11">
        <v>0</v>
      </c>
      <c r="I175" s="11">
        <v>-280.88</v>
      </c>
      <c r="J175" s="11">
        <v>280.88</v>
      </c>
      <c r="K175" s="12">
        <v>0</v>
      </c>
      <c r="L175" s="9" t="s">
        <v>245</v>
      </c>
    </row>
    <row r="176" spans="1:12" ht="15" customHeight="1">
      <c r="A176" s="9" t="s">
        <v>485</v>
      </c>
      <c r="B176" s="10">
        <v>45665</v>
      </c>
      <c r="C176" s="9" t="s">
        <v>224</v>
      </c>
      <c r="D176" s="9" t="s">
        <v>76</v>
      </c>
      <c r="E176" s="9" t="s">
        <v>18</v>
      </c>
      <c r="F176" s="11">
        <v>0</v>
      </c>
      <c r="G176" s="11">
        <v>0</v>
      </c>
      <c r="H176" s="11">
        <v>0</v>
      </c>
      <c r="I176" s="11">
        <v>82.88</v>
      </c>
      <c r="J176" s="11">
        <v>-82.88</v>
      </c>
      <c r="K176" s="12">
        <v>0</v>
      </c>
      <c r="L176" s="9" t="s">
        <v>237</v>
      </c>
    </row>
    <row r="177" spans="1:12" ht="15" customHeight="1">
      <c r="A177" s="9" t="s">
        <v>498</v>
      </c>
      <c r="B177" s="10">
        <v>45665</v>
      </c>
      <c r="C177" s="9" t="s">
        <v>253</v>
      </c>
      <c r="D177" s="9" t="s">
        <v>120</v>
      </c>
      <c r="E177" s="9" t="s">
        <v>24</v>
      </c>
      <c r="F177" s="11">
        <v>0</v>
      </c>
      <c r="G177" s="11">
        <v>0</v>
      </c>
      <c r="H177" s="11">
        <v>0</v>
      </c>
      <c r="I177" s="11">
        <v>-870</v>
      </c>
      <c r="J177" s="11">
        <v>870</v>
      </c>
      <c r="K177" s="12">
        <v>0</v>
      </c>
      <c r="L177" s="9" t="s">
        <v>496</v>
      </c>
    </row>
    <row r="178" spans="1:12" ht="15" customHeight="1">
      <c r="A178" s="9" t="s">
        <v>675</v>
      </c>
      <c r="B178" s="10">
        <v>45665</v>
      </c>
      <c r="C178" s="9" t="s">
        <v>676</v>
      </c>
      <c r="D178" s="9" t="s">
        <v>106</v>
      </c>
      <c r="E178" s="9" t="s">
        <v>33</v>
      </c>
      <c r="F178" s="11">
        <v>0</v>
      </c>
      <c r="G178" s="11">
        <v>-100.96</v>
      </c>
      <c r="H178" s="11">
        <v>-100.96</v>
      </c>
      <c r="I178" s="11">
        <v>-624.04</v>
      </c>
      <c r="J178" s="11">
        <v>523.08000000000004</v>
      </c>
      <c r="K178" s="12">
        <v>-5.1810618100000001</v>
      </c>
      <c r="L178" s="9" t="s">
        <v>573</v>
      </c>
    </row>
    <row r="179" spans="1:12" ht="15" customHeight="1">
      <c r="A179" s="9" t="s">
        <v>575</v>
      </c>
      <c r="B179" s="10">
        <v>45665</v>
      </c>
      <c r="C179" s="9" t="s">
        <v>576</v>
      </c>
      <c r="D179" s="9" t="s">
        <v>59</v>
      </c>
      <c r="E179" s="9" t="s">
        <v>18</v>
      </c>
      <c r="F179" s="11">
        <v>0</v>
      </c>
      <c r="G179" s="11">
        <v>0</v>
      </c>
      <c r="H179" s="11">
        <v>0</v>
      </c>
      <c r="I179" s="11">
        <v>-3</v>
      </c>
      <c r="J179" s="11">
        <v>3</v>
      </c>
      <c r="K179" s="12">
        <v>0</v>
      </c>
      <c r="L179" s="9" t="s">
        <v>360</v>
      </c>
    </row>
    <row r="180" spans="1:12" ht="15" customHeight="1">
      <c r="A180" s="9" t="s">
        <v>548</v>
      </c>
      <c r="B180" s="10">
        <v>45665</v>
      </c>
      <c r="C180" s="9" t="s">
        <v>549</v>
      </c>
      <c r="D180" s="9" t="s">
        <v>106</v>
      </c>
      <c r="E180" s="9" t="s">
        <v>33</v>
      </c>
      <c r="F180" s="11">
        <v>0</v>
      </c>
      <c r="G180" s="11">
        <v>0</v>
      </c>
      <c r="H180" s="11">
        <v>0</v>
      </c>
      <c r="I180" s="11">
        <v>-279.3</v>
      </c>
      <c r="J180" s="11">
        <v>279.3</v>
      </c>
      <c r="K180" s="12">
        <v>0</v>
      </c>
      <c r="L180" s="9" t="s">
        <v>77</v>
      </c>
    </row>
    <row r="181" spans="1:12" ht="15" customHeight="1">
      <c r="A181" s="9" t="s">
        <v>565</v>
      </c>
      <c r="B181" s="10">
        <v>45665</v>
      </c>
      <c r="C181" s="9" t="s">
        <v>490</v>
      </c>
      <c r="D181" s="9" t="s">
        <v>45</v>
      </c>
      <c r="E181" s="9" t="s">
        <v>24</v>
      </c>
      <c r="F181" s="11">
        <v>0</v>
      </c>
      <c r="G181" s="11">
        <v>500</v>
      </c>
      <c r="H181" s="11">
        <v>500</v>
      </c>
      <c r="I181" s="11">
        <v>368.72</v>
      </c>
      <c r="J181" s="11">
        <v>131.28</v>
      </c>
      <c r="K181" s="12">
        <v>0.26256000000000002</v>
      </c>
      <c r="L181" s="9" t="s">
        <v>241</v>
      </c>
    </row>
    <row r="182" spans="1:12" ht="15" customHeight="1">
      <c r="A182" s="9" t="s">
        <v>622</v>
      </c>
      <c r="B182" s="10">
        <v>45665</v>
      </c>
      <c r="C182" s="9" t="s">
        <v>136</v>
      </c>
      <c r="D182" s="9" t="s">
        <v>45</v>
      </c>
      <c r="E182" s="9" t="s">
        <v>24</v>
      </c>
      <c r="F182" s="11">
        <v>0</v>
      </c>
      <c r="G182" s="11">
        <v>0</v>
      </c>
      <c r="H182" s="11">
        <v>0</v>
      </c>
      <c r="I182" s="11">
        <v>8.3000000000000007</v>
      </c>
      <c r="J182" s="11">
        <v>-8.3000000000000007</v>
      </c>
      <c r="K182" s="12">
        <v>0</v>
      </c>
      <c r="L182" s="9" t="s">
        <v>247</v>
      </c>
    </row>
    <row r="183" spans="1:12" ht="15" customHeight="1">
      <c r="A183" s="9" t="s">
        <v>936</v>
      </c>
      <c r="B183" s="10">
        <v>45665</v>
      </c>
      <c r="C183" s="9" t="s">
        <v>21</v>
      </c>
      <c r="D183" s="9" t="s">
        <v>20</v>
      </c>
      <c r="E183" s="9" t="s">
        <v>24</v>
      </c>
      <c r="F183" s="11">
        <v>2000</v>
      </c>
      <c r="G183" s="11">
        <v>0</v>
      </c>
      <c r="H183" s="11">
        <v>2000</v>
      </c>
      <c r="I183" s="11">
        <v>300</v>
      </c>
      <c r="J183" s="11">
        <v>1700</v>
      </c>
      <c r="K183" s="12">
        <v>0.85</v>
      </c>
      <c r="L183" s="9" t="s">
        <v>245</v>
      </c>
    </row>
    <row r="184" spans="1:12" ht="15" customHeight="1">
      <c r="A184" s="9" t="s">
        <v>657</v>
      </c>
      <c r="B184" s="10">
        <v>45665</v>
      </c>
      <c r="C184" s="9" t="s">
        <v>658</v>
      </c>
      <c r="D184" s="9" t="s">
        <v>59</v>
      </c>
      <c r="E184" s="9" t="s">
        <v>18</v>
      </c>
      <c r="F184" s="11">
        <v>0</v>
      </c>
      <c r="G184" s="11">
        <v>-16956</v>
      </c>
      <c r="H184" s="11">
        <v>-16956</v>
      </c>
      <c r="I184" s="11">
        <v>-14751.75</v>
      </c>
      <c r="J184" s="11">
        <v>-2204.25</v>
      </c>
      <c r="K184" s="12">
        <v>0.12999822999999999</v>
      </c>
      <c r="L184" s="9" t="s">
        <v>181</v>
      </c>
    </row>
    <row r="185" spans="1:12" ht="15" customHeight="1">
      <c r="A185" s="9" t="s">
        <v>624</v>
      </c>
      <c r="B185" s="10">
        <v>45665</v>
      </c>
      <c r="C185" s="9" t="s">
        <v>175</v>
      </c>
      <c r="D185" s="9" t="s">
        <v>20</v>
      </c>
      <c r="E185" s="9" t="s">
        <v>24</v>
      </c>
      <c r="F185" s="11">
        <v>0</v>
      </c>
      <c r="G185" s="11">
        <v>0</v>
      </c>
      <c r="H185" s="11">
        <v>0</v>
      </c>
      <c r="I185" s="11">
        <v>250</v>
      </c>
      <c r="J185" s="11">
        <v>-250</v>
      </c>
      <c r="K185" s="12">
        <v>0</v>
      </c>
      <c r="L185" s="9" t="s">
        <v>20</v>
      </c>
    </row>
    <row r="186" spans="1:12" ht="15" customHeight="1">
      <c r="A186" s="9" t="s">
        <v>639</v>
      </c>
      <c r="B186" s="10">
        <v>45665</v>
      </c>
      <c r="C186" s="9" t="s">
        <v>385</v>
      </c>
      <c r="D186" s="9" t="s">
        <v>106</v>
      </c>
      <c r="E186" s="9" t="s">
        <v>33</v>
      </c>
      <c r="F186" s="11">
        <v>0</v>
      </c>
      <c r="G186" s="11">
        <v>0</v>
      </c>
      <c r="H186" s="11">
        <v>0</v>
      </c>
      <c r="I186" s="11">
        <v>-18.899999999999999</v>
      </c>
      <c r="J186" s="11">
        <v>18.899999999999999</v>
      </c>
      <c r="K186" s="12">
        <v>0</v>
      </c>
      <c r="L186" s="9" t="s">
        <v>142</v>
      </c>
    </row>
    <row r="187" spans="1:12" ht="15" customHeight="1">
      <c r="A187" s="9" t="s">
        <v>1317</v>
      </c>
      <c r="B187" s="10">
        <v>45665</v>
      </c>
      <c r="C187" s="9" t="s">
        <v>89</v>
      </c>
      <c r="D187" s="9" t="s">
        <v>39</v>
      </c>
      <c r="E187" s="9" t="s">
        <v>33</v>
      </c>
      <c r="F187" s="11">
        <v>255</v>
      </c>
      <c r="G187" s="11">
        <v>0</v>
      </c>
      <c r="H187" s="11">
        <v>255</v>
      </c>
      <c r="I187" s="11">
        <v>211.77</v>
      </c>
      <c r="J187" s="11">
        <v>43.23</v>
      </c>
      <c r="K187" s="12">
        <v>0.16952940999999999</v>
      </c>
      <c r="L187" s="9" t="s">
        <v>117</v>
      </c>
    </row>
    <row r="188" spans="1:12" ht="15" customHeight="1">
      <c r="A188" s="9" t="s">
        <v>656</v>
      </c>
      <c r="B188" s="10">
        <v>45665</v>
      </c>
      <c r="C188" s="9" t="s">
        <v>170</v>
      </c>
      <c r="D188" s="9" t="s">
        <v>81</v>
      </c>
      <c r="E188" s="9" t="s">
        <v>24</v>
      </c>
      <c r="F188" s="11">
        <v>0</v>
      </c>
      <c r="G188" s="11">
        <v>288.55</v>
      </c>
      <c r="H188" s="11">
        <v>288.55</v>
      </c>
      <c r="I188" s="11">
        <v>271.58</v>
      </c>
      <c r="J188" s="11">
        <v>16.97</v>
      </c>
      <c r="K188" s="12">
        <v>5.8811299999999997E-2</v>
      </c>
      <c r="L188" s="9" t="s">
        <v>247</v>
      </c>
    </row>
    <row r="189" spans="1:12" ht="15" customHeight="1">
      <c r="A189" s="9" t="s">
        <v>957</v>
      </c>
      <c r="B189" s="10">
        <v>45665</v>
      </c>
      <c r="C189" s="9" t="s">
        <v>21</v>
      </c>
      <c r="D189" s="9" t="s">
        <v>20</v>
      </c>
      <c r="E189" s="9" t="s">
        <v>24</v>
      </c>
      <c r="F189" s="11">
        <v>49160.34</v>
      </c>
      <c r="G189" s="11">
        <v>0</v>
      </c>
      <c r="H189" s="11">
        <v>49160.34</v>
      </c>
      <c r="I189" s="11">
        <v>39649.949999999997</v>
      </c>
      <c r="J189" s="11">
        <v>9510.39</v>
      </c>
      <c r="K189" s="12">
        <v>0.19345655</v>
      </c>
      <c r="L189" s="9" t="s">
        <v>245</v>
      </c>
    </row>
    <row r="190" spans="1:12" ht="15" customHeight="1">
      <c r="A190" s="9" t="s">
        <v>672</v>
      </c>
      <c r="B190" s="10">
        <v>45665</v>
      </c>
      <c r="C190" s="9" t="s">
        <v>170</v>
      </c>
      <c r="D190" s="9" t="s">
        <v>68</v>
      </c>
      <c r="E190" s="9" t="s">
        <v>18</v>
      </c>
      <c r="F190" s="11">
        <v>0</v>
      </c>
      <c r="G190" s="11">
        <v>450.81</v>
      </c>
      <c r="H190" s="11">
        <v>450.81</v>
      </c>
      <c r="I190" s="11">
        <v>424.31</v>
      </c>
      <c r="J190" s="11">
        <v>26.5</v>
      </c>
      <c r="K190" s="12">
        <v>5.8783080000000001E-2</v>
      </c>
      <c r="L190" s="9" t="s">
        <v>264</v>
      </c>
    </row>
    <row r="191" spans="1:12" ht="15" customHeight="1">
      <c r="A191" s="9" t="s">
        <v>967</v>
      </c>
      <c r="B191" s="10">
        <v>45665</v>
      </c>
      <c r="C191" s="9" t="s">
        <v>202</v>
      </c>
      <c r="D191" s="9" t="s">
        <v>59</v>
      </c>
      <c r="E191" s="9" t="s">
        <v>18</v>
      </c>
      <c r="F191" s="11">
        <v>0</v>
      </c>
      <c r="G191" s="11">
        <v>0</v>
      </c>
      <c r="H191" s="11">
        <v>0</v>
      </c>
      <c r="I191" s="11">
        <v>85.86</v>
      </c>
      <c r="J191" s="11">
        <v>-85.86</v>
      </c>
      <c r="K191" s="12">
        <v>0</v>
      </c>
      <c r="L191" s="9" t="s">
        <v>555</v>
      </c>
    </row>
    <row r="192" spans="1:12" ht="15" customHeight="1">
      <c r="A192" s="9" t="s">
        <v>1195</v>
      </c>
      <c r="B192" s="10">
        <v>45665</v>
      </c>
      <c r="C192" s="9" t="s">
        <v>175</v>
      </c>
      <c r="D192" s="9" t="s">
        <v>20</v>
      </c>
      <c r="E192" s="9" t="s">
        <v>24</v>
      </c>
      <c r="F192" s="11">
        <v>2309.02</v>
      </c>
      <c r="G192" s="11">
        <v>0</v>
      </c>
      <c r="H192" s="11">
        <v>2309.02</v>
      </c>
      <c r="I192" s="11">
        <v>1690.98</v>
      </c>
      <c r="J192" s="11">
        <v>618.04</v>
      </c>
      <c r="K192" s="12">
        <v>0.26766334000000003</v>
      </c>
      <c r="L192" s="9" t="s">
        <v>20</v>
      </c>
    </row>
    <row r="193" spans="1:12" ht="15" customHeight="1">
      <c r="A193" s="9" t="s">
        <v>1102</v>
      </c>
      <c r="B193" s="10">
        <v>45665</v>
      </c>
      <c r="C193" s="9" t="s">
        <v>21</v>
      </c>
      <c r="D193" s="9" t="s">
        <v>20</v>
      </c>
      <c r="E193" s="9" t="s">
        <v>24</v>
      </c>
      <c r="F193" s="11">
        <v>449.45</v>
      </c>
      <c r="G193" s="11">
        <v>0</v>
      </c>
      <c r="H193" s="11">
        <v>449.45</v>
      </c>
      <c r="I193" s="11">
        <v>359.59</v>
      </c>
      <c r="J193" s="11">
        <v>89.86</v>
      </c>
      <c r="K193" s="12">
        <v>0.19993325000000001</v>
      </c>
      <c r="L193" s="9" t="s">
        <v>245</v>
      </c>
    </row>
    <row r="194" spans="1:12" ht="15" customHeight="1">
      <c r="A194" s="9" t="s">
        <v>1196</v>
      </c>
      <c r="B194" s="10">
        <v>45665</v>
      </c>
      <c r="C194" s="9" t="s">
        <v>175</v>
      </c>
      <c r="D194" s="9" t="s">
        <v>20</v>
      </c>
      <c r="E194" s="9" t="s">
        <v>24</v>
      </c>
      <c r="F194" s="11">
        <v>1651</v>
      </c>
      <c r="G194" s="11">
        <v>0</v>
      </c>
      <c r="H194" s="11">
        <v>1651</v>
      </c>
      <c r="I194" s="11">
        <v>1218.8</v>
      </c>
      <c r="J194" s="11">
        <v>432.2</v>
      </c>
      <c r="K194" s="12">
        <v>0.26178074000000001</v>
      </c>
      <c r="L194" s="9" t="s">
        <v>20</v>
      </c>
    </row>
    <row r="195" spans="1:12" ht="15" customHeight="1">
      <c r="A195" s="9" t="s">
        <v>90</v>
      </c>
      <c r="B195" s="10">
        <v>45666</v>
      </c>
      <c r="C195" s="9" t="s">
        <v>91</v>
      </c>
      <c r="D195" s="9" t="s">
        <v>15</v>
      </c>
      <c r="E195" s="9" t="s">
        <v>18</v>
      </c>
      <c r="F195" s="11">
        <v>0</v>
      </c>
      <c r="G195" s="11">
        <v>0</v>
      </c>
      <c r="H195" s="11">
        <v>0</v>
      </c>
      <c r="I195" s="11">
        <v>-4049.5</v>
      </c>
      <c r="J195" s="11">
        <v>4049.5</v>
      </c>
      <c r="K195" s="12">
        <v>0</v>
      </c>
      <c r="L195" s="9" t="s">
        <v>234</v>
      </c>
    </row>
    <row r="196" spans="1:12" ht="15" customHeight="1">
      <c r="A196" s="9" t="s">
        <v>99</v>
      </c>
      <c r="B196" s="10">
        <v>45666</v>
      </c>
      <c r="C196" s="9" t="s">
        <v>100</v>
      </c>
      <c r="D196" s="9" t="s">
        <v>15</v>
      </c>
      <c r="E196" s="9" t="s">
        <v>18</v>
      </c>
      <c r="F196" s="11">
        <v>0</v>
      </c>
      <c r="G196" s="11">
        <v>0</v>
      </c>
      <c r="H196" s="11">
        <v>0</v>
      </c>
      <c r="I196" s="11">
        <v>1925</v>
      </c>
      <c r="J196" s="11">
        <v>-1925</v>
      </c>
      <c r="K196" s="12">
        <v>0</v>
      </c>
      <c r="L196" s="9" t="s">
        <v>234</v>
      </c>
    </row>
    <row r="197" spans="1:12" ht="15" customHeight="1">
      <c r="A197" s="9" t="s">
        <v>110</v>
      </c>
      <c r="B197" s="10">
        <v>45666</v>
      </c>
      <c r="C197" s="9" t="s">
        <v>111</v>
      </c>
      <c r="D197" s="9" t="s">
        <v>15</v>
      </c>
      <c r="E197" s="9" t="s">
        <v>18</v>
      </c>
      <c r="F197" s="11">
        <v>0</v>
      </c>
      <c r="G197" s="11">
        <v>0</v>
      </c>
      <c r="H197" s="11">
        <v>0</v>
      </c>
      <c r="I197" s="11">
        <v>-37.5</v>
      </c>
      <c r="J197" s="11">
        <v>37.5</v>
      </c>
      <c r="K197" s="12">
        <v>0</v>
      </c>
      <c r="L197" s="9" t="s">
        <v>234</v>
      </c>
    </row>
    <row r="198" spans="1:12" ht="15" customHeight="1">
      <c r="A198" s="9" t="s">
        <v>262</v>
      </c>
      <c r="B198" s="10">
        <v>45666</v>
      </c>
      <c r="C198" s="9" t="s">
        <v>100</v>
      </c>
      <c r="D198" s="9" t="s">
        <v>15</v>
      </c>
      <c r="E198" s="9" t="s">
        <v>18</v>
      </c>
      <c r="F198" s="11">
        <v>0</v>
      </c>
      <c r="G198" s="11">
        <v>0</v>
      </c>
      <c r="H198" s="11">
        <v>0</v>
      </c>
      <c r="I198" s="11">
        <v>-1925</v>
      </c>
      <c r="J198" s="11">
        <v>1925</v>
      </c>
      <c r="K198" s="12">
        <v>0</v>
      </c>
      <c r="L198" s="9" t="s">
        <v>234</v>
      </c>
    </row>
    <row r="199" spans="1:12" ht="15" customHeight="1">
      <c r="A199" s="9" t="s">
        <v>1125</v>
      </c>
      <c r="B199" s="10">
        <v>45666</v>
      </c>
      <c r="C199" s="9" t="s">
        <v>125</v>
      </c>
      <c r="D199" s="9" t="s">
        <v>15</v>
      </c>
      <c r="E199" s="9" t="s">
        <v>18</v>
      </c>
      <c r="F199" s="11">
        <v>0</v>
      </c>
      <c r="G199" s="11">
        <v>0</v>
      </c>
      <c r="H199" s="11">
        <v>0</v>
      </c>
      <c r="I199" s="11">
        <v>-225</v>
      </c>
      <c r="J199" s="11">
        <v>225</v>
      </c>
      <c r="K199" s="12">
        <v>0</v>
      </c>
      <c r="L199" s="9" t="s">
        <v>234</v>
      </c>
    </row>
    <row r="200" spans="1:12" ht="15" customHeight="1">
      <c r="A200" s="9" t="s">
        <v>182</v>
      </c>
      <c r="B200" s="10">
        <v>45666</v>
      </c>
      <c r="C200" s="9" t="s">
        <v>100</v>
      </c>
      <c r="D200" s="9" t="s">
        <v>15</v>
      </c>
      <c r="E200" s="9" t="s">
        <v>18</v>
      </c>
      <c r="F200" s="11">
        <v>0</v>
      </c>
      <c r="G200" s="11">
        <v>0</v>
      </c>
      <c r="H200" s="11">
        <v>0</v>
      </c>
      <c r="I200" s="11">
        <v>-225</v>
      </c>
      <c r="J200" s="11">
        <v>225</v>
      </c>
      <c r="K200" s="12">
        <v>0</v>
      </c>
      <c r="L200" s="9" t="s">
        <v>234</v>
      </c>
    </row>
    <row r="201" spans="1:12" ht="15" customHeight="1">
      <c r="A201" s="9" t="s">
        <v>183</v>
      </c>
      <c r="B201" s="10">
        <v>45666</v>
      </c>
      <c r="C201" s="9" t="s">
        <v>100</v>
      </c>
      <c r="D201" s="9" t="s">
        <v>15</v>
      </c>
      <c r="E201" s="9" t="s">
        <v>18</v>
      </c>
      <c r="F201" s="11">
        <v>0</v>
      </c>
      <c r="G201" s="11">
        <v>0</v>
      </c>
      <c r="H201" s="11">
        <v>0</v>
      </c>
      <c r="I201" s="11">
        <v>-900</v>
      </c>
      <c r="J201" s="11">
        <v>900</v>
      </c>
      <c r="K201" s="12">
        <v>0</v>
      </c>
      <c r="L201" s="9" t="s">
        <v>234</v>
      </c>
    </row>
    <row r="202" spans="1:12" ht="15" customHeight="1">
      <c r="A202" s="9" t="s">
        <v>250</v>
      </c>
      <c r="B202" s="10">
        <v>45666</v>
      </c>
      <c r="C202" s="9" t="s">
        <v>91</v>
      </c>
      <c r="D202" s="9" t="s">
        <v>15</v>
      </c>
      <c r="E202" s="9" t="s">
        <v>18</v>
      </c>
      <c r="F202" s="11">
        <v>0</v>
      </c>
      <c r="G202" s="11">
        <v>0</v>
      </c>
      <c r="H202" s="11">
        <v>0</v>
      </c>
      <c r="I202" s="11">
        <v>3675</v>
      </c>
      <c r="J202" s="11">
        <v>-3675</v>
      </c>
      <c r="K202" s="12">
        <v>0</v>
      </c>
      <c r="L202" s="9" t="s">
        <v>234</v>
      </c>
    </row>
    <row r="203" spans="1:12" ht="15" customHeight="1">
      <c r="A203" s="9" t="s">
        <v>1008</v>
      </c>
      <c r="B203" s="10">
        <v>45666</v>
      </c>
      <c r="C203" s="9" t="s">
        <v>314</v>
      </c>
      <c r="D203" s="9" t="s">
        <v>127</v>
      </c>
      <c r="E203" s="9" t="s">
        <v>18</v>
      </c>
      <c r="F203" s="11">
        <v>0</v>
      </c>
      <c r="G203" s="11">
        <v>0</v>
      </c>
      <c r="H203" s="11">
        <v>0</v>
      </c>
      <c r="I203" s="11">
        <v>1</v>
      </c>
      <c r="J203" s="11">
        <v>-1</v>
      </c>
      <c r="K203" s="12">
        <v>0</v>
      </c>
      <c r="L203" s="9" t="s">
        <v>80</v>
      </c>
    </row>
    <row r="204" spans="1:12" ht="15" customHeight="1">
      <c r="A204" s="9" t="s">
        <v>682</v>
      </c>
      <c r="B204" s="10">
        <v>45666</v>
      </c>
      <c r="C204" s="9" t="s">
        <v>446</v>
      </c>
      <c r="D204" s="9" t="s">
        <v>181</v>
      </c>
      <c r="E204" s="9" t="s">
        <v>18</v>
      </c>
      <c r="F204" s="11">
        <v>0</v>
      </c>
      <c r="G204" s="11">
        <v>0</v>
      </c>
      <c r="H204" s="11">
        <v>0</v>
      </c>
      <c r="I204" s="11">
        <v>-5690.4</v>
      </c>
      <c r="J204" s="11">
        <v>5690.4</v>
      </c>
      <c r="K204" s="12">
        <v>0</v>
      </c>
      <c r="L204" s="9" t="s">
        <v>260</v>
      </c>
    </row>
    <row r="205" spans="1:12" ht="15" customHeight="1">
      <c r="A205" s="9" t="s">
        <v>362</v>
      </c>
      <c r="B205" s="10">
        <v>45666</v>
      </c>
      <c r="C205" s="9" t="s">
        <v>331</v>
      </c>
      <c r="D205" s="9" t="s">
        <v>76</v>
      </c>
      <c r="E205" s="9" t="s">
        <v>18</v>
      </c>
      <c r="F205" s="11">
        <v>0</v>
      </c>
      <c r="G205" s="11">
        <v>0</v>
      </c>
      <c r="H205" s="11">
        <v>0</v>
      </c>
      <c r="I205" s="11">
        <v>2687.13</v>
      </c>
      <c r="J205" s="11">
        <v>-2687.13</v>
      </c>
      <c r="K205" s="12">
        <v>0</v>
      </c>
      <c r="L205" s="9" t="s">
        <v>127</v>
      </c>
    </row>
    <row r="206" spans="1:12" ht="15" customHeight="1">
      <c r="A206" s="9" t="s">
        <v>363</v>
      </c>
      <c r="B206" s="10">
        <v>45666</v>
      </c>
      <c r="C206" s="9" t="s">
        <v>331</v>
      </c>
      <c r="D206" s="9" t="s">
        <v>76</v>
      </c>
      <c r="E206" s="9" t="s">
        <v>18</v>
      </c>
      <c r="F206" s="11">
        <v>0</v>
      </c>
      <c r="G206" s="11">
        <v>0</v>
      </c>
      <c r="H206" s="11">
        <v>0</v>
      </c>
      <c r="I206" s="11">
        <v>-1934.17</v>
      </c>
      <c r="J206" s="11">
        <v>1934.17</v>
      </c>
      <c r="K206" s="12">
        <v>0</v>
      </c>
      <c r="L206" s="9" t="s">
        <v>127</v>
      </c>
    </row>
    <row r="207" spans="1:12" ht="15" customHeight="1">
      <c r="A207" s="9" t="s">
        <v>409</v>
      </c>
      <c r="B207" s="10">
        <v>45666</v>
      </c>
      <c r="C207" s="9" t="s">
        <v>144</v>
      </c>
      <c r="D207" s="9" t="s">
        <v>59</v>
      </c>
      <c r="E207" s="9" t="s">
        <v>18</v>
      </c>
      <c r="F207" s="11">
        <v>0</v>
      </c>
      <c r="G207" s="11">
        <v>0</v>
      </c>
      <c r="H207" s="11">
        <v>0</v>
      </c>
      <c r="I207" s="11">
        <v>2.8</v>
      </c>
      <c r="J207" s="11">
        <v>-2.8</v>
      </c>
      <c r="K207" s="12">
        <v>0</v>
      </c>
      <c r="L207" s="9" t="s">
        <v>181</v>
      </c>
    </row>
    <row r="208" spans="1:12" ht="15" customHeight="1">
      <c r="A208" s="9" t="s">
        <v>1321</v>
      </c>
      <c r="B208" s="10">
        <v>45666</v>
      </c>
      <c r="C208" s="9" t="s">
        <v>1322</v>
      </c>
      <c r="D208" s="9" t="s">
        <v>30</v>
      </c>
      <c r="E208" s="9" t="s">
        <v>33</v>
      </c>
      <c r="F208" s="11">
        <v>5543.82</v>
      </c>
      <c r="G208" s="11">
        <v>0</v>
      </c>
      <c r="H208" s="11">
        <v>5543.82</v>
      </c>
      <c r="I208" s="11">
        <v>4668.4799999999996</v>
      </c>
      <c r="J208" s="11">
        <v>875.34</v>
      </c>
      <c r="K208" s="12">
        <v>0.15789474000000001</v>
      </c>
      <c r="L208" s="9" t="s">
        <v>117</v>
      </c>
    </row>
    <row r="209" spans="1:12" ht="15" customHeight="1">
      <c r="A209" s="9" t="s">
        <v>625</v>
      </c>
      <c r="B209" s="10">
        <v>45666</v>
      </c>
      <c r="C209" s="9" t="s">
        <v>135</v>
      </c>
      <c r="D209" s="9" t="s">
        <v>106</v>
      </c>
      <c r="E209" s="9" t="s">
        <v>33</v>
      </c>
      <c r="F209" s="11">
        <v>0</v>
      </c>
      <c r="G209" s="11">
        <v>0</v>
      </c>
      <c r="H209" s="11">
        <v>0</v>
      </c>
      <c r="I209" s="11">
        <v>12.84</v>
      </c>
      <c r="J209" s="11">
        <v>-12.84</v>
      </c>
      <c r="K209" s="12">
        <v>0</v>
      </c>
      <c r="L209" s="9" t="s">
        <v>77</v>
      </c>
    </row>
    <row r="210" spans="1:12" ht="15" customHeight="1">
      <c r="A210" s="9" t="s">
        <v>660</v>
      </c>
      <c r="B210" s="10">
        <v>45666</v>
      </c>
      <c r="C210" s="9" t="s">
        <v>146</v>
      </c>
      <c r="D210" s="9" t="s">
        <v>76</v>
      </c>
      <c r="E210" s="9" t="s">
        <v>18</v>
      </c>
      <c r="F210" s="11">
        <v>0</v>
      </c>
      <c r="G210" s="11">
        <v>0</v>
      </c>
      <c r="H210" s="11">
        <v>0</v>
      </c>
      <c r="I210" s="11">
        <v>500</v>
      </c>
      <c r="J210" s="11">
        <v>-500</v>
      </c>
      <c r="K210" s="12">
        <v>0</v>
      </c>
      <c r="L210" s="9" t="s">
        <v>127</v>
      </c>
    </row>
    <row r="211" spans="1:12" ht="15" customHeight="1">
      <c r="A211" s="9" t="s">
        <v>1317</v>
      </c>
      <c r="B211" s="10">
        <v>45666</v>
      </c>
      <c r="C211" s="9" t="s">
        <v>89</v>
      </c>
      <c r="D211" s="9" t="s">
        <v>39</v>
      </c>
      <c r="E211" s="9" t="s">
        <v>33</v>
      </c>
      <c r="F211" s="11">
        <v>1551</v>
      </c>
      <c r="G211" s="11">
        <v>0</v>
      </c>
      <c r="H211" s="11">
        <v>1551</v>
      </c>
      <c r="I211" s="11">
        <v>1271.3499999999999</v>
      </c>
      <c r="J211" s="11">
        <v>279.64999999999998</v>
      </c>
      <c r="K211" s="12">
        <v>0.18030303</v>
      </c>
      <c r="L211" s="9" t="s">
        <v>117</v>
      </c>
    </row>
    <row r="212" spans="1:12" ht="15" customHeight="1">
      <c r="A212" s="9" t="s">
        <v>1197</v>
      </c>
      <c r="B212" s="10">
        <v>45666</v>
      </c>
      <c r="C212" s="9" t="s">
        <v>175</v>
      </c>
      <c r="D212" s="9" t="s">
        <v>20</v>
      </c>
      <c r="E212" s="9" t="s">
        <v>24</v>
      </c>
      <c r="F212" s="11">
        <v>1215.5999999999999</v>
      </c>
      <c r="G212" s="11">
        <v>0</v>
      </c>
      <c r="H212" s="11">
        <v>1215.5999999999999</v>
      </c>
      <c r="I212" s="11">
        <v>887.1</v>
      </c>
      <c r="J212" s="11">
        <v>328.5</v>
      </c>
      <c r="K212" s="12">
        <v>0.27023691999999999</v>
      </c>
      <c r="L212" s="9" t="s">
        <v>20</v>
      </c>
    </row>
    <row r="213" spans="1:12" ht="15" customHeight="1">
      <c r="A213" s="9" t="s">
        <v>684</v>
      </c>
      <c r="B213" s="10">
        <v>45666</v>
      </c>
      <c r="C213" s="9" t="s">
        <v>592</v>
      </c>
      <c r="D213" s="9" t="s">
        <v>106</v>
      </c>
      <c r="E213" s="9" t="s">
        <v>33</v>
      </c>
      <c r="F213" s="11">
        <v>0</v>
      </c>
      <c r="G213" s="11">
        <v>0</v>
      </c>
      <c r="H213" s="11">
        <v>0</v>
      </c>
      <c r="I213" s="11">
        <v>12.84</v>
      </c>
      <c r="J213" s="11">
        <v>-12.84</v>
      </c>
      <c r="K213" s="12">
        <v>0</v>
      </c>
      <c r="L213" s="9" t="s">
        <v>142</v>
      </c>
    </row>
    <row r="214" spans="1:12" ht="15" customHeight="1">
      <c r="A214" s="9" t="s">
        <v>677</v>
      </c>
      <c r="B214" s="10">
        <v>45666</v>
      </c>
      <c r="C214" s="9" t="s">
        <v>222</v>
      </c>
      <c r="D214" s="9" t="s">
        <v>81</v>
      </c>
      <c r="E214" s="9" t="s">
        <v>24</v>
      </c>
      <c r="F214" s="11">
        <v>0</v>
      </c>
      <c r="G214" s="11">
        <v>0</v>
      </c>
      <c r="H214" s="11">
        <v>0</v>
      </c>
      <c r="I214" s="11">
        <v>322.39999999999998</v>
      </c>
      <c r="J214" s="11">
        <v>-322.39999999999998</v>
      </c>
      <c r="K214" s="12">
        <v>0</v>
      </c>
      <c r="L214" s="9" t="s">
        <v>274</v>
      </c>
    </row>
    <row r="215" spans="1:12" ht="15" customHeight="1">
      <c r="A215" s="9" t="s">
        <v>1198</v>
      </c>
      <c r="B215" s="10">
        <v>45666</v>
      </c>
      <c r="C215" s="9" t="s">
        <v>175</v>
      </c>
      <c r="D215" s="9" t="s">
        <v>20</v>
      </c>
      <c r="E215" s="9" t="s">
        <v>24</v>
      </c>
      <c r="F215" s="11">
        <v>1873.62</v>
      </c>
      <c r="G215" s="11">
        <v>0</v>
      </c>
      <c r="H215" s="11">
        <v>1873.62</v>
      </c>
      <c r="I215" s="11">
        <v>1359.28</v>
      </c>
      <c r="J215" s="11">
        <v>514.34</v>
      </c>
      <c r="K215" s="12">
        <v>0.27451671</v>
      </c>
      <c r="L215" s="9" t="s">
        <v>20</v>
      </c>
    </row>
    <row r="216" spans="1:12" ht="15" customHeight="1">
      <c r="A216" s="9" t="s">
        <v>1323</v>
      </c>
      <c r="B216" s="10">
        <v>45666</v>
      </c>
      <c r="C216" s="9" t="s">
        <v>268</v>
      </c>
      <c r="D216" s="9" t="s">
        <v>106</v>
      </c>
      <c r="E216" s="9" t="s">
        <v>33</v>
      </c>
      <c r="F216" s="11">
        <v>2074.44</v>
      </c>
      <c r="G216" s="11">
        <v>0</v>
      </c>
      <c r="H216" s="11">
        <v>2074.44</v>
      </c>
      <c r="I216" s="11">
        <v>1866.68</v>
      </c>
      <c r="J216" s="11">
        <v>207.76</v>
      </c>
      <c r="K216" s="12">
        <v>0.10015233</v>
      </c>
      <c r="L216" s="9" t="s">
        <v>117</v>
      </c>
    </row>
    <row r="217" spans="1:12" ht="15" customHeight="1">
      <c r="A217" s="9" t="s">
        <v>1199</v>
      </c>
      <c r="B217" s="10">
        <v>45666</v>
      </c>
      <c r="C217" s="9" t="s">
        <v>175</v>
      </c>
      <c r="D217" s="9" t="s">
        <v>20</v>
      </c>
      <c r="E217" s="9" t="s">
        <v>24</v>
      </c>
      <c r="F217" s="11">
        <v>2421.8000000000002</v>
      </c>
      <c r="G217" s="11">
        <v>0</v>
      </c>
      <c r="H217" s="11">
        <v>2421.8000000000002</v>
      </c>
      <c r="I217" s="11">
        <v>2016.4</v>
      </c>
      <c r="J217" s="11">
        <v>405.4</v>
      </c>
      <c r="K217" s="12">
        <v>0.16739614999999999</v>
      </c>
      <c r="L217" s="9" t="s">
        <v>20</v>
      </c>
    </row>
    <row r="218" spans="1:12" ht="15" customHeight="1">
      <c r="A218" s="9" t="s">
        <v>1135</v>
      </c>
      <c r="B218" s="10">
        <v>45666</v>
      </c>
      <c r="C218" s="9" t="s">
        <v>95</v>
      </c>
      <c r="D218" s="9" t="s">
        <v>70</v>
      </c>
      <c r="E218" s="9" t="s">
        <v>24</v>
      </c>
      <c r="F218" s="11">
        <v>75</v>
      </c>
      <c r="G218" s="11">
        <v>0</v>
      </c>
      <c r="H218" s="11">
        <v>75</v>
      </c>
      <c r="I218" s="11">
        <v>75</v>
      </c>
      <c r="J218" s="11">
        <v>0</v>
      </c>
      <c r="K218" s="12">
        <v>0</v>
      </c>
      <c r="L218" s="9" t="s">
        <v>239</v>
      </c>
    </row>
    <row r="219" spans="1:12" ht="15" customHeight="1">
      <c r="A219" s="9" t="s">
        <v>1070</v>
      </c>
      <c r="B219" s="10">
        <v>45666</v>
      </c>
      <c r="C219" s="9" t="s">
        <v>152</v>
      </c>
      <c r="D219" s="9" t="s">
        <v>113</v>
      </c>
      <c r="E219" s="9" t="s">
        <v>24</v>
      </c>
      <c r="F219" s="11">
        <v>628.94000000000005</v>
      </c>
      <c r="G219" s="11">
        <v>0</v>
      </c>
      <c r="H219" s="11">
        <v>628.94000000000005</v>
      </c>
      <c r="I219" s="11">
        <v>534.6</v>
      </c>
      <c r="J219" s="11">
        <v>94.34</v>
      </c>
      <c r="K219" s="12">
        <v>0.14999841</v>
      </c>
      <c r="L219" s="9" t="s">
        <v>113</v>
      </c>
    </row>
    <row r="220" spans="1:12" ht="15" customHeight="1">
      <c r="A220" s="9" t="s">
        <v>343</v>
      </c>
      <c r="B220" s="10">
        <v>45666</v>
      </c>
      <c r="C220" s="9" t="s">
        <v>71</v>
      </c>
      <c r="D220" s="9" t="s">
        <v>70</v>
      </c>
      <c r="E220" s="9" t="s">
        <v>24</v>
      </c>
      <c r="F220" s="11">
        <v>0</v>
      </c>
      <c r="G220" s="11">
        <v>0</v>
      </c>
      <c r="H220" s="11">
        <v>0</v>
      </c>
      <c r="I220" s="11">
        <v>2123.58</v>
      </c>
      <c r="J220" s="11">
        <v>-2123.58</v>
      </c>
      <c r="K220" s="12">
        <v>0</v>
      </c>
      <c r="L220" s="9" t="s">
        <v>243</v>
      </c>
    </row>
    <row r="221" spans="1:12" ht="15" customHeight="1">
      <c r="A221" s="9" t="s">
        <v>361</v>
      </c>
      <c r="B221" s="10">
        <v>45666</v>
      </c>
      <c r="C221" s="9" t="s">
        <v>56</v>
      </c>
      <c r="D221" s="9" t="s">
        <v>30</v>
      </c>
      <c r="E221" s="9" t="s">
        <v>33</v>
      </c>
      <c r="F221" s="11">
        <v>0</v>
      </c>
      <c r="G221" s="11">
        <v>0</v>
      </c>
      <c r="H221" s="11">
        <v>0</v>
      </c>
      <c r="I221" s="11">
        <v>4950</v>
      </c>
      <c r="J221" s="11">
        <v>-4950</v>
      </c>
      <c r="K221" s="12">
        <v>0</v>
      </c>
      <c r="L221" s="9" t="s">
        <v>77</v>
      </c>
    </row>
    <row r="222" spans="1:12" ht="15" customHeight="1">
      <c r="A222" s="9" t="s">
        <v>284</v>
      </c>
      <c r="B222" s="10">
        <v>45666</v>
      </c>
      <c r="C222" s="9" t="s">
        <v>146</v>
      </c>
      <c r="D222" s="9" t="s">
        <v>76</v>
      </c>
      <c r="E222" s="9" t="s">
        <v>18</v>
      </c>
      <c r="F222" s="11">
        <v>0</v>
      </c>
      <c r="G222" s="11">
        <v>23412.81</v>
      </c>
      <c r="H222" s="11">
        <v>23412.81</v>
      </c>
      <c r="I222" s="11">
        <v>17559.61</v>
      </c>
      <c r="J222" s="11">
        <v>5853.2</v>
      </c>
      <c r="K222" s="12">
        <v>0.24999989</v>
      </c>
      <c r="L222" s="9" t="s">
        <v>127</v>
      </c>
    </row>
    <row r="223" spans="1:12" ht="15" customHeight="1">
      <c r="A223" s="9" t="s">
        <v>612</v>
      </c>
      <c r="B223" s="10">
        <v>45666</v>
      </c>
      <c r="C223" s="9" t="s">
        <v>365</v>
      </c>
      <c r="D223" s="9" t="s">
        <v>70</v>
      </c>
      <c r="E223" s="9" t="s">
        <v>24</v>
      </c>
      <c r="F223" s="11">
        <v>0</v>
      </c>
      <c r="G223" s="11">
        <v>-397.11</v>
      </c>
      <c r="H223" s="11">
        <v>-397.11</v>
      </c>
      <c r="I223" s="11">
        <v>0</v>
      </c>
      <c r="J223" s="11">
        <v>-397.11</v>
      </c>
      <c r="K223" s="12">
        <v>1</v>
      </c>
      <c r="L223" s="9" t="s">
        <v>239</v>
      </c>
    </row>
    <row r="224" spans="1:12" ht="15" customHeight="1">
      <c r="A224" s="9" t="s">
        <v>617</v>
      </c>
      <c r="B224" s="10">
        <v>45666</v>
      </c>
      <c r="C224" s="9" t="s">
        <v>618</v>
      </c>
      <c r="D224" s="9" t="s">
        <v>371</v>
      </c>
      <c r="E224" s="9" t="s">
        <v>24</v>
      </c>
      <c r="F224" s="11">
        <v>0</v>
      </c>
      <c r="G224" s="11">
        <v>0</v>
      </c>
      <c r="H224" s="11">
        <v>0</v>
      </c>
      <c r="I224" s="11">
        <v>540</v>
      </c>
      <c r="J224" s="11">
        <v>-540</v>
      </c>
      <c r="K224" s="12">
        <v>0</v>
      </c>
      <c r="L224" s="9" t="s">
        <v>247</v>
      </c>
    </row>
    <row r="225" spans="1:12" ht="15" customHeight="1">
      <c r="A225" s="9" t="s">
        <v>568</v>
      </c>
      <c r="B225" s="10">
        <v>45666</v>
      </c>
      <c r="C225" s="9" t="s">
        <v>201</v>
      </c>
      <c r="D225" s="9" t="s">
        <v>103</v>
      </c>
      <c r="E225" s="9" t="s">
        <v>18</v>
      </c>
      <c r="F225" s="11">
        <v>0</v>
      </c>
      <c r="G225" s="11">
        <v>3845.52</v>
      </c>
      <c r="H225" s="11">
        <v>3845.52</v>
      </c>
      <c r="I225" s="11">
        <v>2928.24</v>
      </c>
      <c r="J225" s="11">
        <v>917.28</v>
      </c>
      <c r="K225" s="12">
        <v>0.23853210999999999</v>
      </c>
      <c r="L225" s="9" t="s">
        <v>269</v>
      </c>
    </row>
    <row r="226" spans="1:12" ht="15" customHeight="1">
      <c r="A226" s="9" t="s">
        <v>1347</v>
      </c>
      <c r="B226" s="10">
        <v>45666</v>
      </c>
      <c r="C226" s="9" t="s">
        <v>223</v>
      </c>
      <c r="D226" s="9" t="s">
        <v>59</v>
      </c>
      <c r="E226" s="9" t="s">
        <v>18</v>
      </c>
      <c r="F226" s="11">
        <v>94087.039999999994</v>
      </c>
      <c r="G226" s="11">
        <v>0</v>
      </c>
      <c r="H226" s="11">
        <v>94087.039999999994</v>
      </c>
      <c r="I226" s="11">
        <v>69491.59</v>
      </c>
      <c r="J226" s="11">
        <v>24595.45</v>
      </c>
      <c r="K226" s="12">
        <v>0.26141166999999998</v>
      </c>
      <c r="L226" s="9" t="s">
        <v>103</v>
      </c>
    </row>
    <row r="227" spans="1:12" ht="15" customHeight="1">
      <c r="A227" s="9" t="s">
        <v>562</v>
      </c>
      <c r="B227" s="10">
        <v>45666</v>
      </c>
      <c r="C227" s="9" t="s">
        <v>475</v>
      </c>
      <c r="D227" s="9" t="s">
        <v>181</v>
      </c>
      <c r="E227" s="9" t="s">
        <v>18</v>
      </c>
      <c r="F227" s="11">
        <v>0</v>
      </c>
      <c r="G227" s="11">
        <v>0</v>
      </c>
      <c r="H227" s="11">
        <v>0</v>
      </c>
      <c r="I227" s="11">
        <v>38.83</v>
      </c>
      <c r="J227" s="11">
        <v>-38.83</v>
      </c>
      <c r="K227" s="12">
        <v>0</v>
      </c>
      <c r="L227" s="9" t="s">
        <v>181</v>
      </c>
    </row>
    <row r="228" spans="1:12" ht="15" customHeight="1">
      <c r="A228" s="9" t="s">
        <v>1120</v>
      </c>
      <c r="B228" s="10">
        <v>45666</v>
      </c>
      <c r="C228" s="9" t="s">
        <v>146</v>
      </c>
      <c r="D228" s="9" t="s">
        <v>76</v>
      </c>
      <c r="E228" s="9" t="s">
        <v>18</v>
      </c>
      <c r="F228" s="11">
        <v>13895.83</v>
      </c>
      <c r="G228" s="11">
        <v>0</v>
      </c>
      <c r="H228" s="11">
        <v>13895.83</v>
      </c>
      <c r="I228" s="11">
        <v>10559.39</v>
      </c>
      <c r="J228" s="11">
        <v>3336.44</v>
      </c>
      <c r="K228" s="12">
        <v>0.24010369000000001</v>
      </c>
      <c r="L228" s="9" t="s">
        <v>127</v>
      </c>
    </row>
    <row r="229" spans="1:12" ht="15" customHeight="1">
      <c r="A229" s="9" t="s">
        <v>936</v>
      </c>
      <c r="B229" s="10">
        <v>45666</v>
      </c>
      <c r="C229" s="9" t="s">
        <v>21</v>
      </c>
      <c r="D229" s="9" t="s">
        <v>20</v>
      </c>
      <c r="E229" s="9" t="s">
        <v>24</v>
      </c>
      <c r="F229" s="11">
        <v>0</v>
      </c>
      <c r="G229" s="11">
        <v>0</v>
      </c>
      <c r="H229" s="11">
        <v>0</v>
      </c>
      <c r="I229" s="11">
        <v>88.24</v>
      </c>
      <c r="J229" s="11">
        <v>-88.24</v>
      </c>
      <c r="K229" s="12">
        <v>0</v>
      </c>
      <c r="L229" s="9" t="s">
        <v>245</v>
      </c>
    </row>
    <row r="230" spans="1:12" ht="15" customHeight="1">
      <c r="A230" s="9" t="s">
        <v>651</v>
      </c>
      <c r="B230" s="10">
        <v>45666</v>
      </c>
      <c r="C230" s="9" t="s">
        <v>331</v>
      </c>
      <c r="D230" s="9" t="s">
        <v>76</v>
      </c>
      <c r="E230" s="9" t="s">
        <v>18</v>
      </c>
      <c r="F230" s="11">
        <v>0</v>
      </c>
      <c r="G230" s="11">
        <v>985</v>
      </c>
      <c r="H230" s="11">
        <v>985</v>
      </c>
      <c r="I230" s="11">
        <v>923.56</v>
      </c>
      <c r="J230" s="11">
        <v>61.44</v>
      </c>
      <c r="K230" s="12">
        <v>6.2375630000000001E-2</v>
      </c>
      <c r="L230" s="9" t="s">
        <v>127</v>
      </c>
    </row>
    <row r="231" spans="1:12" ht="15" customHeight="1">
      <c r="A231" s="9" t="s">
        <v>1200</v>
      </c>
      <c r="B231" s="10">
        <v>45666</v>
      </c>
      <c r="C231" s="9" t="s">
        <v>175</v>
      </c>
      <c r="D231" s="9" t="s">
        <v>20</v>
      </c>
      <c r="E231" s="9" t="s">
        <v>24</v>
      </c>
      <c r="F231" s="11">
        <v>1651</v>
      </c>
      <c r="G231" s="11">
        <v>0</v>
      </c>
      <c r="H231" s="11">
        <v>1651</v>
      </c>
      <c r="I231" s="11">
        <v>1135.8</v>
      </c>
      <c r="J231" s="11">
        <v>515.20000000000005</v>
      </c>
      <c r="K231" s="12">
        <v>0.31205329999999998</v>
      </c>
      <c r="L231" s="9" t="s">
        <v>20</v>
      </c>
    </row>
    <row r="232" spans="1:12" ht="15" customHeight="1">
      <c r="A232" s="9" t="s">
        <v>1201</v>
      </c>
      <c r="B232" s="10">
        <v>45666</v>
      </c>
      <c r="C232" s="9" t="s">
        <v>175</v>
      </c>
      <c r="D232" s="9" t="s">
        <v>20</v>
      </c>
      <c r="E232" s="9" t="s">
        <v>24</v>
      </c>
      <c r="F232" s="11">
        <v>1514.18</v>
      </c>
      <c r="G232" s="11">
        <v>0</v>
      </c>
      <c r="H232" s="11">
        <v>1514.18</v>
      </c>
      <c r="I232" s="11">
        <v>1139.3499999999999</v>
      </c>
      <c r="J232" s="11">
        <v>374.83</v>
      </c>
      <c r="K232" s="12">
        <v>0.24754652999999999</v>
      </c>
      <c r="L232" s="9" t="s">
        <v>20</v>
      </c>
    </row>
    <row r="233" spans="1:12" ht="15" customHeight="1">
      <c r="A233" s="9" t="s">
        <v>1312</v>
      </c>
      <c r="B233" s="10">
        <v>45666</v>
      </c>
      <c r="C233" s="9" t="s">
        <v>163</v>
      </c>
      <c r="D233" s="9" t="s">
        <v>15</v>
      </c>
      <c r="E233" s="9" t="s">
        <v>18</v>
      </c>
      <c r="F233" s="11">
        <v>1500</v>
      </c>
      <c r="G233" s="11">
        <v>0</v>
      </c>
      <c r="H233" s="11">
        <v>1500</v>
      </c>
      <c r="I233" s="11">
        <v>2541.2399999999998</v>
      </c>
      <c r="J233" s="11">
        <v>-1041.24</v>
      </c>
      <c r="K233" s="12">
        <v>-0.69416</v>
      </c>
      <c r="L233" s="9" t="s">
        <v>93</v>
      </c>
    </row>
    <row r="234" spans="1:12" ht="15" customHeight="1">
      <c r="A234" s="9" t="s">
        <v>1202</v>
      </c>
      <c r="B234" s="10">
        <v>45666</v>
      </c>
      <c r="C234" s="9" t="s">
        <v>175</v>
      </c>
      <c r="D234" s="9" t="s">
        <v>20</v>
      </c>
      <c r="E234" s="9" t="s">
        <v>24</v>
      </c>
      <c r="F234" s="11">
        <v>2365.25</v>
      </c>
      <c r="G234" s="11">
        <v>0</v>
      </c>
      <c r="H234" s="11">
        <v>2365.25</v>
      </c>
      <c r="I234" s="11">
        <v>1738.55</v>
      </c>
      <c r="J234" s="11">
        <v>626.70000000000005</v>
      </c>
      <c r="K234" s="12">
        <v>0.26496142</v>
      </c>
      <c r="L234" s="9" t="s">
        <v>20</v>
      </c>
    </row>
    <row r="235" spans="1:12" ht="15" customHeight="1">
      <c r="A235" s="9" t="s">
        <v>1203</v>
      </c>
      <c r="B235" s="10">
        <v>45666</v>
      </c>
      <c r="C235" s="9" t="s">
        <v>175</v>
      </c>
      <c r="D235" s="9" t="s">
        <v>20</v>
      </c>
      <c r="E235" s="9" t="s">
        <v>24</v>
      </c>
      <c r="F235" s="11">
        <v>1651</v>
      </c>
      <c r="G235" s="11">
        <v>0</v>
      </c>
      <c r="H235" s="11">
        <v>1651</v>
      </c>
      <c r="I235" s="11">
        <v>1135.8</v>
      </c>
      <c r="J235" s="11">
        <v>515.20000000000005</v>
      </c>
      <c r="K235" s="12">
        <v>0.31205329999999998</v>
      </c>
      <c r="L235" s="9" t="s">
        <v>20</v>
      </c>
    </row>
    <row r="236" spans="1:12" ht="15" customHeight="1">
      <c r="A236" s="9" t="s">
        <v>1324</v>
      </c>
      <c r="B236" s="10">
        <v>45666</v>
      </c>
      <c r="C236" s="9" t="s">
        <v>89</v>
      </c>
      <c r="D236" s="9" t="s">
        <v>39</v>
      </c>
      <c r="E236" s="9" t="s">
        <v>33</v>
      </c>
      <c r="F236" s="11">
        <v>500</v>
      </c>
      <c r="G236" s="11">
        <v>0</v>
      </c>
      <c r="H236" s="11">
        <v>500</v>
      </c>
      <c r="I236" s="11">
        <v>375</v>
      </c>
      <c r="J236" s="11">
        <v>125</v>
      </c>
      <c r="K236" s="12">
        <v>0.25</v>
      </c>
      <c r="L236" s="9" t="s">
        <v>117</v>
      </c>
    </row>
    <row r="237" spans="1:12" ht="15" customHeight="1">
      <c r="A237" s="9" t="s">
        <v>1313</v>
      </c>
      <c r="B237" s="10">
        <v>45666</v>
      </c>
      <c r="C237" s="9" t="s">
        <v>163</v>
      </c>
      <c r="D237" s="9" t="s">
        <v>15</v>
      </c>
      <c r="E237" s="9" t="s">
        <v>18</v>
      </c>
      <c r="F237" s="11">
        <v>1500.48</v>
      </c>
      <c r="G237" s="11">
        <v>0</v>
      </c>
      <c r="H237" s="11">
        <v>1500.48</v>
      </c>
      <c r="I237" s="11">
        <v>3105.96</v>
      </c>
      <c r="J237" s="11">
        <v>-1605.48</v>
      </c>
      <c r="K237" s="12">
        <v>-1.06997761</v>
      </c>
      <c r="L237" s="9" t="s">
        <v>93</v>
      </c>
    </row>
    <row r="238" spans="1:12" ht="15" customHeight="1">
      <c r="A238" s="9" t="s">
        <v>1204</v>
      </c>
      <c r="B238" s="10">
        <v>45666</v>
      </c>
      <c r="C238" s="9" t="s">
        <v>175</v>
      </c>
      <c r="D238" s="9" t="s">
        <v>20</v>
      </c>
      <c r="E238" s="9" t="s">
        <v>24</v>
      </c>
      <c r="F238" s="11">
        <v>1651</v>
      </c>
      <c r="G238" s="11">
        <v>0</v>
      </c>
      <c r="H238" s="11">
        <v>1651</v>
      </c>
      <c r="I238" s="11">
        <v>1218.8</v>
      </c>
      <c r="J238" s="11">
        <v>432.2</v>
      </c>
      <c r="K238" s="12">
        <v>0.26178074000000001</v>
      </c>
      <c r="L238" s="9" t="s">
        <v>20</v>
      </c>
    </row>
    <row r="239" spans="1:12" ht="15" customHeight="1">
      <c r="A239" s="9" t="s">
        <v>1050</v>
      </c>
      <c r="B239" s="10">
        <v>45667</v>
      </c>
      <c r="C239" s="9" t="s">
        <v>170</v>
      </c>
      <c r="D239" s="9" t="s">
        <v>169</v>
      </c>
      <c r="E239" s="9" t="s">
        <v>24</v>
      </c>
      <c r="F239" s="11">
        <v>0</v>
      </c>
      <c r="G239" s="11">
        <v>0</v>
      </c>
      <c r="H239" s="11">
        <v>0</v>
      </c>
      <c r="I239" s="11">
        <v>3125</v>
      </c>
      <c r="J239" s="11">
        <v>-3125</v>
      </c>
      <c r="K239" s="12">
        <v>0</v>
      </c>
      <c r="L239" s="9" t="s">
        <v>247</v>
      </c>
    </row>
    <row r="240" spans="1:12" ht="15" customHeight="1">
      <c r="A240" s="9" t="s">
        <v>210</v>
      </c>
      <c r="B240" s="10">
        <v>45667</v>
      </c>
      <c r="C240" s="9" t="s">
        <v>170</v>
      </c>
      <c r="D240" s="9" t="s">
        <v>169</v>
      </c>
      <c r="E240" s="9" t="s">
        <v>24</v>
      </c>
      <c r="F240" s="11">
        <v>0</v>
      </c>
      <c r="G240" s="11">
        <v>0</v>
      </c>
      <c r="H240" s="11">
        <v>0</v>
      </c>
      <c r="I240" s="11">
        <v>-3937.5</v>
      </c>
      <c r="J240" s="11">
        <v>3937.5</v>
      </c>
      <c r="K240" s="12">
        <v>0</v>
      </c>
      <c r="L240" s="9" t="s">
        <v>247</v>
      </c>
    </row>
    <row r="241" spans="1:12" ht="15" customHeight="1">
      <c r="A241" s="9" t="s">
        <v>350</v>
      </c>
      <c r="B241" s="10">
        <v>45667</v>
      </c>
      <c r="C241" s="9" t="s">
        <v>170</v>
      </c>
      <c r="D241" s="9" t="s">
        <v>81</v>
      </c>
      <c r="E241" s="9" t="s">
        <v>24</v>
      </c>
      <c r="F241" s="11">
        <v>0</v>
      </c>
      <c r="G241" s="11">
        <v>0</v>
      </c>
      <c r="H241" s="11">
        <v>0</v>
      </c>
      <c r="I241" s="11">
        <v>-0.25</v>
      </c>
      <c r="J241" s="11">
        <v>0.25</v>
      </c>
      <c r="K241" s="12">
        <v>0</v>
      </c>
      <c r="L241" s="9" t="s">
        <v>247</v>
      </c>
    </row>
    <row r="242" spans="1:12" ht="15" customHeight="1">
      <c r="A242" s="9" t="s">
        <v>382</v>
      </c>
      <c r="B242" s="10">
        <v>45667</v>
      </c>
      <c r="C242" s="9" t="s">
        <v>170</v>
      </c>
      <c r="D242" s="9" t="s">
        <v>81</v>
      </c>
      <c r="E242" s="9" t="s">
        <v>24</v>
      </c>
      <c r="F242" s="11">
        <v>0</v>
      </c>
      <c r="G242" s="11">
        <v>0</v>
      </c>
      <c r="H242" s="11">
        <v>0</v>
      </c>
      <c r="I242" s="11">
        <v>-1675</v>
      </c>
      <c r="J242" s="11">
        <v>1675</v>
      </c>
      <c r="K242" s="12">
        <v>0</v>
      </c>
      <c r="L242" s="9" t="s">
        <v>247</v>
      </c>
    </row>
    <row r="243" spans="1:12" ht="15" customHeight="1">
      <c r="A243" s="9" t="s">
        <v>423</v>
      </c>
      <c r="B243" s="10">
        <v>45667</v>
      </c>
      <c r="C243" s="9" t="s">
        <v>170</v>
      </c>
      <c r="D243" s="9" t="s">
        <v>81</v>
      </c>
      <c r="E243" s="9" t="s">
        <v>24</v>
      </c>
      <c r="F243" s="11">
        <v>0</v>
      </c>
      <c r="G243" s="11">
        <v>0</v>
      </c>
      <c r="H243" s="11">
        <v>0</v>
      </c>
      <c r="I243" s="11">
        <v>-3675</v>
      </c>
      <c r="J243" s="11">
        <v>3675</v>
      </c>
      <c r="K243" s="12">
        <v>0</v>
      </c>
      <c r="L243" s="9" t="s">
        <v>247</v>
      </c>
    </row>
    <row r="244" spans="1:12" ht="15" customHeight="1">
      <c r="A244" s="9" t="s">
        <v>422</v>
      </c>
      <c r="B244" s="10">
        <v>45667</v>
      </c>
      <c r="C244" s="9" t="s">
        <v>170</v>
      </c>
      <c r="D244" s="9" t="s">
        <v>81</v>
      </c>
      <c r="E244" s="9" t="s">
        <v>24</v>
      </c>
      <c r="F244" s="11">
        <v>0</v>
      </c>
      <c r="G244" s="11">
        <v>0</v>
      </c>
      <c r="H244" s="11">
        <v>0</v>
      </c>
      <c r="I244" s="11">
        <v>1775</v>
      </c>
      <c r="J244" s="11">
        <v>-1775</v>
      </c>
      <c r="K244" s="12">
        <v>0</v>
      </c>
      <c r="L244" s="9" t="s">
        <v>247</v>
      </c>
    </row>
    <row r="245" spans="1:12" ht="15" customHeight="1">
      <c r="A245" s="9" t="s">
        <v>613</v>
      </c>
      <c r="B245" s="10">
        <v>45667</v>
      </c>
      <c r="C245" s="9" t="s">
        <v>170</v>
      </c>
      <c r="D245" s="9" t="s">
        <v>81</v>
      </c>
      <c r="E245" s="9" t="s">
        <v>24</v>
      </c>
      <c r="F245" s="11">
        <v>0</v>
      </c>
      <c r="G245" s="11">
        <v>0</v>
      </c>
      <c r="H245" s="11">
        <v>0</v>
      </c>
      <c r="I245" s="11">
        <v>3892.5</v>
      </c>
      <c r="J245" s="11">
        <v>-3892.5</v>
      </c>
      <c r="K245" s="12">
        <v>0</v>
      </c>
      <c r="L245" s="9" t="s">
        <v>247</v>
      </c>
    </row>
    <row r="246" spans="1:12" ht="15" customHeight="1">
      <c r="A246" s="9" t="s">
        <v>500</v>
      </c>
      <c r="B246" s="10">
        <v>45667</v>
      </c>
      <c r="C246" s="9" t="s">
        <v>170</v>
      </c>
      <c r="D246" s="9" t="s">
        <v>81</v>
      </c>
      <c r="E246" s="9" t="s">
        <v>24</v>
      </c>
      <c r="F246" s="11">
        <v>0</v>
      </c>
      <c r="G246" s="11">
        <v>0</v>
      </c>
      <c r="H246" s="11">
        <v>0</v>
      </c>
      <c r="I246" s="11">
        <v>-2287.5</v>
      </c>
      <c r="J246" s="11">
        <v>2287.5</v>
      </c>
      <c r="K246" s="12">
        <v>0</v>
      </c>
      <c r="L246" s="9" t="s">
        <v>247</v>
      </c>
    </row>
    <row r="247" spans="1:12" ht="15" customHeight="1">
      <c r="A247" s="9" t="s">
        <v>615</v>
      </c>
      <c r="B247" s="10">
        <v>45667</v>
      </c>
      <c r="C247" s="9" t="s">
        <v>100</v>
      </c>
      <c r="D247" s="9" t="s">
        <v>15</v>
      </c>
      <c r="E247" s="9" t="s">
        <v>18</v>
      </c>
      <c r="F247" s="11">
        <v>0</v>
      </c>
      <c r="G247" s="11">
        <v>0</v>
      </c>
      <c r="H247" s="11">
        <v>0</v>
      </c>
      <c r="I247" s="11">
        <v>-412.5</v>
      </c>
      <c r="J247" s="11">
        <v>412.5</v>
      </c>
      <c r="K247" s="12">
        <v>0</v>
      </c>
      <c r="L247" s="9" t="s">
        <v>234</v>
      </c>
    </row>
    <row r="248" spans="1:12" ht="15" customHeight="1">
      <c r="A248" s="9" t="s">
        <v>600</v>
      </c>
      <c r="B248" s="10">
        <v>45667</v>
      </c>
      <c r="C248" s="9" t="s">
        <v>152</v>
      </c>
      <c r="D248" s="9" t="s">
        <v>113</v>
      </c>
      <c r="E248" s="9" t="s">
        <v>24</v>
      </c>
      <c r="F248" s="11">
        <v>0</v>
      </c>
      <c r="G248" s="11">
        <v>1948.28</v>
      </c>
      <c r="H248" s="11">
        <v>1948.28</v>
      </c>
      <c r="I248" s="11">
        <v>1656</v>
      </c>
      <c r="J248" s="11">
        <v>292.27999999999997</v>
      </c>
      <c r="K248" s="12">
        <v>0.1500195</v>
      </c>
      <c r="L248" s="9" t="s">
        <v>113</v>
      </c>
    </row>
    <row r="249" spans="1:12" ht="15" customHeight="1">
      <c r="A249" s="9" t="s">
        <v>506</v>
      </c>
      <c r="B249" s="10">
        <v>45667</v>
      </c>
      <c r="C249" s="9" t="s">
        <v>151</v>
      </c>
      <c r="D249" s="9" t="s">
        <v>70</v>
      </c>
      <c r="E249" s="9" t="s">
        <v>24</v>
      </c>
      <c r="F249" s="11">
        <v>0</v>
      </c>
      <c r="G249" s="11">
        <v>-50.45</v>
      </c>
      <c r="H249" s="11">
        <v>-50.45</v>
      </c>
      <c r="I249" s="11">
        <v>0</v>
      </c>
      <c r="J249" s="11">
        <v>-50.45</v>
      </c>
      <c r="K249" s="12">
        <v>1</v>
      </c>
      <c r="L249" s="9" t="s">
        <v>239</v>
      </c>
    </row>
    <row r="250" spans="1:12" ht="15" customHeight="1">
      <c r="A250" s="9" t="s">
        <v>627</v>
      </c>
      <c r="B250" s="10">
        <v>45667</v>
      </c>
      <c r="C250" s="9" t="s">
        <v>507</v>
      </c>
      <c r="D250" s="9" t="s">
        <v>45</v>
      </c>
      <c r="E250" s="9" t="s">
        <v>18</v>
      </c>
      <c r="F250" s="11">
        <v>0</v>
      </c>
      <c r="G250" s="11">
        <v>3700</v>
      </c>
      <c r="H250" s="11">
        <v>3700</v>
      </c>
      <c r="I250" s="11">
        <v>4094.22</v>
      </c>
      <c r="J250" s="11">
        <v>-394.22</v>
      </c>
      <c r="K250" s="12">
        <v>-0.10654595</v>
      </c>
      <c r="L250" s="9" t="s">
        <v>238</v>
      </c>
    </row>
    <row r="251" spans="1:12" ht="15" customHeight="1">
      <c r="A251" s="9" t="s">
        <v>675</v>
      </c>
      <c r="B251" s="10">
        <v>45667</v>
      </c>
      <c r="C251" s="9" t="s">
        <v>676</v>
      </c>
      <c r="D251" s="9" t="s">
        <v>106</v>
      </c>
      <c r="E251" s="9" t="s">
        <v>33</v>
      </c>
      <c r="F251" s="11">
        <v>0</v>
      </c>
      <c r="G251" s="11">
        <v>0</v>
      </c>
      <c r="H251" s="11">
        <v>0</v>
      </c>
      <c r="I251" s="11">
        <v>-0.05</v>
      </c>
      <c r="J251" s="11">
        <v>0.05</v>
      </c>
      <c r="K251" s="12">
        <v>0</v>
      </c>
      <c r="L251" s="9" t="s">
        <v>573</v>
      </c>
    </row>
    <row r="252" spans="1:12" ht="15" customHeight="1">
      <c r="A252" s="9" t="s">
        <v>631</v>
      </c>
      <c r="B252" s="10">
        <v>45667</v>
      </c>
      <c r="C252" s="9" t="s">
        <v>248</v>
      </c>
      <c r="D252" s="9" t="s">
        <v>106</v>
      </c>
      <c r="E252" s="9" t="s">
        <v>33</v>
      </c>
      <c r="F252" s="11">
        <v>0</v>
      </c>
      <c r="G252" s="11">
        <v>0</v>
      </c>
      <c r="H252" s="11">
        <v>0</v>
      </c>
      <c r="I252" s="11">
        <v>1994</v>
      </c>
      <c r="J252" s="11">
        <v>-1994</v>
      </c>
      <c r="K252" s="12">
        <v>0</v>
      </c>
      <c r="L252" s="9" t="s">
        <v>142</v>
      </c>
    </row>
    <row r="253" spans="1:12" ht="15" customHeight="1">
      <c r="A253" s="9" t="s">
        <v>1197</v>
      </c>
      <c r="B253" s="10">
        <v>45667</v>
      </c>
      <c r="C253" s="9" t="s">
        <v>175</v>
      </c>
      <c r="D253" s="9" t="s">
        <v>20</v>
      </c>
      <c r="E253" s="9" t="s">
        <v>24</v>
      </c>
      <c r="F253" s="11">
        <v>0</v>
      </c>
      <c r="G253" s="11">
        <v>0</v>
      </c>
      <c r="H253" s="11">
        <v>0</v>
      </c>
      <c r="I253" s="11">
        <v>-144.04</v>
      </c>
      <c r="J253" s="11">
        <v>144.04</v>
      </c>
      <c r="K253" s="12">
        <v>0</v>
      </c>
      <c r="L253" s="9" t="s">
        <v>20</v>
      </c>
    </row>
    <row r="254" spans="1:12" ht="15" customHeight="1">
      <c r="A254" s="9" t="s">
        <v>1205</v>
      </c>
      <c r="B254" s="10">
        <v>45667</v>
      </c>
      <c r="C254" s="9" t="s">
        <v>175</v>
      </c>
      <c r="D254" s="9" t="s">
        <v>20</v>
      </c>
      <c r="E254" s="9" t="s">
        <v>24</v>
      </c>
      <c r="F254" s="11">
        <v>1651</v>
      </c>
      <c r="G254" s="11">
        <v>0</v>
      </c>
      <c r="H254" s="11">
        <v>1651</v>
      </c>
      <c r="I254" s="11">
        <v>1193.8</v>
      </c>
      <c r="J254" s="11">
        <v>457.2</v>
      </c>
      <c r="K254" s="12">
        <v>0.27692307999999999</v>
      </c>
      <c r="L254" s="9" t="s">
        <v>20</v>
      </c>
    </row>
    <row r="255" spans="1:12" ht="15" customHeight="1">
      <c r="A255" s="9" t="s">
        <v>1206</v>
      </c>
      <c r="B255" s="10">
        <v>45667</v>
      </c>
      <c r="C255" s="9" t="s">
        <v>175</v>
      </c>
      <c r="D255" s="9" t="s">
        <v>20</v>
      </c>
      <c r="E255" s="9" t="s">
        <v>24</v>
      </c>
      <c r="F255" s="11">
        <v>2365.25</v>
      </c>
      <c r="G255" s="11">
        <v>0</v>
      </c>
      <c r="H255" s="11">
        <v>2365.25</v>
      </c>
      <c r="I255" s="11">
        <v>1938.55</v>
      </c>
      <c r="J255" s="11">
        <v>426.7</v>
      </c>
      <c r="K255" s="12">
        <v>0.18040376</v>
      </c>
      <c r="L255" s="9" t="s">
        <v>20</v>
      </c>
    </row>
    <row r="256" spans="1:12" ht="15" customHeight="1">
      <c r="A256" s="9" t="s">
        <v>997</v>
      </c>
      <c r="B256" s="10">
        <v>45667</v>
      </c>
      <c r="C256" s="9" t="s">
        <v>411</v>
      </c>
      <c r="D256" s="9" t="s">
        <v>59</v>
      </c>
      <c r="E256" s="9" t="s">
        <v>18</v>
      </c>
      <c r="F256" s="11">
        <v>31346.17</v>
      </c>
      <c r="G256" s="11">
        <v>0</v>
      </c>
      <c r="H256" s="11">
        <v>31346.17</v>
      </c>
      <c r="I256" s="11">
        <v>23769.98</v>
      </c>
      <c r="J256" s="11">
        <v>7576.19</v>
      </c>
      <c r="K256" s="12">
        <v>0.24169428000000001</v>
      </c>
      <c r="L256" s="9" t="s">
        <v>181</v>
      </c>
    </row>
    <row r="257" spans="1:12" ht="15" customHeight="1">
      <c r="A257" s="9" t="s">
        <v>1198</v>
      </c>
      <c r="B257" s="10">
        <v>45667</v>
      </c>
      <c r="C257" s="9" t="s">
        <v>175</v>
      </c>
      <c r="D257" s="9" t="s">
        <v>20</v>
      </c>
      <c r="E257" s="9" t="s">
        <v>24</v>
      </c>
      <c r="F257" s="11">
        <v>0</v>
      </c>
      <c r="G257" s="11">
        <v>0</v>
      </c>
      <c r="H257" s="11">
        <v>0</v>
      </c>
      <c r="I257" s="11">
        <v>-144.04</v>
      </c>
      <c r="J257" s="11">
        <v>144.04</v>
      </c>
      <c r="K257" s="12">
        <v>0</v>
      </c>
      <c r="L257" s="9" t="s">
        <v>20</v>
      </c>
    </row>
    <row r="258" spans="1:12" ht="15" customHeight="1">
      <c r="A258" s="9" t="s">
        <v>1207</v>
      </c>
      <c r="B258" s="10">
        <v>45667</v>
      </c>
      <c r="C258" s="9" t="s">
        <v>175</v>
      </c>
      <c r="D258" s="9" t="s">
        <v>20</v>
      </c>
      <c r="E258" s="9" t="s">
        <v>24</v>
      </c>
      <c r="F258" s="11">
        <v>2284.98</v>
      </c>
      <c r="G258" s="11">
        <v>0</v>
      </c>
      <c r="H258" s="11">
        <v>2284.98</v>
      </c>
      <c r="I258" s="11">
        <v>1906.95</v>
      </c>
      <c r="J258" s="11">
        <v>378.03</v>
      </c>
      <c r="K258" s="12">
        <v>0.16544127</v>
      </c>
      <c r="L258" s="9" t="s">
        <v>20</v>
      </c>
    </row>
    <row r="259" spans="1:12" ht="15" customHeight="1">
      <c r="A259" s="9" t="s">
        <v>1071</v>
      </c>
      <c r="B259" s="10">
        <v>45667</v>
      </c>
      <c r="C259" s="9" t="s">
        <v>152</v>
      </c>
      <c r="D259" s="9" t="s">
        <v>113</v>
      </c>
      <c r="E259" s="9" t="s">
        <v>24</v>
      </c>
      <c r="F259" s="11">
        <v>13591</v>
      </c>
      <c r="G259" s="11">
        <v>0</v>
      </c>
      <c r="H259" s="11">
        <v>13591</v>
      </c>
      <c r="I259" s="11">
        <v>11548</v>
      </c>
      <c r="J259" s="11">
        <v>2043</v>
      </c>
      <c r="K259" s="12">
        <v>0.15032006000000001</v>
      </c>
      <c r="L259" s="9" t="s">
        <v>113</v>
      </c>
    </row>
    <row r="260" spans="1:12" ht="15" customHeight="1">
      <c r="A260" s="9" t="s">
        <v>1208</v>
      </c>
      <c r="B260" s="10">
        <v>45667</v>
      </c>
      <c r="C260" s="9" t="s">
        <v>175</v>
      </c>
      <c r="D260" s="9" t="s">
        <v>20</v>
      </c>
      <c r="E260" s="9" t="s">
        <v>24</v>
      </c>
      <c r="F260" s="11">
        <v>1054.25</v>
      </c>
      <c r="G260" s="11">
        <v>0</v>
      </c>
      <c r="H260" s="11">
        <v>1054.25</v>
      </c>
      <c r="I260" s="11">
        <v>794.75</v>
      </c>
      <c r="J260" s="11">
        <v>259.5</v>
      </c>
      <c r="K260" s="12">
        <v>0.24614654999999999</v>
      </c>
      <c r="L260" s="9" t="s">
        <v>20</v>
      </c>
    </row>
    <row r="261" spans="1:12" ht="15" customHeight="1">
      <c r="A261" s="9" t="s">
        <v>1209</v>
      </c>
      <c r="B261" s="10">
        <v>45667</v>
      </c>
      <c r="C261" s="9" t="s">
        <v>175</v>
      </c>
      <c r="D261" s="9" t="s">
        <v>20</v>
      </c>
      <c r="E261" s="9" t="s">
        <v>24</v>
      </c>
      <c r="F261" s="11">
        <v>1651</v>
      </c>
      <c r="G261" s="11">
        <v>0</v>
      </c>
      <c r="H261" s="11">
        <v>1651</v>
      </c>
      <c r="I261" s="11">
        <v>1418.8</v>
      </c>
      <c r="J261" s="11">
        <v>232.2</v>
      </c>
      <c r="K261" s="12">
        <v>0.14064204</v>
      </c>
      <c r="L261" s="9" t="s">
        <v>20</v>
      </c>
    </row>
    <row r="262" spans="1:12" ht="15" customHeight="1">
      <c r="A262" s="9" t="s">
        <v>1210</v>
      </c>
      <c r="B262" s="10">
        <v>45667</v>
      </c>
      <c r="C262" s="9" t="s">
        <v>175</v>
      </c>
      <c r="D262" s="9" t="s">
        <v>20</v>
      </c>
      <c r="E262" s="9" t="s">
        <v>24</v>
      </c>
      <c r="F262" s="11">
        <v>1651</v>
      </c>
      <c r="G262" s="11">
        <v>0</v>
      </c>
      <c r="H262" s="11">
        <v>1651</v>
      </c>
      <c r="I262" s="11">
        <v>1218.8</v>
      </c>
      <c r="J262" s="11">
        <v>432.2</v>
      </c>
      <c r="K262" s="12">
        <v>0.26178074000000001</v>
      </c>
      <c r="L262" s="9" t="s">
        <v>20</v>
      </c>
    </row>
    <row r="263" spans="1:12" ht="15" customHeight="1">
      <c r="A263" s="9" t="s">
        <v>1211</v>
      </c>
      <c r="B263" s="10">
        <v>45667</v>
      </c>
      <c r="C263" s="9" t="s">
        <v>175</v>
      </c>
      <c r="D263" s="9" t="s">
        <v>20</v>
      </c>
      <c r="E263" s="9" t="s">
        <v>24</v>
      </c>
      <c r="F263" s="11">
        <v>1215.5999999999999</v>
      </c>
      <c r="G263" s="11">
        <v>0</v>
      </c>
      <c r="H263" s="11">
        <v>1215.5999999999999</v>
      </c>
      <c r="I263" s="11">
        <v>887.1</v>
      </c>
      <c r="J263" s="11">
        <v>328.5</v>
      </c>
      <c r="K263" s="12">
        <v>0.27023691999999999</v>
      </c>
      <c r="L263" s="9" t="s">
        <v>20</v>
      </c>
    </row>
    <row r="264" spans="1:12" ht="15" customHeight="1">
      <c r="A264" s="9" t="s">
        <v>1001</v>
      </c>
      <c r="B264" s="10">
        <v>45667</v>
      </c>
      <c r="C264" s="9" t="s">
        <v>224</v>
      </c>
      <c r="D264" s="9" t="s">
        <v>76</v>
      </c>
      <c r="E264" s="9" t="s">
        <v>18</v>
      </c>
      <c r="F264" s="11">
        <v>352.95</v>
      </c>
      <c r="G264" s="11">
        <v>0</v>
      </c>
      <c r="H264" s="11">
        <v>352.95</v>
      </c>
      <c r="I264" s="11">
        <v>117.65</v>
      </c>
      <c r="J264" s="11">
        <v>235.3</v>
      </c>
      <c r="K264" s="12">
        <v>0.66666667000000002</v>
      </c>
      <c r="L264" s="9" t="s">
        <v>237</v>
      </c>
    </row>
    <row r="265" spans="1:12" ht="15" customHeight="1">
      <c r="A265" s="9" t="s">
        <v>1212</v>
      </c>
      <c r="B265" s="10">
        <v>45667</v>
      </c>
      <c r="C265" s="9" t="s">
        <v>175</v>
      </c>
      <c r="D265" s="9" t="s">
        <v>20</v>
      </c>
      <c r="E265" s="9" t="s">
        <v>24</v>
      </c>
      <c r="F265" s="11">
        <v>1986.4</v>
      </c>
      <c r="G265" s="11">
        <v>0</v>
      </c>
      <c r="H265" s="11">
        <v>1986.4</v>
      </c>
      <c r="I265" s="11">
        <v>1579.7</v>
      </c>
      <c r="J265" s="11">
        <v>406.7</v>
      </c>
      <c r="K265" s="12">
        <v>0.20474224999999999</v>
      </c>
      <c r="L265" s="9" t="s">
        <v>20</v>
      </c>
    </row>
    <row r="266" spans="1:12" ht="15" customHeight="1">
      <c r="A266" s="9" t="s">
        <v>712</v>
      </c>
      <c r="B266" s="10">
        <v>45667</v>
      </c>
      <c r="C266" s="9" t="s">
        <v>365</v>
      </c>
      <c r="D266" s="9" t="s">
        <v>70</v>
      </c>
      <c r="E266" s="9" t="s">
        <v>24</v>
      </c>
      <c r="F266" s="11">
        <v>0</v>
      </c>
      <c r="G266" s="11">
        <v>0</v>
      </c>
      <c r="H266" s="11">
        <v>0</v>
      </c>
      <c r="I266" s="11">
        <v>89.1</v>
      </c>
      <c r="J266" s="11">
        <v>-89.1</v>
      </c>
      <c r="K266" s="12">
        <v>0</v>
      </c>
      <c r="L266" s="9" t="s">
        <v>239</v>
      </c>
    </row>
    <row r="267" spans="1:12" ht="15" customHeight="1">
      <c r="A267" s="9" t="s">
        <v>579</v>
      </c>
      <c r="B267" s="10">
        <v>45667</v>
      </c>
      <c r="C267" s="9" t="s">
        <v>580</v>
      </c>
      <c r="D267" s="9" t="s">
        <v>181</v>
      </c>
      <c r="E267" s="9" t="s">
        <v>18</v>
      </c>
      <c r="F267" s="11">
        <v>0</v>
      </c>
      <c r="G267" s="11">
        <v>0</v>
      </c>
      <c r="H267" s="11">
        <v>0</v>
      </c>
      <c r="I267" s="11">
        <v>-858.5</v>
      </c>
      <c r="J267" s="11">
        <v>858.5</v>
      </c>
      <c r="K267" s="12">
        <v>0</v>
      </c>
      <c r="L267" s="9" t="s">
        <v>581</v>
      </c>
    </row>
    <row r="268" spans="1:12" ht="15" customHeight="1">
      <c r="A268" s="9" t="s">
        <v>617</v>
      </c>
      <c r="B268" s="10">
        <v>45667</v>
      </c>
      <c r="C268" s="9" t="s">
        <v>618</v>
      </c>
      <c r="D268" s="9" t="s">
        <v>371</v>
      </c>
      <c r="E268" s="9" t="s">
        <v>24</v>
      </c>
      <c r="F268" s="11">
        <v>0</v>
      </c>
      <c r="G268" s="11">
        <v>0</v>
      </c>
      <c r="H268" s="11">
        <v>0</v>
      </c>
      <c r="I268" s="11">
        <v>427.07</v>
      </c>
      <c r="J268" s="11">
        <v>-427.07</v>
      </c>
      <c r="K268" s="12">
        <v>0</v>
      </c>
      <c r="L268" s="9" t="s">
        <v>247</v>
      </c>
    </row>
    <row r="269" spans="1:12" ht="15" customHeight="1">
      <c r="A269" s="9" t="s">
        <v>619</v>
      </c>
      <c r="B269" s="10">
        <v>45667</v>
      </c>
      <c r="C269" s="9" t="s">
        <v>580</v>
      </c>
      <c r="D269" s="9" t="s">
        <v>181</v>
      </c>
      <c r="E269" s="9" t="s">
        <v>18</v>
      </c>
      <c r="F269" s="11">
        <v>0</v>
      </c>
      <c r="G269" s="11">
        <v>0</v>
      </c>
      <c r="H269" s="11">
        <v>0</v>
      </c>
      <c r="I269" s="11">
        <v>858.5</v>
      </c>
      <c r="J269" s="11">
        <v>-858.5</v>
      </c>
      <c r="K269" s="12">
        <v>0</v>
      </c>
      <c r="L269" s="9" t="s">
        <v>581</v>
      </c>
    </row>
    <row r="270" spans="1:12" ht="15" customHeight="1">
      <c r="A270" s="9" t="s">
        <v>620</v>
      </c>
      <c r="B270" s="10">
        <v>45667</v>
      </c>
      <c r="C270" s="9" t="s">
        <v>621</v>
      </c>
      <c r="D270" s="9" t="s">
        <v>371</v>
      </c>
      <c r="E270" s="9" t="s">
        <v>24</v>
      </c>
      <c r="F270" s="11">
        <v>0</v>
      </c>
      <c r="G270" s="11">
        <v>0</v>
      </c>
      <c r="H270" s="11">
        <v>0</v>
      </c>
      <c r="I270" s="11">
        <v>-1100</v>
      </c>
      <c r="J270" s="11">
        <v>1100</v>
      </c>
      <c r="K270" s="12">
        <v>0</v>
      </c>
      <c r="L270" s="9" t="s">
        <v>237</v>
      </c>
    </row>
    <row r="271" spans="1:12" ht="15" customHeight="1">
      <c r="A271" s="9" t="s">
        <v>1156</v>
      </c>
      <c r="B271" s="10">
        <v>45667</v>
      </c>
      <c r="C271" s="9" t="s">
        <v>429</v>
      </c>
      <c r="D271" s="9" t="s">
        <v>68</v>
      </c>
      <c r="E271" s="9" t="s">
        <v>18</v>
      </c>
      <c r="F271" s="11">
        <v>0</v>
      </c>
      <c r="G271" s="11">
        <v>94</v>
      </c>
      <c r="H271" s="11">
        <v>94</v>
      </c>
      <c r="I271" s="11">
        <v>84.6</v>
      </c>
      <c r="J271" s="11">
        <v>9.4</v>
      </c>
      <c r="K271" s="12">
        <v>0.1</v>
      </c>
      <c r="L271" s="9" t="s">
        <v>68</v>
      </c>
    </row>
    <row r="272" spans="1:12" ht="15" customHeight="1">
      <c r="A272" s="9" t="s">
        <v>624</v>
      </c>
      <c r="B272" s="10">
        <v>45667</v>
      </c>
      <c r="C272" s="9" t="s">
        <v>175</v>
      </c>
      <c r="D272" s="9" t="s">
        <v>20</v>
      </c>
      <c r="E272" s="9" t="s">
        <v>24</v>
      </c>
      <c r="F272" s="11">
        <v>0</v>
      </c>
      <c r="G272" s="11">
        <v>-1204</v>
      </c>
      <c r="H272" s="11">
        <v>-1204</v>
      </c>
      <c r="I272" s="11">
        <v>0</v>
      </c>
      <c r="J272" s="11">
        <v>-1204</v>
      </c>
      <c r="K272" s="12">
        <v>1</v>
      </c>
      <c r="L272" s="9" t="s">
        <v>20</v>
      </c>
    </row>
    <row r="273" spans="1:12" ht="15" customHeight="1">
      <c r="A273" s="9" t="s">
        <v>654</v>
      </c>
      <c r="B273" s="10">
        <v>45667</v>
      </c>
      <c r="C273" s="9" t="s">
        <v>473</v>
      </c>
      <c r="D273" s="9" t="s">
        <v>45</v>
      </c>
      <c r="E273" s="9" t="s">
        <v>24</v>
      </c>
      <c r="F273" s="11">
        <v>0</v>
      </c>
      <c r="G273" s="11">
        <v>0</v>
      </c>
      <c r="H273" s="11">
        <v>0</v>
      </c>
      <c r="I273" s="11">
        <v>11.24</v>
      </c>
      <c r="J273" s="11">
        <v>-11.24</v>
      </c>
      <c r="K273" s="12">
        <v>0</v>
      </c>
      <c r="L273" s="9" t="s">
        <v>241</v>
      </c>
    </row>
    <row r="274" spans="1:12" ht="15" customHeight="1">
      <c r="A274" s="9" t="s">
        <v>1072</v>
      </c>
      <c r="B274" s="10">
        <v>45667</v>
      </c>
      <c r="C274" s="9" t="s">
        <v>152</v>
      </c>
      <c r="D274" s="9" t="s">
        <v>113</v>
      </c>
      <c r="E274" s="9" t="s">
        <v>24</v>
      </c>
      <c r="F274" s="11">
        <v>12485.96</v>
      </c>
      <c r="G274" s="11">
        <v>0</v>
      </c>
      <c r="H274" s="11">
        <v>12485.96</v>
      </c>
      <c r="I274" s="11">
        <v>10612.8</v>
      </c>
      <c r="J274" s="11">
        <v>1873.16</v>
      </c>
      <c r="K274" s="12">
        <v>0.1500213</v>
      </c>
      <c r="L274" s="9" t="s">
        <v>113</v>
      </c>
    </row>
    <row r="275" spans="1:12" ht="15" customHeight="1">
      <c r="A275" s="9" t="s">
        <v>1073</v>
      </c>
      <c r="B275" s="10">
        <v>45667</v>
      </c>
      <c r="C275" s="9" t="s">
        <v>152</v>
      </c>
      <c r="D275" s="9" t="s">
        <v>113</v>
      </c>
      <c r="E275" s="9" t="s">
        <v>24</v>
      </c>
      <c r="F275" s="11">
        <v>2321.23</v>
      </c>
      <c r="G275" s="11">
        <v>0</v>
      </c>
      <c r="H275" s="11">
        <v>2321.23</v>
      </c>
      <c r="I275" s="11">
        <v>1973</v>
      </c>
      <c r="J275" s="11">
        <v>348.23</v>
      </c>
      <c r="K275" s="12">
        <v>0.1500196</v>
      </c>
      <c r="L275" s="9" t="s">
        <v>113</v>
      </c>
    </row>
    <row r="276" spans="1:12" ht="15" customHeight="1">
      <c r="A276" s="9" t="s">
        <v>677</v>
      </c>
      <c r="B276" s="10">
        <v>45667</v>
      </c>
      <c r="C276" s="9" t="s">
        <v>222</v>
      </c>
      <c r="D276" s="9" t="s">
        <v>81</v>
      </c>
      <c r="E276" s="9" t="s">
        <v>24</v>
      </c>
      <c r="F276" s="11">
        <v>0</v>
      </c>
      <c r="G276" s="11">
        <v>0</v>
      </c>
      <c r="H276" s="11">
        <v>0</v>
      </c>
      <c r="I276" s="11">
        <v>118.39</v>
      </c>
      <c r="J276" s="11">
        <v>-118.39</v>
      </c>
      <c r="K276" s="12">
        <v>0</v>
      </c>
      <c r="L276" s="9" t="s">
        <v>274</v>
      </c>
    </row>
    <row r="277" spans="1:12" ht="15" customHeight="1">
      <c r="A277" s="9" t="s">
        <v>1325</v>
      </c>
      <c r="B277" s="10">
        <v>45667</v>
      </c>
      <c r="C277" s="9" t="s">
        <v>89</v>
      </c>
      <c r="D277" s="9" t="s">
        <v>39</v>
      </c>
      <c r="E277" s="9" t="s">
        <v>33</v>
      </c>
      <c r="F277" s="11">
        <v>2444</v>
      </c>
      <c r="G277" s="11">
        <v>0</v>
      </c>
      <c r="H277" s="11">
        <v>2444</v>
      </c>
      <c r="I277" s="11">
        <v>1955.2</v>
      </c>
      <c r="J277" s="11">
        <v>488.8</v>
      </c>
      <c r="K277" s="12">
        <v>0.2</v>
      </c>
      <c r="L277" s="9" t="s">
        <v>117</v>
      </c>
    </row>
    <row r="278" spans="1:12" ht="15" customHeight="1">
      <c r="A278" s="9" t="s">
        <v>1326</v>
      </c>
      <c r="B278" s="10">
        <v>45667</v>
      </c>
      <c r="C278" s="9" t="s">
        <v>89</v>
      </c>
      <c r="D278" s="9" t="s">
        <v>39</v>
      </c>
      <c r="E278" s="9" t="s">
        <v>33</v>
      </c>
      <c r="F278" s="11">
        <v>1222</v>
      </c>
      <c r="G278" s="11">
        <v>0</v>
      </c>
      <c r="H278" s="11">
        <v>1222</v>
      </c>
      <c r="I278" s="11">
        <v>977.6</v>
      </c>
      <c r="J278" s="11">
        <v>244.4</v>
      </c>
      <c r="K278" s="12">
        <v>0.2</v>
      </c>
      <c r="L278" s="9" t="s">
        <v>117</v>
      </c>
    </row>
    <row r="279" spans="1:12" ht="15" customHeight="1">
      <c r="A279" s="9" t="s">
        <v>1213</v>
      </c>
      <c r="B279" s="10">
        <v>45667</v>
      </c>
      <c r="C279" s="9" t="s">
        <v>21</v>
      </c>
      <c r="D279" s="9" t="s">
        <v>20</v>
      </c>
      <c r="E279" s="9" t="s">
        <v>24</v>
      </c>
      <c r="F279" s="11">
        <v>4879.84</v>
      </c>
      <c r="G279" s="11">
        <v>0</v>
      </c>
      <c r="H279" s="11">
        <v>4879.84</v>
      </c>
      <c r="I279" s="11">
        <v>3846.02</v>
      </c>
      <c r="J279" s="11">
        <v>1033.82</v>
      </c>
      <c r="K279" s="12">
        <v>0.21185530999999999</v>
      </c>
      <c r="L279" s="9" t="s">
        <v>20</v>
      </c>
    </row>
    <row r="280" spans="1:12" ht="15" customHeight="1">
      <c r="A280" s="9" t="s">
        <v>1019</v>
      </c>
      <c r="B280" s="10">
        <v>45669</v>
      </c>
      <c r="C280" s="9" t="s">
        <v>170</v>
      </c>
      <c r="D280" s="9" t="s">
        <v>169</v>
      </c>
      <c r="E280" s="9" t="s">
        <v>24</v>
      </c>
      <c r="F280" s="11">
        <v>0</v>
      </c>
      <c r="G280" s="11">
        <v>0</v>
      </c>
      <c r="H280" s="11">
        <v>0</v>
      </c>
      <c r="I280" s="11">
        <v>18.75</v>
      </c>
      <c r="J280" s="11">
        <v>-18.75</v>
      </c>
      <c r="K280" s="12">
        <v>0</v>
      </c>
      <c r="L280" s="9" t="s">
        <v>264</v>
      </c>
    </row>
    <row r="281" spans="1:12" ht="15" customHeight="1">
      <c r="A281" s="9" t="s">
        <v>288</v>
      </c>
      <c r="B281" s="10">
        <v>45669</v>
      </c>
      <c r="C281" s="9" t="s">
        <v>170</v>
      </c>
      <c r="D281" s="9" t="s">
        <v>169</v>
      </c>
      <c r="E281" s="9" t="s">
        <v>18</v>
      </c>
      <c r="F281" s="11">
        <v>0</v>
      </c>
      <c r="G281" s="11">
        <v>0</v>
      </c>
      <c r="H281" s="11">
        <v>0</v>
      </c>
      <c r="I281" s="11">
        <v>55446.25</v>
      </c>
      <c r="J281" s="11">
        <v>-55446.25</v>
      </c>
      <c r="K281" s="12">
        <v>0</v>
      </c>
      <c r="L281" s="9" t="s">
        <v>247</v>
      </c>
    </row>
    <row r="282" spans="1:12" ht="15" customHeight="1">
      <c r="A282" s="9" t="s">
        <v>168</v>
      </c>
      <c r="B282" s="10">
        <v>45669</v>
      </c>
      <c r="C282" s="9" t="s">
        <v>170</v>
      </c>
      <c r="D282" s="9" t="s">
        <v>169</v>
      </c>
      <c r="E282" s="9" t="s">
        <v>24</v>
      </c>
      <c r="F282" s="11">
        <v>0</v>
      </c>
      <c r="G282" s="11">
        <v>0</v>
      </c>
      <c r="H282" s="11">
        <v>0</v>
      </c>
      <c r="I282" s="11">
        <v>1012.5</v>
      </c>
      <c r="J282" s="11">
        <v>-1012.5</v>
      </c>
      <c r="K282" s="12">
        <v>0</v>
      </c>
      <c r="L282" s="9" t="s">
        <v>237</v>
      </c>
    </row>
    <row r="283" spans="1:12" ht="15" customHeight="1">
      <c r="A283" s="9" t="s">
        <v>184</v>
      </c>
      <c r="B283" s="10">
        <v>45669</v>
      </c>
      <c r="C283" s="9" t="s">
        <v>94</v>
      </c>
      <c r="D283" s="9" t="s">
        <v>604</v>
      </c>
      <c r="E283" s="9" t="s">
        <v>24</v>
      </c>
      <c r="F283" s="11">
        <v>0</v>
      </c>
      <c r="G283" s="11">
        <v>0</v>
      </c>
      <c r="H283" s="11">
        <v>0</v>
      </c>
      <c r="I283" s="11">
        <v>-5850</v>
      </c>
      <c r="J283" s="11">
        <v>5850</v>
      </c>
      <c r="K283" s="12">
        <v>0</v>
      </c>
      <c r="L283" s="9" t="s">
        <v>247</v>
      </c>
    </row>
    <row r="284" spans="1:12" ht="15" customHeight="1">
      <c r="A284" s="9" t="s">
        <v>215</v>
      </c>
      <c r="B284" s="10">
        <v>45669</v>
      </c>
      <c r="C284" s="9" t="s">
        <v>170</v>
      </c>
      <c r="D284" s="9" t="s">
        <v>81</v>
      </c>
      <c r="E284" s="9" t="s">
        <v>24</v>
      </c>
      <c r="F284" s="11">
        <v>0</v>
      </c>
      <c r="G284" s="11">
        <v>0</v>
      </c>
      <c r="H284" s="11">
        <v>0</v>
      </c>
      <c r="I284" s="11">
        <v>-55465</v>
      </c>
      <c r="J284" s="11">
        <v>55465</v>
      </c>
      <c r="K284" s="12">
        <v>0</v>
      </c>
      <c r="L284" s="9" t="s">
        <v>247</v>
      </c>
    </row>
    <row r="285" spans="1:12" ht="15" customHeight="1">
      <c r="A285" s="9" t="s">
        <v>682</v>
      </c>
      <c r="B285" s="10">
        <v>45669</v>
      </c>
      <c r="C285" s="9" t="s">
        <v>446</v>
      </c>
      <c r="D285" s="9" t="s">
        <v>181</v>
      </c>
      <c r="E285" s="9" t="s">
        <v>18</v>
      </c>
      <c r="F285" s="11">
        <v>0</v>
      </c>
      <c r="G285" s="11">
        <v>0</v>
      </c>
      <c r="H285" s="11">
        <v>0</v>
      </c>
      <c r="I285" s="11">
        <v>23.4</v>
      </c>
      <c r="J285" s="11">
        <v>-23.4</v>
      </c>
      <c r="K285" s="12">
        <v>0</v>
      </c>
      <c r="L285" s="9" t="s">
        <v>260</v>
      </c>
    </row>
    <row r="286" spans="1:12" ht="15" customHeight="1">
      <c r="A286" s="9" t="s">
        <v>149</v>
      </c>
      <c r="B286" s="10">
        <v>45670</v>
      </c>
      <c r="C286" s="9" t="s">
        <v>150</v>
      </c>
      <c r="D286" s="9" t="s">
        <v>27</v>
      </c>
      <c r="E286" s="9" t="s">
        <v>24</v>
      </c>
      <c r="F286" s="11">
        <v>0</v>
      </c>
      <c r="G286" s="11">
        <v>0</v>
      </c>
      <c r="H286" s="11">
        <v>0</v>
      </c>
      <c r="I286" s="11">
        <v>1861.25</v>
      </c>
      <c r="J286" s="11">
        <v>-1861.25</v>
      </c>
      <c r="K286" s="12">
        <v>0</v>
      </c>
      <c r="L286" s="9" t="s">
        <v>247</v>
      </c>
    </row>
    <row r="287" spans="1:12" ht="15" customHeight="1">
      <c r="A287" s="9" t="s">
        <v>1051</v>
      </c>
      <c r="B287" s="10">
        <v>45670</v>
      </c>
      <c r="C287" s="9" t="s">
        <v>150</v>
      </c>
      <c r="D287" s="9" t="s">
        <v>27</v>
      </c>
      <c r="E287" s="9" t="s">
        <v>24</v>
      </c>
      <c r="F287" s="11">
        <v>0</v>
      </c>
      <c r="G287" s="11">
        <v>0</v>
      </c>
      <c r="H287" s="11">
        <v>0</v>
      </c>
      <c r="I287" s="11">
        <v>112.5</v>
      </c>
      <c r="J287" s="11">
        <v>-112.5</v>
      </c>
      <c r="K287" s="12">
        <v>0</v>
      </c>
      <c r="L287" s="9" t="s">
        <v>247</v>
      </c>
    </row>
    <row r="288" spans="1:12" ht="15" customHeight="1">
      <c r="A288" s="9" t="s">
        <v>216</v>
      </c>
      <c r="B288" s="10">
        <v>45670</v>
      </c>
      <c r="C288" s="9" t="s">
        <v>217</v>
      </c>
      <c r="D288" s="9" t="s">
        <v>45</v>
      </c>
      <c r="E288" s="9" t="s">
        <v>24</v>
      </c>
      <c r="F288" s="11">
        <v>0</v>
      </c>
      <c r="G288" s="11">
        <v>0</v>
      </c>
      <c r="H288" s="11">
        <v>0</v>
      </c>
      <c r="I288" s="11">
        <v>600</v>
      </c>
      <c r="J288" s="11">
        <v>-600</v>
      </c>
      <c r="K288" s="12">
        <v>0</v>
      </c>
      <c r="L288" s="9" t="s">
        <v>247</v>
      </c>
    </row>
    <row r="289" spans="1:12" ht="15" customHeight="1">
      <c r="A289" s="9" t="s">
        <v>390</v>
      </c>
      <c r="B289" s="10">
        <v>45670</v>
      </c>
      <c r="C289" s="9" t="s">
        <v>217</v>
      </c>
      <c r="D289" s="9" t="s">
        <v>45</v>
      </c>
      <c r="E289" s="9" t="s">
        <v>24</v>
      </c>
      <c r="F289" s="11">
        <v>0</v>
      </c>
      <c r="G289" s="11">
        <v>0</v>
      </c>
      <c r="H289" s="11">
        <v>0</v>
      </c>
      <c r="I289" s="11">
        <v>2250</v>
      </c>
      <c r="J289" s="11">
        <v>-2250</v>
      </c>
      <c r="K289" s="12">
        <v>0</v>
      </c>
      <c r="L289" s="9" t="s">
        <v>247</v>
      </c>
    </row>
    <row r="290" spans="1:12" ht="15" customHeight="1">
      <c r="A290" s="9" t="s">
        <v>357</v>
      </c>
      <c r="B290" s="10">
        <v>45670</v>
      </c>
      <c r="C290" s="9" t="s">
        <v>358</v>
      </c>
      <c r="D290" s="9" t="s">
        <v>15</v>
      </c>
      <c r="E290" s="9" t="s">
        <v>18</v>
      </c>
      <c r="F290" s="11">
        <v>0</v>
      </c>
      <c r="G290" s="11">
        <v>0</v>
      </c>
      <c r="H290" s="11">
        <v>0</v>
      </c>
      <c r="I290" s="11">
        <v>-325</v>
      </c>
      <c r="J290" s="11">
        <v>325</v>
      </c>
      <c r="K290" s="12">
        <v>0</v>
      </c>
      <c r="L290" s="9" t="s">
        <v>356</v>
      </c>
    </row>
    <row r="291" spans="1:12" ht="15" customHeight="1">
      <c r="A291" s="9" t="s">
        <v>330</v>
      </c>
      <c r="B291" s="10">
        <v>45670</v>
      </c>
      <c r="C291" s="9" t="s">
        <v>217</v>
      </c>
      <c r="D291" s="9" t="s">
        <v>45</v>
      </c>
      <c r="E291" s="9" t="s">
        <v>24</v>
      </c>
      <c r="F291" s="11">
        <v>0</v>
      </c>
      <c r="G291" s="11">
        <v>0</v>
      </c>
      <c r="H291" s="11">
        <v>0</v>
      </c>
      <c r="I291" s="11">
        <v>31575</v>
      </c>
      <c r="J291" s="11">
        <v>-31575</v>
      </c>
      <c r="K291" s="12">
        <v>0</v>
      </c>
      <c r="L291" s="9" t="s">
        <v>247</v>
      </c>
    </row>
    <row r="292" spans="1:12" ht="15" customHeight="1">
      <c r="A292" s="9" t="s">
        <v>341</v>
      </c>
      <c r="B292" s="10">
        <v>45670</v>
      </c>
      <c r="C292" s="9" t="s">
        <v>217</v>
      </c>
      <c r="D292" s="9" t="s">
        <v>45</v>
      </c>
      <c r="E292" s="9" t="s">
        <v>24</v>
      </c>
      <c r="F292" s="11">
        <v>0</v>
      </c>
      <c r="G292" s="11">
        <v>0</v>
      </c>
      <c r="H292" s="11">
        <v>0</v>
      </c>
      <c r="I292" s="11">
        <v>-9806.25</v>
      </c>
      <c r="J292" s="11">
        <v>9806.25</v>
      </c>
      <c r="K292" s="12">
        <v>0</v>
      </c>
      <c r="L292" s="9" t="s">
        <v>247</v>
      </c>
    </row>
    <row r="293" spans="1:12" ht="15" customHeight="1">
      <c r="A293" s="9" t="s">
        <v>389</v>
      </c>
      <c r="B293" s="10">
        <v>45670</v>
      </c>
      <c r="C293" s="9" t="s">
        <v>217</v>
      </c>
      <c r="D293" s="9" t="s">
        <v>45</v>
      </c>
      <c r="E293" s="9" t="s">
        <v>24</v>
      </c>
      <c r="F293" s="11">
        <v>0</v>
      </c>
      <c r="G293" s="11">
        <v>0</v>
      </c>
      <c r="H293" s="11">
        <v>0</v>
      </c>
      <c r="I293" s="11">
        <v>-2850</v>
      </c>
      <c r="J293" s="11">
        <v>2850</v>
      </c>
      <c r="K293" s="12">
        <v>0</v>
      </c>
      <c r="L293" s="9" t="s">
        <v>247</v>
      </c>
    </row>
    <row r="294" spans="1:12" ht="15" customHeight="1">
      <c r="A294" s="9" t="s">
        <v>391</v>
      </c>
      <c r="B294" s="10">
        <v>45670</v>
      </c>
      <c r="C294" s="9" t="s">
        <v>217</v>
      </c>
      <c r="D294" s="9" t="s">
        <v>45</v>
      </c>
      <c r="E294" s="9" t="s">
        <v>24</v>
      </c>
      <c r="F294" s="11">
        <v>0</v>
      </c>
      <c r="G294" s="11">
        <v>0</v>
      </c>
      <c r="H294" s="11">
        <v>0</v>
      </c>
      <c r="I294" s="11">
        <v>-8250</v>
      </c>
      <c r="J294" s="11">
        <v>8250</v>
      </c>
      <c r="K294" s="12">
        <v>0</v>
      </c>
      <c r="L294" s="9" t="s">
        <v>247</v>
      </c>
    </row>
    <row r="295" spans="1:12" ht="15" customHeight="1">
      <c r="A295" s="9" t="s">
        <v>957</v>
      </c>
      <c r="B295" s="10">
        <v>45670</v>
      </c>
      <c r="C295" s="9" t="s">
        <v>21</v>
      </c>
      <c r="D295" s="9" t="s">
        <v>20</v>
      </c>
      <c r="E295" s="9" t="s">
        <v>24</v>
      </c>
      <c r="F295" s="11">
        <v>0</v>
      </c>
      <c r="G295" s="11">
        <v>0</v>
      </c>
      <c r="H295" s="11">
        <v>0</v>
      </c>
      <c r="I295" s="11">
        <v>114.24</v>
      </c>
      <c r="J295" s="11">
        <v>-114.24</v>
      </c>
      <c r="K295" s="12">
        <v>0</v>
      </c>
      <c r="L295" s="9" t="s">
        <v>245</v>
      </c>
    </row>
    <row r="296" spans="1:12" ht="15" customHeight="1">
      <c r="A296" s="9" t="s">
        <v>196</v>
      </c>
      <c r="B296" s="10">
        <v>45670</v>
      </c>
      <c r="C296" s="9" t="s">
        <v>197</v>
      </c>
      <c r="D296" s="9" t="s">
        <v>76</v>
      </c>
      <c r="E296" s="9" t="s">
        <v>18</v>
      </c>
      <c r="F296" s="11">
        <v>0</v>
      </c>
      <c r="G296" s="11">
        <v>-1449.38</v>
      </c>
      <c r="H296" s="11">
        <v>-1449.38</v>
      </c>
      <c r="I296" s="11">
        <v>0</v>
      </c>
      <c r="J296" s="11">
        <v>-1449.38</v>
      </c>
      <c r="K296" s="12">
        <v>1</v>
      </c>
      <c r="L296" s="9" t="s">
        <v>238</v>
      </c>
    </row>
    <row r="297" spans="1:12" ht="15" customHeight="1">
      <c r="A297" s="9" t="s">
        <v>420</v>
      </c>
      <c r="B297" s="10">
        <v>45670</v>
      </c>
      <c r="C297" s="9" t="s">
        <v>128</v>
      </c>
      <c r="D297" s="9" t="s">
        <v>127</v>
      </c>
      <c r="E297" s="9" t="s">
        <v>18</v>
      </c>
      <c r="F297" s="11">
        <v>0</v>
      </c>
      <c r="G297" s="11">
        <v>670</v>
      </c>
      <c r="H297" s="11">
        <v>670</v>
      </c>
      <c r="I297" s="11">
        <v>400</v>
      </c>
      <c r="J297" s="11">
        <v>270</v>
      </c>
      <c r="K297" s="12">
        <v>0.40298507</v>
      </c>
      <c r="L297" s="9" t="s">
        <v>238</v>
      </c>
    </row>
    <row r="298" spans="1:12" ht="15" customHeight="1">
      <c r="A298" s="9" t="s">
        <v>529</v>
      </c>
      <c r="B298" s="10">
        <v>45670</v>
      </c>
      <c r="C298" s="9" t="s">
        <v>530</v>
      </c>
      <c r="D298" s="9" t="s">
        <v>45</v>
      </c>
      <c r="E298" s="9" t="s">
        <v>24</v>
      </c>
      <c r="F298" s="11">
        <v>0</v>
      </c>
      <c r="G298" s="11">
        <v>0</v>
      </c>
      <c r="H298" s="11">
        <v>0</v>
      </c>
      <c r="I298" s="11">
        <v>-1475</v>
      </c>
      <c r="J298" s="11">
        <v>1475</v>
      </c>
      <c r="K298" s="12">
        <v>0</v>
      </c>
      <c r="L298" s="9" t="s">
        <v>241</v>
      </c>
    </row>
    <row r="299" spans="1:12" ht="15" customHeight="1">
      <c r="A299" s="9" t="s">
        <v>629</v>
      </c>
      <c r="B299" s="10">
        <v>45670</v>
      </c>
      <c r="C299" s="9" t="s">
        <v>143</v>
      </c>
      <c r="D299" s="9" t="s">
        <v>15</v>
      </c>
      <c r="E299" s="9" t="s">
        <v>18</v>
      </c>
      <c r="F299" s="11">
        <v>0</v>
      </c>
      <c r="G299" s="11">
        <v>0</v>
      </c>
      <c r="H299" s="11">
        <v>0</v>
      </c>
      <c r="I299" s="11">
        <v>-106.35</v>
      </c>
      <c r="J299" s="11">
        <v>106.35</v>
      </c>
      <c r="K299" s="12">
        <v>0</v>
      </c>
      <c r="L299" s="9" t="s">
        <v>234</v>
      </c>
    </row>
    <row r="300" spans="1:12" ht="15" customHeight="1">
      <c r="A300" s="9" t="s">
        <v>641</v>
      </c>
      <c r="B300" s="10">
        <v>45670</v>
      </c>
      <c r="C300" s="9" t="s">
        <v>21</v>
      </c>
      <c r="D300" s="9" t="s">
        <v>20</v>
      </c>
      <c r="E300" s="9" t="s">
        <v>24</v>
      </c>
      <c r="F300" s="11">
        <v>0</v>
      </c>
      <c r="G300" s="11">
        <v>0</v>
      </c>
      <c r="H300" s="11">
        <v>0</v>
      </c>
      <c r="I300" s="11">
        <v>1700</v>
      </c>
      <c r="J300" s="11">
        <v>-1700</v>
      </c>
      <c r="K300" s="12">
        <v>0</v>
      </c>
      <c r="L300" s="9" t="s">
        <v>20</v>
      </c>
    </row>
    <row r="301" spans="1:12" ht="15" customHeight="1">
      <c r="A301" s="9" t="s">
        <v>675</v>
      </c>
      <c r="B301" s="10">
        <v>45670</v>
      </c>
      <c r="C301" s="9" t="s">
        <v>676</v>
      </c>
      <c r="D301" s="9" t="s">
        <v>106</v>
      </c>
      <c r="E301" s="9" t="s">
        <v>33</v>
      </c>
      <c r="F301" s="11">
        <v>0</v>
      </c>
      <c r="G301" s="11">
        <v>0</v>
      </c>
      <c r="H301" s="11">
        <v>0</v>
      </c>
      <c r="I301" s="11">
        <v>-500</v>
      </c>
      <c r="J301" s="11">
        <v>500</v>
      </c>
      <c r="K301" s="12">
        <v>0</v>
      </c>
      <c r="L301" s="9" t="s">
        <v>573</v>
      </c>
    </row>
    <row r="302" spans="1:12" ht="15" customHeight="1">
      <c r="A302" s="9" t="s">
        <v>1120</v>
      </c>
      <c r="B302" s="10">
        <v>45670</v>
      </c>
      <c r="C302" s="9" t="s">
        <v>146</v>
      </c>
      <c r="D302" s="9" t="s">
        <v>76</v>
      </c>
      <c r="E302" s="9" t="s">
        <v>18</v>
      </c>
      <c r="F302" s="11">
        <v>0</v>
      </c>
      <c r="G302" s="11">
        <v>0</v>
      </c>
      <c r="H302" s="11">
        <v>0</v>
      </c>
      <c r="I302" s="11">
        <v>-270</v>
      </c>
      <c r="J302" s="11">
        <v>270</v>
      </c>
      <c r="K302" s="12">
        <v>0</v>
      </c>
      <c r="L302" s="9" t="s">
        <v>127</v>
      </c>
    </row>
    <row r="303" spans="1:12" ht="15" customHeight="1">
      <c r="A303" s="9" t="s">
        <v>681</v>
      </c>
      <c r="B303" s="10">
        <v>45670</v>
      </c>
      <c r="C303" s="9" t="s">
        <v>224</v>
      </c>
      <c r="D303" s="9" t="s">
        <v>76</v>
      </c>
      <c r="E303" s="9" t="s">
        <v>18</v>
      </c>
      <c r="F303" s="11">
        <v>0</v>
      </c>
      <c r="G303" s="11">
        <v>-39845</v>
      </c>
      <c r="H303" s="11">
        <v>-39845</v>
      </c>
      <c r="I303" s="11">
        <v>-21985.81</v>
      </c>
      <c r="J303" s="11">
        <v>-17859.189999999999</v>
      </c>
      <c r="K303" s="12">
        <v>0.44821659000000003</v>
      </c>
      <c r="L303" s="9" t="s">
        <v>237</v>
      </c>
    </row>
    <row r="304" spans="1:12" ht="15" customHeight="1">
      <c r="A304" s="9" t="s">
        <v>1011</v>
      </c>
      <c r="B304" s="10">
        <v>45670</v>
      </c>
      <c r="C304" s="9" t="s">
        <v>408</v>
      </c>
      <c r="D304" s="9" t="s">
        <v>15</v>
      </c>
      <c r="E304" s="9" t="s">
        <v>18</v>
      </c>
      <c r="F304" s="11">
        <v>0</v>
      </c>
      <c r="G304" s="11">
        <v>0</v>
      </c>
      <c r="H304" s="11">
        <v>0</v>
      </c>
      <c r="I304" s="11">
        <v>189</v>
      </c>
      <c r="J304" s="11">
        <v>-189</v>
      </c>
      <c r="K304" s="12">
        <v>0</v>
      </c>
      <c r="L304" s="9" t="s">
        <v>80</v>
      </c>
    </row>
    <row r="305" spans="1:12" ht="15" customHeight="1">
      <c r="A305" s="9" t="s">
        <v>1136</v>
      </c>
      <c r="B305" s="10">
        <v>45670</v>
      </c>
      <c r="C305" s="9" t="s">
        <v>151</v>
      </c>
      <c r="D305" s="9" t="s">
        <v>70</v>
      </c>
      <c r="E305" s="9" t="s">
        <v>24</v>
      </c>
      <c r="F305" s="11">
        <v>4308.45</v>
      </c>
      <c r="G305" s="11">
        <v>0</v>
      </c>
      <c r="H305" s="11">
        <v>4308.45</v>
      </c>
      <c r="I305" s="11">
        <v>3389.43</v>
      </c>
      <c r="J305" s="11">
        <v>919.02</v>
      </c>
      <c r="K305" s="12">
        <v>0.21330641</v>
      </c>
      <c r="L305" s="9" t="s">
        <v>239</v>
      </c>
    </row>
    <row r="306" spans="1:12" ht="15" customHeight="1">
      <c r="A306" s="9" t="s">
        <v>1318</v>
      </c>
      <c r="B306" s="10">
        <v>45670</v>
      </c>
      <c r="C306" s="9" t="s">
        <v>89</v>
      </c>
      <c r="D306" s="9" t="s">
        <v>39</v>
      </c>
      <c r="E306" s="9" t="s">
        <v>33</v>
      </c>
      <c r="F306" s="11">
        <v>0</v>
      </c>
      <c r="G306" s="11">
        <v>0</v>
      </c>
      <c r="H306" s="11">
        <v>0</v>
      </c>
      <c r="I306" s="11">
        <v>52.94</v>
      </c>
      <c r="J306" s="11">
        <v>-52.94</v>
      </c>
      <c r="K306" s="12">
        <v>0</v>
      </c>
      <c r="L306" s="9" t="s">
        <v>117</v>
      </c>
    </row>
    <row r="307" spans="1:12" ht="15" customHeight="1">
      <c r="A307" s="9" t="s">
        <v>1126</v>
      </c>
      <c r="B307" s="10">
        <v>45670</v>
      </c>
      <c r="C307" s="9" t="s">
        <v>91</v>
      </c>
      <c r="D307" s="9" t="s">
        <v>15</v>
      </c>
      <c r="E307" s="9" t="s">
        <v>18</v>
      </c>
      <c r="F307" s="11">
        <v>240</v>
      </c>
      <c r="G307" s="11">
        <v>0</v>
      </c>
      <c r="H307" s="11">
        <v>240</v>
      </c>
      <c r="I307" s="11">
        <v>211.77</v>
      </c>
      <c r="J307" s="11">
        <v>28.23</v>
      </c>
      <c r="K307" s="12">
        <v>0.11762499999999999</v>
      </c>
      <c r="L307" s="9" t="s">
        <v>234</v>
      </c>
    </row>
    <row r="308" spans="1:12" ht="15" customHeight="1">
      <c r="A308" s="9" t="s">
        <v>1211</v>
      </c>
      <c r="B308" s="10">
        <v>45670</v>
      </c>
      <c r="C308" s="9" t="s">
        <v>175</v>
      </c>
      <c r="D308" s="9" t="s">
        <v>20</v>
      </c>
      <c r="E308" s="9" t="s">
        <v>24</v>
      </c>
      <c r="F308" s="11">
        <v>0</v>
      </c>
      <c r="G308" s="11">
        <v>0</v>
      </c>
      <c r="H308" s="11">
        <v>0</v>
      </c>
      <c r="I308" s="11">
        <v>-144.04</v>
      </c>
      <c r="J308" s="11">
        <v>144.04</v>
      </c>
      <c r="K308" s="12">
        <v>0</v>
      </c>
      <c r="L308" s="9" t="s">
        <v>20</v>
      </c>
    </row>
    <row r="309" spans="1:12" ht="15" customHeight="1">
      <c r="A309" s="9" t="s">
        <v>1214</v>
      </c>
      <c r="B309" s="10">
        <v>45670</v>
      </c>
      <c r="C309" s="9" t="s">
        <v>175</v>
      </c>
      <c r="D309" s="9" t="s">
        <v>20</v>
      </c>
      <c r="E309" s="9" t="s">
        <v>24</v>
      </c>
      <c r="F309" s="11">
        <v>1514.18</v>
      </c>
      <c r="G309" s="11">
        <v>0</v>
      </c>
      <c r="H309" s="11">
        <v>1514.18</v>
      </c>
      <c r="I309" s="11">
        <v>1094.3499999999999</v>
      </c>
      <c r="J309" s="11">
        <v>419.83</v>
      </c>
      <c r="K309" s="12">
        <v>0.27726558000000001</v>
      </c>
      <c r="L309" s="9" t="s">
        <v>20</v>
      </c>
    </row>
    <row r="310" spans="1:12" ht="15" customHeight="1">
      <c r="A310" s="9" t="s">
        <v>1215</v>
      </c>
      <c r="B310" s="10">
        <v>45670</v>
      </c>
      <c r="C310" s="9" t="s">
        <v>175</v>
      </c>
      <c r="D310" s="9" t="s">
        <v>20</v>
      </c>
      <c r="E310" s="9" t="s">
        <v>24</v>
      </c>
      <c r="F310" s="11">
        <v>1651</v>
      </c>
      <c r="G310" s="11">
        <v>0</v>
      </c>
      <c r="H310" s="11">
        <v>1651</v>
      </c>
      <c r="I310" s="11">
        <v>1120.8</v>
      </c>
      <c r="J310" s="11">
        <v>530.20000000000005</v>
      </c>
      <c r="K310" s="12">
        <v>0.3211387</v>
      </c>
      <c r="L310" s="9" t="s">
        <v>20</v>
      </c>
    </row>
    <row r="311" spans="1:12" ht="15" customHeight="1">
      <c r="A311" s="9" t="s">
        <v>366</v>
      </c>
      <c r="B311" s="10">
        <v>45670</v>
      </c>
      <c r="C311" s="9" t="s">
        <v>132</v>
      </c>
      <c r="D311" s="9" t="s">
        <v>15</v>
      </c>
      <c r="E311" s="9" t="s">
        <v>18</v>
      </c>
      <c r="F311" s="11">
        <v>0</v>
      </c>
      <c r="G311" s="11">
        <v>0</v>
      </c>
      <c r="H311" s="11">
        <v>0</v>
      </c>
      <c r="I311" s="11">
        <v>254</v>
      </c>
      <c r="J311" s="11">
        <v>-254</v>
      </c>
      <c r="K311" s="12">
        <v>0</v>
      </c>
      <c r="L311" s="9" t="s">
        <v>240</v>
      </c>
    </row>
    <row r="312" spans="1:12" ht="15" customHeight="1">
      <c r="A312" s="9" t="s">
        <v>374</v>
      </c>
      <c r="B312" s="10">
        <v>45670</v>
      </c>
      <c r="C312" s="9" t="s">
        <v>21</v>
      </c>
      <c r="D312" s="9" t="s">
        <v>20</v>
      </c>
      <c r="E312" s="9" t="s">
        <v>24</v>
      </c>
      <c r="F312" s="11">
        <v>0</v>
      </c>
      <c r="G312" s="11">
        <v>0</v>
      </c>
      <c r="H312" s="11">
        <v>0</v>
      </c>
      <c r="I312" s="11">
        <v>-1017</v>
      </c>
      <c r="J312" s="11">
        <v>1017</v>
      </c>
      <c r="K312" s="12">
        <v>0</v>
      </c>
      <c r="L312" s="9" t="s">
        <v>20</v>
      </c>
    </row>
    <row r="313" spans="1:12" ht="15" customHeight="1">
      <c r="A313" s="9" t="s">
        <v>464</v>
      </c>
      <c r="B313" s="10">
        <v>45670</v>
      </c>
      <c r="C313" s="9" t="s">
        <v>21</v>
      </c>
      <c r="D313" s="9" t="s">
        <v>20</v>
      </c>
      <c r="E313" s="9" t="s">
        <v>24</v>
      </c>
      <c r="F313" s="11">
        <v>0</v>
      </c>
      <c r="G313" s="11">
        <v>0</v>
      </c>
      <c r="H313" s="11">
        <v>0</v>
      </c>
      <c r="I313" s="11">
        <v>42</v>
      </c>
      <c r="J313" s="11">
        <v>-42</v>
      </c>
      <c r="K313" s="12">
        <v>0</v>
      </c>
      <c r="L313" s="9" t="s">
        <v>245</v>
      </c>
    </row>
    <row r="314" spans="1:12" ht="15" customHeight="1">
      <c r="A314" s="9" t="s">
        <v>465</v>
      </c>
      <c r="B314" s="10">
        <v>45670</v>
      </c>
      <c r="C314" s="9" t="s">
        <v>21</v>
      </c>
      <c r="D314" s="9" t="s">
        <v>20</v>
      </c>
      <c r="E314" s="9" t="s">
        <v>24</v>
      </c>
      <c r="F314" s="11">
        <v>0</v>
      </c>
      <c r="G314" s="11">
        <v>-840</v>
      </c>
      <c r="H314" s="11">
        <v>-840</v>
      </c>
      <c r="I314" s="11">
        <v>-630</v>
      </c>
      <c r="J314" s="11">
        <v>-210</v>
      </c>
      <c r="K314" s="12">
        <v>0.25</v>
      </c>
      <c r="L314" s="9" t="s">
        <v>245</v>
      </c>
    </row>
    <row r="315" spans="1:12" ht="15" customHeight="1">
      <c r="A315" s="9" t="s">
        <v>482</v>
      </c>
      <c r="B315" s="10">
        <v>45670</v>
      </c>
      <c r="C315" s="9" t="s">
        <v>273</v>
      </c>
      <c r="D315" s="9" t="s">
        <v>76</v>
      </c>
      <c r="E315" s="9" t="s">
        <v>18</v>
      </c>
      <c r="F315" s="11">
        <v>0</v>
      </c>
      <c r="G315" s="11">
        <v>0</v>
      </c>
      <c r="H315" s="11">
        <v>0</v>
      </c>
      <c r="I315" s="11">
        <v>1300</v>
      </c>
      <c r="J315" s="11">
        <v>-1300</v>
      </c>
      <c r="K315" s="12">
        <v>0</v>
      </c>
      <c r="L315" s="9" t="s">
        <v>269</v>
      </c>
    </row>
    <row r="316" spans="1:12" ht="15" customHeight="1">
      <c r="A316" s="9" t="s">
        <v>548</v>
      </c>
      <c r="B316" s="10">
        <v>45670</v>
      </c>
      <c r="C316" s="9" t="s">
        <v>549</v>
      </c>
      <c r="D316" s="9" t="s">
        <v>106</v>
      </c>
      <c r="E316" s="9" t="s">
        <v>33</v>
      </c>
      <c r="F316" s="11">
        <v>0</v>
      </c>
      <c r="G316" s="11">
        <v>0</v>
      </c>
      <c r="H316" s="11">
        <v>0</v>
      </c>
      <c r="I316" s="11">
        <v>693.78</v>
      </c>
      <c r="J316" s="11">
        <v>-693.78</v>
      </c>
      <c r="K316" s="12">
        <v>0</v>
      </c>
      <c r="L316" s="9" t="s">
        <v>77</v>
      </c>
    </row>
    <row r="317" spans="1:12" ht="15" customHeight="1">
      <c r="A317" s="9" t="s">
        <v>919</v>
      </c>
      <c r="B317" s="10">
        <v>45670</v>
      </c>
      <c r="C317" s="9" t="s">
        <v>180</v>
      </c>
      <c r="D317" s="9" t="s">
        <v>76</v>
      </c>
      <c r="E317" s="9" t="s">
        <v>33</v>
      </c>
      <c r="F317" s="11">
        <v>326264.12</v>
      </c>
      <c r="G317" s="11">
        <v>0</v>
      </c>
      <c r="H317" s="11">
        <v>326264.12</v>
      </c>
      <c r="I317" s="11">
        <v>257246.17</v>
      </c>
      <c r="J317" s="11">
        <v>69017.95</v>
      </c>
      <c r="K317" s="12">
        <v>0.21154012</v>
      </c>
      <c r="L317" s="9" t="s">
        <v>142</v>
      </c>
    </row>
    <row r="318" spans="1:12" ht="15" customHeight="1">
      <c r="A318" s="9" t="s">
        <v>632</v>
      </c>
      <c r="B318" s="10">
        <v>45670</v>
      </c>
      <c r="C318" s="9" t="s">
        <v>132</v>
      </c>
      <c r="D318" s="9" t="s">
        <v>15</v>
      </c>
      <c r="E318" s="9" t="s">
        <v>18</v>
      </c>
      <c r="F318" s="11">
        <v>0</v>
      </c>
      <c r="G318" s="11">
        <v>0</v>
      </c>
      <c r="H318" s="11">
        <v>0</v>
      </c>
      <c r="I318" s="11">
        <v>144.76</v>
      </c>
      <c r="J318" s="11">
        <v>-144.76</v>
      </c>
      <c r="K318" s="12">
        <v>0</v>
      </c>
      <c r="L318" s="9" t="s">
        <v>240</v>
      </c>
    </row>
    <row r="319" spans="1:12" ht="15" customHeight="1">
      <c r="A319" s="9" t="s">
        <v>1032</v>
      </c>
      <c r="B319" s="10">
        <v>45670</v>
      </c>
      <c r="C319" s="9" t="s">
        <v>1033</v>
      </c>
      <c r="D319" s="9" t="s">
        <v>30</v>
      </c>
      <c r="E319" s="9" t="s">
        <v>33</v>
      </c>
      <c r="F319" s="11">
        <v>23831.48</v>
      </c>
      <c r="G319" s="11">
        <v>0</v>
      </c>
      <c r="H319" s="11">
        <v>23831.48</v>
      </c>
      <c r="I319" s="11">
        <v>19078.04</v>
      </c>
      <c r="J319" s="11">
        <v>4753.4399999999996</v>
      </c>
      <c r="K319" s="12">
        <v>0.19946054999999999</v>
      </c>
      <c r="L319" s="9" t="s">
        <v>77</v>
      </c>
    </row>
    <row r="320" spans="1:12" ht="15" customHeight="1">
      <c r="A320" s="9" t="s">
        <v>626</v>
      </c>
      <c r="B320" s="10">
        <v>45670</v>
      </c>
      <c r="C320" s="9" t="s">
        <v>151</v>
      </c>
      <c r="D320" s="9" t="s">
        <v>70</v>
      </c>
      <c r="E320" s="9" t="s">
        <v>24</v>
      </c>
      <c r="F320" s="11">
        <v>0</v>
      </c>
      <c r="G320" s="11">
        <v>252.21</v>
      </c>
      <c r="H320" s="11">
        <v>252.21</v>
      </c>
      <c r="I320" s="11">
        <v>0</v>
      </c>
      <c r="J320" s="11">
        <v>252.21</v>
      </c>
      <c r="K320" s="12">
        <v>1</v>
      </c>
      <c r="L320" s="9" t="s">
        <v>239</v>
      </c>
    </row>
    <row r="321" spans="1:12" ht="15" customHeight="1">
      <c r="A321" s="9" t="s">
        <v>967</v>
      </c>
      <c r="B321" s="10">
        <v>45670</v>
      </c>
      <c r="C321" s="9" t="s">
        <v>202</v>
      </c>
      <c r="D321" s="9" t="s">
        <v>59</v>
      </c>
      <c r="E321" s="9" t="s">
        <v>18</v>
      </c>
      <c r="F321" s="11">
        <v>0</v>
      </c>
      <c r="G321" s="11">
        <v>0</v>
      </c>
      <c r="H321" s="11">
        <v>0</v>
      </c>
      <c r="I321" s="11">
        <v>64.709999999999994</v>
      </c>
      <c r="J321" s="11">
        <v>-64.709999999999994</v>
      </c>
      <c r="K321" s="12">
        <v>0</v>
      </c>
      <c r="L321" s="9" t="s">
        <v>555</v>
      </c>
    </row>
    <row r="322" spans="1:12" ht="15" customHeight="1">
      <c r="A322" s="9" t="s">
        <v>1327</v>
      </c>
      <c r="B322" s="10">
        <v>45670</v>
      </c>
      <c r="C322" s="9" t="s">
        <v>157</v>
      </c>
      <c r="D322" s="9" t="s">
        <v>105</v>
      </c>
      <c r="E322" s="9" t="s">
        <v>33</v>
      </c>
      <c r="F322" s="11">
        <v>566.54999999999995</v>
      </c>
      <c r="G322" s="11">
        <v>0</v>
      </c>
      <c r="H322" s="11">
        <v>566.54999999999995</v>
      </c>
      <c r="I322" s="11">
        <v>468.35</v>
      </c>
      <c r="J322" s="11">
        <v>98.2</v>
      </c>
      <c r="K322" s="12">
        <v>0.17332980000000001</v>
      </c>
      <c r="L322" s="9" t="s">
        <v>117</v>
      </c>
    </row>
    <row r="323" spans="1:12" ht="15" customHeight="1">
      <c r="A323" s="9" t="s">
        <v>1216</v>
      </c>
      <c r="B323" s="10">
        <v>45670</v>
      </c>
      <c r="C323" s="9" t="s">
        <v>21</v>
      </c>
      <c r="D323" s="9" t="s">
        <v>20</v>
      </c>
      <c r="E323" s="9" t="s">
        <v>24</v>
      </c>
      <c r="F323" s="11">
        <v>8579.49</v>
      </c>
      <c r="G323" s="11">
        <v>0</v>
      </c>
      <c r="H323" s="11">
        <v>8579.49</v>
      </c>
      <c r="I323" s="11">
        <v>6844.81</v>
      </c>
      <c r="J323" s="11">
        <v>1734.68</v>
      </c>
      <c r="K323" s="12">
        <v>0.20218917</v>
      </c>
      <c r="L323" s="9" t="s">
        <v>20</v>
      </c>
    </row>
    <row r="324" spans="1:12" ht="15" customHeight="1">
      <c r="A324" s="9" t="s">
        <v>998</v>
      </c>
      <c r="B324" s="10">
        <v>45670</v>
      </c>
      <c r="C324" s="9" t="s">
        <v>60</v>
      </c>
      <c r="D324" s="9" t="s">
        <v>59</v>
      </c>
      <c r="E324" s="9" t="s">
        <v>24</v>
      </c>
      <c r="F324" s="11">
        <v>1864</v>
      </c>
      <c r="G324" s="11">
        <v>0</v>
      </c>
      <c r="H324" s="11">
        <v>1864</v>
      </c>
      <c r="I324" s="11">
        <v>1583.25</v>
      </c>
      <c r="J324" s="11">
        <v>280.75</v>
      </c>
      <c r="K324" s="12">
        <v>0.15061695</v>
      </c>
      <c r="L324" s="9" t="s">
        <v>181</v>
      </c>
    </row>
    <row r="325" spans="1:12" ht="15" customHeight="1">
      <c r="A325" s="9" t="s">
        <v>1217</v>
      </c>
      <c r="B325" s="10">
        <v>45670</v>
      </c>
      <c r="C325" s="9" t="s">
        <v>175</v>
      </c>
      <c r="D325" s="9" t="s">
        <v>20</v>
      </c>
      <c r="E325" s="9" t="s">
        <v>24</v>
      </c>
      <c r="F325" s="11">
        <v>1514.18</v>
      </c>
      <c r="G325" s="11">
        <v>0</v>
      </c>
      <c r="H325" s="11">
        <v>1514.18</v>
      </c>
      <c r="I325" s="11">
        <v>1139.3499999999999</v>
      </c>
      <c r="J325" s="11">
        <v>374.83</v>
      </c>
      <c r="K325" s="12">
        <v>0.24754652999999999</v>
      </c>
      <c r="L325" s="9" t="s">
        <v>20</v>
      </c>
    </row>
    <row r="326" spans="1:12" ht="15" customHeight="1">
      <c r="A326" s="9" t="s">
        <v>1012</v>
      </c>
      <c r="B326" s="10">
        <v>45670</v>
      </c>
      <c r="C326" s="9" t="s">
        <v>1013</v>
      </c>
      <c r="D326" s="9" t="s">
        <v>76</v>
      </c>
      <c r="E326" s="9" t="s">
        <v>18</v>
      </c>
      <c r="F326" s="11">
        <v>1513</v>
      </c>
      <c r="G326" s="11">
        <v>0</v>
      </c>
      <c r="H326" s="11">
        <v>1513</v>
      </c>
      <c r="I326" s="11">
        <v>1328.1</v>
      </c>
      <c r="J326" s="11">
        <v>184.9</v>
      </c>
      <c r="K326" s="12">
        <v>0.12220752999999999</v>
      </c>
      <c r="L326" s="9" t="s">
        <v>80</v>
      </c>
    </row>
    <row r="327" spans="1:12" ht="15" customHeight="1">
      <c r="A327" s="9" t="s">
        <v>1218</v>
      </c>
      <c r="B327" s="10">
        <v>45670</v>
      </c>
      <c r="C327" s="9" t="s">
        <v>175</v>
      </c>
      <c r="D327" s="9" t="s">
        <v>20</v>
      </c>
      <c r="E327" s="9" t="s">
        <v>24</v>
      </c>
      <c r="F327" s="11">
        <v>1981.35</v>
      </c>
      <c r="G327" s="11">
        <v>0</v>
      </c>
      <c r="H327" s="11">
        <v>1981.35</v>
      </c>
      <c r="I327" s="11">
        <v>1492.78</v>
      </c>
      <c r="J327" s="11">
        <v>488.57</v>
      </c>
      <c r="K327" s="12">
        <v>0.24658440000000001</v>
      </c>
      <c r="L327" s="9" t="s">
        <v>20</v>
      </c>
    </row>
    <row r="328" spans="1:12" ht="15" customHeight="1">
      <c r="A328" s="9" t="s">
        <v>1219</v>
      </c>
      <c r="B328" s="10">
        <v>45670</v>
      </c>
      <c r="C328" s="9" t="s">
        <v>175</v>
      </c>
      <c r="D328" s="9" t="s">
        <v>20</v>
      </c>
      <c r="E328" s="9" t="s">
        <v>24</v>
      </c>
      <c r="F328" s="11">
        <v>2365.25</v>
      </c>
      <c r="G328" s="11">
        <v>0</v>
      </c>
      <c r="H328" s="11">
        <v>2365.25</v>
      </c>
      <c r="I328" s="11">
        <v>1738.55</v>
      </c>
      <c r="J328" s="11">
        <v>626.70000000000005</v>
      </c>
      <c r="K328" s="12">
        <v>0.26496142</v>
      </c>
      <c r="L328" s="9" t="s">
        <v>20</v>
      </c>
    </row>
    <row r="329" spans="1:12" ht="15" customHeight="1">
      <c r="A329" s="9" t="s">
        <v>1020</v>
      </c>
      <c r="B329" s="10">
        <v>45670</v>
      </c>
      <c r="C329" s="9" t="s">
        <v>384</v>
      </c>
      <c r="D329" s="9" t="s">
        <v>120</v>
      </c>
      <c r="E329" s="9" t="s">
        <v>24</v>
      </c>
      <c r="F329" s="11">
        <v>600</v>
      </c>
      <c r="G329" s="11">
        <v>0</v>
      </c>
      <c r="H329" s="11">
        <v>600</v>
      </c>
      <c r="I329" s="11">
        <v>0</v>
      </c>
      <c r="J329" s="11">
        <v>600</v>
      </c>
      <c r="K329" s="12">
        <v>1</v>
      </c>
      <c r="L329" s="9" t="s">
        <v>249</v>
      </c>
    </row>
    <row r="330" spans="1:12" ht="15" customHeight="1">
      <c r="A330" s="9" t="s">
        <v>1146</v>
      </c>
      <c r="B330" s="10">
        <v>45670</v>
      </c>
      <c r="C330" s="9" t="s">
        <v>291</v>
      </c>
      <c r="D330" s="9" t="s">
        <v>45</v>
      </c>
      <c r="E330" s="9" t="s">
        <v>24</v>
      </c>
      <c r="F330" s="11">
        <v>487.5</v>
      </c>
      <c r="G330" s="11">
        <v>0</v>
      </c>
      <c r="H330" s="11">
        <v>487.5</v>
      </c>
      <c r="I330" s="11">
        <v>0</v>
      </c>
      <c r="J330" s="11">
        <v>487.5</v>
      </c>
      <c r="K330" s="12">
        <v>1</v>
      </c>
      <c r="L330" s="9" t="s">
        <v>241</v>
      </c>
    </row>
    <row r="331" spans="1:12" ht="15" customHeight="1">
      <c r="A331" s="9" t="s">
        <v>678</v>
      </c>
      <c r="B331" s="10">
        <v>45671</v>
      </c>
      <c r="C331" s="9" t="s">
        <v>679</v>
      </c>
      <c r="D331" s="9" t="s">
        <v>76</v>
      </c>
      <c r="E331" s="9" t="s">
        <v>18</v>
      </c>
      <c r="F331" s="11">
        <v>0</v>
      </c>
      <c r="G331" s="11">
        <v>0</v>
      </c>
      <c r="H331" s="11">
        <v>0</v>
      </c>
      <c r="I331" s="11">
        <v>38.659999999999997</v>
      </c>
      <c r="J331" s="11">
        <v>-38.659999999999997</v>
      </c>
      <c r="K331" s="12">
        <v>0</v>
      </c>
      <c r="L331" s="9" t="s">
        <v>240</v>
      </c>
    </row>
    <row r="332" spans="1:12" ht="15" customHeight="1">
      <c r="A332" s="9" t="s">
        <v>377</v>
      </c>
      <c r="B332" s="10">
        <v>45671</v>
      </c>
      <c r="C332" s="9" t="s">
        <v>21</v>
      </c>
      <c r="D332" s="9" t="s">
        <v>20</v>
      </c>
      <c r="E332" s="9" t="s">
        <v>24</v>
      </c>
      <c r="F332" s="11">
        <v>0</v>
      </c>
      <c r="G332" s="11">
        <v>0</v>
      </c>
      <c r="H332" s="11">
        <v>0</v>
      </c>
      <c r="I332" s="11">
        <v>40.56</v>
      </c>
      <c r="J332" s="11">
        <v>-40.56</v>
      </c>
      <c r="K332" s="12">
        <v>0</v>
      </c>
      <c r="L332" s="9" t="s">
        <v>20</v>
      </c>
    </row>
    <row r="333" spans="1:12" ht="15" customHeight="1">
      <c r="A333" s="9" t="s">
        <v>482</v>
      </c>
      <c r="B333" s="10">
        <v>45671</v>
      </c>
      <c r="C333" s="9" t="s">
        <v>273</v>
      </c>
      <c r="D333" s="9" t="s">
        <v>76</v>
      </c>
      <c r="E333" s="9" t="s">
        <v>18</v>
      </c>
      <c r="F333" s="11">
        <v>0</v>
      </c>
      <c r="G333" s="11">
        <v>0</v>
      </c>
      <c r="H333" s="11">
        <v>0</v>
      </c>
      <c r="I333" s="11">
        <v>602.54999999999995</v>
      </c>
      <c r="J333" s="11">
        <v>-602.54999999999995</v>
      </c>
      <c r="K333" s="12">
        <v>0</v>
      </c>
      <c r="L333" s="9" t="s">
        <v>269</v>
      </c>
    </row>
    <row r="334" spans="1:12" ht="15" customHeight="1">
      <c r="A334" s="9" t="s">
        <v>506</v>
      </c>
      <c r="B334" s="10">
        <v>45671</v>
      </c>
      <c r="C334" s="9" t="s">
        <v>151</v>
      </c>
      <c r="D334" s="9" t="s">
        <v>70</v>
      </c>
      <c r="E334" s="9" t="s">
        <v>24</v>
      </c>
      <c r="F334" s="11">
        <v>100.9</v>
      </c>
      <c r="G334" s="11">
        <v>-50.45</v>
      </c>
      <c r="H334" s="11">
        <v>50.45</v>
      </c>
      <c r="I334" s="11">
        <v>50.44</v>
      </c>
      <c r="J334" s="11">
        <v>0.01</v>
      </c>
      <c r="K334" s="12">
        <v>1.9822000000000001E-4</v>
      </c>
      <c r="L334" s="9" t="s">
        <v>239</v>
      </c>
    </row>
    <row r="335" spans="1:12" ht="15" customHeight="1">
      <c r="A335" s="9" t="s">
        <v>675</v>
      </c>
      <c r="B335" s="10">
        <v>45671</v>
      </c>
      <c r="C335" s="9" t="s">
        <v>676</v>
      </c>
      <c r="D335" s="9" t="s">
        <v>106</v>
      </c>
      <c r="E335" s="9" t="s">
        <v>33</v>
      </c>
      <c r="F335" s="11">
        <v>0</v>
      </c>
      <c r="G335" s="11">
        <v>0</v>
      </c>
      <c r="H335" s="11">
        <v>0</v>
      </c>
      <c r="I335" s="11">
        <v>-360</v>
      </c>
      <c r="J335" s="11">
        <v>360</v>
      </c>
      <c r="K335" s="12">
        <v>0</v>
      </c>
      <c r="L335" s="9" t="s">
        <v>573</v>
      </c>
    </row>
    <row r="336" spans="1:12" ht="15" customHeight="1">
      <c r="A336" s="9" t="s">
        <v>557</v>
      </c>
      <c r="B336" s="10">
        <v>45671</v>
      </c>
      <c r="C336" s="9" t="s">
        <v>263</v>
      </c>
      <c r="D336" s="9" t="s">
        <v>30</v>
      </c>
      <c r="E336" s="9" t="s">
        <v>33</v>
      </c>
      <c r="F336" s="11">
        <v>0</v>
      </c>
      <c r="G336" s="11">
        <v>0</v>
      </c>
      <c r="H336" s="11">
        <v>0</v>
      </c>
      <c r="I336" s="11">
        <v>0</v>
      </c>
      <c r="J336" s="11">
        <v>0</v>
      </c>
      <c r="K336" s="12">
        <v>0</v>
      </c>
      <c r="L336" s="9" t="s">
        <v>117</v>
      </c>
    </row>
    <row r="337" spans="1:12" ht="15" customHeight="1">
      <c r="A337" s="9" t="s">
        <v>548</v>
      </c>
      <c r="B337" s="10">
        <v>45671</v>
      </c>
      <c r="C337" s="9" t="s">
        <v>549</v>
      </c>
      <c r="D337" s="9" t="s">
        <v>106</v>
      </c>
      <c r="E337" s="9" t="s">
        <v>33</v>
      </c>
      <c r="F337" s="11">
        <v>0</v>
      </c>
      <c r="G337" s="11">
        <v>0</v>
      </c>
      <c r="H337" s="11">
        <v>0</v>
      </c>
      <c r="I337" s="11">
        <v>1781.2</v>
      </c>
      <c r="J337" s="11">
        <v>-1781.2</v>
      </c>
      <c r="K337" s="12">
        <v>0</v>
      </c>
      <c r="L337" s="9" t="s">
        <v>77</v>
      </c>
    </row>
    <row r="338" spans="1:12" ht="15" customHeight="1">
      <c r="A338" s="9" t="s">
        <v>1103</v>
      </c>
      <c r="B338" s="10">
        <v>45671</v>
      </c>
      <c r="C338" s="9" t="s">
        <v>21</v>
      </c>
      <c r="D338" s="9" t="s">
        <v>20</v>
      </c>
      <c r="E338" s="9" t="s">
        <v>24</v>
      </c>
      <c r="F338" s="11">
        <v>6920</v>
      </c>
      <c r="G338" s="11">
        <v>0</v>
      </c>
      <c r="H338" s="11">
        <v>6920</v>
      </c>
      <c r="I338" s="11">
        <v>5375.38</v>
      </c>
      <c r="J338" s="11">
        <v>1544.62</v>
      </c>
      <c r="K338" s="12">
        <v>0.22321098</v>
      </c>
      <c r="L338" s="9" t="s">
        <v>245</v>
      </c>
    </row>
    <row r="339" spans="1:12" ht="15" customHeight="1">
      <c r="A339" s="9" t="s">
        <v>919</v>
      </c>
      <c r="B339" s="10">
        <v>45671</v>
      </c>
      <c r="C339" s="9" t="s">
        <v>180</v>
      </c>
      <c r="D339" s="9" t="s">
        <v>76</v>
      </c>
      <c r="E339" s="9" t="s">
        <v>33</v>
      </c>
      <c r="F339" s="11">
        <v>0</v>
      </c>
      <c r="G339" s="11">
        <v>0</v>
      </c>
      <c r="H339" s="11">
        <v>0</v>
      </c>
      <c r="I339" s="11">
        <v>123.75</v>
      </c>
      <c r="J339" s="11">
        <v>-123.75</v>
      </c>
      <c r="K339" s="12">
        <v>0</v>
      </c>
      <c r="L339" s="9" t="s">
        <v>142</v>
      </c>
    </row>
    <row r="340" spans="1:12" ht="15" customHeight="1">
      <c r="A340" s="9" t="s">
        <v>534</v>
      </c>
      <c r="B340" s="10">
        <v>45671</v>
      </c>
      <c r="C340" s="9" t="s">
        <v>263</v>
      </c>
      <c r="D340" s="9" t="s">
        <v>30</v>
      </c>
      <c r="E340" s="9" t="s">
        <v>33</v>
      </c>
      <c r="F340" s="11">
        <v>0</v>
      </c>
      <c r="G340" s="11">
        <v>0</v>
      </c>
      <c r="H340" s="11">
        <v>0</v>
      </c>
      <c r="I340" s="11">
        <v>0</v>
      </c>
      <c r="J340" s="11">
        <v>0</v>
      </c>
      <c r="K340" s="12">
        <v>0</v>
      </c>
      <c r="L340" s="9" t="s">
        <v>117</v>
      </c>
    </row>
    <row r="341" spans="1:12" ht="15" customHeight="1">
      <c r="A341" s="9" t="s">
        <v>659</v>
      </c>
      <c r="B341" s="10">
        <v>45671</v>
      </c>
      <c r="C341" s="9" t="s">
        <v>336</v>
      </c>
      <c r="D341" s="9" t="s">
        <v>70</v>
      </c>
      <c r="E341" s="9" t="s">
        <v>24</v>
      </c>
      <c r="F341" s="11">
        <v>0</v>
      </c>
      <c r="G341" s="11">
        <v>0</v>
      </c>
      <c r="H341" s="11">
        <v>0</v>
      </c>
      <c r="I341" s="11">
        <v>-39.36</v>
      </c>
      <c r="J341" s="11">
        <v>39.36</v>
      </c>
      <c r="K341" s="12">
        <v>0</v>
      </c>
      <c r="L341" s="9" t="s">
        <v>239</v>
      </c>
    </row>
    <row r="342" spans="1:12" ht="15" customHeight="1">
      <c r="A342" s="9" t="s">
        <v>1220</v>
      </c>
      <c r="B342" s="10">
        <v>45671</v>
      </c>
      <c r="C342" s="9" t="s">
        <v>175</v>
      </c>
      <c r="D342" s="9" t="s">
        <v>20</v>
      </c>
      <c r="E342" s="9" t="s">
        <v>24</v>
      </c>
      <c r="F342" s="11">
        <v>998.02</v>
      </c>
      <c r="G342" s="11">
        <v>0</v>
      </c>
      <c r="H342" s="11">
        <v>998.02</v>
      </c>
      <c r="I342" s="11">
        <v>742.18</v>
      </c>
      <c r="J342" s="11">
        <v>255.84</v>
      </c>
      <c r="K342" s="12">
        <v>0.25634757000000002</v>
      </c>
      <c r="L342" s="9" t="s">
        <v>20</v>
      </c>
    </row>
    <row r="343" spans="1:12" ht="15" customHeight="1">
      <c r="A343" s="9" t="s">
        <v>1221</v>
      </c>
      <c r="B343" s="10">
        <v>45671</v>
      </c>
      <c r="C343" s="9" t="s">
        <v>175</v>
      </c>
      <c r="D343" s="9" t="s">
        <v>20</v>
      </c>
      <c r="E343" s="9" t="s">
        <v>24</v>
      </c>
      <c r="F343" s="11">
        <v>2309.02</v>
      </c>
      <c r="G343" s="11">
        <v>0</v>
      </c>
      <c r="H343" s="11">
        <v>2309.02</v>
      </c>
      <c r="I343" s="11">
        <v>1740.98</v>
      </c>
      <c r="J343" s="11">
        <v>568.04</v>
      </c>
      <c r="K343" s="12">
        <v>0.24600912999999999</v>
      </c>
      <c r="L343" s="9" t="s">
        <v>20</v>
      </c>
    </row>
    <row r="344" spans="1:12" ht="15" customHeight="1">
      <c r="A344" s="9" t="s">
        <v>1222</v>
      </c>
      <c r="B344" s="10">
        <v>45671</v>
      </c>
      <c r="C344" s="9" t="s">
        <v>175</v>
      </c>
      <c r="D344" s="9" t="s">
        <v>20</v>
      </c>
      <c r="E344" s="9" t="s">
        <v>24</v>
      </c>
      <c r="F344" s="11">
        <v>1110.8</v>
      </c>
      <c r="G344" s="11">
        <v>0</v>
      </c>
      <c r="H344" s="11">
        <v>1110.8</v>
      </c>
      <c r="I344" s="11">
        <v>867.6</v>
      </c>
      <c r="J344" s="11">
        <v>243.2</v>
      </c>
      <c r="K344" s="12">
        <v>0.21894130000000001</v>
      </c>
      <c r="L344" s="9" t="s">
        <v>20</v>
      </c>
    </row>
    <row r="345" spans="1:12" ht="15" customHeight="1">
      <c r="A345" s="9" t="s">
        <v>1328</v>
      </c>
      <c r="B345" s="10">
        <v>45671</v>
      </c>
      <c r="C345" s="9" t="s">
        <v>89</v>
      </c>
      <c r="D345" s="9" t="s">
        <v>39</v>
      </c>
      <c r="E345" s="9" t="s">
        <v>33</v>
      </c>
      <c r="F345" s="11">
        <v>540</v>
      </c>
      <c r="G345" s="11">
        <v>0</v>
      </c>
      <c r="H345" s="11">
        <v>540</v>
      </c>
      <c r="I345" s="11">
        <v>440.48</v>
      </c>
      <c r="J345" s="11">
        <v>99.52</v>
      </c>
      <c r="K345" s="12">
        <v>0.1842963</v>
      </c>
      <c r="L345" s="9" t="s">
        <v>117</v>
      </c>
    </row>
    <row r="346" spans="1:12" ht="15" customHeight="1">
      <c r="A346" s="9" t="s">
        <v>1157</v>
      </c>
      <c r="B346" s="10">
        <v>45671</v>
      </c>
      <c r="C346" s="9" t="s">
        <v>119</v>
      </c>
      <c r="D346" s="9" t="s">
        <v>244</v>
      </c>
      <c r="E346" s="9" t="s">
        <v>24</v>
      </c>
      <c r="F346" s="11">
        <v>1440</v>
      </c>
      <c r="G346" s="11">
        <v>0</v>
      </c>
      <c r="H346" s="11">
        <v>1440</v>
      </c>
      <c r="I346" s="11">
        <v>1072.97</v>
      </c>
      <c r="J346" s="11">
        <v>367.03</v>
      </c>
      <c r="K346" s="12">
        <v>0.25488193999999997</v>
      </c>
      <c r="L346" s="9" t="s">
        <v>244</v>
      </c>
    </row>
    <row r="347" spans="1:12" ht="15" customHeight="1">
      <c r="A347" s="9" t="s">
        <v>1041</v>
      </c>
      <c r="B347" s="10">
        <v>45671</v>
      </c>
      <c r="C347" s="9" t="s">
        <v>199</v>
      </c>
      <c r="D347" s="9" t="s">
        <v>76</v>
      </c>
      <c r="E347" s="9" t="s">
        <v>18</v>
      </c>
      <c r="F347" s="11">
        <v>850</v>
      </c>
      <c r="G347" s="11">
        <v>0</v>
      </c>
      <c r="H347" s="11">
        <v>850</v>
      </c>
      <c r="I347" s="11">
        <v>764.73</v>
      </c>
      <c r="J347" s="11">
        <v>85.27</v>
      </c>
      <c r="K347" s="12">
        <v>0.10031764999999999</v>
      </c>
      <c r="L347" s="9" t="s">
        <v>238</v>
      </c>
    </row>
    <row r="348" spans="1:12" ht="15" customHeight="1">
      <c r="A348" s="9" t="s">
        <v>492</v>
      </c>
      <c r="B348" s="10">
        <v>45671</v>
      </c>
      <c r="C348" s="9" t="s">
        <v>125</v>
      </c>
      <c r="D348" s="9" t="s">
        <v>15</v>
      </c>
      <c r="E348" s="9" t="s">
        <v>18</v>
      </c>
      <c r="F348" s="11">
        <v>0</v>
      </c>
      <c r="G348" s="11">
        <v>0</v>
      </c>
      <c r="H348" s="11">
        <v>0</v>
      </c>
      <c r="I348" s="11">
        <v>1222.98</v>
      </c>
      <c r="J348" s="11">
        <v>-1222.98</v>
      </c>
      <c r="K348" s="12">
        <v>0</v>
      </c>
      <c r="L348" s="9" t="s">
        <v>240</v>
      </c>
    </row>
    <row r="349" spans="1:12" ht="15" customHeight="1">
      <c r="A349" s="9" t="s">
        <v>374</v>
      </c>
      <c r="B349" s="10">
        <v>45671</v>
      </c>
      <c r="C349" s="9" t="s">
        <v>21</v>
      </c>
      <c r="D349" s="9" t="s">
        <v>20</v>
      </c>
      <c r="E349" s="9" t="s">
        <v>24</v>
      </c>
      <c r="F349" s="11">
        <v>0</v>
      </c>
      <c r="G349" s="11">
        <v>0</v>
      </c>
      <c r="H349" s="11">
        <v>0</v>
      </c>
      <c r="I349" s="11">
        <v>269.5</v>
      </c>
      <c r="J349" s="11">
        <v>-269.5</v>
      </c>
      <c r="K349" s="12">
        <v>0</v>
      </c>
      <c r="L349" s="9" t="s">
        <v>20</v>
      </c>
    </row>
    <row r="350" spans="1:12" ht="15" customHeight="1">
      <c r="A350" s="9" t="s">
        <v>516</v>
      </c>
      <c r="B350" s="10">
        <v>45671</v>
      </c>
      <c r="C350" s="9" t="s">
        <v>71</v>
      </c>
      <c r="D350" s="9" t="s">
        <v>70</v>
      </c>
      <c r="E350" s="9" t="s">
        <v>24</v>
      </c>
      <c r="F350" s="11">
        <v>0</v>
      </c>
      <c r="G350" s="11">
        <v>0</v>
      </c>
      <c r="H350" s="11">
        <v>0</v>
      </c>
      <c r="I350" s="11">
        <v>308.93</v>
      </c>
      <c r="J350" s="11">
        <v>-308.93</v>
      </c>
      <c r="K350" s="12">
        <v>0</v>
      </c>
      <c r="L350" s="9" t="s">
        <v>243</v>
      </c>
    </row>
    <row r="351" spans="1:12" ht="15" customHeight="1">
      <c r="A351" s="9" t="s">
        <v>494</v>
      </c>
      <c r="B351" s="10">
        <v>45671</v>
      </c>
      <c r="C351" s="9" t="s">
        <v>495</v>
      </c>
      <c r="D351" s="9" t="s">
        <v>81</v>
      </c>
      <c r="E351" s="9" t="s">
        <v>24</v>
      </c>
      <c r="F351" s="11">
        <v>0</v>
      </c>
      <c r="G351" s="11">
        <v>0</v>
      </c>
      <c r="H351" s="11">
        <v>0</v>
      </c>
      <c r="I351" s="11">
        <v>294.13</v>
      </c>
      <c r="J351" s="11">
        <v>-294.13</v>
      </c>
      <c r="K351" s="12">
        <v>0</v>
      </c>
      <c r="L351" s="9" t="s">
        <v>249</v>
      </c>
    </row>
    <row r="352" spans="1:12" ht="15" customHeight="1">
      <c r="A352" s="9" t="s">
        <v>603</v>
      </c>
      <c r="B352" s="10">
        <v>45671</v>
      </c>
      <c r="C352" s="9" t="s">
        <v>259</v>
      </c>
      <c r="D352" s="9" t="s">
        <v>76</v>
      </c>
      <c r="E352" s="9" t="s">
        <v>18</v>
      </c>
      <c r="F352" s="11">
        <v>0</v>
      </c>
      <c r="G352" s="11">
        <v>-18467</v>
      </c>
      <c r="H352" s="11">
        <v>-18467</v>
      </c>
      <c r="I352" s="11">
        <v>-14590.2</v>
      </c>
      <c r="J352" s="11">
        <v>-3876.8</v>
      </c>
      <c r="K352" s="12">
        <v>0.20993123</v>
      </c>
      <c r="L352" s="9" t="s">
        <v>127</v>
      </c>
    </row>
    <row r="353" spans="1:12" ht="15" customHeight="1">
      <c r="A353" s="9" t="s">
        <v>1160</v>
      </c>
      <c r="B353" s="10">
        <v>45671</v>
      </c>
      <c r="C353" s="9" t="s">
        <v>71</v>
      </c>
      <c r="D353" s="9" t="s">
        <v>70</v>
      </c>
      <c r="E353" s="9" t="s">
        <v>24</v>
      </c>
      <c r="F353" s="11">
        <v>1144.5</v>
      </c>
      <c r="G353" s="11">
        <v>0</v>
      </c>
      <c r="H353" s="11">
        <v>1144.5</v>
      </c>
      <c r="I353" s="11">
        <v>1030.06</v>
      </c>
      <c r="J353" s="11">
        <v>114.44</v>
      </c>
      <c r="K353" s="12">
        <v>9.9991259999999998E-2</v>
      </c>
      <c r="L353" s="9" t="s">
        <v>243</v>
      </c>
    </row>
    <row r="354" spans="1:12" ht="15" customHeight="1">
      <c r="A354" s="9" t="s">
        <v>504</v>
      </c>
      <c r="B354" s="10">
        <v>45671</v>
      </c>
      <c r="C354" s="9" t="s">
        <v>406</v>
      </c>
      <c r="D354" s="9" t="s">
        <v>76</v>
      </c>
      <c r="E354" s="9" t="s">
        <v>18</v>
      </c>
      <c r="F354" s="11">
        <v>0</v>
      </c>
      <c r="G354" s="11">
        <v>0</v>
      </c>
      <c r="H354" s="11">
        <v>0</v>
      </c>
      <c r="I354" s="11">
        <v>333.45</v>
      </c>
      <c r="J354" s="11">
        <v>-333.45</v>
      </c>
      <c r="K354" s="12">
        <v>0</v>
      </c>
      <c r="L354" s="9" t="s">
        <v>127</v>
      </c>
    </row>
    <row r="355" spans="1:12" ht="15" customHeight="1">
      <c r="A355" s="9" t="s">
        <v>1161</v>
      </c>
      <c r="B355" s="10">
        <v>45671</v>
      </c>
      <c r="C355" s="9" t="s">
        <v>71</v>
      </c>
      <c r="D355" s="9" t="s">
        <v>70</v>
      </c>
      <c r="E355" s="9" t="s">
        <v>24</v>
      </c>
      <c r="F355" s="11">
        <v>17741.849999999999</v>
      </c>
      <c r="G355" s="11">
        <v>0</v>
      </c>
      <c r="H355" s="11">
        <v>17741.849999999999</v>
      </c>
      <c r="I355" s="11">
        <v>15967.58</v>
      </c>
      <c r="J355" s="11">
        <v>1774.27</v>
      </c>
      <c r="K355" s="12">
        <v>0.10000479</v>
      </c>
      <c r="L355" s="9" t="s">
        <v>243</v>
      </c>
    </row>
    <row r="356" spans="1:12" ht="15" customHeight="1">
      <c r="A356" s="9" t="s">
        <v>596</v>
      </c>
      <c r="B356" s="10">
        <v>45671</v>
      </c>
      <c r="C356" s="9" t="s">
        <v>597</v>
      </c>
      <c r="D356" s="9" t="s">
        <v>244</v>
      </c>
      <c r="E356" s="9" t="s">
        <v>24</v>
      </c>
      <c r="F356" s="11">
        <v>0</v>
      </c>
      <c r="G356" s="11">
        <v>0</v>
      </c>
      <c r="H356" s="11">
        <v>0</v>
      </c>
      <c r="I356" s="11">
        <v>112.5</v>
      </c>
      <c r="J356" s="11">
        <v>-112.5</v>
      </c>
      <c r="K356" s="12">
        <v>0</v>
      </c>
      <c r="L356" s="9" t="s">
        <v>244</v>
      </c>
    </row>
    <row r="357" spans="1:12" ht="15" customHeight="1">
      <c r="A357" s="9" t="s">
        <v>1052</v>
      </c>
      <c r="B357" s="10">
        <v>45671</v>
      </c>
      <c r="C357" s="9" t="s">
        <v>540</v>
      </c>
      <c r="D357" s="9" t="s">
        <v>59</v>
      </c>
      <c r="E357" s="9" t="s">
        <v>18</v>
      </c>
      <c r="F357" s="11">
        <v>1486.22</v>
      </c>
      <c r="G357" s="11">
        <v>0</v>
      </c>
      <c r="H357" s="11">
        <v>1486.22</v>
      </c>
      <c r="I357" s="11">
        <v>1341.2</v>
      </c>
      <c r="J357" s="11">
        <v>145.02000000000001</v>
      </c>
      <c r="K357" s="12">
        <v>9.7576399999999994E-2</v>
      </c>
      <c r="L357" s="9" t="s">
        <v>247</v>
      </c>
    </row>
    <row r="358" spans="1:12" ht="15" customHeight="1">
      <c r="A358" s="9" t="s">
        <v>1348</v>
      </c>
      <c r="B358" s="10">
        <v>45671</v>
      </c>
      <c r="C358" s="9" t="s">
        <v>202</v>
      </c>
      <c r="D358" s="9" t="s">
        <v>59</v>
      </c>
      <c r="E358" s="9" t="s">
        <v>18</v>
      </c>
      <c r="F358" s="11">
        <v>3150</v>
      </c>
      <c r="G358" s="11">
        <v>0</v>
      </c>
      <c r="H358" s="11">
        <v>3150</v>
      </c>
      <c r="I358" s="11">
        <v>2400.06</v>
      </c>
      <c r="J358" s="11">
        <v>749.94</v>
      </c>
      <c r="K358" s="12">
        <v>0.23807618999999999</v>
      </c>
      <c r="L358" s="9" t="s">
        <v>103</v>
      </c>
    </row>
    <row r="359" spans="1:12" ht="15" customHeight="1">
      <c r="A359" s="9" t="s">
        <v>1223</v>
      </c>
      <c r="B359" s="10">
        <v>45671</v>
      </c>
      <c r="C359" s="9" t="s">
        <v>175</v>
      </c>
      <c r="D359" s="9" t="s">
        <v>20</v>
      </c>
      <c r="E359" s="9" t="s">
        <v>24</v>
      </c>
      <c r="F359" s="11">
        <v>2037.9</v>
      </c>
      <c r="G359" s="11">
        <v>0</v>
      </c>
      <c r="H359" s="11">
        <v>2037.9</v>
      </c>
      <c r="I359" s="11">
        <v>1545.63</v>
      </c>
      <c r="J359" s="11">
        <v>492.27</v>
      </c>
      <c r="K359" s="12">
        <v>0.24155749000000001</v>
      </c>
      <c r="L359" s="9" t="s">
        <v>20</v>
      </c>
    </row>
    <row r="360" spans="1:12" ht="15" customHeight="1">
      <c r="A360" s="9" t="s">
        <v>1212</v>
      </c>
      <c r="B360" s="10">
        <v>45671</v>
      </c>
      <c r="C360" s="9" t="s">
        <v>175</v>
      </c>
      <c r="D360" s="9" t="s">
        <v>20</v>
      </c>
      <c r="E360" s="9" t="s">
        <v>24</v>
      </c>
      <c r="F360" s="11">
        <v>0</v>
      </c>
      <c r="G360" s="11">
        <v>0</v>
      </c>
      <c r="H360" s="11">
        <v>0</v>
      </c>
      <c r="I360" s="11">
        <v>-144.04</v>
      </c>
      <c r="J360" s="11">
        <v>144.04</v>
      </c>
      <c r="K360" s="12">
        <v>0</v>
      </c>
      <c r="L360" s="9" t="s">
        <v>20</v>
      </c>
    </row>
    <row r="361" spans="1:12" ht="15" customHeight="1">
      <c r="A361" s="9" t="s">
        <v>1224</v>
      </c>
      <c r="B361" s="10">
        <v>45671</v>
      </c>
      <c r="C361" s="9" t="s">
        <v>175</v>
      </c>
      <c r="D361" s="9" t="s">
        <v>20</v>
      </c>
      <c r="E361" s="9" t="s">
        <v>24</v>
      </c>
      <c r="F361" s="11">
        <v>1514.18</v>
      </c>
      <c r="G361" s="11">
        <v>0</v>
      </c>
      <c r="H361" s="11">
        <v>1514.18</v>
      </c>
      <c r="I361" s="11">
        <v>1139.3499999999999</v>
      </c>
      <c r="J361" s="11">
        <v>374.83</v>
      </c>
      <c r="K361" s="12">
        <v>0.24754652999999999</v>
      </c>
      <c r="L361" s="9" t="s">
        <v>20</v>
      </c>
    </row>
    <row r="362" spans="1:12" ht="15" customHeight="1">
      <c r="A362" s="9" t="s">
        <v>1225</v>
      </c>
      <c r="B362" s="10">
        <v>45671</v>
      </c>
      <c r="C362" s="9" t="s">
        <v>175</v>
      </c>
      <c r="D362" s="9" t="s">
        <v>20</v>
      </c>
      <c r="E362" s="9" t="s">
        <v>24</v>
      </c>
      <c r="F362" s="11">
        <v>1651</v>
      </c>
      <c r="G362" s="11">
        <v>0</v>
      </c>
      <c r="H362" s="11">
        <v>1651</v>
      </c>
      <c r="I362" s="11">
        <v>1218.8</v>
      </c>
      <c r="J362" s="11">
        <v>432.2</v>
      </c>
      <c r="K362" s="12">
        <v>0.26178074000000001</v>
      </c>
      <c r="L362" s="9" t="s">
        <v>20</v>
      </c>
    </row>
    <row r="363" spans="1:12" ht="15" customHeight="1">
      <c r="A363" s="9" t="s">
        <v>1042</v>
      </c>
      <c r="B363" s="10">
        <v>45671</v>
      </c>
      <c r="C363" s="9" t="s">
        <v>199</v>
      </c>
      <c r="D363" s="9" t="s">
        <v>76</v>
      </c>
      <c r="E363" s="9" t="s">
        <v>18</v>
      </c>
      <c r="F363" s="11">
        <v>400</v>
      </c>
      <c r="G363" s="11">
        <v>0</v>
      </c>
      <c r="H363" s="11">
        <v>400</v>
      </c>
      <c r="I363" s="11">
        <v>0</v>
      </c>
      <c r="J363" s="11">
        <v>400</v>
      </c>
      <c r="K363" s="12">
        <v>1</v>
      </c>
      <c r="L363" s="9" t="s">
        <v>238</v>
      </c>
    </row>
    <row r="364" spans="1:12" ht="15" customHeight="1">
      <c r="A364" s="9" t="s">
        <v>1043</v>
      </c>
      <c r="B364" s="10">
        <v>45671</v>
      </c>
      <c r="C364" s="9" t="s">
        <v>413</v>
      </c>
      <c r="D364" s="9" t="s">
        <v>59</v>
      </c>
      <c r="E364" s="9" t="s">
        <v>18</v>
      </c>
      <c r="F364" s="11">
        <v>1000</v>
      </c>
      <c r="G364" s="11">
        <v>0</v>
      </c>
      <c r="H364" s="11">
        <v>1000</v>
      </c>
      <c r="I364" s="11">
        <v>958.85</v>
      </c>
      <c r="J364" s="11">
        <v>41.15</v>
      </c>
      <c r="K364" s="12">
        <v>4.1149999999999999E-2</v>
      </c>
      <c r="L364" s="9" t="s">
        <v>238</v>
      </c>
    </row>
    <row r="365" spans="1:12" ht="15" customHeight="1">
      <c r="A365" s="9" t="s">
        <v>1044</v>
      </c>
      <c r="B365" s="10">
        <v>45671</v>
      </c>
      <c r="C365" s="9" t="s">
        <v>128</v>
      </c>
      <c r="D365" s="9" t="s">
        <v>127</v>
      </c>
      <c r="E365" s="9" t="s">
        <v>18</v>
      </c>
      <c r="F365" s="11">
        <v>200</v>
      </c>
      <c r="G365" s="11">
        <v>0</v>
      </c>
      <c r="H365" s="11">
        <v>200</v>
      </c>
      <c r="I365" s="11">
        <v>0</v>
      </c>
      <c r="J365" s="11">
        <v>200</v>
      </c>
      <c r="K365" s="12">
        <v>1</v>
      </c>
      <c r="L365" s="9" t="s">
        <v>238</v>
      </c>
    </row>
    <row r="366" spans="1:12" ht="15" customHeight="1">
      <c r="A366" s="9" t="s">
        <v>974</v>
      </c>
      <c r="B366" s="10">
        <v>45671</v>
      </c>
      <c r="C366" s="9" t="s">
        <v>209</v>
      </c>
      <c r="D366" s="9" t="s">
        <v>604</v>
      </c>
      <c r="E366" s="9" t="s">
        <v>18</v>
      </c>
      <c r="F366" s="11">
        <v>0</v>
      </c>
      <c r="G366" s="11">
        <v>0</v>
      </c>
      <c r="H366" s="11">
        <v>0</v>
      </c>
      <c r="I366" s="11">
        <v>66.44</v>
      </c>
      <c r="J366" s="11">
        <v>-66.44</v>
      </c>
      <c r="K366" s="12">
        <v>0</v>
      </c>
      <c r="L366" s="9" t="s">
        <v>240</v>
      </c>
    </row>
    <row r="367" spans="1:12" ht="15" customHeight="1">
      <c r="A367" s="9" t="s">
        <v>84</v>
      </c>
      <c r="B367" s="10">
        <v>45672</v>
      </c>
      <c r="C367" s="9" t="s">
        <v>82</v>
      </c>
      <c r="D367" s="9" t="s">
        <v>81</v>
      </c>
      <c r="E367" s="9" t="s">
        <v>24</v>
      </c>
      <c r="F367" s="11">
        <v>0</v>
      </c>
      <c r="G367" s="11">
        <v>2760</v>
      </c>
      <c r="H367" s="11">
        <v>2760</v>
      </c>
      <c r="I367" s="11">
        <v>1848</v>
      </c>
      <c r="J367" s="11">
        <v>912</v>
      </c>
      <c r="K367" s="12">
        <v>0.33043477999999998</v>
      </c>
      <c r="L367" s="9" t="s">
        <v>241</v>
      </c>
    </row>
    <row r="368" spans="1:12" ht="15" customHeight="1">
      <c r="A368" s="9" t="s">
        <v>208</v>
      </c>
      <c r="B368" s="10">
        <v>45672</v>
      </c>
      <c r="C368" s="9" t="s">
        <v>209</v>
      </c>
      <c r="D368" s="9" t="s">
        <v>604</v>
      </c>
      <c r="E368" s="9" t="s">
        <v>18</v>
      </c>
      <c r="F368" s="11">
        <v>0</v>
      </c>
      <c r="G368" s="11">
        <v>0</v>
      </c>
      <c r="H368" s="11">
        <v>0</v>
      </c>
      <c r="I368" s="11">
        <v>0</v>
      </c>
      <c r="J368" s="11">
        <v>0</v>
      </c>
      <c r="K368" s="12">
        <v>0</v>
      </c>
      <c r="L368" s="9" t="s">
        <v>240</v>
      </c>
    </row>
    <row r="369" spans="1:12" ht="15" customHeight="1">
      <c r="A369" s="9" t="s">
        <v>492</v>
      </c>
      <c r="B369" s="10">
        <v>45672</v>
      </c>
      <c r="C369" s="9" t="s">
        <v>125</v>
      </c>
      <c r="D369" s="9" t="s">
        <v>15</v>
      </c>
      <c r="E369" s="9" t="s">
        <v>18</v>
      </c>
      <c r="F369" s="11">
        <v>0</v>
      </c>
      <c r="G369" s="11">
        <v>0</v>
      </c>
      <c r="H369" s="11">
        <v>0</v>
      </c>
      <c r="I369" s="11">
        <v>250</v>
      </c>
      <c r="J369" s="11">
        <v>-250</v>
      </c>
      <c r="K369" s="12">
        <v>0</v>
      </c>
      <c r="L369" s="9" t="s">
        <v>240</v>
      </c>
    </row>
    <row r="370" spans="1:12" ht="15" customHeight="1">
      <c r="A370" s="9" t="s">
        <v>328</v>
      </c>
      <c r="B370" s="10">
        <v>45672</v>
      </c>
      <c r="C370" s="9" t="s">
        <v>21</v>
      </c>
      <c r="D370" s="9" t="s">
        <v>20</v>
      </c>
      <c r="E370" s="9" t="s">
        <v>24</v>
      </c>
      <c r="F370" s="11">
        <v>0</v>
      </c>
      <c r="G370" s="11">
        <v>0</v>
      </c>
      <c r="H370" s="11">
        <v>0</v>
      </c>
      <c r="I370" s="11">
        <v>-1958.45</v>
      </c>
      <c r="J370" s="11">
        <v>1958.45</v>
      </c>
      <c r="K370" s="12">
        <v>0</v>
      </c>
      <c r="L370" s="9" t="s">
        <v>20</v>
      </c>
    </row>
    <row r="371" spans="1:12" ht="15" customHeight="1">
      <c r="A371" s="9" t="s">
        <v>612</v>
      </c>
      <c r="B371" s="10">
        <v>45672</v>
      </c>
      <c r="C371" s="9" t="s">
        <v>365</v>
      </c>
      <c r="D371" s="9" t="s">
        <v>70</v>
      </c>
      <c r="E371" s="9" t="s">
        <v>24</v>
      </c>
      <c r="F371" s="11">
        <v>0</v>
      </c>
      <c r="G371" s="11">
        <v>0</v>
      </c>
      <c r="H371" s="11">
        <v>0</v>
      </c>
      <c r="I371" s="11">
        <v>-9.59</v>
      </c>
      <c r="J371" s="11">
        <v>9.59</v>
      </c>
      <c r="K371" s="12">
        <v>0</v>
      </c>
      <c r="L371" s="9" t="s">
        <v>239</v>
      </c>
    </row>
    <row r="372" spans="1:12" ht="15" customHeight="1">
      <c r="A372" s="9" t="s">
        <v>338</v>
      </c>
      <c r="B372" s="10">
        <v>45672</v>
      </c>
      <c r="C372" s="9" t="s">
        <v>21</v>
      </c>
      <c r="D372" s="9" t="s">
        <v>20</v>
      </c>
      <c r="E372" s="9" t="s">
        <v>24</v>
      </c>
      <c r="F372" s="11">
        <v>0</v>
      </c>
      <c r="G372" s="11">
        <v>0</v>
      </c>
      <c r="H372" s="11">
        <v>0</v>
      </c>
      <c r="I372" s="11">
        <v>-8597.5499999999993</v>
      </c>
      <c r="J372" s="11">
        <v>8597.5499999999993</v>
      </c>
      <c r="K372" s="12">
        <v>0</v>
      </c>
      <c r="L372" s="9" t="s">
        <v>20</v>
      </c>
    </row>
    <row r="373" spans="1:12" ht="15" customHeight="1">
      <c r="A373" s="9" t="s">
        <v>342</v>
      </c>
      <c r="B373" s="10">
        <v>45672</v>
      </c>
      <c r="C373" s="9" t="s">
        <v>21</v>
      </c>
      <c r="D373" s="9" t="s">
        <v>20</v>
      </c>
      <c r="E373" s="9" t="s">
        <v>24</v>
      </c>
      <c r="F373" s="11">
        <v>0</v>
      </c>
      <c r="G373" s="11">
        <v>0</v>
      </c>
      <c r="H373" s="11">
        <v>0</v>
      </c>
      <c r="I373" s="11">
        <v>-650</v>
      </c>
      <c r="J373" s="11">
        <v>650</v>
      </c>
      <c r="K373" s="12">
        <v>0</v>
      </c>
      <c r="L373" s="9" t="s">
        <v>20</v>
      </c>
    </row>
    <row r="374" spans="1:12" ht="15" customHeight="1">
      <c r="A374" s="9" t="s">
        <v>348</v>
      </c>
      <c r="B374" s="10">
        <v>45672</v>
      </c>
      <c r="C374" s="9" t="s">
        <v>132</v>
      </c>
      <c r="D374" s="9" t="s">
        <v>15</v>
      </c>
      <c r="E374" s="9" t="s">
        <v>18</v>
      </c>
      <c r="F374" s="11">
        <v>0</v>
      </c>
      <c r="G374" s="11">
        <v>0</v>
      </c>
      <c r="H374" s="11">
        <v>0</v>
      </c>
      <c r="I374" s="11">
        <v>-2911.83</v>
      </c>
      <c r="J374" s="11">
        <v>2911.83</v>
      </c>
      <c r="K374" s="12">
        <v>0</v>
      </c>
      <c r="L374" s="9" t="s">
        <v>240</v>
      </c>
    </row>
    <row r="375" spans="1:12" ht="15" customHeight="1">
      <c r="A375" s="9" t="s">
        <v>373</v>
      </c>
      <c r="B375" s="10">
        <v>45672</v>
      </c>
      <c r="C375" s="9" t="s">
        <v>21</v>
      </c>
      <c r="D375" s="9" t="s">
        <v>20</v>
      </c>
      <c r="E375" s="9" t="s">
        <v>24</v>
      </c>
      <c r="F375" s="11">
        <v>0</v>
      </c>
      <c r="G375" s="11">
        <v>0</v>
      </c>
      <c r="H375" s="11">
        <v>0</v>
      </c>
      <c r="I375" s="11">
        <v>-3450</v>
      </c>
      <c r="J375" s="11">
        <v>3450</v>
      </c>
      <c r="K375" s="12">
        <v>0</v>
      </c>
      <c r="L375" s="9" t="s">
        <v>20</v>
      </c>
    </row>
    <row r="376" spans="1:12" ht="15" customHeight="1">
      <c r="A376" s="9" t="s">
        <v>529</v>
      </c>
      <c r="B376" s="10">
        <v>45672</v>
      </c>
      <c r="C376" s="9" t="s">
        <v>530</v>
      </c>
      <c r="D376" s="9" t="s">
        <v>45</v>
      </c>
      <c r="E376" s="9" t="s">
        <v>24</v>
      </c>
      <c r="F376" s="11">
        <v>0</v>
      </c>
      <c r="G376" s="11">
        <v>0</v>
      </c>
      <c r="H376" s="11">
        <v>0</v>
      </c>
      <c r="I376" s="11">
        <v>1205.9100000000001</v>
      </c>
      <c r="J376" s="11">
        <v>-1205.9100000000001</v>
      </c>
      <c r="K376" s="12">
        <v>0</v>
      </c>
      <c r="L376" s="9" t="s">
        <v>241</v>
      </c>
    </row>
    <row r="377" spans="1:12" ht="15" customHeight="1">
      <c r="A377" s="9" t="s">
        <v>463</v>
      </c>
      <c r="B377" s="10">
        <v>45672</v>
      </c>
      <c r="C377" s="9" t="s">
        <v>21</v>
      </c>
      <c r="D377" s="9" t="s">
        <v>20</v>
      </c>
      <c r="E377" s="9" t="s">
        <v>24</v>
      </c>
      <c r="F377" s="11">
        <v>0</v>
      </c>
      <c r="G377" s="11">
        <v>0</v>
      </c>
      <c r="H377" s="11">
        <v>0</v>
      </c>
      <c r="I377" s="11">
        <v>-75</v>
      </c>
      <c r="J377" s="11">
        <v>75</v>
      </c>
      <c r="K377" s="12">
        <v>0</v>
      </c>
      <c r="L377" s="9" t="s">
        <v>20</v>
      </c>
    </row>
    <row r="378" spans="1:12" ht="15" customHeight="1">
      <c r="A378" s="9" t="s">
        <v>1160</v>
      </c>
      <c r="B378" s="10">
        <v>45672</v>
      </c>
      <c r="C378" s="9" t="s">
        <v>71</v>
      </c>
      <c r="D378" s="9" t="s">
        <v>70</v>
      </c>
      <c r="E378" s="9" t="s">
        <v>24</v>
      </c>
      <c r="F378" s="11">
        <v>1144.5</v>
      </c>
      <c r="G378" s="11">
        <v>0</v>
      </c>
      <c r="H378" s="11">
        <v>1144.5</v>
      </c>
      <c r="I378" s="11">
        <v>1030.06</v>
      </c>
      <c r="J378" s="11">
        <v>114.44</v>
      </c>
      <c r="K378" s="12">
        <v>9.9991259999999998E-2</v>
      </c>
      <c r="L378" s="9" t="s">
        <v>243</v>
      </c>
    </row>
    <row r="379" spans="1:12" ht="15" customHeight="1">
      <c r="A379" s="9" t="s">
        <v>493</v>
      </c>
      <c r="B379" s="10">
        <v>45672</v>
      </c>
      <c r="C379" s="9" t="s">
        <v>21</v>
      </c>
      <c r="D379" s="9" t="s">
        <v>20</v>
      </c>
      <c r="E379" s="9" t="s">
        <v>24</v>
      </c>
      <c r="F379" s="11">
        <v>0</v>
      </c>
      <c r="G379" s="11">
        <v>0</v>
      </c>
      <c r="H379" s="11">
        <v>0</v>
      </c>
      <c r="I379" s="11">
        <v>-112.5</v>
      </c>
      <c r="J379" s="11">
        <v>112.5</v>
      </c>
      <c r="K379" s="12">
        <v>0</v>
      </c>
      <c r="L379" s="9" t="s">
        <v>20</v>
      </c>
    </row>
    <row r="380" spans="1:12" ht="15" customHeight="1">
      <c r="A380" s="9" t="s">
        <v>1161</v>
      </c>
      <c r="B380" s="10">
        <v>45672</v>
      </c>
      <c r="C380" s="9" t="s">
        <v>71</v>
      </c>
      <c r="D380" s="9" t="s">
        <v>70</v>
      </c>
      <c r="E380" s="9" t="s">
        <v>24</v>
      </c>
      <c r="F380" s="11">
        <v>17741.849999999999</v>
      </c>
      <c r="G380" s="11">
        <v>0</v>
      </c>
      <c r="H380" s="11">
        <v>17741.849999999999</v>
      </c>
      <c r="I380" s="11">
        <v>15967.58</v>
      </c>
      <c r="J380" s="11">
        <v>1774.27</v>
      </c>
      <c r="K380" s="12">
        <v>0.10000479</v>
      </c>
      <c r="L380" s="9" t="s">
        <v>243</v>
      </c>
    </row>
    <row r="381" spans="1:12" ht="15" customHeight="1">
      <c r="A381" s="9" t="s">
        <v>616</v>
      </c>
      <c r="B381" s="10">
        <v>45672</v>
      </c>
      <c r="C381" s="9" t="s">
        <v>21</v>
      </c>
      <c r="D381" s="9" t="s">
        <v>20</v>
      </c>
      <c r="E381" s="9" t="s">
        <v>24</v>
      </c>
      <c r="F381" s="11">
        <v>0</v>
      </c>
      <c r="G381" s="11">
        <v>0</v>
      </c>
      <c r="H381" s="11">
        <v>0</v>
      </c>
      <c r="I381" s="11">
        <v>-150</v>
      </c>
      <c r="J381" s="11">
        <v>150</v>
      </c>
      <c r="K381" s="12">
        <v>0</v>
      </c>
      <c r="L381" s="9" t="s">
        <v>20</v>
      </c>
    </row>
    <row r="382" spans="1:12" ht="15" customHeight="1">
      <c r="A382" s="9" t="s">
        <v>954</v>
      </c>
      <c r="B382" s="10">
        <v>45672</v>
      </c>
      <c r="C382" s="9" t="s">
        <v>170</v>
      </c>
      <c r="D382" s="9" t="s">
        <v>81</v>
      </c>
      <c r="E382" s="9" t="s">
        <v>24</v>
      </c>
      <c r="F382" s="11">
        <v>0</v>
      </c>
      <c r="G382" s="11">
        <v>0</v>
      </c>
      <c r="H382" s="11">
        <v>0</v>
      </c>
      <c r="I382" s="11">
        <v>1</v>
      </c>
      <c r="J382" s="11">
        <v>-1</v>
      </c>
      <c r="K382" s="12">
        <v>0</v>
      </c>
      <c r="L382" s="9" t="s">
        <v>247</v>
      </c>
    </row>
    <row r="383" spans="1:12" ht="15" customHeight="1">
      <c r="A383" s="9" t="s">
        <v>1053</v>
      </c>
      <c r="B383" s="10">
        <v>45672</v>
      </c>
      <c r="C383" s="9" t="s">
        <v>170</v>
      </c>
      <c r="D383" s="9" t="s">
        <v>81</v>
      </c>
      <c r="E383" s="9" t="s">
        <v>24</v>
      </c>
      <c r="F383" s="11">
        <v>1925.19</v>
      </c>
      <c r="G383" s="11">
        <v>0</v>
      </c>
      <c r="H383" s="11">
        <v>1925.19</v>
      </c>
      <c r="I383" s="11">
        <v>1307.76</v>
      </c>
      <c r="J383" s="11">
        <v>617.42999999999995</v>
      </c>
      <c r="K383" s="12">
        <v>0.32071119999999997</v>
      </c>
      <c r="L383" s="9" t="s">
        <v>247</v>
      </c>
    </row>
    <row r="384" spans="1:12" ht="15" customHeight="1">
      <c r="A384" s="9" t="s">
        <v>1311</v>
      </c>
      <c r="B384" s="10">
        <v>45672</v>
      </c>
      <c r="C384" s="9" t="s">
        <v>125</v>
      </c>
      <c r="D384" s="9" t="s">
        <v>15</v>
      </c>
      <c r="E384" s="9" t="s">
        <v>18</v>
      </c>
      <c r="F384" s="11">
        <v>120</v>
      </c>
      <c r="G384" s="11">
        <v>0</v>
      </c>
      <c r="H384" s="11">
        <v>120</v>
      </c>
      <c r="I384" s="11">
        <v>90</v>
      </c>
      <c r="J384" s="11">
        <v>30</v>
      </c>
      <c r="K384" s="12">
        <v>0.25</v>
      </c>
      <c r="L384" s="9" t="s">
        <v>240</v>
      </c>
    </row>
    <row r="385" spans="1:12" ht="15" customHeight="1">
      <c r="A385" s="9" t="s">
        <v>678</v>
      </c>
      <c r="B385" s="10">
        <v>45672</v>
      </c>
      <c r="C385" s="9" t="s">
        <v>679</v>
      </c>
      <c r="D385" s="9" t="s">
        <v>76</v>
      </c>
      <c r="E385" s="9" t="s">
        <v>18</v>
      </c>
      <c r="F385" s="11">
        <v>0</v>
      </c>
      <c r="G385" s="11">
        <v>0</v>
      </c>
      <c r="H385" s="11">
        <v>0</v>
      </c>
      <c r="I385" s="11">
        <v>-114</v>
      </c>
      <c r="J385" s="11">
        <v>114</v>
      </c>
      <c r="K385" s="12">
        <v>0</v>
      </c>
      <c r="L385" s="9" t="s">
        <v>240</v>
      </c>
    </row>
    <row r="386" spans="1:12" ht="15" customHeight="1">
      <c r="A386" s="9" t="s">
        <v>435</v>
      </c>
      <c r="B386" s="10">
        <v>45672</v>
      </c>
      <c r="C386" s="9" t="s">
        <v>209</v>
      </c>
      <c r="D386" s="9" t="s">
        <v>604</v>
      </c>
      <c r="E386" s="9" t="s">
        <v>18</v>
      </c>
      <c r="F386" s="11">
        <v>0</v>
      </c>
      <c r="G386" s="11">
        <v>0</v>
      </c>
      <c r="H386" s="11">
        <v>0</v>
      </c>
      <c r="I386" s="11">
        <v>37.799999999999997</v>
      </c>
      <c r="J386" s="11">
        <v>-37.799999999999997</v>
      </c>
      <c r="K386" s="12">
        <v>0</v>
      </c>
      <c r="L386" s="9" t="s">
        <v>240</v>
      </c>
    </row>
    <row r="387" spans="1:12" ht="15" customHeight="1">
      <c r="A387" s="9" t="s">
        <v>352</v>
      </c>
      <c r="B387" s="10">
        <v>45672</v>
      </c>
      <c r="C387" s="9" t="s">
        <v>152</v>
      </c>
      <c r="D387" s="9" t="s">
        <v>113</v>
      </c>
      <c r="E387" s="9" t="s">
        <v>24</v>
      </c>
      <c r="F387" s="11">
        <v>0</v>
      </c>
      <c r="G387" s="11">
        <v>0</v>
      </c>
      <c r="H387" s="11">
        <v>0</v>
      </c>
      <c r="I387" s="11">
        <v>161.63999999999999</v>
      </c>
      <c r="J387" s="11">
        <v>-161.63999999999999</v>
      </c>
      <c r="K387" s="12">
        <v>0</v>
      </c>
      <c r="L387" s="9" t="s">
        <v>261</v>
      </c>
    </row>
    <row r="388" spans="1:12" ht="15" customHeight="1">
      <c r="A388" s="9" t="s">
        <v>516</v>
      </c>
      <c r="B388" s="10">
        <v>45672</v>
      </c>
      <c r="C388" s="9" t="s">
        <v>71</v>
      </c>
      <c r="D388" s="9" t="s">
        <v>70</v>
      </c>
      <c r="E388" s="9" t="s">
        <v>24</v>
      </c>
      <c r="F388" s="11">
        <v>0</v>
      </c>
      <c r="G388" s="11">
        <v>0</v>
      </c>
      <c r="H388" s="11">
        <v>0</v>
      </c>
      <c r="I388" s="11">
        <v>1185.32</v>
      </c>
      <c r="J388" s="11">
        <v>-1185.32</v>
      </c>
      <c r="K388" s="12">
        <v>0</v>
      </c>
      <c r="L388" s="9" t="s">
        <v>243</v>
      </c>
    </row>
    <row r="389" spans="1:12" ht="15" customHeight="1">
      <c r="A389" s="9" t="s">
        <v>603</v>
      </c>
      <c r="B389" s="10">
        <v>45672</v>
      </c>
      <c r="C389" s="9" t="s">
        <v>259</v>
      </c>
      <c r="D389" s="9" t="s">
        <v>76</v>
      </c>
      <c r="E389" s="9" t="s">
        <v>18</v>
      </c>
      <c r="F389" s="11">
        <v>0</v>
      </c>
      <c r="G389" s="11">
        <v>18467</v>
      </c>
      <c r="H389" s="11">
        <v>18467</v>
      </c>
      <c r="I389" s="11">
        <v>14387.22</v>
      </c>
      <c r="J389" s="11">
        <v>4079.78</v>
      </c>
      <c r="K389" s="12">
        <v>0.22092273000000001</v>
      </c>
      <c r="L389" s="9" t="s">
        <v>127</v>
      </c>
    </row>
    <row r="390" spans="1:12" ht="15" customHeight="1">
      <c r="A390" s="9" t="s">
        <v>488</v>
      </c>
      <c r="B390" s="10">
        <v>45672</v>
      </c>
      <c r="C390" s="9" t="s">
        <v>146</v>
      </c>
      <c r="D390" s="9" t="s">
        <v>76</v>
      </c>
      <c r="E390" s="9" t="s">
        <v>18</v>
      </c>
      <c r="F390" s="11">
        <v>0</v>
      </c>
      <c r="G390" s="11">
        <v>0</v>
      </c>
      <c r="H390" s="11">
        <v>0</v>
      </c>
      <c r="I390" s="11">
        <v>517.66</v>
      </c>
      <c r="J390" s="11">
        <v>-517.66</v>
      </c>
      <c r="K390" s="12">
        <v>0</v>
      </c>
      <c r="L390" s="9" t="s">
        <v>127</v>
      </c>
    </row>
    <row r="391" spans="1:12" ht="15" customHeight="1">
      <c r="A391" s="9" t="s">
        <v>675</v>
      </c>
      <c r="B391" s="10">
        <v>45672</v>
      </c>
      <c r="C391" s="9" t="s">
        <v>676</v>
      </c>
      <c r="D391" s="9" t="s">
        <v>106</v>
      </c>
      <c r="E391" s="9" t="s">
        <v>33</v>
      </c>
      <c r="F391" s="11">
        <v>0</v>
      </c>
      <c r="G391" s="11">
        <v>0</v>
      </c>
      <c r="H391" s="11">
        <v>0</v>
      </c>
      <c r="I391" s="11">
        <v>-124.71</v>
      </c>
      <c r="J391" s="11">
        <v>124.71</v>
      </c>
      <c r="K391" s="12">
        <v>0</v>
      </c>
      <c r="L391" s="9" t="s">
        <v>573</v>
      </c>
    </row>
    <row r="392" spans="1:12" ht="15" customHeight="1">
      <c r="A392" s="9" t="s">
        <v>519</v>
      </c>
      <c r="B392" s="10">
        <v>45672</v>
      </c>
      <c r="C392" s="9" t="s">
        <v>501</v>
      </c>
      <c r="D392" s="9" t="s">
        <v>68</v>
      </c>
      <c r="E392" s="9" t="s">
        <v>18</v>
      </c>
      <c r="F392" s="11">
        <v>0</v>
      </c>
      <c r="G392" s="11">
        <v>0</v>
      </c>
      <c r="H392" s="11">
        <v>0</v>
      </c>
      <c r="I392" s="11">
        <v>-0.31</v>
      </c>
      <c r="J392" s="11">
        <v>0.31</v>
      </c>
      <c r="K392" s="12">
        <v>0</v>
      </c>
      <c r="L392" s="9" t="s">
        <v>242</v>
      </c>
    </row>
    <row r="393" spans="1:12" ht="15" customHeight="1">
      <c r="A393" s="9" t="s">
        <v>630</v>
      </c>
      <c r="B393" s="10">
        <v>45672</v>
      </c>
      <c r="C393" s="9" t="s">
        <v>379</v>
      </c>
      <c r="D393" s="9" t="s">
        <v>30</v>
      </c>
      <c r="E393" s="9" t="s">
        <v>33</v>
      </c>
      <c r="F393" s="11">
        <v>0</v>
      </c>
      <c r="G393" s="11">
        <v>0</v>
      </c>
      <c r="H393" s="11">
        <v>0</v>
      </c>
      <c r="I393" s="11">
        <v>0.01</v>
      </c>
      <c r="J393" s="11">
        <v>-0.01</v>
      </c>
      <c r="K393" s="12">
        <v>0</v>
      </c>
      <c r="L393" s="9" t="s">
        <v>117</v>
      </c>
    </row>
    <row r="394" spans="1:12" ht="15" customHeight="1">
      <c r="A394" s="9" t="s">
        <v>919</v>
      </c>
      <c r="B394" s="10">
        <v>45672</v>
      </c>
      <c r="C394" s="9" t="s">
        <v>180</v>
      </c>
      <c r="D394" s="9" t="s">
        <v>76</v>
      </c>
      <c r="E394" s="9" t="s">
        <v>33</v>
      </c>
      <c r="F394" s="11">
        <v>0</v>
      </c>
      <c r="G394" s="11">
        <v>0</v>
      </c>
      <c r="H394" s="11">
        <v>0</v>
      </c>
      <c r="I394" s="11">
        <v>-3044.01</v>
      </c>
      <c r="J394" s="11">
        <v>3044.01</v>
      </c>
      <c r="K394" s="12">
        <v>0</v>
      </c>
      <c r="L394" s="9" t="s">
        <v>142</v>
      </c>
    </row>
    <row r="395" spans="1:12" ht="15" customHeight="1">
      <c r="A395" s="9" t="s">
        <v>1127</v>
      </c>
      <c r="B395" s="10">
        <v>45672</v>
      </c>
      <c r="C395" s="9" t="s">
        <v>100</v>
      </c>
      <c r="D395" s="9" t="s">
        <v>15</v>
      </c>
      <c r="E395" s="9" t="s">
        <v>18</v>
      </c>
      <c r="F395" s="11">
        <v>7123</v>
      </c>
      <c r="G395" s="11">
        <v>0</v>
      </c>
      <c r="H395" s="11">
        <v>7123</v>
      </c>
      <c r="I395" s="11">
        <v>5764.7</v>
      </c>
      <c r="J395" s="11">
        <v>1358.3</v>
      </c>
      <c r="K395" s="12">
        <v>0.19069211999999999</v>
      </c>
      <c r="L395" s="9" t="s">
        <v>234</v>
      </c>
    </row>
    <row r="396" spans="1:12" ht="15" customHeight="1">
      <c r="A396" s="9" t="s">
        <v>1123</v>
      </c>
      <c r="B396" s="10">
        <v>45672</v>
      </c>
      <c r="C396" s="9" t="s">
        <v>71</v>
      </c>
      <c r="D396" s="9" t="s">
        <v>70</v>
      </c>
      <c r="E396" s="9" t="s">
        <v>24</v>
      </c>
      <c r="F396" s="11">
        <v>476.68</v>
      </c>
      <c r="G396" s="11">
        <v>0</v>
      </c>
      <c r="H396" s="11">
        <v>476.68</v>
      </c>
      <c r="I396" s="11">
        <v>342.5</v>
      </c>
      <c r="J396" s="11">
        <v>134.18</v>
      </c>
      <c r="K396" s="12">
        <v>0.28148863000000002</v>
      </c>
      <c r="L396" s="9" t="s">
        <v>70</v>
      </c>
    </row>
    <row r="397" spans="1:12" ht="15" customHeight="1">
      <c r="A397" s="9" t="s">
        <v>1054</v>
      </c>
      <c r="B397" s="10">
        <v>45672</v>
      </c>
      <c r="C397" s="9" t="s">
        <v>267</v>
      </c>
      <c r="D397" s="9" t="s">
        <v>81</v>
      </c>
      <c r="E397" s="9" t="s">
        <v>24</v>
      </c>
      <c r="F397" s="11">
        <v>31311.42</v>
      </c>
      <c r="G397" s="11">
        <v>0</v>
      </c>
      <c r="H397" s="11">
        <v>31311.42</v>
      </c>
      <c r="I397" s="11">
        <v>23066.3</v>
      </c>
      <c r="J397" s="11">
        <v>8245.1200000000008</v>
      </c>
      <c r="K397" s="12">
        <v>0.26332629000000002</v>
      </c>
      <c r="L397" s="9" t="s">
        <v>247</v>
      </c>
    </row>
    <row r="398" spans="1:12" ht="15" customHeight="1">
      <c r="A398" s="9" t="s">
        <v>1074</v>
      </c>
      <c r="B398" s="10">
        <v>45672</v>
      </c>
      <c r="C398" s="9" t="s">
        <v>152</v>
      </c>
      <c r="D398" s="9" t="s">
        <v>113</v>
      </c>
      <c r="E398" s="9" t="s">
        <v>24</v>
      </c>
      <c r="F398" s="11">
        <v>47922</v>
      </c>
      <c r="G398" s="11">
        <v>0</v>
      </c>
      <c r="H398" s="11">
        <v>47922</v>
      </c>
      <c r="I398" s="11">
        <v>40703.32</v>
      </c>
      <c r="J398" s="11">
        <v>7218.68</v>
      </c>
      <c r="K398" s="12">
        <v>0.15063394999999999</v>
      </c>
      <c r="L398" s="9" t="s">
        <v>113</v>
      </c>
    </row>
    <row r="399" spans="1:12" ht="15" customHeight="1">
      <c r="A399" s="9" t="s">
        <v>1075</v>
      </c>
      <c r="B399" s="10">
        <v>45672</v>
      </c>
      <c r="C399" s="9" t="s">
        <v>152</v>
      </c>
      <c r="D399" s="9" t="s">
        <v>113</v>
      </c>
      <c r="E399" s="9" t="s">
        <v>24</v>
      </c>
      <c r="F399" s="11">
        <v>917.67</v>
      </c>
      <c r="G399" s="11">
        <v>0</v>
      </c>
      <c r="H399" s="11">
        <v>917.67</v>
      </c>
      <c r="I399" s="11">
        <v>780</v>
      </c>
      <c r="J399" s="11">
        <v>137.66999999999999</v>
      </c>
      <c r="K399" s="12">
        <v>0.15002124999999999</v>
      </c>
      <c r="L399" s="9" t="s">
        <v>113</v>
      </c>
    </row>
    <row r="400" spans="1:12" ht="15" customHeight="1">
      <c r="A400" s="9" t="s">
        <v>1225</v>
      </c>
      <c r="B400" s="10">
        <v>45672</v>
      </c>
      <c r="C400" s="9" t="s">
        <v>175</v>
      </c>
      <c r="D400" s="9" t="s">
        <v>20</v>
      </c>
      <c r="E400" s="9" t="s">
        <v>24</v>
      </c>
      <c r="F400" s="11">
        <v>0</v>
      </c>
      <c r="G400" s="11">
        <v>-220</v>
      </c>
      <c r="H400" s="11">
        <v>-220</v>
      </c>
      <c r="I400" s="11">
        <v>-250</v>
      </c>
      <c r="J400" s="11">
        <v>30</v>
      </c>
      <c r="K400" s="12">
        <v>-0.13636364000000001</v>
      </c>
      <c r="L400" s="9" t="s">
        <v>20</v>
      </c>
    </row>
    <row r="401" spans="1:12" ht="15" customHeight="1">
      <c r="A401" s="9" t="s">
        <v>982</v>
      </c>
      <c r="B401" s="10">
        <v>45672</v>
      </c>
      <c r="C401" s="9" t="s">
        <v>143</v>
      </c>
      <c r="D401" s="9" t="s">
        <v>15</v>
      </c>
      <c r="E401" s="9" t="s">
        <v>18</v>
      </c>
      <c r="F401" s="11">
        <v>0</v>
      </c>
      <c r="G401" s="11">
        <v>0</v>
      </c>
      <c r="H401" s="11">
        <v>0</v>
      </c>
      <c r="I401" s="11">
        <v>294.13</v>
      </c>
      <c r="J401" s="11">
        <v>-294.13</v>
      </c>
      <c r="K401" s="12">
        <v>0</v>
      </c>
      <c r="L401" s="9" t="s">
        <v>240</v>
      </c>
    </row>
    <row r="402" spans="1:12" ht="15" customHeight="1">
      <c r="A402" s="9" t="s">
        <v>985</v>
      </c>
      <c r="B402" s="10">
        <v>45672</v>
      </c>
      <c r="C402" s="9" t="s">
        <v>209</v>
      </c>
      <c r="D402" s="9" t="s">
        <v>15</v>
      </c>
      <c r="E402" s="9" t="s">
        <v>18</v>
      </c>
      <c r="F402" s="11">
        <v>0</v>
      </c>
      <c r="G402" s="11">
        <v>0</v>
      </c>
      <c r="H402" s="11">
        <v>0</v>
      </c>
      <c r="I402" s="11">
        <v>1787.93</v>
      </c>
      <c r="J402" s="11">
        <v>-1787.93</v>
      </c>
      <c r="K402" s="12">
        <v>0</v>
      </c>
      <c r="L402" s="9" t="s">
        <v>240</v>
      </c>
    </row>
    <row r="403" spans="1:12" ht="15" customHeight="1">
      <c r="A403" s="9" t="s">
        <v>1104</v>
      </c>
      <c r="B403" s="10">
        <v>45672</v>
      </c>
      <c r="C403" s="9" t="s">
        <v>21</v>
      </c>
      <c r="D403" s="9" t="s">
        <v>20</v>
      </c>
      <c r="E403" s="9" t="s">
        <v>24</v>
      </c>
      <c r="F403" s="11">
        <v>220</v>
      </c>
      <c r="G403" s="11">
        <v>0</v>
      </c>
      <c r="H403" s="11">
        <v>220</v>
      </c>
      <c r="I403" s="11">
        <v>182.36</v>
      </c>
      <c r="J403" s="11">
        <v>37.64</v>
      </c>
      <c r="K403" s="12">
        <v>0.17109091000000001</v>
      </c>
      <c r="L403" s="9" t="s">
        <v>245</v>
      </c>
    </row>
    <row r="404" spans="1:12" ht="15" customHeight="1">
      <c r="A404" s="9" t="s">
        <v>529</v>
      </c>
      <c r="B404" s="10">
        <v>45673</v>
      </c>
      <c r="C404" s="9" t="s">
        <v>530</v>
      </c>
      <c r="D404" s="9" t="s">
        <v>45</v>
      </c>
      <c r="E404" s="9" t="s">
        <v>24</v>
      </c>
      <c r="F404" s="11">
        <v>0</v>
      </c>
      <c r="G404" s="11">
        <v>0</v>
      </c>
      <c r="H404" s="11">
        <v>0</v>
      </c>
      <c r="I404" s="11">
        <v>-13</v>
      </c>
      <c r="J404" s="11">
        <v>13</v>
      </c>
      <c r="K404" s="12">
        <v>0</v>
      </c>
      <c r="L404" s="9" t="s">
        <v>241</v>
      </c>
    </row>
    <row r="405" spans="1:12" ht="15" customHeight="1">
      <c r="A405" s="9" t="s">
        <v>1192</v>
      </c>
      <c r="B405" s="10">
        <v>45673</v>
      </c>
      <c r="C405" s="9" t="s">
        <v>21</v>
      </c>
      <c r="D405" s="9" t="s">
        <v>20</v>
      </c>
      <c r="E405" s="9" t="s">
        <v>24</v>
      </c>
      <c r="F405" s="11">
        <v>0</v>
      </c>
      <c r="G405" s="11">
        <v>0</v>
      </c>
      <c r="H405" s="11">
        <v>0</v>
      </c>
      <c r="I405" s="11">
        <v>-50.28</v>
      </c>
      <c r="J405" s="11">
        <v>50.28</v>
      </c>
      <c r="K405" s="12">
        <v>0</v>
      </c>
      <c r="L405" s="9" t="s">
        <v>20</v>
      </c>
    </row>
    <row r="406" spans="1:12" ht="15" customHeight="1">
      <c r="A406" s="9" t="s">
        <v>974</v>
      </c>
      <c r="B406" s="10">
        <v>45673</v>
      </c>
      <c r="C406" s="9" t="s">
        <v>209</v>
      </c>
      <c r="D406" s="9" t="s">
        <v>604</v>
      </c>
      <c r="E406" s="9" t="s">
        <v>18</v>
      </c>
      <c r="F406" s="11">
        <v>0</v>
      </c>
      <c r="G406" s="11">
        <v>0</v>
      </c>
      <c r="H406" s="11">
        <v>0</v>
      </c>
      <c r="I406" s="11">
        <v>15.45</v>
      </c>
      <c r="J406" s="11">
        <v>-15.45</v>
      </c>
      <c r="K406" s="12">
        <v>0</v>
      </c>
      <c r="L406" s="9" t="s">
        <v>240</v>
      </c>
    </row>
    <row r="407" spans="1:12" ht="15" customHeight="1">
      <c r="A407" s="9" t="s">
        <v>320</v>
      </c>
      <c r="B407" s="10">
        <v>45673</v>
      </c>
      <c r="C407" s="9" t="s">
        <v>21</v>
      </c>
      <c r="D407" s="9" t="s">
        <v>20</v>
      </c>
      <c r="E407" s="9" t="s">
        <v>24</v>
      </c>
      <c r="F407" s="11">
        <v>0</v>
      </c>
      <c r="G407" s="11">
        <v>0</v>
      </c>
      <c r="H407" s="11">
        <v>0</v>
      </c>
      <c r="I407" s="11">
        <v>119.64</v>
      </c>
      <c r="J407" s="11">
        <v>-119.64</v>
      </c>
      <c r="K407" s="12">
        <v>0</v>
      </c>
      <c r="L407" s="9" t="s">
        <v>20</v>
      </c>
    </row>
    <row r="408" spans="1:12" ht="15" customHeight="1">
      <c r="A408" s="9" t="s">
        <v>438</v>
      </c>
      <c r="B408" s="10">
        <v>45673</v>
      </c>
      <c r="C408" s="9" t="s">
        <v>89</v>
      </c>
      <c r="D408" s="9" t="s">
        <v>39</v>
      </c>
      <c r="E408" s="9" t="s">
        <v>33</v>
      </c>
      <c r="F408" s="11">
        <v>0</v>
      </c>
      <c r="G408" s="11">
        <v>0</v>
      </c>
      <c r="H408" s="11">
        <v>0</v>
      </c>
      <c r="I408" s="11">
        <v>935.22</v>
      </c>
      <c r="J408" s="11">
        <v>-935.22</v>
      </c>
      <c r="K408" s="12">
        <v>0</v>
      </c>
      <c r="L408" s="9" t="s">
        <v>117</v>
      </c>
    </row>
    <row r="409" spans="1:12" ht="15" customHeight="1">
      <c r="A409" s="9" t="s">
        <v>439</v>
      </c>
      <c r="B409" s="10">
        <v>45673</v>
      </c>
      <c r="C409" s="9" t="s">
        <v>89</v>
      </c>
      <c r="D409" s="9" t="s">
        <v>39</v>
      </c>
      <c r="E409" s="9" t="s">
        <v>33</v>
      </c>
      <c r="F409" s="11">
        <v>0</v>
      </c>
      <c r="G409" s="11">
        <v>0</v>
      </c>
      <c r="H409" s="11">
        <v>0</v>
      </c>
      <c r="I409" s="11">
        <v>812.03</v>
      </c>
      <c r="J409" s="11">
        <v>-812.03</v>
      </c>
      <c r="K409" s="12">
        <v>0</v>
      </c>
      <c r="L409" s="9" t="s">
        <v>117</v>
      </c>
    </row>
    <row r="410" spans="1:12" ht="15" customHeight="1">
      <c r="A410" s="9" t="s">
        <v>589</v>
      </c>
      <c r="B410" s="10">
        <v>45673</v>
      </c>
      <c r="C410" s="9" t="s">
        <v>71</v>
      </c>
      <c r="D410" s="9" t="s">
        <v>70</v>
      </c>
      <c r="E410" s="9" t="s">
        <v>24</v>
      </c>
      <c r="F410" s="11">
        <v>0</v>
      </c>
      <c r="G410" s="11">
        <v>0</v>
      </c>
      <c r="H410" s="11">
        <v>0</v>
      </c>
      <c r="I410" s="11">
        <v>-2371.8200000000002</v>
      </c>
      <c r="J410" s="11">
        <v>2371.8200000000002</v>
      </c>
      <c r="K410" s="12">
        <v>0</v>
      </c>
      <c r="L410" s="9" t="s">
        <v>243</v>
      </c>
    </row>
    <row r="411" spans="1:12" ht="15" customHeight="1">
      <c r="A411" s="9" t="s">
        <v>395</v>
      </c>
      <c r="B411" s="10">
        <v>45673</v>
      </c>
      <c r="C411" s="9" t="s">
        <v>21</v>
      </c>
      <c r="D411" s="9" t="s">
        <v>20</v>
      </c>
      <c r="E411" s="9" t="s">
        <v>24</v>
      </c>
      <c r="F411" s="11">
        <v>0</v>
      </c>
      <c r="G411" s="11">
        <v>0</v>
      </c>
      <c r="H411" s="11">
        <v>0</v>
      </c>
      <c r="I411" s="11">
        <v>-1840.05</v>
      </c>
      <c r="J411" s="11">
        <v>1840.05</v>
      </c>
      <c r="K411" s="12">
        <v>0</v>
      </c>
      <c r="L411" s="9" t="s">
        <v>20</v>
      </c>
    </row>
    <row r="412" spans="1:12" ht="15" customHeight="1">
      <c r="A412" s="9" t="s">
        <v>447</v>
      </c>
      <c r="B412" s="10">
        <v>45673</v>
      </c>
      <c r="C412" s="9" t="s">
        <v>263</v>
      </c>
      <c r="D412" s="9" t="s">
        <v>30</v>
      </c>
      <c r="E412" s="9" t="s">
        <v>33</v>
      </c>
      <c r="F412" s="11">
        <v>0</v>
      </c>
      <c r="G412" s="11">
        <v>0</v>
      </c>
      <c r="H412" s="11">
        <v>0</v>
      </c>
      <c r="I412" s="11">
        <v>57.51</v>
      </c>
      <c r="J412" s="11">
        <v>-57.51</v>
      </c>
      <c r="K412" s="12">
        <v>0</v>
      </c>
      <c r="L412" s="9" t="s">
        <v>117</v>
      </c>
    </row>
    <row r="413" spans="1:12" ht="15" customHeight="1">
      <c r="A413" s="9" t="s">
        <v>550</v>
      </c>
      <c r="B413" s="10">
        <v>45673</v>
      </c>
      <c r="C413" s="9" t="s">
        <v>297</v>
      </c>
      <c r="D413" s="9" t="s">
        <v>117</v>
      </c>
      <c r="E413" s="9" t="s">
        <v>33</v>
      </c>
      <c r="F413" s="11">
        <v>0</v>
      </c>
      <c r="G413" s="11">
        <v>0</v>
      </c>
      <c r="H413" s="11">
        <v>0</v>
      </c>
      <c r="I413" s="11">
        <v>294.12</v>
      </c>
      <c r="J413" s="11">
        <v>-294.12</v>
      </c>
      <c r="K413" s="12">
        <v>0</v>
      </c>
      <c r="L413" s="9" t="s">
        <v>117</v>
      </c>
    </row>
    <row r="414" spans="1:12" ht="15" customHeight="1">
      <c r="A414" s="9" t="s">
        <v>466</v>
      </c>
      <c r="B414" s="10">
        <v>45673</v>
      </c>
      <c r="C414" s="9" t="s">
        <v>410</v>
      </c>
      <c r="D414" s="9" t="s">
        <v>105</v>
      </c>
      <c r="E414" s="9" t="s">
        <v>33</v>
      </c>
      <c r="F414" s="11">
        <v>0</v>
      </c>
      <c r="G414" s="11">
        <v>0</v>
      </c>
      <c r="H414" s="11">
        <v>0</v>
      </c>
      <c r="I414" s="11">
        <v>141.6</v>
      </c>
      <c r="J414" s="11">
        <v>-141.6</v>
      </c>
      <c r="K414" s="12">
        <v>0</v>
      </c>
      <c r="L414" s="9" t="s">
        <v>105</v>
      </c>
    </row>
    <row r="415" spans="1:12" ht="15" customHeight="1">
      <c r="A415" s="9" t="s">
        <v>515</v>
      </c>
      <c r="B415" s="10">
        <v>45673</v>
      </c>
      <c r="C415" s="9" t="s">
        <v>270</v>
      </c>
      <c r="D415" s="9" t="s">
        <v>30</v>
      </c>
      <c r="E415" s="9" t="s">
        <v>33</v>
      </c>
      <c r="F415" s="11">
        <v>0</v>
      </c>
      <c r="G415" s="11">
        <v>0</v>
      </c>
      <c r="H415" s="11">
        <v>0</v>
      </c>
      <c r="I415" s="11">
        <v>45.21</v>
      </c>
      <c r="J415" s="11">
        <v>-45.21</v>
      </c>
      <c r="K415" s="12">
        <v>0</v>
      </c>
      <c r="L415" s="9" t="s">
        <v>142</v>
      </c>
    </row>
    <row r="416" spans="1:12" ht="15" customHeight="1">
      <c r="A416" s="9" t="s">
        <v>503</v>
      </c>
      <c r="B416" s="10">
        <v>45673</v>
      </c>
      <c r="C416" s="9" t="s">
        <v>295</v>
      </c>
      <c r="D416" s="9" t="s">
        <v>59</v>
      </c>
      <c r="E416" s="9" t="s">
        <v>18</v>
      </c>
      <c r="F416" s="11">
        <v>0</v>
      </c>
      <c r="G416" s="11">
        <v>0</v>
      </c>
      <c r="H416" s="11">
        <v>0</v>
      </c>
      <c r="I416" s="11">
        <v>-871.05</v>
      </c>
      <c r="J416" s="11">
        <v>871.05</v>
      </c>
      <c r="K416" s="12">
        <v>0</v>
      </c>
      <c r="L416" s="9" t="s">
        <v>181</v>
      </c>
    </row>
    <row r="417" spans="1:12" ht="15" customHeight="1">
      <c r="A417" s="9" t="s">
        <v>614</v>
      </c>
      <c r="B417" s="10">
        <v>45673</v>
      </c>
      <c r="C417" s="9" t="s">
        <v>280</v>
      </c>
      <c r="D417" s="9" t="s">
        <v>59</v>
      </c>
      <c r="E417" s="9" t="s">
        <v>18</v>
      </c>
      <c r="F417" s="11">
        <v>0</v>
      </c>
      <c r="G417" s="11">
        <v>-300</v>
      </c>
      <c r="H417" s="11">
        <v>-300</v>
      </c>
      <c r="I417" s="11">
        <v>-154.57</v>
      </c>
      <c r="J417" s="11">
        <v>-145.43</v>
      </c>
      <c r="K417" s="12">
        <v>0.48476667000000001</v>
      </c>
      <c r="L417" s="9" t="s">
        <v>93</v>
      </c>
    </row>
    <row r="418" spans="1:12" ht="15" customHeight="1">
      <c r="A418" s="9" t="s">
        <v>675</v>
      </c>
      <c r="B418" s="10">
        <v>45673</v>
      </c>
      <c r="C418" s="9" t="s">
        <v>676</v>
      </c>
      <c r="D418" s="9" t="s">
        <v>106</v>
      </c>
      <c r="E418" s="9" t="s">
        <v>33</v>
      </c>
      <c r="F418" s="11">
        <v>0</v>
      </c>
      <c r="G418" s="11">
        <v>3909.77</v>
      </c>
      <c r="H418" s="11">
        <v>3909.77</v>
      </c>
      <c r="I418" s="11">
        <v>3232.7</v>
      </c>
      <c r="J418" s="11">
        <v>677.07</v>
      </c>
      <c r="K418" s="12">
        <v>0.17317387000000001</v>
      </c>
      <c r="L418" s="9" t="s">
        <v>573</v>
      </c>
    </row>
    <row r="419" spans="1:12" ht="15" customHeight="1">
      <c r="A419" s="9" t="s">
        <v>542</v>
      </c>
      <c r="B419" s="10">
        <v>45673</v>
      </c>
      <c r="C419" s="9" t="s">
        <v>543</v>
      </c>
      <c r="D419" s="9" t="s">
        <v>76</v>
      </c>
      <c r="E419" s="9" t="s">
        <v>18</v>
      </c>
      <c r="F419" s="11">
        <v>0</v>
      </c>
      <c r="G419" s="11">
        <v>-130</v>
      </c>
      <c r="H419" s="11">
        <v>-130</v>
      </c>
      <c r="I419" s="11">
        <v>-102.36</v>
      </c>
      <c r="J419" s="11">
        <v>-27.64</v>
      </c>
      <c r="K419" s="12">
        <v>0.21261537999999999</v>
      </c>
      <c r="L419" s="9" t="s">
        <v>80</v>
      </c>
    </row>
    <row r="420" spans="1:12" ht="15" customHeight="1">
      <c r="A420" s="9" t="s">
        <v>574</v>
      </c>
      <c r="B420" s="10">
        <v>45673</v>
      </c>
      <c r="C420" s="9" t="s">
        <v>365</v>
      </c>
      <c r="D420" s="9" t="s">
        <v>70</v>
      </c>
      <c r="E420" s="9" t="s">
        <v>24</v>
      </c>
      <c r="F420" s="11">
        <v>0</v>
      </c>
      <c r="G420" s="11">
        <v>0</v>
      </c>
      <c r="H420" s="11">
        <v>0</v>
      </c>
      <c r="I420" s="11">
        <v>-50</v>
      </c>
      <c r="J420" s="11">
        <v>50</v>
      </c>
      <c r="K420" s="12">
        <v>0</v>
      </c>
      <c r="L420" s="9" t="s">
        <v>239</v>
      </c>
    </row>
    <row r="421" spans="1:12" ht="15" customHeight="1">
      <c r="A421" s="9" t="s">
        <v>578</v>
      </c>
      <c r="B421" s="10">
        <v>45673</v>
      </c>
      <c r="C421" s="9" t="s">
        <v>396</v>
      </c>
      <c r="D421" s="9" t="s">
        <v>76</v>
      </c>
      <c r="E421" s="9" t="s">
        <v>18</v>
      </c>
      <c r="F421" s="11">
        <v>0</v>
      </c>
      <c r="G421" s="11">
        <v>0</v>
      </c>
      <c r="H421" s="11">
        <v>0</v>
      </c>
      <c r="I421" s="11">
        <v>206.66</v>
      </c>
      <c r="J421" s="11">
        <v>-206.66</v>
      </c>
      <c r="K421" s="12">
        <v>0</v>
      </c>
      <c r="L421" s="9" t="s">
        <v>80</v>
      </c>
    </row>
    <row r="422" spans="1:12" ht="15" customHeight="1">
      <c r="A422" s="9" t="s">
        <v>919</v>
      </c>
      <c r="B422" s="10">
        <v>45673</v>
      </c>
      <c r="C422" s="9" t="s">
        <v>180</v>
      </c>
      <c r="D422" s="9" t="s">
        <v>76</v>
      </c>
      <c r="E422" s="9" t="s">
        <v>33</v>
      </c>
      <c r="F422" s="11">
        <v>0</v>
      </c>
      <c r="G422" s="11">
        <v>0</v>
      </c>
      <c r="H422" s="11">
        <v>0</v>
      </c>
      <c r="I422" s="11">
        <v>3513.52</v>
      </c>
      <c r="J422" s="11">
        <v>-3513.52</v>
      </c>
      <c r="K422" s="12">
        <v>0</v>
      </c>
      <c r="L422" s="9" t="s">
        <v>142</v>
      </c>
    </row>
    <row r="423" spans="1:12" ht="15" customHeight="1">
      <c r="A423" s="9" t="s">
        <v>683</v>
      </c>
      <c r="B423" s="10">
        <v>45673</v>
      </c>
      <c r="C423" s="9" t="s">
        <v>524</v>
      </c>
      <c r="D423" s="9" t="s">
        <v>106</v>
      </c>
      <c r="E423" s="9" t="s">
        <v>33</v>
      </c>
      <c r="F423" s="11">
        <v>0</v>
      </c>
      <c r="G423" s="11">
        <v>0</v>
      </c>
      <c r="H423" s="11">
        <v>0</v>
      </c>
      <c r="I423" s="11">
        <v>12.84</v>
      </c>
      <c r="J423" s="11">
        <v>-12.84</v>
      </c>
      <c r="K423" s="12">
        <v>0</v>
      </c>
      <c r="L423" s="9" t="s">
        <v>77</v>
      </c>
    </row>
    <row r="424" spans="1:12" ht="15" customHeight="1">
      <c r="A424" s="9" t="s">
        <v>973</v>
      </c>
      <c r="B424" s="10">
        <v>45673</v>
      </c>
      <c r="C424" s="9" t="s">
        <v>118</v>
      </c>
      <c r="D424" s="9" t="s">
        <v>117</v>
      </c>
      <c r="E424" s="9" t="s">
        <v>33</v>
      </c>
      <c r="F424" s="11">
        <v>31290.2</v>
      </c>
      <c r="G424" s="11">
        <v>0</v>
      </c>
      <c r="H424" s="11">
        <v>31290.2</v>
      </c>
      <c r="I424" s="11">
        <v>26609.7</v>
      </c>
      <c r="J424" s="11">
        <v>4680.5</v>
      </c>
      <c r="K424" s="12">
        <v>0.14958357999999999</v>
      </c>
      <c r="L424" s="9" t="s">
        <v>117</v>
      </c>
    </row>
    <row r="425" spans="1:12" ht="15" customHeight="1">
      <c r="A425" s="9" t="s">
        <v>1226</v>
      </c>
      <c r="B425" s="10">
        <v>45673</v>
      </c>
      <c r="C425" s="9" t="s">
        <v>175</v>
      </c>
      <c r="D425" s="9" t="s">
        <v>20</v>
      </c>
      <c r="E425" s="9" t="s">
        <v>24</v>
      </c>
      <c r="F425" s="11">
        <v>1651</v>
      </c>
      <c r="G425" s="11">
        <v>0</v>
      </c>
      <c r="H425" s="11">
        <v>1651</v>
      </c>
      <c r="I425" s="11">
        <v>1268.8</v>
      </c>
      <c r="J425" s="11">
        <v>382.2</v>
      </c>
      <c r="K425" s="12">
        <v>0.23149606</v>
      </c>
      <c r="L425" s="9" t="s">
        <v>20</v>
      </c>
    </row>
    <row r="426" spans="1:12" ht="15" customHeight="1">
      <c r="A426" s="9" t="s">
        <v>1227</v>
      </c>
      <c r="B426" s="10">
        <v>45673</v>
      </c>
      <c r="C426" s="9" t="s">
        <v>175</v>
      </c>
      <c r="D426" s="9" t="s">
        <v>20</v>
      </c>
      <c r="E426" s="9" t="s">
        <v>24</v>
      </c>
      <c r="F426" s="11">
        <v>1054.25</v>
      </c>
      <c r="G426" s="11">
        <v>0</v>
      </c>
      <c r="H426" s="11">
        <v>1054.25</v>
      </c>
      <c r="I426" s="11">
        <v>769.75</v>
      </c>
      <c r="J426" s="11">
        <v>284.5</v>
      </c>
      <c r="K426" s="12">
        <v>0.26986009</v>
      </c>
      <c r="L426" s="9" t="s">
        <v>20</v>
      </c>
    </row>
    <row r="427" spans="1:12" ht="15" customHeight="1">
      <c r="A427" s="9" t="s">
        <v>1076</v>
      </c>
      <c r="B427" s="10">
        <v>45673</v>
      </c>
      <c r="C427" s="9" t="s">
        <v>152</v>
      </c>
      <c r="D427" s="9" t="s">
        <v>113</v>
      </c>
      <c r="E427" s="9" t="s">
        <v>24</v>
      </c>
      <c r="F427" s="11">
        <v>996.56</v>
      </c>
      <c r="G427" s="11">
        <v>0</v>
      </c>
      <c r="H427" s="11">
        <v>996.56</v>
      </c>
      <c r="I427" s="11">
        <v>847.08</v>
      </c>
      <c r="J427" s="11">
        <v>149.47999999999999</v>
      </c>
      <c r="K427" s="12">
        <v>0.14999599</v>
      </c>
      <c r="L427" s="9" t="s">
        <v>113</v>
      </c>
    </row>
    <row r="428" spans="1:12" ht="15" customHeight="1">
      <c r="A428" s="9" t="s">
        <v>1228</v>
      </c>
      <c r="B428" s="10">
        <v>45673</v>
      </c>
      <c r="C428" s="9" t="s">
        <v>175</v>
      </c>
      <c r="D428" s="9" t="s">
        <v>20</v>
      </c>
      <c r="E428" s="9" t="s">
        <v>24</v>
      </c>
      <c r="F428" s="11">
        <v>2284.98</v>
      </c>
      <c r="G428" s="11">
        <v>0</v>
      </c>
      <c r="H428" s="11">
        <v>2284.98</v>
      </c>
      <c r="I428" s="11">
        <v>1706.95</v>
      </c>
      <c r="J428" s="11">
        <v>578.03</v>
      </c>
      <c r="K428" s="12">
        <v>0.25296939000000002</v>
      </c>
      <c r="L428" s="9" t="s">
        <v>20</v>
      </c>
    </row>
    <row r="429" spans="1:12" ht="15" customHeight="1">
      <c r="A429" s="9" t="s">
        <v>1054</v>
      </c>
      <c r="B429" s="10">
        <v>45673</v>
      </c>
      <c r="C429" s="9" t="s">
        <v>267</v>
      </c>
      <c r="D429" s="9" t="s">
        <v>81</v>
      </c>
      <c r="E429" s="9" t="s">
        <v>24</v>
      </c>
      <c r="F429" s="11">
        <v>0</v>
      </c>
      <c r="G429" s="11">
        <v>0</v>
      </c>
      <c r="H429" s="11">
        <v>0</v>
      </c>
      <c r="I429" s="11">
        <v>-58.68</v>
      </c>
      <c r="J429" s="11">
        <v>58.68</v>
      </c>
      <c r="K429" s="12">
        <v>0</v>
      </c>
      <c r="L429" s="9" t="s">
        <v>247</v>
      </c>
    </row>
    <row r="430" spans="1:12" ht="15" customHeight="1">
      <c r="A430" s="9" t="s">
        <v>1128</v>
      </c>
      <c r="B430" s="10">
        <v>45673</v>
      </c>
      <c r="C430" s="9" t="s">
        <v>91</v>
      </c>
      <c r="D430" s="9" t="s">
        <v>15</v>
      </c>
      <c r="E430" s="9" t="s">
        <v>18</v>
      </c>
      <c r="F430" s="11">
        <v>225</v>
      </c>
      <c r="G430" s="11">
        <v>0</v>
      </c>
      <c r="H430" s="11">
        <v>225</v>
      </c>
      <c r="I430" s="11">
        <v>211.77</v>
      </c>
      <c r="J430" s="11">
        <v>13.23</v>
      </c>
      <c r="K430" s="12">
        <v>5.8799999999999998E-2</v>
      </c>
      <c r="L430" s="9" t="s">
        <v>234</v>
      </c>
    </row>
    <row r="431" spans="1:12" ht="15" customHeight="1">
      <c r="A431" s="9" t="s">
        <v>1229</v>
      </c>
      <c r="B431" s="10">
        <v>45673</v>
      </c>
      <c r="C431" s="9" t="s">
        <v>175</v>
      </c>
      <c r="D431" s="9" t="s">
        <v>20</v>
      </c>
      <c r="E431" s="9" t="s">
        <v>24</v>
      </c>
      <c r="F431" s="11">
        <v>1514.18</v>
      </c>
      <c r="G431" s="11">
        <v>0</v>
      </c>
      <c r="H431" s="11">
        <v>1514.18</v>
      </c>
      <c r="I431" s="11">
        <v>1094.3499999999999</v>
      </c>
      <c r="J431" s="11">
        <v>419.83</v>
      </c>
      <c r="K431" s="12">
        <v>0.27726558000000001</v>
      </c>
      <c r="L431" s="9" t="s">
        <v>20</v>
      </c>
    </row>
    <row r="432" spans="1:12" ht="15" customHeight="1">
      <c r="A432" s="9" t="s">
        <v>1230</v>
      </c>
      <c r="B432" s="10">
        <v>45673</v>
      </c>
      <c r="C432" s="9" t="s">
        <v>175</v>
      </c>
      <c r="D432" s="9" t="s">
        <v>20</v>
      </c>
      <c r="E432" s="9" t="s">
        <v>24</v>
      </c>
      <c r="F432" s="11">
        <v>2365.25</v>
      </c>
      <c r="G432" s="11">
        <v>0</v>
      </c>
      <c r="H432" s="11">
        <v>2365.25</v>
      </c>
      <c r="I432" s="11">
        <v>1738.55</v>
      </c>
      <c r="J432" s="11">
        <v>626.70000000000005</v>
      </c>
      <c r="K432" s="12">
        <v>0.26496142</v>
      </c>
      <c r="L432" s="9" t="s">
        <v>20</v>
      </c>
    </row>
    <row r="433" spans="1:12" ht="15" customHeight="1">
      <c r="A433" s="9" t="s">
        <v>678</v>
      </c>
      <c r="B433" s="10">
        <v>45674</v>
      </c>
      <c r="C433" s="9" t="s">
        <v>679</v>
      </c>
      <c r="D433" s="9" t="s">
        <v>76</v>
      </c>
      <c r="E433" s="9" t="s">
        <v>18</v>
      </c>
      <c r="F433" s="11">
        <v>0</v>
      </c>
      <c r="G433" s="11">
        <v>0</v>
      </c>
      <c r="H433" s="11">
        <v>0</v>
      </c>
      <c r="I433" s="11">
        <v>0.8</v>
      </c>
      <c r="J433" s="11">
        <v>-0.8</v>
      </c>
      <c r="K433" s="12">
        <v>0</v>
      </c>
      <c r="L433" s="9" t="s">
        <v>240</v>
      </c>
    </row>
    <row r="434" spans="1:12" ht="15" customHeight="1">
      <c r="A434" s="9" t="s">
        <v>1216</v>
      </c>
      <c r="B434" s="10">
        <v>45674</v>
      </c>
      <c r="C434" s="9" t="s">
        <v>21</v>
      </c>
      <c r="D434" s="9" t="s">
        <v>20</v>
      </c>
      <c r="E434" s="9" t="s">
        <v>24</v>
      </c>
      <c r="F434" s="11">
        <v>0</v>
      </c>
      <c r="G434" s="11">
        <v>0</v>
      </c>
      <c r="H434" s="11">
        <v>0</v>
      </c>
      <c r="I434" s="11">
        <v>-93.29</v>
      </c>
      <c r="J434" s="11">
        <v>93.29</v>
      </c>
      <c r="K434" s="12">
        <v>0</v>
      </c>
      <c r="L434" s="9" t="s">
        <v>20</v>
      </c>
    </row>
    <row r="435" spans="1:12" ht="15" customHeight="1">
      <c r="A435" s="9" t="s">
        <v>395</v>
      </c>
      <c r="B435" s="10">
        <v>45674</v>
      </c>
      <c r="C435" s="9" t="s">
        <v>21</v>
      </c>
      <c r="D435" s="9" t="s">
        <v>20</v>
      </c>
      <c r="E435" s="9" t="s">
        <v>24</v>
      </c>
      <c r="F435" s="11">
        <v>0</v>
      </c>
      <c r="G435" s="11">
        <v>6145.55</v>
      </c>
      <c r="H435" s="11">
        <v>6145.55</v>
      </c>
      <c r="I435" s="11">
        <v>617.66999999999996</v>
      </c>
      <c r="J435" s="11">
        <v>5527.88</v>
      </c>
      <c r="K435" s="12">
        <v>0.89949312999999997</v>
      </c>
      <c r="L435" s="9" t="s">
        <v>20</v>
      </c>
    </row>
    <row r="436" spans="1:12" ht="15" customHeight="1">
      <c r="A436" s="9" t="s">
        <v>412</v>
      </c>
      <c r="B436" s="10">
        <v>45674</v>
      </c>
      <c r="C436" s="9" t="s">
        <v>331</v>
      </c>
      <c r="D436" s="9" t="s">
        <v>76</v>
      </c>
      <c r="E436" s="9" t="s">
        <v>18</v>
      </c>
      <c r="F436" s="11">
        <v>0</v>
      </c>
      <c r="G436" s="11">
        <v>3500</v>
      </c>
      <c r="H436" s="11">
        <v>3500</v>
      </c>
      <c r="I436" s="11">
        <v>2553.39</v>
      </c>
      <c r="J436" s="11">
        <v>946.61</v>
      </c>
      <c r="K436" s="12">
        <v>0.27045999999999998</v>
      </c>
      <c r="L436" s="9" t="s">
        <v>127</v>
      </c>
    </row>
    <row r="437" spans="1:12" ht="15" customHeight="1">
      <c r="A437" s="9" t="s">
        <v>566</v>
      </c>
      <c r="B437" s="10">
        <v>45674</v>
      </c>
      <c r="C437" s="9" t="s">
        <v>151</v>
      </c>
      <c r="D437" s="9" t="s">
        <v>70</v>
      </c>
      <c r="E437" s="9" t="s">
        <v>24</v>
      </c>
      <c r="F437" s="11">
        <v>0</v>
      </c>
      <c r="G437" s="11">
        <v>0</v>
      </c>
      <c r="H437" s="11">
        <v>0</v>
      </c>
      <c r="I437" s="11">
        <v>239.7</v>
      </c>
      <c r="J437" s="11">
        <v>-239.7</v>
      </c>
      <c r="K437" s="12">
        <v>0</v>
      </c>
      <c r="L437" s="9" t="s">
        <v>239</v>
      </c>
    </row>
    <row r="438" spans="1:12" ht="15" customHeight="1">
      <c r="A438" s="9" t="s">
        <v>450</v>
      </c>
      <c r="B438" s="10">
        <v>45674</v>
      </c>
      <c r="C438" s="9" t="s">
        <v>21</v>
      </c>
      <c r="D438" s="9" t="s">
        <v>20</v>
      </c>
      <c r="E438" s="9" t="s">
        <v>24</v>
      </c>
      <c r="F438" s="11">
        <v>0</v>
      </c>
      <c r="G438" s="11">
        <v>0</v>
      </c>
      <c r="H438" s="11">
        <v>0</v>
      </c>
      <c r="I438" s="11">
        <v>-243.54</v>
      </c>
      <c r="J438" s="11">
        <v>243.54</v>
      </c>
      <c r="K438" s="12">
        <v>0</v>
      </c>
      <c r="L438" s="9" t="s">
        <v>245</v>
      </c>
    </row>
    <row r="439" spans="1:12" ht="15" customHeight="1">
      <c r="A439" s="9" t="s">
        <v>497</v>
      </c>
      <c r="B439" s="10">
        <v>45674</v>
      </c>
      <c r="C439" s="9" t="s">
        <v>331</v>
      </c>
      <c r="D439" s="9" t="s">
        <v>76</v>
      </c>
      <c r="E439" s="9" t="s">
        <v>18</v>
      </c>
      <c r="F439" s="11">
        <v>0</v>
      </c>
      <c r="G439" s="11">
        <v>0</v>
      </c>
      <c r="H439" s="11">
        <v>0</v>
      </c>
      <c r="I439" s="11">
        <v>160.63</v>
      </c>
      <c r="J439" s="11">
        <v>-160.63</v>
      </c>
      <c r="K439" s="12">
        <v>0</v>
      </c>
      <c r="L439" s="9" t="s">
        <v>127</v>
      </c>
    </row>
    <row r="440" spans="1:12" ht="15" customHeight="1">
      <c r="A440" s="9" t="s">
        <v>504</v>
      </c>
      <c r="B440" s="10">
        <v>45674</v>
      </c>
      <c r="C440" s="9" t="s">
        <v>406</v>
      </c>
      <c r="D440" s="9" t="s">
        <v>76</v>
      </c>
      <c r="E440" s="9" t="s">
        <v>18</v>
      </c>
      <c r="F440" s="11">
        <v>0</v>
      </c>
      <c r="G440" s="11">
        <v>0</v>
      </c>
      <c r="H440" s="11">
        <v>0</v>
      </c>
      <c r="I440" s="11">
        <v>13.34</v>
      </c>
      <c r="J440" s="11">
        <v>-13.34</v>
      </c>
      <c r="K440" s="12">
        <v>0</v>
      </c>
      <c r="L440" s="9" t="s">
        <v>127</v>
      </c>
    </row>
    <row r="441" spans="1:12" ht="15" customHeight="1">
      <c r="A441" s="9" t="s">
        <v>936</v>
      </c>
      <c r="B441" s="10">
        <v>45674</v>
      </c>
      <c r="C441" s="9" t="s">
        <v>21</v>
      </c>
      <c r="D441" s="9" t="s">
        <v>20</v>
      </c>
      <c r="E441" s="9" t="s">
        <v>24</v>
      </c>
      <c r="F441" s="11">
        <v>0</v>
      </c>
      <c r="G441" s="11">
        <v>0</v>
      </c>
      <c r="H441" s="11">
        <v>0</v>
      </c>
      <c r="I441" s="11">
        <v>722.25</v>
      </c>
      <c r="J441" s="11">
        <v>-722.25</v>
      </c>
      <c r="K441" s="12">
        <v>0</v>
      </c>
      <c r="L441" s="9" t="s">
        <v>245</v>
      </c>
    </row>
    <row r="442" spans="1:12" ht="15" customHeight="1">
      <c r="A442" s="9" t="s">
        <v>660</v>
      </c>
      <c r="B442" s="10">
        <v>45674</v>
      </c>
      <c r="C442" s="9" t="s">
        <v>146</v>
      </c>
      <c r="D442" s="9" t="s">
        <v>76</v>
      </c>
      <c r="E442" s="9" t="s">
        <v>18</v>
      </c>
      <c r="F442" s="11">
        <v>0</v>
      </c>
      <c r="G442" s="11">
        <v>0</v>
      </c>
      <c r="H442" s="11">
        <v>0</v>
      </c>
      <c r="I442" s="11">
        <v>200</v>
      </c>
      <c r="J442" s="11">
        <v>-200</v>
      </c>
      <c r="K442" s="12">
        <v>0</v>
      </c>
      <c r="L442" s="9" t="s">
        <v>127</v>
      </c>
    </row>
    <row r="443" spans="1:12" ht="15" customHeight="1">
      <c r="A443" s="9" t="s">
        <v>1121</v>
      </c>
      <c r="B443" s="10">
        <v>45674</v>
      </c>
      <c r="C443" s="9" t="s">
        <v>331</v>
      </c>
      <c r="D443" s="9" t="s">
        <v>76</v>
      </c>
      <c r="E443" s="9" t="s">
        <v>18</v>
      </c>
      <c r="F443" s="11">
        <v>1470</v>
      </c>
      <c r="G443" s="11">
        <v>0</v>
      </c>
      <c r="H443" s="11">
        <v>1470</v>
      </c>
      <c r="I443" s="11">
        <v>1441.21</v>
      </c>
      <c r="J443" s="11">
        <v>28.79</v>
      </c>
      <c r="K443" s="12">
        <v>1.958503E-2</v>
      </c>
      <c r="L443" s="9" t="s">
        <v>127</v>
      </c>
    </row>
    <row r="444" spans="1:12" ht="15" customHeight="1">
      <c r="A444" s="9" t="s">
        <v>1002</v>
      </c>
      <c r="B444" s="10">
        <v>45674</v>
      </c>
      <c r="C444" s="9" t="s">
        <v>224</v>
      </c>
      <c r="D444" s="9" t="s">
        <v>76</v>
      </c>
      <c r="E444" s="9" t="s">
        <v>18</v>
      </c>
      <c r="F444" s="11">
        <v>6862.92</v>
      </c>
      <c r="G444" s="11">
        <v>0</v>
      </c>
      <c r="H444" s="11">
        <v>6862.92</v>
      </c>
      <c r="I444" s="11">
        <v>5147.1899999999996</v>
      </c>
      <c r="J444" s="11">
        <v>1715.73</v>
      </c>
      <c r="K444" s="12">
        <v>0.25</v>
      </c>
      <c r="L444" s="9" t="s">
        <v>237</v>
      </c>
    </row>
    <row r="445" spans="1:12" ht="15" customHeight="1">
      <c r="A445" s="9" t="s">
        <v>1329</v>
      </c>
      <c r="B445" s="10">
        <v>45674</v>
      </c>
      <c r="C445" s="9" t="s">
        <v>334</v>
      </c>
      <c r="D445" s="9" t="s">
        <v>106</v>
      </c>
      <c r="E445" s="9" t="s">
        <v>33</v>
      </c>
      <c r="F445" s="11">
        <v>3635</v>
      </c>
      <c r="G445" s="11">
        <v>0</v>
      </c>
      <c r="H445" s="11">
        <v>3635</v>
      </c>
      <c r="I445" s="11">
        <v>2824.44</v>
      </c>
      <c r="J445" s="11">
        <v>810.56</v>
      </c>
      <c r="K445" s="12">
        <v>0.22298762</v>
      </c>
      <c r="L445" s="9" t="s">
        <v>117</v>
      </c>
    </row>
    <row r="446" spans="1:12" ht="15" customHeight="1">
      <c r="A446" s="9" t="s">
        <v>980</v>
      </c>
      <c r="B446" s="10">
        <v>45674</v>
      </c>
      <c r="C446" s="9" t="s">
        <v>248</v>
      </c>
      <c r="D446" s="9" t="s">
        <v>106</v>
      </c>
      <c r="E446" s="9" t="s">
        <v>33</v>
      </c>
      <c r="F446" s="11">
        <v>424.02</v>
      </c>
      <c r="G446" s="11">
        <v>0</v>
      </c>
      <c r="H446" s="11">
        <v>424.02</v>
      </c>
      <c r="I446" s="11">
        <v>318.02</v>
      </c>
      <c r="J446" s="11">
        <v>106</v>
      </c>
      <c r="K446" s="12">
        <v>0.24998820999999999</v>
      </c>
      <c r="L446" s="9" t="s">
        <v>142</v>
      </c>
    </row>
    <row r="447" spans="1:12" ht="15" customHeight="1">
      <c r="A447" s="9" t="s">
        <v>467</v>
      </c>
      <c r="B447" s="10">
        <v>45674</v>
      </c>
      <c r="C447" s="9" t="s">
        <v>468</v>
      </c>
      <c r="D447" s="9" t="s">
        <v>120</v>
      </c>
      <c r="E447" s="9" t="s">
        <v>24</v>
      </c>
      <c r="F447" s="11">
        <v>0</v>
      </c>
      <c r="G447" s="11">
        <v>0</v>
      </c>
      <c r="H447" s="11">
        <v>0</v>
      </c>
      <c r="I447" s="11">
        <v>904.73</v>
      </c>
      <c r="J447" s="11">
        <v>-904.73</v>
      </c>
      <c r="K447" s="12">
        <v>0</v>
      </c>
      <c r="L447" s="9" t="s">
        <v>120</v>
      </c>
    </row>
    <row r="448" spans="1:12" ht="15" customHeight="1">
      <c r="A448" s="9" t="s">
        <v>454</v>
      </c>
      <c r="B448" s="10">
        <v>45674</v>
      </c>
      <c r="C448" s="9" t="s">
        <v>71</v>
      </c>
      <c r="D448" s="9" t="s">
        <v>70</v>
      </c>
      <c r="E448" s="9" t="s">
        <v>24</v>
      </c>
      <c r="F448" s="11">
        <v>0</v>
      </c>
      <c r="G448" s="11">
        <v>0</v>
      </c>
      <c r="H448" s="11">
        <v>0</v>
      </c>
      <c r="I448" s="11">
        <v>870.61</v>
      </c>
      <c r="J448" s="11">
        <v>-870.61</v>
      </c>
      <c r="K448" s="12">
        <v>0</v>
      </c>
      <c r="L448" s="9" t="s">
        <v>243</v>
      </c>
    </row>
    <row r="449" spans="1:12" ht="15" customHeight="1">
      <c r="A449" s="9" t="s">
        <v>418</v>
      </c>
      <c r="B449" s="10">
        <v>45674</v>
      </c>
      <c r="C449" s="9" t="s">
        <v>419</v>
      </c>
      <c r="D449" s="9" t="s">
        <v>106</v>
      </c>
      <c r="E449" s="9" t="s">
        <v>33</v>
      </c>
      <c r="F449" s="11">
        <v>0</v>
      </c>
      <c r="G449" s="11">
        <v>0</v>
      </c>
      <c r="H449" s="11">
        <v>0</v>
      </c>
      <c r="I449" s="11">
        <v>54.87</v>
      </c>
      <c r="J449" s="11">
        <v>-54.87</v>
      </c>
      <c r="K449" s="12">
        <v>0</v>
      </c>
      <c r="L449" s="9" t="s">
        <v>77</v>
      </c>
    </row>
    <row r="450" spans="1:12" ht="15" customHeight="1">
      <c r="A450" s="9" t="s">
        <v>437</v>
      </c>
      <c r="B450" s="10">
        <v>45674</v>
      </c>
      <c r="C450" s="9" t="s">
        <v>89</v>
      </c>
      <c r="D450" s="9" t="s">
        <v>39</v>
      </c>
      <c r="E450" s="9" t="s">
        <v>33</v>
      </c>
      <c r="F450" s="11">
        <v>0</v>
      </c>
      <c r="G450" s="11">
        <v>0</v>
      </c>
      <c r="H450" s="11">
        <v>0</v>
      </c>
      <c r="I450" s="11">
        <v>25.7</v>
      </c>
      <c r="J450" s="11">
        <v>-25.7</v>
      </c>
      <c r="K450" s="12">
        <v>0</v>
      </c>
      <c r="L450" s="9" t="s">
        <v>117</v>
      </c>
    </row>
    <row r="451" spans="1:12" ht="15" customHeight="1">
      <c r="A451" s="9" t="s">
        <v>449</v>
      </c>
      <c r="B451" s="10">
        <v>45674</v>
      </c>
      <c r="C451" s="9" t="s">
        <v>425</v>
      </c>
      <c r="D451" s="9" t="s">
        <v>371</v>
      </c>
      <c r="E451" s="9" t="s">
        <v>18</v>
      </c>
      <c r="F451" s="11">
        <v>0</v>
      </c>
      <c r="G451" s="11">
        <v>0</v>
      </c>
      <c r="H451" s="11">
        <v>0</v>
      </c>
      <c r="I451" s="11">
        <v>958.85</v>
      </c>
      <c r="J451" s="11">
        <v>-958.85</v>
      </c>
      <c r="K451" s="12">
        <v>0</v>
      </c>
      <c r="L451" s="9" t="s">
        <v>249</v>
      </c>
    </row>
    <row r="452" spans="1:12" ht="15" customHeight="1">
      <c r="A452" s="9" t="s">
        <v>652</v>
      </c>
      <c r="B452" s="10">
        <v>45674</v>
      </c>
      <c r="C452" s="9" t="s">
        <v>653</v>
      </c>
      <c r="D452" s="9" t="s">
        <v>106</v>
      </c>
      <c r="E452" s="9" t="s">
        <v>33</v>
      </c>
      <c r="F452" s="11">
        <v>0</v>
      </c>
      <c r="G452" s="11">
        <v>0</v>
      </c>
      <c r="H452" s="11">
        <v>0</v>
      </c>
      <c r="I452" s="11">
        <v>1772.97</v>
      </c>
      <c r="J452" s="11">
        <v>-1772.97</v>
      </c>
      <c r="K452" s="12">
        <v>0</v>
      </c>
      <c r="L452" s="9" t="s">
        <v>142</v>
      </c>
    </row>
    <row r="453" spans="1:12" ht="15" customHeight="1">
      <c r="A453" s="9" t="s">
        <v>483</v>
      </c>
      <c r="B453" s="10">
        <v>45674</v>
      </c>
      <c r="C453" s="9" t="s">
        <v>89</v>
      </c>
      <c r="D453" s="9" t="s">
        <v>39</v>
      </c>
      <c r="E453" s="9" t="s">
        <v>33</v>
      </c>
      <c r="F453" s="11">
        <v>0</v>
      </c>
      <c r="G453" s="11">
        <v>0</v>
      </c>
      <c r="H453" s="11">
        <v>0</v>
      </c>
      <c r="I453" s="11">
        <v>4.34</v>
      </c>
      <c r="J453" s="11">
        <v>-4.34</v>
      </c>
      <c r="K453" s="12">
        <v>0</v>
      </c>
      <c r="L453" s="9" t="s">
        <v>117</v>
      </c>
    </row>
    <row r="454" spans="1:12" ht="15" customHeight="1">
      <c r="A454" s="9" t="s">
        <v>1064</v>
      </c>
      <c r="B454" s="10">
        <v>45674</v>
      </c>
      <c r="C454" s="9" t="s">
        <v>163</v>
      </c>
      <c r="D454" s="9" t="s">
        <v>15</v>
      </c>
      <c r="E454" s="9" t="s">
        <v>18</v>
      </c>
      <c r="F454" s="11">
        <v>1201.5</v>
      </c>
      <c r="G454" s="11">
        <v>0</v>
      </c>
      <c r="H454" s="11">
        <v>1201.5</v>
      </c>
      <c r="I454" s="11">
        <v>961.2</v>
      </c>
      <c r="J454" s="11">
        <v>240.3</v>
      </c>
      <c r="K454" s="12">
        <v>0.2</v>
      </c>
      <c r="L454" s="9" t="s">
        <v>251</v>
      </c>
    </row>
    <row r="455" spans="1:12" ht="15" customHeight="1">
      <c r="A455" s="9" t="s">
        <v>571</v>
      </c>
      <c r="B455" s="10">
        <v>45674</v>
      </c>
      <c r="C455" s="9" t="s">
        <v>396</v>
      </c>
      <c r="D455" s="9" t="s">
        <v>76</v>
      </c>
      <c r="E455" s="9" t="s">
        <v>18</v>
      </c>
      <c r="F455" s="11">
        <v>0</v>
      </c>
      <c r="G455" s="11">
        <v>0</v>
      </c>
      <c r="H455" s="11">
        <v>0</v>
      </c>
      <c r="I455" s="11">
        <v>-600</v>
      </c>
      <c r="J455" s="11">
        <v>600</v>
      </c>
      <c r="K455" s="12">
        <v>0</v>
      </c>
      <c r="L455" s="9" t="s">
        <v>80</v>
      </c>
    </row>
    <row r="456" spans="1:12" ht="15" customHeight="1">
      <c r="A456" s="9" t="s">
        <v>545</v>
      </c>
      <c r="B456" s="10">
        <v>45674</v>
      </c>
      <c r="C456" s="9" t="s">
        <v>501</v>
      </c>
      <c r="D456" s="9" t="s">
        <v>68</v>
      </c>
      <c r="E456" s="9" t="s">
        <v>18</v>
      </c>
      <c r="F456" s="11">
        <v>0</v>
      </c>
      <c r="G456" s="11">
        <v>0</v>
      </c>
      <c r="H456" s="11">
        <v>0</v>
      </c>
      <c r="I456" s="11">
        <v>-0.55000000000000004</v>
      </c>
      <c r="J456" s="11">
        <v>0.55000000000000004</v>
      </c>
      <c r="K456" s="12">
        <v>0</v>
      </c>
      <c r="L456" s="9" t="s">
        <v>242</v>
      </c>
    </row>
    <row r="457" spans="1:12" ht="15" customHeight="1">
      <c r="A457" s="9" t="s">
        <v>1330</v>
      </c>
      <c r="B457" s="10">
        <v>45674</v>
      </c>
      <c r="C457" s="9" t="s">
        <v>290</v>
      </c>
      <c r="D457" s="9" t="s">
        <v>117</v>
      </c>
      <c r="E457" s="9" t="s">
        <v>33</v>
      </c>
      <c r="F457" s="11">
        <v>11374</v>
      </c>
      <c r="G457" s="11">
        <v>0</v>
      </c>
      <c r="H457" s="11">
        <v>11374</v>
      </c>
      <c r="I457" s="11">
        <v>9435.5</v>
      </c>
      <c r="J457" s="11">
        <v>1938.5</v>
      </c>
      <c r="K457" s="12">
        <v>0.17043257000000001</v>
      </c>
      <c r="L457" s="9" t="s">
        <v>117</v>
      </c>
    </row>
    <row r="458" spans="1:12" ht="15" customHeight="1">
      <c r="A458" s="9" t="s">
        <v>596</v>
      </c>
      <c r="B458" s="10">
        <v>45674</v>
      </c>
      <c r="C458" s="9" t="s">
        <v>597</v>
      </c>
      <c r="D458" s="9" t="s">
        <v>244</v>
      </c>
      <c r="E458" s="9" t="s">
        <v>24</v>
      </c>
      <c r="F458" s="11">
        <v>0</v>
      </c>
      <c r="G458" s="11">
        <v>1600</v>
      </c>
      <c r="H458" s="11">
        <v>1600</v>
      </c>
      <c r="I458" s="11">
        <v>1120</v>
      </c>
      <c r="J458" s="11">
        <v>480</v>
      </c>
      <c r="K458" s="12">
        <v>0.3</v>
      </c>
      <c r="L458" s="9" t="s">
        <v>244</v>
      </c>
    </row>
    <row r="459" spans="1:12" ht="15" customHeight="1">
      <c r="A459" s="9" t="s">
        <v>919</v>
      </c>
      <c r="B459" s="10">
        <v>45674</v>
      </c>
      <c r="C459" s="9" t="s">
        <v>180</v>
      </c>
      <c r="D459" s="9" t="s">
        <v>76</v>
      </c>
      <c r="E459" s="9" t="s">
        <v>33</v>
      </c>
      <c r="F459" s="11">
        <v>0</v>
      </c>
      <c r="G459" s="11">
        <v>0</v>
      </c>
      <c r="H459" s="11">
        <v>0</v>
      </c>
      <c r="I459" s="11">
        <v>2294.39</v>
      </c>
      <c r="J459" s="11">
        <v>-2294.39</v>
      </c>
      <c r="K459" s="12">
        <v>0</v>
      </c>
      <c r="L459" s="9" t="s">
        <v>142</v>
      </c>
    </row>
    <row r="460" spans="1:12" ht="15" customHeight="1">
      <c r="A460" s="9" t="s">
        <v>1331</v>
      </c>
      <c r="B460" s="10">
        <v>45674</v>
      </c>
      <c r="C460" s="9" t="s">
        <v>380</v>
      </c>
      <c r="D460" s="9" t="s">
        <v>30</v>
      </c>
      <c r="E460" s="9" t="s">
        <v>33</v>
      </c>
      <c r="F460" s="11">
        <v>32293.279999999999</v>
      </c>
      <c r="G460" s="11">
        <v>0</v>
      </c>
      <c r="H460" s="11">
        <v>32293.279999999999</v>
      </c>
      <c r="I460" s="11">
        <v>25284.12</v>
      </c>
      <c r="J460" s="11">
        <v>7009.16</v>
      </c>
      <c r="K460" s="12">
        <v>0.21704701000000001</v>
      </c>
      <c r="L460" s="9" t="s">
        <v>117</v>
      </c>
    </row>
    <row r="461" spans="1:12" ht="15" customHeight="1">
      <c r="A461" s="9" t="s">
        <v>1136</v>
      </c>
      <c r="B461" s="10">
        <v>45674</v>
      </c>
      <c r="C461" s="9" t="s">
        <v>151</v>
      </c>
      <c r="D461" s="9" t="s">
        <v>70</v>
      </c>
      <c r="E461" s="9" t="s">
        <v>24</v>
      </c>
      <c r="F461" s="11">
        <v>0</v>
      </c>
      <c r="G461" s="11">
        <v>0</v>
      </c>
      <c r="H461" s="11">
        <v>0</v>
      </c>
      <c r="I461" s="11">
        <v>2.88</v>
      </c>
      <c r="J461" s="11">
        <v>-2.88</v>
      </c>
      <c r="K461" s="12">
        <v>0</v>
      </c>
      <c r="L461" s="9" t="s">
        <v>239</v>
      </c>
    </row>
    <row r="462" spans="1:12" ht="15" customHeight="1">
      <c r="A462" s="9" t="s">
        <v>1021</v>
      </c>
      <c r="B462" s="10">
        <v>45674</v>
      </c>
      <c r="C462" s="9" t="s">
        <v>1022</v>
      </c>
      <c r="D462" s="9" t="s">
        <v>371</v>
      </c>
      <c r="E462" s="9" t="s">
        <v>24</v>
      </c>
      <c r="F462" s="11">
        <v>77925</v>
      </c>
      <c r="G462" s="11">
        <v>0</v>
      </c>
      <c r="H462" s="11">
        <v>77925</v>
      </c>
      <c r="I462" s="11">
        <v>53268.21</v>
      </c>
      <c r="J462" s="11">
        <v>24656.79</v>
      </c>
      <c r="K462" s="12">
        <v>0.31641693999999998</v>
      </c>
      <c r="L462" s="9" t="s">
        <v>249</v>
      </c>
    </row>
    <row r="463" spans="1:12" ht="15" customHeight="1">
      <c r="A463" s="9" t="s">
        <v>1034</v>
      </c>
      <c r="B463" s="10">
        <v>45674</v>
      </c>
      <c r="C463" s="9" t="s">
        <v>1035</v>
      </c>
      <c r="D463" s="9" t="s">
        <v>30</v>
      </c>
      <c r="E463" s="9" t="s">
        <v>33</v>
      </c>
      <c r="F463" s="11">
        <v>1232.49</v>
      </c>
      <c r="G463" s="11">
        <v>0</v>
      </c>
      <c r="H463" s="11">
        <v>1232.49</v>
      </c>
      <c r="I463" s="11">
        <v>998.13</v>
      </c>
      <c r="J463" s="11">
        <v>234.36</v>
      </c>
      <c r="K463" s="12">
        <v>0.19015164000000001</v>
      </c>
      <c r="L463" s="9" t="s">
        <v>77</v>
      </c>
    </row>
    <row r="464" spans="1:12" ht="15" customHeight="1">
      <c r="A464" s="9" t="s">
        <v>1332</v>
      </c>
      <c r="B464" s="10">
        <v>45674</v>
      </c>
      <c r="C464" s="9" t="s">
        <v>89</v>
      </c>
      <c r="D464" s="9" t="s">
        <v>39</v>
      </c>
      <c r="E464" s="9" t="s">
        <v>33</v>
      </c>
      <c r="F464" s="11">
        <v>5516.57</v>
      </c>
      <c r="G464" s="11">
        <v>0</v>
      </c>
      <c r="H464" s="11">
        <v>5516.57</v>
      </c>
      <c r="I464" s="11">
        <v>4631.4799999999996</v>
      </c>
      <c r="J464" s="11">
        <v>885.09</v>
      </c>
      <c r="K464" s="12">
        <v>0.16044209000000001</v>
      </c>
      <c r="L464" s="9" t="s">
        <v>117</v>
      </c>
    </row>
    <row r="465" spans="1:12" ht="15" customHeight="1">
      <c r="A465" s="9" t="s">
        <v>1122</v>
      </c>
      <c r="B465" s="10">
        <v>45674</v>
      </c>
      <c r="C465" s="9" t="s">
        <v>406</v>
      </c>
      <c r="D465" s="9" t="s">
        <v>76</v>
      </c>
      <c r="E465" s="9" t="s">
        <v>18</v>
      </c>
      <c r="F465" s="11">
        <v>525</v>
      </c>
      <c r="G465" s="11">
        <v>0</v>
      </c>
      <c r="H465" s="11">
        <v>525</v>
      </c>
      <c r="I465" s="11">
        <v>0</v>
      </c>
      <c r="J465" s="11">
        <v>525</v>
      </c>
      <c r="K465" s="12">
        <v>1</v>
      </c>
      <c r="L465" s="9" t="s">
        <v>127</v>
      </c>
    </row>
    <row r="466" spans="1:12" ht="15" customHeight="1">
      <c r="A466" s="9" t="s">
        <v>1158</v>
      </c>
      <c r="B466" s="10">
        <v>45674</v>
      </c>
      <c r="C466" s="9" t="s">
        <v>597</v>
      </c>
      <c r="D466" s="9" t="s">
        <v>244</v>
      </c>
      <c r="E466" s="9" t="s">
        <v>24</v>
      </c>
      <c r="F466" s="11">
        <v>3100</v>
      </c>
      <c r="G466" s="11">
        <v>0</v>
      </c>
      <c r="H466" s="11">
        <v>3100</v>
      </c>
      <c r="I466" s="11">
        <v>2170</v>
      </c>
      <c r="J466" s="11">
        <v>930</v>
      </c>
      <c r="K466" s="12">
        <v>0.3</v>
      </c>
      <c r="L466" s="9" t="s">
        <v>244</v>
      </c>
    </row>
    <row r="467" spans="1:12" ht="15" customHeight="1">
      <c r="A467" s="9" t="s">
        <v>437</v>
      </c>
      <c r="B467" s="10">
        <v>45677</v>
      </c>
      <c r="C467" s="9" t="s">
        <v>89</v>
      </c>
      <c r="D467" s="9" t="s">
        <v>39</v>
      </c>
      <c r="E467" s="9" t="s">
        <v>33</v>
      </c>
      <c r="F467" s="11">
        <v>0</v>
      </c>
      <c r="G467" s="11">
        <v>0</v>
      </c>
      <c r="H467" s="11">
        <v>0</v>
      </c>
      <c r="I467" s="11">
        <v>-0.54</v>
      </c>
      <c r="J467" s="11">
        <v>0.54</v>
      </c>
      <c r="K467" s="12">
        <v>0</v>
      </c>
      <c r="L467" s="9" t="s">
        <v>117</v>
      </c>
    </row>
    <row r="468" spans="1:12" ht="15" customHeight="1">
      <c r="A468" s="9" t="s">
        <v>470</v>
      </c>
      <c r="B468" s="10">
        <v>45677</v>
      </c>
      <c r="C468" s="9" t="s">
        <v>385</v>
      </c>
      <c r="D468" s="9" t="s">
        <v>106</v>
      </c>
      <c r="E468" s="9" t="s">
        <v>33</v>
      </c>
      <c r="F468" s="11">
        <v>0</v>
      </c>
      <c r="G468" s="11">
        <v>0</v>
      </c>
      <c r="H468" s="11">
        <v>0</v>
      </c>
      <c r="I468" s="11">
        <v>0.34</v>
      </c>
      <c r="J468" s="11">
        <v>-0.34</v>
      </c>
      <c r="K468" s="12">
        <v>0</v>
      </c>
      <c r="L468" s="9" t="s">
        <v>142</v>
      </c>
    </row>
    <row r="469" spans="1:12" ht="15" customHeight="1">
      <c r="A469" s="9" t="s">
        <v>1052</v>
      </c>
      <c r="B469" s="10">
        <v>45677</v>
      </c>
      <c r="C469" s="9" t="s">
        <v>540</v>
      </c>
      <c r="D469" s="9" t="s">
        <v>59</v>
      </c>
      <c r="E469" s="9" t="s">
        <v>18</v>
      </c>
      <c r="F469" s="11">
        <v>0</v>
      </c>
      <c r="G469" s="11">
        <v>0</v>
      </c>
      <c r="H469" s="11">
        <v>0</v>
      </c>
      <c r="I469" s="11">
        <v>-50</v>
      </c>
      <c r="J469" s="11">
        <v>50</v>
      </c>
      <c r="K469" s="12">
        <v>0</v>
      </c>
      <c r="L469" s="9" t="s">
        <v>247</v>
      </c>
    </row>
    <row r="470" spans="1:12" ht="15" customHeight="1">
      <c r="A470" s="9" t="s">
        <v>969</v>
      </c>
      <c r="B470" s="10">
        <v>45677</v>
      </c>
      <c r="C470" s="9" t="s">
        <v>170</v>
      </c>
      <c r="D470" s="9" t="s">
        <v>81</v>
      </c>
      <c r="E470" s="9" t="s">
        <v>24</v>
      </c>
      <c r="F470" s="11">
        <v>8059.95</v>
      </c>
      <c r="G470" s="11">
        <v>0</v>
      </c>
      <c r="H470" s="11">
        <v>8059.95</v>
      </c>
      <c r="I470" s="11">
        <v>6743.4</v>
      </c>
      <c r="J470" s="11">
        <v>1316.55</v>
      </c>
      <c r="K470" s="12">
        <v>0.16334468999999999</v>
      </c>
      <c r="L470" s="9" t="s">
        <v>247</v>
      </c>
    </row>
    <row r="471" spans="1:12" ht="15" customHeight="1">
      <c r="A471" s="9" t="s">
        <v>1053</v>
      </c>
      <c r="B471" s="10">
        <v>45677</v>
      </c>
      <c r="C471" s="9" t="s">
        <v>170</v>
      </c>
      <c r="D471" s="9" t="s">
        <v>81</v>
      </c>
      <c r="E471" s="9" t="s">
        <v>24</v>
      </c>
      <c r="F471" s="11">
        <v>0</v>
      </c>
      <c r="G471" s="11">
        <v>0.02</v>
      </c>
      <c r="H471" s="11">
        <v>0.02</v>
      </c>
      <c r="I471" s="11">
        <v>0</v>
      </c>
      <c r="J471" s="11">
        <v>0.02</v>
      </c>
      <c r="K471" s="12">
        <v>1</v>
      </c>
      <c r="L471" s="9" t="s">
        <v>247</v>
      </c>
    </row>
    <row r="472" spans="1:12" ht="15" customHeight="1">
      <c r="A472" s="9" t="s">
        <v>1311</v>
      </c>
      <c r="B472" s="10">
        <v>45677</v>
      </c>
      <c r="C472" s="9" t="s">
        <v>125</v>
      </c>
      <c r="D472" s="9" t="s">
        <v>15</v>
      </c>
      <c r="E472" s="9" t="s">
        <v>18</v>
      </c>
      <c r="F472" s="11">
        <v>0</v>
      </c>
      <c r="G472" s="11">
        <v>0</v>
      </c>
      <c r="H472" s="11">
        <v>0</v>
      </c>
      <c r="I472" s="11">
        <v>-36</v>
      </c>
      <c r="J472" s="11">
        <v>36</v>
      </c>
      <c r="K472" s="12">
        <v>0</v>
      </c>
      <c r="L472" s="9" t="s">
        <v>240</v>
      </c>
    </row>
    <row r="473" spans="1:12" ht="15" customHeight="1">
      <c r="A473" s="9" t="s">
        <v>1137</v>
      </c>
      <c r="B473" s="10">
        <v>45678</v>
      </c>
      <c r="C473" s="9" t="s">
        <v>365</v>
      </c>
      <c r="D473" s="9" t="s">
        <v>70</v>
      </c>
      <c r="E473" s="9" t="s">
        <v>24</v>
      </c>
      <c r="F473" s="11">
        <v>2890.14</v>
      </c>
      <c r="G473" s="11">
        <v>0</v>
      </c>
      <c r="H473" s="11">
        <v>2890.14</v>
      </c>
      <c r="I473" s="11">
        <v>2276.81</v>
      </c>
      <c r="J473" s="11">
        <v>613.33000000000004</v>
      </c>
      <c r="K473" s="12">
        <v>0.21221462999999999</v>
      </c>
      <c r="L473" s="9" t="s">
        <v>239</v>
      </c>
    </row>
    <row r="474" spans="1:12" ht="15" customHeight="1">
      <c r="A474" s="9" t="s">
        <v>424</v>
      </c>
      <c r="B474" s="10">
        <v>45678</v>
      </c>
      <c r="C474" s="9" t="s">
        <v>152</v>
      </c>
      <c r="D474" s="9" t="s">
        <v>113</v>
      </c>
      <c r="E474" s="9" t="s">
        <v>24</v>
      </c>
      <c r="F474" s="11">
        <v>0</v>
      </c>
      <c r="G474" s="11">
        <v>2780.07</v>
      </c>
      <c r="H474" s="11">
        <v>2780.07</v>
      </c>
      <c r="I474" s="11">
        <v>2363</v>
      </c>
      <c r="J474" s="11">
        <v>417.07</v>
      </c>
      <c r="K474" s="12">
        <v>0.1500214</v>
      </c>
      <c r="L474" s="9" t="s">
        <v>113</v>
      </c>
    </row>
    <row r="475" spans="1:12" ht="15" customHeight="1">
      <c r="A475" s="9" t="s">
        <v>459</v>
      </c>
      <c r="B475" s="10">
        <v>45678</v>
      </c>
      <c r="C475" s="9" t="s">
        <v>224</v>
      </c>
      <c r="D475" s="9" t="s">
        <v>76</v>
      </c>
      <c r="E475" s="9" t="s">
        <v>18</v>
      </c>
      <c r="F475" s="11">
        <v>0</v>
      </c>
      <c r="G475" s="11">
        <v>0</v>
      </c>
      <c r="H475" s="11">
        <v>0</v>
      </c>
      <c r="I475" s="11">
        <v>-64808.74</v>
      </c>
      <c r="J475" s="11">
        <v>64808.74</v>
      </c>
      <c r="K475" s="12">
        <v>0</v>
      </c>
      <c r="L475" s="9" t="s">
        <v>237</v>
      </c>
    </row>
    <row r="476" spans="1:12" ht="15" customHeight="1">
      <c r="A476" s="9" t="s">
        <v>482</v>
      </c>
      <c r="B476" s="10">
        <v>45678</v>
      </c>
      <c r="C476" s="9" t="s">
        <v>273</v>
      </c>
      <c r="D476" s="9" t="s">
        <v>76</v>
      </c>
      <c r="E476" s="9" t="s">
        <v>18</v>
      </c>
      <c r="F476" s="11">
        <v>0</v>
      </c>
      <c r="G476" s="11">
        <v>657.93</v>
      </c>
      <c r="H476" s="11">
        <v>657.93</v>
      </c>
      <c r="I476" s="11">
        <v>165.94</v>
      </c>
      <c r="J476" s="11">
        <v>491.99</v>
      </c>
      <c r="K476" s="12">
        <v>0.74778471999999996</v>
      </c>
      <c r="L476" s="9" t="s">
        <v>269</v>
      </c>
    </row>
    <row r="477" spans="1:12" ht="15" customHeight="1">
      <c r="A477" s="9" t="s">
        <v>603</v>
      </c>
      <c r="B477" s="10">
        <v>45678</v>
      </c>
      <c r="C477" s="9" t="s">
        <v>259</v>
      </c>
      <c r="D477" s="9" t="s">
        <v>76</v>
      </c>
      <c r="E477" s="9" t="s">
        <v>18</v>
      </c>
      <c r="F477" s="11">
        <v>0</v>
      </c>
      <c r="G477" s="11">
        <v>0</v>
      </c>
      <c r="H477" s="11">
        <v>0</v>
      </c>
      <c r="I477" s="11">
        <v>202.98</v>
      </c>
      <c r="J477" s="11">
        <v>-202.98</v>
      </c>
      <c r="K477" s="12">
        <v>0</v>
      </c>
      <c r="L477" s="9" t="s">
        <v>127</v>
      </c>
    </row>
    <row r="478" spans="1:12" ht="15" customHeight="1">
      <c r="A478" s="9" t="s">
        <v>500</v>
      </c>
      <c r="B478" s="10">
        <v>45678</v>
      </c>
      <c r="C478" s="9" t="s">
        <v>170</v>
      </c>
      <c r="D478" s="9" t="s">
        <v>81</v>
      </c>
      <c r="E478" s="9" t="s">
        <v>24</v>
      </c>
      <c r="F478" s="11">
        <v>0</v>
      </c>
      <c r="G478" s="11">
        <v>0</v>
      </c>
      <c r="H478" s="11">
        <v>0</v>
      </c>
      <c r="I478" s="11">
        <v>41.58</v>
      </c>
      <c r="J478" s="11">
        <v>-41.58</v>
      </c>
      <c r="K478" s="12">
        <v>0</v>
      </c>
      <c r="L478" s="9" t="s">
        <v>247</v>
      </c>
    </row>
    <row r="479" spans="1:12" ht="15" customHeight="1">
      <c r="A479" s="9" t="s">
        <v>1077</v>
      </c>
      <c r="B479" s="10">
        <v>45678</v>
      </c>
      <c r="C479" s="9" t="s">
        <v>152</v>
      </c>
      <c r="D479" s="9" t="s">
        <v>113</v>
      </c>
      <c r="E479" s="9" t="s">
        <v>24</v>
      </c>
      <c r="F479" s="11">
        <v>4091.87</v>
      </c>
      <c r="G479" s="11">
        <v>0</v>
      </c>
      <c r="H479" s="11">
        <v>4091.87</v>
      </c>
      <c r="I479" s="11">
        <v>3478</v>
      </c>
      <c r="J479" s="11">
        <v>613.87</v>
      </c>
      <c r="K479" s="12">
        <v>0.15002187</v>
      </c>
      <c r="L479" s="9" t="s">
        <v>113</v>
      </c>
    </row>
    <row r="480" spans="1:12" ht="15" customHeight="1">
      <c r="A480" s="9" t="s">
        <v>499</v>
      </c>
      <c r="B480" s="10">
        <v>45678</v>
      </c>
      <c r="C480" s="9" t="s">
        <v>21</v>
      </c>
      <c r="D480" s="9" t="s">
        <v>20</v>
      </c>
      <c r="E480" s="9" t="s">
        <v>24</v>
      </c>
      <c r="F480" s="11">
        <v>0</v>
      </c>
      <c r="G480" s="11">
        <v>0</v>
      </c>
      <c r="H480" s="11">
        <v>0</v>
      </c>
      <c r="I480" s="11">
        <v>-917.67</v>
      </c>
      <c r="J480" s="11">
        <v>917.67</v>
      </c>
      <c r="K480" s="12">
        <v>0</v>
      </c>
      <c r="L480" s="9" t="s">
        <v>245</v>
      </c>
    </row>
    <row r="481" spans="1:12" ht="15" customHeight="1">
      <c r="A481" s="9" t="s">
        <v>675</v>
      </c>
      <c r="B481" s="10">
        <v>45678</v>
      </c>
      <c r="C481" s="9" t="s">
        <v>676</v>
      </c>
      <c r="D481" s="9" t="s">
        <v>106</v>
      </c>
      <c r="E481" s="9" t="s">
        <v>33</v>
      </c>
      <c r="F481" s="11">
        <v>0</v>
      </c>
      <c r="G481" s="11">
        <v>-4952</v>
      </c>
      <c r="H481" s="11">
        <v>-4952</v>
      </c>
      <c r="I481" s="11">
        <v>-3566.6</v>
      </c>
      <c r="J481" s="11">
        <v>-1385.4</v>
      </c>
      <c r="K481" s="12">
        <v>0.27976574999999998</v>
      </c>
      <c r="L481" s="9" t="s">
        <v>573</v>
      </c>
    </row>
    <row r="482" spans="1:12" ht="15" customHeight="1">
      <c r="A482" s="9" t="s">
        <v>681</v>
      </c>
      <c r="B482" s="10">
        <v>45678</v>
      </c>
      <c r="C482" s="9" t="s">
        <v>224</v>
      </c>
      <c r="D482" s="9" t="s">
        <v>76</v>
      </c>
      <c r="E482" s="9" t="s">
        <v>18</v>
      </c>
      <c r="F482" s="11">
        <v>0</v>
      </c>
      <c r="G482" s="11">
        <v>0</v>
      </c>
      <c r="H482" s="11">
        <v>0</v>
      </c>
      <c r="I482" s="11">
        <v>2450.62</v>
      </c>
      <c r="J482" s="11">
        <v>-2450.62</v>
      </c>
      <c r="K482" s="12">
        <v>0</v>
      </c>
      <c r="L482" s="9" t="s">
        <v>237</v>
      </c>
    </row>
    <row r="483" spans="1:12" ht="15" customHeight="1">
      <c r="A483" s="9" t="s">
        <v>1027</v>
      </c>
      <c r="B483" s="10">
        <v>45678</v>
      </c>
      <c r="C483" s="9" t="s">
        <v>109</v>
      </c>
      <c r="D483" s="9" t="s">
        <v>105</v>
      </c>
      <c r="E483" s="9" t="s">
        <v>33</v>
      </c>
      <c r="F483" s="11">
        <v>338.4</v>
      </c>
      <c r="G483" s="11">
        <v>0</v>
      </c>
      <c r="H483" s="11">
        <v>338.4</v>
      </c>
      <c r="I483" s="11">
        <v>253.8</v>
      </c>
      <c r="J483" s="11">
        <v>84.6</v>
      </c>
      <c r="K483" s="12">
        <v>0.25</v>
      </c>
      <c r="L483" s="9" t="s">
        <v>142</v>
      </c>
    </row>
    <row r="484" spans="1:12" ht="15" customHeight="1">
      <c r="A484" s="9" t="s">
        <v>1028</v>
      </c>
      <c r="B484" s="10">
        <v>45678</v>
      </c>
      <c r="C484" s="9" t="s">
        <v>109</v>
      </c>
      <c r="D484" s="9" t="s">
        <v>105</v>
      </c>
      <c r="E484" s="9" t="s">
        <v>33</v>
      </c>
      <c r="F484" s="11">
        <v>976.64</v>
      </c>
      <c r="G484" s="11">
        <v>0</v>
      </c>
      <c r="H484" s="11">
        <v>976.64</v>
      </c>
      <c r="I484" s="11">
        <v>732.48</v>
      </c>
      <c r="J484" s="11">
        <v>244.16</v>
      </c>
      <c r="K484" s="12">
        <v>0.25</v>
      </c>
      <c r="L484" s="9" t="s">
        <v>142</v>
      </c>
    </row>
    <row r="485" spans="1:12" ht="15" customHeight="1">
      <c r="A485" s="9" t="s">
        <v>949</v>
      </c>
      <c r="B485" s="10">
        <v>45678</v>
      </c>
      <c r="C485" s="9" t="s">
        <v>950</v>
      </c>
      <c r="D485" s="9" t="s">
        <v>234</v>
      </c>
      <c r="E485" s="9" t="s">
        <v>18</v>
      </c>
      <c r="F485" s="11">
        <v>9690.66</v>
      </c>
      <c r="G485" s="11">
        <v>0</v>
      </c>
      <c r="H485" s="11">
        <v>9690.66</v>
      </c>
      <c r="I485" s="11">
        <v>8119.22</v>
      </c>
      <c r="J485" s="11">
        <v>1571.44</v>
      </c>
      <c r="K485" s="12">
        <v>0.16216027</v>
      </c>
      <c r="L485" s="9" t="s">
        <v>234</v>
      </c>
    </row>
    <row r="486" spans="1:12" ht="15" customHeight="1">
      <c r="A486" s="9" t="s">
        <v>1078</v>
      </c>
      <c r="B486" s="10">
        <v>45678</v>
      </c>
      <c r="C486" s="9" t="s">
        <v>152</v>
      </c>
      <c r="D486" s="9" t="s">
        <v>113</v>
      </c>
      <c r="E486" s="9" t="s">
        <v>24</v>
      </c>
      <c r="F486" s="11">
        <v>964.73</v>
      </c>
      <c r="G486" s="11">
        <v>0</v>
      </c>
      <c r="H486" s="11">
        <v>964.73</v>
      </c>
      <c r="I486" s="11">
        <v>820</v>
      </c>
      <c r="J486" s="11">
        <v>144.72999999999999</v>
      </c>
      <c r="K486" s="12">
        <v>0.15002124999999999</v>
      </c>
      <c r="L486" s="9" t="s">
        <v>113</v>
      </c>
    </row>
    <row r="487" spans="1:12" ht="15" customHeight="1">
      <c r="A487" s="9" t="s">
        <v>1333</v>
      </c>
      <c r="B487" s="10">
        <v>45678</v>
      </c>
      <c r="C487" s="9" t="s">
        <v>157</v>
      </c>
      <c r="D487" s="9" t="s">
        <v>105</v>
      </c>
      <c r="E487" s="9" t="s">
        <v>33</v>
      </c>
      <c r="F487" s="11">
        <v>36</v>
      </c>
      <c r="G487" s="11">
        <v>0</v>
      </c>
      <c r="H487" s="11">
        <v>36</v>
      </c>
      <c r="I487" s="11">
        <v>26.06</v>
      </c>
      <c r="J487" s="11">
        <v>9.94</v>
      </c>
      <c r="K487" s="12">
        <v>0.27611110999999999</v>
      </c>
      <c r="L487" s="9" t="s">
        <v>117</v>
      </c>
    </row>
    <row r="488" spans="1:12" ht="15" customHeight="1">
      <c r="A488" s="9" t="s">
        <v>973</v>
      </c>
      <c r="B488" s="10">
        <v>45678</v>
      </c>
      <c r="C488" s="9" t="s">
        <v>118</v>
      </c>
      <c r="D488" s="9" t="s">
        <v>117</v>
      </c>
      <c r="E488" s="9" t="s">
        <v>33</v>
      </c>
      <c r="F488" s="11">
        <v>0</v>
      </c>
      <c r="G488" s="11">
        <v>0</v>
      </c>
      <c r="H488" s="11">
        <v>0</v>
      </c>
      <c r="I488" s="11">
        <v>150</v>
      </c>
      <c r="J488" s="11">
        <v>-150</v>
      </c>
      <c r="K488" s="12">
        <v>0</v>
      </c>
      <c r="L488" s="9" t="s">
        <v>117</v>
      </c>
    </row>
    <row r="489" spans="1:12" ht="15" customHeight="1">
      <c r="A489" s="9" t="s">
        <v>1231</v>
      </c>
      <c r="B489" s="10">
        <v>45678</v>
      </c>
      <c r="C489" s="9" t="s">
        <v>21</v>
      </c>
      <c r="D489" s="9" t="s">
        <v>20</v>
      </c>
      <c r="E489" s="9" t="s">
        <v>24</v>
      </c>
      <c r="F489" s="11">
        <v>5724.08</v>
      </c>
      <c r="G489" s="11">
        <v>0</v>
      </c>
      <c r="H489" s="11">
        <v>5724.08</v>
      </c>
      <c r="I489" s="11">
        <v>4676.9399999999996</v>
      </c>
      <c r="J489" s="11">
        <v>1047.1400000000001</v>
      </c>
      <c r="K489" s="12">
        <v>0.18293595000000001</v>
      </c>
      <c r="L489" s="9" t="s">
        <v>20</v>
      </c>
    </row>
    <row r="490" spans="1:12" ht="15" customHeight="1">
      <c r="A490" s="9" t="s">
        <v>1334</v>
      </c>
      <c r="B490" s="10">
        <v>45678</v>
      </c>
      <c r="C490" s="9" t="s">
        <v>157</v>
      </c>
      <c r="D490" s="9" t="s">
        <v>105</v>
      </c>
      <c r="E490" s="9" t="s">
        <v>33</v>
      </c>
      <c r="F490" s="11">
        <v>566.54999999999995</v>
      </c>
      <c r="G490" s="11">
        <v>0</v>
      </c>
      <c r="H490" s="11">
        <v>566.54999999999995</v>
      </c>
      <c r="I490" s="11">
        <v>468.35</v>
      </c>
      <c r="J490" s="11">
        <v>98.2</v>
      </c>
      <c r="K490" s="12">
        <v>0.17332980000000001</v>
      </c>
      <c r="L490" s="9" t="s">
        <v>117</v>
      </c>
    </row>
    <row r="491" spans="1:12" ht="15" customHeight="1">
      <c r="A491" s="9" t="s">
        <v>289</v>
      </c>
      <c r="B491" s="10">
        <v>45678</v>
      </c>
      <c r="C491" s="9" t="s">
        <v>71</v>
      </c>
      <c r="D491" s="9" t="s">
        <v>70</v>
      </c>
      <c r="E491" s="9" t="s">
        <v>24</v>
      </c>
      <c r="F491" s="11">
        <v>0</v>
      </c>
      <c r="G491" s="11">
        <v>0</v>
      </c>
      <c r="H491" s="11">
        <v>0</v>
      </c>
      <c r="I491" s="11">
        <v>91</v>
      </c>
      <c r="J491" s="11">
        <v>-91</v>
      </c>
      <c r="K491" s="12">
        <v>0</v>
      </c>
      <c r="L491" s="9" t="s">
        <v>243</v>
      </c>
    </row>
    <row r="492" spans="1:12" ht="15" customHeight="1">
      <c r="A492" s="9" t="s">
        <v>392</v>
      </c>
      <c r="B492" s="10">
        <v>45678</v>
      </c>
      <c r="C492" s="9" t="s">
        <v>224</v>
      </c>
      <c r="D492" s="9" t="s">
        <v>76</v>
      </c>
      <c r="E492" s="9" t="s">
        <v>18</v>
      </c>
      <c r="F492" s="11">
        <v>0</v>
      </c>
      <c r="G492" s="11">
        <v>0</v>
      </c>
      <c r="H492" s="11">
        <v>0</v>
      </c>
      <c r="I492" s="11">
        <v>65807.5</v>
      </c>
      <c r="J492" s="11">
        <v>-65807.5</v>
      </c>
      <c r="K492" s="12">
        <v>0</v>
      </c>
      <c r="L492" s="9" t="s">
        <v>237</v>
      </c>
    </row>
    <row r="493" spans="1:12" ht="15" customHeight="1">
      <c r="A493" s="9" t="s">
        <v>1138</v>
      </c>
      <c r="B493" s="10">
        <v>45678</v>
      </c>
      <c r="C493" s="9" t="s">
        <v>365</v>
      </c>
      <c r="D493" s="9" t="s">
        <v>70</v>
      </c>
      <c r="E493" s="9" t="s">
        <v>24</v>
      </c>
      <c r="F493" s="11">
        <v>17851.63</v>
      </c>
      <c r="G493" s="11">
        <v>0</v>
      </c>
      <c r="H493" s="11">
        <v>17851.63</v>
      </c>
      <c r="I493" s="11">
        <v>14750.91</v>
      </c>
      <c r="J493" s="11">
        <v>3100.72</v>
      </c>
      <c r="K493" s="12">
        <v>0.17369393999999999</v>
      </c>
      <c r="L493" s="9" t="s">
        <v>239</v>
      </c>
    </row>
    <row r="494" spans="1:12" ht="15" customHeight="1">
      <c r="A494" s="9" t="s">
        <v>582</v>
      </c>
      <c r="B494" s="10">
        <v>45678</v>
      </c>
      <c r="C494" s="9" t="s">
        <v>100</v>
      </c>
      <c r="D494" s="9" t="s">
        <v>15</v>
      </c>
      <c r="E494" s="9" t="s">
        <v>18</v>
      </c>
      <c r="F494" s="11">
        <v>0</v>
      </c>
      <c r="G494" s="11">
        <v>0</v>
      </c>
      <c r="H494" s="11">
        <v>0</v>
      </c>
      <c r="I494" s="11">
        <v>-1912.5</v>
      </c>
      <c r="J494" s="11">
        <v>1912.5</v>
      </c>
      <c r="K494" s="12">
        <v>0</v>
      </c>
      <c r="L494" s="9" t="s">
        <v>234</v>
      </c>
    </row>
    <row r="495" spans="1:12" ht="15" customHeight="1">
      <c r="A495" s="9" t="s">
        <v>426</v>
      </c>
      <c r="B495" s="10">
        <v>45678</v>
      </c>
      <c r="C495" s="9" t="s">
        <v>143</v>
      </c>
      <c r="D495" s="9" t="s">
        <v>15</v>
      </c>
      <c r="E495" s="9" t="s">
        <v>18</v>
      </c>
      <c r="F495" s="11">
        <v>0</v>
      </c>
      <c r="G495" s="11">
        <v>0</v>
      </c>
      <c r="H495" s="11">
        <v>0</v>
      </c>
      <c r="I495" s="11">
        <v>-225</v>
      </c>
      <c r="J495" s="11">
        <v>225</v>
      </c>
      <c r="K495" s="12">
        <v>0</v>
      </c>
      <c r="L495" s="9" t="s">
        <v>234</v>
      </c>
    </row>
    <row r="496" spans="1:12" ht="15" customHeight="1">
      <c r="A496" s="9" t="s">
        <v>613</v>
      </c>
      <c r="B496" s="10">
        <v>45678</v>
      </c>
      <c r="C496" s="9" t="s">
        <v>170</v>
      </c>
      <c r="D496" s="9" t="s">
        <v>81</v>
      </c>
      <c r="E496" s="9" t="s">
        <v>24</v>
      </c>
      <c r="F496" s="11">
        <v>0</v>
      </c>
      <c r="G496" s="11">
        <v>0</v>
      </c>
      <c r="H496" s="11">
        <v>0</v>
      </c>
      <c r="I496" s="11">
        <v>-3892.5</v>
      </c>
      <c r="J496" s="11">
        <v>3892.5</v>
      </c>
      <c r="K496" s="12">
        <v>0</v>
      </c>
      <c r="L496" s="9" t="s">
        <v>247</v>
      </c>
    </row>
    <row r="497" spans="1:12" ht="15" customHeight="1">
      <c r="A497" s="9" t="s">
        <v>1147</v>
      </c>
      <c r="B497" s="10">
        <v>45678</v>
      </c>
      <c r="C497" s="9" t="s">
        <v>291</v>
      </c>
      <c r="D497" s="9" t="s">
        <v>45</v>
      </c>
      <c r="E497" s="9" t="s">
        <v>24</v>
      </c>
      <c r="F497" s="11">
        <v>42257.99</v>
      </c>
      <c r="G497" s="11">
        <v>0</v>
      </c>
      <c r="H497" s="11">
        <v>42257.99</v>
      </c>
      <c r="I497" s="11">
        <v>32594.19</v>
      </c>
      <c r="J497" s="11">
        <v>9663.7999999999993</v>
      </c>
      <c r="K497" s="12">
        <v>0.22868574999999999</v>
      </c>
      <c r="L497" s="9" t="s">
        <v>241</v>
      </c>
    </row>
    <row r="498" spans="1:12" ht="15" customHeight="1">
      <c r="A498" s="9" t="s">
        <v>919</v>
      </c>
      <c r="B498" s="10">
        <v>45678</v>
      </c>
      <c r="C498" s="9" t="s">
        <v>180</v>
      </c>
      <c r="D498" s="9" t="s">
        <v>76</v>
      </c>
      <c r="E498" s="9" t="s">
        <v>33</v>
      </c>
      <c r="F498" s="11">
        <v>0</v>
      </c>
      <c r="G498" s="11">
        <v>0</v>
      </c>
      <c r="H498" s="11">
        <v>0</v>
      </c>
      <c r="I498" s="11">
        <v>-203.6</v>
      </c>
      <c r="J498" s="11">
        <v>203.6</v>
      </c>
      <c r="K498" s="12">
        <v>0</v>
      </c>
      <c r="L498" s="9" t="s">
        <v>142</v>
      </c>
    </row>
    <row r="499" spans="1:12" ht="15" customHeight="1">
      <c r="A499" s="9" t="s">
        <v>1139</v>
      </c>
      <c r="B499" s="10">
        <v>45678</v>
      </c>
      <c r="C499" s="9" t="s">
        <v>365</v>
      </c>
      <c r="D499" s="9" t="s">
        <v>70</v>
      </c>
      <c r="E499" s="9" t="s">
        <v>24</v>
      </c>
      <c r="F499" s="11">
        <v>8504.9599999999991</v>
      </c>
      <c r="G499" s="11">
        <v>0</v>
      </c>
      <c r="H499" s="11">
        <v>8504.9599999999991</v>
      </c>
      <c r="I499" s="11">
        <v>6663.67</v>
      </c>
      <c r="J499" s="11">
        <v>1841.29</v>
      </c>
      <c r="K499" s="12">
        <v>0.21649602000000001</v>
      </c>
      <c r="L499" s="9" t="s">
        <v>239</v>
      </c>
    </row>
    <row r="500" spans="1:12" ht="15" customHeight="1">
      <c r="A500" s="9" t="s">
        <v>957</v>
      </c>
      <c r="B500" s="10">
        <v>45678</v>
      </c>
      <c r="C500" s="9" t="s">
        <v>21</v>
      </c>
      <c r="D500" s="9" t="s">
        <v>20</v>
      </c>
      <c r="E500" s="9" t="s">
        <v>24</v>
      </c>
      <c r="F500" s="11">
        <v>0</v>
      </c>
      <c r="G500" s="11">
        <v>0</v>
      </c>
      <c r="H500" s="11">
        <v>0</v>
      </c>
      <c r="I500" s="11">
        <v>-0.27</v>
      </c>
      <c r="J500" s="11">
        <v>0.27</v>
      </c>
      <c r="K500" s="12">
        <v>0</v>
      </c>
      <c r="L500" s="9" t="s">
        <v>245</v>
      </c>
    </row>
    <row r="501" spans="1:12" ht="15" customHeight="1">
      <c r="A501" s="9" t="s">
        <v>1129</v>
      </c>
      <c r="B501" s="10">
        <v>45678</v>
      </c>
      <c r="C501" s="9" t="s">
        <v>100</v>
      </c>
      <c r="D501" s="9" t="s">
        <v>15</v>
      </c>
      <c r="E501" s="9" t="s">
        <v>18</v>
      </c>
      <c r="F501" s="11">
        <v>9140.84</v>
      </c>
      <c r="G501" s="11">
        <v>0</v>
      </c>
      <c r="H501" s="11">
        <v>9140.84</v>
      </c>
      <c r="I501" s="11">
        <v>7569.85</v>
      </c>
      <c r="J501" s="11">
        <v>1570.99</v>
      </c>
      <c r="K501" s="12">
        <v>0.17186494999999999</v>
      </c>
      <c r="L501" s="9" t="s">
        <v>234</v>
      </c>
    </row>
    <row r="502" spans="1:12" ht="15" customHeight="1">
      <c r="A502" s="9" t="s">
        <v>1167</v>
      </c>
      <c r="B502" s="10">
        <v>45678</v>
      </c>
      <c r="C502" s="9" t="s">
        <v>561</v>
      </c>
      <c r="D502" s="9" t="s">
        <v>45</v>
      </c>
      <c r="E502" s="9" t="s">
        <v>24</v>
      </c>
      <c r="F502" s="11">
        <v>4007</v>
      </c>
      <c r="G502" s="11">
        <v>0</v>
      </c>
      <c r="H502" s="11">
        <v>4007</v>
      </c>
      <c r="I502" s="11">
        <v>1307.02</v>
      </c>
      <c r="J502" s="11">
        <v>2699.98</v>
      </c>
      <c r="K502" s="12">
        <v>0.67381581999999995</v>
      </c>
      <c r="L502" s="9" t="s">
        <v>274</v>
      </c>
    </row>
    <row r="503" spans="1:12" ht="15" customHeight="1">
      <c r="A503" s="9" t="s">
        <v>1117</v>
      </c>
      <c r="B503" s="10">
        <v>45678</v>
      </c>
      <c r="C503" s="9" t="s">
        <v>279</v>
      </c>
      <c r="D503" s="9" t="s">
        <v>15</v>
      </c>
      <c r="E503" s="9" t="s">
        <v>18</v>
      </c>
      <c r="F503" s="11">
        <v>13773.45</v>
      </c>
      <c r="G503" s="11">
        <v>0</v>
      </c>
      <c r="H503" s="11">
        <v>13773.45</v>
      </c>
      <c r="I503" s="11">
        <v>10689.17</v>
      </c>
      <c r="J503" s="11">
        <v>3084.28</v>
      </c>
      <c r="K503" s="12">
        <v>0.22392936999999999</v>
      </c>
      <c r="L503" s="9" t="s">
        <v>514</v>
      </c>
    </row>
    <row r="504" spans="1:12" ht="15" customHeight="1">
      <c r="A504" s="9" t="s">
        <v>1055</v>
      </c>
      <c r="B504" s="10">
        <v>45678</v>
      </c>
      <c r="C504" s="9" t="s">
        <v>170</v>
      </c>
      <c r="D504" s="9" t="s">
        <v>81</v>
      </c>
      <c r="E504" s="9" t="s">
        <v>24</v>
      </c>
      <c r="F504" s="11">
        <v>24258.400000000001</v>
      </c>
      <c r="G504" s="11">
        <v>0</v>
      </c>
      <c r="H504" s="11">
        <v>24258.400000000001</v>
      </c>
      <c r="I504" s="11">
        <v>18245.82</v>
      </c>
      <c r="J504" s="11">
        <v>6012.58</v>
      </c>
      <c r="K504" s="12">
        <v>0.24785558999999999</v>
      </c>
      <c r="L504" s="9" t="s">
        <v>247</v>
      </c>
    </row>
    <row r="505" spans="1:12" ht="15" customHeight="1">
      <c r="A505" s="9" t="s">
        <v>980</v>
      </c>
      <c r="B505" s="10">
        <v>45678</v>
      </c>
      <c r="C505" s="9" t="s">
        <v>248</v>
      </c>
      <c r="D505" s="9" t="s">
        <v>106</v>
      </c>
      <c r="E505" s="9" t="s">
        <v>33</v>
      </c>
      <c r="F505" s="11">
        <v>0</v>
      </c>
      <c r="G505" s="11">
        <v>0</v>
      </c>
      <c r="H505" s="11">
        <v>0</v>
      </c>
      <c r="I505" s="11">
        <v>25</v>
      </c>
      <c r="J505" s="11">
        <v>-25</v>
      </c>
      <c r="K505" s="12">
        <v>0</v>
      </c>
      <c r="L505" s="9" t="s">
        <v>142</v>
      </c>
    </row>
    <row r="506" spans="1:12" ht="15" customHeight="1">
      <c r="A506" s="9" t="s">
        <v>1056</v>
      </c>
      <c r="B506" s="10">
        <v>45678</v>
      </c>
      <c r="C506" s="9" t="s">
        <v>170</v>
      </c>
      <c r="D506" s="9" t="s">
        <v>81</v>
      </c>
      <c r="E506" s="9" t="s">
        <v>24</v>
      </c>
      <c r="F506" s="11">
        <v>2800</v>
      </c>
      <c r="G506" s="11">
        <v>0</v>
      </c>
      <c r="H506" s="11">
        <v>2800</v>
      </c>
      <c r="I506" s="11">
        <v>2043.58</v>
      </c>
      <c r="J506" s="11">
        <v>756.42</v>
      </c>
      <c r="K506" s="12">
        <v>0.27015</v>
      </c>
      <c r="L506" s="9" t="s">
        <v>247</v>
      </c>
    </row>
    <row r="507" spans="1:12" ht="15" customHeight="1">
      <c r="A507" s="9" t="s">
        <v>1057</v>
      </c>
      <c r="B507" s="10">
        <v>45678</v>
      </c>
      <c r="C507" s="9" t="s">
        <v>170</v>
      </c>
      <c r="D507" s="9" t="s">
        <v>81</v>
      </c>
      <c r="E507" s="9" t="s">
        <v>24</v>
      </c>
      <c r="F507" s="11">
        <v>7999.74</v>
      </c>
      <c r="G507" s="11">
        <v>0</v>
      </c>
      <c r="H507" s="11">
        <v>7999.74</v>
      </c>
      <c r="I507" s="11">
        <v>5429.78</v>
      </c>
      <c r="J507" s="11">
        <v>2569.96</v>
      </c>
      <c r="K507" s="12">
        <v>0.32125544</v>
      </c>
      <c r="L507" s="9" t="s">
        <v>247</v>
      </c>
    </row>
    <row r="508" spans="1:12" ht="15" customHeight="1">
      <c r="A508" s="9" t="s">
        <v>1079</v>
      </c>
      <c r="B508" s="10">
        <v>45678</v>
      </c>
      <c r="C508" s="9" t="s">
        <v>152</v>
      </c>
      <c r="D508" s="9" t="s">
        <v>113</v>
      </c>
      <c r="E508" s="9" t="s">
        <v>24</v>
      </c>
      <c r="F508" s="11">
        <v>1235.33</v>
      </c>
      <c r="G508" s="11">
        <v>0</v>
      </c>
      <c r="H508" s="11">
        <v>1235.33</v>
      </c>
      <c r="I508" s="11">
        <v>1050</v>
      </c>
      <c r="J508" s="11">
        <v>185.33</v>
      </c>
      <c r="K508" s="12">
        <v>0.15002468999999999</v>
      </c>
      <c r="L508" s="9" t="s">
        <v>113</v>
      </c>
    </row>
    <row r="509" spans="1:12" ht="15" customHeight="1">
      <c r="A509" s="9" t="s">
        <v>1080</v>
      </c>
      <c r="B509" s="10">
        <v>45678</v>
      </c>
      <c r="C509" s="9" t="s">
        <v>152</v>
      </c>
      <c r="D509" s="9" t="s">
        <v>113</v>
      </c>
      <c r="E509" s="9" t="s">
        <v>24</v>
      </c>
      <c r="F509" s="11">
        <v>2194.8200000000002</v>
      </c>
      <c r="G509" s="11">
        <v>0</v>
      </c>
      <c r="H509" s="11">
        <v>2194.8200000000002</v>
      </c>
      <c r="I509" s="11">
        <v>1865.6</v>
      </c>
      <c r="J509" s="11">
        <v>329.22</v>
      </c>
      <c r="K509" s="12">
        <v>0.14999862999999999</v>
      </c>
      <c r="L509" s="9" t="s">
        <v>113</v>
      </c>
    </row>
    <row r="510" spans="1:12" ht="15" customHeight="1">
      <c r="A510" s="9" t="s">
        <v>1140</v>
      </c>
      <c r="B510" s="10">
        <v>45679</v>
      </c>
      <c r="C510" s="9" t="s">
        <v>151</v>
      </c>
      <c r="D510" s="9" t="s">
        <v>70</v>
      </c>
      <c r="E510" s="9" t="s">
        <v>24</v>
      </c>
      <c r="F510" s="11">
        <v>10116</v>
      </c>
      <c r="G510" s="11">
        <v>0</v>
      </c>
      <c r="H510" s="11">
        <v>10116</v>
      </c>
      <c r="I510" s="11">
        <v>8641.42</v>
      </c>
      <c r="J510" s="11">
        <v>1474.58</v>
      </c>
      <c r="K510" s="12">
        <v>0.14576710000000001</v>
      </c>
      <c r="L510" s="9" t="s">
        <v>239</v>
      </c>
    </row>
    <row r="511" spans="1:12" ht="15" customHeight="1">
      <c r="A511" s="9" t="s">
        <v>642</v>
      </c>
      <c r="B511" s="10">
        <v>45679</v>
      </c>
      <c r="C511" s="9" t="s">
        <v>213</v>
      </c>
      <c r="D511" s="9" t="s">
        <v>76</v>
      </c>
      <c r="E511" s="9" t="s">
        <v>18</v>
      </c>
      <c r="F511" s="11">
        <v>0</v>
      </c>
      <c r="G511" s="11">
        <v>0</v>
      </c>
      <c r="H511" s="11">
        <v>0</v>
      </c>
      <c r="I511" s="11">
        <v>-48.96</v>
      </c>
      <c r="J511" s="11">
        <v>48.96</v>
      </c>
      <c r="K511" s="12">
        <v>0</v>
      </c>
      <c r="L511" s="9" t="s">
        <v>80</v>
      </c>
    </row>
    <row r="512" spans="1:12" ht="15" customHeight="1">
      <c r="A512" s="9" t="s">
        <v>1148</v>
      </c>
      <c r="B512" s="10">
        <v>45679</v>
      </c>
      <c r="C512" s="9" t="s">
        <v>1149</v>
      </c>
      <c r="D512" s="9" t="s">
        <v>45</v>
      </c>
      <c r="E512" s="9" t="s">
        <v>24</v>
      </c>
      <c r="F512" s="11">
        <v>79008.91</v>
      </c>
      <c r="G512" s="11">
        <v>0</v>
      </c>
      <c r="H512" s="11">
        <v>79008.91</v>
      </c>
      <c r="I512" s="11">
        <v>61359.88</v>
      </c>
      <c r="J512" s="11">
        <v>17649.03</v>
      </c>
      <c r="K512" s="12">
        <v>0.22338025</v>
      </c>
      <c r="L512" s="9" t="s">
        <v>241</v>
      </c>
    </row>
    <row r="513" spans="1:12" ht="15" customHeight="1">
      <c r="A513" s="9" t="s">
        <v>585</v>
      </c>
      <c r="B513" s="10">
        <v>45679</v>
      </c>
      <c r="C513" s="9" t="s">
        <v>327</v>
      </c>
      <c r="D513" s="9" t="s">
        <v>15</v>
      </c>
      <c r="E513" s="9" t="s">
        <v>18</v>
      </c>
      <c r="F513" s="11">
        <v>0</v>
      </c>
      <c r="G513" s="11">
        <v>0</v>
      </c>
      <c r="H513" s="11">
        <v>0</v>
      </c>
      <c r="I513" s="11">
        <v>2342.56</v>
      </c>
      <c r="J513" s="11">
        <v>-2342.56</v>
      </c>
      <c r="K513" s="12">
        <v>0</v>
      </c>
      <c r="L513" s="9" t="s">
        <v>555</v>
      </c>
    </row>
    <row r="514" spans="1:12" ht="15" customHeight="1">
      <c r="A514" s="9" t="s">
        <v>1164</v>
      </c>
      <c r="B514" s="10">
        <v>45679</v>
      </c>
      <c r="C514" s="9" t="s">
        <v>1165</v>
      </c>
      <c r="D514" s="9" t="s">
        <v>59</v>
      </c>
      <c r="E514" s="9" t="s">
        <v>18</v>
      </c>
      <c r="F514" s="11">
        <v>205109.58</v>
      </c>
      <c r="G514" s="11">
        <v>0</v>
      </c>
      <c r="H514" s="11">
        <v>205109.58</v>
      </c>
      <c r="I514" s="11">
        <v>171069.46</v>
      </c>
      <c r="J514" s="11">
        <v>34040.120000000003</v>
      </c>
      <c r="K514" s="12">
        <v>0.16596064999999999</v>
      </c>
      <c r="L514" s="9" t="s">
        <v>360</v>
      </c>
    </row>
    <row r="515" spans="1:12" ht="15" customHeight="1">
      <c r="A515" s="9" t="s">
        <v>544</v>
      </c>
      <c r="B515" s="10">
        <v>45679</v>
      </c>
      <c r="C515" s="9" t="s">
        <v>175</v>
      </c>
      <c r="D515" s="9" t="s">
        <v>20</v>
      </c>
      <c r="E515" s="9" t="s">
        <v>24</v>
      </c>
      <c r="F515" s="11">
        <v>0</v>
      </c>
      <c r="G515" s="11">
        <v>0</v>
      </c>
      <c r="H515" s="11">
        <v>0</v>
      </c>
      <c r="I515" s="11">
        <v>50</v>
      </c>
      <c r="J515" s="11">
        <v>-50</v>
      </c>
      <c r="K515" s="12">
        <v>0</v>
      </c>
      <c r="L515" s="9" t="s">
        <v>20</v>
      </c>
    </row>
    <row r="516" spans="1:12" ht="15" customHeight="1">
      <c r="A516" s="9" t="s">
        <v>546</v>
      </c>
      <c r="B516" s="10">
        <v>45679</v>
      </c>
      <c r="C516" s="9" t="s">
        <v>175</v>
      </c>
      <c r="D516" s="9" t="s">
        <v>20</v>
      </c>
      <c r="E516" s="9" t="s">
        <v>24</v>
      </c>
      <c r="F516" s="11">
        <v>0</v>
      </c>
      <c r="G516" s="11">
        <v>0</v>
      </c>
      <c r="H516" s="11">
        <v>0</v>
      </c>
      <c r="I516" s="11">
        <v>50</v>
      </c>
      <c r="J516" s="11">
        <v>-50</v>
      </c>
      <c r="K516" s="12">
        <v>0</v>
      </c>
      <c r="L516" s="9" t="s">
        <v>20</v>
      </c>
    </row>
    <row r="517" spans="1:12" ht="15" customHeight="1">
      <c r="A517" s="9" t="s">
        <v>569</v>
      </c>
      <c r="B517" s="10">
        <v>45679</v>
      </c>
      <c r="C517" s="9" t="s">
        <v>175</v>
      </c>
      <c r="D517" s="9" t="s">
        <v>20</v>
      </c>
      <c r="E517" s="9" t="s">
        <v>24</v>
      </c>
      <c r="F517" s="11">
        <v>0</v>
      </c>
      <c r="G517" s="11">
        <v>0</v>
      </c>
      <c r="H517" s="11">
        <v>0</v>
      </c>
      <c r="I517" s="11">
        <v>50</v>
      </c>
      <c r="J517" s="11">
        <v>-50</v>
      </c>
      <c r="K517" s="12">
        <v>0</v>
      </c>
      <c r="L517" s="9" t="s">
        <v>20</v>
      </c>
    </row>
    <row r="518" spans="1:12" ht="15" customHeight="1">
      <c r="A518" s="9" t="s">
        <v>681</v>
      </c>
      <c r="B518" s="10">
        <v>45679</v>
      </c>
      <c r="C518" s="9" t="s">
        <v>224</v>
      </c>
      <c r="D518" s="9" t="s">
        <v>76</v>
      </c>
      <c r="E518" s="9" t="s">
        <v>18</v>
      </c>
      <c r="F518" s="11">
        <v>0</v>
      </c>
      <c r="G518" s="11">
        <v>0</v>
      </c>
      <c r="H518" s="11">
        <v>0</v>
      </c>
      <c r="I518" s="11">
        <v>576</v>
      </c>
      <c r="J518" s="11">
        <v>-576</v>
      </c>
      <c r="K518" s="12">
        <v>0</v>
      </c>
      <c r="L518" s="9" t="s">
        <v>237</v>
      </c>
    </row>
    <row r="519" spans="1:12" ht="15" customHeight="1">
      <c r="A519" s="9" t="s">
        <v>682</v>
      </c>
      <c r="B519" s="10">
        <v>45679</v>
      </c>
      <c r="C519" s="9" t="s">
        <v>446</v>
      </c>
      <c r="D519" s="9" t="s">
        <v>181</v>
      </c>
      <c r="E519" s="9" t="s">
        <v>18</v>
      </c>
      <c r="F519" s="11">
        <v>0</v>
      </c>
      <c r="G519" s="11">
        <v>0</v>
      </c>
      <c r="H519" s="11">
        <v>0</v>
      </c>
      <c r="I519" s="11">
        <v>-194.4</v>
      </c>
      <c r="J519" s="11">
        <v>194.4</v>
      </c>
      <c r="K519" s="12">
        <v>0</v>
      </c>
      <c r="L519" s="9" t="s">
        <v>260</v>
      </c>
    </row>
    <row r="520" spans="1:12" ht="15" customHeight="1">
      <c r="A520" s="9" t="s">
        <v>623</v>
      </c>
      <c r="B520" s="10">
        <v>45679</v>
      </c>
      <c r="C520" s="9" t="s">
        <v>236</v>
      </c>
      <c r="D520" s="9" t="s">
        <v>81</v>
      </c>
      <c r="E520" s="9" t="s">
        <v>24</v>
      </c>
      <c r="F520" s="11">
        <v>0</v>
      </c>
      <c r="G520" s="11">
        <v>0</v>
      </c>
      <c r="H520" s="11">
        <v>0</v>
      </c>
      <c r="I520" s="11">
        <v>100.01</v>
      </c>
      <c r="J520" s="11">
        <v>-100.01</v>
      </c>
      <c r="K520" s="12">
        <v>0</v>
      </c>
      <c r="L520" s="9" t="s">
        <v>249</v>
      </c>
    </row>
    <row r="521" spans="1:12" ht="15" customHeight="1">
      <c r="A521" s="9" t="s">
        <v>1057</v>
      </c>
      <c r="B521" s="10">
        <v>45679</v>
      </c>
      <c r="C521" s="9" t="s">
        <v>170</v>
      </c>
      <c r="D521" s="9" t="s">
        <v>81</v>
      </c>
      <c r="E521" s="9" t="s">
        <v>24</v>
      </c>
      <c r="F521" s="11">
        <v>0</v>
      </c>
      <c r="G521" s="11">
        <v>0</v>
      </c>
      <c r="H521" s="11">
        <v>0</v>
      </c>
      <c r="I521" s="11">
        <v>-1650.55</v>
      </c>
      <c r="J521" s="11">
        <v>1650.55</v>
      </c>
      <c r="K521" s="12">
        <v>0</v>
      </c>
      <c r="L521" s="9" t="s">
        <v>247</v>
      </c>
    </row>
    <row r="522" spans="1:12" ht="15" customHeight="1">
      <c r="A522" s="9" t="s">
        <v>1232</v>
      </c>
      <c r="B522" s="10">
        <v>45679</v>
      </c>
      <c r="C522" s="9" t="s">
        <v>175</v>
      </c>
      <c r="D522" s="9" t="s">
        <v>20</v>
      </c>
      <c r="E522" s="9" t="s">
        <v>24</v>
      </c>
      <c r="F522" s="11">
        <v>1651</v>
      </c>
      <c r="G522" s="11">
        <v>0</v>
      </c>
      <c r="H522" s="11">
        <v>1651</v>
      </c>
      <c r="I522" s="11">
        <v>1160.8</v>
      </c>
      <c r="J522" s="11">
        <v>490.2</v>
      </c>
      <c r="K522" s="12">
        <v>0.29691096</v>
      </c>
      <c r="L522" s="9" t="s">
        <v>20</v>
      </c>
    </row>
    <row r="523" spans="1:12" ht="15" customHeight="1">
      <c r="A523" s="9" t="s">
        <v>1233</v>
      </c>
      <c r="B523" s="10">
        <v>45679</v>
      </c>
      <c r="C523" s="9" t="s">
        <v>175</v>
      </c>
      <c r="D523" s="9" t="s">
        <v>20</v>
      </c>
      <c r="E523" s="9" t="s">
        <v>24</v>
      </c>
      <c r="F523" s="11">
        <v>1651</v>
      </c>
      <c r="G523" s="11">
        <v>0</v>
      </c>
      <c r="H523" s="11">
        <v>1651</v>
      </c>
      <c r="I523" s="11">
        <v>1135.8</v>
      </c>
      <c r="J523" s="11">
        <v>515.20000000000005</v>
      </c>
      <c r="K523" s="12">
        <v>0.31205329999999998</v>
      </c>
      <c r="L523" s="9" t="s">
        <v>20</v>
      </c>
    </row>
    <row r="524" spans="1:12" ht="15" customHeight="1">
      <c r="A524" s="9" t="s">
        <v>1234</v>
      </c>
      <c r="B524" s="10">
        <v>45679</v>
      </c>
      <c r="C524" s="9" t="s">
        <v>175</v>
      </c>
      <c r="D524" s="9" t="s">
        <v>20</v>
      </c>
      <c r="E524" s="9" t="s">
        <v>24</v>
      </c>
      <c r="F524" s="11">
        <v>1514.18</v>
      </c>
      <c r="G524" s="11">
        <v>0</v>
      </c>
      <c r="H524" s="11">
        <v>1514.18</v>
      </c>
      <c r="I524" s="11">
        <v>1014.35</v>
      </c>
      <c r="J524" s="11">
        <v>499.83</v>
      </c>
      <c r="K524" s="12">
        <v>0.33009946000000001</v>
      </c>
      <c r="L524" s="9" t="s">
        <v>20</v>
      </c>
    </row>
    <row r="525" spans="1:12" ht="15" customHeight="1">
      <c r="A525" s="9" t="s">
        <v>1023</v>
      </c>
      <c r="B525" s="10">
        <v>45679</v>
      </c>
      <c r="C525" s="9" t="s">
        <v>174</v>
      </c>
      <c r="D525" s="9" t="s">
        <v>81</v>
      </c>
      <c r="E525" s="9" t="s">
        <v>24</v>
      </c>
      <c r="F525" s="11">
        <v>2688.31</v>
      </c>
      <c r="G525" s="11">
        <v>0</v>
      </c>
      <c r="H525" s="11">
        <v>2688.31</v>
      </c>
      <c r="I525" s="11">
        <v>2070</v>
      </c>
      <c r="J525" s="11">
        <v>618.30999999999995</v>
      </c>
      <c r="K525" s="12">
        <v>0.22999952000000001</v>
      </c>
      <c r="L525" s="9" t="s">
        <v>249</v>
      </c>
    </row>
    <row r="526" spans="1:12" ht="15" customHeight="1">
      <c r="A526" s="9" t="s">
        <v>1314</v>
      </c>
      <c r="B526" s="10">
        <v>45679</v>
      </c>
      <c r="C526" s="9" t="s">
        <v>279</v>
      </c>
      <c r="D526" s="9" t="s">
        <v>15</v>
      </c>
      <c r="E526" s="9" t="s">
        <v>18</v>
      </c>
      <c r="F526" s="11">
        <v>1253.97</v>
      </c>
      <c r="G526" s="11">
        <v>0</v>
      </c>
      <c r="H526" s="11">
        <v>1253.97</v>
      </c>
      <c r="I526" s="11">
        <v>929.44</v>
      </c>
      <c r="J526" s="11">
        <v>324.52999999999997</v>
      </c>
      <c r="K526" s="12">
        <v>0.25880204000000001</v>
      </c>
      <c r="L526" s="9" t="s">
        <v>93</v>
      </c>
    </row>
    <row r="527" spans="1:12" ht="15" customHeight="1">
      <c r="A527" s="9" t="s">
        <v>1003</v>
      </c>
      <c r="B527" s="10">
        <v>45679</v>
      </c>
      <c r="C527" s="9" t="s">
        <v>224</v>
      </c>
      <c r="D527" s="9" t="s">
        <v>76</v>
      </c>
      <c r="E527" s="9" t="s">
        <v>18</v>
      </c>
      <c r="F527" s="11">
        <v>495</v>
      </c>
      <c r="G527" s="11">
        <v>0</v>
      </c>
      <c r="H527" s="11">
        <v>495</v>
      </c>
      <c r="I527" s="11">
        <v>294.13</v>
      </c>
      <c r="J527" s="11">
        <v>200.87</v>
      </c>
      <c r="K527" s="12">
        <v>0.40579798</v>
      </c>
      <c r="L527" s="9" t="s">
        <v>237</v>
      </c>
    </row>
    <row r="528" spans="1:12" ht="15" customHeight="1">
      <c r="A528" s="9" t="s">
        <v>1335</v>
      </c>
      <c r="B528" s="10">
        <v>45679</v>
      </c>
      <c r="C528" s="9" t="s">
        <v>89</v>
      </c>
      <c r="D528" s="9" t="s">
        <v>39</v>
      </c>
      <c r="E528" s="9" t="s">
        <v>33</v>
      </c>
      <c r="F528" s="11">
        <v>640</v>
      </c>
      <c r="G528" s="11">
        <v>0</v>
      </c>
      <c r="H528" s="11">
        <v>640</v>
      </c>
      <c r="I528" s="11">
        <v>531.19000000000005</v>
      </c>
      <c r="J528" s="11">
        <v>108.81</v>
      </c>
      <c r="K528" s="12">
        <v>0.17001562000000001</v>
      </c>
      <c r="L528" s="9" t="s">
        <v>117</v>
      </c>
    </row>
    <row r="529" spans="1:12" ht="15" customHeight="1">
      <c r="A529" s="9" t="s">
        <v>1336</v>
      </c>
      <c r="B529" s="10">
        <v>45679</v>
      </c>
      <c r="C529" s="9" t="s">
        <v>118</v>
      </c>
      <c r="D529" s="9" t="s">
        <v>117</v>
      </c>
      <c r="E529" s="9" t="s">
        <v>33</v>
      </c>
      <c r="F529" s="11">
        <v>2289.12</v>
      </c>
      <c r="G529" s="11">
        <v>0</v>
      </c>
      <c r="H529" s="11">
        <v>2289.12</v>
      </c>
      <c r="I529" s="11">
        <v>2060.16</v>
      </c>
      <c r="J529" s="11">
        <v>228.96</v>
      </c>
      <c r="K529" s="12">
        <v>0.10002097</v>
      </c>
      <c r="L529" s="9" t="s">
        <v>117</v>
      </c>
    </row>
    <row r="530" spans="1:12" ht="15" customHeight="1">
      <c r="A530" s="9" t="s">
        <v>204</v>
      </c>
      <c r="B530" s="10">
        <v>45679</v>
      </c>
      <c r="C530" s="9" t="s">
        <v>152</v>
      </c>
      <c r="D530" s="9" t="s">
        <v>113</v>
      </c>
      <c r="E530" s="9" t="s">
        <v>24</v>
      </c>
      <c r="F530" s="11">
        <v>0</v>
      </c>
      <c r="G530" s="11">
        <v>0</v>
      </c>
      <c r="H530" s="11">
        <v>0</v>
      </c>
      <c r="I530" s="11">
        <v>-2587.5</v>
      </c>
      <c r="J530" s="11">
        <v>2587.5</v>
      </c>
      <c r="K530" s="12">
        <v>0</v>
      </c>
      <c r="L530" s="9" t="s">
        <v>113</v>
      </c>
    </row>
    <row r="531" spans="1:12" ht="15" customHeight="1">
      <c r="A531" s="9" t="s">
        <v>436</v>
      </c>
      <c r="B531" s="10">
        <v>45679</v>
      </c>
      <c r="C531" s="9" t="s">
        <v>209</v>
      </c>
      <c r="D531" s="9" t="s">
        <v>604</v>
      </c>
      <c r="E531" s="9" t="s">
        <v>18</v>
      </c>
      <c r="F531" s="11">
        <v>0</v>
      </c>
      <c r="G531" s="11">
        <v>0</v>
      </c>
      <c r="H531" s="11">
        <v>0</v>
      </c>
      <c r="I531" s="11">
        <v>3280.08</v>
      </c>
      <c r="J531" s="11">
        <v>-3280.08</v>
      </c>
      <c r="K531" s="12">
        <v>0</v>
      </c>
      <c r="L531" s="9" t="s">
        <v>240</v>
      </c>
    </row>
    <row r="532" spans="1:12" ht="15" customHeight="1">
      <c r="A532" s="9" t="s">
        <v>323</v>
      </c>
      <c r="B532" s="10">
        <v>45679</v>
      </c>
      <c r="C532" s="9" t="s">
        <v>223</v>
      </c>
      <c r="D532" s="9" t="s">
        <v>59</v>
      </c>
      <c r="E532" s="9" t="s">
        <v>18</v>
      </c>
      <c r="F532" s="11">
        <v>0</v>
      </c>
      <c r="G532" s="11">
        <v>0</v>
      </c>
      <c r="H532" s="11">
        <v>0</v>
      </c>
      <c r="I532" s="11">
        <v>823.45</v>
      </c>
      <c r="J532" s="11">
        <v>-823.45</v>
      </c>
      <c r="K532" s="12">
        <v>0</v>
      </c>
      <c r="L532" s="9" t="s">
        <v>103</v>
      </c>
    </row>
    <row r="533" spans="1:12" ht="15" customHeight="1">
      <c r="A533" s="9" t="s">
        <v>516</v>
      </c>
      <c r="B533" s="10">
        <v>45679</v>
      </c>
      <c r="C533" s="9" t="s">
        <v>71</v>
      </c>
      <c r="D533" s="9" t="s">
        <v>70</v>
      </c>
      <c r="E533" s="9" t="s">
        <v>24</v>
      </c>
      <c r="F533" s="11">
        <v>0</v>
      </c>
      <c r="G533" s="11">
        <v>0</v>
      </c>
      <c r="H533" s="11">
        <v>0</v>
      </c>
      <c r="I533" s="11">
        <v>-597.07000000000005</v>
      </c>
      <c r="J533" s="11">
        <v>597.07000000000005</v>
      </c>
      <c r="K533" s="12">
        <v>0</v>
      </c>
      <c r="L533" s="9" t="s">
        <v>243</v>
      </c>
    </row>
    <row r="534" spans="1:12" ht="15" customHeight="1">
      <c r="A534" s="9" t="s">
        <v>409</v>
      </c>
      <c r="B534" s="10">
        <v>45679</v>
      </c>
      <c r="C534" s="9" t="s">
        <v>144</v>
      </c>
      <c r="D534" s="9" t="s">
        <v>59</v>
      </c>
      <c r="E534" s="9" t="s">
        <v>18</v>
      </c>
      <c r="F534" s="11">
        <v>0</v>
      </c>
      <c r="G534" s="11">
        <v>0</v>
      </c>
      <c r="H534" s="11">
        <v>0</v>
      </c>
      <c r="I534" s="11">
        <v>0</v>
      </c>
      <c r="J534" s="11">
        <v>0</v>
      </c>
      <c r="K534" s="12">
        <v>0</v>
      </c>
      <c r="L534" s="9" t="s">
        <v>181</v>
      </c>
    </row>
    <row r="535" spans="1:12" ht="15" customHeight="1">
      <c r="A535" s="9" t="s">
        <v>421</v>
      </c>
      <c r="B535" s="10">
        <v>45679</v>
      </c>
      <c r="C535" s="9" t="s">
        <v>413</v>
      </c>
      <c r="D535" s="9" t="s">
        <v>59</v>
      </c>
      <c r="E535" s="9" t="s">
        <v>18</v>
      </c>
      <c r="F535" s="11">
        <v>0</v>
      </c>
      <c r="G535" s="11">
        <v>0</v>
      </c>
      <c r="H535" s="11">
        <v>0</v>
      </c>
      <c r="I535" s="11">
        <v>8988.4599999999991</v>
      </c>
      <c r="J535" s="11">
        <v>-8988.4599999999991</v>
      </c>
      <c r="K535" s="12">
        <v>0</v>
      </c>
      <c r="L535" s="9" t="s">
        <v>238</v>
      </c>
    </row>
    <row r="536" spans="1:12" ht="15" customHeight="1">
      <c r="A536" s="9" t="s">
        <v>539</v>
      </c>
      <c r="B536" s="10">
        <v>45679</v>
      </c>
      <c r="C536" s="9" t="s">
        <v>146</v>
      </c>
      <c r="D536" s="9" t="s">
        <v>76</v>
      </c>
      <c r="E536" s="9" t="s">
        <v>18</v>
      </c>
      <c r="F536" s="11">
        <v>0</v>
      </c>
      <c r="G536" s="11">
        <v>-5010</v>
      </c>
      <c r="H536" s="11">
        <v>-5010</v>
      </c>
      <c r="I536" s="11">
        <v>-3757.49</v>
      </c>
      <c r="J536" s="11">
        <v>-1252.51</v>
      </c>
      <c r="K536" s="12">
        <v>0.250002</v>
      </c>
      <c r="L536" s="9" t="s">
        <v>127</v>
      </c>
    </row>
    <row r="537" spans="1:12" ht="15" customHeight="1">
      <c r="A537" s="9" t="s">
        <v>674</v>
      </c>
      <c r="B537" s="10">
        <v>45679</v>
      </c>
      <c r="C537" s="9" t="s">
        <v>325</v>
      </c>
      <c r="D537" s="9" t="s">
        <v>45</v>
      </c>
      <c r="E537" s="9" t="s">
        <v>24</v>
      </c>
      <c r="F537" s="11">
        <v>0</v>
      </c>
      <c r="G537" s="11">
        <v>0</v>
      </c>
      <c r="H537" s="11">
        <v>0</v>
      </c>
      <c r="I537" s="11">
        <v>247.12</v>
      </c>
      <c r="J537" s="11">
        <v>-247.12</v>
      </c>
      <c r="K537" s="12">
        <v>0</v>
      </c>
      <c r="L537" s="9" t="s">
        <v>241</v>
      </c>
    </row>
    <row r="538" spans="1:12" ht="15" customHeight="1">
      <c r="A538" s="9" t="s">
        <v>1029</v>
      </c>
      <c r="B538" s="10">
        <v>45679</v>
      </c>
      <c r="C538" s="9" t="s">
        <v>441</v>
      </c>
      <c r="D538" s="9" t="s">
        <v>105</v>
      </c>
      <c r="E538" s="9" t="s">
        <v>33</v>
      </c>
      <c r="F538" s="11">
        <v>89212.4</v>
      </c>
      <c r="G538" s="11">
        <v>0</v>
      </c>
      <c r="H538" s="11">
        <v>89212.4</v>
      </c>
      <c r="I538" s="11">
        <v>69228.12</v>
      </c>
      <c r="J538" s="11">
        <v>19984.28</v>
      </c>
      <c r="K538" s="12">
        <v>0.22400787</v>
      </c>
      <c r="L538" s="9" t="s">
        <v>142</v>
      </c>
    </row>
    <row r="539" spans="1:12" ht="15" customHeight="1">
      <c r="A539" s="9" t="s">
        <v>675</v>
      </c>
      <c r="B539" s="10">
        <v>45679</v>
      </c>
      <c r="C539" s="9" t="s">
        <v>676</v>
      </c>
      <c r="D539" s="9" t="s">
        <v>106</v>
      </c>
      <c r="E539" s="9" t="s">
        <v>33</v>
      </c>
      <c r="F539" s="11">
        <v>0</v>
      </c>
      <c r="G539" s="11">
        <v>0</v>
      </c>
      <c r="H539" s="11">
        <v>0</v>
      </c>
      <c r="I539" s="11">
        <v>-35</v>
      </c>
      <c r="J539" s="11">
        <v>35</v>
      </c>
      <c r="K539" s="12">
        <v>0</v>
      </c>
      <c r="L539" s="9" t="s">
        <v>573</v>
      </c>
    </row>
    <row r="540" spans="1:12" ht="15" customHeight="1">
      <c r="A540" s="9" t="s">
        <v>590</v>
      </c>
      <c r="B540" s="10">
        <v>45679</v>
      </c>
      <c r="C540" s="9" t="s">
        <v>380</v>
      </c>
      <c r="D540" s="9" t="s">
        <v>30</v>
      </c>
      <c r="E540" s="9" t="s">
        <v>33</v>
      </c>
      <c r="F540" s="11">
        <v>0</v>
      </c>
      <c r="G540" s="11">
        <v>0</v>
      </c>
      <c r="H540" s="11">
        <v>0</v>
      </c>
      <c r="I540" s="11">
        <v>70.59</v>
      </c>
      <c r="J540" s="11">
        <v>-70.59</v>
      </c>
      <c r="K540" s="12">
        <v>0</v>
      </c>
      <c r="L540" s="9" t="s">
        <v>117</v>
      </c>
    </row>
    <row r="541" spans="1:12" ht="15" customHeight="1">
      <c r="A541" s="9" t="s">
        <v>578</v>
      </c>
      <c r="B541" s="10">
        <v>45679</v>
      </c>
      <c r="C541" s="9" t="s">
        <v>396</v>
      </c>
      <c r="D541" s="9" t="s">
        <v>76</v>
      </c>
      <c r="E541" s="9" t="s">
        <v>18</v>
      </c>
      <c r="F541" s="11">
        <v>0</v>
      </c>
      <c r="G541" s="11">
        <v>0</v>
      </c>
      <c r="H541" s="11">
        <v>0</v>
      </c>
      <c r="I541" s="11">
        <v>-1200</v>
      </c>
      <c r="J541" s="11">
        <v>1200</v>
      </c>
      <c r="K541" s="12">
        <v>0</v>
      </c>
      <c r="L541" s="9" t="s">
        <v>80</v>
      </c>
    </row>
    <row r="542" spans="1:12" ht="15" customHeight="1">
      <c r="A542" s="9" t="s">
        <v>593</v>
      </c>
      <c r="B542" s="10">
        <v>45679</v>
      </c>
      <c r="C542" s="9" t="s">
        <v>175</v>
      </c>
      <c r="D542" s="9" t="s">
        <v>20</v>
      </c>
      <c r="E542" s="9" t="s">
        <v>24</v>
      </c>
      <c r="F542" s="11">
        <v>0</v>
      </c>
      <c r="G542" s="11">
        <v>220</v>
      </c>
      <c r="H542" s="11">
        <v>220</v>
      </c>
      <c r="I542" s="11">
        <v>0</v>
      </c>
      <c r="J542" s="11">
        <v>220</v>
      </c>
      <c r="K542" s="12">
        <v>1</v>
      </c>
      <c r="L542" s="9" t="s">
        <v>20</v>
      </c>
    </row>
    <row r="543" spans="1:12" ht="15" customHeight="1">
      <c r="A543" s="9" t="s">
        <v>620</v>
      </c>
      <c r="B543" s="10">
        <v>45679</v>
      </c>
      <c r="C543" s="9" t="s">
        <v>621</v>
      </c>
      <c r="D543" s="9" t="s">
        <v>371</v>
      </c>
      <c r="E543" s="9" t="s">
        <v>24</v>
      </c>
      <c r="F543" s="11">
        <v>0</v>
      </c>
      <c r="G543" s="11">
        <v>0</v>
      </c>
      <c r="H543" s="11">
        <v>0</v>
      </c>
      <c r="I543" s="11">
        <v>95</v>
      </c>
      <c r="J543" s="11">
        <v>-95</v>
      </c>
      <c r="K543" s="12">
        <v>0</v>
      </c>
      <c r="L543" s="9" t="s">
        <v>237</v>
      </c>
    </row>
    <row r="544" spans="1:12" ht="15" customHeight="1">
      <c r="A544" s="9" t="s">
        <v>1081</v>
      </c>
      <c r="B544" s="10">
        <v>45679</v>
      </c>
      <c r="C544" s="9" t="s">
        <v>152</v>
      </c>
      <c r="D544" s="9" t="s">
        <v>113</v>
      </c>
      <c r="E544" s="9" t="s">
        <v>24</v>
      </c>
      <c r="F544" s="11">
        <v>11333</v>
      </c>
      <c r="G544" s="11">
        <v>0</v>
      </c>
      <c r="H544" s="11">
        <v>11333</v>
      </c>
      <c r="I544" s="11">
        <v>9623.7999999999993</v>
      </c>
      <c r="J544" s="11">
        <v>1709.2</v>
      </c>
      <c r="K544" s="12">
        <v>0.15081620000000001</v>
      </c>
      <c r="L544" s="9" t="s">
        <v>113</v>
      </c>
    </row>
    <row r="545" spans="1:12" ht="15" customHeight="1">
      <c r="A545" s="9" t="s">
        <v>1168</v>
      </c>
      <c r="B545" s="10">
        <v>45679</v>
      </c>
      <c r="C545" s="9" t="s">
        <v>301</v>
      </c>
      <c r="D545" s="9" t="s">
        <v>68</v>
      </c>
      <c r="E545" s="9" t="s">
        <v>18</v>
      </c>
      <c r="F545" s="11">
        <v>210.09</v>
      </c>
      <c r="G545" s="11">
        <v>0</v>
      </c>
      <c r="H545" s="11">
        <v>210.09</v>
      </c>
      <c r="I545" s="11">
        <v>157.57</v>
      </c>
      <c r="J545" s="11">
        <v>52.52</v>
      </c>
      <c r="K545" s="12">
        <v>0.24998809999999999</v>
      </c>
      <c r="L545" s="9" t="s">
        <v>274</v>
      </c>
    </row>
    <row r="546" spans="1:12" ht="15" customHeight="1">
      <c r="A546" s="9" t="s">
        <v>1117</v>
      </c>
      <c r="B546" s="10">
        <v>45679</v>
      </c>
      <c r="C546" s="9" t="s">
        <v>279</v>
      </c>
      <c r="D546" s="9" t="s">
        <v>15</v>
      </c>
      <c r="E546" s="9" t="s">
        <v>18</v>
      </c>
      <c r="F546" s="11">
        <v>0</v>
      </c>
      <c r="G546" s="11">
        <v>0</v>
      </c>
      <c r="H546" s="11">
        <v>0</v>
      </c>
      <c r="I546" s="11">
        <v>0</v>
      </c>
      <c r="J546" s="11">
        <v>0</v>
      </c>
      <c r="K546" s="12">
        <v>0</v>
      </c>
      <c r="L546" s="9" t="s">
        <v>514</v>
      </c>
    </row>
    <row r="547" spans="1:12" ht="15" customHeight="1">
      <c r="A547" s="9" t="s">
        <v>969</v>
      </c>
      <c r="B547" s="10">
        <v>45679</v>
      </c>
      <c r="C547" s="9" t="s">
        <v>170</v>
      </c>
      <c r="D547" s="9" t="s">
        <v>81</v>
      </c>
      <c r="E547" s="9" t="s">
        <v>24</v>
      </c>
      <c r="F547" s="11">
        <v>0</v>
      </c>
      <c r="G547" s="11">
        <v>0</v>
      </c>
      <c r="H547" s="11">
        <v>0</v>
      </c>
      <c r="I547" s="11">
        <v>-90</v>
      </c>
      <c r="J547" s="11">
        <v>90</v>
      </c>
      <c r="K547" s="12">
        <v>0</v>
      </c>
      <c r="L547" s="9" t="s">
        <v>247</v>
      </c>
    </row>
    <row r="548" spans="1:12" ht="15" customHeight="1">
      <c r="A548" s="9" t="s">
        <v>1004</v>
      </c>
      <c r="B548" s="10">
        <v>45679</v>
      </c>
      <c r="C548" s="9" t="s">
        <v>621</v>
      </c>
      <c r="D548" s="9" t="s">
        <v>371</v>
      </c>
      <c r="E548" s="9" t="s">
        <v>24</v>
      </c>
      <c r="F548" s="11">
        <v>7560.41</v>
      </c>
      <c r="G548" s="11">
        <v>0</v>
      </c>
      <c r="H548" s="11">
        <v>7560.41</v>
      </c>
      <c r="I548" s="11">
        <v>5645.23</v>
      </c>
      <c r="J548" s="11">
        <v>1915.18</v>
      </c>
      <c r="K548" s="12">
        <v>0.25331694999999999</v>
      </c>
      <c r="L548" s="9" t="s">
        <v>237</v>
      </c>
    </row>
    <row r="549" spans="1:12" ht="15" customHeight="1">
      <c r="A549" s="9" t="s">
        <v>1235</v>
      </c>
      <c r="B549" s="10">
        <v>45679</v>
      </c>
      <c r="C549" s="9" t="s">
        <v>175</v>
      </c>
      <c r="D549" s="9" t="s">
        <v>20</v>
      </c>
      <c r="E549" s="9" t="s">
        <v>24</v>
      </c>
      <c r="F549" s="11">
        <v>2284.98</v>
      </c>
      <c r="G549" s="11">
        <v>0</v>
      </c>
      <c r="H549" s="11">
        <v>2284.98</v>
      </c>
      <c r="I549" s="11">
        <v>1756.95</v>
      </c>
      <c r="J549" s="11">
        <v>528.03</v>
      </c>
      <c r="K549" s="12">
        <v>0.23108735999999999</v>
      </c>
      <c r="L549" s="9" t="s">
        <v>20</v>
      </c>
    </row>
    <row r="550" spans="1:12" ht="15" customHeight="1">
      <c r="A550" s="9" t="s">
        <v>1236</v>
      </c>
      <c r="B550" s="10">
        <v>45679</v>
      </c>
      <c r="C550" s="9" t="s">
        <v>175</v>
      </c>
      <c r="D550" s="9" t="s">
        <v>20</v>
      </c>
      <c r="E550" s="9" t="s">
        <v>24</v>
      </c>
      <c r="F550" s="11">
        <v>1514.18</v>
      </c>
      <c r="G550" s="11">
        <v>0</v>
      </c>
      <c r="H550" s="11">
        <v>1514.18</v>
      </c>
      <c r="I550" s="11">
        <v>1139.3499999999999</v>
      </c>
      <c r="J550" s="11">
        <v>374.83</v>
      </c>
      <c r="K550" s="12">
        <v>0.24754652999999999</v>
      </c>
      <c r="L550" s="9" t="s">
        <v>20</v>
      </c>
    </row>
    <row r="551" spans="1:12" ht="15" customHeight="1">
      <c r="A551" s="9" t="s">
        <v>1237</v>
      </c>
      <c r="B551" s="10">
        <v>45679</v>
      </c>
      <c r="C551" s="9" t="s">
        <v>175</v>
      </c>
      <c r="D551" s="9" t="s">
        <v>20</v>
      </c>
      <c r="E551" s="9" t="s">
        <v>24</v>
      </c>
      <c r="F551" s="11">
        <v>1514.18</v>
      </c>
      <c r="G551" s="11">
        <v>0</v>
      </c>
      <c r="H551" s="11">
        <v>1514.18</v>
      </c>
      <c r="I551" s="11">
        <v>1139.3499999999999</v>
      </c>
      <c r="J551" s="11">
        <v>374.83</v>
      </c>
      <c r="K551" s="12">
        <v>0.24754652999999999</v>
      </c>
      <c r="L551" s="9" t="s">
        <v>20</v>
      </c>
    </row>
    <row r="552" spans="1:12" ht="15" customHeight="1">
      <c r="A552" s="9" t="s">
        <v>1238</v>
      </c>
      <c r="B552" s="10">
        <v>45679</v>
      </c>
      <c r="C552" s="9" t="s">
        <v>175</v>
      </c>
      <c r="D552" s="9" t="s">
        <v>20</v>
      </c>
      <c r="E552" s="9" t="s">
        <v>24</v>
      </c>
      <c r="F552" s="11">
        <v>1651</v>
      </c>
      <c r="G552" s="11">
        <v>0</v>
      </c>
      <c r="H552" s="11">
        <v>1651</v>
      </c>
      <c r="I552" s="11">
        <v>1218.8</v>
      </c>
      <c r="J552" s="11">
        <v>432.2</v>
      </c>
      <c r="K552" s="12">
        <v>0.26178074000000001</v>
      </c>
      <c r="L552" s="9" t="s">
        <v>20</v>
      </c>
    </row>
    <row r="553" spans="1:12" ht="15" customHeight="1">
      <c r="A553" s="9" t="s">
        <v>1239</v>
      </c>
      <c r="B553" s="10">
        <v>45679</v>
      </c>
      <c r="C553" s="9" t="s">
        <v>175</v>
      </c>
      <c r="D553" s="9" t="s">
        <v>20</v>
      </c>
      <c r="E553" s="9" t="s">
        <v>24</v>
      </c>
      <c r="F553" s="11">
        <v>1514.18</v>
      </c>
      <c r="G553" s="11">
        <v>0</v>
      </c>
      <c r="H553" s="11">
        <v>1514.18</v>
      </c>
      <c r="I553" s="11">
        <v>1056.3499999999999</v>
      </c>
      <c r="J553" s="11">
        <v>457.83</v>
      </c>
      <c r="K553" s="12">
        <v>0.30236167000000003</v>
      </c>
      <c r="L553" s="9" t="s">
        <v>20</v>
      </c>
    </row>
    <row r="554" spans="1:12" ht="15" customHeight="1">
      <c r="A554" s="9" t="s">
        <v>1240</v>
      </c>
      <c r="B554" s="10">
        <v>45679</v>
      </c>
      <c r="C554" s="9" t="s">
        <v>175</v>
      </c>
      <c r="D554" s="9" t="s">
        <v>20</v>
      </c>
      <c r="E554" s="9" t="s">
        <v>24</v>
      </c>
      <c r="F554" s="11">
        <v>1514.18</v>
      </c>
      <c r="G554" s="11">
        <v>0</v>
      </c>
      <c r="H554" s="11">
        <v>1514.18</v>
      </c>
      <c r="I554" s="11">
        <v>1139.3499999999999</v>
      </c>
      <c r="J554" s="11">
        <v>374.83</v>
      </c>
      <c r="K554" s="12">
        <v>0.24754652999999999</v>
      </c>
      <c r="L554" s="9" t="s">
        <v>20</v>
      </c>
    </row>
    <row r="555" spans="1:12" ht="15" customHeight="1">
      <c r="A555" s="9" t="s">
        <v>1241</v>
      </c>
      <c r="B555" s="10">
        <v>45679</v>
      </c>
      <c r="C555" s="9" t="s">
        <v>175</v>
      </c>
      <c r="D555" s="9" t="s">
        <v>20</v>
      </c>
      <c r="E555" s="9" t="s">
        <v>24</v>
      </c>
      <c r="F555" s="11">
        <v>1651</v>
      </c>
      <c r="G555" s="11">
        <v>0</v>
      </c>
      <c r="H555" s="11">
        <v>1651</v>
      </c>
      <c r="I555" s="11">
        <v>1218.8</v>
      </c>
      <c r="J555" s="11">
        <v>432.2</v>
      </c>
      <c r="K555" s="12">
        <v>0.26178074000000001</v>
      </c>
      <c r="L555" s="9" t="s">
        <v>20</v>
      </c>
    </row>
    <row r="556" spans="1:12" ht="15" customHeight="1">
      <c r="A556" s="9" t="s">
        <v>1242</v>
      </c>
      <c r="B556" s="10">
        <v>45679</v>
      </c>
      <c r="C556" s="9" t="s">
        <v>175</v>
      </c>
      <c r="D556" s="9" t="s">
        <v>20</v>
      </c>
      <c r="E556" s="9" t="s">
        <v>24</v>
      </c>
      <c r="F556" s="11">
        <v>1651</v>
      </c>
      <c r="G556" s="11">
        <v>0</v>
      </c>
      <c r="H556" s="11">
        <v>1651</v>
      </c>
      <c r="I556" s="11">
        <v>1218.8</v>
      </c>
      <c r="J556" s="11">
        <v>432.2</v>
      </c>
      <c r="K556" s="12">
        <v>0.26178074000000001</v>
      </c>
      <c r="L556" s="9" t="s">
        <v>20</v>
      </c>
    </row>
    <row r="557" spans="1:12" ht="15" customHeight="1">
      <c r="A557" s="9" t="s">
        <v>1243</v>
      </c>
      <c r="B557" s="10">
        <v>45679</v>
      </c>
      <c r="C557" s="9" t="s">
        <v>175</v>
      </c>
      <c r="D557" s="9" t="s">
        <v>20</v>
      </c>
      <c r="E557" s="9" t="s">
        <v>24</v>
      </c>
      <c r="F557" s="11">
        <v>1514.18</v>
      </c>
      <c r="G557" s="11">
        <v>0</v>
      </c>
      <c r="H557" s="11">
        <v>1514.18</v>
      </c>
      <c r="I557" s="11">
        <v>1139.3499999999999</v>
      </c>
      <c r="J557" s="11">
        <v>374.83</v>
      </c>
      <c r="K557" s="12">
        <v>0.24754652999999999</v>
      </c>
      <c r="L557" s="9" t="s">
        <v>20</v>
      </c>
    </row>
    <row r="558" spans="1:12" ht="15" customHeight="1">
      <c r="A558" s="9" t="s">
        <v>1244</v>
      </c>
      <c r="B558" s="10">
        <v>45679</v>
      </c>
      <c r="C558" s="9" t="s">
        <v>175</v>
      </c>
      <c r="D558" s="9" t="s">
        <v>20</v>
      </c>
      <c r="E558" s="9" t="s">
        <v>24</v>
      </c>
      <c r="F558" s="11">
        <v>998.02</v>
      </c>
      <c r="G558" s="11">
        <v>0</v>
      </c>
      <c r="H558" s="11">
        <v>998.02</v>
      </c>
      <c r="I558" s="11">
        <v>722.18</v>
      </c>
      <c r="J558" s="11">
        <v>275.83999999999997</v>
      </c>
      <c r="K558" s="12">
        <v>0.27638724999999997</v>
      </c>
      <c r="L558" s="9" t="s">
        <v>20</v>
      </c>
    </row>
    <row r="559" spans="1:12" ht="15" customHeight="1">
      <c r="A559" s="9" t="s">
        <v>1245</v>
      </c>
      <c r="B559" s="10">
        <v>45679</v>
      </c>
      <c r="C559" s="9" t="s">
        <v>175</v>
      </c>
      <c r="D559" s="9" t="s">
        <v>20</v>
      </c>
      <c r="E559" s="9" t="s">
        <v>24</v>
      </c>
      <c r="F559" s="11">
        <v>1651</v>
      </c>
      <c r="G559" s="11">
        <v>0</v>
      </c>
      <c r="H559" s="11">
        <v>1651</v>
      </c>
      <c r="I559" s="11">
        <v>1218.8</v>
      </c>
      <c r="J559" s="11">
        <v>432.2</v>
      </c>
      <c r="K559" s="12">
        <v>0.26178074000000001</v>
      </c>
      <c r="L559" s="9" t="s">
        <v>20</v>
      </c>
    </row>
    <row r="560" spans="1:12" ht="15" customHeight="1">
      <c r="A560" s="9" t="s">
        <v>1246</v>
      </c>
      <c r="B560" s="10">
        <v>45679</v>
      </c>
      <c r="C560" s="9" t="s">
        <v>175</v>
      </c>
      <c r="D560" s="9" t="s">
        <v>20</v>
      </c>
      <c r="E560" s="9" t="s">
        <v>24</v>
      </c>
      <c r="F560" s="11">
        <v>1514.18</v>
      </c>
      <c r="G560" s="11">
        <v>0</v>
      </c>
      <c r="H560" s="11">
        <v>1514.18</v>
      </c>
      <c r="I560" s="11">
        <v>1139.3499999999999</v>
      </c>
      <c r="J560" s="11">
        <v>374.83</v>
      </c>
      <c r="K560" s="12">
        <v>0.24754652999999999</v>
      </c>
      <c r="L560" s="9" t="s">
        <v>20</v>
      </c>
    </row>
    <row r="561" spans="1:12" ht="15" customHeight="1">
      <c r="A561" s="9" t="s">
        <v>1247</v>
      </c>
      <c r="B561" s="10">
        <v>45679</v>
      </c>
      <c r="C561" s="9" t="s">
        <v>175</v>
      </c>
      <c r="D561" s="9" t="s">
        <v>20</v>
      </c>
      <c r="E561" s="9" t="s">
        <v>24</v>
      </c>
      <c r="F561" s="11">
        <v>2421.8000000000002</v>
      </c>
      <c r="G561" s="11">
        <v>0</v>
      </c>
      <c r="H561" s="11">
        <v>2421.8000000000002</v>
      </c>
      <c r="I561" s="11">
        <v>1786.4</v>
      </c>
      <c r="J561" s="11">
        <v>635.4</v>
      </c>
      <c r="K561" s="12">
        <v>0.26236683</v>
      </c>
      <c r="L561" s="9" t="s">
        <v>20</v>
      </c>
    </row>
    <row r="562" spans="1:12" ht="15" customHeight="1">
      <c r="A562" s="9" t="s">
        <v>1248</v>
      </c>
      <c r="B562" s="10">
        <v>45679</v>
      </c>
      <c r="C562" s="9" t="s">
        <v>175</v>
      </c>
      <c r="D562" s="9" t="s">
        <v>20</v>
      </c>
      <c r="E562" s="9" t="s">
        <v>24</v>
      </c>
      <c r="F562" s="11">
        <v>2284.98</v>
      </c>
      <c r="G562" s="11">
        <v>0</v>
      </c>
      <c r="H562" s="11">
        <v>2284.98</v>
      </c>
      <c r="I562" s="11">
        <v>1706.95</v>
      </c>
      <c r="J562" s="11">
        <v>578.03</v>
      </c>
      <c r="K562" s="12">
        <v>0.25296939000000002</v>
      </c>
      <c r="L562" s="9" t="s">
        <v>20</v>
      </c>
    </row>
    <row r="563" spans="1:12" ht="15" customHeight="1">
      <c r="A563" s="9" t="s">
        <v>1148</v>
      </c>
      <c r="B563" s="10">
        <v>45680</v>
      </c>
      <c r="C563" s="9" t="s">
        <v>1149</v>
      </c>
      <c r="D563" s="9" t="s">
        <v>45</v>
      </c>
      <c r="E563" s="9" t="s">
        <v>24</v>
      </c>
      <c r="F563" s="11">
        <v>0</v>
      </c>
      <c r="G563" s="11">
        <v>0</v>
      </c>
      <c r="H563" s="11">
        <v>0</v>
      </c>
      <c r="I563" s="11">
        <v>-24.48</v>
      </c>
      <c r="J563" s="11">
        <v>24.48</v>
      </c>
      <c r="K563" s="12">
        <v>0</v>
      </c>
      <c r="L563" s="9" t="s">
        <v>241</v>
      </c>
    </row>
    <row r="564" spans="1:12" ht="15" customHeight="1">
      <c r="A564" s="9" t="s">
        <v>1164</v>
      </c>
      <c r="B564" s="10">
        <v>45680</v>
      </c>
      <c r="C564" s="9" t="s">
        <v>1165</v>
      </c>
      <c r="D564" s="9" t="s">
        <v>59</v>
      </c>
      <c r="E564" s="9" t="s">
        <v>18</v>
      </c>
      <c r="F564" s="11">
        <v>0</v>
      </c>
      <c r="G564" s="11">
        <v>0</v>
      </c>
      <c r="H564" s="11">
        <v>0</v>
      </c>
      <c r="I564" s="11">
        <v>-558.47</v>
      </c>
      <c r="J564" s="11">
        <v>558.47</v>
      </c>
      <c r="K564" s="12">
        <v>0</v>
      </c>
      <c r="L564" s="9" t="s">
        <v>360</v>
      </c>
    </row>
    <row r="565" spans="1:12" ht="15" customHeight="1">
      <c r="A565" s="9" t="s">
        <v>1034</v>
      </c>
      <c r="B565" s="10">
        <v>45680</v>
      </c>
      <c r="C565" s="9" t="s">
        <v>1035</v>
      </c>
      <c r="D565" s="9" t="s">
        <v>30</v>
      </c>
      <c r="E565" s="9" t="s">
        <v>33</v>
      </c>
      <c r="F565" s="11">
        <v>0</v>
      </c>
      <c r="G565" s="11">
        <v>0</v>
      </c>
      <c r="H565" s="11">
        <v>0</v>
      </c>
      <c r="I565" s="11">
        <v>-21.45</v>
      </c>
      <c r="J565" s="11">
        <v>21.45</v>
      </c>
      <c r="K565" s="12">
        <v>0</v>
      </c>
      <c r="L565" s="9" t="s">
        <v>77</v>
      </c>
    </row>
    <row r="566" spans="1:12" ht="15" customHeight="1">
      <c r="A566" s="9" t="s">
        <v>467</v>
      </c>
      <c r="B566" s="10">
        <v>45680</v>
      </c>
      <c r="C566" s="9" t="s">
        <v>468</v>
      </c>
      <c r="D566" s="9" t="s">
        <v>120</v>
      </c>
      <c r="E566" s="9" t="s">
        <v>24</v>
      </c>
      <c r="F566" s="11">
        <v>0</v>
      </c>
      <c r="G566" s="11">
        <v>0</v>
      </c>
      <c r="H566" s="11">
        <v>0</v>
      </c>
      <c r="I566" s="11">
        <v>-3037.5</v>
      </c>
      <c r="J566" s="11">
        <v>3037.5</v>
      </c>
      <c r="K566" s="12">
        <v>0</v>
      </c>
      <c r="L566" s="9" t="s">
        <v>120</v>
      </c>
    </row>
    <row r="567" spans="1:12" ht="15" customHeight="1">
      <c r="A567" s="9" t="s">
        <v>211</v>
      </c>
      <c r="B567" s="10">
        <v>45680</v>
      </c>
      <c r="C567" s="9" t="s">
        <v>151</v>
      </c>
      <c r="D567" s="9" t="s">
        <v>70</v>
      </c>
      <c r="E567" s="9" t="s">
        <v>24</v>
      </c>
      <c r="F567" s="11">
        <v>0</v>
      </c>
      <c r="G567" s="11">
        <v>0</v>
      </c>
      <c r="H567" s="11">
        <v>0</v>
      </c>
      <c r="I567" s="11">
        <v>-1789.75</v>
      </c>
      <c r="J567" s="11">
        <v>1789.75</v>
      </c>
      <c r="K567" s="12">
        <v>0</v>
      </c>
      <c r="L567" s="9" t="s">
        <v>239</v>
      </c>
    </row>
    <row r="568" spans="1:12" ht="15" customHeight="1">
      <c r="A568" s="9" t="s">
        <v>323</v>
      </c>
      <c r="B568" s="10">
        <v>45680</v>
      </c>
      <c r="C568" s="9" t="s">
        <v>223</v>
      </c>
      <c r="D568" s="9" t="s">
        <v>59</v>
      </c>
      <c r="E568" s="9" t="s">
        <v>18</v>
      </c>
      <c r="F568" s="11">
        <v>0</v>
      </c>
      <c r="G568" s="11">
        <v>0</v>
      </c>
      <c r="H568" s="11">
        <v>0</v>
      </c>
      <c r="I568" s="11">
        <v>-2999.96</v>
      </c>
      <c r="J568" s="11">
        <v>2999.96</v>
      </c>
      <c r="K568" s="12">
        <v>0</v>
      </c>
      <c r="L568" s="9" t="s">
        <v>103</v>
      </c>
    </row>
    <row r="569" spans="1:12" ht="15" customHeight="1">
      <c r="A569" s="9" t="s">
        <v>591</v>
      </c>
      <c r="B569" s="10">
        <v>45680</v>
      </c>
      <c r="C569" s="9" t="s">
        <v>592</v>
      </c>
      <c r="D569" s="9" t="s">
        <v>106</v>
      </c>
      <c r="E569" s="9" t="s">
        <v>33</v>
      </c>
      <c r="F569" s="11">
        <v>0</v>
      </c>
      <c r="G569" s="11">
        <v>0</v>
      </c>
      <c r="H569" s="11">
        <v>0</v>
      </c>
      <c r="I569" s="11">
        <v>12.84</v>
      </c>
      <c r="J569" s="11">
        <v>-12.84</v>
      </c>
      <c r="K569" s="12">
        <v>0</v>
      </c>
      <c r="L569" s="9" t="s">
        <v>142</v>
      </c>
    </row>
    <row r="570" spans="1:12" ht="15" customHeight="1">
      <c r="A570" s="9" t="s">
        <v>459</v>
      </c>
      <c r="B570" s="10">
        <v>45680</v>
      </c>
      <c r="C570" s="9" t="s">
        <v>224</v>
      </c>
      <c r="D570" s="9" t="s">
        <v>76</v>
      </c>
      <c r="E570" s="9" t="s">
        <v>18</v>
      </c>
      <c r="F570" s="11">
        <v>0</v>
      </c>
      <c r="G570" s="11">
        <v>0</v>
      </c>
      <c r="H570" s="11">
        <v>0</v>
      </c>
      <c r="I570" s="11">
        <v>75</v>
      </c>
      <c r="J570" s="11">
        <v>-75</v>
      </c>
      <c r="K570" s="12">
        <v>0</v>
      </c>
      <c r="L570" s="9" t="s">
        <v>237</v>
      </c>
    </row>
    <row r="571" spans="1:12" ht="15" customHeight="1">
      <c r="A571" s="9" t="s">
        <v>1029</v>
      </c>
      <c r="B571" s="10">
        <v>45680</v>
      </c>
      <c r="C571" s="9" t="s">
        <v>441</v>
      </c>
      <c r="D571" s="9" t="s">
        <v>105</v>
      </c>
      <c r="E571" s="9" t="s">
        <v>33</v>
      </c>
      <c r="F571" s="11">
        <v>0</v>
      </c>
      <c r="G571" s="11">
        <v>0</v>
      </c>
      <c r="H571" s="11">
        <v>0</v>
      </c>
      <c r="I571" s="11">
        <v>90.95</v>
      </c>
      <c r="J571" s="11">
        <v>-90.95</v>
      </c>
      <c r="K571" s="12">
        <v>0</v>
      </c>
      <c r="L571" s="9" t="s">
        <v>142</v>
      </c>
    </row>
    <row r="572" spans="1:12" ht="15" customHeight="1">
      <c r="A572" s="9" t="s">
        <v>620</v>
      </c>
      <c r="B572" s="10">
        <v>45680</v>
      </c>
      <c r="C572" s="9" t="s">
        <v>621</v>
      </c>
      <c r="D572" s="9" t="s">
        <v>371</v>
      </c>
      <c r="E572" s="9" t="s">
        <v>24</v>
      </c>
      <c r="F572" s="11">
        <v>0</v>
      </c>
      <c r="G572" s="11">
        <v>0</v>
      </c>
      <c r="H572" s="11">
        <v>0</v>
      </c>
      <c r="I572" s="11">
        <v>0</v>
      </c>
      <c r="J572" s="11">
        <v>0</v>
      </c>
      <c r="K572" s="12">
        <v>0</v>
      </c>
      <c r="L572" s="9" t="s">
        <v>237</v>
      </c>
    </row>
    <row r="573" spans="1:12" ht="15" customHeight="1">
      <c r="A573" s="9" t="s">
        <v>969</v>
      </c>
      <c r="B573" s="10">
        <v>45680</v>
      </c>
      <c r="C573" s="9" t="s">
        <v>170</v>
      </c>
      <c r="D573" s="9" t="s">
        <v>81</v>
      </c>
      <c r="E573" s="9" t="s">
        <v>24</v>
      </c>
      <c r="F573" s="11">
        <v>0</v>
      </c>
      <c r="G573" s="11">
        <v>0</v>
      </c>
      <c r="H573" s="11">
        <v>0</v>
      </c>
      <c r="I573" s="11">
        <v>0</v>
      </c>
      <c r="J573" s="11">
        <v>0</v>
      </c>
      <c r="K573" s="12">
        <v>0</v>
      </c>
      <c r="L573" s="9" t="s">
        <v>247</v>
      </c>
    </row>
    <row r="574" spans="1:12" ht="15" customHeight="1">
      <c r="A574" s="9" t="s">
        <v>1053</v>
      </c>
      <c r="B574" s="10">
        <v>45680</v>
      </c>
      <c r="C574" s="9" t="s">
        <v>170</v>
      </c>
      <c r="D574" s="9" t="s">
        <v>81</v>
      </c>
      <c r="E574" s="9" t="s">
        <v>24</v>
      </c>
      <c r="F574" s="11">
        <v>0</v>
      </c>
      <c r="G574" s="11">
        <v>0</v>
      </c>
      <c r="H574" s="11">
        <v>0</v>
      </c>
      <c r="I574" s="11">
        <v>2.77</v>
      </c>
      <c r="J574" s="11">
        <v>-2.77</v>
      </c>
      <c r="K574" s="12">
        <v>0</v>
      </c>
      <c r="L574" s="9" t="s">
        <v>247</v>
      </c>
    </row>
    <row r="575" spans="1:12" ht="15" customHeight="1">
      <c r="A575" s="9" t="s">
        <v>1105</v>
      </c>
      <c r="B575" s="10">
        <v>45680</v>
      </c>
      <c r="C575" s="9" t="s">
        <v>21</v>
      </c>
      <c r="D575" s="9" t="s">
        <v>20</v>
      </c>
      <c r="E575" s="9" t="s">
        <v>24</v>
      </c>
      <c r="F575" s="11">
        <v>3325.64</v>
      </c>
      <c r="G575" s="11">
        <v>0</v>
      </c>
      <c r="H575" s="11">
        <v>3325.64</v>
      </c>
      <c r="I575" s="11">
        <v>2725.09</v>
      </c>
      <c r="J575" s="11">
        <v>600.54999999999995</v>
      </c>
      <c r="K575" s="12">
        <v>0.18058178</v>
      </c>
      <c r="L575" s="9" t="s">
        <v>245</v>
      </c>
    </row>
    <row r="576" spans="1:12" ht="15" customHeight="1">
      <c r="A576" s="9" t="s">
        <v>1337</v>
      </c>
      <c r="B576" s="10">
        <v>45680</v>
      </c>
      <c r="C576" s="9" t="s">
        <v>89</v>
      </c>
      <c r="D576" s="9" t="s">
        <v>39</v>
      </c>
      <c r="E576" s="9" t="s">
        <v>33</v>
      </c>
      <c r="F576" s="11">
        <v>7147.15</v>
      </c>
      <c r="G576" s="11">
        <v>0</v>
      </c>
      <c r="H576" s="11">
        <v>7147.15</v>
      </c>
      <c r="I576" s="11">
        <v>6062.58</v>
      </c>
      <c r="J576" s="11">
        <v>1084.57</v>
      </c>
      <c r="K576" s="12">
        <v>0.15174860000000001</v>
      </c>
      <c r="L576" s="9" t="s">
        <v>117</v>
      </c>
    </row>
    <row r="577" spans="1:12" ht="15" customHeight="1">
      <c r="A577" s="9" t="s">
        <v>1058</v>
      </c>
      <c r="B577" s="10">
        <v>45680</v>
      </c>
      <c r="C577" s="9" t="s">
        <v>170</v>
      </c>
      <c r="D577" s="9" t="s">
        <v>81</v>
      </c>
      <c r="E577" s="9" t="s">
        <v>24</v>
      </c>
      <c r="F577" s="11">
        <v>85</v>
      </c>
      <c r="G577" s="11">
        <v>0</v>
      </c>
      <c r="H577" s="11">
        <v>85</v>
      </c>
      <c r="I577" s="11">
        <v>63.9</v>
      </c>
      <c r="J577" s="11">
        <v>21.1</v>
      </c>
      <c r="K577" s="12">
        <v>0.24823529</v>
      </c>
      <c r="L577" s="9" t="s">
        <v>247</v>
      </c>
    </row>
    <row r="578" spans="1:12" ht="15" customHeight="1">
      <c r="A578" s="9" t="s">
        <v>1336</v>
      </c>
      <c r="B578" s="10">
        <v>45680</v>
      </c>
      <c r="C578" s="9" t="s">
        <v>118</v>
      </c>
      <c r="D578" s="9" t="s">
        <v>117</v>
      </c>
      <c r="E578" s="9" t="s">
        <v>33</v>
      </c>
      <c r="F578" s="11">
        <v>0</v>
      </c>
      <c r="G578" s="11">
        <v>0</v>
      </c>
      <c r="H578" s="11">
        <v>0</v>
      </c>
      <c r="I578" s="11">
        <v>-12</v>
      </c>
      <c r="J578" s="11">
        <v>12</v>
      </c>
      <c r="K578" s="12">
        <v>0</v>
      </c>
      <c r="L578" s="9" t="s">
        <v>117</v>
      </c>
    </row>
    <row r="579" spans="1:12" ht="15" customHeight="1">
      <c r="A579" s="9" t="s">
        <v>987</v>
      </c>
      <c r="B579" s="10">
        <v>45680</v>
      </c>
      <c r="C579" s="9" t="s">
        <v>224</v>
      </c>
      <c r="D579" s="9" t="s">
        <v>76</v>
      </c>
      <c r="E579" s="9" t="s">
        <v>18</v>
      </c>
      <c r="F579" s="11">
        <v>0</v>
      </c>
      <c r="G579" s="11">
        <v>0</v>
      </c>
      <c r="H579" s="11">
        <v>0</v>
      </c>
      <c r="I579" s="11">
        <v>1676.51</v>
      </c>
      <c r="J579" s="11">
        <v>-1676.51</v>
      </c>
      <c r="K579" s="12">
        <v>0</v>
      </c>
      <c r="L579" s="9" t="s">
        <v>237</v>
      </c>
    </row>
    <row r="580" spans="1:12" ht="15" customHeight="1">
      <c r="A580" s="9" t="s">
        <v>1249</v>
      </c>
      <c r="B580" s="10">
        <v>45680</v>
      </c>
      <c r="C580" s="9" t="s">
        <v>175</v>
      </c>
      <c r="D580" s="9" t="s">
        <v>20</v>
      </c>
      <c r="E580" s="9" t="s">
        <v>24</v>
      </c>
      <c r="F580" s="11">
        <v>1267.0999999999999</v>
      </c>
      <c r="G580" s="11">
        <v>0</v>
      </c>
      <c r="H580" s="11">
        <v>1267.0999999999999</v>
      </c>
      <c r="I580" s="11">
        <v>928.03</v>
      </c>
      <c r="J580" s="11">
        <v>339.07</v>
      </c>
      <c r="K580" s="12">
        <v>0.26759529999999998</v>
      </c>
      <c r="L580" s="9" t="s">
        <v>20</v>
      </c>
    </row>
    <row r="581" spans="1:12" ht="15" customHeight="1">
      <c r="A581" s="9" t="s">
        <v>1250</v>
      </c>
      <c r="B581" s="10">
        <v>45680</v>
      </c>
      <c r="C581" s="9" t="s">
        <v>175</v>
      </c>
      <c r="D581" s="9" t="s">
        <v>20</v>
      </c>
      <c r="E581" s="9" t="s">
        <v>24</v>
      </c>
      <c r="F581" s="11">
        <v>2172.1999999999998</v>
      </c>
      <c r="G581" s="11">
        <v>0</v>
      </c>
      <c r="H581" s="11">
        <v>2172.1999999999998</v>
      </c>
      <c r="I581" s="11">
        <v>1611.53</v>
      </c>
      <c r="J581" s="11">
        <v>560.66999999999996</v>
      </c>
      <c r="K581" s="12">
        <v>0.25811159</v>
      </c>
      <c r="L581" s="9" t="s">
        <v>20</v>
      </c>
    </row>
    <row r="582" spans="1:12" ht="15" customHeight="1">
      <c r="A582" s="9" t="s">
        <v>1251</v>
      </c>
      <c r="B582" s="10">
        <v>45680</v>
      </c>
      <c r="C582" s="9" t="s">
        <v>175</v>
      </c>
      <c r="D582" s="9" t="s">
        <v>20</v>
      </c>
      <c r="E582" s="9" t="s">
        <v>24</v>
      </c>
      <c r="F582" s="11">
        <v>2421.8000000000002</v>
      </c>
      <c r="G582" s="11">
        <v>0</v>
      </c>
      <c r="H582" s="11">
        <v>2421.8000000000002</v>
      </c>
      <c r="I582" s="11">
        <v>1836.4</v>
      </c>
      <c r="J582" s="11">
        <v>585.4</v>
      </c>
      <c r="K582" s="12">
        <v>0.24172103</v>
      </c>
      <c r="L582" s="9" t="s">
        <v>20</v>
      </c>
    </row>
    <row r="583" spans="1:12" ht="15" customHeight="1">
      <c r="A583" s="9" t="s">
        <v>1252</v>
      </c>
      <c r="B583" s="10">
        <v>45680</v>
      </c>
      <c r="C583" s="9" t="s">
        <v>175</v>
      </c>
      <c r="D583" s="9" t="s">
        <v>20</v>
      </c>
      <c r="E583" s="9" t="s">
        <v>24</v>
      </c>
      <c r="F583" s="11">
        <v>2309.02</v>
      </c>
      <c r="G583" s="11">
        <v>0</v>
      </c>
      <c r="H583" s="11">
        <v>2309.02</v>
      </c>
      <c r="I583" s="11">
        <v>1690.98</v>
      </c>
      <c r="J583" s="11">
        <v>618.04</v>
      </c>
      <c r="K583" s="12">
        <v>0.26766334000000003</v>
      </c>
      <c r="L583" s="9" t="s">
        <v>20</v>
      </c>
    </row>
    <row r="584" spans="1:12" ht="15" customHeight="1">
      <c r="A584" s="9" t="s">
        <v>1253</v>
      </c>
      <c r="B584" s="10">
        <v>45680</v>
      </c>
      <c r="C584" s="9" t="s">
        <v>175</v>
      </c>
      <c r="D584" s="9" t="s">
        <v>20</v>
      </c>
      <c r="E584" s="9" t="s">
        <v>24</v>
      </c>
      <c r="F584" s="11">
        <v>2365.25</v>
      </c>
      <c r="G584" s="11">
        <v>0</v>
      </c>
      <c r="H584" s="11">
        <v>2365.25</v>
      </c>
      <c r="I584" s="11">
        <v>1738.55</v>
      </c>
      <c r="J584" s="11">
        <v>626.70000000000005</v>
      </c>
      <c r="K584" s="12">
        <v>0.26496142</v>
      </c>
      <c r="L584" s="9" t="s">
        <v>20</v>
      </c>
    </row>
    <row r="585" spans="1:12" ht="15" customHeight="1">
      <c r="A585" s="9" t="s">
        <v>1254</v>
      </c>
      <c r="B585" s="10">
        <v>45680</v>
      </c>
      <c r="C585" s="9" t="s">
        <v>175</v>
      </c>
      <c r="D585" s="9" t="s">
        <v>20</v>
      </c>
      <c r="E585" s="9" t="s">
        <v>24</v>
      </c>
      <c r="F585" s="11">
        <v>1651</v>
      </c>
      <c r="G585" s="11">
        <v>0</v>
      </c>
      <c r="H585" s="11">
        <v>1651</v>
      </c>
      <c r="I585" s="11">
        <v>1135.8</v>
      </c>
      <c r="J585" s="11">
        <v>515.20000000000005</v>
      </c>
      <c r="K585" s="12">
        <v>0.31205329999999998</v>
      </c>
      <c r="L585" s="9" t="s">
        <v>20</v>
      </c>
    </row>
    <row r="586" spans="1:12" ht="15" customHeight="1">
      <c r="A586" s="9" t="s">
        <v>289</v>
      </c>
      <c r="B586" s="10">
        <v>45680</v>
      </c>
      <c r="C586" s="9" t="s">
        <v>71</v>
      </c>
      <c r="D586" s="9" t="s">
        <v>70</v>
      </c>
      <c r="E586" s="9" t="s">
        <v>24</v>
      </c>
      <c r="F586" s="11">
        <v>0</v>
      </c>
      <c r="G586" s="11">
        <v>0</v>
      </c>
      <c r="H586" s="11">
        <v>0</v>
      </c>
      <c r="I586" s="11">
        <v>38</v>
      </c>
      <c r="J586" s="11">
        <v>-38</v>
      </c>
      <c r="K586" s="12">
        <v>0</v>
      </c>
      <c r="L586" s="9" t="s">
        <v>243</v>
      </c>
    </row>
    <row r="587" spans="1:12" ht="15" customHeight="1">
      <c r="A587" s="9" t="s">
        <v>286</v>
      </c>
      <c r="B587" s="10">
        <v>45680</v>
      </c>
      <c r="C587" s="9" t="s">
        <v>89</v>
      </c>
      <c r="D587" s="9" t="s">
        <v>39</v>
      </c>
      <c r="E587" s="9" t="s">
        <v>33</v>
      </c>
      <c r="F587" s="11">
        <v>0</v>
      </c>
      <c r="G587" s="11">
        <v>0</v>
      </c>
      <c r="H587" s="11">
        <v>0</v>
      </c>
      <c r="I587" s="11">
        <v>-3818.75</v>
      </c>
      <c r="J587" s="11">
        <v>3818.75</v>
      </c>
      <c r="K587" s="12">
        <v>0</v>
      </c>
      <c r="L587" s="9" t="s">
        <v>117</v>
      </c>
    </row>
    <row r="588" spans="1:12" ht="15" customHeight="1">
      <c r="A588" s="9" t="s">
        <v>198</v>
      </c>
      <c r="B588" s="10">
        <v>45680</v>
      </c>
      <c r="C588" s="9" t="s">
        <v>21</v>
      </c>
      <c r="D588" s="9" t="s">
        <v>20</v>
      </c>
      <c r="E588" s="9" t="s">
        <v>24</v>
      </c>
      <c r="F588" s="11">
        <v>0</v>
      </c>
      <c r="G588" s="11">
        <v>0</v>
      </c>
      <c r="H588" s="11">
        <v>0</v>
      </c>
      <c r="I588" s="11">
        <v>7793.7</v>
      </c>
      <c r="J588" s="11">
        <v>-7793.7</v>
      </c>
      <c r="K588" s="12">
        <v>0</v>
      </c>
      <c r="L588" s="9" t="s">
        <v>20</v>
      </c>
    </row>
    <row r="589" spans="1:12" ht="15" customHeight="1">
      <c r="A589" s="9" t="s">
        <v>212</v>
      </c>
      <c r="B589" s="10">
        <v>45680</v>
      </c>
      <c r="C589" s="9" t="s">
        <v>21</v>
      </c>
      <c r="D589" s="9" t="s">
        <v>20</v>
      </c>
      <c r="E589" s="9" t="s">
        <v>24</v>
      </c>
      <c r="F589" s="11">
        <v>0</v>
      </c>
      <c r="G589" s="11">
        <v>0</v>
      </c>
      <c r="H589" s="11">
        <v>0</v>
      </c>
      <c r="I589" s="11">
        <v>-3281.25</v>
      </c>
      <c r="J589" s="11">
        <v>3281.25</v>
      </c>
      <c r="K589" s="12">
        <v>0</v>
      </c>
      <c r="L589" s="9" t="s">
        <v>20</v>
      </c>
    </row>
    <row r="590" spans="1:12" ht="15" customHeight="1">
      <c r="A590" s="9" t="s">
        <v>282</v>
      </c>
      <c r="B590" s="10">
        <v>45680</v>
      </c>
      <c r="C590" s="9" t="s">
        <v>21</v>
      </c>
      <c r="D590" s="9" t="s">
        <v>20</v>
      </c>
      <c r="E590" s="9" t="s">
        <v>24</v>
      </c>
      <c r="F590" s="11">
        <v>0</v>
      </c>
      <c r="G590" s="11">
        <v>0</v>
      </c>
      <c r="H590" s="11">
        <v>0</v>
      </c>
      <c r="I590" s="11">
        <v>-325</v>
      </c>
      <c r="J590" s="11">
        <v>325</v>
      </c>
      <c r="K590" s="12">
        <v>0</v>
      </c>
      <c r="L590" s="9" t="s">
        <v>20</v>
      </c>
    </row>
    <row r="591" spans="1:12" ht="15" customHeight="1">
      <c r="A591" s="9" t="s">
        <v>381</v>
      </c>
      <c r="B591" s="10">
        <v>45680</v>
      </c>
      <c r="C591" s="9" t="s">
        <v>89</v>
      </c>
      <c r="D591" s="9" t="s">
        <v>39</v>
      </c>
      <c r="E591" s="9" t="s">
        <v>33</v>
      </c>
      <c r="F591" s="11">
        <v>0</v>
      </c>
      <c r="G591" s="11">
        <v>0</v>
      </c>
      <c r="H591" s="11">
        <v>0</v>
      </c>
      <c r="I591" s="11">
        <v>1525</v>
      </c>
      <c r="J591" s="11">
        <v>-1525</v>
      </c>
      <c r="K591" s="12">
        <v>0</v>
      </c>
      <c r="L591" s="9" t="s">
        <v>117</v>
      </c>
    </row>
    <row r="592" spans="1:12" ht="15" customHeight="1">
      <c r="A592" s="9" t="s">
        <v>335</v>
      </c>
      <c r="B592" s="10">
        <v>45680</v>
      </c>
      <c r="C592" s="9" t="s">
        <v>89</v>
      </c>
      <c r="D592" s="9" t="s">
        <v>39</v>
      </c>
      <c r="E592" s="9" t="s">
        <v>33</v>
      </c>
      <c r="F592" s="11">
        <v>0</v>
      </c>
      <c r="G592" s="11">
        <v>0</v>
      </c>
      <c r="H592" s="11">
        <v>0</v>
      </c>
      <c r="I592" s="11">
        <v>75</v>
      </c>
      <c r="J592" s="11">
        <v>-75</v>
      </c>
      <c r="K592" s="12">
        <v>0</v>
      </c>
      <c r="L592" s="9" t="s">
        <v>117</v>
      </c>
    </row>
    <row r="593" spans="1:12" ht="15" customHeight="1">
      <c r="A593" s="9" t="s">
        <v>378</v>
      </c>
      <c r="B593" s="10">
        <v>45680</v>
      </c>
      <c r="C593" s="9" t="s">
        <v>132</v>
      </c>
      <c r="D593" s="9" t="s">
        <v>15</v>
      </c>
      <c r="E593" s="9" t="s">
        <v>18</v>
      </c>
      <c r="F593" s="11">
        <v>0</v>
      </c>
      <c r="G593" s="11">
        <v>0</v>
      </c>
      <c r="H593" s="11">
        <v>0</v>
      </c>
      <c r="I593" s="11">
        <v>-93.75</v>
      </c>
      <c r="J593" s="11">
        <v>93.75</v>
      </c>
      <c r="K593" s="12">
        <v>0</v>
      </c>
      <c r="L593" s="9" t="s">
        <v>240</v>
      </c>
    </row>
    <row r="594" spans="1:12" ht="15" customHeight="1">
      <c r="A594" s="9" t="s">
        <v>372</v>
      </c>
      <c r="B594" s="10">
        <v>45680</v>
      </c>
      <c r="C594" s="9" t="s">
        <v>21</v>
      </c>
      <c r="D594" s="9" t="s">
        <v>20</v>
      </c>
      <c r="E594" s="9" t="s">
        <v>24</v>
      </c>
      <c r="F594" s="11">
        <v>0</v>
      </c>
      <c r="G594" s="11">
        <v>0</v>
      </c>
      <c r="H594" s="11">
        <v>0</v>
      </c>
      <c r="I594" s="11">
        <v>-1432.6</v>
      </c>
      <c r="J594" s="11">
        <v>1432.6</v>
      </c>
      <c r="K594" s="12">
        <v>0</v>
      </c>
      <c r="L594" s="9" t="s">
        <v>20</v>
      </c>
    </row>
    <row r="595" spans="1:12" ht="15" customHeight="1">
      <c r="A595" s="9" t="s">
        <v>347</v>
      </c>
      <c r="B595" s="10">
        <v>45680</v>
      </c>
      <c r="C595" s="9" t="s">
        <v>132</v>
      </c>
      <c r="D595" s="9" t="s">
        <v>15</v>
      </c>
      <c r="E595" s="9" t="s">
        <v>18</v>
      </c>
      <c r="F595" s="11">
        <v>0</v>
      </c>
      <c r="G595" s="11">
        <v>-5009</v>
      </c>
      <c r="H595" s="11">
        <v>-5009</v>
      </c>
      <c r="I595" s="11">
        <v>0</v>
      </c>
      <c r="J595" s="11">
        <v>-5009</v>
      </c>
      <c r="K595" s="12">
        <v>1</v>
      </c>
      <c r="L595" s="9" t="s">
        <v>240</v>
      </c>
    </row>
    <row r="596" spans="1:12" ht="15" customHeight="1">
      <c r="A596" s="9" t="s">
        <v>393</v>
      </c>
      <c r="B596" s="10">
        <v>45680</v>
      </c>
      <c r="C596" s="9" t="s">
        <v>21</v>
      </c>
      <c r="D596" s="9" t="s">
        <v>20</v>
      </c>
      <c r="E596" s="9" t="s">
        <v>24</v>
      </c>
      <c r="F596" s="11">
        <v>0</v>
      </c>
      <c r="G596" s="11">
        <v>0</v>
      </c>
      <c r="H596" s="11">
        <v>0</v>
      </c>
      <c r="I596" s="11">
        <v>855.01</v>
      </c>
      <c r="J596" s="11">
        <v>-855.01</v>
      </c>
      <c r="K596" s="12">
        <v>0</v>
      </c>
      <c r="L596" s="9" t="s">
        <v>245</v>
      </c>
    </row>
    <row r="597" spans="1:12" ht="15" customHeight="1">
      <c r="A597" s="9" t="s">
        <v>430</v>
      </c>
      <c r="B597" s="10">
        <v>45680</v>
      </c>
      <c r="C597" s="9" t="s">
        <v>21</v>
      </c>
      <c r="D597" s="9" t="s">
        <v>20</v>
      </c>
      <c r="E597" s="9" t="s">
        <v>24</v>
      </c>
      <c r="F597" s="11">
        <v>0</v>
      </c>
      <c r="G597" s="11">
        <v>0</v>
      </c>
      <c r="H597" s="11">
        <v>0</v>
      </c>
      <c r="I597" s="11">
        <v>-225</v>
      </c>
      <c r="J597" s="11">
        <v>225</v>
      </c>
      <c r="K597" s="12">
        <v>0</v>
      </c>
      <c r="L597" s="9" t="s">
        <v>20</v>
      </c>
    </row>
    <row r="598" spans="1:12" ht="15" customHeight="1">
      <c r="A598" s="9" t="s">
        <v>448</v>
      </c>
      <c r="B598" s="10">
        <v>45680</v>
      </c>
      <c r="C598" s="9" t="s">
        <v>91</v>
      </c>
      <c r="D598" s="9" t="s">
        <v>15</v>
      </c>
      <c r="E598" s="9" t="s">
        <v>18</v>
      </c>
      <c r="F598" s="11">
        <v>0</v>
      </c>
      <c r="G598" s="11">
        <v>0</v>
      </c>
      <c r="H598" s="11">
        <v>0</v>
      </c>
      <c r="I598" s="11">
        <v>-4495</v>
      </c>
      <c r="J598" s="11">
        <v>4495</v>
      </c>
      <c r="K598" s="12">
        <v>0</v>
      </c>
      <c r="L598" s="9" t="s">
        <v>234</v>
      </c>
    </row>
    <row r="599" spans="1:12" ht="15" customHeight="1">
      <c r="A599" s="9" t="s">
        <v>539</v>
      </c>
      <c r="B599" s="10">
        <v>45680</v>
      </c>
      <c r="C599" s="9" t="s">
        <v>146</v>
      </c>
      <c r="D599" s="9" t="s">
        <v>76</v>
      </c>
      <c r="E599" s="9" t="s">
        <v>18</v>
      </c>
      <c r="F599" s="11">
        <v>0</v>
      </c>
      <c r="G599" s="11">
        <v>5010</v>
      </c>
      <c r="H599" s="11">
        <v>5010</v>
      </c>
      <c r="I599" s="11">
        <v>3757.49</v>
      </c>
      <c r="J599" s="11">
        <v>1252.51</v>
      </c>
      <c r="K599" s="12">
        <v>0.250002</v>
      </c>
      <c r="L599" s="9" t="s">
        <v>127</v>
      </c>
    </row>
    <row r="600" spans="1:12" ht="15" customHeight="1">
      <c r="A600" s="9" t="s">
        <v>482</v>
      </c>
      <c r="B600" s="10">
        <v>45680</v>
      </c>
      <c r="C600" s="9" t="s">
        <v>273</v>
      </c>
      <c r="D600" s="9" t="s">
        <v>76</v>
      </c>
      <c r="E600" s="9" t="s">
        <v>18</v>
      </c>
      <c r="F600" s="11">
        <v>0</v>
      </c>
      <c r="G600" s="11">
        <v>0</v>
      </c>
      <c r="H600" s="11">
        <v>0</v>
      </c>
      <c r="I600" s="11">
        <v>-724.5</v>
      </c>
      <c r="J600" s="11">
        <v>724.5</v>
      </c>
      <c r="K600" s="12">
        <v>0</v>
      </c>
      <c r="L600" s="9" t="s">
        <v>269</v>
      </c>
    </row>
    <row r="601" spans="1:12" ht="15" customHeight="1">
      <c r="A601" s="9" t="s">
        <v>486</v>
      </c>
      <c r="B601" s="10">
        <v>45680</v>
      </c>
      <c r="C601" s="9" t="s">
        <v>89</v>
      </c>
      <c r="D601" s="9" t="s">
        <v>39</v>
      </c>
      <c r="E601" s="9" t="s">
        <v>33</v>
      </c>
      <c r="F601" s="11">
        <v>0</v>
      </c>
      <c r="G601" s="11">
        <v>0</v>
      </c>
      <c r="H601" s="11">
        <v>0</v>
      </c>
      <c r="I601" s="11">
        <v>-75</v>
      </c>
      <c r="J601" s="11">
        <v>75</v>
      </c>
      <c r="K601" s="12">
        <v>0</v>
      </c>
      <c r="L601" s="9" t="s">
        <v>117</v>
      </c>
    </row>
    <row r="602" spans="1:12" ht="15" customHeight="1">
      <c r="A602" s="9" t="s">
        <v>491</v>
      </c>
      <c r="B602" s="10">
        <v>45680</v>
      </c>
      <c r="C602" s="9" t="s">
        <v>175</v>
      </c>
      <c r="D602" s="9" t="s">
        <v>20</v>
      </c>
      <c r="E602" s="9" t="s">
        <v>24</v>
      </c>
      <c r="F602" s="11">
        <v>0</v>
      </c>
      <c r="G602" s="11">
        <v>0</v>
      </c>
      <c r="H602" s="11">
        <v>0</v>
      </c>
      <c r="I602" s="11">
        <v>200</v>
      </c>
      <c r="J602" s="11">
        <v>-200</v>
      </c>
      <c r="K602" s="12">
        <v>0</v>
      </c>
      <c r="L602" s="9" t="s">
        <v>20</v>
      </c>
    </row>
    <row r="603" spans="1:12" ht="15" customHeight="1">
      <c r="A603" s="9" t="s">
        <v>517</v>
      </c>
      <c r="B603" s="10">
        <v>45680</v>
      </c>
      <c r="C603" s="9" t="s">
        <v>351</v>
      </c>
      <c r="D603" s="9" t="s">
        <v>105</v>
      </c>
      <c r="E603" s="9" t="s">
        <v>33</v>
      </c>
      <c r="F603" s="11">
        <v>0</v>
      </c>
      <c r="G603" s="11">
        <v>0</v>
      </c>
      <c r="H603" s="11">
        <v>0</v>
      </c>
      <c r="I603" s="11">
        <v>-1623</v>
      </c>
      <c r="J603" s="11">
        <v>1623</v>
      </c>
      <c r="K603" s="12">
        <v>0</v>
      </c>
      <c r="L603" s="9" t="s">
        <v>77</v>
      </c>
    </row>
    <row r="604" spans="1:12" ht="15" customHeight="1">
      <c r="A604" s="9" t="s">
        <v>675</v>
      </c>
      <c r="B604" s="10">
        <v>45680</v>
      </c>
      <c r="C604" s="9" t="s">
        <v>676</v>
      </c>
      <c r="D604" s="9" t="s">
        <v>106</v>
      </c>
      <c r="E604" s="9" t="s">
        <v>33</v>
      </c>
      <c r="F604" s="11">
        <v>0</v>
      </c>
      <c r="G604" s="11">
        <v>0</v>
      </c>
      <c r="H604" s="11">
        <v>0</v>
      </c>
      <c r="I604" s="11">
        <v>-80.400000000000006</v>
      </c>
      <c r="J604" s="11">
        <v>80.400000000000006</v>
      </c>
      <c r="K604" s="12">
        <v>0</v>
      </c>
      <c r="L604" s="9" t="s">
        <v>573</v>
      </c>
    </row>
    <row r="605" spans="1:12" ht="15" customHeight="1">
      <c r="A605" s="9" t="s">
        <v>533</v>
      </c>
      <c r="B605" s="10">
        <v>45680</v>
      </c>
      <c r="C605" s="9" t="s">
        <v>89</v>
      </c>
      <c r="D605" s="9" t="s">
        <v>39</v>
      </c>
      <c r="E605" s="9" t="s">
        <v>33</v>
      </c>
      <c r="F605" s="11">
        <v>0</v>
      </c>
      <c r="G605" s="11">
        <v>0</v>
      </c>
      <c r="H605" s="11">
        <v>0</v>
      </c>
      <c r="I605" s="11">
        <v>-37.5</v>
      </c>
      <c r="J605" s="11">
        <v>37.5</v>
      </c>
      <c r="K605" s="12">
        <v>0</v>
      </c>
      <c r="L605" s="9" t="s">
        <v>117</v>
      </c>
    </row>
    <row r="606" spans="1:12" ht="15" customHeight="1">
      <c r="A606" s="9" t="s">
        <v>558</v>
      </c>
      <c r="B606" s="10">
        <v>45680</v>
      </c>
      <c r="C606" s="9" t="s">
        <v>152</v>
      </c>
      <c r="D606" s="9" t="s">
        <v>113</v>
      </c>
      <c r="E606" s="9" t="s">
        <v>24</v>
      </c>
      <c r="F606" s="11">
        <v>0</v>
      </c>
      <c r="G606" s="11">
        <v>0</v>
      </c>
      <c r="H606" s="11">
        <v>0</v>
      </c>
      <c r="I606" s="11">
        <v>0.01</v>
      </c>
      <c r="J606" s="11">
        <v>-0.01</v>
      </c>
      <c r="K606" s="12">
        <v>0</v>
      </c>
      <c r="L606" s="9" t="s">
        <v>113</v>
      </c>
    </row>
    <row r="607" spans="1:12" ht="15" customHeight="1">
      <c r="A607" s="9" t="s">
        <v>563</v>
      </c>
      <c r="B607" s="10">
        <v>45680</v>
      </c>
      <c r="C607" s="9" t="s">
        <v>170</v>
      </c>
      <c r="D607" s="9" t="s">
        <v>81</v>
      </c>
      <c r="E607" s="9" t="s">
        <v>24</v>
      </c>
      <c r="F607" s="11">
        <v>0</v>
      </c>
      <c r="G607" s="11">
        <v>0</v>
      </c>
      <c r="H607" s="11">
        <v>0</v>
      </c>
      <c r="I607" s="11">
        <v>-0.37</v>
      </c>
      <c r="J607" s="11">
        <v>0.37</v>
      </c>
      <c r="K607" s="12">
        <v>0</v>
      </c>
      <c r="L607" s="9" t="s">
        <v>247</v>
      </c>
    </row>
    <row r="608" spans="1:12" ht="15" customHeight="1">
      <c r="A608" s="9" t="s">
        <v>609</v>
      </c>
      <c r="B608" s="10">
        <v>45680</v>
      </c>
      <c r="C608" s="9" t="s">
        <v>21</v>
      </c>
      <c r="D608" s="9" t="s">
        <v>20</v>
      </c>
      <c r="E608" s="9" t="s">
        <v>24</v>
      </c>
      <c r="F608" s="11">
        <v>0</v>
      </c>
      <c r="G608" s="11">
        <v>0</v>
      </c>
      <c r="H608" s="11">
        <v>0</v>
      </c>
      <c r="I608" s="11">
        <v>117.65</v>
      </c>
      <c r="J608" s="11">
        <v>-117.65</v>
      </c>
      <c r="K608" s="12">
        <v>0</v>
      </c>
      <c r="L608" s="9" t="s">
        <v>245</v>
      </c>
    </row>
    <row r="609" spans="1:12" ht="15" customHeight="1">
      <c r="A609" s="9" t="s">
        <v>610</v>
      </c>
      <c r="B609" s="10">
        <v>45680</v>
      </c>
      <c r="C609" s="9" t="s">
        <v>175</v>
      </c>
      <c r="D609" s="9" t="s">
        <v>20</v>
      </c>
      <c r="E609" s="9" t="s">
        <v>24</v>
      </c>
      <c r="F609" s="11">
        <v>0</v>
      </c>
      <c r="G609" s="11">
        <v>0</v>
      </c>
      <c r="H609" s="11">
        <v>0</v>
      </c>
      <c r="I609" s="11">
        <v>50</v>
      </c>
      <c r="J609" s="11">
        <v>-50</v>
      </c>
      <c r="K609" s="12">
        <v>0</v>
      </c>
      <c r="L609" s="9" t="s">
        <v>20</v>
      </c>
    </row>
    <row r="610" spans="1:12" ht="15" customHeight="1">
      <c r="A610" s="9" t="s">
        <v>1255</v>
      </c>
      <c r="B610" s="10">
        <v>45680</v>
      </c>
      <c r="C610" s="9" t="s">
        <v>21</v>
      </c>
      <c r="D610" s="9" t="s">
        <v>20</v>
      </c>
      <c r="E610" s="9" t="s">
        <v>24</v>
      </c>
      <c r="F610" s="11">
        <v>4413.29</v>
      </c>
      <c r="G610" s="11">
        <v>0</v>
      </c>
      <c r="H610" s="11">
        <v>4413.29</v>
      </c>
      <c r="I610" s="11">
        <v>3120.63</v>
      </c>
      <c r="J610" s="11">
        <v>1292.6600000000001</v>
      </c>
      <c r="K610" s="12">
        <v>0.29290167</v>
      </c>
      <c r="L610" s="9" t="s">
        <v>20</v>
      </c>
    </row>
    <row r="611" spans="1:12" ht="15" customHeight="1">
      <c r="A611" s="9" t="s">
        <v>1141</v>
      </c>
      <c r="B611" s="10">
        <v>45680</v>
      </c>
      <c r="C611" s="9" t="s">
        <v>171</v>
      </c>
      <c r="D611" s="9" t="s">
        <v>70</v>
      </c>
      <c r="E611" s="9" t="s">
        <v>24</v>
      </c>
      <c r="F611" s="11">
        <v>7826.16</v>
      </c>
      <c r="G611" s="11">
        <v>0</v>
      </c>
      <c r="H611" s="11">
        <v>7826.16</v>
      </c>
      <c r="I611" s="11">
        <v>6279.01</v>
      </c>
      <c r="J611" s="11">
        <v>1547.15</v>
      </c>
      <c r="K611" s="12">
        <v>0.19768954</v>
      </c>
      <c r="L611" s="9" t="s">
        <v>239</v>
      </c>
    </row>
    <row r="612" spans="1:12" ht="15" customHeight="1">
      <c r="A612" s="9" t="s">
        <v>1005</v>
      </c>
      <c r="B612" s="10">
        <v>45680</v>
      </c>
      <c r="C612" s="9" t="s">
        <v>224</v>
      </c>
      <c r="D612" s="9" t="s">
        <v>76</v>
      </c>
      <c r="E612" s="9" t="s">
        <v>18</v>
      </c>
      <c r="F612" s="11">
        <v>427.73</v>
      </c>
      <c r="G612" s="11">
        <v>0</v>
      </c>
      <c r="H612" s="11">
        <v>427.73</v>
      </c>
      <c r="I612" s="11">
        <v>314.45999999999998</v>
      </c>
      <c r="J612" s="11">
        <v>113.27</v>
      </c>
      <c r="K612" s="12">
        <v>0.26481659000000002</v>
      </c>
      <c r="L612" s="9" t="s">
        <v>237</v>
      </c>
    </row>
    <row r="613" spans="1:12" ht="15" customHeight="1">
      <c r="A613" s="9" t="s">
        <v>647</v>
      </c>
      <c r="B613" s="10">
        <v>45680</v>
      </c>
      <c r="C613" s="9" t="s">
        <v>89</v>
      </c>
      <c r="D613" s="9" t="s">
        <v>39</v>
      </c>
      <c r="E613" s="9" t="s">
        <v>33</v>
      </c>
      <c r="F613" s="11">
        <v>0</v>
      </c>
      <c r="G613" s="11">
        <v>0</v>
      </c>
      <c r="H613" s="11">
        <v>0</v>
      </c>
      <c r="I613" s="11">
        <v>-37.5</v>
      </c>
      <c r="J613" s="11">
        <v>37.5</v>
      </c>
      <c r="K613" s="12">
        <v>0</v>
      </c>
      <c r="L613" s="9" t="s">
        <v>117</v>
      </c>
    </row>
    <row r="614" spans="1:12" ht="15" customHeight="1">
      <c r="A614" s="9" t="s">
        <v>957</v>
      </c>
      <c r="B614" s="10">
        <v>45680</v>
      </c>
      <c r="C614" s="9" t="s">
        <v>21</v>
      </c>
      <c r="D614" s="9" t="s">
        <v>20</v>
      </c>
      <c r="E614" s="9" t="s">
        <v>24</v>
      </c>
      <c r="F614" s="11">
        <v>0</v>
      </c>
      <c r="G614" s="11">
        <v>0</v>
      </c>
      <c r="H614" s="11">
        <v>0</v>
      </c>
      <c r="I614" s="11">
        <v>196</v>
      </c>
      <c r="J614" s="11">
        <v>-196</v>
      </c>
      <c r="K614" s="12">
        <v>0</v>
      </c>
      <c r="L614" s="9" t="s">
        <v>245</v>
      </c>
    </row>
    <row r="615" spans="1:12" ht="15" customHeight="1">
      <c r="A615" s="9" t="s">
        <v>1256</v>
      </c>
      <c r="B615" s="10">
        <v>45680</v>
      </c>
      <c r="C615" s="9" t="s">
        <v>175</v>
      </c>
      <c r="D615" s="9" t="s">
        <v>20</v>
      </c>
      <c r="E615" s="9" t="s">
        <v>24</v>
      </c>
      <c r="F615" s="11">
        <v>2309.02</v>
      </c>
      <c r="G615" s="11">
        <v>0</v>
      </c>
      <c r="H615" s="11">
        <v>2309.02</v>
      </c>
      <c r="I615" s="11">
        <v>1690.98</v>
      </c>
      <c r="J615" s="11">
        <v>618.04</v>
      </c>
      <c r="K615" s="12">
        <v>0.26766334000000003</v>
      </c>
      <c r="L615" s="9" t="s">
        <v>20</v>
      </c>
    </row>
    <row r="616" spans="1:12" ht="15" customHeight="1">
      <c r="A616" s="9" t="s">
        <v>1059</v>
      </c>
      <c r="B616" s="10">
        <v>45680</v>
      </c>
      <c r="C616" s="9" t="s">
        <v>122</v>
      </c>
      <c r="D616" s="9" t="s">
        <v>45</v>
      </c>
      <c r="E616" s="9" t="s">
        <v>24</v>
      </c>
      <c r="F616" s="11">
        <v>996</v>
      </c>
      <c r="G616" s="11">
        <v>0</v>
      </c>
      <c r="H616" s="11">
        <v>996</v>
      </c>
      <c r="I616" s="11">
        <v>776</v>
      </c>
      <c r="J616" s="11">
        <v>220</v>
      </c>
      <c r="K616" s="12">
        <v>0.22088352999999999</v>
      </c>
      <c r="L616" s="9" t="s">
        <v>247</v>
      </c>
    </row>
    <row r="617" spans="1:12" ht="15" customHeight="1">
      <c r="A617" s="9" t="s">
        <v>980</v>
      </c>
      <c r="B617" s="10">
        <v>45680</v>
      </c>
      <c r="C617" s="9" t="s">
        <v>248</v>
      </c>
      <c r="D617" s="9" t="s">
        <v>106</v>
      </c>
      <c r="E617" s="9" t="s">
        <v>33</v>
      </c>
      <c r="F617" s="11">
        <v>0</v>
      </c>
      <c r="G617" s="11">
        <v>0</v>
      </c>
      <c r="H617" s="11">
        <v>0</v>
      </c>
      <c r="I617" s="11">
        <v>-125</v>
      </c>
      <c r="J617" s="11">
        <v>125</v>
      </c>
      <c r="K617" s="12">
        <v>0</v>
      </c>
      <c r="L617" s="9" t="s">
        <v>142</v>
      </c>
    </row>
    <row r="618" spans="1:12" ht="15" customHeight="1">
      <c r="A618" s="9" t="s">
        <v>1057</v>
      </c>
      <c r="B618" s="10">
        <v>45680</v>
      </c>
      <c r="C618" s="9" t="s">
        <v>170</v>
      </c>
      <c r="D618" s="9" t="s">
        <v>81</v>
      </c>
      <c r="E618" s="9" t="s">
        <v>24</v>
      </c>
      <c r="F618" s="11">
        <v>0</v>
      </c>
      <c r="G618" s="11">
        <v>0</v>
      </c>
      <c r="H618" s="11">
        <v>0</v>
      </c>
      <c r="I618" s="11">
        <v>33.72</v>
      </c>
      <c r="J618" s="11">
        <v>-33.72</v>
      </c>
      <c r="K618" s="12">
        <v>0</v>
      </c>
      <c r="L618" s="9" t="s">
        <v>247</v>
      </c>
    </row>
    <row r="619" spans="1:12" ht="15" customHeight="1">
      <c r="A619" s="9" t="s">
        <v>1082</v>
      </c>
      <c r="B619" s="10">
        <v>45680</v>
      </c>
      <c r="C619" s="9" t="s">
        <v>152</v>
      </c>
      <c r="D619" s="9" t="s">
        <v>113</v>
      </c>
      <c r="E619" s="9" t="s">
        <v>24</v>
      </c>
      <c r="F619" s="11">
        <v>4100</v>
      </c>
      <c r="G619" s="11">
        <v>0</v>
      </c>
      <c r="H619" s="11">
        <v>4100</v>
      </c>
      <c r="I619" s="11">
        <v>0</v>
      </c>
      <c r="J619" s="11">
        <v>4100</v>
      </c>
      <c r="K619" s="12">
        <v>1</v>
      </c>
      <c r="L619" s="9" t="s">
        <v>113</v>
      </c>
    </row>
    <row r="620" spans="1:12" ht="15" customHeight="1">
      <c r="A620" s="9" t="s">
        <v>1083</v>
      </c>
      <c r="B620" s="10">
        <v>45680</v>
      </c>
      <c r="C620" s="9" t="s">
        <v>152</v>
      </c>
      <c r="D620" s="9" t="s">
        <v>113</v>
      </c>
      <c r="E620" s="9" t="s">
        <v>24</v>
      </c>
      <c r="F620" s="11">
        <v>925</v>
      </c>
      <c r="G620" s="11">
        <v>0</v>
      </c>
      <c r="H620" s="11">
        <v>925</v>
      </c>
      <c r="I620" s="11">
        <v>0</v>
      </c>
      <c r="J620" s="11">
        <v>925</v>
      </c>
      <c r="K620" s="12">
        <v>1</v>
      </c>
      <c r="L620" s="9" t="s">
        <v>113</v>
      </c>
    </row>
    <row r="621" spans="1:12" ht="15" customHeight="1">
      <c r="A621" s="9" t="s">
        <v>1084</v>
      </c>
      <c r="B621" s="10">
        <v>45680</v>
      </c>
      <c r="C621" s="9" t="s">
        <v>152</v>
      </c>
      <c r="D621" s="9" t="s">
        <v>113</v>
      </c>
      <c r="E621" s="9" t="s">
        <v>24</v>
      </c>
      <c r="F621" s="11">
        <v>7400</v>
      </c>
      <c r="G621" s="11">
        <v>0</v>
      </c>
      <c r="H621" s="11">
        <v>7400</v>
      </c>
      <c r="I621" s="11">
        <v>5550</v>
      </c>
      <c r="J621" s="11">
        <v>1850</v>
      </c>
      <c r="K621" s="12">
        <v>0.25</v>
      </c>
      <c r="L621" s="9" t="s">
        <v>113</v>
      </c>
    </row>
    <row r="622" spans="1:12" ht="15" customHeight="1">
      <c r="A622" s="9" t="s">
        <v>1085</v>
      </c>
      <c r="B622" s="10">
        <v>45680</v>
      </c>
      <c r="C622" s="9" t="s">
        <v>152</v>
      </c>
      <c r="D622" s="9" t="s">
        <v>113</v>
      </c>
      <c r="E622" s="9" t="s">
        <v>24</v>
      </c>
      <c r="F622" s="11">
        <v>1300</v>
      </c>
      <c r="G622" s="11">
        <v>0</v>
      </c>
      <c r="H622" s="11">
        <v>1300</v>
      </c>
      <c r="I622" s="11">
        <v>975</v>
      </c>
      <c r="J622" s="11">
        <v>325</v>
      </c>
      <c r="K622" s="12">
        <v>0.25</v>
      </c>
      <c r="L622" s="9" t="s">
        <v>113</v>
      </c>
    </row>
    <row r="623" spans="1:12" ht="15" customHeight="1">
      <c r="A623" s="9" t="s">
        <v>1063</v>
      </c>
      <c r="B623" s="10">
        <v>45680</v>
      </c>
      <c r="C623" s="9" t="s">
        <v>152</v>
      </c>
      <c r="D623" s="9" t="s">
        <v>113</v>
      </c>
      <c r="E623" s="9" t="s">
        <v>24</v>
      </c>
      <c r="F623" s="11">
        <v>3000</v>
      </c>
      <c r="G623" s="11">
        <v>0</v>
      </c>
      <c r="H623" s="11">
        <v>3000</v>
      </c>
      <c r="I623" s="11">
        <v>0</v>
      </c>
      <c r="J623" s="11">
        <v>3000</v>
      </c>
      <c r="K623" s="12">
        <v>1</v>
      </c>
      <c r="L623" s="9" t="s">
        <v>261</v>
      </c>
    </row>
    <row r="624" spans="1:12" ht="15" customHeight="1">
      <c r="A624" s="9" t="s">
        <v>1086</v>
      </c>
      <c r="B624" s="10">
        <v>45680</v>
      </c>
      <c r="C624" s="9" t="s">
        <v>152</v>
      </c>
      <c r="D624" s="9" t="s">
        <v>113</v>
      </c>
      <c r="E624" s="9" t="s">
        <v>24</v>
      </c>
      <c r="F624" s="11">
        <v>950</v>
      </c>
      <c r="G624" s="11">
        <v>0</v>
      </c>
      <c r="H624" s="11">
        <v>950</v>
      </c>
      <c r="I624" s="11">
        <v>0</v>
      </c>
      <c r="J624" s="11">
        <v>950</v>
      </c>
      <c r="K624" s="12">
        <v>1</v>
      </c>
      <c r="L624" s="9" t="s">
        <v>113</v>
      </c>
    </row>
    <row r="625" spans="1:12" ht="15" customHeight="1">
      <c r="A625" s="9" t="s">
        <v>1087</v>
      </c>
      <c r="B625" s="10">
        <v>45680</v>
      </c>
      <c r="C625" s="9" t="s">
        <v>152</v>
      </c>
      <c r="D625" s="9" t="s">
        <v>113</v>
      </c>
      <c r="E625" s="9" t="s">
        <v>24</v>
      </c>
      <c r="F625" s="11">
        <v>50</v>
      </c>
      <c r="G625" s="11">
        <v>0</v>
      </c>
      <c r="H625" s="11">
        <v>50</v>
      </c>
      <c r="I625" s="11">
        <v>0</v>
      </c>
      <c r="J625" s="11">
        <v>50</v>
      </c>
      <c r="K625" s="12">
        <v>1</v>
      </c>
      <c r="L625" s="9" t="s">
        <v>113</v>
      </c>
    </row>
    <row r="626" spans="1:12" ht="15" customHeight="1">
      <c r="A626" s="9" t="s">
        <v>1088</v>
      </c>
      <c r="B626" s="10">
        <v>45680</v>
      </c>
      <c r="C626" s="9" t="s">
        <v>152</v>
      </c>
      <c r="D626" s="9" t="s">
        <v>113</v>
      </c>
      <c r="E626" s="9" t="s">
        <v>24</v>
      </c>
      <c r="F626" s="11">
        <v>875</v>
      </c>
      <c r="G626" s="11">
        <v>0</v>
      </c>
      <c r="H626" s="11">
        <v>875</v>
      </c>
      <c r="I626" s="11">
        <v>0</v>
      </c>
      <c r="J626" s="11">
        <v>875</v>
      </c>
      <c r="K626" s="12">
        <v>1</v>
      </c>
      <c r="L626" s="9" t="s">
        <v>113</v>
      </c>
    </row>
    <row r="627" spans="1:12" ht="15" customHeight="1">
      <c r="A627" s="9" t="s">
        <v>1089</v>
      </c>
      <c r="B627" s="10">
        <v>45680</v>
      </c>
      <c r="C627" s="9" t="s">
        <v>152</v>
      </c>
      <c r="D627" s="9" t="s">
        <v>113</v>
      </c>
      <c r="E627" s="9" t="s">
        <v>24</v>
      </c>
      <c r="F627" s="11">
        <v>200</v>
      </c>
      <c r="G627" s="11">
        <v>0</v>
      </c>
      <c r="H627" s="11">
        <v>200</v>
      </c>
      <c r="I627" s="11">
        <v>0</v>
      </c>
      <c r="J627" s="11">
        <v>200</v>
      </c>
      <c r="K627" s="12">
        <v>1</v>
      </c>
      <c r="L627" s="9" t="s">
        <v>113</v>
      </c>
    </row>
    <row r="628" spans="1:12" ht="15" customHeight="1">
      <c r="A628" s="9" t="s">
        <v>1090</v>
      </c>
      <c r="B628" s="10">
        <v>45680</v>
      </c>
      <c r="C628" s="9" t="s">
        <v>152</v>
      </c>
      <c r="D628" s="9" t="s">
        <v>113</v>
      </c>
      <c r="E628" s="9" t="s">
        <v>24</v>
      </c>
      <c r="F628" s="11">
        <v>100</v>
      </c>
      <c r="G628" s="11">
        <v>0</v>
      </c>
      <c r="H628" s="11">
        <v>100</v>
      </c>
      <c r="I628" s="11">
        <v>0</v>
      </c>
      <c r="J628" s="11">
        <v>100</v>
      </c>
      <c r="K628" s="12">
        <v>1</v>
      </c>
      <c r="L628" s="9" t="s">
        <v>113</v>
      </c>
    </row>
    <row r="629" spans="1:12" ht="15" customHeight="1">
      <c r="A629" s="9" t="s">
        <v>1257</v>
      </c>
      <c r="B629" s="10">
        <v>45680</v>
      </c>
      <c r="C629" s="9" t="s">
        <v>175</v>
      </c>
      <c r="D629" s="9" t="s">
        <v>20</v>
      </c>
      <c r="E629" s="9" t="s">
        <v>24</v>
      </c>
      <c r="F629" s="11">
        <v>2365.25</v>
      </c>
      <c r="G629" s="11">
        <v>0</v>
      </c>
      <c r="H629" s="11">
        <v>2365.25</v>
      </c>
      <c r="I629" s="11">
        <v>1900.85</v>
      </c>
      <c r="J629" s="11">
        <v>464.4</v>
      </c>
      <c r="K629" s="12">
        <v>0.19634288</v>
      </c>
      <c r="L629" s="9" t="s">
        <v>20</v>
      </c>
    </row>
    <row r="630" spans="1:12" ht="15" customHeight="1">
      <c r="A630" s="9" t="s">
        <v>1258</v>
      </c>
      <c r="B630" s="10">
        <v>45680</v>
      </c>
      <c r="C630" s="9" t="s">
        <v>175</v>
      </c>
      <c r="D630" s="9" t="s">
        <v>20</v>
      </c>
      <c r="E630" s="9" t="s">
        <v>24</v>
      </c>
      <c r="F630" s="11">
        <v>1929.85</v>
      </c>
      <c r="G630" s="11">
        <v>0</v>
      </c>
      <c r="H630" s="11">
        <v>1929.85</v>
      </c>
      <c r="I630" s="11">
        <v>1487.81</v>
      </c>
      <c r="J630" s="11">
        <v>442.04</v>
      </c>
      <c r="K630" s="12">
        <v>0.22905407</v>
      </c>
      <c r="L630" s="9" t="s">
        <v>20</v>
      </c>
    </row>
    <row r="631" spans="1:12" ht="15" customHeight="1">
      <c r="A631" s="9" t="s">
        <v>1259</v>
      </c>
      <c r="B631" s="10">
        <v>45680</v>
      </c>
      <c r="C631" s="9" t="s">
        <v>175</v>
      </c>
      <c r="D631" s="9" t="s">
        <v>20</v>
      </c>
      <c r="E631" s="9" t="s">
        <v>24</v>
      </c>
      <c r="F631" s="11">
        <v>1514.18</v>
      </c>
      <c r="G631" s="11">
        <v>0</v>
      </c>
      <c r="H631" s="11">
        <v>1514.18</v>
      </c>
      <c r="I631" s="11">
        <v>1139.3499999999999</v>
      </c>
      <c r="J631" s="11">
        <v>374.83</v>
      </c>
      <c r="K631" s="12">
        <v>0.24754652999999999</v>
      </c>
      <c r="L631" s="9" t="s">
        <v>20</v>
      </c>
    </row>
    <row r="632" spans="1:12" ht="15" customHeight="1">
      <c r="A632" s="9" t="s">
        <v>1164</v>
      </c>
      <c r="B632" s="10">
        <v>45681</v>
      </c>
      <c r="C632" s="9" t="s">
        <v>1165</v>
      </c>
      <c r="D632" s="9" t="s">
        <v>59</v>
      </c>
      <c r="E632" s="9" t="s">
        <v>18</v>
      </c>
      <c r="F632" s="11">
        <v>0</v>
      </c>
      <c r="G632" s="11">
        <v>0</v>
      </c>
      <c r="H632" s="11">
        <v>0</v>
      </c>
      <c r="I632" s="11">
        <v>-35.950000000000003</v>
      </c>
      <c r="J632" s="11">
        <v>35.950000000000003</v>
      </c>
      <c r="K632" s="12">
        <v>0</v>
      </c>
      <c r="L632" s="9" t="s">
        <v>360</v>
      </c>
    </row>
    <row r="633" spans="1:12" ht="15" customHeight="1">
      <c r="A633" s="9" t="s">
        <v>323</v>
      </c>
      <c r="B633" s="10">
        <v>45681</v>
      </c>
      <c r="C633" s="9" t="s">
        <v>223</v>
      </c>
      <c r="D633" s="9" t="s">
        <v>59</v>
      </c>
      <c r="E633" s="9" t="s">
        <v>18</v>
      </c>
      <c r="F633" s="11">
        <v>0</v>
      </c>
      <c r="G633" s="11">
        <v>0</v>
      </c>
      <c r="H633" s="11">
        <v>0</v>
      </c>
      <c r="I633" s="11">
        <v>2999.96</v>
      </c>
      <c r="J633" s="11">
        <v>-2999.96</v>
      </c>
      <c r="K633" s="12">
        <v>0</v>
      </c>
      <c r="L633" s="9" t="s">
        <v>103</v>
      </c>
    </row>
    <row r="634" spans="1:12" ht="15" customHeight="1">
      <c r="A634" s="9" t="s">
        <v>529</v>
      </c>
      <c r="B634" s="10">
        <v>45681</v>
      </c>
      <c r="C634" s="9" t="s">
        <v>530</v>
      </c>
      <c r="D634" s="9" t="s">
        <v>45</v>
      </c>
      <c r="E634" s="9" t="s">
        <v>24</v>
      </c>
      <c r="F634" s="11">
        <v>0</v>
      </c>
      <c r="G634" s="11">
        <v>0</v>
      </c>
      <c r="H634" s="11">
        <v>0</v>
      </c>
      <c r="I634" s="11">
        <v>46.5</v>
      </c>
      <c r="J634" s="11">
        <v>-46.5</v>
      </c>
      <c r="K634" s="12">
        <v>0</v>
      </c>
      <c r="L634" s="9" t="s">
        <v>241</v>
      </c>
    </row>
    <row r="635" spans="1:12" ht="15" customHeight="1">
      <c r="A635" s="9" t="s">
        <v>629</v>
      </c>
      <c r="B635" s="10">
        <v>45681</v>
      </c>
      <c r="C635" s="9" t="s">
        <v>143</v>
      </c>
      <c r="D635" s="9" t="s">
        <v>15</v>
      </c>
      <c r="E635" s="9" t="s">
        <v>18</v>
      </c>
      <c r="F635" s="11">
        <v>0</v>
      </c>
      <c r="G635" s="11">
        <v>0</v>
      </c>
      <c r="H635" s="11">
        <v>0</v>
      </c>
      <c r="I635" s="11">
        <v>423.54</v>
      </c>
      <c r="J635" s="11">
        <v>-423.54</v>
      </c>
      <c r="K635" s="12">
        <v>0</v>
      </c>
      <c r="L635" s="9" t="s">
        <v>234</v>
      </c>
    </row>
    <row r="636" spans="1:12" ht="15" customHeight="1">
      <c r="A636" s="9" t="s">
        <v>627</v>
      </c>
      <c r="B636" s="10">
        <v>45681</v>
      </c>
      <c r="C636" s="9" t="s">
        <v>507</v>
      </c>
      <c r="D636" s="9" t="s">
        <v>45</v>
      </c>
      <c r="E636" s="9" t="s">
        <v>18</v>
      </c>
      <c r="F636" s="11">
        <v>0</v>
      </c>
      <c r="G636" s="11">
        <v>0</v>
      </c>
      <c r="H636" s="11">
        <v>0</v>
      </c>
      <c r="I636" s="11">
        <v>588.25</v>
      </c>
      <c r="J636" s="11">
        <v>-588.25</v>
      </c>
      <c r="K636" s="12">
        <v>0</v>
      </c>
      <c r="L636" s="9" t="s">
        <v>238</v>
      </c>
    </row>
    <row r="637" spans="1:12" ht="15" customHeight="1">
      <c r="A637" s="9" t="s">
        <v>1347</v>
      </c>
      <c r="B637" s="10">
        <v>45681</v>
      </c>
      <c r="C637" s="9" t="s">
        <v>223</v>
      </c>
      <c r="D637" s="9" t="s">
        <v>59</v>
      </c>
      <c r="E637" s="9" t="s">
        <v>18</v>
      </c>
      <c r="F637" s="11">
        <v>0</v>
      </c>
      <c r="G637" s="11">
        <v>0</v>
      </c>
      <c r="H637" s="11">
        <v>0</v>
      </c>
      <c r="I637" s="11">
        <v>229.32</v>
      </c>
      <c r="J637" s="11">
        <v>-229.32</v>
      </c>
      <c r="K637" s="12">
        <v>0</v>
      </c>
      <c r="L637" s="9" t="s">
        <v>103</v>
      </c>
    </row>
    <row r="638" spans="1:12" ht="15" customHeight="1">
      <c r="A638" s="9" t="s">
        <v>1017</v>
      </c>
      <c r="B638" s="10">
        <v>45681</v>
      </c>
      <c r="C638" s="9" t="s">
        <v>257</v>
      </c>
      <c r="D638" s="9" t="s">
        <v>15</v>
      </c>
      <c r="E638" s="9" t="s">
        <v>18</v>
      </c>
      <c r="F638" s="11">
        <v>2766</v>
      </c>
      <c r="G638" s="11">
        <v>0</v>
      </c>
      <c r="H638" s="11">
        <v>2766</v>
      </c>
      <c r="I638" s="11">
        <v>2043.16</v>
      </c>
      <c r="J638" s="11">
        <v>722.84</v>
      </c>
      <c r="K638" s="12">
        <v>0.26133044</v>
      </c>
      <c r="L638" s="9" t="s">
        <v>1018</v>
      </c>
    </row>
    <row r="639" spans="1:12" ht="15" customHeight="1">
      <c r="A639" s="9" t="s">
        <v>999</v>
      </c>
      <c r="B639" s="10">
        <v>45681</v>
      </c>
      <c r="C639" s="9" t="s">
        <v>411</v>
      </c>
      <c r="D639" s="9" t="s">
        <v>59</v>
      </c>
      <c r="E639" s="9" t="s">
        <v>18</v>
      </c>
      <c r="F639" s="11">
        <v>14359.33</v>
      </c>
      <c r="G639" s="11">
        <v>0</v>
      </c>
      <c r="H639" s="11">
        <v>14359.33</v>
      </c>
      <c r="I639" s="11">
        <v>10982.63</v>
      </c>
      <c r="J639" s="11">
        <v>3376.7</v>
      </c>
      <c r="K639" s="12">
        <v>0.23515721000000001</v>
      </c>
      <c r="L639" s="9" t="s">
        <v>181</v>
      </c>
    </row>
    <row r="640" spans="1:12" ht="15" customHeight="1">
      <c r="A640" s="9" t="s">
        <v>1260</v>
      </c>
      <c r="B640" s="10">
        <v>45681</v>
      </c>
      <c r="C640" s="9" t="s">
        <v>175</v>
      </c>
      <c r="D640" s="9" t="s">
        <v>20</v>
      </c>
      <c r="E640" s="9" t="s">
        <v>24</v>
      </c>
      <c r="F640" s="11">
        <v>300</v>
      </c>
      <c r="G640" s="11">
        <v>0</v>
      </c>
      <c r="H640" s="11">
        <v>300</v>
      </c>
      <c r="I640" s="11">
        <v>0</v>
      </c>
      <c r="J640" s="11">
        <v>300</v>
      </c>
      <c r="K640" s="12">
        <v>1</v>
      </c>
      <c r="L640" s="9" t="s">
        <v>20</v>
      </c>
    </row>
    <row r="641" spans="1:12" ht="15" customHeight="1">
      <c r="A641" s="9" t="s">
        <v>1261</v>
      </c>
      <c r="B641" s="10">
        <v>45681</v>
      </c>
      <c r="C641" s="9" t="s">
        <v>175</v>
      </c>
      <c r="D641" s="9" t="s">
        <v>20</v>
      </c>
      <c r="E641" s="9" t="s">
        <v>24</v>
      </c>
      <c r="F641" s="11">
        <v>1651</v>
      </c>
      <c r="G641" s="11">
        <v>0</v>
      </c>
      <c r="H641" s="11">
        <v>1651</v>
      </c>
      <c r="I641" s="11">
        <v>1093.8</v>
      </c>
      <c r="J641" s="11">
        <v>557.20000000000005</v>
      </c>
      <c r="K641" s="12">
        <v>0.33749243000000001</v>
      </c>
      <c r="L641" s="9" t="s">
        <v>20</v>
      </c>
    </row>
    <row r="642" spans="1:12" ht="15" customHeight="1">
      <c r="A642" s="9" t="s">
        <v>1262</v>
      </c>
      <c r="B642" s="10">
        <v>45681</v>
      </c>
      <c r="C642" s="9" t="s">
        <v>175</v>
      </c>
      <c r="D642" s="9" t="s">
        <v>20</v>
      </c>
      <c r="E642" s="9" t="s">
        <v>24</v>
      </c>
      <c r="F642" s="11">
        <v>1651</v>
      </c>
      <c r="G642" s="11">
        <v>0</v>
      </c>
      <c r="H642" s="11">
        <v>1651</v>
      </c>
      <c r="I642" s="11">
        <v>1173.8</v>
      </c>
      <c r="J642" s="11">
        <v>477.2</v>
      </c>
      <c r="K642" s="12">
        <v>0.28903695000000001</v>
      </c>
      <c r="L642" s="9" t="s">
        <v>20</v>
      </c>
    </row>
    <row r="643" spans="1:12" ht="15" customHeight="1">
      <c r="A643" s="9" t="s">
        <v>1263</v>
      </c>
      <c r="B643" s="10">
        <v>45681</v>
      </c>
      <c r="C643" s="9" t="s">
        <v>175</v>
      </c>
      <c r="D643" s="9" t="s">
        <v>20</v>
      </c>
      <c r="E643" s="9" t="s">
        <v>24</v>
      </c>
      <c r="F643" s="11">
        <v>1514.18</v>
      </c>
      <c r="G643" s="11">
        <v>0</v>
      </c>
      <c r="H643" s="11">
        <v>1514.18</v>
      </c>
      <c r="I643" s="11">
        <v>1094.3499999999999</v>
      </c>
      <c r="J643" s="11">
        <v>419.83</v>
      </c>
      <c r="K643" s="12">
        <v>0.27726558000000001</v>
      </c>
      <c r="L643" s="9" t="s">
        <v>20</v>
      </c>
    </row>
    <row r="644" spans="1:12" ht="15" customHeight="1">
      <c r="A644" s="9" t="s">
        <v>1264</v>
      </c>
      <c r="B644" s="10">
        <v>45681</v>
      </c>
      <c r="C644" s="9" t="s">
        <v>175</v>
      </c>
      <c r="D644" s="9" t="s">
        <v>20</v>
      </c>
      <c r="E644" s="9" t="s">
        <v>24</v>
      </c>
      <c r="F644" s="11">
        <v>1514.18</v>
      </c>
      <c r="G644" s="11">
        <v>0</v>
      </c>
      <c r="H644" s="11">
        <v>1514.18</v>
      </c>
      <c r="I644" s="11">
        <v>1056.3499999999999</v>
      </c>
      <c r="J644" s="11">
        <v>457.83</v>
      </c>
      <c r="K644" s="12">
        <v>0.30236167000000003</v>
      </c>
      <c r="L644" s="9" t="s">
        <v>20</v>
      </c>
    </row>
    <row r="645" spans="1:12" ht="15" customHeight="1">
      <c r="A645" s="9" t="s">
        <v>1265</v>
      </c>
      <c r="B645" s="10">
        <v>45681</v>
      </c>
      <c r="C645" s="9" t="s">
        <v>175</v>
      </c>
      <c r="D645" s="9" t="s">
        <v>20</v>
      </c>
      <c r="E645" s="9" t="s">
        <v>24</v>
      </c>
      <c r="F645" s="11">
        <v>1651</v>
      </c>
      <c r="G645" s="11">
        <v>0</v>
      </c>
      <c r="H645" s="11">
        <v>1651</v>
      </c>
      <c r="I645" s="11">
        <v>1135.8</v>
      </c>
      <c r="J645" s="11">
        <v>515.20000000000005</v>
      </c>
      <c r="K645" s="12">
        <v>0.31205329999999998</v>
      </c>
      <c r="L645" s="9" t="s">
        <v>20</v>
      </c>
    </row>
    <row r="646" spans="1:12" ht="15" customHeight="1">
      <c r="A646" s="9" t="s">
        <v>1130</v>
      </c>
      <c r="B646" s="10">
        <v>45681</v>
      </c>
      <c r="C646" s="9" t="s">
        <v>91</v>
      </c>
      <c r="D646" s="9" t="s">
        <v>15</v>
      </c>
      <c r="E646" s="9" t="s">
        <v>18</v>
      </c>
      <c r="F646" s="11">
        <v>240</v>
      </c>
      <c r="G646" s="11">
        <v>0</v>
      </c>
      <c r="H646" s="11">
        <v>240</v>
      </c>
      <c r="I646" s="11">
        <v>211.77</v>
      </c>
      <c r="J646" s="11">
        <v>28.23</v>
      </c>
      <c r="K646" s="12">
        <v>0.11762499999999999</v>
      </c>
      <c r="L646" s="9" t="s">
        <v>234</v>
      </c>
    </row>
    <row r="647" spans="1:12" ht="15" customHeight="1">
      <c r="A647" s="9" t="s">
        <v>302</v>
      </c>
      <c r="B647" s="10">
        <v>45681</v>
      </c>
      <c r="C647" s="9" t="s">
        <v>146</v>
      </c>
      <c r="D647" s="9" t="s">
        <v>76</v>
      </c>
      <c r="E647" s="9" t="s">
        <v>18</v>
      </c>
      <c r="F647" s="11">
        <v>0</v>
      </c>
      <c r="G647" s="11">
        <v>0</v>
      </c>
      <c r="H647" s="11">
        <v>0</v>
      </c>
      <c r="I647" s="11">
        <v>25.32</v>
      </c>
      <c r="J647" s="11">
        <v>-25.32</v>
      </c>
      <c r="K647" s="12">
        <v>0</v>
      </c>
      <c r="L647" s="9" t="s">
        <v>127</v>
      </c>
    </row>
    <row r="648" spans="1:12" ht="15" customHeight="1">
      <c r="A648" s="9" t="s">
        <v>451</v>
      </c>
      <c r="B648" s="10">
        <v>45681</v>
      </c>
      <c r="C648" s="9" t="s">
        <v>258</v>
      </c>
      <c r="D648" s="9" t="s">
        <v>105</v>
      </c>
      <c r="E648" s="9" t="s">
        <v>33</v>
      </c>
      <c r="F648" s="11">
        <v>0</v>
      </c>
      <c r="G648" s="11">
        <v>0</v>
      </c>
      <c r="H648" s="11">
        <v>0</v>
      </c>
      <c r="I648" s="11">
        <v>1852.35</v>
      </c>
      <c r="J648" s="11">
        <v>-1852.35</v>
      </c>
      <c r="K648" s="12">
        <v>0</v>
      </c>
      <c r="L648" s="9" t="s">
        <v>77</v>
      </c>
    </row>
    <row r="649" spans="1:12" ht="15" customHeight="1">
      <c r="A649" s="9" t="s">
        <v>320</v>
      </c>
      <c r="B649" s="10">
        <v>45681</v>
      </c>
      <c r="C649" s="9" t="s">
        <v>21</v>
      </c>
      <c r="D649" s="9" t="s">
        <v>20</v>
      </c>
      <c r="E649" s="9" t="s">
        <v>24</v>
      </c>
      <c r="F649" s="11">
        <v>0</v>
      </c>
      <c r="G649" s="11">
        <v>0</v>
      </c>
      <c r="H649" s="11">
        <v>0</v>
      </c>
      <c r="I649" s="11">
        <v>95</v>
      </c>
      <c r="J649" s="11">
        <v>-95</v>
      </c>
      <c r="K649" s="12">
        <v>0</v>
      </c>
      <c r="L649" s="9" t="s">
        <v>20</v>
      </c>
    </row>
    <row r="650" spans="1:12" ht="15" customHeight="1">
      <c r="A650" s="9" t="s">
        <v>606</v>
      </c>
      <c r="B650" s="10">
        <v>45681</v>
      </c>
      <c r="C650" s="9" t="s">
        <v>71</v>
      </c>
      <c r="D650" s="9" t="s">
        <v>70</v>
      </c>
      <c r="E650" s="9" t="s">
        <v>24</v>
      </c>
      <c r="F650" s="11">
        <v>0</v>
      </c>
      <c r="G650" s="11">
        <v>0</v>
      </c>
      <c r="H650" s="11">
        <v>0</v>
      </c>
      <c r="I650" s="11">
        <v>11.93</v>
      </c>
      <c r="J650" s="11">
        <v>-11.93</v>
      </c>
      <c r="K650" s="12">
        <v>0</v>
      </c>
      <c r="L650" s="9" t="s">
        <v>243</v>
      </c>
    </row>
    <row r="651" spans="1:12" ht="15" customHeight="1">
      <c r="A651" s="9" t="s">
        <v>354</v>
      </c>
      <c r="B651" s="10">
        <v>45681</v>
      </c>
      <c r="C651" s="9" t="s">
        <v>355</v>
      </c>
      <c r="D651" s="9" t="s">
        <v>76</v>
      </c>
      <c r="E651" s="9" t="s">
        <v>18</v>
      </c>
      <c r="F651" s="11">
        <v>0</v>
      </c>
      <c r="G651" s="11">
        <v>0</v>
      </c>
      <c r="H651" s="11">
        <v>0</v>
      </c>
      <c r="I651" s="11">
        <v>129</v>
      </c>
      <c r="J651" s="11">
        <v>-129</v>
      </c>
      <c r="K651" s="12">
        <v>0</v>
      </c>
      <c r="L651" s="9" t="s">
        <v>356</v>
      </c>
    </row>
    <row r="652" spans="1:12" ht="15" customHeight="1">
      <c r="A652" s="9" t="s">
        <v>397</v>
      </c>
      <c r="B652" s="10">
        <v>45681</v>
      </c>
      <c r="C652" s="9" t="s">
        <v>146</v>
      </c>
      <c r="D652" s="9" t="s">
        <v>76</v>
      </c>
      <c r="E652" s="9" t="s">
        <v>18</v>
      </c>
      <c r="F652" s="11">
        <v>0</v>
      </c>
      <c r="G652" s="11">
        <v>0</v>
      </c>
      <c r="H652" s="11">
        <v>0</v>
      </c>
      <c r="I652" s="11">
        <v>31.66</v>
      </c>
      <c r="J652" s="11">
        <v>-31.66</v>
      </c>
      <c r="K652" s="12">
        <v>0</v>
      </c>
      <c r="L652" s="9" t="s">
        <v>127</v>
      </c>
    </row>
    <row r="653" spans="1:12" ht="15" customHeight="1">
      <c r="A653" s="9" t="s">
        <v>362</v>
      </c>
      <c r="B653" s="10">
        <v>45681</v>
      </c>
      <c r="C653" s="9" t="s">
        <v>331</v>
      </c>
      <c r="D653" s="9" t="s">
        <v>76</v>
      </c>
      <c r="E653" s="9" t="s">
        <v>18</v>
      </c>
      <c r="F653" s="11">
        <v>0</v>
      </c>
      <c r="G653" s="11">
        <v>0</v>
      </c>
      <c r="H653" s="11">
        <v>0</v>
      </c>
      <c r="I653" s="11">
        <v>69.94</v>
      </c>
      <c r="J653" s="11">
        <v>-69.94</v>
      </c>
      <c r="K653" s="12">
        <v>0</v>
      </c>
      <c r="L653" s="9" t="s">
        <v>127</v>
      </c>
    </row>
    <row r="654" spans="1:12" ht="15" customHeight="1">
      <c r="A654" s="9" t="s">
        <v>455</v>
      </c>
      <c r="B654" s="10">
        <v>45681</v>
      </c>
      <c r="C654" s="9" t="s">
        <v>275</v>
      </c>
      <c r="D654" s="9" t="s">
        <v>45</v>
      </c>
      <c r="E654" s="9" t="s">
        <v>24</v>
      </c>
      <c r="F654" s="11">
        <v>0</v>
      </c>
      <c r="G654" s="11">
        <v>0</v>
      </c>
      <c r="H654" s="11">
        <v>0</v>
      </c>
      <c r="I654" s="11">
        <v>1150</v>
      </c>
      <c r="J654" s="11">
        <v>-1150</v>
      </c>
      <c r="K654" s="12">
        <v>0</v>
      </c>
      <c r="L654" s="9" t="s">
        <v>241</v>
      </c>
    </row>
    <row r="655" spans="1:12" ht="15" customHeight="1">
      <c r="A655" s="9" t="s">
        <v>1025</v>
      </c>
      <c r="B655" s="10">
        <v>45681</v>
      </c>
      <c r="C655" s="9" t="s">
        <v>121</v>
      </c>
      <c r="D655" s="9" t="s">
        <v>120</v>
      </c>
      <c r="E655" s="9" t="s">
        <v>24</v>
      </c>
      <c r="F655" s="11">
        <v>22584.9</v>
      </c>
      <c r="G655" s="11">
        <v>0</v>
      </c>
      <c r="H655" s="11">
        <v>22584.9</v>
      </c>
      <c r="I655" s="11">
        <v>18463.36</v>
      </c>
      <c r="J655" s="11">
        <v>4121.54</v>
      </c>
      <c r="K655" s="12">
        <v>0.18249096000000001</v>
      </c>
      <c r="L655" s="9" t="s">
        <v>496</v>
      </c>
    </row>
    <row r="656" spans="1:12" ht="15" customHeight="1">
      <c r="A656" s="9" t="s">
        <v>1024</v>
      </c>
      <c r="B656" s="10">
        <v>45681</v>
      </c>
      <c r="C656" s="9" t="s">
        <v>121</v>
      </c>
      <c r="D656" s="9" t="s">
        <v>120</v>
      </c>
      <c r="E656" s="9" t="s">
        <v>24</v>
      </c>
      <c r="F656" s="11">
        <v>8078.78</v>
      </c>
      <c r="G656" s="11">
        <v>0</v>
      </c>
      <c r="H656" s="11">
        <v>8078.78</v>
      </c>
      <c r="I656" s="11">
        <v>7844.6</v>
      </c>
      <c r="J656" s="11">
        <v>234.18</v>
      </c>
      <c r="K656" s="12">
        <v>2.898705E-2</v>
      </c>
      <c r="L656" s="9" t="s">
        <v>249</v>
      </c>
    </row>
    <row r="657" spans="1:12" ht="15" customHeight="1">
      <c r="A657" s="9" t="s">
        <v>682</v>
      </c>
      <c r="B657" s="10">
        <v>45681</v>
      </c>
      <c r="C657" s="9" t="s">
        <v>446</v>
      </c>
      <c r="D657" s="9" t="s">
        <v>181</v>
      </c>
      <c r="E657" s="9" t="s">
        <v>18</v>
      </c>
      <c r="F657" s="11">
        <v>0</v>
      </c>
      <c r="G657" s="11">
        <v>0</v>
      </c>
      <c r="H657" s="11">
        <v>0</v>
      </c>
      <c r="I657" s="11">
        <v>-1784.76</v>
      </c>
      <c r="J657" s="11">
        <v>1784.76</v>
      </c>
      <c r="K657" s="12">
        <v>0</v>
      </c>
      <c r="L657" s="9" t="s">
        <v>260</v>
      </c>
    </row>
    <row r="658" spans="1:12" ht="15" customHeight="1">
      <c r="A658" s="9" t="s">
        <v>997</v>
      </c>
      <c r="B658" s="10">
        <v>45681</v>
      </c>
      <c r="C658" s="9" t="s">
        <v>411</v>
      </c>
      <c r="D658" s="9" t="s">
        <v>59</v>
      </c>
      <c r="E658" s="9" t="s">
        <v>18</v>
      </c>
      <c r="F658" s="11">
        <v>0</v>
      </c>
      <c r="G658" s="11">
        <v>0</v>
      </c>
      <c r="H658" s="11">
        <v>0</v>
      </c>
      <c r="I658" s="11">
        <v>-380</v>
      </c>
      <c r="J658" s="11">
        <v>380</v>
      </c>
      <c r="K658" s="12">
        <v>0</v>
      </c>
      <c r="L658" s="9" t="s">
        <v>181</v>
      </c>
    </row>
    <row r="659" spans="1:12" ht="15" customHeight="1">
      <c r="A659" s="9" t="s">
        <v>1338</v>
      </c>
      <c r="B659" s="10">
        <v>45681</v>
      </c>
      <c r="C659" s="9" t="s">
        <v>157</v>
      </c>
      <c r="D659" s="9" t="s">
        <v>105</v>
      </c>
      <c r="E659" s="9" t="s">
        <v>33</v>
      </c>
      <c r="F659" s="11">
        <v>148.5</v>
      </c>
      <c r="G659" s="11">
        <v>0</v>
      </c>
      <c r="H659" s="11">
        <v>148.5</v>
      </c>
      <c r="I659" s="11">
        <v>122.76</v>
      </c>
      <c r="J659" s="11">
        <v>25.74</v>
      </c>
      <c r="K659" s="12">
        <v>0.17333333000000001</v>
      </c>
      <c r="L659" s="9" t="s">
        <v>117</v>
      </c>
    </row>
    <row r="660" spans="1:12" ht="15" customHeight="1">
      <c r="A660" s="9" t="s">
        <v>1106</v>
      </c>
      <c r="B660" s="10">
        <v>45681</v>
      </c>
      <c r="C660" s="9" t="s">
        <v>21</v>
      </c>
      <c r="D660" s="9" t="s">
        <v>20</v>
      </c>
      <c r="E660" s="9" t="s">
        <v>24</v>
      </c>
      <c r="F660" s="11">
        <v>880.88</v>
      </c>
      <c r="G660" s="11">
        <v>0</v>
      </c>
      <c r="H660" s="11">
        <v>880.88</v>
      </c>
      <c r="I660" s="11">
        <v>704.72</v>
      </c>
      <c r="J660" s="11">
        <v>176.16</v>
      </c>
      <c r="K660" s="12">
        <v>0.19998183999999999</v>
      </c>
      <c r="L660" s="9" t="s">
        <v>245</v>
      </c>
    </row>
    <row r="661" spans="1:12" ht="15" customHeight="1">
      <c r="A661" s="9" t="s">
        <v>1349</v>
      </c>
      <c r="B661" s="10">
        <v>45681</v>
      </c>
      <c r="C661" s="9" t="s">
        <v>223</v>
      </c>
      <c r="D661" s="9" t="s">
        <v>59</v>
      </c>
      <c r="E661" s="9" t="s">
        <v>18</v>
      </c>
      <c r="F661" s="11">
        <v>384719.89</v>
      </c>
      <c r="G661" s="11">
        <v>0</v>
      </c>
      <c r="H661" s="11">
        <v>384719.89</v>
      </c>
      <c r="I661" s="11">
        <v>347938.41</v>
      </c>
      <c r="J661" s="11">
        <v>36781.480000000003</v>
      </c>
      <c r="K661" s="12">
        <v>9.5605869999999996E-2</v>
      </c>
      <c r="L661" s="9" t="s">
        <v>103</v>
      </c>
    </row>
    <row r="662" spans="1:12" ht="15" customHeight="1">
      <c r="A662" s="9" t="s">
        <v>1107</v>
      </c>
      <c r="B662" s="10">
        <v>45681</v>
      </c>
      <c r="C662" s="9" t="s">
        <v>21</v>
      </c>
      <c r="D662" s="9" t="s">
        <v>20</v>
      </c>
      <c r="E662" s="9" t="s">
        <v>24</v>
      </c>
      <c r="F662" s="11">
        <v>612.5</v>
      </c>
      <c r="G662" s="11">
        <v>0</v>
      </c>
      <c r="H662" s="11">
        <v>612.5</v>
      </c>
      <c r="I662" s="11">
        <v>576.49</v>
      </c>
      <c r="J662" s="11">
        <v>36.01</v>
      </c>
      <c r="K662" s="12">
        <v>5.8791839999999998E-2</v>
      </c>
      <c r="L662" s="9" t="s">
        <v>245</v>
      </c>
    </row>
    <row r="663" spans="1:12" ht="15" customHeight="1">
      <c r="A663" s="9" t="s">
        <v>1266</v>
      </c>
      <c r="B663" s="10">
        <v>45681</v>
      </c>
      <c r="C663" s="9" t="s">
        <v>175</v>
      </c>
      <c r="D663" s="9" t="s">
        <v>20</v>
      </c>
      <c r="E663" s="9" t="s">
        <v>24</v>
      </c>
      <c r="F663" s="11">
        <v>1110.8</v>
      </c>
      <c r="G663" s="11">
        <v>0</v>
      </c>
      <c r="H663" s="11">
        <v>1110.8</v>
      </c>
      <c r="I663" s="11">
        <v>809.6</v>
      </c>
      <c r="J663" s="11">
        <v>301.2</v>
      </c>
      <c r="K663" s="12">
        <v>0.27115591999999999</v>
      </c>
      <c r="L663" s="9" t="s">
        <v>20</v>
      </c>
    </row>
    <row r="664" spans="1:12" ht="15" customHeight="1">
      <c r="A664" s="9" t="s">
        <v>1267</v>
      </c>
      <c r="B664" s="10">
        <v>45681</v>
      </c>
      <c r="C664" s="9" t="s">
        <v>175</v>
      </c>
      <c r="D664" s="9" t="s">
        <v>20</v>
      </c>
      <c r="E664" s="9" t="s">
        <v>24</v>
      </c>
      <c r="F664" s="11">
        <v>2172.1999999999998</v>
      </c>
      <c r="G664" s="11">
        <v>0</v>
      </c>
      <c r="H664" s="11">
        <v>2172.1999999999998</v>
      </c>
      <c r="I664" s="11">
        <v>1611.53</v>
      </c>
      <c r="J664" s="11">
        <v>560.66999999999996</v>
      </c>
      <c r="K664" s="12">
        <v>0.25811159</v>
      </c>
      <c r="L664" s="9" t="s">
        <v>20</v>
      </c>
    </row>
    <row r="665" spans="1:12" ht="15" customHeight="1">
      <c r="A665" s="9" t="s">
        <v>1268</v>
      </c>
      <c r="B665" s="10">
        <v>45681</v>
      </c>
      <c r="C665" s="9" t="s">
        <v>175</v>
      </c>
      <c r="D665" s="9" t="s">
        <v>20</v>
      </c>
      <c r="E665" s="9" t="s">
        <v>24</v>
      </c>
      <c r="F665" s="11">
        <v>1514.18</v>
      </c>
      <c r="G665" s="11">
        <v>0</v>
      </c>
      <c r="H665" s="11">
        <v>1514.18</v>
      </c>
      <c r="I665" s="11">
        <v>1077.3499999999999</v>
      </c>
      <c r="J665" s="11">
        <v>436.83</v>
      </c>
      <c r="K665" s="12">
        <v>0.28849278</v>
      </c>
      <c r="L665" s="9" t="s">
        <v>20</v>
      </c>
    </row>
    <row r="666" spans="1:12" ht="15" customHeight="1">
      <c r="A666" s="9" t="s">
        <v>1339</v>
      </c>
      <c r="B666" s="10">
        <v>45681</v>
      </c>
      <c r="C666" s="9" t="s">
        <v>89</v>
      </c>
      <c r="D666" s="9" t="s">
        <v>39</v>
      </c>
      <c r="E666" s="9" t="s">
        <v>33</v>
      </c>
      <c r="F666" s="11">
        <v>693.3</v>
      </c>
      <c r="G666" s="11">
        <v>0</v>
      </c>
      <c r="H666" s="11">
        <v>693.3</v>
      </c>
      <c r="I666" s="11">
        <v>586.27</v>
      </c>
      <c r="J666" s="11">
        <v>107.03</v>
      </c>
      <c r="K666" s="12">
        <v>0.15437761</v>
      </c>
      <c r="L666" s="9" t="s">
        <v>117</v>
      </c>
    </row>
    <row r="667" spans="1:12" ht="15" customHeight="1">
      <c r="A667" s="9" t="s">
        <v>1108</v>
      </c>
      <c r="B667" s="10">
        <v>45681</v>
      </c>
      <c r="C667" s="9" t="s">
        <v>21</v>
      </c>
      <c r="D667" s="9" t="s">
        <v>20</v>
      </c>
      <c r="E667" s="9" t="s">
        <v>24</v>
      </c>
      <c r="F667" s="11">
        <v>688</v>
      </c>
      <c r="G667" s="11">
        <v>0</v>
      </c>
      <c r="H667" s="11">
        <v>688</v>
      </c>
      <c r="I667" s="11">
        <v>512</v>
      </c>
      <c r="J667" s="11">
        <v>176</v>
      </c>
      <c r="K667" s="12">
        <v>0.25581395000000001</v>
      </c>
      <c r="L667" s="9" t="s">
        <v>245</v>
      </c>
    </row>
    <row r="668" spans="1:12" ht="15" customHeight="1">
      <c r="A668" s="9" t="s">
        <v>1340</v>
      </c>
      <c r="B668" s="10">
        <v>45681</v>
      </c>
      <c r="C668" s="9" t="s">
        <v>89</v>
      </c>
      <c r="D668" s="9" t="s">
        <v>39</v>
      </c>
      <c r="E668" s="9" t="s">
        <v>33</v>
      </c>
      <c r="F668" s="11">
        <v>1504</v>
      </c>
      <c r="G668" s="11">
        <v>0</v>
      </c>
      <c r="H668" s="11">
        <v>1504</v>
      </c>
      <c r="I668" s="11">
        <v>1251.78</v>
      </c>
      <c r="J668" s="11">
        <v>252.22</v>
      </c>
      <c r="K668" s="12">
        <v>0.16769946999999999</v>
      </c>
      <c r="L668" s="9" t="s">
        <v>117</v>
      </c>
    </row>
    <row r="669" spans="1:12" ht="15" customHeight="1">
      <c r="A669" s="9" t="s">
        <v>1269</v>
      </c>
      <c r="B669" s="10">
        <v>45681</v>
      </c>
      <c r="C669" s="9" t="s">
        <v>175</v>
      </c>
      <c r="D669" s="9" t="s">
        <v>20</v>
      </c>
      <c r="E669" s="9" t="s">
        <v>24</v>
      </c>
      <c r="F669" s="11">
        <v>2421.8000000000002</v>
      </c>
      <c r="G669" s="11">
        <v>0</v>
      </c>
      <c r="H669" s="11">
        <v>2421.8000000000002</v>
      </c>
      <c r="I669" s="11">
        <v>1786.4</v>
      </c>
      <c r="J669" s="11">
        <v>635.4</v>
      </c>
      <c r="K669" s="12">
        <v>0.26236683</v>
      </c>
      <c r="L669" s="9" t="s">
        <v>20</v>
      </c>
    </row>
    <row r="670" spans="1:12" ht="15" customHeight="1">
      <c r="A670" s="9" t="s">
        <v>409</v>
      </c>
      <c r="B670" s="10">
        <v>45683</v>
      </c>
      <c r="C670" s="9" t="s">
        <v>144</v>
      </c>
      <c r="D670" s="9" t="s">
        <v>59</v>
      </c>
      <c r="E670" s="9" t="s">
        <v>18</v>
      </c>
      <c r="F670" s="11">
        <v>0</v>
      </c>
      <c r="G670" s="11">
        <v>0</v>
      </c>
      <c r="H670" s="11">
        <v>0</v>
      </c>
      <c r="I670" s="11">
        <v>89.17</v>
      </c>
      <c r="J670" s="11">
        <v>-89.17</v>
      </c>
      <c r="K670" s="12">
        <v>0</v>
      </c>
      <c r="L670" s="9" t="s">
        <v>181</v>
      </c>
    </row>
    <row r="671" spans="1:12" ht="15" customHeight="1">
      <c r="A671" s="9" t="s">
        <v>1147</v>
      </c>
      <c r="B671" s="10">
        <v>45683</v>
      </c>
      <c r="C671" s="9" t="s">
        <v>291</v>
      </c>
      <c r="D671" s="9" t="s">
        <v>45</v>
      </c>
      <c r="E671" s="9" t="s">
        <v>24</v>
      </c>
      <c r="F671" s="11">
        <v>0</v>
      </c>
      <c r="G671" s="11">
        <v>0</v>
      </c>
      <c r="H671" s="11">
        <v>0</v>
      </c>
      <c r="I671" s="11">
        <v>-422</v>
      </c>
      <c r="J671" s="11">
        <v>422</v>
      </c>
      <c r="K671" s="12">
        <v>0</v>
      </c>
      <c r="L671" s="9" t="s">
        <v>241</v>
      </c>
    </row>
    <row r="672" spans="1:12" ht="15" customHeight="1">
      <c r="A672" s="9" t="s">
        <v>1164</v>
      </c>
      <c r="B672" s="10">
        <v>45683</v>
      </c>
      <c r="C672" s="9" t="s">
        <v>1165</v>
      </c>
      <c r="D672" s="9" t="s">
        <v>59</v>
      </c>
      <c r="E672" s="9" t="s">
        <v>18</v>
      </c>
      <c r="F672" s="11">
        <v>0</v>
      </c>
      <c r="G672" s="11">
        <v>0</v>
      </c>
      <c r="H672" s="11">
        <v>0</v>
      </c>
      <c r="I672" s="11">
        <v>-61.31</v>
      </c>
      <c r="J672" s="11">
        <v>61.31</v>
      </c>
      <c r="K672" s="12">
        <v>0</v>
      </c>
      <c r="L672" s="9" t="s">
        <v>360</v>
      </c>
    </row>
    <row r="673" spans="1:12" ht="15" customHeight="1">
      <c r="A673" s="9" t="s">
        <v>1005</v>
      </c>
      <c r="B673" s="10">
        <v>45683</v>
      </c>
      <c r="C673" s="9" t="s">
        <v>224</v>
      </c>
      <c r="D673" s="9" t="s">
        <v>76</v>
      </c>
      <c r="E673" s="9" t="s">
        <v>18</v>
      </c>
      <c r="F673" s="11">
        <v>0</v>
      </c>
      <c r="G673" s="11">
        <v>0</v>
      </c>
      <c r="H673" s="11">
        <v>0</v>
      </c>
      <c r="I673" s="11">
        <v>1.4</v>
      </c>
      <c r="J673" s="11">
        <v>-1.4</v>
      </c>
      <c r="K673" s="12">
        <v>0</v>
      </c>
      <c r="L673" s="9" t="s">
        <v>237</v>
      </c>
    </row>
    <row r="674" spans="1:12" ht="15" customHeight="1">
      <c r="A674" s="9" t="s">
        <v>1057</v>
      </c>
      <c r="B674" s="10">
        <v>45683</v>
      </c>
      <c r="C674" s="9" t="s">
        <v>170</v>
      </c>
      <c r="D674" s="9" t="s">
        <v>81</v>
      </c>
      <c r="E674" s="9" t="s">
        <v>24</v>
      </c>
      <c r="F674" s="11">
        <v>0</v>
      </c>
      <c r="G674" s="11">
        <v>0</v>
      </c>
      <c r="H674" s="11">
        <v>0</v>
      </c>
      <c r="I674" s="11">
        <v>-66.92</v>
      </c>
      <c r="J674" s="11">
        <v>66.92</v>
      </c>
      <c r="K674" s="12">
        <v>0</v>
      </c>
      <c r="L674" s="9" t="s">
        <v>247</v>
      </c>
    </row>
    <row r="675" spans="1:12" ht="15" customHeight="1">
      <c r="A675" s="9" t="s">
        <v>1148</v>
      </c>
      <c r="B675" s="10">
        <v>45684</v>
      </c>
      <c r="C675" s="9" t="s">
        <v>1149</v>
      </c>
      <c r="D675" s="9" t="s">
        <v>45</v>
      </c>
      <c r="E675" s="9" t="s">
        <v>24</v>
      </c>
      <c r="F675" s="11">
        <v>0</v>
      </c>
      <c r="G675" s="11">
        <v>0</v>
      </c>
      <c r="H675" s="11">
        <v>0</v>
      </c>
      <c r="I675" s="11">
        <v>0.46</v>
      </c>
      <c r="J675" s="11">
        <v>-0.46</v>
      </c>
      <c r="K675" s="12">
        <v>0</v>
      </c>
      <c r="L675" s="9" t="s">
        <v>241</v>
      </c>
    </row>
    <row r="676" spans="1:12" ht="15" customHeight="1">
      <c r="A676" s="9" t="s">
        <v>591</v>
      </c>
      <c r="B676" s="10">
        <v>45684</v>
      </c>
      <c r="C676" s="9" t="s">
        <v>592</v>
      </c>
      <c r="D676" s="9" t="s">
        <v>106</v>
      </c>
      <c r="E676" s="9" t="s">
        <v>33</v>
      </c>
      <c r="F676" s="11">
        <v>0</v>
      </c>
      <c r="G676" s="11">
        <v>0</v>
      </c>
      <c r="H676" s="11">
        <v>0</v>
      </c>
      <c r="I676" s="11">
        <v>0</v>
      </c>
      <c r="J676" s="11">
        <v>0</v>
      </c>
      <c r="K676" s="12">
        <v>0</v>
      </c>
      <c r="L676" s="9" t="s">
        <v>142</v>
      </c>
    </row>
    <row r="677" spans="1:12" ht="15" customHeight="1">
      <c r="A677" s="9" t="s">
        <v>1147</v>
      </c>
      <c r="B677" s="10">
        <v>45684</v>
      </c>
      <c r="C677" s="9" t="s">
        <v>291</v>
      </c>
      <c r="D677" s="9" t="s">
        <v>45</v>
      </c>
      <c r="E677" s="9" t="s">
        <v>24</v>
      </c>
      <c r="F677" s="11">
        <v>0</v>
      </c>
      <c r="G677" s="11">
        <v>0</v>
      </c>
      <c r="H677" s="11">
        <v>0</v>
      </c>
      <c r="I677" s="11">
        <v>0.4</v>
      </c>
      <c r="J677" s="11">
        <v>-0.4</v>
      </c>
      <c r="K677" s="12">
        <v>0</v>
      </c>
      <c r="L677" s="9" t="s">
        <v>241</v>
      </c>
    </row>
    <row r="678" spans="1:12" ht="15" customHeight="1">
      <c r="A678" s="9" t="s">
        <v>602</v>
      </c>
      <c r="B678" s="10">
        <v>45684</v>
      </c>
      <c r="C678" s="9" t="s">
        <v>601</v>
      </c>
      <c r="D678" s="9" t="s">
        <v>45</v>
      </c>
      <c r="E678" s="9" t="s">
        <v>24</v>
      </c>
      <c r="F678" s="11">
        <v>0</v>
      </c>
      <c r="G678" s="11">
        <v>0</v>
      </c>
      <c r="H678" s="11">
        <v>0</v>
      </c>
      <c r="I678" s="11">
        <v>0</v>
      </c>
      <c r="J678" s="11">
        <v>0</v>
      </c>
      <c r="K678" s="12">
        <v>0</v>
      </c>
      <c r="L678" s="9" t="s">
        <v>237</v>
      </c>
    </row>
    <row r="679" spans="1:12" ht="15" customHeight="1">
      <c r="A679" s="9" t="s">
        <v>451</v>
      </c>
      <c r="B679" s="10">
        <v>45684</v>
      </c>
      <c r="C679" s="9" t="s">
        <v>258</v>
      </c>
      <c r="D679" s="9" t="s">
        <v>105</v>
      </c>
      <c r="E679" s="9" t="s">
        <v>33</v>
      </c>
      <c r="F679" s="11">
        <v>0</v>
      </c>
      <c r="G679" s="11">
        <v>0</v>
      </c>
      <c r="H679" s="11">
        <v>0</v>
      </c>
      <c r="I679" s="11">
        <v>-88.75</v>
      </c>
      <c r="J679" s="11">
        <v>88.75</v>
      </c>
      <c r="K679" s="12">
        <v>0</v>
      </c>
      <c r="L679" s="9" t="s">
        <v>77</v>
      </c>
    </row>
    <row r="680" spans="1:12" ht="15" customHeight="1">
      <c r="A680" s="9" t="s">
        <v>320</v>
      </c>
      <c r="B680" s="10">
        <v>45684</v>
      </c>
      <c r="C680" s="9" t="s">
        <v>21</v>
      </c>
      <c r="D680" s="9" t="s">
        <v>20</v>
      </c>
      <c r="E680" s="9" t="s">
        <v>24</v>
      </c>
      <c r="F680" s="11">
        <v>0</v>
      </c>
      <c r="G680" s="11">
        <v>0</v>
      </c>
      <c r="H680" s="11">
        <v>0</v>
      </c>
      <c r="I680" s="11">
        <v>43231.25</v>
      </c>
      <c r="J680" s="11">
        <v>-43231.25</v>
      </c>
      <c r="K680" s="12">
        <v>0</v>
      </c>
      <c r="L680" s="9" t="s">
        <v>20</v>
      </c>
    </row>
    <row r="681" spans="1:12" ht="15" customHeight="1">
      <c r="A681" s="9" t="s">
        <v>431</v>
      </c>
      <c r="B681" s="10">
        <v>45684</v>
      </c>
      <c r="C681" s="9" t="s">
        <v>21</v>
      </c>
      <c r="D681" s="9" t="s">
        <v>20</v>
      </c>
      <c r="E681" s="9" t="s">
        <v>24</v>
      </c>
      <c r="F681" s="11">
        <v>0</v>
      </c>
      <c r="G681" s="11">
        <v>0</v>
      </c>
      <c r="H681" s="11">
        <v>0</v>
      </c>
      <c r="I681" s="11">
        <v>5784.88</v>
      </c>
      <c r="J681" s="11">
        <v>-5784.88</v>
      </c>
      <c r="K681" s="12">
        <v>0</v>
      </c>
      <c r="L681" s="9" t="s">
        <v>20</v>
      </c>
    </row>
    <row r="682" spans="1:12" ht="15" customHeight="1">
      <c r="A682" s="9" t="s">
        <v>1270</v>
      </c>
      <c r="B682" s="10">
        <v>45684</v>
      </c>
      <c r="C682" s="9" t="s">
        <v>21</v>
      </c>
      <c r="D682" s="9" t="s">
        <v>20</v>
      </c>
      <c r="E682" s="9" t="s">
        <v>24</v>
      </c>
      <c r="F682" s="11">
        <v>0</v>
      </c>
      <c r="G682" s="11">
        <v>0</v>
      </c>
      <c r="H682" s="11">
        <v>0</v>
      </c>
      <c r="I682" s="11">
        <v>7451.3</v>
      </c>
      <c r="J682" s="11">
        <v>-7451.3</v>
      </c>
      <c r="K682" s="12">
        <v>0</v>
      </c>
      <c r="L682" s="9" t="s">
        <v>20</v>
      </c>
    </row>
    <row r="683" spans="1:12" ht="15" customHeight="1">
      <c r="A683" s="9" t="s">
        <v>345</v>
      </c>
      <c r="B683" s="10">
        <v>45684</v>
      </c>
      <c r="C683" s="9" t="s">
        <v>21</v>
      </c>
      <c r="D683" s="9" t="s">
        <v>20</v>
      </c>
      <c r="E683" s="9" t="s">
        <v>24</v>
      </c>
      <c r="F683" s="11">
        <v>0</v>
      </c>
      <c r="G683" s="11">
        <v>0</v>
      </c>
      <c r="H683" s="11">
        <v>0</v>
      </c>
      <c r="I683" s="11">
        <v>-2195.0500000000002</v>
      </c>
      <c r="J683" s="11">
        <v>2195.0500000000002</v>
      </c>
      <c r="K683" s="12">
        <v>0</v>
      </c>
      <c r="L683" s="9" t="s">
        <v>20</v>
      </c>
    </row>
    <row r="684" spans="1:12" ht="15" customHeight="1">
      <c r="A684" s="9" t="s">
        <v>376</v>
      </c>
      <c r="B684" s="10">
        <v>45684</v>
      </c>
      <c r="C684" s="9" t="s">
        <v>21</v>
      </c>
      <c r="D684" s="9" t="s">
        <v>20</v>
      </c>
      <c r="E684" s="9" t="s">
        <v>24</v>
      </c>
      <c r="F684" s="11">
        <v>0</v>
      </c>
      <c r="G684" s="11">
        <v>0</v>
      </c>
      <c r="H684" s="11">
        <v>0</v>
      </c>
      <c r="I684" s="11">
        <v>-975</v>
      </c>
      <c r="J684" s="11">
        <v>975</v>
      </c>
      <c r="K684" s="12">
        <v>0</v>
      </c>
      <c r="L684" s="9" t="s">
        <v>20</v>
      </c>
    </row>
    <row r="685" spans="1:12" ht="15" customHeight="1">
      <c r="A685" s="9" t="s">
        <v>529</v>
      </c>
      <c r="B685" s="10">
        <v>45684</v>
      </c>
      <c r="C685" s="9" t="s">
        <v>530</v>
      </c>
      <c r="D685" s="9" t="s">
        <v>45</v>
      </c>
      <c r="E685" s="9" t="s">
        <v>24</v>
      </c>
      <c r="F685" s="11">
        <v>0</v>
      </c>
      <c r="G685" s="11">
        <v>0</v>
      </c>
      <c r="H685" s="11">
        <v>0</v>
      </c>
      <c r="I685" s="11">
        <v>185.3</v>
      </c>
      <c r="J685" s="11">
        <v>-185.3</v>
      </c>
      <c r="K685" s="12">
        <v>0</v>
      </c>
      <c r="L685" s="9" t="s">
        <v>241</v>
      </c>
    </row>
    <row r="686" spans="1:12" ht="15" customHeight="1">
      <c r="A686" s="9" t="s">
        <v>375</v>
      </c>
      <c r="B686" s="10">
        <v>45684</v>
      </c>
      <c r="C686" s="9" t="s">
        <v>21</v>
      </c>
      <c r="D686" s="9" t="s">
        <v>20</v>
      </c>
      <c r="E686" s="9" t="s">
        <v>24</v>
      </c>
      <c r="F686" s="11">
        <v>0</v>
      </c>
      <c r="G686" s="11">
        <v>0</v>
      </c>
      <c r="H686" s="11">
        <v>0</v>
      </c>
      <c r="I686" s="11">
        <v>-3937.5</v>
      </c>
      <c r="J686" s="11">
        <v>3937.5</v>
      </c>
      <c r="K686" s="12">
        <v>0</v>
      </c>
      <c r="L686" s="9" t="s">
        <v>20</v>
      </c>
    </row>
    <row r="687" spans="1:12" ht="15" customHeight="1">
      <c r="A687" s="9" t="s">
        <v>432</v>
      </c>
      <c r="B687" s="10">
        <v>45684</v>
      </c>
      <c r="C687" s="9" t="s">
        <v>21</v>
      </c>
      <c r="D687" s="9" t="s">
        <v>20</v>
      </c>
      <c r="E687" s="9" t="s">
        <v>24</v>
      </c>
      <c r="F687" s="11">
        <v>0</v>
      </c>
      <c r="G687" s="11">
        <v>0</v>
      </c>
      <c r="H687" s="11">
        <v>0</v>
      </c>
      <c r="I687" s="11">
        <v>-1593.75</v>
      </c>
      <c r="J687" s="11">
        <v>1593.75</v>
      </c>
      <c r="K687" s="12">
        <v>0</v>
      </c>
      <c r="L687" s="9" t="s">
        <v>20</v>
      </c>
    </row>
    <row r="688" spans="1:12" ht="15" customHeight="1">
      <c r="A688" s="9" t="s">
        <v>457</v>
      </c>
      <c r="B688" s="10">
        <v>45684</v>
      </c>
      <c r="C688" s="9" t="s">
        <v>21</v>
      </c>
      <c r="D688" s="9" t="s">
        <v>20</v>
      </c>
      <c r="E688" s="9" t="s">
        <v>24</v>
      </c>
      <c r="F688" s="11">
        <v>0</v>
      </c>
      <c r="G688" s="11">
        <v>0</v>
      </c>
      <c r="H688" s="11">
        <v>0</v>
      </c>
      <c r="I688" s="11">
        <v>-750</v>
      </c>
      <c r="J688" s="11">
        <v>750</v>
      </c>
      <c r="K688" s="12">
        <v>0</v>
      </c>
      <c r="L688" s="9" t="s">
        <v>20</v>
      </c>
    </row>
    <row r="689" spans="1:12" ht="15" customHeight="1">
      <c r="A689" s="9" t="s">
        <v>456</v>
      </c>
      <c r="B689" s="10">
        <v>45684</v>
      </c>
      <c r="C689" s="9" t="s">
        <v>21</v>
      </c>
      <c r="D689" s="9" t="s">
        <v>20</v>
      </c>
      <c r="E689" s="9" t="s">
        <v>24</v>
      </c>
      <c r="F689" s="11">
        <v>0</v>
      </c>
      <c r="G689" s="11">
        <v>0</v>
      </c>
      <c r="H689" s="11">
        <v>0</v>
      </c>
      <c r="I689" s="11">
        <v>-300</v>
      </c>
      <c r="J689" s="11">
        <v>300</v>
      </c>
      <c r="K689" s="12">
        <v>0</v>
      </c>
      <c r="L689" s="9" t="s">
        <v>20</v>
      </c>
    </row>
    <row r="690" spans="1:12" ht="15" customHeight="1">
      <c r="A690" s="9" t="s">
        <v>461</v>
      </c>
      <c r="B690" s="10">
        <v>45684</v>
      </c>
      <c r="C690" s="9" t="s">
        <v>21</v>
      </c>
      <c r="D690" s="9" t="s">
        <v>20</v>
      </c>
      <c r="E690" s="9" t="s">
        <v>24</v>
      </c>
      <c r="F690" s="11">
        <v>0</v>
      </c>
      <c r="G690" s="11">
        <v>0</v>
      </c>
      <c r="H690" s="11">
        <v>0</v>
      </c>
      <c r="I690" s="11">
        <v>-41793.75</v>
      </c>
      <c r="J690" s="11">
        <v>41793.75</v>
      </c>
      <c r="K690" s="12">
        <v>0</v>
      </c>
      <c r="L690" s="9" t="s">
        <v>20</v>
      </c>
    </row>
    <row r="691" spans="1:12" ht="15" customHeight="1">
      <c r="A691" s="9" t="s">
        <v>471</v>
      </c>
      <c r="B691" s="10">
        <v>45684</v>
      </c>
      <c r="C691" s="9" t="s">
        <v>21</v>
      </c>
      <c r="D691" s="9" t="s">
        <v>20</v>
      </c>
      <c r="E691" s="9" t="s">
        <v>24</v>
      </c>
      <c r="F691" s="11">
        <v>0</v>
      </c>
      <c r="G691" s="11">
        <v>0</v>
      </c>
      <c r="H691" s="11">
        <v>0</v>
      </c>
      <c r="I691" s="11">
        <v>-14775</v>
      </c>
      <c r="J691" s="11">
        <v>14775</v>
      </c>
      <c r="K691" s="12">
        <v>0</v>
      </c>
      <c r="L691" s="9" t="s">
        <v>20</v>
      </c>
    </row>
    <row r="692" spans="1:12" ht="15" customHeight="1">
      <c r="A692" s="9" t="s">
        <v>484</v>
      </c>
      <c r="B692" s="10">
        <v>45684</v>
      </c>
      <c r="C692" s="9" t="s">
        <v>21</v>
      </c>
      <c r="D692" s="9" t="s">
        <v>20</v>
      </c>
      <c r="E692" s="9" t="s">
        <v>24</v>
      </c>
      <c r="F692" s="11">
        <v>0</v>
      </c>
      <c r="G692" s="11">
        <v>0</v>
      </c>
      <c r="H692" s="11">
        <v>0</v>
      </c>
      <c r="I692" s="11">
        <v>-675</v>
      </c>
      <c r="J692" s="11">
        <v>675</v>
      </c>
      <c r="K692" s="12">
        <v>0</v>
      </c>
      <c r="L692" s="9" t="s">
        <v>20</v>
      </c>
    </row>
    <row r="693" spans="1:12" ht="15" customHeight="1">
      <c r="A693" s="9" t="s">
        <v>489</v>
      </c>
      <c r="B693" s="10">
        <v>45684</v>
      </c>
      <c r="C693" s="9" t="s">
        <v>21</v>
      </c>
      <c r="D693" s="9" t="s">
        <v>20</v>
      </c>
      <c r="E693" s="9" t="s">
        <v>24</v>
      </c>
      <c r="F693" s="11">
        <v>0</v>
      </c>
      <c r="G693" s="11">
        <v>0</v>
      </c>
      <c r="H693" s="11">
        <v>0</v>
      </c>
      <c r="I693" s="11">
        <v>-712.5</v>
      </c>
      <c r="J693" s="11">
        <v>712.5</v>
      </c>
      <c r="K693" s="12">
        <v>0</v>
      </c>
      <c r="L693" s="9" t="s">
        <v>20</v>
      </c>
    </row>
    <row r="694" spans="1:12" ht="15" customHeight="1">
      <c r="A694" s="9" t="s">
        <v>502</v>
      </c>
      <c r="B694" s="10">
        <v>45684</v>
      </c>
      <c r="C694" s="9" t="s">
        <v>21</v>
      </c>
      <c r="D694" s="9" t="s">
        <v>20</v>
      </c>
      <c r="E694" s="9" t="s">
        <v>24</v>
      </c>
      <c r="F694" s="11">
        <v>0</v>
      </c>
      <c r="G694" s="11">
        <v>0</v>
      </c>
      <c r="H694" s="11">
        <v>0</v>
      </c>
      <c r="I694" s="11">
        <v>-150</v>
      </c>
      <c r="J694" s="11">
        <v>150</v>
      </c>
      <c r="K694" s="12">
        <v>0</v>
      </c>
      <c r="L694" s="9" t="s">
        <v>20</v>
      </c>
    </row>
    <row r="695" spans="1:12" ht="15" customHeight="1">
      <c r="A695" s="9" t="s">
        <v>511</v>
      </c>
      <c r="B695" s="10">
        <v>45684</v>
      </c>
      <c r="C695" s="9" t="s">
        <v>21</v>
      </c>
      <c r="D695" s="9" t="s">
        <v>20</v>
      </c>
      <c r="E695" s="9" t="s">
        <v>24</v>
      </c>
      <c r="F695" s="11">
        <v>0</v>
      </c>
      <c r="G695" s="11">
        <v>0</v>
      </c>
      <c r="H695" s="11">
        <v>0</v>
      </c>
      <c r="I695" s="11">
        <v>-112.5</v>
      </c>
      <c r="J695" s="11">
        <v>112.5</v>
      </c>
      <c r="K695" s="12">
        <v>0</v>
      </c>
      <c r="L695" s="9" t="s">
        <v>20</v>
      </c>
    </row>
    <row r="696" spans="1:12" ht="15" customHeight="1">
      <c r="A696" s="9" t="s">
        <v>512</v>
      </c>
      <c r="B696" s="10">
        <v>45684</v>
      </c>
      <c r="C696" s="9" t="s">
        <v>21</v>
      </c>
      <c r="D696" s="9" t="s">
        <v>20</v>
      </c>
      <c r="E696" s="9" t="s">
        <v>24</v>
      </c>
      <c r="F696" s="11">
        <v>0</v>
      </c>
      <c r="G696" s="11">
        <v>0</v>
      </c>
      <c r="H696" s="11">
        <v>0</v>
      </c>
      <c r="I696" s="11">
        <v>-1125</v>
      </c>
      <c r="J696" s="11">
        <v>1125</v>
      </c>
      <c r="K696" s="12">
        <v>0</v>
      </c>
      <c r="L696" s="9" t="s">
        <v>20</v>
      </c>
    </row>
    <row r="697" spans="1:12" ht="15" customHeight="1">
      <c r="A697" s="9" t="s">
        <v>584</v>
      </c>
      <c r="B697" s="10">
        <v>45684</v>
      </c>
      <c r="C697" s="9" t="s">
        <v>469</v>
      </c>
      <c r="D697" s="9" t="s">
        <v>45</v>
      </c>
      <c r="E697" s="9" t="s">
        <v>24</v>
      </c>
      <c r="F697" s="11">
        <v>0</v>
      </c>
      <c r="G697" s="11">
        <v>0</v>
      </c>
      <c r="H697" s="11">
        <v>0</v>
      </c>
      <c r="I697" s="11">
        <v>-375</v>
      </c>
      <c r="J697" s="11">
        <v>375</v>
      </c>
      <c r="K697" s="12">
        <v>0</v>
      </c>
      <c r="L697" s="9" t="s">
        <v>249</v>
      </c>
    </row>
    <row r="698" spans="1:12" ht="15" customHeight="1">
      <c r="A698" s="9" t="s">
        <v>572</v>
      </c>
      <c r="B698" s="10">
        <v>45684</v>
      </c>
      <c r="C698" s="9" t="s">
        <v>21</v>
      </c>
      <c r="D698" s="9" t="s">
        <v>20</v>
      </c>
      <c r="E698" s="9" t="s">
        <v>24</v>
      </c>
      <c r="F698" s="11">
        <v>0</v>
      </c>
      <c r="G698" s="11">
        <v>0</v>
      </c>
      <c r="H698" s="11">
        <v>0</v>
      </c>
      <c r="I698" s="11">
        <v>-225</v>
      </c>
      <c r="J698" s="11">
        <v>225</v>
      </c>
      <c r="K698" s="12">
        <v>0</v>
      </c>
      <c r="L698" s="9" t="s">
        <v>20</v>
      </c>
    </row>
    <row r="699" spans="1:12" ht="15" customHeight="1">
      <c r="A699" s="9" t="s">
        <v>556</v>
      </c>
      <c r="B699" s="10">
        <v>45684</v>
      </c>
      <c r="C699" s="9" t="s">
        <v>21</v>
      </c>
      <c r="D699" s="9" t="s">
        <v>20</v>
      </c>
      <c r="E699" s="9" t="s">
        <v>24</v>
      </c>
      <c r="F699" s="11">
        <v>0</v>
      </c>
      <c r="G699" s="11">
        <v>0</v>
      </c>
      <c r="H699" s="11">
        <v>0</v>
      </c>
      <c r="I699" s="11">
        <v>-600</v>
      </c>
      <c r="J699" s="11">
        <v>600</v>
      </c>
      <c r="K699" s="12">
        <v>0</v>
      </c>
      <c r="L699" s="9" t="s">
        <v>20</v>
      </c>
    </row>
    <row r="700" spans="1:12" ht="15" customHeight="1">
      <c r="A700" s="9" t="s">
        <v>552</v>
      </c>
      <c r="B700" s="10">
        <v>45684</v>
      </c>
      <c r="C700" s="9" t="s">
        <v>21</v>
      </c>
      <c r="D700" s="9" t="s">
        <v>20</v>
      </c>
      <c r="E700" s="9" t="s">
        <v>24</v>
      </c>
      <c r="F700" s="11">
        <v>0</v>
      </c>
      <c r="G700" s="11">
        <v>0</v>
      </c>
      <c r="H700" s="11">
        <v>0</v>
      </c>
      <c r="I700" s="11">
        <v>-750</v>
      </c>
      <c r="J700" s="11">
        <v>750</v>
      </c>
      <c r="K700" s="12">
        <v>0</v>
      </c>
      <c r="L700" s="9" t="s">
        <v>20</v>
      </c>
    </row>
    <row r="701" spans="1:12" ht="15" customHeight="1">
      <c r="A701" s="9" t="s">
        <v>594</v>
      </c>
      <c r="B701" s="10">
        <v>45684</v>
      </c>
      <c r="C701" s="9" t="s">
        <v>143</v>
      </c>
      <c r="D701" s="9" t="s">
        <v>15</v>
      </c>
      <c r="E701" s="9" t="s">
        <v>18</v>
      </c>
      <c r="F701" s="11">
        <v>0</v>
      </c>
      <c r="G701" s="11">
        <v>0</v>
      </c>
      <c r="H701" s="11">
        <v>0</v>
      </c>
      <c r="I701" s="11">
        <v>929.44</v>
      </c>
      <c r="J701" s="11">
        <v>-929.44</v>
      </c>
      <c r="K701" s="12">
        <v>0</v>
      </c>
      <c r="L701" s="9" t="s">
        <v>595</v>
      </c>
    </row>
    <row r="702" spans="1:12" ht="15" customHeight="1">
      <c r="A702" s="9" t="s">
        <v>1255</v>
      </c>
      <c r="B702" s="10">
        <v>45684</v>
      </c>
      <c r="C702" s="9" t="s">
        <v>21</v>
      </c>
      <c r="D702" s="9" t="s">
        <v>20</v>
      </c>
      <c r="E702" s="9" t="s">
        <v>24</v>
      </c>
      <c r="F702" s="11">
        <v>0</v>
      </c>
      <c r="G702" s="11">
        <v>0</v>
      </c>
      <c r="H702" s="11">
        <v>0</v>
      </c>
      <c r="I702" s="11">
        <v>-1350</v>
      </c>
      <c r="J702" s="11">
        <v>1350</v>
      </c>
      <c r="K702" s="12">
        <v>0</v>
      </c>
      <c r="L702" s="9" t="s">
        <v>20</v>
      </c>
    </row>
    <row r="703" spans="1:12" ht="15" customHeight="1">
      <c r="A703" s="9" t="s">
        <v>634</v>
      </c>
      <c r="B703" s="10">
        <v>45684</v>
      </c>
      <c r="C703" s="9" t="s">
        <v>21</v>
      </c>
      <c r="D703" s="9" t="s">
        <v>20</v>
      </c>
      <c r="E703" s="9" t="s">
        <v>24</v>
      </c>
      <c r="F703" s="11">
        <v>0</v>
      </c>
      <c r="G703" s="11">
        <v>0</v>
      </c>
      <c r="H703" s="11">
        <v>0</v>
      </c>
      <c r="I703" s="11">
        <v>-300</v>
      </c>
      <c r="J703" s="11">
        <v>300</v>
      </c>
      <c r="K703" s="12">
        <v>0</v>
      </c>
      <c r="L703" s="9" t="s">
        <v>20</v>
      </c>
    </row>
    <row r="704" spans="1:12" ht="15" customHeight="1">
      <c r="A704" s="9" t="s">
        <v>957</v>
      </c>
      <c r="B704" s="10">
        <v>45684</v>
      </c>
      <c r="C704" s="9" t="s">
        <v>21</v>
      </c>
      <c r="D704" s="9" t="s">
        <v>20</v>
      </c>
      <c r="E704" s="9" t="s">
        <v>24</v>
      </c>
      <c r="F704" s="11">
        <v>0</v>
      </c>
      <c r="G704" s="11">
        <v>0</v>
      </c>
      <c r="H704" s="11">
        <v>0</v>
      </c>
      <c r="I704" s="11">
        <v>666.9</v>
      </c>
      <c r="J704" s="11">
        <v>-666.9</v>
      </c>
      <c r="K704" s="12">
        <v>0</v>
      </c>
      <c r="L704" s="9" t="s">
        <v>245</v>
      </c>
    </row>
    <row r="705" spans="1:12" ht="15" customHeight="1">
      <c r="A705" s="9" t="s">
        <v>668</v>
      </c>
      <c r="B705" s="10">
        <v>45684</v>
      </c>
      <c r="C705" s="9" t="s">
        <v>21</v>
      </c>
      <c r="D705" s="9" t="s">
        <v>20</v>
      </c>
      <c r="E705" s="9" t="s">
        <v>24</v>
      </c>
      <c r="F705" s="11">
        <v>0</v>
      </c>
      <c r="G705" s="11">
        <v>0</v>
      </c>
      <c r="H705" s="11">
        <v>0</v>
      </c>
      <c r="I705" s="11">
        <v>243.75</v>
      </c>
      <c r="J705" s="11">
        <v>-243.75</v>
      </c>
      <c r="K705" s="12">
        <v>0</v>
      </c>
      <c r="L705" s="9" t="s">
        <v>20</v>
      </c>
    </row>
    <row r="706" spans="1:12" ht="15" customHeight="1">
      <c r="A706" s="9" t="s">
        <v>1189</v>
      </c>
      <c r="B706" s="10">
        <v>45684</v>
      </c>
      <c r="C706" s="9" t="s">
        <v>21</v>
      </c>
      <c r="D706" s="9" t="s">
        <v>20</v>
      </c>
      <c r="E706" s="9" t="s">
        <v>24</v>
      </c>
      <c r="F706" s="11">
        <v>0</v>
      </c>
      <c r="G706" s="11">
        <v>0</v>
      </c>
      <c r="H706" s="11">
        <v>0</v>
      </c>
      <c r="I706" s="11">
        <v>-300</v>
      </c>
      <c r="J706" s="11">
        <v>300</v>
      </c>
      <c r="K706" s="12">
        <v>0</v>
      </c>
      <c r="L706" s="9" t="s">
        <v>20</v>
      </c>
    </row>
    <row r="707" spans="1:12" ht="15" customHeight="1">
      <c r="A707" s="9" t="s">
        <v>1341</v>
      </c>
      <c r="B707" s="10">
        <v>45684</v>
      </c>
      <c r="C707" s="9" t="s">
        <v>89</v>
      </c>
      <c r="D707" s="9" t="s">
        <v>39</v>
      </c>
      <c r="E707" s="9" t="s">
        <v>33</v>
      </c>
      <c r="F707" s="11">
        <v>7334.87</v>
      </c>
      <c r="G707" s="11">
        <v>0</v>
      </c>
      <c r="H707" s="11">
        <v>7334.87</v>
      </c>
      <c r="I707" s="11">
        <v>5994.11</v>
      </c>
      <c r="J707" s="11">
        <v>1340.76</v>
      </c>
      <c r="K707" s="12">
        <v>0.18279260999999999</v>
      </c>
      <c r="L707" s="9" t="s">
        <v>117</v>
      </c>
    </row>
    <row r="708" spans="1:12" ht="15" customHeight="1">
      <c r="A708" s="9" t="s">
        <v>1216</v>
      </c>
      <c r="B708" s="10">
        <v>45684</v>
      </c>
      <c r="C708" s="9" t="s">
        <v>21</v>
      </c>
      <c r="D708" s="9" t="s">
        <v>20</v>
      </c>
      <c r="E708" s="9" t="s">
        <v>24</v>
      </c>
      <c r="F708" s="11">
        <v>0</v>
      </c>
      <c r="G708" s="11">
        <v>0</v>
      </c>
      <c r="H708" s="11">
        <v>0</v>
      </c>
      <c r="I708" s="11">
        <v>-1200</v>
      </c>
      <c r="J708" s="11">
        <v>1200</v>
      </c>
      <c r="K708" s="12">
        <v>0</v>
      </c>
      <c r="L708" s="9" t="s">
        <v>20</v>
      </c>
    </row>
    <row r="709" spans="1:12" ht="15" customHeight="1">
      <c r="A709" s="9" t="s">
        <v>1213</v>
      </c>
      <c r="B709" s="10">
        <v>45684</v>
      </c>
      <c r="C709" s="9" t="s">
        <v>21</v>
      </c>
      <c r="D709" s="9" t="s">
        <v>20</v>
      </c>
      <c r="E709" s="9" t="s">
        <v>24</v>
      </c>
      <c r="F709" s="11">
        <v>0</v>
      </c>
      <c r="G709" s="11">
        <v>0</v>
      </c>
      <c r="H709" s="11">
        <v>0</v>
      </c>
      <c r="I709" s="11">
        <v>-825</v>
      </c>
      <c r="J709" s="11">
        <v>825</v>
      </c>
      <c r="K709" s="12">
        <v>0</v>
      </c>
      <c r="L709" s="9" t="s">
        <v>20</v>
      </c>
    </row>
    <row r="710" spans="1:12" ht="15" customHeight="1">
      <c r="A710" s="9" t="s">
        <v>1117</v>
      </c>
      <c r="B710" s="10">
        <v>45684</v>
      </c>
      <c r="C710" s="9" t="s">
        <v>279</v>
      </c>
      <c r="D710" s="9" t="s">
        <v>15</v>
      </c>
      <c r="E710" s="9" t="s">
        <v>18</v>
      </c>
      <c r="F710" s="11">
        <v>0</v>
      </c>
      <c r="G710" s="11">
        <v>0</v>
      </c>
      <c r="H710" s="11">
        <v>0</v>
      </c>
      <c r="I710" s="11">
        <v>-90.37</v>
      </c>
      <c r="J710" s="11">
        <v>90.37</v>
      </c>
      <c r="K710" s="12">
        <v>0</v>
      </c>
      <c r="L710" s="9" t="s">
        <v>514</v>
      </c>
    </row>
    <row r="711" spans="1:12" ht="15" customHeight="1">
      <c r="A711" s="9" t="s">
        <v>1271</v>
      </c>
      <c r="B711" s="10">
        <v>45684</v>
      </c>
      <c r="C711" s="9" t="s">
        <v>175</v>
      </c>
      <c r="D711" s="9" t="s">
        <v>20</v>
      </c>
      <c r="E711" s="9" t="s">
        <v>24</v>
      </c>
      <c r="F711" s="11">
        <v>1651</v>
      </c>
      <c r="G711" s="11">
        <v>0</v>
      </c>
      <c r="H711" s="11">
        <v>1651</v>
      </c>
      <c r="I711" s="11">
        <v>1173.8</v>
      </c>
      <c r="J711" s="11">
        <v>477.2</v>
      </c>
      <c r="K711" s="12">
        <v>0.28903695000000001</v>
      </c>
      <c r="L711" s="9" t="s">
        <v>20</v>
      </c>
    </row>
    <row r="712" spans="1:12" ht="15" customHeight="1">
      <c r="A712" s="9" t="s">
        <v>1060</v>
      </c>
      <c r="B712" s="10">
        <v>45684</v>
      </c>
      <c r="C712" s="9" t="s">
        <v>267</v>
      </c>
      <c r="D712" s="9" t="s">
        <v>81</v>
      </c>
      <c r="E712" s="9" t="s">
        <v>24</v>
      </c>
      <c r="F712" s="11">
        <v>4899.51</v>
      </c>
      <c r="G712" s="11">
        <v>0</v>
      </c>
      <c r="H712" s="11">
        <v>4899.51</v>
      </c>
      <c r="I712" s="11">
        <v>3327.54</v>
      </c>
      <c r="J712" s="11">
        <v>1571.97</v>
      </c>
      <c r="K712" s="12">
        <v>0.32084228999999997</v>
      </c>
      <c r="L712" s="9" t="s">
        <v>247</v>
      </c>
    </row>
    <row r="713" spans="1:12" ht="15" customHeight="1">
      <c r="A713" s="9" t="s">
        <v>1272</v>
      </c>
      <c r="B713" s="10">
        <v>45684</v>
      </c>
      <c r="C713" s="9" t="s">
        <v>175</v>
      </c>
      <c r="D713" s="9" t="s">
        <v>20</v>
      </c>
      <c r="E713" s="9" t="s">
        <v>24</v>
      </c>
      <c r="F713" s="11">
        <v>1514.18</v>
      </c>
      <c r="G713" s="11">
        <v>0</v>
      </c>
      <c r="H713" s="11">
        <v>1514.18</v>
      </c>
      <c r="I713" s="11">
        <v>1056.3499999999999</v>
      </c>
      <c r="J713" s="11">
        <v>457.83</v>
      </c>
      <c r="K713" s="12">
        <v>0.30236167000000003</v>
      </c>
      <c r="L713" s="9" t="s">
        <v>20</v>
      </c>
    </row>
    <row r="714" spans="1:12" ht="15" customHeight="1">
      <c r="A714" s="9" t="s">
        <v>1273</v>
      </c>
      <c r="B714" s="10">
        <v>45684</v>
      </c>
      <c r="C714" s="9" t="s">
        <v>175</v>
      </c>
      <c r="D714" s="9" t="s">
        <v>20</v>
      </c>
      <c r="E714" s="9" t="s">
        <v>24</v>
      </c>
      <c r="F714" s="11">
        <v>1651</v>
      </c>
      <c r="G714" s="11">
        <v>0</v>
      </c>
      <c r="H714" s="11">
        <v>1651</v>
      </c>
      <c r="I714" s="11">
        <v>1135.8</v>
      </c>
      <c r="J714" s="11">
        <v>515.20000000000005</v>
      </c>
      <c r="K714" s="12">
        <v>0.31205329999999998</v>
      </c>
      <c r="L714" s="9" t="s">
        <v>20</v>
      </c>
    </row>
    <row r="715" spans="1:12" ht="15" customHeight="1">
      <c r="A715" s="9" t="s">
        <v>1274</v>
      </c>
      <c r="B715" s="10">
        <v>45684</v>
      </c>
      <c r="C715" s="9" t="s">
        <v>175</v>
      </c>
      <c r="D715" s="9" t="s">
        <v>20</v>
      </c>
      <c r="E715" s="9" t="s">
        <v>24</v>
      </c>
      <c r="F715" s="11">
        <v>2421.8000000000002</v>
      </c>
      <c r="G715" s="11">
        <v>0</v>
      </c>
      <c r="H715" s="11">
        <v>2421.8000000000002</v>
      </c>
      <c r="I715" s="11">
        <v>2096.4</v>
      </c>
      <c r="J715" s="11">
        <v>325.39999999999998</v>
      </c>
      <c r="K715" s="12">
        <v>0.13436287</v>
      </c>
      <c r="L715" s="9" t="s">
        <v>20</v>
      </c>
    </row>
    <row r="716" spans="1:12" ht="15" customHeight="1">
      <c r="A716" s="9" t="s">
        <v>417</v>
      </c>
      <c r="B716" s="10">
        <v>45684</v>
      </c>
      <c r="C716" s="9" t="s">
        <v>339</v>
      </c>
      <c r="D716" s="9" t="s">
        <v>340</v>
      </c>
      <c r="E716" s="9" t="s">
        <v>33</v>
      </c>
      <c r="F716" s="11">
        <v>0</v>
      </c>
      <c r="G716" s="11">
        <v>0</v>
      </c>
      <c r="H716" s="11">
        <v>0</v>
      </c>
      <c r="I716" s="11">
        <v>-1500</v>
      </c>
      <c r="J716" s="11">
        <v>1500</v>
      </c>
      <c r="K716" s="12">
        <v>0</v>
      </c>
      <c r="L716" s="9" t="s">
        <v>77</v>
      </c>
    </row>
    <row r="717" spans="1:12" ht="15" customHeight="1">
      <c r="A717" s="9" t="s">
        <v>560</v>
      </c>
      <c r="B717" s="10">
        <v>45684</v>
      </c>
      <c r="C717" s="9" t="s">
        <v>415</v>
      </c>
      <c r="D717" s="9" t="s">
        <v>106</v>
      </c>
      <c r="E717" s="9" t="s">
        <v>33</v>
      </c>
      <c r="F717" s="11">
        <v>0</v>
      </c>
      <c r="G717" s="11">
        <v>0</v>
      </c>
      <c r="H717" s="11">
        <v>0</v>
      </c>
      <c r="I717" s="11">
        <v>-150</v>
      </c>
      <c r="J717" s="11">
        <v>150</v>
      </c>
      <c r="K717" s="12">
        <v>0</v>
      </c>
      <c r="L717" s="9" t="s">
        <v>77</v>
      </c>
    </row>
    <row r="718" spans="1:12" ht="15" customHeight="1">
      <c r="A718" s="9" t="s">
        <v>1029</v>
      </c>
      <c r="B718" s="10">
        <v>45684</v>
      </c>
      <c r="C718" s="9" t="s">
        <v>441</v>
      </c>
      <c r="D718" s="9" t="s">
        <v>105</v>
      </c>
      <c r="E718" s="9" t="s">
        <v>33</v>
      </c>
      <c r="F718" s="11">
        <v>0</v>
      </c>
      <c r="G718" s="11">
        <v>0</v>
      </c>
      <c r="H718" s="11">
        <v>0</v>
      </c>
      <c r="I718" s="11">
        <v>-352.3</v>
      </c>
      <c r="J718" s="11">
        <v>352.3</v>
      </c>
      <c r="K718" s="12">
        <v>0</v>
      </c>
      <c r="L718" s="9" t="s">
        <v>142</v>
      </c>
    </row>
    <row r="719" spans="1:12" ht="15" customHeight="1">
      <c r="A719" s="9" t="s">
        <v>675</v>
      </c>
      <c r="B719" s="10">
        <v>45684</v>
      </c>
      <c r="C719" s="9" t="s">
        <v>676</v>
      </c>
      <c r="D719" s="9" t="s">
        <v>106</v>
      </c>
      <c r="E719" s="9" t="s">
        <v>33</v>
      </c>
      <c r="F719" s="11">
        <v>0</v>
      </c>
      <c r="G719" s="11">
        <v>0</v>
      </c>
      <c r="H719" s="11">
        <v>0</v>
      </c>
      <c r="I719" s="11">
        <v>-0.03</v>
      </c>
      <c r="J719" s="11">
        <v>0.03</v>
      </c>
      <c r="K719" s="12">
        <v>0</v>
      </c>
      <c r="L719" s="9" t="s">
        <v>573</v>
      </c>
    </row>
    <row r="720" spans="1:12" ht="15" customHeight="1">
      <c r="A720" s="9" t="s">
        <v>1014</v>
      </c>
      <c r="B720" s="10">
        <v>45684</v>
      </c>
      <c r="C720" s="9" t="s">
        <v>1015</v>
      </c>
      <c r="D720" s="9" t="s">
        <v>15</v>
      </c>
      <c r="E720" s="9" t="s">
        <v>18</v>
      </c>
      <c r="F720" s="11">
        <v>3881</v>
      </c>
      <c r="G720" s="11">
        <v>0</v>
      </c>
      <c r="H720" s="11">
        <v>3881</v>
      </c>
      <c r="I720" s="11">
        <v>2988.57</v>
      </c>
      <c r="J720" s="11">
        <v>892.43</v>
      </c>
      <c r="K720" s="12">
        <v>0.22994846999999999</v>
      </c>
      <c r="L720" s="9" t="s">
        <v>80</v>
      </c>
    </row>
    <row r="721" spans="1:12" ht="15" customHeight="1">
      <c r="A721" s="9" t="s">
        <v>620</v>
      </c>
      <c r="B721" s="10">
        <v>45684</v>
      </c>
      <c r="C721" s="9" t="s">
        <v>621</v>
      </c>
      <c r="D721" s="9" t="s">
        <v>371</v>
      </c>
      <c r="E721" s="9" t="s">
        <v>24</v>
      </c>
      <c r="F721" s="11">
        <v>0</v>
      </c>
      <c r="G721" s="11">
        <v>0</v>
      </c>
      <c r="H721" s="11">
        <v>0</v>
      </c>
      <c r="I721" s="11">
        <v>605.9</v>
      </c>
      <c r="J721" s="11">
        <v>-605.9</v>
      </c>
      <c r="K721" s="12">
        <v>0</v>
      </c>
      <c r="L721" s="9" t="s">
        <v>237</v>
      </c>
    </row>
    <row r="722" spans="1:12" ht="15" customHeight="1">
      <c r="A722" s="9" t="s">
        <v>1118</v>
      </c>
      <c r="B722" s="10">
        <v>45684</v>
      </c>
      <c r="C722" s="9" t="s">
        <v>201</v>
      </c>
      <c r="D722" s="9" t="s">
        <v>103</v>
      </c>
      <c r="E722" s="9" t="s">
        <v>18</v>
      </c>
      <c r="F722" s="11">
        <v>8387.59</v>
      </c>
      <c r="G722" s="11">
        <v>0</v>
      </c>
      <c r="H722" s="11">
        <v>8387.59</v>
      </c>
      <c r="I722" s="11">
        <v>6284.35</v>
      </c>
      <c r="J722" s="11">
        <v>2103.2399999999998</v>
      </c>
      <c r="K722" s="12">
        <v>0.25075618</v>
      </c>
      <c r="L722" s="9" t="s">
        <v>269</v>
      </c>
    </row>
    <row r="723" spans="1:12" ht="15" customHeight="1">
      <c r="A723" s="9" t="s">
        <v>1150</v>
      </c>
      <c r="B723" s="10">
        <v>45684</v>
      </c>
      <c r="C723" s="9" t="s">
        <v>82</v>
      </c>
      <c r="D723" s="9" t="s">
        <v>81</v>
      </c>
      <c r="E723" s="9" t="s">
        <v>24</v>
      </c>
      <c r="F723" s="11">
        <v>2760</v>
      </c>
      <c r="G723" s="11">
        <v>0</v>
      </c>
      <c r="H723" s="11">
        <v>2760</v>
      </c>
      <c r="I723" s="11">
        <v>1848</v>
      </c>
      <c r="J723" s="11">
        <v>912</v>
      </c>
      <c r="K723" s="12">
        <v>0.33043477999999998</v>
      </c>
      <c r="L723" s="9" t="s">
        <v>241</v>
      </c>
    </row>
    <row r="724" spans="1:12" ht="15" customHeight="1">
      <c r="A724" s="9" t="s">
        <v>1151</v>
      </c>
      <c r="B724" s="10">
        <v>45684</v>
      </c>
      <c r="C724" s="9" t="s">
        <v>275</v>
      </c>
      <c r="D724" s="9" t="s">
        <v>45</v>
      </c>
      <c r="E724" s="9" t="s">
        <v>24</v>
      </c>
      <c r="F724" s="11">
        <v>775</v>
      </c>
      <c r="G724" s="11">
        <v>0</v>
      </c>
      <c r="H724" s="11">
        <v>775</v>
      </c>
      <c r="I724" s="11">
        <v>617.66</v>
      </c>
      <c r="J724" s="11">
        <v>157.34</v>
      </c>
      <c r="K724" s="12">
        <v>0.20301934999999999</v>
      </c>
      <c r="L724" s="9" t="s">
        <v>241</v>
      </c>
    </row>
    <row r="725" spans="1:12" ht="15" customHeight="1">
      <c r="A725" s="9" t="s">
        <v>1152</v>
      </c>
      <c r="B725" s="10">
        <v>45684</v>
      </c>
      <c r="C725" s="9" t="s">
        <v>275</v>
      </c>
      <c r="D725" s="9" t="s">
        <v>45</v>
      </c>
      <c r="E725" s="9" t="s">
        <v>24</v>
      </c>
      <c r="F725" s="11">
        <v>18413</v>
      </c>
      <c r="G725" s="11">
        <v>0</v>
      </c>
      <c r="H725" s="11">
        <v>18413</v>
      </c>
      <c r="I725" s="11">
        <v>15113.59</v>
      </c>
      <c r="J725" s="11">
        <v>3299.41</v>
      </c>
      <c r="K725" s="12">
        <v>0.17918915999999999</v>
      </c>
      <c r="L725" s="9" t="s">
        <v>241</v>
      </c>
    </row>
    <row r="726" spans="1:12" ht="15" customHeight="1">
      <c r="A726" s="9" t="s">
        <v>1275</v>
      </c>
      <c r="B726" s="10">
        <v>45684</v>
      </c>
      <c r="C726" s="9" t="s">
        <v>175</v>
      </c>
      <c r="D726" s="9" t="s">
        <v>20</v>
      </c>
      <c r="E726" s="9" t="s">
        <v>24</v>
      </c>
      <c r="F726" s="11">
        <v>1215.5999999999999</v>
      </c>
      <c r="G726" s="11">
        <v>0</v>
      </c>
      <c r="H726" s="11">
        <v>1215.5999999999999</v>
      </c>
      <c r="I726" s="11">
        <v>718.06</v>
      </c>
      <c r="J726" s="11">
        <v>497.54</v>
      </c>
      <c r="K726" s="12">
        <v>0.40929581999999998</v>
      </c>
      <c r="L726" s="9" t="s">
        <v>20</v>
      </c>
    </row>
    <row r="727" spans="1:12" ht="15" customHeight="1">
      <c r="A727" s="9" t="s">
        <v>1276</v>
      </c>
      <c r="B727" s="10">
        <v>45684</v>
      </c>
      <c r="C727" s="9" t="s">
        <v>175</v>
      </c>
      <c r="D727" s="9" t="s">
        <v>20</v>
      </c>
      <c r="E727" s="9" t="s">
        <v>24</v>
      </c>
      <c r="F727" s="11">
        <v>2365.25</v>
      </c>
      <c r="G727" s="11">
        <v>0</v>
      </c>
      <c r="H727" s="11">
        <v>2365.25</v>
      </c>
      <c r="I727" s="11">
        <v>1813.55</v>
      </c>
      <c r="J727" s="11">
        <v>551.70000000000005</v>
      </c>
      <c r="K727" s="12">
        <v>0.2332523</v>
      </c>
      <c r="L727" s="9" t="s">
        <v>20</v>
      </c>
    </row>
    <row r="728" spans="1:12" ht="15" customHeight="1">
      <c r="A728" s="9" t="s">
        <v>1091</v>
      </c>
      <c r="B728" s="10">
        <v>45684</v>
      </c>
      <c r="C728" s="9" t="s">
        <v>152</v>
      </c>
      <c r="D728" s="9" t="s">
        <v>113</v>
      </c>
      <c r="E728" s="9" t="s">
        <v>24</v>
      </c>
      <c r="F728" s="11">
        <v>3035.29</v>
      </c>
      <c r="G728" s="11">
        <v>0</v>
      </c>
      <c r="H728" s="11">
        <v>3035.29</v>
      </c>
      <c r="I728" s="11">
        <v>2580</v>
      </c>
      <c r="J728" s="11">
        <v>455.29</v>
      </c>
      <c r="K728" s="12">
        <v>0.14999884999999999</v>
      </c>
      <c r="L728" s="9" t="s">
        <v>113</v>
      </c>
    </row>
    <row r="729" spans="1:12" ht="15" customHeight="1">
      <c r="A729" s="9" t="s">
        <v>1092</v>
      </c>
      <c r="B729" s="10">
        <v>45684</v>
      </c>
      <c r="C729" s="9" t="s">
        <v>152</v>
      </c>
      <c r="D729" s="9" t="s">
        <v>113</v>
      </c>
      <c r="E729" s="9" t="s">
        <v>24</v>
      </c>
      <c r="F729" s="11">
        <v>46948.32</v>
      </c>
      <c r="G729" s="11">
        <v>0</v>
      </c>
      <c r="H729" s="11">
        <v>46948.32</v>
      </c>
      <c r="I729" s="11">
        <v>39906.080000000002</v>
      </c>
      <c r="J729" s="11">
        <v>7042.24</v>
      </c>
      <c r="K729" s="12">
        <v>0.14999983</v>
      </c>
      <c r="L729" s="9" t="s">
        <v>113</v>
      </c>
    </row>
    <row r="730" spans="1:12" ht="15" customHeight="1">
      <c r="A730" s="9" t="s">
        <v>1148</v>
      </c>
      <c r="B730" s="10">
        <v>45685</v>
      </c>
      <c r="C730" s="9" t="s">
        <v>1149</v>
      </c>
      <c r="D730" s="9" t="s">
        <v>45</v>
      </c>
      <c r="E730" s="9" t="s">
        <v>24</v>
      </c>
      <c r="F730" s="11">
        <v>0</v>
      </c>
      <c r="G730" s="11">
        <v>0</v>
      </c>
      <c r="H730" s="11">
        <v>0</v>
      </c>
      <c r="I730" s="11">
        <v>-14.03</v>
      </c>
      <c r="J730" s="11">
        <v>14.03</v>
      </c>
      <c r="K730" s="12">
        <v>0</v>
      </c>
      <c r="L730" s="9" t="s">
        <v>241</v>
      </c>
    </row>
    <row r="731" spans="1:12" ht="15" customHeight="1">
      <c r="A731" s="9" t="s">
        <v>1058</v>
      </c>
      <c r="B731" s="10">
        <v>45685</v>
      </c>
      <c r="C731" s="9" t="s">
        <v>170</v>
      </c>
      <c r="D731" s="9" t="s">
        <v>81</v>
      </c>
      <c r="E731" s="9" t="s">
        <v>24</v>
      </c>
      <c r="F731" s="11">
        <v>0</v>
      </c>
      <c r="G731" s="11">
        <v>0</v>
      </c>
      <c r="H731" s="11">
        <v>0</v>
      </c>
      <c r="I731" s="11">
        <v>-3.9</v>
      </c>
      <c r="J731" s="11">
        <v>3.9</v>
      </c>
      <c r="K731" s="12">
        <v>0</v>
      </c>
      <c r="L731" s="9" t="s">
        <v>247</v>
      </c>
    </row>
    <row r="732" spans="1:12" ht="15" customHeight="1">
      <c r="A732" s="9" t="s">
        <v>278</v>
      </c>
      <c r="B732" s="10">
        <v>45685</v>
      </c>
      <c r="C732" s="9" t="s">
        <v>21</v>
      </c>
      <c r="D732" s="9" t="s">
        <v>20</v>
      </c>
      <c r="E732" s="9" t="s">
        <v>24</v>
      </c>
      <c r="F732" s="11">
        <v>0</v>
      </c>
      <c r="G732" s="11">
        <v>0</v>
      </c>
      <c r="H732" s="11">
        <v>0</v>
      </c>
      <c r="I732" s="11">
        <v>294</v>
      </c>
      <c r="J732" s="11">
        <v>-294</v>
      </c>
      <c r="K732" s="12">
        <v>0</v>
      </c>
      <c r="L732" s="9" t="s">
        <v>20</v>
      </c>
    </row>
    <row r="733" spans="1:12" ht="15" customHeight="1">
      <c r="A733" s="9" t="s">
        <v>529</v>
      </c>
      <c r="B733" s="10">
        <v>45685</v>
      </c>
      <c r="C733" s="9" t="s">
        <v>530</v>
      </c>
      <c r="D733" s="9" t="s">
        <v>45</v>
      </c>
      <c r="E733" s="9" t="s">
        <v>24</v>
      </c>
      <c r="F733" s="11">
        <v>0</v>
      </c>
      <c r="G733" s="11">
        <v>0</v>
      </c>
      <c r="H733" s="11">
        <v>0</v>
      </c>
      <c r="I733" s="11">
        <v>21.8</v>
      </c>
      <c r="J733" s="11">
        <v>-21.8</v>
      </c>
      <c r="K733" s="12">
        <v>0</v>
      </c>
      <c r="L733" s="9" t="s">
        <v>241</v>
      </c>
    </row>
    <row r="734" spans="1:12" ht="15" customHeight="1">
      <c r="A734" s="9" t="s">
        <v>428</v>
      </c>
      <c r="B734" s="10">
        <v>45685</v>
      </c>
      <c r="C734" s="9" t="s">
        <v>151</v>
      </c>
      <c r="D734" s="9" t="s">
        <v>70</v>
      </c>
      <c r="E734" s="9" t="s">
        <v>24</v>
      </c>
      <c r="F734" s="11">
        <v>0</v>
      </c>
      <c r="G734" s="11">
        <v>319.92</v>
      </c>
      <c r="H734" s="11">
        <v>319.92</v>
      </c>
      <c r="I734" s="11">
        <v>0</v>
      </c>
      <c r="J734" s="11">
        <v>319.92</v>
      </c>
      <c r="K734" s="12">
        <v>1</v>
      </c>
      <c r="L734" s="9" t="s">
        <v>239</v>
      </c>
    </row>
    <row r="735" spans="1:12" ht="15" customHeight="1">
      <c r="A735" s="9" t="s">
        <v>500</v>
      </c>
      <c r="B735" s="10">
        <v>45685</v>
      </c>
      <c r="C735" s="9" t="s">
        <v>170</v>
      </c>
      <c r="D735" s="9" t="s">
        <v>81</v>
      </c>
      <c r="E735" s="9" t="s">
        <v>24</v>
      </c>
      <c r="F735" s="11">
        <v>0</v>
      </c>
      <c r="G735" s="11">
        <v>0</v>
      </c>
      <c r="H735" s="11">
        <v>0</v>
      </c>
      <c r="I735" s="11">
        <v>270.61</v>
      </c>
      <c r="J735" s="11">
        <v>-270.61</v>
      </c>
      <c r="K735" s="12">
        <v>0</v>
      </c>
      <c r="L735" s="9" t="s">
        <v>247</v>
      </c>
    </row>
    <row r="736" spans="1:12" ht="15" customHeight="1">
      <c r="A736" s="9" t="s">
        <v>1164</v>
      </c>
      <c r="B736" s="10">
        <v>45685</v>
      </c>
      <c r="C736" s="9" t="s">
        <v>1165</v>
      </c>
      <c r="D736" s="9" t="s">
        <v>59</v>
      </c>
      <c r="E736" s="9" t="s">
        <v>18</v>
      </c>
      <c r="F736" s="11">
        <v>0</v>
      </c>
      <c r="G736" s="11">
        <v>0</v>
      </c>
      <c r="H736" s="11">
        <v>0</v>
      </c>
      <c r="I736" s="11">
        <v>-122.3</v>
      </c>
      <c r="J736" s="11">
        <v>122.3</v>
      </c>
      <c r="K736" s="12">
        <v>0</v>
      </c>
      <c r="L736" s="9" t="s">
        <v>360</v>
      </c>
    </row>
    <row r="737" spans="1:12" ht="15" customHeight="1">
      <c r="A737" s="9" t="s">
        <v>1118</v>
      </c>
      <c r="B737" s="10">
        <v>45685</v>
      </c>
      <c r="C737" s="9" t="s">
        <v>201</v>
      </c>
      <c r="D737" s="9" t="s">
        <v>103</v>
      </c>
      <c r="E737" s="9" t="s">
        <v>18</v>
      </c>
      <c r="F737" s="11">
        <v>0</v>
      </c>
      <c r="G737" s="11">
        <v>0</v>
      </c>
      <c r="H737" s="11">
        <v>0</v>
      </c>
      <c r="I737" s="11">
        <v>9.5</v>
      </c>
      <c r="J737" s="11">
        <v>-9.5</v>
      </c>
      <c r="K737" s="12">
        <v>0</v>
      </c>
      <c r="L737" s="9" t="s">
        <v>269</v>
      </c>
    </row>
    <row r="738" spans="1:12" ht="15" customHeight="1">
      <c r="A738" s="9" t="s">
        <v>999</v>
      </c>
      <c r="B738" s="10">
        <v>45685</v>
      </c>
      <c r="C738" s="9" t="s">
        <v>411</v>
      </c>
      <c r="D738" s="9" t="s">
        <v>59</v>
      </c>
      <c r="E738" s="9" t="s">
        <v>18</v>
      </c>
      <c r="F738" s="11">
        <v>868.3</v>
      </c>
      <c r="G738" s="11">
        <v>0</v>
      </c>
      <c r="H738" s="11">
        <v>868.3</v>
      </c>
      <c r="I738" s="11">
        <v>564.48</v>
      </c>
      <c r="J738" s="11">
        <v>303.82</v>
      </c>
      <c r="K738" s="12">
        <v>0.34990210999999999</v>
      </c>
      <c r="L738" s="9" t="s">
        <v>181</v>
      </c>
    </row>
    <row r="739" spans="1:12" ht="15" customHeight="1">
      <c r="A739" s="9" t="s">
        <v>1061</v>
      </c>
      <c r="B739" s="10">
        <v>45685</v>
      </c>
      <c r="C739" s="9" t="s">
        <v>267</v>
      </c>
      <c r="D739" s="9" t="s">
        <v>81</v>
      </c>
      <c r="E739" s="9" t="s">
        <v>24</v>
      </c>
      <c r="F739" s="11">
        <v>1255.67</v>
      </c>
      <c r="G739" s="11">
        <v>0</v>
      </c>
      <c r="H739" s="11">
        <v>1255.67</v>
      </c>
      <c r="I739" s="11">
        <v>656.14</v>
      </c>
      <c r="J739" s="11">
        <v>599.53</v>
      </c>
      <c r="K739" s="12">
        <v>0.47745824999999997</v>
      </c>
      <c r="L739" s="9" t="s">
        <v>247</v>
      </c>
    </row>
    <row r="740" spans="1:12" ht="15" customHeight="1">
      <c r="A740" s="9" t="s">
        <v>1036</v>
      </c>
      <c r="B740" s="10">
        <v>45685</v>
      </c>
      <c r="C740" s="9" t="s">
        <v>387</v>
      </c>
      <c r="D740" s="9" t="s">
        <v>106</v>
      </c>
      <c r="E740" s="9" t="s">
        <v>33</v>
      </c>
      <c r="F740" s="11">
        <v>1000</v>
      </c>
      <c r="G740" s="11">
        <v>0</v>
      </c>
      <c r="H740" s="11">
        <v>1000</v>
      </c>
      <c r="I740" s="11">
        <v>807.55</v>
      </c>
      <c r="J740" s="11">
        <v>192.45</v>
      </c>
      <c r="K740" s="12">
        <v>0.19245000000000001</v>
      </c>
      <c r="L740" s="9" t="s">
        <v>77</v>
      </c>
    </row>
    <row r="741" spans="1:12" ht="15" customHeight="1">
      <c r="A741" s="9" t="s">
        <v>364</v>
      </c>
      <c r="B741" s="10">
        <v>45685</v>
      </c>
      <c r="C741" s="9" t="s">
        <v>344</v>
      </c>
      <c r="D741" s="9" t="s">
        <v>15</v>
      </c>
      <c r="E741" s="9" t="s">
        <v>18</v>
      </c>
      <c r="F741" s="11">
        <v>0</v>
      </c>
      <c r="G741" s="11">
        <v>0</v>
      </c>
      <c r="H741" s="11">
        <v>0</v>
      </c>
      <c r="I741" s="11">
        <v>56</v>
      </c>
      <c r="J741" s="11">
        <v>-56</v>
      </c>
      <c r="K741" s="12">
        <v>0</v>
      </c>
      <c r="L741" s="9" t="s">
        <v>274</v>
      </c>
    </row>
    <row r="742" spans="1:12" ht="15" customHeight="1">
      <c r="A742" s="9" t="s">
        <v>570</v>
      </c>
      <c r="B742" s="10">
        <v>45685</v>
      </c>
      <c r="C742" s="9" t="s">
        <v>292</v>
      </c>
      <c r="D742" s="9" t="s">
        <v>81</v>
      </c>
      <c r="E742" s="9" t="s">
        <v>24</v>
      </c>
      <c r="F742" s="11">
        <v>0</v>
      </c>
      <c r="G742" s="11">
        <v>0</v>
      </c>
      <c r="H742" s="11">
        <v>0</v>
      </c>
      <c r="I742" s="11">
        <v>1401.86</v>
      </c>
      <c r="J742" s="11">
        <v>-1401.86</v>
      </c>
      <c r="K742" s="12">
        <v>0</v>
      </c>
      <c r="L742" s="9" t="s">
        <v>249</v>
      </c>
    </row>
    <row r="743" spans="1:12" ht="15" customHeight="1">
      <c r="A743" s="9" t="s">
        <v>474</v>
      </c>
      <c r="B743" s="10">
        <v>45685</v>
      </c>
      <c r="C743" s="9" t="s">
        <v>413</v>
      </c>
      <c r="D743" s="9" t="s">
        <v>59</v>
      </c>
      <c r="E743" s="9" t="s">
        <v>18</v>
      </c>
      <c r="F743" s="11">
        <v>0</v>
      </c>
      <c r="G743" s="11">
        <v>0</v>
      </c>
      <c r="H743" s="11">
        <v>0</v>
      </c>
      <c r="I743" s="11">
        <v>104.78</v>
      </c>
      <c r="J743" s="11">
        <v>-104.78</v>
      </c>
      <c r="K743" s="12">
        <v>0</v>
      </c>
      <c r="L743" s="9" t="s">
        <v>238</v>
      </c>
    </row>
    <row r="744" spans="1:12" ht="15" customHeight="1">
      <c r="A744" s="9" t="s">
        <v>547</v>
      </c>
      <c r="B744" s="10">
        <v>45685</v>
      </c>
      <c r="C744" s="9" t="s">
        <v>144</v>
      </c>
      <c r="D744" s="9" t="s">
        <v>59</v>
      </c>
      <c r="E744" s="9" t="s">
        <v>18</v>
      </c>
      <c r="F744" s="11">
        <v>0</v>
      </c>
      <c r="G744" s="11">
        <v>0</v>
      </c>
      <c r="H744" s="11">
        <v>0</v>
      </c>
      <c r="I744" s="11">
        <v>6.51</v>
      </c>
      <c r="J744" s="11">
        <v>-6.51</v>
      </c>
      <c r="K744" s="12">
        <v>0</v>
      </c>
      <c r="L744" s="9" t="s">
        <v>272</v>
      </c>
    </row>
    <row r="745" spans="1:12" ht="15" customHeight="1">
      <c r="A745" s="9" t="s">
        <v>1024</v>
      </c>
      <c r="B745" s="10">
        <v>45685</v>
      </c>
      <c r="C745" s="9" t="s">
        <v>121</v>
      </c>
      <c r="D745" s="9" t="s">
        <v>120</v>
      </c>
      <c r="E745" s="9" t="s">
        <v>24</v>
      </c>
      <c r="F745" s="11">
        <v>0</v>
      </c>
      <c r="G745" s="11">
        <v>0</v>
      </c>
      <c r="H745" s="11">
        <v>0</v>
      </c>
      <c r="I745" s="11">
        <v>-1223.68</v>
      </c>
      <c r="J745" s="11">
        <v>1223.68</v>
      </c>
      <c r="K745" s="12">
        <v>0</v>
      </c>
      <c r="L745" s="9" t="s">
        <v>249</v>
      </c>
    </row>
    <row r="746" spans="1:12" ht="15" customHeight="1">
      <c r="A746" s="9" t="s">
        <v>1010</v>
      </c>
      <c r="B746" s="10">
        <v>45685</v>
      </c>
      <c r="C746" s="9" t="s">
        <v>408</v>
      </c>
      <c r="D746" s="9" t="s">
        <v>15</v>
      </c>
      <c r="E746" s="9" t="s">
        <v>18</v>
      </c>
      <c r="F746" s="11">
        <v>0</v>
      </c>
      <c r="G746" s="11">
        <v>-200</v>
      </c>
      <c r="H746" s="11">
        <v>-200</v>
      </c>
      <c r="I746" s="11">
        <v>-123.53</v>
      </c>
      <c r="J746" s="11">
        <v>-76.47</v>
      </c>
      <c r="K746" s="12">
        <v>0.38235000000000002</v>
      </c>
      <c r="L746" s="9" t="s">
        <v>80</v>
      </c>
    </row>
    <row r="747" spans="1:12" ht="15" customHeight="1">
      <c r="A747" s="9" t="s">
        <v>624</v>
      </c>
      <c r="B747" s="10">
        <v>45685</v>
      </c>
      <c r="C747" s="9" t="s">
        <v>175</v>
      </c>
      <c r="D747" s="9" t="s">
        <v>20</v>
      </c>
      <c r="E747" s="9" t="s">
        <v>24</v>
      </c>
      <c r="F747" s="11">
        <v>0</v>
      </c>
      <c r="G747" s="11">
        <v>0</v>
      </c>
      <c r="H747" s="11">
        <v>0</v>
      </c>
      <c r="I747" s="11">
        <v>-984.8</v>
      </c>
      <c r="J747" s="11">
        <v>984.8</v>
      </c>
      <c r="K747" s="12">
        <v>0</v>
      </c>
      <c r="L747" s="9" t="s">
        <v>20</v>
      </c>
    </row>
    <row r="748" spans="1:12" ht="15" customHeight="1">
      <c r="A748" s="9" t="s">
        <v>1030</v>
      </c>
      <c r="B748" s="10">
        <v>45685</v>
      </c>
      <c r="C748" s="9" t="s">
        <v>206</v>
      </c>
      <c r="D748" s="9" t="s">
        <v>105</v>
      </c>
      <c r="E748" s="9" t="s">
        <v>33</v>
      </c>
      <c r="F748" s="11">
        <v>10091</v>
      </c>
      <c r="G748" s="11">
        <v>0</v>
      </c>
      <c r="H748" s="11">
        <v>10091</v>
      </c>
      <c r="I748" s="11">
        <v>8674.6200000000008</v>
      </c>
      <c r="J748" s="11">
        <v>1416.38</v>
      </c>
      <c r="K748" s="12">
        <v>0.14036071999999999</v>
      </c>
      <c r="L748" s="9" t="s">
        <v>142</v>
      </c>
    </row>
    <row r="749" spans="1:12" ht="15" customHeight="1">
      <c r="A749" s="9" t="s">
        <v>1006</v>
      </c>
      <c r="B749" s="10">
        <v>45685</v>
      </c>
      <c r="C749" s="9" t="s">
        <v>1007</v>
      </c>
      <c r="D749" s="9" t="s">
        <v>15</v>
      </c>
      <c r="E749" s="9" t="s">
        <v>18</v>
      </c>
      <c r="F749" s="11">
        <v>27886.66</v>
      </c>
      <c r="G749" s="11">
        <v>0</v>
      </c>
      <c r="H749" s="11">
        <v>27886.66</v>
      </c>
      <c r="I749" s="11">
        <v>21530.639999999999</v>
      </c>
      <c r="J749" s="11">
        <v>6356.02</v>
      </c>
      <c r="K749" s="12">
        <v>0.22792332000000001</v>
      </c>
      <c r="L749" s="9" t="s">
        <v>237</v>
      </c>
    </row>
    <row r="750" spans="1:12" ht="15" customHeight="1">
      <c r="A750" s="9" t="s">
        <v>684</v>
      </c>
      <c r="B750" s="10">
        <v>45685</v>
      </c>
      <c r="C750" s="9" t="s">
        <v>592</v>
      </c>
      <c r="D750" s="9" t="s">
        <v>106</v>
      </c>
      <c r="E750" s="9" t="s">
        <v>33</v>
      </c>
      <c r="F750" s="11">
        <v>0</v>
      </c>
      <c r="G750" s="11">
        <v>0</v>
      </c>
      <c r="H750" s="11">
        <v>0</v>
      </c>
      <c r="I750" s="11">
        <v>-78</v>
      </c>
      <c r="J750" s="11">
        <v>78</v>
      </c>
      <c r="K750" s="12">
        <v>0</v>
      </c>
      <c r="L750" s="9" t="s">
        <v>142</v>
      </c>
    </row>
    <row r="751" spans="1:12" ht="15" customHeight="1">
      <c r="A751" s="9" t="s">
        <v>1153</v>
      </c>
      <c r="B751" s="10">
        <v>45685</v>
      </c>
      <c r="C751" s="9" t="s">
        <v>530</v>
      </c>
      <c r="D751" s="9" t="s">
        <v>45</v>
      </c>
      <c r="E751" s="9" t="s">
        <v>24</v>
      </c>
      <c r="F751" s="11">
        <v>6170.84</v>
      </c>
      <c r="G751" s="11">
        <v>0</v>
      </c>
      <c r="H751" s="11">
        <v>6170.84</v>
      </c>
      <c r="I751" s="11">
        <v>4698.68</v>
      </c>
      <c r="J751" s="11">
        <v>1472.16</v>
      </c>
      <c r="K751" s="12">
        <v>0.23856720000000001</v>
      </c>
      <c r="L751" s="9" t="s">
        <v>241</v>
      </c>
    </row>
    <row r="752" spans="1:12" ht="15" customHeight="1">
      <c r="A752" s="9" t="s">
        <v>1045</v>
      </c>
      <c r="B752" s="10">
        <v>45685</v>
      </c>
      <c r="C752" s="9" t="s">
        <v>62</v>
      </c>
      <c r="D752" s="9" t="s">
        <v>15</v>
      </c>
      <c r="E752" s="9" t="s">
        <v>18</v>
      </c>
      <c r="F752" s="11">
        <v>235</v>
      </c>
      <c r="G752" s="11">
        <v>0</v>
      </c>
      <c r="H752" s="11">
        <v>235</v>
      </c>
      <c r="I752" s="11">
        <v>165.89</v>
      </c>
      <c r="J752" s="11">
        <v>69.11</v>
      </c>
      <c r="K752" s="12">
        <v>0.29408510999999998</v>
      </c>
      <c r="L752" s="9" t="s">
        <v>238</v>
      </c>
    </row>
    <row r="753" spans="1:12" ht="15" customHeight="1">
      <c r="A753" s="9" t="s">
        <v>1277</v>
      </c>
      <c r="B753" s="10">
        <v>45685</v>
      </c>
      <c r="C753" s="9" t="s">
        <v>175</v>
      </c>
      <c r="D753" s="9" t="s">
        <v>20</v>
      </c>
      <c r="E753" s="9" t="s">
        <v>24</v>
      </c>
      <c r="F753" s="11">
        <v>1215.5999999999999</v>
      </c>
      <c r="G753" s="11">
        <v>0</v>
      </c>
      <c r="H753" s="11">
        <v>1215.5999999999999</v>
      </c>
      <c r="I753" s="11">
        <v>653.05999999999995</v>
      </c>
      <c r="J753" s="11">
        <v>562.54</v>
      </c>
      <c r="K753" s="12">
        <v>0.46276736000000002</v>
      </c>
      <c r="L753" s="9" t="s">
        <v>20</v>
      </c>
    </row>
    <row r="754" spans="1:12" ht="15" customHeight="1">
      <c r="A754" s="9" t="s">
        <v>1278</v>
      </c>
      <c r="B754" s="10">
        <v>45685</v>
      </c>
      <c r="C754" s="9" t="s">
        <v>175</v>
      </c>
      <c r="D754" s="9" t="s">
        <v>20</v>
      </c>
      <c r="E754" s="9" t="s">
        <v>24</v>
      </c>
      <c r="F754" s="11">
        <v>2421.8000000000002</v>
      </c>
      <c r="G754" s="11">
        <v>0</v>
      </c>
      <c r="H754" s="11">
        <v>2421.8000000000002</v>
      </c>
      <c r="I754" s="11">
        <v>1971.4</v>
      </c>
      <c r="J754" s="11">
        <v>450.4</v>
      </c>
      <c r="K754" s="12">
        <v>0.18597737</v>
      </c>
      <c r="L754" s="9" t="s">
        <v>20</v>
      </c>
    </row>
    <row r="755" spans="1:12" ht="15" customHeight="1">
      <c r="A755" s="9" t="s">
        <v>1279</v>
      </c>
      <c r="B755" s="10">
        <v>45685</v>
      </c>
      <c r="C755" s="9" t="s">
        <v>175</v>
      </c>
      <c r="D755" s="9" t="s">
        <v>20</v>
      </c>
      <c r="E755" s="9" t="s">
        <v>24</v>
      </c>
      <c r="F755" s="11">
        <v>1054.25</v>
      </c>
      <c r="G755" s="11">
        <v>0</v>
      </c>
      <c r="H755" s="11">
        <v>1054.25</v>
      </c>
      <c r="I755" s="11">
        <v>769.75</v>
      </c>
      <c r="J755" s="11">
        <v>284.5</v>
      </c>
      <c r="K755" s="12">
        <v>0.26986009</v>
      </c>
      <c r="L755" s="9" t="s">
        <v>20</v>
      </c>
    </row>
    <row r="756" spans="1:12" ht="15" customHeight="1">
      <c r="A756" s="9" t="s">
        <v>1093</v>
      </c>
      <c r="B756" s="10">
        <v>45685</v>
      </c>
      <c r="C756" s="9" t="s">
        <v>152</v>
      </c>
      <c r="D756" s="9" t="s">
        <v>113</v>
      </c>
      <c r="E756" s="9" t="s">
        <v>24</v>
      </c>
      <c r="F756" s="11">
        <v>1101.01</v>
      </c>
      <c r="G756" s="11">
        <v>0</v>
      </c>
      <c r="H756" s="11">
        <v>1101.01</v>
      </c>
      <c r="I756" s="11">
        <v>935.86</v>
      </c>
      <c r="J756" s="11">
        <v>165.15</v>
      </c>
      <c r="K756" s="12">
        <v>0.14999863999999999</v>
      </c>
      <c r="L756" s="9" t="s">
        <v>113</v>
      </c>
    </row>
    <row r="757" spans="1:12" ht="15" customHeight="1">
      <c r="A757" s="9" t="s">
        <v>1280</v>
      </c>
      <c r="B757" s="10">
        <v>45685</v>
      </c>
      <c r="C757" s="9" t="s">
        <v>175</v>
      </c>
      <c r="D757" s="9" t="s">
        <v>20</v>
      </c>
      <c r="E757" s="9" t="s">
        <v>24</v>
      </c>
      <c r="F757" s="11">
        <v>2309.02</v>
      </c>
      <c r="G757" s="11">
        <v>0</v>
      </c>
      <c r="H757" s="11">
        <v>2309.02</v>
      </c>
      <c r="I757" s="11">
        <v>1690.98</v>
      </c>
      <c r="J757" s="11">
        <v>618.04</v>
      </c>
      <c r="K757" s="12">
        <v>0.26766334000000003</v>
      </c>
      <c r="L757" s="9" t="s">
        <v>20</v>
      </c>
    </row>
    <row r="758" spans="1:12" ht="15" customHeight="1">
      <c r="A758" s="9" t="s">
        <v>1281</v>
      </c>
      <c r="B758" s="10">
        <v>45685</v>
      </c>
      <c r="C758" s="9" t="s">
        <v>175</v>
      </c>
      <c r="D758" s="9" t="s">
        <v>20</v>
      </c>
      <c r="E758" s="9" t="s">
        <v>24</v>
      </c>
      <c r="F758" s="11">
        <v>1514.18</v>
      </c>
      <c r="G758" s="11">
        <v>0</v>
      </c>
      <c r="H758" s="11">
        <v>1514.18</v>
      </c>
      <c r="I758" s="11">
        <v>1139.3499999999999</v>
      </c>
      <c r="J758" s="11">
        <v>374.83</v>
      </c>
      <c r="K758" s="12">
        <v>0.24754652999999999</v>
      </c>
      <c r="L758" s="9" t="s">
        <v>20</v>
      </c>
    </row>
    <row r="759" spans="1:12" ht="15" customHeight="1">
      <c r="A759" s="9" t="s">
        <v>1282</v>
      </c>
      <c r="B759" s="10">
        <v>45685</v>
      </c>
      <c r="C759" s="9" t="s">
        <v>175</v>
      </c>
      <c r="D759" s="9" t="s">
        <v>20</v>
      </c>
      <c r="E759" s="9" t="s">
        <v>24</v>
      </c>
      <c r="F759" s="11">
        <v>1651</v>
      </c>
      <c r="G759" s="11">
        <v>0</v>
      </c>
      <c r="H759" s="11">
        <v>1651</v>
      </c>
      <c r="I759" s="11">
        <v>-734.8</v>
      </c>
      <c r="J759" s="11">
        <v>2385.8000000000002</v>
      </c>
      <c r="K759" s="12">
        <v>1.4450635999999999</v>
      </c>
      <c r="L759" s="9" t="s">
        <v>20</v>
      </c>
    </row>
    <row r="760" spans="1:12" ht="15" customHeight="1">
      <c r="A760" s="9" t="s">
        <v>1037</v>
      </c>
      <c r="B760" s="10">
        <v>45686</v>
      </c>
      <c r="C760" s="9" t="s">
        <v>419</v>
      </c>
      <c r="D760" s="9" t="s">
        <v>106</v>
      </c>
      <c r="E760" s="9" t="s">
        <v>33</v>
      </c>
      <c r="F760" s="11">
        <v>0</v>
      </c>
      <c r="G760" s="11">
        <v>0</v>
      </c>
      <c r="H760" s="11">
        <v>0</v>
      </c>
      <c r="I760" s="11">
        <v>23325</v>
      </c>
      <c r="J760" s="11">
        <v>-23325</v>
      </c>
      <c r="K760" s="12">
        <v>0</v>
      </c>
      <c r="L760" s="9" t="s">
        <v>77</v>
      </c>
    </row>
    <row r="761" spans="1:12" ht="15" customHeight="1">
      <c r="A761" s="9" t="s">
        <v>388</v>
      </c>
      <c r="B761" s="10">
        <v>45686</v>
      </c>
      <c r="C761" s="9" t="s">
        <v>387</v>
      </c>
      <c r="D761" s="9" t="s">
        <v>106</v>
      </c>
      <c r="E761" s="9" t="s">
        <v>33</v>
      </c>
      <c r="F761" s="11">
        <v>0</v>
      </c>
      <c r="G761" s="11">
        <v>0</v>
      </c>
      <c r="H761" s="11">
        <v>0</v>
      </c>
      <c r="I761" s="11">
        <v>24006</v>
      </c>
      <c r="J761" s="11">
        <v>-24006</v>
      </c>
      <c r="K761" s="12">
        <v>0</v>
      </c>
      <c r="L761" s="9" t="s">
        <v>77</v>
      </c>
    </row>
    <row r="762" spans="1:12" ht="15" customHeight="1">
      <c r="A762" s="9" t="s">
        <v>386</v>
      </c>
      <c r="B762" s="10">
        <v>45686</v>
      </c>
      <c r="C762" s="9" t="s">
        <v>387</v>
      </c>
      <c r="D762" s="9" t="s">
        <v>106</v>
      </c>
      <c r="E762" s="9" t="s">
        <v>33</v>
      </c>
      <c r="F762" s="11">
        <v>0</v>
      </c>
      <c r="G762" s="11">
        <v>0</v>
      </c>
      <c r="H762" s="11">
        <v>0</v>
      </c>
      <c r="I762" s="11">
        <v>8371</v>
      </c>
      <c r="J762" s="11">
        <v>-8371</v>
      </c>
      <c r="K762" s="12">
        <v>0</v>
      </c>
      <c r="L762" s="9" t="s">
        <v>77</v>
      </c>
    </row>
    <row r="763" spans="1:12" ht="15" customHeight="1">
      <c r="A763" s="9" t="s">
        <v>510</v>
      </c>
      <c r="B763" s="10">
        <v>45686</v>
      </c>
      <c r="C763" s="9" t="s">
        <v>387</v>
      </c>
      <c r="D763" s="9" t="s">
        <v>106</v>
      </c>
      <c r="E763" s="9" t="s">
        <v>33</v>
      </c>
      <c r="F763" s="11">
        <v>0</v>
      </c>
      <c r="G763" s="11">
        <v>0</v>
      </c>
      <c r="H763" s="11">
        <v>0</v>
      </c>
      <c r="I763" s="11">
        <v>-1500</v>
      </c>
      <c r="J763" s="11">
        <v>1500</v>
      </c>
      <c r="K763" s="12">
        <v>0</v>
      </c>
      <c r="L763" s="9" t="s">
        <v>77</v>
      </c>
    </row>
    <row r="764" spans="1:12" ht="15" customHeight="1">
      <c r="A764" s="9" t="s">
        <v>1118</v>
      </c>
      <c r="B764" s="10">
        <v>45686</v>
      </c>
      <c r="C764" s="9" t="s">
        <v>201</v>
      </c>
      <c r="D764" s="9" t="s">
        <v>103</v>
      </c>
      <c r="E764" s="9" t="s">
        <v>18</v>
      </c>
      <c r="F764" s="11">
        <v>0</v>
      </c>
      <c r="G764" s="11">
        <v>0</v>
      </c>
      <c r="H764" s="11">
        <v>0</v>
      </c>
      <c r="I764" s="11">
        <v>0.8</v>
      </c>
      <c r="J764" s="11">
        <v>-0.8</v>
      </c>
      <c r="K764" s="12">
        <v>0</v>
      </c>
      <c r="L764" s="9" t="s">
        <v>269</v>
      </c>
    </row>
    <row r="765" spans="1:12" ht="15" customHeight="1">
      <c r="A765" s="9" t="s">
        <v>442</v>
      </c>
      <c r="B765" s="10">
        <v>45686</v>
      </c>
      <c r="C765" s="9" t="s">
        <v>443</v>
      </c>
      <c r="D765" s="9" t="s">
        <v>106</v>
      </c>
      <c r="E765" s="9" t="s">
        <v>33</v>
      </c>
      <c r="F765" s="11">
        <v>0</v>
      </c>
      <c r="G765" s="11">
        <v>0</v>
      </c>
      <c r="H765" s="11">
        <v>0</v>
      </c>
      <c r="I765" s="11">
        <v>794.14</v>
      </c>
      <c r="J765" s="11">
        <v>-794.14</v>
      </c>
      <c r="K765" s="12">
        <v>0</v>
      </c>
      <c r="L765" s="9" t="s">
        <v>460</v>
      </c>
    </row>
    <row r="766" spans="1:12" ht="15" customHeight="1">
      <c r="A766" s="9" t="s">
        <v>627</v>
      </c>
      <c r="B766" s="10">
        <v>45686</v>
      </c>
      <c r="C766" s="9" t="s">
        <v>507</v>
      </c>
      <c r="D766" s="9" t="s">
        <v>45</v>
      </c>
      <c r="E766" s="9" t="s">
        <v>18</v>
      </c>
      <c r="F766" s="11">
        <v>0</v>
      </c>
      <c r="G766" s="11">
        <v>1850</v>
      </c>
      <c r="H766" s="11">
        <v>1850</v>
      </c>
      <c r="I766" s="11">
        <v>1411.8</v>
      </c>
      <c r="J766" s="11">
        <v>438.2</v>
      </c>
      <c r="K766" s="12">
        <v>0.23686486000000001</v>
      </c>
      <c r="L766" s="9" t="s">
        <v>238</v>
      </c>
    </row>
    <row r="767" spans="1:12" ht="15" customHeight="1">
      <c r="A767" s="9" t="s">
        <v>564</v>
      </c>
      <c r="B767" s="10">
        <v>45686</v>
      </c>
      <c r="C767" s="9" t="s">
        <v>146</v>
      </c>
      <c r="D767" s="9" t="s">
        <v>76</v>
      </c>
      <c r="E767" s="9" t="s">
        <v>18</v>
      </c>
      <c r="F767" s="11">
        <v>0</v>
      </c>
      <c r="G767" s="11">
        <v>0</v>
      </c>
      <c r="H767" s="11">
        <v>0</v>
      </c>
      <c r="I767" s="11">
        <v>7535.5</v>
      </c>
      <c r="J767" s="11">
        <v>-7535.5</v>
      </c>
      <c r="K767" s="12">
        <v>0</v>
      </c>
      <c r="L767" s="9" t="s">
        <v>127</v>
      </c>
    </row>
    <row r="768" spans="1:12" ht="15" customHeight="1">
      <c r="A768" s="9" t="s">
        <v>650</v>
      </c>
      <c r="B768" s="10">
        <v>45686</v>
      </c>
      <c r="C768" s="9" t="s">
        <v>273</v>
      </c>
      <c r="D768" s="9" t="s">
        <v>76</v>
      </c>
      <c r="E768" s="9" t="s">
        <v>18</v>
      </c>
      <c r="F768" s="11">
        <v>0</v>
      </c>
      <c r="G768" s="11">
        <v>0</v>
      </c>
      <c r="H768" s="11">
        <v>0</v>
      </c>
      <c r="I768" s="11">
        <v>-259.66000000000003</v>
      </c>
      <c r="J768" s="11">
        <v>259.66000000000003</v>
      </c>
      <c r="K768" s="12">
        <v>0</v>
      </c>
      <c r="L768" s="9" t="s">
        <v>269</v>
      </c>
    </row>
    <row r="769" spans="1:12" ht="15" customHeight="1">
      <c r="A769" s="9" t="s">
        <v>1117</v>
      </c>
      <c r="B769" s="10">
        <v>45686</v>
      </c>
      <c r="C769" s="9" t="s">
        <v>279</v>
      </c>
      <c r="D769" s="9" t="s">
        <v>15</v>
      </c>
      <c r="E769" s="9" t="s">
        <v>18</v>
      </c>
      <c r="F769" s="11">
        <v>0</v>
      </c>
      <c r="G769" s="11">
        <v>0</v>
      </c>
      <c r="H769" s="11">
        <v>0</v>
      </c>
      <c r="I769" s="11">
        <v>32.340000000000003</v>
      </c>
      <c r="J769" s="11">
        <v>-32.340000000000003</v>
      </c>
      <c r="K769" s="12">
        <v>0</v>
      </c>
      <c r="L769" s="9" t="s">
        <v>514</v>
      </c>
    </row>
    <row r="770" spans="1:12" ht="15" customHeight="1">
      <c r="A770" s="9" t="s">
        <v>1283</v>
      </c>
      <c r="B770" s="10">
        <v>45686</v>
      </c>
      <c r="C770" s="9" t="s">
        <v>175</v>
      </c>
      <c r="D770" s="9" t="s">
        <v>20</v>
      </c>
      <c r="E770" s="9" t="s">
        <v>24</v>
      </c>
      <c r="F770" s="11">
        <v>1651</v>
      </c>
      <c r="G770" s="11">
        <v>0</v>
      </c>
      <c r="H770" s="11">
        <v>1651</v>
      </c>
      <c r="I770" s="11">
        <v>1143.8</v>
      </c>
      <c r="J770" s="11">
        <v>507.2</v>
      </c>
      <c r="K770" s="12">
        <v>0.30720775</v>
      </c>
      <c r="L770" s="9" t="s">
        <v>20</v>
      </c>
    </row>
    <row r="771" spans="1:12" ht="15" customHeight="1">
      <c r="A771" s="9" t="s">
        <v>1284</v>
      </c>
      <c r="B771" s="10">
        <v>45686</v>
      </c>
      <c r="C771" s="9" t="s">
        <v>175</v>
      </c>
      <c r="D771" s="9" t="s">
        <v>20</v>
      </c>
      <c r="E771" s="9" t="s">
        <v>24</v>
      </c>
      <c r="F771" s="11">
        <v>1110.8</v>
      </c>
      <c r="G771" s="11">
        <v>0</v>
      </c>
      <c r="H771" s="11">
        <v>1110.8</v>
      </c>
      <c r="I771" s="11">
        <v>852.6</v>
      </c>
      <c r="J771" s="11">
        <v>258.2</v>
      </c>
      <c r="K771" s="12">
        <v>0.23244508</v>
      </c>
      <c r="L771" s="9" t="s">
        <v>20</v>
      </c>
    </row>
    <row r="772" spans="1:12" ht="15" customHeight="1">
      <c r="A772" s="9" t="s">
        <v>1285</v>
      </c>
      <c r="B772" s="10">
        <v>45686</v>
      </c>
      <c r="C772" s="9" t="s">
        <v>175</v>
      </c>
      <c r="D772" s="9" t="s">
        <v>20</v>
      </c>
      <c r="E772" s="9" t="s">
        <v>24</v>
      </c>
      <c r="F772" s="11">
        <v>1651</v>
      </c>
      <c r="G772" s="11">
        <v>0</v>
      </c>
      <c r="H772" s="11">
        <v>1651</v>
      </c>
      <c r="I772" s="11">
        <v>1173.8</v>
      </c>
      <c r="J772" s="11">
        <v>477.2</v>
      </c>
      <c r="K772" s="12">
        <v>0.28903695000000001</v>
      </c>
      <c r="L772" s="9" t="s">
        <v>20</v>
      </c>
    </row>
    <row r="773" spans="1:12" ht="15" customHeight="1">
      <c r="A773" s="9" t="s">
        <v>1286</v>
      </c>
      <c r="B773" s="10">
        <v>45686</v>
      </c>
      <c r="C773" s="9" t="s">
        <v>175</v>
      </c>
      <c r="D773" s="9" t="s">
        <v>20</v>
      </c>
      <c r="E773" s="9" t="s">
        <v>24</v>
      </c>
      <c r="F773" s="11">
        <v>1514.18</v>
      </c>
      <c r="G773" s="11">
        <v>0</v>
      </c>
      <c r="H773" s="11">
        <v>1514.18</v>
      </c>
      <c r="I773" s="11">
        <v>1056.3499999999999</v>
      </c>
      <c r="J773" s="11">
        <v>457.83</v>
      </c>
      <c r="K773" s="12">
        <v>0.30236167000000003</v>
      </c>
      <c r="L773" s="9" t="s">
        <v>20</v>
      </c>
    </row>
    <row r="774" spans="1:12" ht="15" customHeight="1">
      <c r="A774" s="9" t="s">
        <v>1342</v>
      </c>
      <c r="B774" s="10">
        <v>45686</v>
      </c>
      <c r="C774" s="9" t="s">
        <v>287</v>
      </c>
      <c r="D774" s="9" t="s">
        <v>39</v>
      </c>
      <c r="E774" s="9" t="s">
        <v>33</v>
      </c>
      <c r="F774" s="11">
        <v>115</v>
      </c>
      <c r="G774" s="11">
        <v>0</v>
      </c>
      <c r="H774" s="11">
        <v>115</v>
      </c>
      <c r="I774" s="11">
        <v>94.12</v>
      </c>
      <c r="J774" s="11">
        <v>20.88</v>
      </c>
      <c r="K774" s="12">
        <v>0.18156522</v>
      </c>
      <c r="L774" s="9" t="s">
        <v>117</v>
      </c>
    </row>
    <row r="775" spans="1:12" ht="15" customHeight="1">
      <c r="A775" s="9" t="s">
        <v>300</v>
      </c>
      <c r="B775" s="10">
        <v>45686</v>
      </c>
      <c r="C775" s="9" t="s">
        <v>91</v>
      </c>
      <c r="D775" s="9" t="s">
        <v>15</v>
      </c>
      <c r="E775" s="9" t="s">
        <v>18</v>
      </c>
      <c r="F775" s="11">
        <v>0</v>
      </c>
      <c r="G775" s="11">
        <v>219.1</v>
      </c>
      <c r="H775" s="11">
        <v>219.1</v>
      </c>
      <c r="I775" s="11">
        <v>195</v>
      </c>
      <c r="J775" s="11">
        <v>24.1</v>
      </c>
      <c r="K775" s="12">
        <v>0.10999544</v>
      </c>
      <c r="L775" s="9" t="s">
        <v>234</v>
      </c>
    </row>
    <row r="776" spans="1:12" ht="15" customHeight="1">
      <c r="A776" s="9" t="s">
        <v>455</v>
      </c>
      <c r="B776" s="10">
        <v>45686</v>
      </c>
      <c r="C776" s="9" t="s">
        <v>275</v>
      </c>
      <c r="D776" s="9" t="s">
        <v>45</v>
      </c>
      <c r="E776" s="9" t="s">
        <v>24</v>
      </c>
      <c r="F776" s="11">
        <v>0</v>
      </c>
      <c r="G776" s="11">
        <v>0</v>
      </c>
      <c r="H776" s="11">
        <v>0</v>
      </c>
      <c r="I776" s="11">
        <v>31.29</v>
      </c>
      <c r="J776" s="11">
        <v>-31.29</v>
      </c>
      <c r="K776" s="12">
        <v>0</v>
      </c>
      <c r="L776" s="9" t="s">
        <v>241</v>
      </c>
    </row>
    <row r="777" spans="1:12" ht="15" customHeight="1">
      <c r="A777" s="9" t="s">
        <v>529</v>
      </c>
      <c r="B777" s="10">
        <v>45686</v>
      </c>
      <c r="C777" s="9" t="s">
        <v>530</v>
      </c>
      <c r="D777" s="9" t="s">
        <v>45</v>
      </c>
      <c r="E777" s="9" t="s">
        <v>24</v>
      </c>
      <c r="F777" s="11">
        <v>0</v>
      </c>
      <c r="G777" s="11">
        <v>0</v>
      </c>
      <c r="H777" s="11">
        <v>0</v>
      </c>
      <c r="I777" s="11">
        <v>71.52</v>
      </c>
      <c r="J777" s="11">
        <v>-71.52</v>
      </c>
      <c r="K777" s="12">
        <v>0</v>
      </c>
      <c r="L777" s="9" t="s">
        <v>241</v>
      </c>
    </row>
    <row r="778" spans="1:12" ht="15" customHeight="1">
      <c r="A778" s="9" t="s">
        <v>607</v>
      </c>
      <c r="B778" s="10">
        <v>45686</v>
      </c>
      <c r="C778" s="9" t="s">
        <v>71</v>
      </c>
      <c r="D778" s="9" t="s">
        <v>70</v>
      </c>
      <c r="E778" s="9" t="s">
        <v>24</v>
      </c>
      <c r="F778" s="11">
        <v>0</v>
      </c>
      <c r="G778" s="11">
        <v>0</v>
      </c>
      <c r="H778" s="11">
        <v>0</v>
      </c>
      <c r="I778" s="11">
        <v>-0.06</v>
      </c>
      <c r="J778" s="11">
        <v>0.06</v>
      </c>
      <c r="K778" s="12">
        <v>0</v>
      </c>
      <c r="L778" s="9" t="s">
        <v>243</v>
      </c>
    </row>
    <row r="779" spans="1:12" ht="15" customHeight="1">
      <c r="A779" s="9" t="s">
        <v>482</v>
      </c>
      <c r="B779" s="10">
        <v>45686</v>
      </c>
      <c r="C779" s="9" t="s">
        <v>273</v>
      </c>
      <c r="D779" s="9" t="s">
        <v>76</v>
      </c>
      <c r="E779" s="9" t="s">
        <v>18</v>
      </c>
      <c r="F779" s="11">
        <v>0</v>
      </c>
      <c r="G779" s="11">
        <v>0</v>
      </c>
      <c r="H779" s="11">
        <v>0</v>
      </c>
      <c r="I779" s="11">
        <v>555</v>
      </c>
      <c r="J779" s="11">
        <v>-555</v>
      </c>
      <c r="K779" s="12">
        <v>0</v>
      </c>
      <c r="L779" s="9" t="s">
        <v>269</v>
      </c>
    </row>
    <row r="780" spans="1:12" ht="15" customHeight="1">
      <c r="A780" s="9" t="s">
        <v>637</v>
      </c>
      <c r="B780" s="10">
        <v>45686</v>
      </c>
      <c r="C780" s="9" t="s">
        <v>638</v>
      </c>
      <c r="D780" s="9" t="s">
        <v>81</v>
      </c>
      <c r="E780" s="9" t="s">
        <v>24</v>
      </c>
      <c r="F780" s="11">
        <v>0</v>
      </c>
      <c r="G780" s="11">
        <v>-9505</v>
      </c>
      <c r="H780" s="11">
        <v>-9505</v>
      </c>
      <c r="I780" s="11">
        <v>0</v>
      </c>
      <c r="J780" s="11">
        <v>-9505</v>
      </c>
      <c r="K780" s="12">
        <v>1</v>
      </c>
      <c r="L780" s="9" t="s">
        <v>274</v>
      </c>
    </row>
    <row r="781" spans="1:12" ht="15" customHeight="1">
      <c r="A781" s="9" t="s">
        <v>617</v>
      </c>
      <c r="B781" s="10">
        <v>45686</v>
      </c>
      <c r="C781" s="9" t="s">
        <v>618</v>
      </c>
      <c r="D781" s="9" t="s">
        <v>371</v>
      </c>
      <c r="E781" s="9" t="s">
        <v>24</v>
      </c>
      <c r="F781" s="11">
        <v>0</v>
      </c>
      <c r="G781" s="11">
        <v>0</v>
      </c>
      <c r="H781" s="11">
        <v>0</v>
      </c>
      <c r="I781" s="11">
        <v>-537.45000000000005</v>
      </c>
      <c r="J781" s="11">
        <v>537.45000000000005</v>
      </c>
      <c r="K781" s="12">
        <v>0</v>
      </c>
      <c r="L781" s="9" t="s">
        <v>247</v>
      </c>
    </row>
    <row r="782" spans="1:12" ht="15" customHeight="1">
      <c r="A782" s="9" t="s">
        <v>1142</v>
      </c>
      <c r="B782" s="10">
        <v>45686</v>
      </c>
      <c r="C782" s="9" t="s">
        <v>119</v>
      </c>
      <c r="D782" s="9" t="s">
        <v>70</v>
      </c>
      <c r="E782" s="9" t="s">
        <v>24</v>
      </c>
      <c r="F782" s="11">
        <v>72960.639999999999</v>
      </c>
      <c r="G782" s="11">
        <v>0</v>
      </c>
      <c r="H782" s="11">
        <v>72960.639999999999</v>
      </c>
      <c r="I782" s="11">
        <v>60267.98</v>
      </c>
      <c r="J782" s="11">
        <v>12692.66</v>
      </c>
      <c r="K782" s="12">
        <v>0.17396585000000001</v>
      </c>
      <c r="L782" s="9" t="s">
        <v>239</v>
      </c>
    </row>
    <row r="783" spans="1:12" ht="15" customHeight="1">
      <c r="A783" s="9" t="s">
        <v>553</v>
      </c>
      <c r="B783" s="10">
        <v>45686</v>
      </c>
      <c r="C783" s="9" t="s">
        <v>554</v>
      </c>
      <c r="D783" s="9" t="s">
        <v>59</v>
      </c>
      <c r="E783" s="9" t="s">
        <v>18</v>
      </c>
      <c r="F783" s="11">
        <v>0</v>
      </c>
      <c r="G783" s="11">
        <v>-5484.13</v>
      </c>
      <c r="H783" s="11">
        <v>-5484.13</v>
      </c>
      <c r="I783" s="11">
        <v>-4064.81</v>
      </c>
      <c r="J783" s="11">
        <v>-1419.32</v>
      </c>
      <c r="K783" s="12">
        <v>0.25880494999999998</v>
      </c>
      <c r="L783" s="9" t="s">
        <v>93</v>
      </c>
    </row>
    <row r="784" spans="1:12" ht="15" customHeight="1">
      <c r="A784" s="9" t="s">
        <v>1031</v>
      </c>
      <c r="B784" s="10">
        <v>45686</v>
      </c>
      <c r="C784" s="9" t="s">
        <v>276</v>
      </c>
      <c r="D784" s="9" t="s">
        <v>106</v>
      </c>
      <c r="E784" s="9" t="s">
        <v>33</v>
      </c>
      <c r="F784" s="11">
        <v>6119.3</v>
      </c>
      <c r="G784" s="11">
        <v>0</v>
      </c>
      <c r="H784" s="11">
        <v>6119.3</v>
      </c>
      <c r="I784" s="11">
        <v>4947.3599999999997</v>
      </c>
      <c r="J784" s="11">
        <v>1171.94</v>
      </c>
      <c r="K784" s="12">
        <v>0.19151536999999999</v>
      </c>
      <c r="L784" s="9" t="s">
        <v>142</v>
      </c>
    </row>
    <row r="785" spans="1:12" ht="15" customHeight="1">
      <c r="A785" s="9" t="s">
        <v>1343</v>
      </c>
      <c r="B785" s="10">
        <v>45686</v>
      </c>
      <c r="C785" s="9" t="s">
        <v>89</v>
      </c>
      <c r="D785" s="9" t="s">
        <v>39</v>
      </c>
      <c r="E785" s="9" t="s">
        <v>33</v>
      </c>
      <c r="F785" s="11">
        <v>5975.59</v>
      </c>
      <c r="G785" s="11">
        <v>0</v>
      </c>
      <c r="H785" s="11">
        <v>5975.59</v>
      </c>
      <c r="I785" s="11">
        <v>4830.0200000000004</v>
      </c>
      <c r="J785" s="11">
        <v>1145.57</v>
      </c>
      <c r="K785" s="12">
        <v>0.19170826999999999</v>
      </c>
      <c r="L785" s="9" t="s">
        <v>117</v>
      </c>
    </row>
    <row r="786" spans="1:12" ht="15" customHeight="1">
      <c r="A786" s="9" t="s">
        <v>1038</v>
      </c>
      <c r="B786" s="10">
        <v>45686</v>
      </c>
      <c r="C786" s="9" t="s">
        <v>387</v>
      </c>
      <c r="D786" s="9" t="s">
        <v>106</v>
      </c>
      <c r="E786" s="9" t="s">
        <v>33</v>
      </c>
      <c r="F786" s="11">
        <v>3750</v>
      </c>
      <c r="G786" s="11">
        <v>0</v>
      </c>
      <c r="H786" s="11">
        <v>3750</v>
      </c>
      <c r="I786" s="11">
        <v>3553.82</v>
      </c>
      <c r="J786" s="11">
        <v>196.18</v>
      </c>
      <c r="K786" s="12">
        <v>5.2314670000000001E-2</v>
      </c>
      <c r="L786" s="9" t="s">
        <v>77</v>
      </c>
    </row>
    <row r="787" spans="1:12" ht="15" customHeight="1">
      <c r="A787" s="9" t="s">
        <v>1287</v>
      </c>
      <c r="B787" s="10">
        <v>45686</v>
      </c>
      <c r="C787" s="9" t="s">
        <v>21</v>
      </c>
      <c r="D787" s="9" t="s">
        <v>20</v>
      </c>
      <c r="E787" s="9" t="s">
        <v>24</v>
      </c>
      <c r="F787" s="11">
        <v>59882.400000000001</v>
      </c>
      <c r="G787" s="11">
        <v>0</v>
      </c>
      <c r="H787" s="11">
        <v>59882.400000000001</v>
      </c>
      <c r="I787" s="11">
        <v>47757.4</v>
      </c>
      <c r="J787" s="11">
        <v>12125</v>
      </c>
      <c r="K787" s="12">
        <v>0.20248019</v>
      </c>
      <c r="L787" s="9" t="s">
        <v>20</v>
      </c>
    </row>
    <row r="788" spans="1:12" ht="15" customHeight="1">
      <c r="A788" s="9" t="s">
        <v>1288</v>
      </c>
      <c r="B788" s="10">
        <v>45686</v>
      </c>
      <c r="C788" s="9" t="s">
        <v>175</v>
      </c>
      <c r="D788" s="9" t="s">
        <v>20</v>
      </c>
      <c r="E788" s="9" t="s">
        <v>24</v>
      </c>
      <c r="F788" s="11">
        <v>2284.98</v>
      </c>
      <c r="G788" s="11">
        <v>0</v>
      </c>
      <c r="H788" s="11">
        <v>2284.98</v>
      </c>
      <c r="I788" s="11">
        <v>1801.95</v>
      </c>
      <c r="J788" s="11">
        <v>483.03</v>
      </c>
      <c r="K788" s="12">
        <v>0.21139353999999999</v>
      </c>
      <c r="L788" s="9" t="s">
        <v>20</v>
      </c>
    </row>
    <row r="789" spans="1:12" ht="15" customHeight="1">
      <c r="A789" s="9" t="s">
        <v>1154</v>
      </c>
      <c r="B789" s="10">
        <v>45686</v>
      </c>
      <c r="C789" s="9" t="s">
        <v>294</v>
      </c>
      <c r="D789" s="9" t="s">
        <v>81</v>
      </c>
      <c r="E789" s="9" t="s">
        <v>24</v>
      </c>
      <c r="F789" s="11">
        <v>250</v>
      </c>
      <c r="G789" s="11">
        <v>0</v>
      </c>
      <c r="H789" s="11">
        <v>250</v>
      </c>
      <c r="I789" s="11">
        <v>417.66</v>
      </c>
      <c r="J789" s="11">
        <v>-167.66</v>
      </c>
      <c r="K789" s="12">
        <v>-0.67064000000000001</v>
      </c>
      <c r="L789" s="9" t="s">
        <v>241</v>
      </c>
    </row>
    <row r="790" spans="1:12" ht="15" customHeight="1">
      <c r="A790" s="9" t="s">
        <v>1169</v>
      </c>
      <c r="B790" s="10">
        <v>45686</v>
      </c>
      <c r="C790" s="9" t="s">
        <v>344</v>
      </c>
      <c r="D790" s="9" t="s">
        <v>15</v>
      </c>
      <c r="E790" s="9" t="s">
        <v>18</v>
      </c>
      <c r="F790" s="11">
        <v>175</v>
      </c>
      <c r="G790" s="11">
        <v>0</v>
      </c>
      <c r="H790" s="11">
        <v>175</v>
      </c>
      <c r="I790" s="11">
        <v>143</v>
      </c>
      <c r="J790" s="11">
        <v>32</v>
      </c>
      <c r="K790" s="12">
        <v>0.18285714</v>
      </c>
      <c r="L790" s="9" t="s">
        <v>274</v>
      </c>
    </row>
    <row r="791" spans="1:12" ht="15" customHeight="1">
      <c r="A791" s="9" t="s">
        <v>1289</v>
      </c>
      <c r="B791" s="10">
        <v>45686</v>
      </c>
      <c r="C791" s="9" t="s">
        <v>175</v>
      </c>
      <c r="D791" s="9" t="s">
        <v>20</v>
      </c>
      <c r="E791" s="9" t="s">
        <v>24</v>
      </c>
      <c r="F791" s="11">
        <v>2309.02</v>
      </c>
      <c r="G791" s="11">
        <v>0</v>
      </c>
      <c r="H791" s="11">
        <v>2309.02</v>
      </c>
      <c r="I791" s="11">
        <v>1690.98</v>
      </c>
      <c r="J791" s="11">
        <v>618.04</v>
      </c>
      <c r="K791" s="12">
        <v>0.26766334000000003</v>
      </c>
      <c r="L791" s="9" t="s">
        <v>20</v>
      </c>
    </row>
    <row r="792" spans="1:12" ht="15" customHeight="1">
      <c r="A792" s="9" t="s">
        <v>1109</v>
      </c>
      <c r="B792" s="10">
        <v>45686</v>
      </c>
      <c r="C792" s="9" t="s">
        <v>21</v>
      </c>
      <c r="D792" s="9" t="s">
        <v>20</v>
      </c>
      <c r="E792" s="9" t="s">
        <v>24</v>
      </c>
      <c r="F792" s="11">
        <v>240.59</v>
      </c>
      <c r="G792" s="11">
        <v>0</v>
      </c>
      <c r="H792" s="11">
        <v>240.59</v>
      </c>
      <c r="I792" s="11">
        <v>166.47</v>
      </c>
      <c r="J792" s="11">
        <v>74.12</v>
      </c>
      <c r="K792" s="12">
        <v>0.30807598000000003</v>
      </c>
      <c r="L792" s="9" t="s">
        <v>245</v>
      </c>
    </row>
    <row r="793" spans="1:12" ht="15" customHeight="1">
      <c r="A793" s="9" t="s">
        <v>1290</v>
      </c>
      <c r="B793" s="10">
        <v>45686</v>
      </c>
      <c r="C793" s="9" t="s">
        <v>175</v>
      </c>
      <c r="D793" s="9" t="s">
        <v>20</v>
      </c>
      <c r="E793" s="9" t="s">
        <v>24</v>
      </c>
      <c r="F793" s="11">
        <v>2365.25</v>
      </c>
      <c r="G793" s="11">
        <v>0</v>
      </c>
      <c r="H793" s="11">
        <v>2365.25</v>
      </c>
      <c r="I793" s="11">
        <v>1738.55</v>
      </c>
      <c r="J793" s="11">
        <v>626.70000000000005</v>
      </c>
      <c r="K793" s="12">
        <v>0.26496142</v>
      </c>
      <c r="L793" s="9" t="s">
        <v>20</v>
      </c>
    </row>
    <row r="794" spans="1:12" ht="15" customHeight="1">
      <c r="A794" s="9" t="s">
        <v>1291</v>
      </c>
      <c r="B794" s="10">
        <v>45686</v>
      </c>
      <c r="C794" s="9" t="s">
        <v>175</v>
      </c>
      <c r="D794" s="9" t="s">
        <v>20</v>
      </c>
      <c r="E794" s="9" t="s">
        <v>24</v>
      </c>
      <c r="F794" s="11">
        <v>2172.1999999999998</v>
      </c>
      <c r="G794" s="11">
        <v>0</v>
      </c>
      <c r="H794" s="11">
        <v>2172.1999999999998</v>
      </c>
      <c r="I794" s="11">
        <v>1611.53</v>
      </c>
      <c r="J794" s="11">
        <v>560.66999999999996</v>
      </c>
      <c r="K794" s="12">
        <v>0.25811159</v>
      </c>
      <c r="L794" s="9" t="s">
        <v>20</v>
      </c>
    </row>
    <row r="795" spans="1:12" ht="15" customHeight="1">
      <c r="A795" s="9" t="s">
        <v>1143</v>
      </c>
      <c r="B795" s="10">
        <v>45686</v>
      </c>
      <c r="C795" s="9" t="s">
        <v>151</v>
      </c>
      <c r="D795" s="9" t="s">
        <v>70</v>
      </c>
      <c r="E795" s="9" t="s">
        <v>24</v>
      </c>
      <c r="F795" s="11">
        <v>561.47</v>
      </c>
      <c r="G795" s="11">
        <v>0</v>
      </c>
      <c r="H795" s="11">
        <v>561.47</v>
      </c>
      <c r="I795" s="11">
        <v>449.19</v>
      </c>
      <c r="J795" s="11">
        <v>112.28</v>
      </c>
      <c r="K795" s="12">
        <v>0.19997507</v>
      </c>
      <c r="L795" s="9" t="s">
        <v>239</v>
      </c>
    </row>
    <row r="796" spans="1:12" ht="15" customHeight="1">
      <c r="A796" s="9" t="s">
        <v>991</v>
      </c>
      <c r="B796" s="10">
        <v>45686</v>
      </c>
      <c r="C796" s="9" t="s">
        <v>540</v>
      </c>
      <c r="D796" s="9" t="s">
        <v>59</v>
      </c>
      <c r="E796" s="9" t="s">
        <v>18</v>
      </c>
      <c r="F796" s="11">
        <v>0</v>
      </c>
      <c r="G796" s="11">
        <v>0</v>
      </c>
      <c r="H796" s="11">
        <v>0</v>
      </c>
      <c r="I796" s="11">
        <v>150</v>
      </c>
      <c r="J796" s="11">
        <v>-150</v>
      </c>
      <c r="K796" s="12">
        <v>0</v>
      </c>
      <c r="L796" s="9" t="s">
        <v>247</v>
      </c>
    </row>
    <row r="797" spans="1:12" ht="15" customHeight="1">
      <c r="A797" s="9" t="s">
        <v>38</v>
      </c>
      <c r="B797" s="10">
        <v>45687</v>
      </c>
      <c r="C797" s="9" t="s">
        <v>40</v>
      </c>
      <c r="D797" s="9" t="s">
        <v>39</v>
      </c>
      <c r="E797" s="9" t="s">
        <v>24</v>
      </c>
      <c r="F797" s="11">
        <v>0</v>
      </c>
      <c r="G797" s="11">
        <v>0</v>
      </c>
      <c r="H797" s="11">
        <v>0</v>
      </c>
      <c r="I797" s="11">
        <v>529.20000000000005</v>
      </c>
      <c r="J797" s="11">
        <v>-529.20000000000005</v>
      </c>
      <c r="K797" s="12">
        <v>0</v>
      </c>
      <c r="L797" s="9" t="s">
        <v>20</v>
      </c>
    </row>
    <row r="798" spans="1:12" ht="15" customHeight="1">
      <c r="A798" s="9" t="s">
        <v>84</v>
      </c>
      <c r="B798" s="10">
        <v>45687</v>
      </c>
      <c r="C798" s="9" t="s">
        <v>82</v>
      </c>
      <c r="D798" s="9" t="s">
        <v>81</v>
      </c>
      <c r="E798" s="9" t="s">
        <v>24</v>
      </c>
      <c r="F798" s="11">
        <v>0</v>
      </c>
      <c r="G798" s="11">
        <v>-2760</v>
      </c>
      <c r="H798" s="11">
        <v>-2760</v>
      </c>
      <c r="I798" s="11">
        <v>-1848</v>
      </c>
      <c r="J798" s="11">
        <v>-912</v>
      </c>
      <c r="K798" s="12">
        <v>0.33043477999999998</v>
      </c>
      <c r="L798" s="9" t="s">
        <v>241</v>
      </c>
    </row>
    <row r="799" spans="1:12" ht="15" customHeight="1">
      <c r="A799" s="9" t="s">
        <v>283</v>
      </c>
      <c r="B799" s="10">
        <v>45687</v>
      </c>
      <c r="C799" s="9" t="s">
        <v>279</v>
      </c>
      <c r="D799" s="9" t="s">
        <v>15</v>
      </c>
      <c r="E799" s="9" t="s">
        <v>18</v>
      </c>
      <c r="F799" s="11">
        <v>0</v>
      </c>
      <c r="G799" s="11">
        <v>3692.16</v>
      </c>
      <c r="H799" s="11">
        <v>3692.16</v>
      </c>
      <c r="I799" s="11">
        <v>3161.97</v>
      </c>
      <c r="J799" s="11">
        <v>530.19000000000005</v>
      </c>
      <c r="K799" s="12">
        <v>0.14359886999999999</v>
      </c>
      <c r="L799" s="9" t="s">
        <v>93</v>
      </c>
    </row>
    <row r="800" spans="1:12" ht="15" customHeight="1">
      <c r="A800" s="9" t="s">
        <v>435</v>
      </c>
      <c r="B800" s="10">
        <v>45687</v>
      </c>
      <c r="C800" s="9" t="s">
        <v>209</v>
      </c>
      <c r="D800" s="9" t="s">
        <v>604</v>
      </c>
      <c r="E800" s="9" t="s">
        <v>18</v>
      </c>
      <c r="F800" s="11">
        <v>0</v>
      </c>
      <c r="G800" s="11">
        <v>0</v>
      </c>
      <c r="H800" s="11">
        <v>0</v>
      </c>
      <c r="I800" s="11">
        <v>99.6</v>
      </c>
      <c r="J800" s="11">
        <v>-99.6</v>
      </c>
      <c r="K800" s="12">
        <v>0</v>
      </c>
      <c r="L800" s="9" t="s">
        <v>240</v>
      </c>
    </row>
    <row r="801" spans="1:12" ht="15" customHeight="1">
      <c r="A801" s="9" t="s">
        <v>1110</v>
      </c>
      <c r="B801" s="10">
        <v>45687</v>
      </c>
      <c r="C801" s="9" t="s">
        <v>21</v>
      </c>
      <c r="D801" s="9" t="s">
        <v>20</v>
      </c>
      <c r="E801" s="9" t="s">
        <v>24</v>
      </c>
      <c r="F801" s="11">
        <v>0</v>
      </c>
      <c r="G801" s="11">
        <v>0</v>
      </c>
      <c r="H801" s="11">
        <v>0</v>
      </c>
      <c r="I801" s="11">
        <v>160</v>
      </c>
      <c r="J801" s="11">
        <v>-160</v>
      </c>
      <c r="K801" s="12">
        <v>0</v>
      </c>
      <c r="L801" s="9" t="s">
        <v>245</v>
      </c>
    </row>
    <row r="802" spans="1:12" ht="15" customHeight="1">
      <c r="A802" s="9" t="s">
        <v>505</v>
      </c>
      <c r="B802" s="10">
        <v>45687</v>
      </c>
      <c r="C802" s="9" t="s">
        <v>21</v>
      </c>
      <c r="D802" s="9" t="s">
        <v>20</v>
      </c>
      <c r="E802" s="9" t="s">
        <v>24</v>
      </c>
      <c r="F802" s="11">
        <v>0</v>
      </c>
      <c r="G802" s="11">
        <v>0</v>
      </c>
      <c r="H802" s="11">
        <v>0</v>
      </c>
      <c r="I802" s="11">
        <v>-176.25</v>
      </c>
      <c r="J802" s="11">
        <v>176.25</v>
      </c>
      <c r="K802" s="12">
        <v>0</v>
      </c>
      <c r="L802" s="9" t="s">
        <v>245</v>
      </c>
    </row>
    <row r="803" spans="1:12" ht="15" customHeight="1">
      <c r="A803" s="9" t="s">
        <v>547</v>
      </c>
      <c r="B803" s="10">
        <v>45687</v>
      </c>
      <c r="C803" s="9" t="s">
        <v>144</v>
      </c>
      <c r="D803" s="9" t="s">
        <v>59</v>
      </c>
      <c r="E803" s="9" t="s">
        <v>18</v>
      </c>
      <c r="F803" s="11">
        <v>0</v>
      </c>
      <c r="G803" s="11">
        <v>0</v>
      </c>
      <c r="H803" s="11">
        <v>0</v>
      </c>
      <c r="I803" s="11">
        <v>14</v>
      </c>
      <c r="J803" s="11">
        <v>-14</v>
      </c>
      <c r="K803" s="12">
        <v>0</v>
      </c>
      <c r="L803" s="9" t="s">
        <v>272</v>
      </c>
    </row>
    <row r="804" spans="1:12" ht="15" customHeight="1">
      <c r="A804" s="9" t="s">
        <v>682</v>
      </c>
      <c r="B804" s="10">
        <v>45687</v>
      </c>
      <c r="C804" s="9" t="s">
        <v>446</v>
      </c>
      <c r="D804" s="9" t="s">
        <v>181</v>
      </c>
      <c r="E804" s="9" t="s">
        <v>18</v>
      </c>
      <c r="F804" s="11">
        <v>0</v>
      </c>
      <c r="G804" s="11">
        <v>-1750</v>
      </c>
      <c r="H804" s="11">
        <v>-1750</v>
      </c>
      <c r="I804" s="11">
        <v>-1390</v>
      </c>
      <c r="J804" s="11">
        <v>-360</v>
      </c>
      <c r="K804" s="12">
        <v>0.20571428999999999</v>
      </c>
      <c r="L804" s="9" t="s">
        <v>260</v>
      </c>
    </row>
    <row r="805" spans="1:12" ht="15" customHeight="1">
      <c r="A805" s="9" t="s">
        <v>605</v>
      </c>
      <c r="B805" s="10">
        <v>45687</v>
      </c>
      <c r="C805" s="9" t="s">
        <v>235</v>
      </c>
      <c r="D805" s="9" t="s">
        <v>70</v>
      </c>
      <c r="E805" s="9" t="s">
        <v>24</v>
      </c>
      <c r="F805" s="11">
        <v>0</v>
      </c>
      <c r="G805" s="11">
        <v>0</v>
      </c>
      <c r="H805" s="11">
        <v>0</v>
      </c>
      <c r="I805" s="11">
        <v>261.45999999999998</v>
      </c>
      <c r="J805" s="11">
        <v>-261.45999999999998</v>
      </c>
      <c r="K805" s="12">
        <v>0</v>
      </c>
      <c r="L805" s="9" t="s">
        <v>239</v>
      </c>
    </row>
    <row r="806" spans="1:12" ht="15" customHeight="1">
      <c r="A806" s="9" t="s">
        <v>957</v>
      </c>
      <c r="B806" s="10">
        <v>45687</v>
      </c>
      <c r="C806" s="9" t="s">
        <v>21</v>
      </c>
      <c r="D806" s="9" t="s">
        <v>20</v>
      </c>
      <c r="E806" s="9" t="s">
        <v>24</v>
      </c>
      <c r="F806" s="11">
        <v>0</v>
      </c>
      <c r="G806" s="11">
        <v>0</v>
      </c>
      <c r="H806" s="11">
        <v>0</v>
      </c>
      <c r="I806" s="11">
        <v>660</v>
      </c>
      <c r="J806" s="11">
        <v>-660</v>
      </c>
      <c r="K806" s="12">
        <v>0</v>
      </c>
      <c r="L806" s="9" t="s">
        <v>245</v>
      </c>
    </row>
    <row r="807" spans="1:12" ht="15" customHeight="1">
      <c r="A807" s="9" t="s">
        <v>1119</v>
      </c>
      <c r="B807" s="10">
        <v>45687</v>
      </c>
      <c r="C807" s="9" t="s">
        <v>201</v>
      </c>
      <c r="D807" s="9" t="s">
        <v>103</v>
      </c>
      <c r="E807" s="9" t="s">
        <v>18</v>
      </c>
      <c r="F807" s="11">
        <v>3845.52</v>
      </c>
      <c r="G807" s="11">
        <v>0</v>
      </c>
      <c r="H807" s="11">
        <v>3845.52</v>
      </c>
      <c r="I807" s="11">
        <v>2928.24</v>
      </c>
      <c r="J807" s="11">
        <v>917.28</v>
      </c>
      <c r="K807" s="12">
        <v>0.23853210999999999</v>
      </c>
      <c r="L807" s="9" t="s">
        <v>269</v>
      </c>
    </row>
    <row r="808" spans="1:12" ht="15" customHeight="1">
      <c r="A808" s="9" t="s">
        <v>1345</v>
      </c>
      <c r="B808" s="10">
        <v>45687</v>
      </c>
      <c r="C808" s="9" t="s">
        <v>1346</v>
      </c>
      <c r="D808" s="9" t="s">
        <v>105</v>
      </c>
      <c r="E808" s="9" t="s">
        <v>33</v>
      </c>
      <c r="F808" s="11">
        <v>2300</v>
      </c>
      <c r="G808" s="11">
        <v>0</v>
      </c>
      <c r="H808" s="11">
        <v>2300</v>
      </c>
      <c r="I808" s="11">
        <v>2024.96</v>
      </c>
      <c r="J808" s="11">
        <v>275.04000000000002</v>
      </c>
      <c r="K808" s="12">
        <v>0.11958261000000001</v>
      </c>
      <c r="L808" s="9" t="s">
        <v>105</v>
      </c>
    </row>
    <row r="809" spans="1:12" ht="15" customHeight="1">
      <c r="A809" s="9" t="s">
        <v>1292</v>
      </c>
      <c r="B809" s="10">
        <v>45687</v>
      </c>
      <c r="C809" s="9" t="s">
        <v>175</v>
      </c>
      <c r="D809" s="9" t="s">
        <v>20</v>
      </c>
      <c r="E809" s="9" t="s">
        <v>24</v>
      </c>
      <c r="F809" s="11">
        <v>1514.18</v>
      </c>
      <c r="G809" s="11">
        <v>0</v>
      </c>
      <c r="H809" s="11">
        <v>1514.18</v>
      </c>
      <c r="I809" s="11">
        <v>1139.3499999999999</v>
      </c>
      <c r="J809" s="11">
        <v>374.83</v>
      </c>
      <c r="K809" s="12">
        <v>0.24754652999999999</v>
      </c>
      <c r="L809" s="9" t="s">
        <v>20</v>
      </c>
    </row>
    <row r="810" spans="1:12" ht="15" customHeight="1">
      <c r="A810" s="9" t="s">
        <v>1293</v>
      </c>
      <c r="B810" s="10">
        <v>45687</v>
      </c>
      <c r="C810" s="9" t="s">
        <v>175</v>
      </c>
      <c r="D810" s="9" t="s">
        <v>20</v>
      </c>
      <c r="E810" s="9" t="s">
        <v>24</v>
      </c>
      <c r="F810" s="11">
        <v>2228.4299999999998</v>
      </c>
      <c r="G810" s="11">
        <v>0</v>
      </c>
      <c r="H810" s="11">
        <v>2228.4299999999998</v>
      </c>
      <c r="I810" s="11">
        <v>1927.4</v>
      </c>
      <c r="J810" s="11">
        <v>301.02999999999997</v>
      </c>
      <c r="K810" s="12">
        <v>0.13508613999999999</v>
      </c>
      <c r="L810" s="9" t="s">
        <v>20</v>
      </c>
    </row>
    <row r="811" spans="1:12" ht="15" customHeight="1">
      <c r="A811" s="9" t="s">
        <v>1294</v>
      </c>
      <c r="B811" s="10">
        <v>45687</v>
      </c>
      <c r="C811" s="9" t="s">
        <v>175</v>
      </c>
      <c r="D811" s="9" t="s">
        <v>20</v>
      </c>
      <c r="E811" s="9" t="s">
        <v>24</v>
      </c>
      <c r="F811" s="11">
        <v>1110.8</v>
      </c>
      <c r="G811" s="11">
        <v>0</v>
      </c>
      <c r="H811" s="11">
        <v>1110.8</v>
      </c>
      <c r="I811" s="11">
        <v>967.6</v>
      </c>
      <c r="J811" s="11">
        <v>143.19999999999999</v>
      </c>
      <c r="K811" s="12">
        <v>0.12891610000000001</v>
      </c>
      <c r="L811" s="9" t="s">
        <v>20</v>
      </c>
    </row>
    <row r="812" spans="1:12" ht="15" customHeight="1">
      <c r="A812" s="9" t="s">
        <v>1295</v>
      </c>
      <c r="B812" s="10">
        <v>45687</v>
      </c>
      <c r="C812" s="9" t="s">
        <v>175</v>
      </c>
      <c r="D812" s="9" t="s">
        <v>20</v>
      </c>
      <c r="E812" s="9" t="s">
        <v>24</v>
      </c>
      <c r="F812" s="11">
        <v>1514.18</v>
      </c>
      <c r="G812" s="11">
        <v>0</v>
      </c>
      <c r="H812" s="11">
        <v>1514.18</v>
      </c>
      <c r="I812" s="11">
        <v>1164.3499999999999</v>
      </c>
      <c r="J812" s="11">
        <v>349.83</v>
      </c>
      <c r="K812" s="12">
        <v>0.23103594</v>
      </c>
      <c r="L812" s="9" t="s">
        <v>20</v>
      </c>
    </row>
    <row r="813" spans="1:12" ht="15" customHeight="1">
      <c r="A813" s="9" t="s">
        <v>1296</v>
      </c>
      <c r="B813" s="10">
        <v>45687</v>
      </c>
      <c r="C813" s="9" t="s">
        <v>175</v>
      </c>
      <c r="D813" s="9" t="s">
        <v>20</v>
      </c>
      <c r="E813" s="9" t="s">
        <v>24</v>
      </c>
      <c r="F813" s="11">
        <v>1651</v>
      </c>
      <c r="G813" s="11">
        <v>0</v>
      </c>
      <c r="H813" s="11">
        <v>1651</v>
      </c>
      <c r="I813" s="11">
        <v>1135.8</v>
      </c>
      <c r="J813" s="11">
        <v>515.20000000000005</v>
      </c>
      <c r="K813" s="12">
        <v>0.31205329999999998</v>
      </c>
      <c r="L813" s="9" t="s">
        <v>20</v>
      </c>
    </row>
    <row r="814" spans="1:12" ht="15" customHeight="1">
      <c r="A814" s="9" t="s">
        <v>289</v>
      </c>
      <c r="B814" s="10">
        <v>45687</v>
      </c>
      <c r="C814" s="9" t="s">
        <v>71</v>
      </c>
      <c r="D814" s="9" t="s">
        <v>70</v>
      </c>
      <c r="E814" s="9" t="s">
        <v>24</v>
      </c>
      <c r="F814" s="11">
        <v>0</v>
      </c>
      <c r="G814" s="11">
        <v>0</v>
      </c>
      <c r="H814" s="11">
        <v>0</v>
      </c>
      <c r="I814" s="11">
        <v>15</v>
      </c>
      <c r="J814" s="11">
        <v>-15</v>
      </c>
      <c r="K814" s="12">
        <v>0</v>
      </c>
      <c r="L814" s="9" t="s">
        <v>243</v>
      </c>
    </row>
    <row r="815" spans="1:12" ht="15" customHeight="1">
      <c r="A815" s="9" t="s">
        <v>399</v>
      </c>
      <c r="B815" s="10">
        <v>45687</v>
      </c>
      <c r="C815" s="9" t="s">
        <v>161</v>
      </c>
      <c r="D815" s="9" t="s">
        <v>45</v>
      </c>
      <c r="E815" s="9" t="s">
        <v>24</v>
      </c>
      <c r="F815" s="11">
        <v>0</v>
      </c>
      <c r="G815" s="11">
        <v>0</v>
      </c>
      <c r="H815" s="11">
        <v>0</v>
      </c>
      <c r="I815" s="11">
        <v>-0.1</v>
      </c>
      <c r="J815" s="11">
        <v>0.1</v>
      </c>
      <c r="K815" s="12">
        <v>0</v>
      </c>
      <c r="L815" s="9" t="s">
        <v>241</v>
      </c>
    </row>
    <row r="816" spans="1:12" ht="15" customHeight="1">
      <c r="A816" s="9" t="s">
        <v>284</v>
      </c>
      <c r="B816" s="10">
        <v>45687</v>
      </c>
      <c r="C816" s="9" t="s">
        <v>146</v>
      </c>
      <c r="D816" s="9" t="s">
        <v>76</v>
      </c>
      <c r="E816" s="9" t="s">
        <v>18</v>
      </c>
      <c r="F816" s="11">
        <v>0</v>
      </c>
      <c r="G816" s="11">
        <v>24710.46</v>
      </c>
      <c r="H816" s="11">
        <v>24710.46</v>
      </c>
      <c r="I816" s="11">
        <v>18532.849999999999</v>
      </c>
      <c r="J816" s="11">
        <v>6177.61</v>
      </c>
      <c r="K816" s="12">
        <v>0.24999979999999999</v>
      </c>
      <c r="L816" s="9" t="s">
        <v>127</v>
      </c>
    </row>
    <row r="817" spans="1:12" ht="15" customHeight="1">
      <c r="A817" s="9" t="s">
        <v>444</v>
      </c>
      <c r="B817" s="10">
        <v>45687</v>
      </c>
      <c r="C817" s="9" t="s">
        <v>146</v>
      </c>
      <c r="D817" s="9" t="s">
        <v>76</v>
      </c>
      <c r="E817" s="9" t="s">
        <v>18</v>
      </c>
      <c r="F817" s="11">
        <v>0</v>
      </c>
      <c r="G817" s="11">
        <v>-4796</v>
      </c>
      <c r="H817" s="11">
        <v>-4796</v>
      </c>
      <c r="I817" s="11">
        <v>-3597</v>
      </c>
      <c r="J817" s="11">
        <v>-1199</v>
      </c>
      <c r="K817" s="12">
        <v>0.25</v>
      </c>
      <c r="L817" s="9" t="s">
        <v>127</v>
      </c>
    </row>
    <row r="818" spans="1:12" ht="15" customHeight="1">
      <c r="A818" s="9" t="s">
        <v>364</v>
      </c>
      <c r="B818" s="10">
        <v>45687</v>
      </c>
      <c r="C818" s="9" t="s">
        <v>344</v>
      </c>
      <c r="D818" s="9" t="s">
        <v>15</v>
      </c>
      <c r="E818" s="9" t="s">
        <v>18</v>
      </c>
      <c r="F818" s="11">
        <v>0</v>
      </c>
      <c r="G818" s="11">
        <v>0</v>
      </c>
      <c r="H818" s="11">
        <v>0</v>
      </c>
      <c r="I818" s="11">
        <v>2947.13</v>
      </c>
      <c r="J818" s="11">
        <v>-2947.13</v>
      </c>
      <c r="K818" s="12">
        <v>0</v>
      </c>
      <c r="L818" s="9" t="s">
        <v>274</v>
      </c>
    </row>
    <row r="819" spans="1:12" ht="15" customHeight="1">
      <c r="A819" s="9" t="s">
        <v>529</v>
      </c>
      <c r="B819" s="10">
        <v>45687</v>
      </c>
      <c r="C819" s="9" t="s">
        <v>530</v>
      </c>
      <c r="D819" s="9" t="s">
        <v>45</v>
      </c>
      <c r="E819" s="9" t="s">
        <v>24</v>
      </c>
      <c r="F819" s="11">
        <v>0</v>
      </c>
      <c r="G819" s="11">
        <v>0</v>
      </c>
      <c r="H819" s="11">
        <v>0</v>
      </c>
      <c r="I819" s="11">
        <v>36.4</v>
      </c>
      <c r="J819" s="11">
        <v>-36.4</v>
      </c>
      <c r="K819" s="12">
        <v>0</v>
      </c>
      <c r="L819" s="9" t="s">
        <v>241</v>
      </c>
    </row>
    <row r="820" spans="1:12" ht="15" customHeight="1">
      <c r="A820" s="9" t="s">
        <v>635</v>
      </c>
      <c r="B820" s="10">
        <v>45687</v>
      </c>
      <c r="C820" s="9" t="s">
        <v>636</v>
      </c>
      <c r="D820" s="9" t="s">
        <v>45</v>
      </c>
      <c r="E820" s="9" t="s">
        <v>24</v>
      </c>
      <c r="F820" s="11">
        <v>0</v>
      </c>
      <c r="G820" s="11">
        <v>0</v>
      </c>
      <c r="H820" s="11">
        <v>0</v>
      </c>
      <c r="I820" s="11">
        <v>39.659999999999997</v>
      </c>
      <c r="J820" s="11">
        <v>-39.659999999999997</v>
      </c>
      <c r="K820" s="12">
        <v>0</v>
      </c>
      <c r="L820" s="9" t="s">
        <v>241</v>
      </c>
    </row>
    <row r="821" spans="1:12" ht="15" customHeight="1">
      <c r="A821" s="9" t="s">
        <v>482</v>
      </c>
      <c r="B821" s="10">
        <v>45687</v>
      </c>
      <c r="C821" s="9" t="s">
        <v>273</v>
      </c>
      <c r="D821" s="9" t="s">
        <v>76</v>
      </c>
      <c r="E821" s="9" t="s">
        <v>18</v>
      </c>
      <c r="F821" s="11">
        <v>0</v>
      </c>
      <c r="G821" s="11">
        <v>0</v>
      </c>
      <c r="H821" s="11">
        <v>0</v>
      </c>
      <c r="I821" s="11">
        <v>-252</v>
      </c>
      <c r="J821" s="11">
        <v>252</v>
      </c>
      <c r="K821" s="12">
        <v>0</v>
      </c>
      <c r="L821" s="9" t="s">
        <v>269</v>
      </c>
    </row>
    <row r="822" spans="1:12" ht="15" customHeight="1">
      <c r="A822" s="9" t="s">
        <v>567</v>
      </c>
      <c r="B822" s="10">
        <v>45687</v>
      </c>
      <c r="C822" s="9" t="s">
        <v>151</v>
      </c>
      <c r="D822" s="9" t="s">
        <v>70</v>
      </c>
      <c r="E822" s="9" t="s">
        <v>24</v>
      </c>
      <c r="F822" s="11">
        <v>0</v>
      </c>
      <c r="G822" s="11">
        <v>0</v>
      </c>
      <c r="H822" s="11">
        <v>0</v>
      </c>
      <c r="I822" s="11">
        <v>940.56</v>
      </c>
      <c r="J822" s="11">
        <v>-940.56</v>
      </c>
      <c r="K822" s="12">
        <v>0</v>
      </c>
      <c r="L822" s="9" t="s">
        <v>239</v>
      </c>
    </row>
    <row r="823" spans="1:12" ht="15" customHeight="1">
      <c r="A823" s="9" t="s">
        <v>598</v>
      </c>
      <c r="B823" s="10">
        <v>45687</v>
      </c>
      <c r="C823" s="9" t="s">
        <v>175</v>
      </c>
      <c r="D823" s="9" t="s">
        <v>20</v>
      </c>
      <c r="E823" s="9" t="s">
        <v>24</v>
      </c>
      <c r="F823" s="11">
        <v>0</v>
      </c>
      <c r="G823" s="11">
        <v>0</v>
      </c>
      <c r="H823" s="11">
        <v>0</v>
      </c>
      <c r="I823" s="11">
        <v>50</v>
      </c>
      <c r="J823" s="11">
        <v>-50</v>
      </c>
      <c r="K823" s="12">
        <v>0</v>
      </c>
      <c r="L823" s="9" t="s">
        <v>20</v>
      </c>
    </row>
    <row r="824" spans="1:12" ht="15" customHeight="1">
      <c r="A824" s="9" t="s">
        <v>1315</v>
      </c>
      <c r="B824" s="10">
        <v>45687</v>
      </c>
      <c r="C824" s="9" t="s">
        <v>163</v>
      </c>
      <c r="D824" s="9" t="s">
        <v>15</v>
      </c>
      <c r="E824" s="9" t="s">
        <v>18</v>
      </c>
      <c r="F824" s="11">
        <v>35743.43</v>
      </c>
      <c r="G824" s="11">
        <v>0</v>
      </c>
      <c r="H824" s="11">
        <v>35743.43</v>
      </c>
      <c r="I824" s="11">
        <v>30471.35</v>
      </c>
      <c r="J824" s="11">
        <v>5272.08</v>
      </c>
      <c r="K824" s="12">
        <v>0.14749788</v>
      </c>
      <c r="L824" s="9" t="s">
        <v>93</v>
      </c>
    </row>
    <row r="825" spans="1:12" ht="15" customHeight="1">
      <c r="A825" s="9" t="s">
        <v>1316</v>
      </c>
      <c r="B825" s="10">
        <v>45687</v>
      </c>
      <c r="C825" s="9" t="s">
        <v>163</v>
      </c>
      <c r="D825" s="9" t="s">
        <v>15</v>
      </c>
      <c r="E825" s="9" t="s">
        <v>18</v>
      </c>
      <c r="F825" s="11">
        <v>19074.759999999998</v>
      </c>
      <c r="G825" s="11">
        <v>0</v>
      </c>
      <c r="H825" s="11">
        <v>19074.759999999998</v>
      </c>
      <c r="I825" s="11">
        <v>16265.11</v>
      </c>
      <c r="J825" s="11">
        <v>2809.65</v>
      </c>
      <c r="K825" s="12">
        <v>0.14729674000000001</v>
      </c>
      <c r="L825" s="9" t="s">
        <v>93</v>
      </c>
    </row>
    <row r="826" spans="1:12" ht="15" customHeight="1">
      <c r="A826" s="9" t="s">
        <v>1123</v>
      </c>
      <c r="B826" s="10">
        <v>45687</v>
      </c>
      <c r="C826" s="9" t="s">
        <v>71</v>
      </c>
      <c r="D826" s="9" t="s">
        <v>70</v>
      </c>
      <c r="E826" s="9" t="s">
        <v>24</v>
      </c>
      <c r="F826" s="11">
        <v>0</v>
      </c>
      <c r="G826" s="11">
        <v>0</v>
      </c>
      <c r="H826" s="11">
        <v>0</v>
      </c>
      <c r="I826" s="11">
        <v>37.5</v>
      </c>
      <c r="J826" s="11">
        <v>-37.5</v>
      </c>
      <c r="K826" s="12">
        <v>0</v>
      </c>
      <c r="L826" s="9" t="s">
        <v>70</v>
      </c>
    </row>
    <row r="827" spans="1:12" ht="15" customHeight="1">
      <c r="A827" s="9" t="s">
        <v>643</v>
      </c>
      <c r="B827" s="10">
        <v>45687</v>
      </c>
      <c r="C827" s="9" t="s">
        <v>170</v>
      </c>
      <c r="D827" s="9" t="s">
        <v>81</v>
      </c>
      <c r="E827" s="9" t="s">
        <v>24</v>
      </c>
      <c r="F827" s="11">
        <v>0</v>
      </c>
      <c r="G827" s="11">
        <v>0</v>
      </c>
      <c r="H827" s="11">
        <v>0</v>
      </c>
      <c r="I827" s="11">
        <v>260</v>
      </c>
      <c r="J827" s="11">
        <v>-260</v>
      </c>
      <c r="K827" s="12">
        <v>0</v>
      </c>
      <c r="L827" s="9" t="s">
        <v>247</v>
      </c>
    </row>
    <row r="828" spans="1:12" ht="15" customHeight="1">
      <c r="A828" s="9" t="s">
        <v>656</v>
      </c>
      <c r="B828" s="10">
        <v>45687</v>
      </c>
      <c r="C828" s="9" t="s">
        <v>170</v>
      </c>
      <c r="D828" s="9" t="s">
        <v>81</v>
      </c>
      <c r="E828" s="9" t="s">
        <v>24</v>
      </c>
      <c r="F828" s="11">
        <v>0</v>
      </c>
      <c r="G828" s="11">
        <v>0</v>
      </c>
      <c r="H828" s="11">
        <v>0</v>
      </c>
      <c r="I828" s="11">
        <v>-61.02</v>
      </c>
      <c r="J828" s="11">
        <v>61.02</v>
      </c>
      <c r="K828" s="12">
        <v>0</v>
      </c>
      <c r="L828" s="9" t="s">
        <v>247</v>
      </c>
    </row>
    <row r="829" spans="1:12" ht="15" customHeight="1">
      <c r="A829" s="9" t="s">
        <v>684</v>
      </c>
      <c r="B829" s="10">
        <v>45687</v>
      </c>
      <c r="C829" s="9" t="s">
        <v>592</v>
      </c>
      <c r="D829" s="9" t="s">
        <v>106</v>
      </c>
      <c r="E829" s="9" t="s">
        <v>33</v>
      </c>
      <c r="F829" s="11">
        <v>0</v>
      </c>
      <c r="G829" s="11">
        <v>0</v>
      </c>
      <c r="H829" s="11">
        <v>0</v>
      </c>
      <c r="I829" s="11">
        <v>382.2</v>
      </c>
      <c r="J829" s="11">
        <v>-382.2</v>
      </c>
      <c r="K829" s="12">
        <v>0</v>
      </c>
      <c r="L829" s="9" t="s">
        <v>142</v>
      </c>
    </row>
    <row r="830" spans="1:12" ht="15" customHeight="1">
      <c r="A830" s="9" t="s">
        <v>1168</v>
      </c>
      <c r="B830" s="10">
        <v>45687</v>
      </c>
      <c r="C830" s="9" t="s">
        <v>301</v>
      </c>
      <c r="D830" s="9" t="s">
        <v>68</v>
      </c>
      <c r="E830" s="9" t="s">
        <v>18</v>
      </c>
      <c r="F830" s="11">
        <v>0</v>
      </c>
      <c r="G830" s="11">
        <v>0</v>
      </c>
      <c r="H830" s="11">
        <v>0</v>
      </c>
      <c r="I830" s="11">
        <v>-10.46</v>
      </c>
      <c r="J830" s="11">
        <v>10.46</v>
      </c>
      <c r="K830" s="12">
        <v>0</v>
      </c>
      <c r="L830" s="9" t="s">
        <v>274</v>
      </c>
    </row>
    <row r="831" spans="1:12" ht="15" customHeight="1">
      <c r="A831" s="9" t="s">
        <v>995</v>
      </c>
      <c r="B831" s="10">
        <v>45687</v>
      </c>
      <c r="C831" s="9" t="s">
        <v>996</v>
      </c>
      <c r="D831" s="9" t="s">
        <v>30</v>
      </c>
      <c r="E831" s="9" t="s">
        <v>33</v>
      </c>
      <c r="F831" s="11">
        <v>2622.63</v>
      </c>
      <c r="G831" s="11">
        <v>0</v>
      </c>
      <c r="H831" s="11">
        <v>2622.63</v>
      </c>
      <c r="I831" s="11">
        <v>2155.37</v>
      </c>
      <c r="J831" s="11">
        <v>467.26</v>
      </c>
      <c r="K831" s="12">
        <v>0.17816467</v>
      </c>
      <c r="L831" s="9" t="s">
        <v>573</v>
      </c>
    </row>
    <row r="832" spans="1:12" ht="15" customHeight="1">
      <c r="A832" s="9" t="s">
        <v>1111</v>
      </c>
      <c r="B832" s="10">
        <v>45687</v>
      </c>
      <c r="C832" s="9" t="s">
        <v>21</v>
      </c>
      <c r="D832" s="9" t="s">
        <v>20</v>
      </c>
      <c r="E832" s="9" t="s">
        <v>24</v>
      </c>
      <c r="F832" s="11">
        <v>1451</v>
      </c>
      <c r="G832" s="11">
        <v>0</v>
      </c>
      <c r="H832" s="11">
        <v>1451</v>
      </c>
      <c r="I832" s="11">
        <v>984.8</v>
      </c>
      <c r="J832" s="11">
        <v>466.2</v>
      </c>
      <c r="K832" s="12">
        <v>0.32129565999999998</v>
      </c>
      <c r="L832" s="9" t="s">
        <v>245</v>
      </c>
    </row>
    <row r="833" spans="1:12" ht="15" customHeight="1">
      <c r="A833" s="9" t="s">
        <v>1131</v>
      </c>
      <c r="B833" s="10">
        <v>45687</v>
      </c>
      <c r="C833" s="9" t="s">
        <v>265</v>
      </c>
      <c r="D833" s="9" t="s">
        <v>15</v>
      </c>
      <c r="E833" s="9" t="s">
        <v>18</v>
      </c>
      <c r="F833" s="11">
        <v>7385.88</v>
      </c>
      <c r="G833" s="11">
        <v>0</v>
      </c>
      <c r="H833" s="11">
        <v>7385.88</v>
      </c>
      <c r="I833" s="11">
        <v>6057.05</v>
      </c>
      <c r="J833" s="11">
        <v>1328.83</v>
      </c>
      <c r="K833" s="12">
        <v>0.17991492000000001</v>
      </c>
      <c r="L833" s="9" t="s">
        <v>234</v>
      </c>
    </row>
    <row r="834" spans="1:12" ht="15" customHeight="1">
      <c r="A834" s="9" t="s">
        <v>1115</v>
      </c>
      <c r="B834" s="10">
        <v>45687</v>
      </c>
      <c r="C834" s="9" t="s">
        <v>1116</v>
      </c>
      <c r="D834" s="9" t="s">
        <v>15</v>
      </c>
      <c r="E834" s="9" t="s">
        <v>18</v>
      </c>
      <c r="F834" s="11">
        <v>923.07</v>
      </c>
      <c r="G834" s="11">
        <v>0</v>
      </c>
      <c r="H834" s="11">
        <v>923.07</v>
      </c>
      <c r="I834" s="11">
        <v>844.26</v>
      </c>
      <c r="J834" s="11">
        <v>78.81</v>
      </c>
      <c r="K834" s="12">
        <v>8.5378140000000005E-2</v>
      </c>
      <c r="L834" s="9" t="s">
        <v>272</v>
      </c>
    </row>
    <row r="835" spans="1:12" ht="15" customHeight="1">
      <c r="A835" s="9" t="s">
        <v>991</v>
      </c>
      <c r="B835" s="10">
        <v>45687</v>
      </c>
      <c r="C835" s="9" t="s">
        <v>540</v>
      </c>
      <c r="D835" s="9" t="s">
        <v>59</v>
      </c>
      <c r="E835" s="9" t="s">
        <v>18</v>
      </c>
      <c r="F835" s="11">
        <v>0</v>
      </c>
      <c r="G835" s="11">
        <v>0</v>
      </c>
      <c r="H835" s="11">
        <v>0</v>
      </c>
      <c r="I835" s="11">
        <v>210</v>
      </c>
      <c r="J835" s="11">
        <v>-210</v>
      </c>
      <c r="K835" s="12">
        <v>0</v>
      </c>
      <c r="L835" s="9" t="s">
        <v>247</v>
      </c>
    </row>
    <row r="836" spans="1:12" ht="15" customHeight="1">
      <c r="A836" s="9" t="s">
        <v>1297</v>
      </c>
      <c r="B836" s="10">
        <v>45687</v>
      </c>
      <c r="C836" s="9" t="s">
        <v>175</v>
      </c>
      <c r="D836" s="9" t="s">
        <v>20</v>
      </c>
      <c r="E836" s="9" t="s">
        <v>24</v>
      </c>
      <c r="F836" s="11">
        <v>2284.98</v>
      </c>
      <c r="G836" s="11">
        <v>0</v>
      </c>
      <c r="H836" s="11">
        <v>2284.98</v>
      </c>
      <c r="I836" s="11">
        <v>1706.95</v>
      </c>
      <c r="J836" s="11">
        <v>578.03</v>
      </c>
      <c r="K836" s="12">
        <v>0.25296939000000002</v>
      </c>
      <c r="L836" s="9" t="s">
        <v>20</v>
      </c>
    </row>
    <row r="837" spans="1:12" ht="15" customHeight="1">
      <c r="A837" s="9" t="s">
        <v>1298</v>
      </c>
      <c r="B837" s="10">
        <v>45687</v>
      </c>
      <c r="C837" s="9" t="s">
        <v>175</v>
      </c>
      <c r="D837" s="9" t="s">
        <v>20</v>
      </c>
      <c r="E837" s="9" t="s">
        <v>24</v>
      </c>
      <c r="F837" s="11">
        <v>1651</v>
      </c>
      <c r="G837" s="11">
        <v>0</v>
      </c>
      <c r="H837" s="11">
        <v>1651</v>
      </c>
      <c r="I837" s="11">
        <v>1218.8</v>
      </c>
      <c r="J837" s="11">
        <v>432.2</v>
      </c>
      <c r="K837" s="12">
        <v>0.26178074000000001</v>
      </c>
      <c r="L837" s="9" t="s">
        <v>20</v>
      </c>
    </row>
    <row r="838" spans="1:12" ht="15" customHeight="1">
      <c r="A838" s="9" t="s">
        <v>1155</v>
      </c>
      <c r="B838" s="10">
        <v>45687</v>
      </c>
      <c r="C838" s="9" t="s">
        <v>530</v>
      </c>
      <c r="D838" s="9" t="s">
        <v>45</v>
      </c>
      <c r="E838" s="9" t="s">
        <v>24</v>
      </c>
      <c r="F838" s="11">
        <v>1200</v>
      </c>
      <c r="G838" s="11">
        <v>0</v>
      </c>
      <c r="H838" s="11">
        <v>1200</v>
      </c>
      <c r="I838" s="11">
        <v>950</v>
      </c>
      <c r="J838" s="11">
        <v>250</v>
      </c>
      <c r="K838" s="12">
        <v>0.20833333000000001</v>
      </c>
      <c r="L838" s="9" t="s">
        <v>241</v>
      </c>
    </row>
    <row r="839" spans="1:12" ht="15" customHeight="1">
      <c r="A839" s="9" t="s">
        <v>1094</v>
      </c>
      <c r="B839" s="10">
        <v>45687</v>
      </c>
      <c r="C839" s="9" t="s">
        <v>152</v>
      </c>
      <c r="D839" s="9" t="s">
        <v>113</v>
      </c>
      <c r="E839" s="9" t="s">
        <v>24</v>
      </c>
      <c r="F839" s="11">
        <v>5241.95</v>
      </c>
      <c r="G839" s="11">
        <v>0</v>
      </c>
      <c r="H839" s="11">
        <v>5241.95</v>
      </c>
      <c r="I839" s="11">
        <v>4455.66</v>
      </c>
      <c r="J839" s="11">
        <v>786.29</v>
      </c>
      <c r="K839" s="12">
        <v>0.14999952</v>
      </c>
      <c r="L839" s="9" t="s">
        <v>113</v>
      </c>
    </row>
    <row r="840" spans="1:12" ht="15" customHeight="1">
      <c r="A840" s="9" t="s">
        <v>1095</v>
      </c>
      <c r="B840" s="10">
        <v>45687</v>
      </c>
      <c r="C840" s="9" t="s">
        <v>152</v>
      </c>
      <c r="D840" s="9" t="s">
        <v>113</v>
      </c>
      <c r="E840" s="9" t="s">
        <v>24</v>
      </c>
      <c r="F840" s="11">
        <v>5515.04</v>
      </c>
      <c r="G840" s="11">
        <v>0</v>
      </c>
      <c r="H840" s="11">
        <v>5515.04</v>
      </c>
      <c r="I840" s="11">
        <v>4687.78</v>
      </c>
      <c r="J840" s="11">
        <v>827.26</v>
      </c>
      <c r="K840" s="12">
        <v>0.15000073</v>
      </c>
      <c r="L840" s="9" t="s">
        <v>113</v>
      </c>
    </row>
    <row r="841" spans="1:12" ht="15" customHeight="1">
      <c r="A841" s="9" t="s">
        <v>1299</v>
      </c>
      <c r="B841" s="10">
        <v>45687</v>
      </c>
      <c r="C841" s="9" t="s">
        <v>175</v>
      </c>
      <c r="D841" s="9" t="s">
        <v>20</v>
      </c>
      <c r="E841" s="9" t="s">
        <v>24</v>
      </c>
      <c r="F841" s="11">
        <v>1054.25</v>
      </c>
      <c r="G841" s="11">
        <v>0</v>
      </c>
      <c r="H841" s="11">
        <v>1054.25</v>
      </c>
      <c r="I841" s="11">
        <v>769.75</v>
      </c>
      <c r="J841" s="11">
        <v>284.5</v>
      </c>
      <c r="K841" s="12">
        <v>0.26986009</v>
      </c>
      <c r="L841" s="9" t="s">
        <v>20</v>
      </c>
    </row>
    <row r="842" spans="1:12" ht="15" customHeight="1">
      <c r="A842" s="9" t="s">
        <v>1300</v>
      </c>
      <c r="B842" s="10">
        <v>45687</v>
      </c>
      <c r="C842" s="9" t="s">
        <v>175</v>
      </c>
      <c r="D842" s="9" t="s">
        <v>20</v>
      </c>
      <c r="E842" s="9" t="s">
        <v>24</v>
      </c>
      <c r="F842" s="11">
        <v>1514.18</v>
      </c>
      <c r="G842" s="11">
        <v>0</v>
      </c>
      <c r="H842" s="11">
        <v>1514.18</v>
      </c>
      <c r="I842" s="11">
        <v>1139.3499999999999</v>
      </c>
      <c r="J842" s="11">
        <v>374.83</v>
      </c>
      <c r="K842" s="12">
        <v>0.24754652999999999</v>
      </c>
      <c r="L842" s="9" t="s">
        <v>20</v>
      </c>
    </row>
    <row r="843" spans="1:12" ht="15" customHeight="1">
      <c r="A843" s="9" t="s">
        <v>1096</v>
      </c>
      <c r="B843" s="10">
        <v>45687</v>
      </c>
      <c r="C843" s="9" t="s">
        <v>152</v>
      </c>
      <c r="D843" s="9" t="s">
        <v>113</v>
      </c>
      <c r="E843" s="9" t="s">
        <v>24</v>
      </c>
      <c r="F843" s="11">
        <v>352.94</v>
      </c>
      <c r="G843" s="11">
        <v>0</v>
      </c>
      <c r="H843" s="11">
        <v>352.94</v>
      </c>
      <c r="I843" s="11">
        <v>300</v>
      </c>
      <c r="J843" s="11">
        <v>52.94</v>
      </c>
      <c r="K843" s="12">
        <v>0.14999717000000001</v>
      </c>
      <c r="L843" s="9" t="s">
        <v>113</v>
      </c>
    </row>
    <row r="844" spans="1:12" ht="15" customHeight="1">
      <c r="A844" s="9" t="s">
        <v>1062</v>
      </c>
      <c r="B844" s="10">
        <v>45687</v>
      </c>
      <c r="C844" s="9" t="s">
        <v>217</v>
      </c>
      <c r="D844" s="9" t="s">
        <v>45</v>
      </c>
      <c r="E844" s="9" t="s">
        <v>24</v>
      </c>
      <c r="F844" s="11">
        <v>400</v>
      </c>
      <c r="G844" s="11">
        <v>0</v>
      </c>
      <c r="H844" s="11">
        <v>400</v>
      </c>
      <c r="I844" s="11">
        <v>423.54</v>
      </c>
      <c r="J844" s="11">
        <v>-23.54</v>
      </c>
      <c r="K844" s="12">
        <v>-5.885E-2</v>
      </c>
      <c r="L844" s="9" t="s">
        <v>247</v>
      </c>
    </row>
    <row r="845" spans="1:12" ht="15" customHeight="1">
      <c r="A845" s="9" t="s">
        <v>1132</v>
      </c>
      <c r="B845" s="10">
        <v>45688</v>
      </c>
      <c r="C845" s="9" t="s">
        <v>91</v>
      </c>
      <c r="D845" s="9" t="s">
        <v>15</v>
      </c>
      <c r="E845" s="9" t="s">
        <v>18</v>
      </c>
      <c r="F845" s="11">
        <v>0</v>
      </c>
      <c r="G845" s="11">
        <v>0</v>
      </c>
      <c r="H845" s="11">
        <v>0</v>
      </c>
      <c r="I845" s="11">
        <v>30</v>
      </c>
      <c r="J845" s="11">
        <v>-30</v>
      </c>
      <c r="K845" s="12">
        <v>0</v>
      </c>
      <c r="L845" s="9" t="s">
        <v>234</v>
      </c>
    </row>
    <row r="846" spans="1:12" ht="15" customHeight="1">
      <c r="A846" s="9" t="s">
        <v>300</v>
      </c>
      <c r="B846" s="10">
        <v>45688</v>
      </c>
      <c r="C846" s="9" t="s">
        <v>91</v>
      </c>
      <c r="D846" s="9" t="s">
        <v>15</v>
      </c>
      <c r="E846" s="9" t="s">
        <v>18</v>
      </c>
      <c r="F846" s="11">
        <v>0</v>
      </c>
      <c r="G846" s="11">
        <v>-219.1</v>
      </c>
      <c r="H846" s="11">
        <v>-219.1</v>
      </c>
      <c r="I846" s="11">
        <v>-195</v>
      </c>
      <c r="J846" s="11">
        <v>-24.1</v>
      </c>
      <c r="K846" s="12">
        <v>0.10999544</v>
      </c>
      <c r="L846" s="9" t="s">
        <v>234</v>
      </c>
    </row>
    <row r="847" spans="1:12" ht="15" customHeight="1">
      <c r="A847" s="9" t="s">
        <v>412</v>
      </c>
      <c r="B847" s="10">
        <v>45688</v>
      </c>
      <c r="C847" s="9" t="s">
        <v>331</v>
      </c>
      <c r="D847" s="9" t="s">
        <v>76</v>
      </c>
      <c r="E847" s="9" t="s">
        <v>18</v>
      </c>
      <c r="F847" s="11">
        <v>0</v>
      </c>
      <c r="G847" s="11">
        <v>3765</v>
      </c>
      <c r="H847" s="11">
        <v>3765</v>
      </c>
      <c r="I847" s="11">
        <v>2713.29</v>
      </c>
      <c r="J847" s="11">
        <v>1051.71</v>
      </c>
      <c r="K847" s="12">
        <v>0.27933865000000002</v>
      </c>
      <c r="L847" s="9" t="s">
        <v>127</v>
      </c>
    </row>
    <row r="848" spans="1:12" ht="15" customHeight="1">
      <c r="A848" s="9" t="s">
        <v>523</v>
      </c>
      <c r="B848" s="10">
        <v>45688</v>
      </c>
      <c r="C848" s="9" t="s">
        <v>21</v>
      </c>
      <c r="D848" s="9" t="s">
        <v>20</v>
      </c>
      <c r="E848" s="9" t="s">
        <v>24</v>
      </c>
      <c r="F848" s="11">
        <v>0</v>
      </c>
      <c r="G848" s="11">
        <v>-3816.18</v>
      </c>
      <c r="H848" s="11">
        <v>-3816.18</v>
      </c>
      <c r="I848" s="11">
        <v>0</v>
      </c>
      <c r="J848" s="11">
        <v>-3816.18</v>
      </c>
      <c r="K848" s="12">
        <v>1</v>
      </c>
      <c r="L848" s="9" t="s">
        <v>245</v>
      </c>
    </row>
    <row r="849" spans="1:12" ht="15" customHeight="1">
      <c r="A849" s="9" t="s">
        <v>583</v>
      </c>
      <c r="B849" s="10">
        <v>45688</v>
      </c>
      <c r="C849" s="9" t="s">
        <v>329</v>
      </c>
      <c r="D849" s="9" t="s">
        <v>70</v>
      </c>
      <c r="E849" s="9" t="s">
        <v>24</v>
      </c>
      <c r="F849" s="11">
        <v>0</v>
      </c>
      <c r="G849" s="11">
        <v>0</v>
      </c>
      <c r="H849" s="11">
        <v>0</v>
      </c>
      <c r="I849" s="11">
        <v>93.75</v>
      </c>
      <c r="J849" s="11">
        <v>-93.75</v>
      </c>
      <c r="K849" s="12">
        <v>0</v>
      </c>
      <c r="L849" s="9" t="s">
        <v>243</v>
      </c>
    </row>
    <row r="850" spans="1:12" ht="15" customHeight="1">
      <c r="A850" s="9" t="s">
        <v>1162</v>
      </c>
      <c r="B850" s="10">
        <v>45688</v>
      </c>
      <c r="C850" s="9" t="s">
        <v>1163</v>
      </c>
      <c r="D850" s="9" t="s">
        <v>70</v>
      </c>
      <c r="E850" s="9" t="s">
        <v>24</v>
      </c>
      <c r="F850" s="11">
        <v>154660.35999999999</v>
      </c>
      <c r="G850" s="11">
        <v>0</v>
      </c>
      <c r="H850" s="11">
        <v>154660.35999999999</v>
      </c>
      <c r="I850" s="11">
        <v>111792.48</v>
      </c>
      <c r="J850" s="11">
        <v>42867.88</v>
      </c>
      <c r="K850" s="12">
        <v>0.27717431999999997</v>
      </c>
      <c r="L850" s="9" t="s">
        <v>243</v>
      </c>
    </row>
    <row r="851" spans="1:12" ht="15" customHeight="1">
      <c r="A851" s="9" t="s">
        <v>586</v>
      </c>
      <c r="B851" s="10">
        <v>45688</v>
      </c>
      <c r="C851" s="9" t="s">
        <v>21</v>
      </c>
      <c r="D851" s="9" t="s">
        <v>20</v>
      </c>
      <c r="E851" s="9" t="s">
        <v>24</v>
      </c>
      <c r="F851" s="11">
        <v>0</v>
      </c>
      <c r="G851" s="11">
        <v>0</v>
      </c>
      <c r="H851" s="11">
        <v>0</v>
      </c>
      <c r="I851" s="11">
        <v>5.88</v>
      </c>
      <c r="J851" s="11">
        <v>-5.88</v>
      </c>
      <c r="K851" s="12">
        <v>0</v>
      </c>
      <c r="L851" s="9" t="s">
        <v>245</v>
      </c>
    </row>
    <row r="852" spans="1:12" ht="15" customHeight="1">
      <c r="A852" s="9" t="s">
        <v>1016</v>
      </c>
      <c r="B852" s="10">
        <v>45688</v>
      </c>
      <c r="C852" s="9" t="s">
        <v>398</v>
      </c>
      <c r="D852" s="9" t="s">
        <v>76</v>
      </c>
      <c r="E852" s="9" t="s">
        <v>18</v>
      </c>
      <c r="F852" s="11">
        <v>62711</v>
      </c>
      <c r="G852" s="11">
        <v>0</v>
      </c>
      <c r="H852" s="11">
        <v>62711</v>
      </c>
      <c r="I852" s="11">
        <v>44770.85</v>
      </c>
      <c r="J852" s="11">
        <v>17940.150000000001</v>
      </c>
      <c r="K852" s="12">
        <v>0.28607661000000001</v>
      </c>
      <c r="L852" s="9" t="s">
        <v>80</v>
      </c>
    </row>
    <row r="853" spans="1:12" ht="15" customHeight="1">
      <c r="A853" s="9" t="s">
        <v>1301</v>
      </c>
      <c r="B853" s="10">
        <v>45688</v>
      </c>
      <c r="C853" s="9" t="s">
        <v>175</v>
      </c>
      <c r="D853" s="9" t="s">
        <v>20</v>
      </c>
      <c r="E853" s="9" t="s">
        <v>24</v>
      </c>
      <c r="F853" s="11">
        <v>2228.4299999999998</v>
      </c>
      <c r="G853" s="11">
        <v>0</v>
      </c>
      <c r="H853" s="11">
        <v>2228.4299999999998</v>
      </c>
      <c r="I853" s="11">
        <v>1734.1</v>
      </c>
      <c r="J853" s="11">
        <v>494.33</v>
      </c>
      <c r="K853" s="12">
        <v>0.22182882000000001</v>
      </c>
      <c r="L853" s="9" t="s">
        <v>20</v>
      </c>
    </row>
    <row r="854" spans="1:12" ht="15" customHeight="1">
      <c r="A854" s="9" t="s">
        <v>1302</v>
      </c>
      <c r="B854" s="10">
        <v>45688</v>
      </c>
      <c r="C854" s="9" t="s">
        <v>175</v>
      </c>
      <c r="D854" s="9" t="s">
        <v>20</v>
      </c>
      <c r="E854" s="9" t="s">
        <v>24</v>
      </c>
      <c r="F854" s="11">
        <v>998.02</v>
      </c>
      <c r="G854" s="11">
        <v>0</v>
      </c>
      <c r="H854" s="11">
        <v>998.02</v>
      </c>
      <c r="I854" s="11">
        <v>722.18</v>
      </c>
      <c r="J854" s="11">
        <v>275.83999999999997</v>
      </c>
      <c r="K854" s="12">
        <v>0.27638724999999997</v>
      </c>
      <c r="L854" s="9" t="s">
        <v>20</v>
      </c>
    </row>
    <row r="855" spans="1:12" ht="15" customHeight="1">
      <c r="A855" s="9" t="s">
        <v>1303</v>
      </c>
      <c r="B855" s="10">
        <v>45688</v>
      </c>
      <c r="C855" s="9" t="s">
        <v>175</v>
      </c>
      <c r="D855" s="9" t="s">
        <v>20</v>
      </c>
      <c r="E855" s="9" t="s">
        <v>24</v>
      </c>
      <c r="F855" s="11">
        <v>1651</v>
      </c>
      <c r="G855" s="11">
        <v>0</v>
      </c>
      <c r="H855" s="11">
        <v>1651</v>
      </c>
      <c r="I855" s="11">
        <v>1178.8</v>
      </c>
      <c r="J855" s="11">
        <v>472.2</v>
      </c>
      <c r="K855" s="12">
        <v>0.28600848000000001</v>
      </c>
      <c r="L855" s="9" t="s">
        <v>20</v>
      </c>
    </row>
    <row r="856" spans="1:12" ht="15" customHeight="1">
      <c r="A856" s="9" t="s">
        <v>1304</v>
      </c>
      <c r="B856" s="10">
        <v>45688</v>
      </c>
      <c r="C856" s="9" t="s">
        <v>175</v>
      </c>
      <c r="D856" s="9" t="s">
        <v>20</v>
      </c>
      <c r="E856" s="9" t="s">
        <v>24</v>
      </c>
      <c r="F856" s="11">
        <v>1110.8</v>
      </c>
      <c r="G856" s="11">
        <v>0</v>
      </c>
      <c r="H856" s="11">
        <v>1110.8</v>
      </c>
      <c r="I856" s="11">
        <v>797.6</v>
      </c>
      <c r="J856" s="11">
        <v>313.2</v>
      </c>
      <c r="K856" s="12">
        <v>0.28195894999999999</v>
      </c>
      <c r="L856" s="9" t="s">
        <v>20</v>
      </c>
    </row>
    <row r="857" spans="1:12" ht="15" customHeight="1">
      <c r="A857" s="9" t="s">
        <v>1097</v>
      </c>
      <c r="B857" s="10">
        <v>45688</v>
      </c>
      <c r="C857" s="9" t="s">
        <v>152</v>
      </c>
      <c r="D857" s="9" t="s">
        <v>113</v>
      </c>
      <c r="E857" s="9" t="s">
        <v>24</v>
      </c>
      <c r="F857" s="11">
        <v>3885.36</v>
      </c>
      <c r="G857" s="11">
        <v>0</v>
      </c>
      <c r="H857" s="11">
        <v>3885.36</v>
      </c>
      <c r="I857" s="11">
        <v>3302.6</v>
      </c>
      <c r="J857" s="11">
        <v>582.76</v>
      </c>
      <c r="K857" s="12">
        <v>0.14998868000000001</v>
      </c>
      <c r="L857" s="9" t="s">
        <v>113</v>
      </c>
    </row>
    <row r="858" spans="1:12" ht="15" customHeight="1">
      <c r="A858" s="9" t="s">
        <v>1114</v>
      </c>
      <c r="B858" s="10">
        <v>45688</v>
      </c>
      <c r="C858" s="9" t="s">
        <v>355</v>
      </c>
      <c r="D858" s="9" t="s">
        <v>76</v>
      </c>
      <c r="E858" s="9" t="s">
        <v>18</v>
      </c>
      <c r="F858" s="11">
        <v>0</v>
      </c>
      <c r="G858" s="11">
        <v>0</v>
      </c>
      <c r="H858" s="11">
        <v>0</v>
      </c>
      <c r="I858" s="11">
        <v>70.59</v>
      </c>
      <c r="J858" s="11">
        <v>-70.59</v>
      </c>
      <c r="K858" s="12">
        <v>0</v>
      </c>
      <c r="L858" s="9" t="s">
        <v>356</v>
      </c>
    </row>
    <row r="859" spans="1:12" ht="15" customHeight="1">
      <c r="A859" s="9" t="s">
        <v>436</v>
      </c>
      <c r="B859" s="10">
        <v>45688</v>
      </c>
      <c r="C859" s="9" t="s">
        <v>209</v>
      </c>
      <c r="D859" s="9" t="s">
        <v>604</v>
      </c>
      <c r="E859" s="9" t="s">
        <v>18</v>
      </c>
      <c r="F859" s="11">
        <v>0</v>
      </c>
      <c r="G859" s="11">
        <v>0</v>
      </c>
      <c r="H859" s="11">
        <v>0</v>
      </c>
      <c r="I859" s="11">
        <v>7288.12</v>
      </c>
      <c r="J859" s="11">
        <v>-7288.12</v>
      </c>
      <c r="K859" s="12">
        <v>0</v>
      </c>
      <c r="L859" s="9" t="s">
        <v>240</v>
      </c>
    </row>
    <row r="860" spans="1:12" ht="15" customHeight="1">
      <c r="A860" s="9" t="s">
        <v>477</v>
      </c>
      <c r="B860" s="10">
        <v>45688</v>
      </c>
      <c r="C860" s="9" t="s">
        <v>209</v>
      </c>
      <c r="D860" s="9" t="s">
        <v>604</v>
      </c>
      <c r="E860" s="9" t="s">
        <v>18</v>
      </c>
      <c r="F860" s="11">
        <v>0</v>
      </c>
      <c r="G860" s="11">
        <v>0</v>
      </c>
      <c r="H860" s="11">
        <v>0</v>
      </c>
      <c r="I860" s="11">
        <v>168.25</v>
      </c>
      <c r="J860" s="11">
        <v>-168.25</v>
      </c>
      <c r="K860" s="12">
        <v>0</v>
      </c>
      <c r="L860" s="9" t="s">
        <v>240</v>
      </c>
    </row>
    <row r="861" spans="1:12" ht="15" customHeight="1">
      <c r="A861" s="9" t="s">
        <v>579</v>
      </c>
      <c r="B861" s="10">
        <v>45688</v>
      </c>
      <c r="C861" s="9" t="s">
        <v>580</v>
      </c>
      <c r="D861" s="9" t="s">
        <v>181</v>
      </c>
      <c r="E861" s="9" t="s">
        <v>18</v>
      </c>
      <c r="F861" s="11">
        <v>0</v>
      </c>
      <c r="G861" s="11">
        <v>0</v>
      </c>
      <c r="H861" s="11">
        <v>0</v>
      </c>
      <c r="I861" s="11">
        <v>419.57</v>
      </c>
      <c r="J861" s="11">
        <v>-419.57</v>
      </c>
      <c r="K861" s="12">
        <v>0</v>
      </c>
      <c r="L861" s="9" t="s">
        <v>581</v>
      </c>
    </row>
    <row r="862" spans="1:12" ht="15" customHeight="1">
      <c r="A862" s="9" t="s">
        <v>482</v>
      </c>
      <c r="B862" s="10">
        <v>45688</v>
      </c>
      <c r="C862" s="9" t="s">
        <v>273</v>
      </c>
      <c r="D862" s="9" t="s">
        <v>76</v>
      </c>
      <c r="E862" s="9" t="s">
        <v>18</v>
      </c>
      <c r="F862" s="11">
        <v>0</v>
      </c>
      <c r="G862" s="11">
        <v>0</v>
      </c>
      <c r="H862" s="11">
        <v>0</v>
      </c>
      <c r="I862" s="11">
        <v>0</v>
      </c>
      <c r="J862" s="11">
        <v>0</v>
      </c>
      <c r="K862" s="12">
        <v>0</v>
      </c>
      <c r="L862" s="9" t="s">
        <v>269</v>
      </c>
    </row>
    <row r="863" spans="1:12" ht="15" customHeight="1">
      <c r="A863" s="9" t="s">
        <v>513</v>
      </c>
      <c r="B863" s="10">
        <v>45688</v>
      </c>
      <c r="C863" s="9" t="s">
        <v>279</v>
      </c>
      <c r="D863" s="9" t="s">
        <v>15</v>
      </c>
      <c r="E863" s="9" t="s">
        <v>18</v>
      </c>
      <c r="F863" s="11">
        <v>0</v>
      </c>
      <c r="G863" s="11">
        <v>0</v>
      </c>
      <c r="H863" s="11">
        <v>0</v>
      </c>
      <c r="I863" s="11">
        <v>-25109.63</v>
      </c>
      <c r="J863" s="11">
        <v>25109.63</v>
      </c>
      <c r="K863" s="12">
        <v>0</v>
      </c>
      <c r="L863" s="9" t="s">
        <v>514</v>
      </c>
    </row>
    <row r="864" spans="1:12" ht="15" customHeight="1">
      <c r="A864" s="9" t="s">
        <v>503</v>
      </c>
      <c r="B864" s="10">
        <v>45688</v>
      </c>
      <c r="C864" s="9" t="s">
        <v>295</v>
      </c>
      <c r="D864" s="9" t="s">
        <v>59</v>
      </c>
      <c r="E864" s="9" t="s">
        <v>18</v>
      </c>
      <c r="F864" s="11">
        <v>0</v>
      </c>
      <c r="G864" s="11">
        <v>0</v>
      </c>
      <c r="H864" s="11">
        <v>0</v>
      </c>
      <c r="I864" s="11">
        <v>2057.02</v>
      </c>
      <c r="J864" s="11">
        <v>-2057.02</v>
      </c>
      <c r="K864" s="12">
        <v>0</v>
      </c>
      <c r="L864" s="9" t="s">
        <v>181</v>
      </c>
    </row>
    <row r="865" spans="1:12" ht="15" customHeight="1">
      <c r="A865" s="9" t="s">
        <v>1142</v>
      </c>
      <c r="B865" s="10">
        <v>45688</v>
      </c>
      <c r="C865" s="9" t="s">
        <v>119</v>
      </c>
      <c r="D865" s="9" t="s">
        <v>70</v>
      </c>
      <c r="E865" s="9" t="s">
        <v>24</v>
      </c>
      <c r="F865" s="11">
        <v>0</v>
      </c>
      <c r="G865" s="11">
        <v>0</v>
      </c>
      <c r="H865" s="11">
        <v>0</v>
      </c>
      <c r="I865" s="11">
        <v>-17.440000000000001</v>
      </c>
      <c r="J865" s="11">
        <v>17.440000000000001</v>
      </c>
      <c r="K865" s="12">
        <v>0</v>
      </c>
      <c r="L865" s="9" t="s">
        <v>239</v>
      </c>
    </row>
    <row r="866" spans="1:12" ht="15" customHeight="1">
      <c r="A866" s="9" t="s">
        <v>1170</v>
      </c>
      <c r="B866" s="10">
        <v>45688</v>
      </c>
      <c r="C866" s="9" t="s">
        <v>332</v>
      </c>
      <c r="D866" s="9" t="s">
        <v>120</v>
      </c>
      <c r="E866" s="9" t="s">
        <v>33</v>
      </c>
      <c r="F866" s="11">
        <v>10336.1</v>
      </c>
      <c r="G866" s="11">
        <v>0</v>
      </c>
      <c r="H866" s="11">
        <v>10336.1</v>
      </c>
      <c r="I866" s="11">
        <v>7806.66</v>
      </c>
      <c r="J866" s="11">
        <v>2529.44</v>
      </c>
      <c r="K866" s="12">
        <v>0.24471899</v>
      </c>
      <c r="L866" s="9" t="s">
        <v>274</v>
      </c>
    </row>
    <row r="867" spans="1:12" ht="15" customHeight="1">
      <c r="A867" s="9" t="s">
        <v>1144</v>
      </c>
      <c r="B867" s="10">
        <v>45688</v>
      </c>
      <c r="C867" s="9" t="s">
        <v>1145</v>
      </c>
      <c r="D867" s="9" t="s">
        <v>70</v>
      </c>
      <c r="E867" s="9" t="s">
        <v>24</v>
      </c>
      <c r="F867" s="11">
        <v>17677.66</v>
      </c>
      <c r="G867" s="11">
        <v>0</v>
      </c>
      <c r="H867" s="11">
        <v>17677.66</v>
      </c>
      <c r="I867" s="11">
        <v>15032.71</v>
      </c>
      <c r="J867" s="11">
        <v>2644.95</v>
      </c>
      <c r="K867" s="12">
        <v>0.14962105000000001</v>
      </c>
      <c r="L867" s="9" t="s">
        <v>239</v>
      </c>
    </row>
    <row r="868" spans="1:12" ht="15" customHeight="1">
      <c r="A868" s="9" t="s">
        <v>548</v>
      </c>
      <c r="B868" s="10">
        <v>45688</v>
      </c>
      <c r="C868" s="9" t="s">
        <v>549</v>
      </c>
      <c r="D868" s="9" t="s">
        <v>106</v>
      </c>
      <c r="E868" s="9" t="s">
        <v>33</v>
      </c>
      <c r="F868" s="11">
        <v>0</v>
      </c>
      <c r="G868" s="11">
        <v>0</v>
      </c>
      <c r="H868" s="11">
        <v>0</v>
      </c>
      <c r="I868" s="11">
        <v>117.25</v>
      </c>
      <c r="J868" s="11">
        <v>-117.25</v>
      </c>
      <c r="K868" s="12">
        <v>0</v>
      </c>
      <c r="L868" s="9" t="s">
        <v>77</v>
      </c>
    </row>
    <row r="869" spans="1:12" ht="15" customHeight="1">
      <c r="A869" s="9" t="s">
        <v>682</v>
      </c>
      <c r="B869" s="10">
        <v>45688</v>
      </c>
      <c r="C869" s="9" t="s">
        <v>446</v>
      </c>
      <c r="D869" s="9" t="s">
        <v>181</v>
      </c>
      <c r="E869" s="9" t="s">
        <v>18</v>
      </c>
      <c r="F869" s="11">
        <v>0</v>
      </c>
      <c r="G869" s="11">
        <v>0</v>
      </c>
      <c r="H869" s="11">
        <v>0</v>
      </c>
      <c r="I869" s="11">
        <v>1091.83</v>
      </c>
      <c r="J869" s="11">
        <v>-1091.83</v>
      </c>
      <c r="K869" s="12">
        <v>0</v>
      </c>
      <c r="L869" s="9" t="s">
        <v>260</v>
      </c>
    </row>
    <row r="870" spans="1:12" ht="15" customHeight="1">
      <c r="A870" s="9" t="s">
        <v>1171</v>
      </c>
      <c r="B870" s="10">
        <v>45688</v>
      </c>
      <c r="C870" s="9" t="s">
        <v>611</v>
      </c>
      <c r="D870" s="9" t="s">
        <v>120</v>
      </c>
      <c r="E870" s="9" t="s">
        <v>24</v>
      </c>
      <c r="F870" s="11">
        <v>95178.67</v>
      </c>
      <c r="G870" s="11">
        <v>0</v>
      </c>
      <c r="H870" s="11">
        <v>95178.67</v>
      </c>
      <c r="I870" s="11">
        <v>77336.62</v>
      </c>
      <c r="J870" s="11">
        <v>17842.05</v>
      </c>
      <c r="K870" s="12">
        <v>0.18745849000000001</v>
      </c>
      <c r="L870" s="9" t="s">
        <v>274</v>
      </c>
    </row>
    <row r="871" spans="1:12" ht="15" customHeight="1">
      <c r="A871" s="9" t="s">
        <v>640</v>
      </c>
      <c r="B871" s="10">
        <v>45688</v>
      </c>
      <c r="C871" s="9" t="s">
        <v>175</v>
      </c>
      <c r="D871" s="9" t="s">
        <v>20</v>
      </c>
      <c r="E871" s="9" t="s">
        <v>24</v>
      </c>
      <c r="F871" s="11">
        <v>0</v>
      </c>
      <c r="G871" s="11">
        <v>0</v>
      </c>
      <c r="H871" s="11">
        <v>0</v>
      </c>
      <c r="I871" s="11">
        <v>21.35</v>
      </c>
      <c r="J871" s="11">
        <v>-21.35</v>
      </c>
      <c r="K871" s="12">
        <v>0</v>
      </c>
      <c r="L871" s="9" t="s">
        <v>20</v>
      </c>
    </row>
    <row r="872" spans="1:12" ht="15" customHeight="1">
      <c r="A872" s="9" t="s">
        <v>645</v>
      </c>
      <c r="B872" s="10">
        <v>45688</v>
      </c>
      <c r="C872" s="9" t="s">
        <v>175</v>
      </c>
      <c r="D872" s="9" t="s">
        <v>20</v>
      </c>
      <c r="E872" s="9" t="s">
        <v>24</v>
      </c>
      <c r="F872" s="11">
        <v>0</v>
      </c>
      <c r="G872" s="11">
        <v>0</v>
      </c>
      <c r="H872" s="11">
        <v>0</v>
      </c>
      <c r="I872" s="11">
        <v>21.35</v>
      </c>
      <c r="J872" s="11">
        <v>-21.35</v>
      </c>
      <c r="K872" s="12">
        <v>0</v>
      </c>
      <c r="L872" s="9" t="s">
        <v>20</v>
      </c>
    </row>
    <row r="873" spans="1:12" ht="15" customHeight="1">
      <c r="A873" s="9" t="s">
        <v>646</v>
      </c>
      <c r="B873" s="10">
        <v>45688</v>
      </c>
      <c r="C873" s="9" t="s">
        <v>175</v>
      </c>
      <c r="D873" s="9" t="s">
        <v>20</v>
      </c>
      <c r="E873" s="9" t="s">
        <v>24</v>
      </c>
      <c r="F873" s="11">
        <v>0</v>
      </c>
      <c r="G873" s="11">
        <v>0</v>
      </c>
      <c r="H873" s="11">
        <v>0</v>
      </c>
      <c r="I873" s="11">
        <v>21.35</v>
      </c>
      <c r="J873" s="11">
        <v>-21.35</v>
      </c>
      <c r="K873" s="12">
        <v>0</v>
      </c>
      <c r="L873" s="9" t="s">
        <v>20</v>
      </c>
    </row>
    <row r="874" spans="1:12" ht="15" customHeight="1">
      <c r="A874" s="9" t="s">
        <v>648</v>
      </c>
      <c r="B874" s="10">
        <v>45688</v>
      </c>
      <c r="C874" s="9" t="s">
        <v>175</v>
      </c>
      <c r="D874" s="9" t="s">
        <v>20</v>
      </c>
      <c r="E874" s="9" t="s">
        <v>24</v>
      </c>
      <c r="F874" s="11">
        <v>0</v>
      </c>
      <c r="G874" s="11">
        <v>0</v>
      </c>
      <c r="H874" s="11">
        <v>0</v>
      </c>
      <c r="I874" s="11">
        <v>21.35</v>
      </c>
      <c r="J874" s="11">
        <v>-21.35</v>
      </c>
      <c r="K874" s="12">
        <v>0</v>
      </c>
      <c r="L874" s="9" t="s">
        <v>20</v>
      </c>
    </row>
    <row r="875" spans="1:12" ht="15" customHeight="1">
      <c r="A875" s="9" t="s">
        <v>644</v>
      </c>
      <c r="B875" s="10">
        <v>45688</v>
      </c>
      <c r="C875" s="9" t="s">
        <v>175</v>
      </c>
      <c r="D875" s="9" t="s">
        <v>20</v>
      </c>
      <c r="E875" s="9" t="s">
        <v>24</v>
      </c>
      <c r="F875" s="11">
        <v>0</v>
      </c>
      <c r="G875" s="11">
        <v>0</v>
      </c>
      <c r="H875" s="11">
        <v>0</v>
      </c>
      <c r="I875" s="11">
        <v>21.35</v>
      </c>
      <c r="J875" s="11">
        <v>-21.35</v>
      </c>
      <c r="K875" s="12">
        <v>0</v>
      </c>
      <c r="L875" s="9" t="s">
        <v>20</v>
      </c>
    </row>
    <row r="876" spans="1:12" ht="15" customHeight="1">
      <c r="A876" s="9" t="s">
        <v>649</v>
      </c>
      <c r="B876" s="10">
        <v>45688</v>
      </c>
      <c r="C876" s="9" t="s">
        <v>175</v>
      </c>
      <c r="D876" s="9" t="s">
        <v>20</v>
      </c>
      <c r="E876" s="9" t="s">
        <v>24</v>
      </c>
      <c r="F876" s="11">
        <v>0</v>
      </c>
      <c r="G876" s="11">
        <v>0</v>
      </c>
      <c r="H876" s="11">
        <v>0</v>
      </c>
      <c r="I876" s="11">
        <v>21.35</v>
      </c>
      <c r="J876" s="11">
        <v>-21.35</v>
      </c>
      <c r="K876" s="12">
        <v>0</v>
      </c>
      <c r="L876" s="9" t="s">
        <v>20</v>
      </c>
    </row>
    <row r="877" spans="1:12" ht="15" customHeight="1">
      <c r="A877" s="9" t="s">
        <v>673</v>
      </c>
      <c r="B877" s="10">
        <v>45688</v>
      </c>
      <c r="C877" s="9" t="s">
        <v>246</v>
      </c>
      <c r="D877" s="9" t="s">
        <v>20</v>
      </c>
      <c r="E877" s="9" t="s">
        <v>24</v>
      </c>
      <c r="F877" s="11">
        <v>0</v>
      </c>
      <c r="G877" s="11">
        <v>0</v>
      </c>
      <c r="H877" s="11">
        <v>0</v>
      </c>
      <c r="I877" s="11">
        <v>21.35</v>
      </c>
      <c r="J877" s="11">
        <v>-21.35</v>
      </c>
      <c r="K877" s="12">
        <v>0</v>
      </c>
      <c r="L877" s="9" t="s">
        <v>20</v>
      </c>
    </row>
    <row r="878" spans="1:12" ht="15" customHeight="1">
      <c r="A878" s="9" t="s">
        <v>661</v>
      </c>
      <c r="B878" s="10">
        <v>45688</v>
      </c>
      <c r="C878" s="9" t="s">
        <v>246</v>
      </c>
      <c r="D878" s="9" t="s">
        <v>20</v>
      </c>
      <c r="E878" s="9" t="s">
        <v>24</v>
      </c>
      <c r="F878" s="11">
        <v>0</v>
      </c>
      <c r="G878" s="11">
        <v>0</v>
      </c>
      <c r="H878" s="11">
        <v>0</v>
      </c>
      <c r="I878" s="11">
        <v>21.35</v>
      </c>
      <c r="J878" s="11">
        <v>-21.35</v>
      </c>
      <c r="K878" s="12">
        <v>0</v>
      </c>
      <c r="L878" s="9" t="s">
        <v>20</v>
      </c>
    </row>
    <row r="879" spans="1:12" ht="15" customHeight="1">
      <c r="A879" s="9" t="s">
        <v>1197</v>
      </c>
      <c r="B879" s="10">
        <v>45688</v>
      </c>
      <c r="C879" s="9" t="s">
        <v>175</v>
      </c>
      <c r="D879" s="9" t="s">
        <v>20</v>
      </c>
      <c r="E879" s="9" t="s">
        <v>24</v>
      </c>
      <c r="F879" s="11">
        <v>0</v>
      </c>
      <c r="G879" s="11">
        <v>0</v>
      </c>
      <c r="H879" s="11">
        <v>0</v>
      </c>
      <c r="I879" s="11">
        <v>21.35</v>
      </c>
      <c r="J879" s="11">
        <v>-21.35</v>
      </c>
      <c r="K879" s="12">
        <v>0</v>
      </c>
      <c r="L879" s="9" t="s">
        <v>20</v>
      </c>
    </row>
    <row r="880" spans="1:12" ht="15" customHeight="1">
      <c r="A880" s="9" t="s">
        <v>1098</v>
      </c>
      <c r="B880" s="10">
        <v>45688</v>
      </c>
      <c r="C880" s="9" t="s">
        <v>293</v>
      </c>
      <c r="D880" s="9" t="s">
        <v>113</v>
      </c>
      <c r="E880" s="9" t="s">
        <v>24</v>
      </c>
      <c r="F880" s="11">
        <v>7126.74</v>
      </c>
      <c r="G880" s="11">
        <v>0</v>
      </c>
      <c r="H880" s="11">
        <v>7126.74</v>
      </c>
      <c r="I880" s="11">
        <v>3525.28</v>
      </c>
      <c r="J880" s="11">
        <v>3601.46</v>
      </c>
      <c r="K880" s="12">
        <v>0.50534466</v>
      </c>
      <c r="L880" s="9" t="s">
        <v>113</v>
      </c>
    </row>
    <row r="881" spans="1:12" ht="15" customHeight="1">
      <c r="A881" s="9" t="s">
        <v>1099</v>
      </c>
      <c r="B881" s="10">
        <v>45688</v>
      </c>
      <c r="C881" s="9" t="s">
        <v>293</v>
      </c>
      <c r="D881" s="9" t="s">
        <v>113</v>
      </c>
      <c r="E881" s="9" t="s">
        <v>24</v>
      </c>
      <c r="F881" s="11">
        <v>41002</v>
      </c>
      <c r="G881" s="11">
        <v>0</v>
      </c>
      <c r="H881" s="11">
        <v>41002</v>
      </c>
      <c r="I881" s="11">
        <v>33003.29</v>
      </c>
      <c r="J881" s="11">
        <v>7998.71</v>
      </c>
      <c r="K881" s="12">
        <v>0.19508096999999999</v>
      </c>
      <c r="L881" s="9" t="s">
        <v>113</v>
      </c>
    </row>
    <row r="882" spans="1:12" ht="15" customHeight="1">
      <c r="A882" s="9" t="s">
        <v>1100</v>
      </c>
      <c r="B882" s="10">
        <v>45688</v>
      </c>
      <c r="C882" s="9" t="s">
        <v>293</v>
      </c>
      <c r="D882" s="9" t="s">
        <v>113</v>
      </c>
      <c r="E882" s="9" t="s">
        <v>24</v>
      </c>
      <c r="F882" s="11">
        <v>4863.4399999999996</v>
      </c>
      <c r="G882" s="11">
        <v>0</v>
      </c>
      <c r="H882" s="11">
        <v>4863.4399999999996</v>
      </c>
      <c r="I882" s="11">
        <v>1845.44</v>
      </c>
      <c r="J882" s="11">
        <v>3018</v>
      </c>
      <c r="K882" s="12">
        <v>0.62054841999999999</v>
      </c>
      <c r="L882" s="9" t="s">
        <v>113</v>
      </c>
    </row>
    <row r="883" spans="1:12" ht="15" customHeight="1">
      <c r="A883" s="9" t="s">
        <v>655</v>
      </c>
      <c r="B883" s="10">
        <v>45688</v>
      </c>
      <c r="C883" s="9" t="s">
        <v>175</v>
      </c>
      <c r="D883" s="9" t="s">
        <v>20</v>
      </c>
      <c r="E883" s="9" t="s">
        <v>24</v>
      </c>
      <c r="F883" s="11">
        <v>0</v>
      </c>
      <c r="G883" s="11">
        <v>0</v>
      </c>
      <c r="H883" s="11">
        <v>0</v>
      </c>
      <c r="I883" s="11">
        <v>21.35</v>
      </c>
      <c r="J883" s="11">
        <v>-21.35</v>
      </c>
      <c r="K883" s="12">
        <v>0</v>
      </c>
      <c r="L883" s="9" t="s">
        <v>20</v>
      </c>
    </row>
    <row r="884" spans="1:12" ht="15" customHeight="1">
      <c r="A884" s="9" t="s">
        <v>662</v>
      </c>
      <c r="B884" s="10">
        <v>45688</v>
      </c>
      <c r="C884" s="9" t="s">
        <v>175</v>
      </c>
      <c r="D884" s="9" t="s">
        <v>20</v>
      </c>
      <c r="E884" s="9" t="s">
        <v>24</v>
      </c>
      <c r="F884" s="11">
        <v>0</v>
      </c>
      <c r="G884" s="11">
        <v>0</v>
      </c>
      <c r="H884" s="11">
        <v>0</v>
      </c>
      <c r="I884" s="11">
        <v>21.35</v>
      </c>
      <c r="J884" s="11">
        <v>-21.35</v>
      </c>
      <c r="K884" s="12">
        <v>0</v>
      </c>
      <c r="L884" s="9" t="s">
        <v>20</v>
      </c>
    </row>
    <row r="885" spans="1:12" ht="15" customHeight="1">
      <c r="A885" s="9" t="s">
        <v>663</v>
      </c>
      <c r="B885" s="10">
        <v>45688</v>
      </c>
      <c r="C885" s="9" t="s">
        <v>175</v>
      </c>
      <c r="D885" s="9" t="s">
        <v>20</v>
      </c>
      <c r="E885" s="9" t="s">
        <v>24</v>
      </c>
      <c r="F885" s="11">
        <v>0</v>
      </c>
      <c r="G885" s="11">
        <v>0</v>
      </c>
      <c r="H885" s="11">
        <v>0</v>
      </c>
      <c r="I885" s="11">
        <v>21.35</v>
      </c>
      <c r="J885" s="11">
        <v>-21.35</v>
      </c>
      <c r="K885" s="12">
        <v>0</v>
      </c>
      <c r="L885" s="9" t="s">
        <v>20</v>
      </c>
    </row>
    <row r="886" spans="1:12" ht="15" customHeight="1">
      <c r="A886" s="9" t="s">
        <v>664</v>
      </c>
      <c r="B886" s="10">
        <v>45688</v>
      </c>
      <c r="C886" s="9" t="s">
        <v>175</v>
      </c>
      <c r="D886" s="9" t="s">
        <v>20</v>
      </c>
      <c r="E886" s="9" t="s">
        <v>24</v>
      </c>
      <c r="F886" s="11">
        <v>0</v>
      </c>
      <c r="G886" s="11">
        <v>0</v>
      </c>
      <c r="H886" s="11">
        <v>0</v>
      </c>
      <c r="I886" s="11">
        <v>21.35</v>
      </c>
      <c r="J886" s="11">
        <v>-21.35</v>
      </c>
      <c r="K886" s="12">
        <v>0</v>
      </c>
      <c r="L886" s="9" t="s">
        <v>20</v>
      </c>
    </row>
    <row r="887" spans="1:12" ht="15" customHeight="1">
      <c r="A887" s="9" t="s">
        <v>666</v>
      </c>
      <c r="B887" s="10">
        <v>45688</v>
      </c>
      <c r="C887" s="9" t="s">
        <v>175</v>
      </c>
      <c r="D887" s="9" t="s">
        <v>20</v>
      </c>
      <c r="E887" s="9" t="s">
        <v>24</v>
      </c>
      <c r="F887" s="11">
        <v>0</v>
      </c>
      <c r="G887" s="11">
        <v>0</v>
      </c>
      <c r="H887" s="11">
        <v>0</v>
      </c>
      <c r="I887" s="11">
        <v>21.35</v>
      </c>
      <c r="J887" s="11">
        <v>-21.35</v>
      </c>
      <c r="K887" s="12">
        <v>0</v>
      </c>
      <c r="L887" s="9" t="s">
        <v>20</v>
      </c>
    </row>
    <row r="888" spans="1:12" ht="15" customHeight="1">
      <c r="A888" s="9" t="s">
        <v>1188</v>
      </c>
      <c r="B888" s="10">
        <v>45688</v>
      </c>
      <c r="C888" s="9" t="s">
        <v>175</v>
      </c>
      <c r="D888" s="9" t="s">
        <v>20</v>
      </c>
      <c r="E888" s="9" t="s">
        <v>24</v>
      </c>
      <c r="F888" s="11">
        <v>0</v>
      </c>
      <c r="G888" s="11">
        <v>0</v>
      </c>
      <c r="H888" s="11">
        <v>0</v>
      </c>
      <c r="I888" s="11">
        <v>21.35</v>
      </c>
      <c r="J888" s="11">
        <v>-21.35</v>
      </c>
      <c r="K888" s="12">
        <v>0</v>
      </c>
      <c r="L888" s="9" t="s">
        <v>20</v>
      </c>
    </row>
    <row r="889" spans="1:12" ht="15" customHeight="1">
      <c r="A889" s="9" t="s">
        <v>685</v>
      </c>
      <c r="B889" s="10">
        <v>45688</v>
      </c>
      <c r="C889" s="9" t="s">
        <v>175</v>
      </c>
      <c r="D889" s="9" t="s">
        <v>20</v>
      </c>
      <c r="E889" s="9" t="s">
        <v>24</v>
      </c>
      <c r="F889" s="11">
        <v>0</v>
      </c>
      <c r="G889" s="11">
        <v>0</v>
      </c>
      <c r="H889" s="11">
        <v>0</v>
      </c>
      <c r="I889" s="11">
        <v>21.35</v>
      </c>
      <c r="J889" s="11">
        <v>-21.35</v>
      </c>
      <c r="K889" s="12">
        <v>0</v>
      </c>
      <c r="L889" s="9" t="s">
        <v>20</v>
      </c>
    </row>
    <row r="890" spans="1:12" ht="15" customHeight="1">
      <c r="A890" s="9" t="s">
        <v>686</v>
      </c>
      <c r="B890" s="10">
        <v>45688</v>
      </c>
      <c r="C890" s="9" t="s">
        <v>175</v>
      </c>
      <c r="D890" s="9" t="s">
        <v>20</v>
      </c>
      <c r="E890" s="9" t="s">
        <v>24</v>
      </c>
      <c r="F890" s="11">
        <v>0</v>
      </c>
      <c r="G890" s="11">
        <v>0</v>
      </c>
      <c r="H890" s="11">
        <v>0</v>
      </c>
      <c r="I890" s="11">
        <v>21.35</v>
      </c>
      <c r="J890" s="11">
        <v>-21.35</v>
      </c>
      <c r="K890" s="12">
        <v>0</v>
      </c>
      <c r="L890" s="9" t="s">
        <v>20</v>
      </c>
    </row>
    <row r="891" spans="1:12" ht="15" customHeight="1">
      <c r="A891" s="9" t="s">
        <v>687</v>
      </c>
      <c r="B891" s="10">
        <v>45688</v>
      </c>
      <c r="C891" s="9" t="s">
        <v>175</v>
      </c>
      <c r="D891" s="9" t="s">
        <v>20</v>
      </c>
      <c r="E891" s="9" t="s">
        <v>24</v>
      </c>
      <c r="F891" s="11">
        <v>0</v>
      </c>
      <c r="G891" s="11">
        <v>0</v>
      </c>
      <c r="H891" s="11">
        <v>0</v>
      </c>
      <c r="I891" s="11">
        <v>21.35</v>
      </c>
      <c r="J891" s="11">
        <v>-21.35</v>
      </c>
      <c r="K891" s="12">
        <v>0</v>
      </c>
      <c r="L891" s="9" t="s">
        <v>20</v>
      </c>
    </row>
    <row r="892" spans="1:12" ht="15" customHeight="1">
      <c r="A892" s="9" t="s">
        <v>1205</v>
      </c>
      <c r="B892" s="10">
        <v>45688</v>
      </c>
      <c r="C892" s="9" t="s">
        <v>175</v>
      </c>
      <c r="D892" s="9" t="s">
        <v>20</v>
      </c>
      <c r="E892" s="9" t="s">
        <v>24</v>
      </c>
      <c r="F892" s="11">
        <v>0</v>
      </c>
      <c r="G892" s="11">
        <v>0</v>
      </c>
      <c r="H892" s="11">
        <v>0</v>
      </c>
      <c r="I892" s="11">
        <v>21.35</v>
      </c>
      <c r="J892" s="11">
        <v>-21.35</v>
      </c>
      <c r="K892" s="12">
        <v>0</v>
      </c>
      <c r="L892" s="9" t="s">
        <v>20</v>
      </c>
    </row>
    <row r="893" spans="1:12" ht="15" customHeight="1">
      <c r="A893" s="9" t="s">
        <v>1177</v>
      </c>
      <c r="B893" s="10">
        <v>45688</v>
      </c>
      <c r="C893" s="9" t="s">
        <v>175</v>
      </c>
      <c r="D893" s="9" t="s">
        <v>20</v>
      </c>
      <c r="E893" s="9" t="s">
        <v>24</v>
      </c>
      <c r="F893" s="11">
        <v>0</v>
      </c>
      <c r="G893" s="11">
        <v>0</v>
      </c>
      <c r="H893" s="11">
        <v>0</v>
      </c>
      <c r="I893" s="11">
        <v>21.35</v>
      </c>
      <c r="J893" s="11">
        <v>-21.35</v>
      </c>
      <c r="K893" s="12">
        <v>0</v>
      </c>
      <c r="L893" s="9" t="s">
        <v>20</v>
      </c>
    </row>
    <row r="894" spans="1:12" ht="15" customHeight="1">
      <c r="A894" s="9" t="s">
        <v>1172</v>
      </c>
      <c r="B894" s="10">
        <v>45688</v>
      </c>
      <c r="C894" s="9" t="s">
        <v>175</v>
      </c>
      <c r="D894" s="9" t="s">
        <v>20</v>
      </c>
      <c r="E894" s="9" t="s">
        <v>24</v>
      </c>
      <c r="F894" s="11">
        <v>0</v>
      </c>
      <c r="G894" s="11">
        <v>0</v>
      </c>
      <c r="H894" s="11">
        <v>0</v>
      </c>
      <c r="I894" s="11">
        <v>21.35</v>
      </c>
      <c r="J894" s="11">
        <v>-21.35</v>
      </c>
      <c r="K894" s="12">
        <v>0</v>
      </c>
      <c r="L894" s="9" t="s">
        <v>20</v>
      </c>
    </row>
    <row r="895" spans="1:12" ht="15" customHeight="1">
      <c r="A895" s="9" t="s">
        <v>1174</v>
      </c>
      <c r="B895" s="10">
        <v>45688</v>
      </c>
      <c r="C895" s="9" t="s">
        <v>175</v>
      </c>
      <c r="D895" s="9" t="s">
        <v>20</v>
      </c>
      <c r="E895" s="9" t="s">
        <v>24</v>
      </c>
      <c r="F895" s="11">
        <v>0</v>
      </c>
      <c r="G895" s="11">
        <v>0</v>
      </c>
      <c r="H895" s="11">
        <v>0</v>
      </c>
      <c r="I895" s="11">
        <v>21.35</v>
      </c>
      <c r="J895" s="11">
        <v>-21.35</v>
      </c>
      <c r="K895" s="12">
        <v>0</v>
      </c>
      <c r="L895" s="9" t="s">
        <v>20</v>
      </c>
    </row>
    <row r="896" spans="1:12" ht="15" customHeight="1">
      <c r="A896" s="9" t="s">
        <v>1206</v>
      </c>
      <c r="B896" s="10">
        <v>45688</v>
      </c>
      <c r="C896" s="9" t="s">
        <v>175</v>
      </c>
      <c r="D896" s="9" t="s">
        <v>20</v>
      </c>
      <c r="E896" s="9" t="s">
        <v>24</v>
      </c>
      <c r="F896" s="11">
        <v>0</v>
      </c>
      <c r="G896" s="11">
        <v>0</v>
      </c>
      <c r="H896" s="11">
        <v>0</v>
      </c>
      <c r="I896" s="11">
        <v>21.35</v>
      </c>
      <c r="J896" s="11">
        <v>-21.35</v>
      </c>
      <c r="K896" s="12">
        <v>0</v>
      </c>
      <c r="L896" s="9" t="s">
        <v>20</v>
      </c>
    </row>
    <row r="897" spans="1:12" ht="15" customHeight="1">
      <c r="A897" s="9" t="s">
        <v>1175</v>
      </c>
      <c r="B897" s="10">
        <v>45688</v>
      </c>
      <c r="C897" s="9" t="s">
        <v>175</v>
      </c>
      <c r="D897" s="9" t="s">
        <v>20</v>
      </c>
      <c r="E897" s="9" t="s">
        <v>24</v>
      </c>
      <c r="F897" s="11">
        <v>0</v>
      </c>
      <c r="G897" s="11">
        <v>0</v>
      </c>
      <c r="H897" s="11">
        <v>0</v>
      </c>
      <c r="I897" s="11">
        <v>21.35</v>
      </c>
      <c r="J897" s="11">
        <v>-21.35</v>
      </c>
      <c r="K897" s="12">
        <v>0</v>
      </c>
      <c r="L897" s="9" t="s">
        <v>20</v>
      </c>
    </row>
    <row r="898" spans="1:12" ht="15" customHeight="1">
      <c r="A898" s="9" t="s">
        <v>1178</v>
      </c>
      <c r="B898" s="10">
        <v>45688</v>
      </c>
      <c r="C898" s="9" t="s">
        <v>175</v>
      </c>
      <c r="D898" s="9" t="s">
        <v>20</v>
      </c>
      <c r="E898" s="9" t="s">
        <v>24</v>
      </c>
      <c r="F898" s="11">
        <v>0</v>
      </c>
      <c r="G898" s="11">
        <v>0</v>
      </c>
      <c r="H898" s="11">
        <v>0</v>
      </c>
      <c r="I898" s="11">
        <v>21.35</v>
      </c>
      <c r="J898" s="11">
        <v>-21.35</v>
      </c>
      <c r="K898" s="12">
        <v>0</v>
      </c>
      <c r="L898" s="9" t="s">
        <v>20</v>
      </c>
    </row>
    <row r="899" spans="1:12" ht="15" customHeight="1">
      <c r="A899" s="9" t="s">
        <v>1179</v>
      </c>
      <c r="B899" s="10">
        <v>45688</v>
      </c>
      <c r="C899" s="9" t="s">
        <v>175</v>
      </c>
      <c r="D899" s="9" t="s">
        <v>20</v>
      </c>
      <c r="E899" s="9" t="s">
        <v>24</v>
      </c>
      <c r="F899" s="11">
        <v>0</v>
      </c>
      <c r="G899" s="11">
        <v>0</v>
      </c>
      <c r="H899" s="11">
        <v>0</v>
      </c>
      <c r="I899" s="11">
        <v>21.35</v>
      </c>
      <c r="J899" s="11">
        <v>-21.35</v>
      </c>
      <c r="K899" s="12">
        <v>0</v>
      </c>
      <c r="L899" s="9" t="s">
        <v>20</v>
      </c>
    </row>
    <row r="900" spans="1:12" ht="15" customHeight="1">
      <c r="A900" s="9" t="s">
        <v>1180</v>
      </c>
      <c r="B900" s="10">
        <v>45688</v>
      </c>
      <c r="C900" s="9" t="s">
        <v>175</v>
      </c>
      <c r="D900" s="9" t="s">
        <v>20</v>
      </c>
      <c r="E900" s="9" t="s">
        <v>24</v>
      </c>
      <c r="F900" s="11">
        <v>0</v>
      </c>
      <c r="G900" s="11">
        <v>0</v>
      </c>
      <c r="H900" s="11">
        <v>0</v>
      </c>
      <c r="I900" s="11">
        <v>21.35</v>
      </c>
      <c r="J900" s="11">
        <v>-21.35</v>
      </c>
      <c r="K900" s="12">
        <v>0</v>
      </c>
      <c r="L900" s="9" t="s">
        <v>20</v>
      </c>
    </row>
    <row r="901" spans="1:12" ht="15" customHeight="1">
      <c r="A901" s="9" t="s">
        <v>1198</v>
      </c>
      <c r="B901" s="10">
        <v>45688</v>
      </c>
      <c r="C901" s="9" t="s">
        <v>175</v>
      </c>
      <c r="D901" s="9" t="s">
        <v>20</v>
      </c>
      <c r="E901" s="9" t="s">
        <v>24</v>
      </c>
      <c r="F901" s="11">
        <v>0</v>
      </c>
      <c r="G901" s="11">
        <v>0</v>
      </c>
      <c r="H901" s="11">
        <v>0</v>
      </c>
      <c r="I901" s="11">
        <v>21.35</v>
      </c>
      <c r="J901" s="11">
        <v>-21.35</v>
      </c>
      <c r="K901" s="12">
        <v>0</v>
      </c>
      <c r="L901" s="9" t="s">
        <v>20</v>
      </c>
    </row>
    <row r="902" spans="1:12" ht="15" customHeight="1">
      <c r="A902" s="9" t="s">
        <v>1182</v>
      </c>
      <c r="B902" s="10">
        <v>45688</v>
      </c>
      <c r="C902" s="9" t="s">
        <v>175</v>
      </c>
      <c r="D902" s="9" t="s">
        <v>20</v>
      </c>
      <c r="E902" s="9" t="s">
        <v>24</v>
      </c>
      <c r="F902" s="11">
        <v>0</v>
      </c>
      <c r="G902" s="11">
        <v>0</v>
      </c>
      <c r="H902" s="11">
        <v>0</v>
      </c>
      <c r="I902" s="11">
        <v>21.35</v>
      </c>
      <c r="J902" s="11">
        <v>-21.35</v>
      </c>
      <c r="K902" s="12">
        <v>0</v>
      </c>
      <c r="L902" s="9" t="s">
        <v>20</v>
      </c>
    </row>
    <row r="903" spans="1:12" ht="15" customHeight="1">
      <c r="A903" s="9" t="s">
        <v>1195</v>
      </c>
      <c r="B903" s="10">
        <v>45688</v>
      </c>
      <c r="C903" s="9" t="s">
        <v>175</v>
      </c>
      <c r="D903" s="9" t="s">
        <v>20</v>
      </c>
      <c r="E903" s="9" t="s">
        <v>24</v>
      </c>
      <c r="F903" s="11">
        <v>0</v>
      </c>
      <c r="G903" s="11">
        <v>0</v>
      </c>
      <c r="H903" s="11">
        <v>0</v>
      </c>
      <c r="I903" s="11">
        <v>21.35</v>
      </c>
      <c r="J903" s="11">
        <v>-21.35</v>
      </c>
      <c r="K903" s="12">
        <v>0</v>
      </c>
      <c r="L903" s="9" t="s">
        <v>20</v>
      </c>
    </row>
    <row r="904" spans="1:12" ht="15" customHeight="1">
      <c r="A904" s="9" t="s">
        <v>1200</v>
      </c>
      <c r="B904" s="10">
        <v>45688</v>
      </c>
      <c r="C904" s="9" t="s">
        <v>175</v>
      </c>
      <c r="D904" s="9" t="s">
        <v>20</v>
      </c>
      <c r="E904" s="9" t="s">
        <v>24</v>
      </c>
      <c r="F904" s="11">
        <v>0</v>
      </c>
      <c r="G904" s="11">
        <v>0</v>
      </c>
      <c r="H904" s="11">
        <v>0</v>
      </c>
      <c r="I904" s="11">
        <v>21.35</v>
      </c>
      <c r="J904" s="11">
        <v>-21.35</v>
      </c>
      <c r="K904" s="12">
        <v>0</v>
      </c>
      <c r="L904" s="9" t="s">
        <v>20</v>
      </c>
    </row>
    <row r="905" spans="1:12" ht="15" customHeight="1">
      <c r="A905" s="9" t="s">
        <v>1185</v>
      </c>
      <c r="B905" s="10">
        <v>45688</v>
      </c>
      <c r="C905" s="9" t="s">
        <v>175</v>
      </c>
      <c r="D905" s="9" t="s">
        <v>20</v>
      </c>
      <c r="E905" s="9" t="s">
        <v>24</v>
      </c>
      <c r="F905" s="11">
        <v>0</v>
      </c>
      <c r="G905" s="11">
        <v>0</v>
      </c>
      <c r="H905" s="11">
        <v>0</v>
      </c>
      <c r="I905" s="11">
        <v>21.35</v>
      </c>
      <c r="J905" s="11">
        <v>-21.35</v>
      </c>
      <c r="K905" s="12">
        <v>0</v>
      </c>
      <c r="L905" s="9" t="s">
        <v>20</v>
      </c>
    </row>
    <row r="906" spans="1:12" ht="15" customHeight="1">
      <c r="A906" s="9" t="s">
        <v>1256</v>
      </c>
      <c r="B906" s="10">
        <v>45688</v>
      </c>
      <c r="C906" s="9" t="s">
        <v>175</v>
      </c>
      <c r="D906" s="9" t="s">
        <v>20</v>
      </c>
      <c r="E906" s="9" t="s">
        <v>24</v>
      </c>
      <c r="F906" s="11">
        <v>0</v>
      </c>
      <c r="G906" s="11">
        <v>0</v>
      </c>
      <c r="H906" s="11">
        <v>0</v>
      </c>
      <c r="I906" s="11">
        <v>21.35</v>
      </c>
      <c r="J906" s="11">
        <v>-21.35</v>
      </c>
      <c r="K906" s="12">
        <v>0</v>
      </c>
      <c r="L906" s="9" t="s">
        <v>20</v>
      </c>
    </row>
    <row r="907" spans="1:12" ht="15" customHeight="1">
      <c r="A907" s="9" t="s">
        <v>1193</v>
      </c>
      <c r="B907" s="10">
        <v>45688</v>
      </c>
      <c r="C907" s="9" t="s">
        <v>175</v>
      </c>
      <c r="D907" s="9" t="s">
        <v>20</v>
      </c>
      <c r="E907" s="9" t="s">
        <v>24</v>
      </c>
      <c r="F907" s="11">
        <v>0</v>
      </c>
      <c r="G907" s="11">
        <v>0</v>
      </c>
      <c r="H907" s="11">
        <v>0</v>
      </c>
      <c r="I907" s="11">
        <v>21.35</v>
      </c>
      <c r="J907" s="11">
        <v>-21.35</v>
      </c>
      <c r="K907" s="12">
        <v>0</v>
      </c>
      <c r="L907" s="9" t="s">
        <v>20</v>
      </c>
    </row>
    <row r="908" spans="1:12" ht="15" customHeight="1">
      <c r="A908" s="9" t="s">
        <v>1196</v>
      </c>
      <c r="B908" s="10">
        <v>45688</v>
      </c>
      <c r="C908" s="9" t="s">
        <v>175</v>
      </c>
      <c r="D908" s="9" t="s">
        <v>20</v>
      </c>
      <c r="E908" s="9" t="s">
        <v>24</v>
      </c>
      <c r="F908" s="11">
        <v>0</v>
      </c>
      <c r="G908" s="11">
        <v>0</v>
      </c>
      <c r="H908" s="11">
        <v>0</v>
      </c>
      <c r="I908" s="11">
        <v>21.35</v>
      </c>
      <c r="J908" s="11">
        <v>-21.35</v>
      </c>
      <c r="K908" s="12">
        <v>0</v>
      </c>
      <c r="L908" s="9" t="s">
        <v>20</v>
      </c>
    </row>
    <row r="909" spans="1:12" ht="15" customHeight="1">
      <c r="A909" s="9" t="s">
        <v>1202</v>
      </c>
      <c r="B909" s="10">
        <v>45688</v>
      </c>
      <c r="C909" s="9" t="s">
        <v>175</v>
      </c>
      <c r="D909" s="9" t="s">
        <v>20</v>
      </c>
      <c r="E909" s="9" t="s">
        <v>24</v>
      </c>
      <c r="F909" s="11">
        <v>0</v>
      </c>
      <c r="G909" s="11">
        <v>0</v>
      </c>
      <c r="H909" s="11">
        <v>0</v>
      </c>
      <c r="I909" s="11">
        <v>21.35</v>
      </c>
      <c r="J909" s="11">
        <v>-21.35</v>
      </c>
      <c r="K909" s="12">
        <v>0</v>
      </c>
      <c r="L909" s="9" t="s">
        <v>20</v>
      </c>
    </row>
    <row r="910" spans="1:12" ht="15" customHeight="1">
      <c r="A910" s="9" t="s">
        <v>1199</v>
      </c>
      <c r="B910" s="10">
        <v>45688</v>
      </c>
      <c r="C910" s="9" t="s">
        <v>175</v>
      </c>
      <c r="D910" s="9" t="s">
        <v>20</v>
      </c>
      <c r="E910" s="9" t="s">
        <v>24</v>
      </c>
      <c r="F910" s="11">
        <v>0</v>
      </c>
      <c r="G910" s="11">
        <v>0</v>
      </c>
      <c r="H910" s="11">
        <v>0</v>
      </c>
      <c r="I910" s="11">
        <v>21.35</v>
      </c>
      <c r="J910" s="11">
        <v>-21.35</v>
      </c>
      <c r="K910" s="12">
        <v>0</v>
      </c>
      <c r="L910" s="9" t="s">
        <v>20</v>
      </c>
    </row>
    <row r="911" spans="1:12" ht="15" customHeight="1">
      <c r="A911" s="9" t="s">
        <v>1203</v>
      </c>
      <c r="B911" s="10">
        <v>45688</v>
      </c>
      <c r="C911" s="9" t="s">
        <v>175</v>
      </c>
      <c r="D911" s="9" t="s">
        <v>20</v>
      </c>
      <c r="E911" s="9" t="s">
        <v>24</v>
      </c>
      <c r="F911" s="11">
        <v>0</v>
      </c>
      <c r="G911" s="11">
        <v>0</v>
      </c>
      <c r="H911" s="11">
        <v>0</v>
      </c>
      <c r="I911" s="11">
        <v>21.35</v>
      </c>
      <c r="J911" s="11">
        <v>-21.35</v>
      </c>
      <c r="K911" s="12">
        <v>0</v>
      </c>
      <c r="L911" s="9" t="s">
        <v>20</v>
      </c>
    </row>
    <row r="912" spans="1:12" ht="15" customHeight="1">
      <c r="A912" s="9" t="s">
        <v>1209</v>
      </c>
      <c r="B912" s="10">
        <v>45688</v>
      </c>
      <c r="C912" s="9" t="s">
        <v>175</v>
      </c>
      <c r="D912" s="9" t="s">
        <v>20</v>
      </c>
      <c r="E912" s="9" t="s">
        <v>24</v>
      </c>
      <c r="F912" s="11">
        <v>0</v>
      </c>
      <c r="G912" s="11">
        <v>0</v>
      </c>
      <c r="H912" s="11">
        <v>0</v>
      </c>
      <c r="I912" s="11">
        <v>21.35</v>
      </c>
      <c r="J912" s="11">
        <v>-21.35</v>
      </c>
      <c r="K912" s="12">
        <v>0</v>
      </c>
      <c r="L912" s="9" t="s">
        <v>20</v>
      </c>
    </row>
    <row r="913" spans="1:12" ht="15" customHeight="1">
      <c r="A913" s="9" t="s">
        <v>1204</v>
      </c>
      <c r="B913" s="10">
        <v>45688</v>
      </c>
      <c r="C913" s="9" t="s">
        <v>175</v>
      </c>
      <c r="D913" s="9" t="s">
        <v>20</v>
      </c>
      <c r="E913" s="9" t="s">
        <v>24</v>
      </c>
      <c r="F913" s="11">
        <v>0</v>
      </c>
      <c r="G913" s="11">
        <v>0</v>
      </c>
      <c r="H913" s="11">
        <v>0</v>
      </c>
      <c r="I913" s="11">
        <v>21.35</v>
      </c>
      <c r="J913" s="11">
        <v>-21.35</v>
      </c>
      <c r="K913" s="12">
        <v>0</v>
      </c>
      <c r="L913" s="9" t="s">
        <v>20</v>
      </c>
    </row>
    <row r="914" spans="1:12" ht="15" customHeight="1">
      <c r="A914" s="9" t="s">
        <v>1210</v>
      </c>
      <c r="B914" s="10">
        <v>45688</v>
      </c>
      <c r="C914" s="9" t="s">
        <v>175</v>
      </c>
      <c r="D914" s="9" t="s">
        <v>20</v>
      </c>
      <c r="E914" s="9" t="s">
        <v>24</v>
      </c>
      <c r="F914" s="11">
        <v>0</v>
      </c>
      <c r="G914" s="11">
        <v>0</v>
      </c>
      <c r="H914" s="11">
        <v>0</v>
      </c>
      <c r="I914" s="11">
        <v>21.35</v>
      </c>
      <c r="J914" s="11">
        <v>-21.35</v>
      </c>
      <c r="K914" s="12">
        <v>0</v>
      </c>
      <c r="L914" s="9" t="s">
        <v>20</v>
      </c>
    </row>
    <row r="915" spans="1:12" ht="15" customHeight="1">
      <c r="A915" s="9" t="s">
        <v>1211</v>
      </c>
      <c r="B915" s="10">
        <v>45688</v>
      </c>
      <c r="C915" s="9" t="s">
        <v>175</v>
      </c>
      <c r="D915" s="9" t="s">
        <v>20</v>
      </c>
      <c r="E915" s="9" t="s">
        <v>24</v>
      </c>
      <c r="F915" s="11">
        <v>0</v>
      </c>
      <c r="G915" s="11">
        <v>0</v>
      </c>
      <c r="H915" s="11">
        <v>0</v>
      </c>
      <c r="I915" s="11">
        <v>21.35</v>
      </c>
      <c r="J915" s="11">
        <v>-21.35</v>
      </c>
      <c r="K915" s="12">
        <v>0</v>
      </c>
      <c r="L915" s="9" t="s">
        <v>20</v>
      </c>
    </row>
    <row r="916" spans="1:12" ht="15" customHeight="1">
      <c r="A916" s="9" t="s">
        <v>995</v>
      </c>
      <c r="B916" s="10">
        <v>45688</v>
      </c>
      <c r="C916" s="9" t="s">
        <v>996</v>
      </c>
      <c r="D916" s="9" t="s">
        <v>30</v>
      </c>
      <c r="E916" s="9" t="s">
        <v>33</v>
      </c>
      <c r="F916" s="11">
        <v>0</v>
      </c>
      <c r="G916" s="11">
        <v>0</v>
      </c>
      <c r="H916" s="11">
        <v>0</v>
      </c>
      <c r="I916" s="11">
        <v>-83.65</v>
      </c>
      <c r="J916" s="11">
        <v>83.65</v>
      </c>
      <c r="K916" s="12">
        <v>0</v>
      </c>
      <c r="L916" s="9" t="s">
        <v>573</v>
      </c>
    </row>
    <row r="917" spans="1:12" ht="15" customHeight="1">
      <c r="A917" s="9" t="s">
        <v>1212</v>
      </c>
      <c r="B917" s="10">
        <v>45688</v>
      </c>
      <c r="C917" s="9" t="s">
        <v>175</v>
      </c>
      <c r="D917" s="9" t="s">
        <v>20</v>
      </c>
      <c r="E917" s="9" t="s">
        <v>24</v>
      </c>
      <c r="F917" s="11">
        <v>0</v>
      </c>
      <c r="G917" s="11">
        <v>0</v>
      </c>
      <c r="H917" s="11">
        <v>0</v>
      </c>
      <c r="I917" s="11">
        <v>21.35</v>
      </c>
      <c r="J917" s="11">
        <v>-21.35</v>
      </c>
      <c r="K917" s="12">
        <v>0</v>
      </c>
      <c r="L917" s="9" t="s">
        <v>20</v>
      </c>
    </row>
    <row r="918" spans="1:12" ht="15" customHeight="1">
      <c r="A918" s="9" t="s">
        <v>1215</v>
      </c>
      <c r="B918" s="10">
        <v>45688</v>
      </c>
      <c r="C918" s="9" t="s">
        <v>175</v>
      </c>
      <c r="D918" s="9" t="s">
        <v>20</v>
      </c>
      <c r="E918" s="9" t="s">
        <v>24</v>
      </c>
      <c r="F918" s="11">
        <v>0</v>
      </c>
      <c r="G918" s="11">
        <v>0</v>
      </c>
      <c r="H918" s="11">
        <v>0</v>
      </c>
      <c r="I918" s="11">
        <v>21.35</v>
      </c>
      <c r="J918" s="11">
        <v>-21.35</v>
      </c>
      <c r="K918" s="12">
        <v>0</v>
      </c>
      <c r="L918" s="9" t="s">
        <v>20</v>
      </c>
    </row>
    <row r="919" spans="1:12" ht="15" customHeight="1">
      <c r="A919" s="9" t="s">
        <v>1221</v>
      </c>
      <c r="B919" s="10">
        <v>45688</v>
      </c>
      <c r="C919" s="9" t="s">
        <v>175</v>
      </c>
      <c r="D919" s="9" t="s">
        <v>20</v>
      </c>
      <c r="E919" s="9" t="s">
        <v>24</v>
      </c>
      <c r="F919" s="11">
        <v>0</v>
      </c>
      <c r="G919" s="11">
        <v>0</v>
      </c>
      <c r="H919" s="11">
        <v>0</v>
      </c>
      <c r="I919" s="11">
        <v>21.35</v>
      </c>
      <c r="J919" s="11">
        <v>-21.35</v>
      </c>
      <c r="K919" s="12">
        <v>0</v>
      </c>
      <c r="L919" s="9" t="s">
        <v>20</v>
      </c>
    </row>
    <row r="920" spans="1:12" ht="15" customHeight="1">
      <c r="A920" s="9" t="s">
        <v>1226</v>
      </c>
      <c r="B920" s="10">
        <v>45688</v>
      </c>
      <c r="C920" s="9" t="s">
        <v>175</v>
      </c>
      <c r="D920" s="9" t="s">
        <v>20</v>
      </c>
      <c r="E920" s="9" t="s">
        <v>24</v>
      </c>
      <c r="F920" s="11">
        <v>0</v>
      </c>
      <c r="G920" s="11">
        <v>0</v>
      </c>
      <c r="H920" s="11">
        <v>0</v>
      </c>
      <c r="I920" s="11">
        <v>21.35</v>
      </c>
      <c r="J920" s="11">
        <v>-21.35</v>
      </c>
      <c r="K920" s="12">
        <v>0</v>
      </c>
      <c r="L920" s="9" t="s">
        <v>20</v>
      </c>
    </row>
    <row r="921" spans="1:12" ht="15" customHeight="1">
      <c r="A921" s="9" t="s">
        <v>1219</v>
      </c>
      <c r="B921" s="10">
        <v>45688</v>
      </c>
      <c r="C921" s="9" t="s">
        <v>175</v>
      </c>
      <c r="D921" s="9" t="s">
        <v>20</v>
      </c>
      <c r="E921" s="9" t="s">
        <v>24</v>
      </c>
      <c r="F921" s="11">
        <v>0</v>
      </c>
      <c r="G921" s="11">
        <v>0</v>
      </c>
      <c r="H921" s="11">
        <v>0</v>
      </c>
      <c r="I921" s="11">
        <v>21.35</v>
      </c>
      <c r="J921" s="11">
        <v>-21.35</v>
      </c>
      <c r="K921" s="12">
        <v>0</v>
      </c>
      <c r="L921" s="9" t="s">
        <v>20</v>
      </c>
    </row>
    <row r="922" spans="1:12" ht="15" customHeight="1">
      <c r="A922" s="9" t="s">
        <v>1225</v>
      </c>
      <c r="B922" s="10">
        <v>45688</v>
      </c>
      <c r="C922" s="9" t="s">
        <v>175</v>
      </c>
      <c r="D922" s="9" t="s">
        <v>20</v>
      </c>
      <c r="E922" s="9" t="s">
        <v>24</v>
      </c>
      <c r="F922" s="11">
        <v>0</v>
      </c>
      <c r="G922" s="11">
        <v>0</v>
      </c>
      <c r="H922" s="11">
        <v>0</v>
      </c>
      <c r="I922" s="11">
        <v>21.35</v>
      </c>
      <c r="J922" s="11">
        <v>-21.35</v>
      </c>
      <c r="K922" s="12">
        <v>0</v>
      </c>
      <c r="L922" s="9" t="s">
        <v>20</v>
      </c>
    </row>
    <row r="923" spans="1:12" ht="15" customHeight="1">
      <c r="A923" s="9" t="s">
        <v>1133</v>
      </c>
      <c r="B923" s="10">
        <v>45688</v>
      </c>
      <c r="C923" s="9" t="s">
        <v>143</v>
      </c>
      <c r="D923" s="9" t="s">
        <v>15</v>
      </c>
      <c r="E923" s="9" t="s">
        <v>18</v>
      </c>
      <c r="F923" s="11">
        <v>20713.13</v>
      </c>
      <c r="G923" s="11">
        <v>0</v>
      </c>
      <c r="H923" s="11">
        <v>20713.13</v>
      </c>
      <c r="I923" s="11">
        <v>16947.419999999998</v>
      </c>
      <c r="J923" s="11">
        <v>3765.71</v>
      </c>
      <c r="K923" s="12">
        <v>0.18180304</v>
      </c>
      <c r="L923" s="9" t="s">
        <v>234</v>
      </c>
    </row>
    <row r="924" spans="1:12" ht="15" customHeight="1">
      <c r="A924" s="9" t="s">
        <v>1277</v>
      </c>
      <c r="B924" s="10">
        <v>45688</v>
      </c>
      <c r="C924" s="9" t="s">
        <v>175</v>
      </c>
      <c r="D924" s="9" t="s">
        <v>20</v>
      </c>
      <c r="E924" s="9" t="s">
        <v>24</v>
      </c>
      <c r="F924" s="11">
        <v>0</v>
      </c>
      <c r="G924" s="11">
        <v>0</v>
      </c>
      <c r="H924" s="11">
        <v>0</v>
      </c>
      <c r="I924" s="11">
        <v>21.35</v>
      </c>
      <c r="J924" s="11">
        <v>-21.35</v>
      </c>
      <c r="K924" s="12">
        <v>0</v>
      </c>
      <c r="L924" s="9" t="s">
        <v>20</v>
      </c>
    </row>
    <row r="925" spans="1:12" ht="15" customHeight="1">
      <c r="A925" s="9" t="s">
        <v>1232</v>
      </c>
      <c r="B925" s="10">
        <v>45688</v>
      </c>
      <c r="C925" s="9" t="s">
        <v>175</v>
      </c>
      <c r="D925" s="9" t="s">
        <v>20</v>
      </c>
      <c r="E925" s="9" t="s">
        <v>24</v>
      </c>
      <c r="F925" s="11">
        <v>0</v>
      </c>
      <c r="G925" s="11">
        <v>0</v>
      </c>
      <c r="H925" s="11">
        <v>0</v>
      </c>
      <c r="I925" s="11">
        <v>21.35</v>
      </c>
      <c r="J925" s="11">
        <v>-21.35</v>
      </c>
      <c r="K925" s="12">
        <v>0</v>
      </c>
      <c r="L925" s="9" t="s">
        <v>20</v>
      </c>
    </row>
    <row r="926" spans="1:12" ht="15" customHeight="1">
      <c r="A926" s="9" t="s">
        <v>1230</v>
      </c>
      <c r="B926" s="10">
        <v>45688</v>
      </c>
      <c r="C926" s="9" t="s">
        <v>175</v>
      </c>
      <c r="D926" s="9" t="s">
        <v>20</v>
      </c>
      <c r="E926" s="9" t="s">
        <v>24</v>
      </c>
      <c r="F926" s="11">
        <v>0</v>
      </c>
      <c r="G926" s="11">
        <v>0</v>
      </c>
      <c r="H926" s="11">
        <v>0</v>
      </c>
      <c r="I926" s="11">
        <v>21.35</v>
      </c>
      <c r="J926" s="11">
        <v>-21.35</v>
      </c>
      <c r="K926" s="12">
        <v>0</v>
      </c>
      <c r="L926" s="9" t="s">
        <v>20</v>
      </c>
    </row>
    <row r="927" spans="1:12" ht="15" customHeight="1">
      <c r="A927" s="9" t="s">
        <v>1233</v>
      </c>
      <c r="B927" s="10">
        <v>45688</v>
      </c>
      <c r="C927" s="9" t="s">
        <v>175</v>
      </c>
      <c r="D927" s="9" t="s">
        <v>20</v>
      </c>
      <c r="E927" s="9" t="s">
        <v>24</v>
      </c>
      <c r="F927" s="11">
        <v>0</v>
      </c>
      <c r="G927" s="11">
        <v>0</v>
      </c>
      <c r="H927" s="11">
        <v>0</v>
      </c>
      <c r="I927" s="11">
        <v>21.35</v>
      </c>
      <c r="J927" s="11">
        <v>-21.35</v>
      </c>
      <c r="K927" s="12">
        <v>0</v>
      </c>
      <c r="L927" s="9" t="s">
        <v>20</v>
      </c>
    </row>
    <row r="928" spans="1:12" ht="15" customHeight="1">
      <c r="A928" s="9" t="s">
        <v>1350</v>
      </c>
      <c r="B928" s="10">
        <v>45688</v>
      </c>
      <c r="C928" s="9" t="s">
        <v>1351</v>
      </c>
      <c r="D928" s="9" t="s">
        <v>120</v>
      </c>
      <c r="E928" s="9" t="s">
        <v>24</v>
      </c>
      <c r="F928" s="11">
        <v>4295.7</v>
      </c>
      <c r="G928" s="11">
        <v>0</v>
      </c>
      <c r="H928" s="11">
        <v>4295.7</v>
      </c>
      <c r="I928" s="11">
        <v>3578.75</v>
      </c>
      <c r="J928" s="11">
        <v>716.95</v>
      </c>
      <c r="K928" s="12">
        <v>0.16689946</v>
      </c>
      <c r="L928" s="9" t="s">
        <v>120</v>
      </c>
    </row>
    <row r="929" spans="1:12" ht="15" customHeight="1">
      <c r="A929" s="9" t="s">
        <v>1261</v>
      </c>
      <c r="B929" s="10">
        <v>45688</v>
      </c>
      <c r="C929" s="9" t="s">
        <v>175</v>
      </c>
      <c r="D929" s="9" t="s">
        <v>20</v>
      </c>
      <c r="E929" s="9" t="s">
        <v>24</v>
      </c>
      <c r="F929" s="11">
        <v>0</v>
      </c>
      <c r="G929" s="11">
        <v>0</v>
      </c>
      <c r="H929" s="11">
        <v>0</v>
      </c>
      <c r="I929" s="11">
        <v>21.35</v>
      </c>
      <c r="J929" s="11">
        <v>-21.35</v>
      </c>
      <c r="K929" s="12">
        <v>0</v>
      </c>
      <c r="L929" s="9" t="s">
        <v>20</v>
      </c>
    </row>
    <row r="930" spans="1:12" ht="15" customHeight="1">
      <c r="A930" s="9" t="s">
        <v>1238</v>
      </c>
      <c r="B930" s="10">
        <v>45688</v>
      </c>
      <c r="C930" s="9" t="s">
        <v>175</v>
      </c>
      <c r="D930" s="9" t="s">
        <v>20</v>
      </c>
      <c r="E930" s="9" t="s">
        <v>24</v>
      </c>
      <c r="F930" s="11">
        <v>0</v>
      </c>
      <c r="G930" s="11">
        <v>0</v>
      </c>
      <c r="H930" s="11">
        <v>0</v>
      </c>
      <c r="I930" s="11">
        <v>21.35</v>
      </c>
      <c r="J930" s="11">
        <v>-21.35</v>
      </c>
      <c r="K930" s="12">
        <v>0</v>
      </c>
      <c r="L930" s="9" t="s">
        <v>20</v>
      </c>
    </row>
    <row r="931" spans="1:12" ht="15" customHeight="1">
      <c r="A931" s="9" t="s">
        <v>1257</v>
      </c>
      <c r="B931" s="10">
        <v>45688</v>
      </c>
      <c r="C931" s="9" t="s">
        <v>175</v>
      </c>
      <c r="D931" s="9" t="s">
        <v>20</v>
      </c>
      <c r="E931" s="9" t="s">
        <v>24</v>
      </c>
      <c r="F931" s="11">
        <v>0</v>
      </c>
      <c r="G931" s="11">
        <v>0</v>
      </c>
      <c r="H931" s="11">
        <v>0</v>
      </c>
      <c r="I931" s="11">
        <v>21.35</v>
      </c>
      <c r="J931" s="11">
        <v>-21.35</v>
      </c>
      <c r="K931" s="12">
        <v>0</v>
      </c>
      <c r="L931" s="9" t="s">
        <v>20</v>
      </c>
    </row>
    <row r="932" spans="1:12" ht="15" customHeight="1">
      <c r="A932" s="9" t="s">
        <v>1258</v>
      </c>
      <c r="B932" s="10">
        <v>45688</v>
      </c>
      <c r="C932" s="9" t="s">
        <v>175</v>
      </c>
      <c r="D932" s="9" t="s">
        <v>20</v>
      </c>
      <c r="E932" s="9" t="s">
        <v>24</v>
      </c>
      <c r="F932" s="11">
        <v>0</v>
      </c>
      <c r="G932" s="11">
        <v>0</v>
      </c>
      <c r="H932" s="11">
        <v>0</v>
      </c>
      <c r="I932" s="11">
        <v>21.35</v>
      </c>
      <c r="J932" s="11">
        <v>-21.35</v>
      </c>
      <c r="K932" s="12">
        <v>0</v>
      </c>
      <c r="L932" s="9" t="s">
        <v>20</v>
      </c>
    </row>
    <row r="933" spans="1:12" ht="15" customHeight="1">
      <c r="A933" s="9" t="s">
        <v>1251</v>
      </c>
      <c r="B933" s="10">
        <v>45688</v>
      </c>
      <c r="C933" s="9" t="s">
        <v>175</v>
      </c>
      <c r="D933" s="9" t="s">
        <v>20</v>
      </c>
      <c r="E933" s="9" t="s">
        <v>24</v>
      </c>
      <c r="F933" s="11">
        <v>0</v>
      </c>
      <c r="G933" s="11">
        <v>0</v>
      </c>
      <c r="H933" s="11">
        <v>0</v>
      </c>
      <c r="I933" s="11">
        <v>21.35</v>
      </c>
      <c r="J933" s="11">
        <v>-21.35</v>
      </c>
      <c r="K933" s="12">
        <v>0</v>
      </c>
      <c r="L933" s="9" t="s">
        <v>20</v>
      </c>
    </row>
    <row r="934" spans="1:12" ht="15" customHeight="1">
      <c r="A934" s="9" t="s">
        <v>1275</v>
      </c>
      <c r="B934" s="10">
        <v>45688</v>
      </c>
      <c r="C934" s="9" t="s">
        <v>175</v>
      </c>
      <c r="D934" s="9" t="s">
        <v>20</v>
      </c>
      <c r="E934" s="9" t="s">
        <v>24</v>
      </c>
      <c r="F934" s="11">
        <v>0</v>
      </c>
      <c r="G934" s="11">
        <v>0</v>
      </c>
      <c r="H934" s="11">
        <v>0</v>
      </c>
      <c r="I934" s="11">
        <v>21.35</v>
      </c>
      <c r="J934" s="11">
        <v>-21.35</v>
      </c>
      <c r="K934" s="12">
        <v>0</v>
      </c>
      <c r="L934" s="9" t="s">
        <v>20</v>
      </c>
    </row>
    <row r="935" spans="1:12" ht="15" customHeight="1">
      <c r="A935" s="9" t="s">
        <v>1241</v>
      </c>
      <c r="B935" s="10">
        <v>45688</v>
      </c>
      <c r="C935" s="9" t="s">
        <v>175</v>
      </c>
      <c r="D935" s="9" t="s">
        <v>20</v>
      </c>
      <c r="E935" s="9" t="s">
        <v>24</v>
      </c>
      <c r="F935" s="11">
        <v>0</v>
      </c>
      <c r="G935" s="11">
        <v>0</v>
      </c>
      <c r="H935" s="11">
        <v>0</v>
      </c>
      <c r="I935" s="11">
        <v>21.35</v>
      </c>
      <c r="J935" s="11">
        <v>-21.35</v>
      </c>
      <c r="K935" s="12">
        <v>0</v>
      </c>
      <c r="L935" s="9" t="s">
        <v>20</v>
      </c>
    </row>
    <row r="936" spans="1:12" ht="15" customHeight="1">
      <c r="A936" s="9" t="s">
        <v>1242</v>
      </c>
      <c r="B936" s="10">
        <v>45688</v>
      </c>
      <c r="C936" s="9" t="s">
        <v>175</v>
      </c>
      <c r="D936" s="9" t="s">
        <v>20</v>
      </c>
      <c r="E936" s="9" t="s">
        <v>24</v>
      </c>
      <c r="F936" s="11">
        <v>0</v>
      </c>
      <c r="G936" s="11">
        <v>0</v>
      </c>
      <c r="H936" s="11">
        <v>0</v>
      </c>
      <c r="I936" s="11">
        <v>21.35</v>
      </c>
      <c r="J936" s="11">
        <v>-21.35</v>
      </c>
      <c r="K936" s="12">
        <v>0</v>
      </c>
      <c r="L936" s="9" t="s">
        <v>20</v>
      </c>
    </row>
    <row r="937" spans="1:12" ht="15" customHeight="1">
      <c r="A937" s="9" t="s">
        <v>1252</v>
      </c>
      <c r="B937" s="10">
        <v>45688</v>
      </c>
      <c r="C937" s="9" t="s">
        <v>175</v>
      </c>
      <c r="D937" s="9" t="s">
        <v>20</v>
      </c>
      <c r="E937" s="9" t="s">
        <v>24</v>
      </c>
      <c r="F937" s="11">
        <v>0</v>
      </c>
      <c r="G937" s="11">
        <v>0</v>
      </c>
      <c r="H937" s="11">
        <v>0</v>
      </c>
      <c r="I937" s="11">
        <v>21.35</v>
      </c>
      <c r="J937" s="11">
        <v>-21.35</v>
      </c>
      <c r="K937" s="12">
        <v>0</v>
      </c>
      <c r="L937" s="9" t="s">
        <v>20</v>
      </c>
    </row>
    <row r="938" spans="1:12" ht="15" customHeight="1">
      <c r="A938" s="9" t="s">
        <v>1245</v>
      </c>
      <c r="B938" s="10">
        <v>45688</v>
      </c>
      <c r="C938" s="9" t="s">
        <v>175</v>
      </c>
      <c r="D938" s="9" t="s">
        <v>20</v>
      </c>
      <c r="E938" s="9" t="s">
        <v>24</v>
      </c>
      <c r="F938" s="11">
        <v>0</v>
      </c>
      <c r="G938" s="11">
        <v>0</v>
      </c>
      <c r="H938" s="11">
        <v>0</v>
      </c>
      <c r="I938" s="11">
        <v>21.35</v>
      </c>
      <c r="J938" s="11">
        <v>-21.35</v>
      </c>
      <c r="K938" s="12">
        <v>0</v>
      </c>
      <c r="L938" s="9" t="s">
        <v>20</v>
      </c>
    </row>
    <row r="939" spans="1:12" ht="15" customHeight="1">
      <c r="A939" s="9" t="s">
        <v>1247</v>
      </c>
      <c r="B939" s="10">
        <v>45688</v>
      </c>
      <c r="C939" s="9" t="s">
        <v>175</v>
      </c>
      <c r="D939" s="9" t="s">
        <v>20</v>
      </c>
      <c r="E939" s="9" t="s">
        <v>24</v>
      </c>
      <c r="F939" s="11">
        <v>0</v>
      </c>
      <c r="G939" s="11">
        <v>0</v>
      </c>
      <c r="H939" s="11">
        <v>0</v>
      </c>
      <c r="I939" s="11">
        <v>21.35</v>
      </c>
      <c r="J939" s="11">
        <v>-21.35</v>
      </c>
      <c r="K939" s="12">
        <v>0</v>
      </c>
      <c r="L939" s="9" t="s">
        <v>20</v>
      </c>
    </row>
    <row r="940" spans="1:12" ht="15" customHeight="1">
      <c r="A940" s="9" t="s">
        <v>1253</v>
      </c>
      <c r="B940" s="10">
        <v>45688</v>
      </c>
      <c r="C940" s="9" t="s">
        <v>175</v>
      </c>
      <c r="D940" s="9" t="s">
        <v>20</v>
      </c>
      <c r="E940" s="9" t="s">
        <v>24</v>
      </c>
      <c r="F940" s="11">
        <v>0</v>
      </c>
      <c r="G940" s="11">
        <v>0</v>
      </c>
      <c r="H940" s="11">
        <v>0</v>
      </c>
      <c r="I940" s="11">
        <v>21.35</v>
      </c>
      <c r="J940" s="11">
        <v>-21.35</v>
      </c>
      <c r="K940" s="12">
        <v>0</v>
      </c>
      <c r="L940" s="9" t="s">
        <v>20</v>
      </c>
    </row>
    <row r="941" spans="1:12" ht="15" customHeight="1">
      <c r="A941" s="9" t="s">
        <v>1254</v>
      </c>
      <c r="B941" s="10">
        <v>45688</v>
      </c>
      <c r="C941" s="9" t="s">
        <v>175</v>
      </c>
      <c r="D941" s="9" t="s">
        <v>20</v>
      </c>
      <c r="E941" s="9" t="s">
        <v>24</v>
      </c>
      <c r="F941" s="11">
        <v>0</v>
      </c>
      <c r="G941" s="11">
        <v>0</v>
      </c>
      <c r="H941" s="11">
        <v>0</v>
      </c>
      <c r="I941" s="11">
        <v>21.35</v>
      </c>
      <c r="J941" s="11">
        <v>-21.35</v>
      </c>
      <c r="K941" s="12">
        <v>0</v>
      </c>
      <c r="L941" s="9" t="s">
        <v>20</v>
      </c>
    </row>
    <row r="942" spans="1:12" ht="15" customHeight="1">
      <c r="A942" s="9" t="s">
        <v>1262</v>
      </c>
      <c r="B942" s="10">
        <v>45688</v>
      </c>
      <c r="C942" s="9" t="s">
        <v>175</v>
      </c>
      <c r="D942" s="9" t="s">
        <v>20</v>
      </c>
      <c r="E942" s="9" t="s">
        <v>24</v>
      </c>
      <c r="F942" s="11">
        <v>0</v>
      </c>
      <c r="G942" s="11">
        <v>0</v>
      </c>
      <c r="H942" s="11">
        <v>0</v>
      </c>
      <c r="I942" s="11">
        <v>21.35</v>
      </c>
      <c r="J942" s="11">
        <v>-21.35</v>
      </c>
      <c r="K942" s="12">
        <v>0</v>
      </c>
      <c r="L942" s="9" t="s">
        <v>20</v>
      </c>
    </row>
    <row r="943" spans="1:12" ht="15" customHeight="1">
      <c r="A943" s="9" t="s">
        <v>1265</v>
      </c>
      <c r="B943" s="10">
        <v>45688</v>
      </c>
      <c r="C943" s="9" t="s">
        <v>175</v>
      </c>
      <c r="D943" s="9" t="s">
        <v>20</v>
      </c>
      <c r="E943" s="9" t="s">
        <v>24</v>
      </c>
      <c r="F943" s="11">
        <v>0</v>
      </c>
      <c r="G943" s="11">
        <v>0</v>
      </c>
      <c r="H943" s="11">
        <v>0</v>
      </c>
      <c r="I943" s="11">
        <v>21.35</v>
      </c>
      <c r="J943" s="11">
        <v>-21.35</v>
      </c>
      <c r="K943" s="12">
        <v>0</v>
      </c>
      <c r="L943" s="9" t="s">
        <v>20</v>
      </c>
    </row>
    <row r="944" spans="1:12" ht="15" customHeight="1">
      <c r="A944" s="9" t="s">
        <v>1271</v>
      </c>
      <c r="B944" s="10">
        <v>45688</v>
      </c>
      <c r="C944" s="9" t="s">
        <v>175</v>
      </c>
      <c r="D944" s="9" t="s">
        <v>20</v>
      </c>
      <c r="E944" s="9" t="s">
        <v>24</v>
      </c>
      <c r="F944" s="11">
        <v>0</v>
      </c>
      <c r="G944" s="11">
        <v>0</v>
      </c>
      <c r="H944" s="11">
        <v>0</v>
      </c>
      <c r="I944" s="11">
        <v>21.35</v>
      </c>
      <c r="J944" s="11">
        <v>-21.35</v>
      </c>
      <c r="K944" s="12">
        <v>0</v>
      </c>
      <c r="L944" s="9" t="s">
        <v>20</v>
      </c>
    </row>
    <row r="945" spans="1:12" ht="15" customHeight="1">
      <c r="A945" s="9" t="s">
        <v>1283</v>
      </c>
      <c r="B945" s="10">
        <v>45688</v>
      </c>
      <c r="C945" s="9" t="s">
        <v>175</v>
      </c>
      <c r="D945" s="9" t="s">
        <v>20</v>
      </c>
      <c r="E945" s="9" t="s">
        <v>24</v>
      </c>
      <c r="F945" s="11">
        <v>0</v>
      </c>
      <c r="G945" s="11">
        <v>0</v>
      </c>
      <c r="H945" s="11">
        <v>0</v>
      </c>
      <c r="I945" s="11">
        <v>21.35</v>
      </c>
      <c r="J945" s="11">
        <v>-21.35</v>
      </c>
      <c r="K945" s="12">
        <v>0</v>
      </c>
      <c r="L945" s="9" t="s">
        <v>20</v>
      </c>
    </row>
    <row r="946" spans="1:12" ht="15" customHeight="1">
      <c r="A946" s="9" t="s">
        <v>1269</v>
      </c>
      <c r="B946" s="10">
        <v>45688</v>
      </c>
      <c r="C946" s="9" t="s">
        <v>175</v>
      </c>
      <c r="D946" s="9" t="s">
        <v>20</v>
      </c>
      <c r="E946" s="9" t="s">
        <v>24</v>
      </c>
      <c r="F946" s="11">
        <v>0</v>
      </c>
      <c r="G946" s="11">
        <v>0</v>
      </c>
      <c r="H946" s="11">
        <v>0</v>
      </c>
      <c r="I946" s="11">
        <v>21.35</v>
      </c>
      <c r="J946" s="11">
        <v>-21.35</v>
      </c>
      <c r="K946" s="12">
        <v>0</v>
      </c>
      <c r="L946" s="9" t="s">
        <v>20</v>
      </c>
    </row>
    <row r="947" spans="1:12" ht="15" customHeight="1">
      <c r="A947" s="9" t="s">
        <v>1289</v>
      </c>
      <c r="B947" s="10">
        <v>45688</v>
      </c>
      <c r="C947" s="9" t="s">
        <v>175</v>
      </c>
      <c r="D947" s="9" t="s">
        <v>20</v>
      </c>
      <c r="E947" s="9" t="s">
        <v>24</v>
      </c>
      <c r="F947" s="11">
        <v>0</v>
      </c>
      <c r="G947" s="11">
        <v>0</v>
      </c>
      <c r="H947" s="11">
        <v>0</v>
      </c>
      <c r="I947" s="11">
        <v>21.35</v>
      </c>
      <c r="J947" s="11">
        <v>-21.35</v>
      </c>
      <c r="K947" s="12">
        <v>0</v>
      </c>
      <c r="L947" s="9" t="s">
        <v>20</v>
      </c>
    </row>
    <row r="948" spans="1:12" ht="15" customHeight="1">
      <c r="A948" s="9" t="s">
        <v>1273</v>
      </c>
      <c r="B948" s="10">
        <v>45688</v>
      </c>
      <c r="C948" s="9" t="s">
        <v>175</v>
      </c>
      <c r="D948" s="9" t="s">
        <v>20</v>
      </c>
      <c r="E948" s="9" t="s">
        <v>24</v>
      </c>
      <c r="F948" s="11">
        <v>0</v>
      </c>
      <c r="G948" s="11">
        <v>0</v>
      </c>
      <c r="H948" s="11">
        <v>0</v>
      </c>
      <c r="I948" s="11">
        <v>21.35</v>
      </c>
      <c r="J948" s="11">
        <v>-21.35</v>
      </c>
      <c r="K948" s="12">
        <v>0</v>
      </c>
      <c r="L948" s="9" t="s">
        <v>20</v>
      </c>
    </row>
    <row r="949" spans="1:12" ht="15" customHeight="1">
      <c r="A949" s="9" t="s">
        <v>1278</v>
      </c>
      <c r="B949" s="10">
        <v>45688</v>
      </c>
      <c r="C949" s="9" t="s">
        <v>175</v>
      </c>
      <c r="D949" s="9" t="s">
        <v>20</v>
      </c>
      <c r="E949" s="9" t="s">
        <v>24</v>
      </c>
      <c r="F949" s="11">
        <v>0</v>
      </c>
      <c r="G949" s="11">
        <v>0</v>
      </c>
      <c r="H949" s="11">
        <v>0</v>
      </c>
      <c r="I949" s="11">
        <v>21.35</v>
      </c>
      <c r="J949" s="11">
        <v>-21.35</v>
      </c>
      <c r="K949" s="12">
        <v>0</v>
      </c>
      <c r="L949" s="9" t="s">
        <v>20</v>
      </c>
    </row>
    <row r="950" spans="1:12" ht="15" customHeight="1">
      <c r="A950" s="9" t="s">
        <v>1274</v>
      </c>
      <c r="B950" s="10">
        <v>45688</v>
      </c>
      <c r="C950" s="9" t="s">
        <v>175</v>
      </c>
      <c r="D950" s="9" t="s">
        <v>20</v>
      </c>
      <c r="E950" s="9" t="s">
        <v>24</v>
      </c>
      <c r="F950" s="11">
        <v>0</v>
      </c>
      <c r="G950" s="11">
        <v>0</v>
      </c>
      <c r="H950" s="11">
        <v>0</v>
      </c>
      <c r="I950" s="11">
        <v>21.35</v>
      </c>
      <c r="J950" s="11">
        <v>-21.35</v>
      </c>
      <c r="K950" s="12">
        <v>0</v>
      </c>
      <c r="L950" s="9" t="s">
        <v>20</v>
      </c>
    </row>
    <row r="951" spans="1:12" ht="15" customHeight="1">
      <c r="A951" s="9" t="s">
        <v>1305</v>
      </c>
      <c r="B951" s="10">
        <v>45688</v>
      </c>
      <c r="C951" s="9" t="s">
        <v>175</v>
      </c>
      <c r="D951" s="9" t="s">
        <v>20</v>
      </c>
      <c r="E951" s="9" t="s">
        <v>24</v>
      </c>
      <c r="F951" s="11">
        <v>2309.02</v>
      </c>
      <c r="G951" s="11">
        <v>0</v>
      </c>
      <c r="H951" s="11">
        <v>2309.02</v>
      </c>
      <c r="I951" s="11">
        <v>1700.98</v>
      </c>
      <c r="J951" s="11">
        <v>608.04</v>
      </c>
      <c r="K951" s="12">
        <v>0.26333250000000002</v>
      </c>
      <c r="L951" s="9" t="s">
        <v>20</v>
      </c>
    </row>
    <row r="952" spans="1:12" ht="15" customHeight="1">
      <c r="A952" s="9" t="s">
        <v>1134</v>
      </c>
      <c r="B952" s="10">
        <v>45688</v>
      </c>
      <c r="C952" s="9" t="s">
        <v>100</v>
      </c>
      <c r="D952" s="9" t="s">
        <v>15</v>
      </c>
      <c r="E952" s="9" t="s">
        <v>18</v>
      </c>
      <c r="F952" s="11">
        <v>1454.69</v>
      </c>
      <c r="G952" s="11">
        <v>0</v>
      </c>
      <c r="H952" s="11">
        <v>1454.69</v>
      </c>
      <c r="I952" s="11">
        <v>1091.3599999999999</v>
      </c>
      <c r="J952" s="11">
        <v>363.33</v>
      </c>
      <c r="K952" s="12">
        <v>0.24976455</v>
      </c>
      <c r="L952" s="9" t="s">
        <v>234</v>
      </c>
    </row>
    <row r="953" spans="1:12" ht="15" customHeight="1">
      <c r="A953" s="9" t="s">
        <v>1280</v>
      </c>
      <c r="B953" s="10">
        <v>45688</v>
      </c>
      <c r="C953" s="9" t="s">
        <v>175</v>
      </c>
      <c r="D953" s="9" t="s">
        <v>20</v>
      </c>
      <c r="E953" s="9" t="s">
        <v>24</v>
      </c>
      <c r="F953" s="11">
        <v>0</v>
      </c>
      <c r="G953" s="11">
        <v>0</v>
      </c>
      <c r="H953" s="11">
        <v>0</v>
      </c>
      <c r="I953" s="11">
        <v>21.35</v>
      </c>
      <c r="J953" s="11">
        <v>-21.35</v>
      </c>
      <c r="K953" s="12">
        <v>0</v>
      </c>
      <c r="L953" s="9" t="s">
        <v>20</v>
      </c>
    </row>
    <row r="954" spans="1:12" ht="15" customHeight="1">
      <c r="A954" s="9" t="s">
        <v>1290</v>
      </c>
      <c r="B954" s="10">
        <v>45688</v>
      </c>
      <c r="C954" s="9" t="s">
        <v>175</v>
      </c>
      <c r="D954" s="9" t="s">
        <v>20</v>
      </c>
      <c r="E954" s="9" t="s">
        <v>24</v>
      </c>
      <c r="F954" s="11">
        <v>0</v>
      </c>
      <c r="G954" s="11">
        <v>0</v>
      </c>
      <c r="H954" s="11">
        <v>0</v>
      </c>
      <c r="I954" s="11">
        <v>21.35</v>
      </c>
      <c r="J954" s="11">
        <v>-21.35</v>
      </c>
      <c r="K954" s="12">
        <v>0</v>
      </c>
      <c r="L954" s="9" t="s">
        <v>20</v>
      </c>
    </row>
    <row r="955" spans="1:12" ht="15" customHeight="1">
      <c r="A955" s="9" t="s">
        <v>1285</v>
      </c>
      <c r="B955" s="10">
        <v>45688</v>
      </c>
      <c r="C955" s="9" t="s">
        <v>175</v>
      </c>
      <c r="D955" s="9" t="s">
        <v>20</v>
      </c>
      <c r="E955" s="9" t="s">
        <v>24</v>
      </c>
      <c r="F955" s="11">
        <v>0</v>
      </c>
      <c r="G955" s="11">
        <v>0</v>
      </c>
      <c r="H955" s="11">
        <v>0</v>
      </c>
      <c r="I955" s="11">
        <v>21.35</v>
      </c>
      <c r="J955" s="11">
        <v>-21.35</v>
      </c>
      <c r="K955" s="12">
        <v>0</v>
      </c>
      <c r="L955" s="9" t="s">
        <v>20</v>
      </c>
    </row>
    <row r="956" spans="1:12" ht="15" customHeight="1">
      <c r="A956" s="9" t="s">
        <v>1296</v>
      </c>
      <c r="B956" s="10">
        <v>45688</v>
      </c>
      <c r="C956" s="9" t="s">
        <v>175</v>
      </c>
      <c r="D956" s="9" t="s">
        <v>20</v>
      </c>
      <c r="E956" s="9" t="s">
        <v>24</v>
      </c>
      <c r="F956" s="11">
        <v>0</v>
      </c>
      <c r="G956" s="11">
        <v>0</v>
      </c>
      <c r="H956" s="11">
        <v>0</v>
      </c>
      <c r="I956" s="11">
        <v>21.35</v>
      </c>
      <c r="J956" s="11">
        <v>-21.35</v>
      </c>
      <c r="K956" s="12">
        <v>0</v>
      </c>
      <c r="L956" s="9" t="s">
        <v>20</v>
      </c>
    </row>
    <row r="957" spans="1:12" ht="15" customHeight="1">
      <c r="A957" s="9" t="s">
        <v>1112</v>
      </c>
      <c r="B957" s="10">
        <v>45688</v>
      </c>
      <c r="C957" s="9" t="s">
        <v>21</v>
      </c>
      <c r="D957" s="9" t="s">
        <v>20</v>
      </c>
      <c r="E957" s="9" t="s">
        <v>24</v>
      </c>
      <c r="F957" s="11">
        <v>3393.14</v>
      </c>
      <c r="G957" s="11">
        <v>0</v>
      </c>
      <c r="H957" s="11">
        <v>3393.14</v>
      </c>
      <c r="I957" s="11">
        <v>2620.0500000000002</v>
      </c>
      <c r="J957" s="11">
        <v>773.09</v>
      </c>
      <c r="K957" s="12">
        <v>0.22783911000000001</v>
      </c>
      <c r="L957" s="9" t="s">
        <v>245</v>
      </c>
    </row>
    <row r="958" spans="1:12" ht="15" customHeight="1">
      <c r="A958" s="9" t="s">
        <v>1298</v>
      </c>
      <c r="B958" s="10">
        <v>45688</v>
      </c>
      <c r="C958" s="9" t="s">
        <v>175</v>
      </c>
      <c r="D958" s="9" t="s">
        <v>20</v>
      </c>
      <c r="E958" s="9" t="s">
        <v>24</v>
      </c>
      <c r="F958" s="11">
        <v>0</v>
      </c>
      <c r="G958" s="11">
        <v>0</v>
      </c>
      <c r="H958" s="11">
        <v>0</v>
      </c>
      <c r="I958" s="11">
        <v>21.35</v>
      </c>
      <c r="J958" s="11">
        <v>-21.35</v>
      </c>
      <c r="K958" s="12">
        <v>0</v>
      </c>
      <c r="L958" s="9" t="s">
        <v>20</v>
      </c>
    </row>
    <row r="959" spans="1:12" ht="15" customHeight="1">
      <c r="A959" s="9" t="s">
        <v>1155</v>
      </c>
      <c r="B959" s="10">
        <v>45688</v>
      </c>
      <c r="C959" s="9" t="s">
        <v>530</v>
      </c>
      <c r="D959" s="9" t="s">
        <v>45</v>
      </c>
      <c r="E959" s="9" t="s">
        <v>24</v>
      </c>
      <c r="F959" s="11">
        <v>1200</v>
      </c>
      <c r="G959" s="11">
        <v>0</v>
      </c>
      <c r="H959" s="11">
        <v>1200</v>
      </c>
      <c r="I959" s="11">
        <v>1117.68</v>
      </c>
      <c r="J959" s="11">
        <v>82.32</v>
      </c>
      <c r="K959" s="12">
        <v>6.8599999999999994E-2</v>
      </c>
      <c r="L959" s="9" t="s">
        <v>241</v>
      </c>
    </row>
    <row r="960" spans="1:12" ht="15" customHeight="1">
      <c r="A960" s="9" t="s">
        <v>1306</v>
      </c>
      <c r="B960" s="10">
        <v>45688</v>
      </c>
      <c r="C960" s="9" t="s">
        <v>175</v>
      </c>
      <c r="D960" s="9" t="s">
        <v>20</v>
      </c>
      <c r="E960" s="9" t="s">
        <v>24</v>
      </c>
      <c r="F960" s="11">
        <v>1651</v>
      </c>
      <c r="G960" s="11">
        <v>0</v>
      </c>
      <c r="H960" s="11">
        <v>1651</v>
      </c>
      <c r="I960" s="11">
        <v>1228.8</v>
      </c>
      <c r="J960" s="11">
        <v>422.2</v>
      </c>
      <c r="K960" s="12">
        <v>0.2557238</v>
      </c>
      <c r="L960" s="9" t="s">
        <v>20</v>
      </c>
    </row>
    <row r="961" spans="1:12" ht="15" customHeight="1">
      <c r="A961" s="9" t="s">
        <v>1113</v>
      </c>
      <c r="B961" s="10">
        <v>45688</v>
      </c>
      <c r="C961" s="9" t="s">
        <v>21</v>
      </c>
      <c r="D961" s="9" t="s">
        <v>20</v>
      </c>
      <c r="E961" s="9" t="s">
        <v>24</v>
      </c>
      <c r="F961" s="11">
        <v>1567.94</v>
      </c>
      <c r="G961" s="11">
        <v>0</v>
      </c>
      <c r="H961" s="11">
        <v>1567.94</v>
      </c>
      <c r="I961" s="11">
        <v>889.35</v>
      </c>
      <c r="J961" s="11">
        <v>678.59</v>
      </c>
      <c r="K961" s="12">
        <v>0.43279079999999998</v>
      </c>
      <c r="L961" s="9" t="s">
        <v>245</v>
      </c>
    </row>
    <row r="962" spans="1:12" ht="15" customHeight="1">
      <c r="A962" s="9" t="s">
        <v>1159</v>
      </c>
      <c r="B962" s="10">
        <v>45688</v>
      </c>
      <c r="C962" s="9" t="s">
        <v>119</v>
      </c>
      <c r="D962" s="9" t="s">
        <v>244</v>
      </c>
      <c r="E962" s="9" t="s">
        <v>24</v>
      </c>
      <c r="F962" s="11">
        <v>350</v>
      </c>
      <c r="G962" s="11">
        <v>0</v>
      </c>
      <c r="H962" s="11">
        <v>350</v>
      </c>
      <c r="I962" s="11">
        <v>258.83</v>
      </c>
      <c r="J962" s="11">
        <v>91.17</v>
      </c>
      <c r="K962" s="12">
        <v>0.26048570999999998</v>
      </c>
      <c r="L962" s="9" t="s">
        <v>244</v>
      </c>
    </row>
    <row r="963" spans="1:12" ht="15" customHeight="1">
      <c r="A963" s="9" t="s">
        <v>1344</v>
      </c>
      <c r="B963" s="10">
        <v>45688</v>
      </c>
      <c r="C963" s="9" t="s">
        <v>89</v>
      </c>
      <c r="D963" s="9" t="s">
        <v>39</v>
      </c>
      <c r="E963" s="9" t="s">
        <v>33</v>
      </c>
      <c r="F963" s="11">
        <v>340</v>
      </c>
      <c r="G963" s="11">
        <v>0</v>
      </c>
      <c r="H963" s="11">
        <v>340</v>
      </c>
      <c r="I963" s="11">
        <v>282.36</v>
      </c>
      <c r="J963" s="11">
        <v>57.64</v>
      </c>
      <c r="K963" s="12">
        <v>0.16952940999999999</v>
      </c>
      <c r="L963" s="9" t="s">
        <v>117</v>
      </c>
    </row>
    <row r="964" spans="1:12" ht="15" customHeight="1">
      <c r="A964" s="9" t="s">
        <v>1307</v>
      </c>
      <c r="B964" s="10">
        <v>45688</v>
      </c>
      <c r="C964" s="9" t="s">
        <v>175</v>
      </c>
      <c r="D964" s="9" t="s">
        <v>20</v>
      </c>
      <c r="E964" s="9" t="s">
        <v>24</v>
      </c>
      <c r="F964" s="11">
        <v>1651</v>
      </c>
      <c r="G964" s="11">
        <v>0</v>
      </c>
      <c r="H964" s="11">
        <v>1651</v>
      </c>
      <c r="I964" s="11">
        <v>1228.8</v>
      </c>
      <c r="J964" s="11">
        <v>422.2</v>
      </c>
      <c r="K964" s="12">
        <v>0.2557238</v>
      </c>
      <c r="L964" s="9" t="s">
        <v>20</v>
      </c>
    </row>
    <row r="965" spans="1:12" ht="15" customHeight="1">
      <c r="A965" s="9" t="s">
        <v>1308</v>
      </c>
      <c r="B965" s="10">
        <v>45688</v>
      </c>
      <c r="C965" s="9" t="s">
        <v>175</v>
      </c>
      <c r="D965" s="9" t="s">
        <v>20</v>
      </c>
      <c r="E965" s="9" t="s">
        <v>24</v>
      </c>
      <c r="F965" s="11">
        <v>1651</v>
      </c>
      <c r="G965" s="11">
        <v>0</v>
      </c>
      <c r="H965" s="11">
        <v>1651</v>
      </c>
      <c r="I965" s="11">
        <v>1228.8</v>
      </c>
      <c r="J965" s="11">
        <v>422.2</v>
      </c>
      <c r="K965" s="12">
        <v>0.2557238</v>
      </c>
      <c r="L965" s="9" t="s">
        <v>20</v>
      </c>
    </row>
    <row r="966" spans="1:12" ht="15" customHeight="1">
      <c r="A966" s="9" t="s">
        <v>1309</v>
      </c>
      <c r="B966" s="10">
        <v>45688</v>
      </c>
      <c r="C966" s="9" t="s">
        <v>175</v>
      </c>
      <c r="D966" s="9" t="s">
        <v>20</v>
      </c>
      <c r="E966" s="9" t="s">
        <v>24</v>
      </c>
      <c r="F966" s="11">
        <v>2421.8000000000002</v>
      </c>
      <c r="G966" s="11">
        <v>0</v>
      </c>
      <c r="H966" s="11">
        <v>2421.8000000000002</v>
      </c>
      <c r="I966" s="11">
        <v>1796.4</v>
      </c>
      <c r="J966" s="11">
        <v>625.4</v>
      </c>
      <c r="K966" s="12">
        <v>0.25823766999999997</v>
      </c>
      <c r="L966" s="9" t="s">
        <v>20</v>
      </c>
    </row>
    <row r="967" spans="1:12" ht="15" customHeight="1">
      <c r="A967" s="9" t="s">
        <v>685</v>
      </c>
      <c r="B967" s="10">
        <v>45689</v>
      </c>
      <c r="C967" s="9" t="s">
        <v>175</v>
      </c>
      <c r="D967" s="9" t="s">
        <v>20</v>
      </c>
      <c r="E967" s="9" t="s">
        <v>24</v>
      </c>
      <c r="F967" s="11">
        <v>0</v>
      </c>
      <c r="G967" s="11">
        <v>100</v>
      </c>
      <c r="H967" s="11">
        <v>100</v>
      </c>
      <c r="I967" s="11">
        <v>0</v>
      </c>
      <c r="J967" s="11">
        <v>100</v>
      </c>
      <c r="K967" s="12">
        <v>1</v>
      </c>
      <c r="L967" s="9" t="s">
        <v>20</v>
      </c>
    </row>
    <row r="968" spans="1:12">
      <c r="A968" s="13" t="s">
        <v>1029</v>
      </c>
      <c r="B968" s="14">
        <v>45689</v>
      </c>
      <c r="C968" s="13" t="s">
        <v>441</v>
      </c>
      <c r="D968" s="13" t="s">
        <v>105</v>
      </c>
      <c r="E968" s="13" t="s">
        <v>33</v>
      </c>
      <c r="F968" s="15">
        <v>0</v>
      </c>
      <c r="G968" s="15">
        <v>0</v>
      </c>
      <c r="H968" s="15">
        <v>0</v>
      </c>
      <c r="I968" s="15">
        <v>890.72</v>
      </c>
      <c r="J968" s="15">
        <v>-890.72</v>
      </c>
      <c r="K968" s="16">
        <v>0</v>
      </c>
      <c r="L968" s="13" t="s">
        <v>142</v>
      </c>
    </row>
    <row r="969" spans="1:12">
      <c r="A969" s="13" t="s">
        <v>349</v>
      </c>
      <c r="B969" s="14">
        <v>45690</v>
      </c>
      <c r="C969" s="13" t="s">
        <v>163</v>
      </c>
      <c r="D969" s="13" t="s">
        <v>15</v>
      </c>
      <c r="E969" s="13" t="s">
        <v>18</v>
      </c>
      <c r="F969" s="15">
        <v>0</v>
      </c>
      <c r="G969" s="15">
        <v>0</v>
      </c>
      <c r="H969" s="15">
        <v>0</v>
      </c>
      <c r="I969" s="15">
        <v>-244.8</v>
      </c>
      <c r="J969" s="15">
        <v>244.8</v>
      </c>
      <c r="K969" s="16">
        <v>0</v>
      </c>
      <c r="L969" s="13" t="s">
        <v>93</v>
      </c>
    </row>
    <row r="970" spans="1:12" ht="24">
      <c r="A970" s="13" t="s">
        <v>321</v>
      </c>
      <c r="B970" s="14">
        <v>45690</v>
      </c>
      <c r="C970" s="13" t="s">
        <v>322</v>
      </c>
      <c r="D970" s="13" t="s">
        <v>59</v>
      </c>
      <c r="E970" s="13" t="s">
        <v>18</v>
      </c>
      <c r="F970" s="15">
        <v>0</v>
      </c>
      <c r="G970" s="15">
        <v>0</v>
      </c>
      <c r="H970" s="15">
        <v>0</v>
      </c>
      <c r="I970" s="15">
        <v>4017.5</v>
      </c>
      <c r="J970" s="15">
        <v>-4017.5</v>
      </c>
      <c r="K970" s="16">
        <v>0</v>
      </c>
      <c r="L970" s="13" t="s">
        <v>255</v>
      </c>
    </row>
    <row r="971" spans="1:12">
      <c r="A971" s="13" t="s">
        <v>1704</v>
      </c>
      <c r="B971" s="14">
        <v>45690</v>
      </c>
      <c r="C971" s="13" t="s">
        <v>475</v>
      </c>
      <c r="D971" s="13" t="s">
        <v>181</v>
      </c>
      <c r="E971" s="13" t="s">
        <v>18</v>
      </c>
      <c r="F971" s="15">
        <v>0</v>
      </c>
      <c r="G971" s="15">
        <v>0</v>
      </c>
      <c r="H971" s="15">
        <v>0</v>
      </c>
      <c r="I971" s="15">
        <v>1500</v>
      </c>
      <c r="J971" s="15">
        <v>-1500</v>
      </c>
      <c r="K971" s="16">
        <v>0</v>
      </c>
      <c r="L971" s="13" t="s">
        <v>181</v>
      </c>
    </row>
    <row r="972" spans="1:12" ht="24">
      <c r="A972" s="13" t="s">
        <v>1349</v>
      </c>
      <c r="B972" s="14">
        <v>45690</v>
      </c>
      <c r="C972" s="13" t="s">
        <v>223</v>
      </c>
      <c r="D972" s="13" t="s">
        <v>59</v>
      </c>
      <c r="E972" s="13" t="s">
        <v>18</v>
      </c>
      <c r="F972" s="15">
        <v>0</v>
      </c>
      <c r="G972" s="15">
        <v>0</v>
      </c>
      <c r="H972" s="15">
        <v>0</v>
      </c>
      <c r="I972" s="15">
        <v>-0.24</v>
      </c>
      <c r="J972" s="15">
        <v>0.24</v>
      </c>
      <c r="K972" s="16">
        <v>0</v>
      </c>
      <c r="L972" s="13" t="s">
        <v>103</v>
      </c>
    </row>
    <row r="973" spans="1:12" ht="24">
      <c r="A973" s="13" t="s">
        <v>1115</v>
      </c>
      <c r="B973" s="14">
        <v>45690</v>
      </c>
      <c r="C973" s="13" t="s">
        <v>1116</v>
      </c>
      <c r="D973" s="13" t="s">
        <v>15</v>
      </c>
      <c r="E973" s="13" t="s">
        <v>18</v>
      </c>
      <c r="F973" s="15">
        <v>0</v>
      </c>
      <c r="G973" s="15">
        <v>0</v>
      </c>
      <c r="H973" s="15">
        <v>0</v>
      </c>
      <c r="I973" s="15">
        <v>0.06</v>
      </c>
      <c r="J973" s="15">
        <v>-0.06</v>
      </c>
      <c r="K973" s="16">
        <v>0</v>
      </c>
      <c r="L973" s="13" t="s">
        <v>272</v>
      </c>
    </row>
    <row r="974" spans="1:12">
      <c r="A974" s="13" t="s">
        <v>1388</v>
      </c>
      <c r="B974" s="14">
        <v>45691</v>
      </c>
      <c r="C974" s="13" t="s">
        <v>1389</v>
      </c>
      <c r="D974" s="13" t="s">
        <v>76</v>
      </c>
      <c r="E974" s="13" t="s">
        <v>18</v>
      </c>
      <c r="F974" s="15">
        <v>0</v>
      </c>
      <c r="G974" s="15">
        <v>0</v>
      </c>
      <c r="H974" s="15">
        <v>0</v>
      </c>
      <c r="I974" s="15">
        <v>224.4</v>
      </c>
      <c r="J974" s="15">
        <v>-224.4</v>
      </c>
      <c r="K974" s="16">
        <v>0</v>
      </c>
      <c r="L974" s="13" t="s">
        <v>238</v>
      </c>
    </row>
    <row r="975" spans="1:12" ht="24">
      <c r="A975" s="13" t="s">
        <v>1705</v>
      </c>
      <c r="B975" s="14">
        <v>45691</v>
      </c>
      <c r="C975" s="13" t="s">
        <v>273</v>
      </c>
      <c r="D975" s="13" t="s">
        <v>76</v>
      </c>
      <c r="E975" s="13" t="s">
        <v>18</v>
      </c>
      <c r="F975" s="15">
        <v>0</v>
      </c>
      <c r="G975" s="15">
        <v>801.23</v>
      </c>
      <c r="H975" s="15">
        <v>801.23</v>
      </c>
      <c r="I975" s="15">
        <v>1128.5999999999999</v>
      </c>
      <c r="J975" s="15">
        <v>-327.37</v>
      </c>
      <c r="K975" s="16">
        <v>-0.40858430000000001</v>
      </c>
      <c r="L975" s="13" t="s">
        <v>103</v>
      </c>
    </row>
    <row r="976" spans="1:12" ht="24">
      <c r="A976" s="13" t="s">
        <v>1406</v>
      </c>
      <c r="B976" s="14">
        <v>45691</v>
      </c>
      <c r="C976" s="13" t="s">
        <v>332</v>
      </c>
      <c r="D976" s="13" t="s">
        <v>120</v>
      </c>
      <c r="E976" s="13" t="s">
        <v>33</v>
      </c>
      <c r="F976" s="15">
        <v>0</v>
      </c>
      <c r="G976" s="15">
        <v>0</v>
      </c>
      <c r="H976" s="15">
        <v>0</v>
      </c>
      <c r="I976" s="15">
        <v>-60.2</v>
      </c>
      <c r="J976" s="15">
        <v>60.2</v>
      </c>
      <c r="K976" s="16">
        <v>0</v>
      </c>
      <c r="L976" s="13" t="s">
        <v>120</v>
      </c>
    </row>
    <row r="977" spans="1:12" ht="24">
      <c r="A977" s="13" t="s">
        <v>364</v>
      </c>
      <c r="B977" s="14">
        <v>45691</v>
      </c>
      <c r="C977" s="13" t="s">
        <v>344</v>
      </c>
      <c r="D977" s="13" t="s">
        <v>15</v>
      </c>
      <c r="E977" s="13" t="s">
        <v>18</v>
      </c>
      <c r="F977" s="15">
        <v>0</v>
      </c>
      <c r="G977" s="15">
        <v>0</v>
      </c>
      <c r="H977" s="15">
        <v>0</v>
      </c>
      <c r="I977" s="15">
        <v>452.96</v>
      </c>
      <c r="J977" s="15">
        <v>-452.96</v>
      </c>
      <c r="K977" s="16">
        <v>0</v>
      </c>
      <c r="L977" s="13" t="s">
        <v>274</v>
      </c>
    </row>
    <row r="978" spans="1:12" ht="36">
      <c r="A978" s="13" t="s">
        <v>474</v>
      </c>
      <c r="B978" s="14">
        <v>45691</v>
      </c>
      <c r="C978" s="13" t="s">
        <v>413</v>
      </c>
      <c r="D978" s="13" t="s">
        <v>59</v>
      </c>
      <c r="E978" s="13" t="s">
        <v>18</v>
      </c>
      <c r="F978" s="15">
        <v>0</v>
      </c>
      <c r="G978" s="15">
        <v>0</v>
      </c>
      <c r="H978" s="15">
        <v>0</v>
      </c>
      <c r="I978" s="15">
        <v>-104.78</v>
      </c>
      <c r="J978" s="15">
        <v>104.78</v>
      </c>
      <c r="K978" s="16">
        <v>0</v>
      </c>
      <c r="L978" s="13" t="s">
        <v>238</v>
      </c>
    </row>
    <row r="979" spans="1:12" ht="24">
      <c r="A979" s="13" t="s">
        <v>1706</v>
      </c>
      <c r="B979" s="14">
        <v>45691</v>
      </c>
      <c r="C979" s="13" t="s">
        <v>273</v>
      </c>
      <c r="D979" s="13" t="s">
        <v>76</v>
      </c>
      <c r="E979" s="13" t="s">
        <v>18</v>
      </c>
      <c r="F979" s="15">
        <v>0</v>
      </c>
      <c r="G979" s="15">
        <v>0</v>
      </c>
      <c r="H979" s="15">
        <v>0</v>
      </c>
      <c r="I979" s="15">
        <v>-3055</v>
      </c>
      <c r="J979" s="15">
        <v>3055</v>
      </c>
      <c r="K979" s="16">
        <v>0</v>
      </c>
      <c r="L979" s="13" t="s">
        <v>269</v>
      </c>
    </row>
    <row r="980" spans="1:12" ht="24">
      <c r="A980" s="13" t="s">
        <v>1707</v>
      </c>
      <c r="B980" s="14">
        <v>45691</v>
      </c>
      <c r="C980" s="13" t="s">
        <v>132</v>
      </c>
      <c r="D980" s="13" t="s">
        <v>15</v>
      </c>
      <c r="E980" s="13" t="s">
        <v>18</v>
      </c>
      <c r="F980" s="15">
        <v>7762</v>
      </c>
      <c r="G980" s="15">
        <v>0</v>
      </c>
      <c r="H980" s="15">
        <v>7762</v>
      </c>
      <c r="I980" s="15">
        <v>5805.07</v>
      </c>
      <c r="J980" s="15">
        <v>1956.93</v>
      </c>
      <c r="K980" s="16">
        <v>0.25211672000000002</v>
      </c>
      <c r="L980" s="13" t="s">
        <v>240</v>
      </c>
    </row>
    <row r="981" spans="1:12" ht="24">
      <c r="A981" s="13" t="s">
        <v>1708</v>
      </c>
      <c r="B981" s="14">
        <v>45691</v>
      </c>
      <c r="C981" s="13" t="s">
        <v>175</v>
      </c>
      <c r="D981" s="13" t="s">
        <v>20</v>
      </c>
      <c r="E981" s="13" t="s">
        <v>24</v>
      </c>
      <c r="F981" s="15">
        <v>0</v>
      </c>
      <c r="G981" s="15">
        <v>0</v>
      </c>
      <c r="H981" s="15">
        <v>0</v>
      </c>
      <c r="I981" s="15">
        <v>59.5</v>
      </c>
      <c r="J981" s="15">
        <v>-59.5</v>
      </c>
      <c r="K981" s="16">
        <v>0</v>
      </c>
      <c r="L981" s="13" t="s">
        <v>20</v>
      </c>
    </row>
    <row r="982" spans="1:12">
      <c r="A982" s="13" t="s">
        <v>1709</v>
      </c>
      <c r="B982" s="14">
        <v>45691</v>
      </c>
      <c r="C982" s="13" t="s">
        <v>62</v>
      </c>
      <c r="D982" s="13" t="s">
        <v>15</v>
      </c>
      <c r="E982" s="13" t="s">
        <v>18</v>
      </c>
      <c r="F982" s="15">
        <v>1185</v>
      </c>
      <c r="G982" s="15">
        <v>0</v>
      </c>
      <c r="H982" s="15">
        <v>1185</v>
      </c>
      <c r="I982" s="15">
        <v>829.08</v>
      </c>
      <c r="J982" s="15">
        <v>355.92</v>
      </c>
      <c r="K982" s="16">
        <v>0.30035443000000001</v>
      </c>
      <c r="L982" s="13" t="s">
        <v>238</v>
      </c>
    </row>
    <row r="983" spans="1:12" ht="24">
      <c r="A983" s="13" t="s">
        <v>1276</v>
      </c>
      <c r="B983" s="14">
        <v>45691</v>
      </c>
      <c r="C983" s="13" t="s">
        <v>175</v>
      </c>
      <c r="D983" s="13" t="s">
        <v>20</v>
      </c>
      <c r="E983" s="13" t="s">
        <v>24</v>
      </c>
      <c r="F983" s="15">
        <v>0</v>
      </c>
      <c r="G983" s="15">
        <v>0</v>
      </c>
      <c r="H983" s="15">
        <v>0</v>
      </c>
      <c r="I983" s="15">
        <v>21.35</v>
      </c>
      <c r="J983" s="15">
        <v>-21.35</v>
      </c>
      <c r="K983" s="16">
        <v>0</v>
      </c>
      <c r="L983" s="13" t="s">
        <v>20</v>
      </c>
    </row>
    <row r="984" spans="1:12" ht="24">
      <c r="A984" s="13" t="s">
        <v>1710</v>
      </c>
      <c r="B984" s="14">
        <v>45691</v>
      </c>
      <c r="C984" s="13" t="s">
        <v>180</v>
      </c>
      <c r="D984" s="13" t="s">
        <v>76</v>
      </c>
      <c r="E984" s="13" t="s">
        <v>18</v>
      </c>
      <c r="F984" s="15">
        <v>500</v>
      </c>
      <c r="G984" s="15">
        <v>0</v>
      </c>
      <c r="H984" s="15">
        <v>500</v>
      </c>
      <c r="I984" s="15">
        <v>282.36</v>
      </c>
      <c r="J984" s="15">
        <v>217.64</v>
      </c>
      <c r="K984" s="16">
        <v>0.43528</v>
      </c>
      <c r="L984" s="13" t="s">
        <v>142</v>
      </c>
    </row>
    <row r="985" spans="1:12" ht="24">
      <c r="A985" s="13" t="s">
        <v>1711</v>
      </c>
      <c r="B985" s="14">
        <v>45691</v>
      </c>
      <c r="C985" s="13" t="s">
        <v>175</v>
      </c>
      <c r="D985" s="13" t="s">
        <v>20</v>
      </c>
      <c r="E985" s="13" t="s">
        <v>24</v>
      </c>
      <c r="F985" s="15">
        <v>1887.62</v>
      </c>
      <c r="G985" s="15">
        <v>0</v>
      </c>
      <c r="H985" s="15">
        <v>1887.62</v>
      </c>
      <c r="I985" s="15">
        <v>1420.78</v>
      </c>
      <c r="J985" s="15">
        <v>466.84</v>
      </c>
      <c r="K985" s="16">
        <v>0.24731673000000001</v>
      </c>
      <c r="L985" s="13" t="s">
        <v>20</v>
      </c>
    </row>
    <row r="986" spans="1:12">
      <c r="A986" s="13" t="s">
        <v>1353</v>
      </c>
      <c r="B986" s="14">
        <v>45691</v>
      </c>
      <c r="C986" s="13" t="s">
        <v>1354</v>
      </c>
      <c r="D986" s="13" t="s">
        <v>15</v>
      </c>
      <c r="E986" s="13" t="s">
        <v>18</v>
      </c>
      <c r="F986" s="15">
        <v>0</v>
      </c>
      <c r="G986" s="15">
        <v>0</v>
      </c>
      <c r="H986" s="15">
        <v>0</v>
      </c>
      <c r="I986" s="15">
        <v>577</v>
      </c>
      <c r="J986" s="15">
        <v>-577</v>
      </c>
      <c r="K986" s="16">
        <v>0</v>
      </c>
      <c r="L986" s="13" t="s">
        <v>240</v>
      </c>
    </row>
    <row r="987" spans="1:12" ht="36">
      <c r="A987" s="13" t="s">
        <v>1712</v>
      </c>
      <c r="B987" s="14">
        <v>45691</v>
      </c>
      <c r="C987" s="13" t="s">
        <v>152</v>
      </c>
      <c r="D987" s="13" t="s">
        <v>113</v>
      </c>
      <c r="E987" s="13" t="s">
        <v>24</v>
      </c>
      <c r="F987" s="15">
        <v>0</v>
      </c>
      <c r="G987" s="15">
        <v>0</v>
      </c>
      <c r="H987" s="15">
        <v>0</v>
      </c>
      <c r="I987" s="15">
        <v>1942.81</v>
      </c>
      <c r="J987" s="15">
        <v>-1942.81</v>
      </c>
      <c r="K987" s="16">
        <v>0</v>
      </c>
      <c r="L987" s="13" t="s">
        <v>261</v>
      </c>
    </row>
    <row r="988" spans="1:12" ht="24">
      <c r="A988" s="13" t="s">
        <v>321</v>
      </c>
      <c r="B988" s="14">
        <v>45691</v>
      </c>
      <c r="C988" s="13" t="s">
        <v>322</v>
      </c>
      <c r="D988" s="13" t="s">
        <v>59</v>
      </c>
      <c r="E988" s="13" t="s">
        <v>18</v>
      </c>
      <c r="F988" s="15">
        <v>0</v>
      </c>
      <c r="G988" s="15">
        <v>0</v>
      </c>
      <c r="H988" s="15">
        <v>0</v>
      </c>
      <c r="I988" s="15">
        <v>136.55000000000001</v>
      </c>
      <c r="J988" s="15">
        <v>-136.55000000000001</v>
      </c>
      <c r="K988" s="16">
        <v>0</v>
      </c>
      <c r="L988" s="13" t="s">
        <v>255</v>
      </c>
    </row>
    <row r="989" spans="1:12" ht="36">
      <c r="A989" s="13" t="s">
        <v>438</v>
      </c>
      <c r="B989" s="14">
        <v>45691</v>
      </c>
      <c r="C989" s="13" t="s">
        <v>89</v>
      </c>
      <c r="D989" s="13" t="s">
        <v>39</v>
      </c>
      <c r="E989" s="13" t="s">
        <v>33</v>
      </c>
      <c r="F989" s="15">
        <v>0</v>
      </c>
      <c r="G989" s="15">
        <v>0</v>
      </c>
      <c r="H989" s="15">
        <v>0</v>
      </c>
      <c r="I989" s="15">
        <v>740.39</v>
      </c>
      <c r="J989" s="15">
        <v>-740.39</v>
      </c>
      <c r="K989" s="16">
        <v>0</v>
      </c>
      <c r="L989" s="13" t="s">
        <v>117</v>
      </c>
    </row>
    <row r="990" spans="1:12">
      <c r="A990" s="13" t="s">
        <v>1713</v>
      </c>
      <c r="B990" s="14">
        <v>45691</v>
      </c>
      <c r="C990" s="13" t="s">
        <v>21</v>
      </c>
      <c r="D990" s="13" t="s">
        <v>20</v>
      </c>
      <c r="E990" s="13" t="s">
        <v>24</v>
      </c>
      <c r="F990" s="15">
        <v>0</v>
      </c>
      <c r="G990" s="15">
        <v>0</v>
      </c>
      <c r="H990" s="15">
        <v>0</v>
      </c>
      <c r="I990" s="15">
        <v>26.25</v>
      </c>
      <c r="J990" s="15">
        <v>-26.25</v>
      </c>
      <c r="K990" s="16">
        <v>0</v>
      </c>
      <c r="L990" s="13" t="s">
        <v>20</v>
      </c>
    </row>
    <row r="991" spans="1:12" ht="24">
      <c r="A991" s="13" t="s">
        <v>579</v>
      </c>
      <c r="B991" s="14">
        <v>45691</v>
      </c>
      <c r="C991" s="13" t="s">
        <v>580</v>
      </c>
      <c r="D991" s="13" t="s">
        <v>181</v>
      </c>
      <c r="E991" s="13" t="s">
        <v>18</v>
      </c>
      <c r="F991" s="15">
        <v>0</v>
      </c>
      <c r="G991" s="15">
        <v>0</v>
      </c>
      <c r="H991" s="15">
        <v>0</v>
      </c>
      <c r="I991" s="15">
        <v>147.04</v>
      </c>
      <c r="J991" s="15">
        <v>-147.04</v>
      </c>
      <c r="K991" s="16">
        <v>0</v>
      </c>
      <c r="L991" s="13" t="s">
        <v>581</v>
      </c>
    </row>
    <row r="992" spans="1:12">
      <c r="A992" s="13" t="s">
        <v>449</v>
      </c>
      <c r="B992" s="14">
        <v>45691</v>
      </c>
      <c r="C992" s="13" t="s">
        <v>425</v>
      </c>
      <c r="D992" s="13" t="s">
        <v>371</v>
      </c>
      <c r="E992" s="13" t="s">
        <v>18</v>
      </c>
      <c r="F992" s="15">
        <v>0</v>
      </c>
      <c r="G992" s="15">
        <v>0</v>
      </c>
      <c r="H992" s="15">
        <v>0</v>
      </c>
      <c r="I992" s="15">
        <v>-815</v>
      </c>
      <c r="J992" s="15">
        <v>815</v>
      </c>
      <c r="K992" s="16">
        <v>0</v>
      </c>
      <c r="L992" s="13" t="s">
        <v>249</v>
      </c>
    </row>
    <row r="993" spans="1:12" ht="48">
      <c r="A993" s="13" t="s">
        <v>567</v>
      </c>
      <c r="B993" s="14">
        <v>45691</v>
      </c>
      <c r="C993" s="13" t="s">
        <v>151</v>
      </c>
      <c r="D993" s="13" t="s">
        <v>70</v>
      </c>
      <c r="E993" s="13" t="s">
        <v>24</v>
      </c>
      <c r="F993" s="15">
        <v>0</v>
      </c>
      <c r="G993" s="15">
        <v>0</v>
      </c>
      <c r="H993" s="15">
        <v>0</v>
      </c>
      <c r="I993" s="15">
        <v>82.15</v>
      </c>
      <c r="J993" s="15">
        <v>-82.15</v>
      </c>
      <c r="K993" s="16">
        <v>0</v>
      </c>
      <c r="L993" s="13" t="s">
        <v>239</v>
      </c>
    </row>
    <row r="994" spans="1:12" ht="24">
      <c r="A994" s="13" t="s">
        <v>503</v>
      </c>
      <c r="B994" s="14">
        <v>45691</v>
      </c>
      <c r="C994" s="13" t="s">
        <v>295</v>
      </c>
      <c r="D994" s="13" t="s">
        <v>59</v>
      </c>
      <c r="E994" s="13" t="s">
        <v>18</v>
      </c>
      <c r="F994" s="15">
        <v>0</v>
      </c>
      <c r="G994" s="15">
        <v>0</v>
      </c>
      <c r="H994" s="15">
        <v>0</v>
      </c>
      <c r="I994" s="15">
        <v>228.21</v>
      </c>
      <c r="J994" s="15">
        <v>-228.21</v>
      </c>
      <c r="K994" s="16">
        <v>0</v>
      </c>
      <c r="L994" s="13" t="s">
        <v>181</v>
      </c>
    </row>
    <row r="995" spans="1:12" ht="24">
      <c r="A995" s="13" t="s">
        <v>1164</v>
      </c>
      <c r="B995" s="14">
        <v>45691</v>
      </c>
      <c r="C995" s="13" t="s">
        <v>1165</v>
      </c>
      <c r="D995" s="13" t="s">
        <v>59</v>
      </c>
      <c r="E995" s="13" t="s">
        <v>18</v>
      </c>
      <c r="F995" s="15">
        <v>0</v>
      </c>
      <c r="G995" s="15">
        <v>0</v>
      </c>
      <c r="H995" s="15">
        <v>0</v>
      </c>
      <c r="I995" s="15">
        <v>124.2</v>
      </c>
      <c r="J995" s="15">
        <v>-124.2</v>
      </c>
      <c r="K995" s="16">
        <v>0</v>
      </c>
      <c r="L995" s="13" t="s">
        <v>360</v>
      </c>
    </row>
    <row r="996" spans="1:12" ht="24">
      <c r="A996" s="13" t="s">
        <v>547</v>
      </c>
      <c r="B996" s="14">
        <v>45691</v>
      </c>
      <c r="C996" s="13" t="s">
        <v>144</v>
      </c>
      <c r="D996" s="13" t="s">
        <v>59</v>
      </c>
      <c r="E996" s="13" t="s">
        <v>18</v>
      </c>
      <c r="F996" s="15">
        <v>0</v>
      </c>
      <c r="G996" s="15">
        <v>0</v>
      </c>
      <c r="H996" s="15">
        <v>0</v>
      </c>
      <c r="I996" s="15">
        <v>260</v>
      </c>
      <c r="J996" s="15">
        <v>-260</v>
      </c>
      <c r="K996" s="16">
        <v>0</v>
      </c>
      <c r="L996" s="13" t="s">
        <v>272</v>
      </c>
    </row>
    <row r="997" spans="1:12" ht="24">
      <c r="A997" s="13" t="s">
        <v>548</v>
      </c>
      <c r="B997" s="14">
        <v>45691</v>
      </c>
      <c r="C997" s="13" t="s">
        <v>549</v>
      </c>
      <c r="D997" s="13" t="s">
        <v>106</v>
      </c>
      <c r="E997" s="13" t="s">
        <v>33</v>
      </c>
      <c r="F997" s="15">
        <v>0</v>
      </c>
      <c r="G997" s="15">
        <v>0</v>
      </c>
      <c r="H997" s="15">
        <v>0</v>
      </c>
      <c r="I997" s="15">
        <v>863.21</v>
      </c>
      <c r="J997" s="15">
        <v>-863.21</v>
      </c>
      <c r="K997" s="16">
        <v>0</v>
      </c>
      <c r="L997" s="13" t="s">
        <v>77</v>
      </c>
    </row>
    <row r="998" spans="1:12" ht="24">
      <c r="A998" s="13" t="s">
        <v>1714</v>
      </c>
      <c r="B998" s="14">
        <v>45691</v>
      </c>
      <c r="C998" s="13" t="s">
        <v>1715</v>
      </c>
      <c r="D998" s="13" t="s">
        <v>81</v>
      </c>
      <c r="E998" s="13" t="s">
        <v>24</v>
      </c>
      <c r="F998" s="15">
        <v>0</v>
      </c>
      <c r="G998" s="15">
        <v>0</v>
      </c>
      <c r="H998" s="15">
        <v>0</v>
      </c>
      <c r="I998" s="15">
        <v>-1281.25</v>
      </c>
      <c r="J998" s="15">
        <v>1281.25</v>
      </c>
      <c r="K998" s="16">
        <v>0</v>
      </c>
      <c r="L998" s="13" t="s">
        <v>274</v>
      </c>
    </row>
    <row r="999" spans="1:12" ht="36">
      <c r="A999" s="13" t="s">
        <v>682</v>
      </c>
      <c r="B999" s="14">
        <v>45691</v>
      </c>
      <c r="C999" s="13" t="s">
        <v>446</v>
      </c>
      <c r="D999" s="13" t="s">
        <v>181</v>
      </c>
      <c r="E999" s="13" t="s">
        <v>18</v>
      </c>
      <c r="F999" s="15">
        <v>0</v>
      </c>
      <c r="G999" s="15">
        <v>0</v>
      </c>
      <c r="H999" s="15">
        <v>0</v>
      </c>
      <c r="I999" s="15">
        <v>23.44</v>
      </c>
      <c r="J999" s="15">
        <v>-23.44</v>
      </c>
      <c r="K999" s="16">
        <v>0</v>
      </c>
      <c r="L999" s="13" t="s">
        <v>260</v>
      </c>
    </row>
    <row r="1000" spans="1:12" ht="36">
      <c r="A1000" s="13" t="s">
        <v>1072</v>
      </c>
      <c r="B1000" s="14">
        <v>45691</v>
      </c>
      <c r="C1000" s="13" t="s">
        <v>152</v>
      </c>
      <c r="D1000" s="13" t="s">
        <v>113</v>
      </c>
      <c r="E1000" s="13" t="s">
        <v>24</v>
      </c>
      <c r="F1000" s="15">
        <v>0</v>
      </c>
      <c r="G1000" s="15">
        <v>0</v>
      </c>
      <c r="H1000" s="15">
        <v>0</v>
      </c>
      <c r="I1000" s="15">
        <v>1500.66</v>
      </c>
      <c r="J1000" s="15">
        <v>-1500.66</v>
      </c>
      <c r="K1000" s="16">
        <v>0</v>
      </c>
      <c r="L1000" s="13" t="s">
        <v>113</v>
      </c>
    </row>
    <row r="1001" spans="1:12" ht="36">
      <c r="A1001" s="13" t="s">
        <v>684</v>
      </c>
      <c r="B1001" s="14">
        <v>45691</v>
      </c>
      <c r="C1001" s="13" t="s">
        <v>592</v>
      </c>
      <c r="D1001" s="13" t="s">
        <v>106</v>
      </c>
      <c r="E1001" s="13" t="s">
        <v>33</v>
      </c>
      <c r="F1001" s="15">
        <v>0</v>
      </c>
      <c r="G1001" s="15">
        <v>0</v>
      </c>
      <c r="H1001" s="15">
        <v>0</v>
      </c>
      <c r="I1001" s="15">
        <v>-3478.43</v>
      </c>
      <c r="J1001" s="15">
        <v>3478.43</v>
      </c>
      <c r="K1001" s="16">
        <v>0</v>
      </c>
      <c r="L1001" s="13" t="s">
        <v>142</v>
      </c>
    </row>
    <row r="1002" spans="1:12" ht="24">
      <c r="A1002" s="13" t="s">
        <v>1716</v>
      </c>
      <c r="B1002" s="14">
        <v>45691</v>
      </c>
      <c r="C1002" s="13" t="s">
        <v>119</v>
      </c>
      <c r="D1002" s="13" t="s">
        <v>244</v>
      </c>
      <c r="E1002" s="13" t="s">
        <v>24</v>
      </c>
      <c r="F1002" s="15">
        <v>3251.88</v>
      </c>
      <c r="G1002" s="15">
        <v>0</v>
      </c>
      <c r="H1002" s="15">
        <v>3251.88</v>
      </c>
      <c r="I1002" s="15">
        <v>2331</v>
      </c>
      <c r="J1002" s="15">
        <v>920.88</v>
      </c>
      <c r="K1002" s="16">
        <v>0.28318388</v>
      </c>
      <c r="L1002" s="13" t="s">
        <v>244</v>
      </c>
    </row>
    <row r="1003" spans="1:12">
      <c r="A1003" s="13" t="s">
        <v>1323</v>
      </c>
      <c r="B1003" s="14">
        <v>45691</v>
      </c>
      <c r="C1003" s="13" t="s">
        <v>268</v>
      </c>
      <c r="D1003" s="13" t="s">
        <v>106</v>
      </c>
      <c r="E1003" s="13" t="s">
        <v>33</v>
      </c>
      <c r="F1003" s="15">
        <v>0</v>
      </c>
      <c r="G1003" s="15">
        <v>0</v>
      </c>
      <c r="H1003" s="15">
        <v>0</v>
      </c>
      <c r="I1003" s="15">
        <v>-156.94</v>
      </c>
      <c r="J1003" s="15">
        <v>156.94</v>
      </c>
      <c r="K1003" s="16">
        <v>0</v>
      </c>
      <c r="L1003" s="13" t="s">
        <v>117</v>
      </c>
    </row>
    <row r="1004" spans="1:12" ht="36">
      <c r="A1004" s="13" t="s">
        <v>1641</v>
      </c>
      <c r="B1004" s="14">
        <v>45691</v>
      </c>
      <c r="C1004" s="13" t="s">
        <v>419</v>
      </c>
      <c r="D1004" s="13" t="s">
        <v>106</v>
      </c>
      <c r="E1004" s="13" t="s">
        <v>33</v>
      </c>
      <c r="F1004" s="15">
        <v>525</v>
      </c>
      <c r="G1004" s="15">
        <v>0</v>
      </c>
      <c r="H1004" s="15">
        <v>525</v>
      </c>
      <c r="I1004" s="15">
        <v>0</v>
      </c>
      <c r="J1004" s="15">
        <v>525</v>
      </c>
      <c r="K1004" s="16">
        <v>1</v>
      </c>
      <c r="L1004" s="13" t="s">
        <v>77</v>
      </c>
    </row>
    <row r="1005" spans="1:12" ht="36">
      <c r="A1005" s="13" t="s">
        <v>1043</v>
      </c>
      <c r="B1005" s="14">
        <v>45691</v>
      </c>
      <c r="C1005" s="13" t="s">
        <v>413</v>
      </c>
      <c r="D1005" s="13" t="s">
        <v>59</v>
      </c>
      <c r="E1005" s="13" t="s">
        <v>18</v>
      </c>
      <c r="F1005" s="15">
        <v>0</v>
      </c>
      <c r="G1005" s="15">
        <v>-200</v>
      </c>
      <c r="H1005" s="15">
        <v>-200</v>
      </c>
      <c r="I1005" s="15">
        <v>0</v>
      </c>
      <c r="J1005" s="15">
        <v>-200</v>
      </c>
      <c r="K1005" s="16">
        <v>1</v>
      </c>
      <c r="L1005" s="13" t="s">
        <v>238</v>
      </c>
    </row>
    <row r="1006" spans="1:12" ht="24">
      <c r="A1006" s="13" t="s">
        <v>1133</v>
      </c>
      <c r="B1006" s="14">
        <v>45691</v>
      </c>
      <c r="C1006" s="13" t="s">
        <v>143</v>
      </c>
      <c r="D1006" s="13" t="s">
        <v>15</v>
      </c>
      <c r="E1006" s="13" t="s">
        <v>18</v>
      </c>
      <c r="F1006" s="15">
        <v>0</v>
      </c>
      <c r="G1006" s="15">
        <v>0</v>
      </c>
      <c r="H1006" s="15">
        <v>0</v>
      </c>
      <c r="I1006" s="15">
        <v>-52.11</v>
      </c>
      <c r="J1006" s="15">
        <v>52.11</v>
      </c>
      <c r="K1006" s="16">
        <v>0</v>
      </c>
      <c r="L1006" s="13" t="s">
        <v>234</v>
      </c>
    </row>
    <row r="1007" spans="1:12" ht="24">
      <c r="A1007" s="13" t="s">
        <v>1349</v>
      </c>
      <c r="B1007" s="14">
        <v>45691</v>
      </c>
      <c r="C1007" s="13" t="s">
        <v>223</v>
      </c>
      <c r="D1007" s="13" t="s">
        <v>59</v>
      </c>
      <c r="E1007" s="13" t="s">
        <v>18</v>
      </c>
      <c r="F1007" s="15">
        <v>0</v>
      </c>
      <c r="G1007" s="15">
        <v>0</v>
      </c>
      <c r="H1007" s="15">
        <v>0</v>
      </c>
      <c r="I1007" s="15">
        <v>-400</v>
      </c>
      <c r="J1007" s="15">
        <v>400</v>
      </c>
      <c r="K1007" s="16">
        <v>0</v>
      </c>
      <c r="L1007" s="13" t="s">
        <v>103</v>
      </c>
    </row>
    <row r="1008" spans="1:12" ht="36">
      <c r="A1008" s="13" t="s">
        <v>1036</v>
      </c>
      <c r="B1008" s="14">
        <v>45691</v>
      </c>
      <c r="C1008" s="13" t="s">
        <v>387</v>
      </c>
      <c r="D1008" s="13" t="s">
        <v>106</v>
      </c>
      <c r="E1008" s="13" t="s">
        <v>33</v>
      </c>
      <c r="F1008" s="15">
        <v>0</v>
      </c>
      <c r="G1008" s="15">
        <v>250</v>
      </c>
      <c r="H1008" s="15">
        <v>250</v>
      </c>
      <c r="I1008" s="15">
        <v>0</v>
      </c>
      <c r="J1008" s="15">
        <v>250</v>
      </c>
      <c r="K1008" s="16">
        <v>1</v>
      </c>
      <c r="L1008" s="13" t="s">
        <v>77</v>
      </c>
    </row>
    <row r="1009" spans="1:12">
      <c r="A1009" s="13" t="s">
        <v>1717</v>
      </c>
      <c r="B1009" s="14">
        <v>45691</v>
      </c>
      <c r="C1009" s="13" t="s">
        <v>222</v>
      </c>
      <c r="D1009" s="13" t="s">
        <v>81</v>
      </c>
      <c r="E1009" s="13" t="s">
        <v>24</v>
      </c>
      <c r="F1009" s="15">
        <v>4740</v>
      </c>
      <c r="G1009" s="15">
        <v>0</v>
      </c>
      <c r="H1009" s="15">
        <v>4740</v>
      </c>
      <c r="I1009" s="15">
        <v>3880.1</v>
      </c>
      <c r="J1009" s="15">
        <v>859.9</v>
      </c>
      <c r="K1009" s="16">
        <v>0.18141350000000001</v>
      </c>
      <c r="L1009" s="13" t="s">
        <v>274</v>
      </c>
    </row>
    <row r="1010" spans="1:12" ht="24">
      <c r="A1010" s="13" t="s">
        <v>1718</v>
      </c>
      <c r="B1010" s="14">
        <v>45691</v>
      </c>
      <c r="C1010" s="13" t="s">
        <v>175</v>
      </c>
      <c r="D1010" s="13" t="s">
        <v>20</v>
      </c>
      <c r="E1010" s="13" t="s">
        <v>24</v>
      </c>
      <c r="F1010" s="15">
        <v>1651</v>
      </c>
      <c r="G1010" s="15">
        <v>0</v>
      </c>
      <c r="H1010" s="15">
        <v>1651</v>
      </c>
      <c r="I1010" s="15">
        <v>1228.8</v>
      </c>
      <c r="J1010" s="15">
        <v>422.2</v>
      </c>
      <c r="K1010" s="16">
        <v>0.2557238</v>
      </c>
      <c r="L1010" s="13" t="s">
        <v>20</v>
      </c>
    </row>
    <row r="1011" spans="1:12" ht="24">
      <c r="A1011" s="13" t="s">
        <v>1719</v>
      </c>
      <c r="B1011" s="14">
        <v>45691</v>
      </c>
      <c r="C1011" s="13" t="s">
        <v>175</v>
      </c>
      <c r="D1011" s="13" t="s">
        <v>20</v>
      </c>
      <c r="E1011" s="13" t="s">
        <v>24</v>
      </c>
      <c r="F1011" s="15">
        <v>1663.5</v>
      </c>
      <c r="G1011" s="15">
        <v>0</v>
      </c>
      <c r="H1011" s="15">
        <v>1663.5</v>
      </c>
      <c r="I1011" s="15">
        <v>1128.8</v>
      </c>
      <c r="J1011" s="15">
        <v>534.70000000000005</v>
      </c>
      <c r="K1011" s="16">
        <v>0.32143072</v>
      </c>
      <c r="L1011" s="13" t="s">
        <v>20</v>
      </c>
    </row>
    <row r="1012" spans="1:12" ht="48">
      <c r="A1012" s="13" t="s">
        <v>1720</v>
      </c>
      <c r="B1012" s="14">
        <v>45691</v>
      </c>
      <c r="C1012" s="13" t="s">
        <v>1721</v>
      </c>
      <c r="D1012" s="13" t="s">
        <v>105</v>
      </c>
      <c r="E1012" s="13" t="s">
        <v>33</v>
      </c>
      <c r="F1012" s="15">
        <v>49.92</v>
      </c>
      <c r="G1012" s="15">
        <v>0</v>
      </c>
      <c r="H1012" s="15">
        <v>49.92</v>
      </c>
      <c r="I1012" s="15">
        <v>26.2</v>
      </c>
      <c r="J1012" s="15">
        <v>23.72</v>
      </c>
      <c r="K1012" s="16">
        <v>0.47516026</v>
      </c>
      <c r="L1012" s="13" t="s">
        <v>105</v>
      </c>
    </row>
    <row r="1013" spans="1:12" ht="24">
      <c r="A1013" s="13" t="s">
        <v>1722</v>
      </c>
      <c r="B1013" s="14">
        <v>45691</v>
      </c>
      <c r="C1013" s="13" t="s">
        <v>170</v>
      </c>
      <c r="D1013" s="13" t="s">
        <v>81</v>
      </c>
      <c r="E1013" s="13" t="s">
        <v>24</v>
      </c>
      <c r="F1013" s="15">
        <v>346.67</v>
      </c>
      <c r="G1013" s="15">
        <v>0</v>
      </c>
      <c r="H1013" s="15">
        <v>346.67</v>
      </c>
      <c r="I1013" s="15">
        <v>0</v>
      </c>
      <c r="J1013" s="15">
        <v>346.67</v>
      </c>
      <c r="K1013" s="16">
        <v>1</v>
      </c>
      <c r="L1013" s="13" t="s">
        <v>247</v>
      </c>
    </row>
    <row r="1014" spans="1:12" ht="24">
      <c r="A1014" s="13" t="s">
        <v>1723</v>
      </c>
      <c r="B1014" s="14">
        <v>45691</v>
      </c>
      <c r="C1014" s="13" t="s">
        <v>170</v>
      </c>
      <c r="D1014" s="13" t="s">
        <v>81</v>
      </c>
      <c r="E1014" s="13" t="s">
        <v>24</v>
      </c>
      <c r="F1014" s="15">
        <v>258</v>
      </c>
      <c r="G1014" s="15">
        <v>0</v>
      </c>
      <c r="H1014" s="15">
        <v>258</v>
      </c>
      <c r="I1014" s="15">
        <v>159.32</v>
      </c>
      <c r="J1014" s="15">
        <v>98.68</v>
      </c>
      <c r="K1014" s="16">
        <v>0.38248061999999999</v>
      </c>
      <c r="L1014" s="13" t="s">
        <v>247</v>
      </c>
    </row>
    <row r="1015" spans="1:12" ht="24">
      <c r="A1015" s="13" t="s">
        <v>1724</v>
      </c>
      <c r="B1015" s="14">
        <v>45691</v>
      </c>
      <c r="C1015" s="13" t="s">
        <v>175</v>
      </c>
      <c r="D1015" s="13" t="s">
        <v>20</v>
      </c>
      <c r="E1015" s="13" t="s">
        <v>24</v>
      </c>
      <c r="F1015" s="15">
        <v>2252.19</v>
      </c>
      <c r="G1015" s="15">
        <v>0</v>
      </c>
      <c r="H1015" s="15">
        <v>2252.19</v>
      </c>
      <c r="I1015" s="15">
        <v>1659.1</v>
      </c>
      <c r="J1015" s="15">
        <v>593.09</v>
      </c>
      <c r="K1015" s="16">
        <v>0.26333923999999997</v>
      </c>
      <c r="L1015" s="13" t="s">
        <v>20</v>
      </c>
    </row>
    <row r="1016" spans="1:12" ht="24">
      <c r="A1016" s="13" t="s">
        <v>1725</v>
      </c>
      <c r="B1016" s="14">
        <v>45691</v>
      </c>
      <c r="C1016" s="13" t="s">
        <v>175</v>
      </c>
      <c r="D1016" s="13" t="s">
        <v>20</v>
      </c>
      <c r="E1016" s="13" t="s">
        <v>24</v>
      </c>
      <c r="F1016" s="15">
        <v>2252.19</v>
      </c>
      <c r="G1016" s="15">
        <v>0</v>
      </c>
      <c r="H1016" s="15">
        <v>2252.19</v>
      </c>
      <c r="I1016" s="15">
        <v>1659.1</v>
      </c>
      <c r="J1016" s="15">
        <v>593.09</v>
      </c>
      <c r="K1016" s="16">
        <v>0.26333923999999997</v>
      </c>
      <c r="L1016" s="13" t="s">
        <v>20</v>
      </c>
    </row>
    <row r="1017" spans="1:12" ht="24">
      <c r="A1017" s="13" t="s">
        <v>1726</v>
      </c>
      <c r="B1017" s="14">
        <v>45691</v>
      </c>
      <c r="C1017" s="13" t="s">
        <v>1727</v>
      </c>
      <c r="D1017" s="13" t="s">
        <v>117</v>
      </c>
      <c r="E1017" s="13" t="s">
        <v>33</v>
      </c>
      <c r="F1017" s="15">
        <v>375</v>
      </c>
      <c r="G1017" s="15">
        <v>0</v>
      </c>
      <c r="H1017" s="15">
        <v>375</v>
      </c>
      <c r="I1017" s="15">
        <v>293.42</v>
      </c>
      <c r="J1017" s="15">
        <v>81.58</v>
      </c>
      <c r="K1017" s="16">
        <v>0.21754667</v>
      </c>
      <c r="L1017" s="13" t="s">
        <v>117</v>
      </c>
    </row>
    <row r="1018" spans="1:12" ht="24">
      <c r="A1018" s="13" t="s">
        <v>1728</v>
      </c>
      <c r="B1018" s="14">
        <v>45691</v>
      </c>
      <c r="C1018" s="13" t="s">
        <v>1727</v>
      </c>
      <c r="D1018" s="13" t="s">
        <v>117</v>
      </c>
      <c r="E1018" s="13" t="s">
        <v>33</v>
      </c>
      <c r="F1018" s="15">
        <v>177</v>
      </c>
      <c r="G1018" s="15">
        <v>0</v>
      </c>
      <c r="H1018" s="15">
        <v>177</v>
      </c>
      <c r="I1018" s="15">
        <v>147.06</v>
      </c>
      <c r="J1018" s="15">
        <v>29.94</v>
      </c>
      <c r="K1018" s="16">
        <v>0.16915253999999999</v>
      </c>
      <c r="L1018" s="13" t="s">
        <v>117</v>
      </c>
    </row>
    <row r="1019" spans="1:12" ht="24">
      <c r="A1019" s="13" t="s">
        <v>1729</v>
      </c>
      <c r="B1019" s="14">
        <v>45691</v>
      </c>
      <c r="C1019" s="13" t="s">
        <v>175</v>
      </c>
      <c r="D1019" s="13" t="s">
        <v>20</v>
      </c>
      <c r="E1019" s="13" t="s">
        <v>24</v>
      </c>
      <c r="F1019" s="15">
        <v>1229.5999999999999</v>
      </c>
      <c r="G1019" s="15">
        <v>0</v>
      </c>
      <c r="H1019" s="15">
        <v>1229.5999999999999</v>
      </c>
      <c r="I1019" s="15">
        <v>898.6</v>
      </c>
      <c r="J1019" s="15">
        <v>331</v>
      </c>
      <c r="K1019" s="16">
        <v>0.26919323000000001</v>
      </c>
      <c r="L1019" s="13" t="s">
        <v>20</v>
      </c>
    </row>
    <row r="1020" spans="1:12" ht="24">
      <c r="A1020" s="13" t="s">
        <v>1730</v>
      </c>
      <c r="B1020" s="14">
        <v>45691</v>
      </c>
      <c r="C1020" s="13" t="s">
        <v>175</v>
      </c>
      <c r="D1020" s="13" t="s">
        <v>20</v>
      </c>
      <c r="E1020" s="13" t="s">
        <v>24</v>
      </c>
      <c r="F1020" s="15">
        <v>1651</v>
      </c>
      <c r="G1020" s="15">
        <v>0</v>
      </c>
      <c r="H1020" s="15">
        <v>1651</v>
      </c>
      <c r="I1020" s="15">
        <v>1228.8</v>
      </c>
      <c r="J1020" s="15">
        <v>422.2</v>
      </c>
      <c r="K1020" s="16">
        <v>0.2557238</v>
      </c>
      <c r="L1020" s="13" t="s">
        <v>20</v>
      </c>
    </row>
    <row r="1021" spans="1:12" ht="24">
      <c r="A1021" s="13" t="s">
        <v>1731</v>
      </c>
      <c r="B1021" s="14">
        <v>45692</v>
      </c>
      <c r="C1021" s="13" t="s">
        <v>175</v>
      </c>
      <c r="D1021" s="13" t="s">
        <v>20</v>
      </c>
      <c r="E1021" s="13" t="s">
        <v>24</v>
      </c>
      <c r="F1021" s="15">
        <v>2421.8000000000002</v>
      </c>
      <c r="G1021" s="15">
        <v>0</v>
      </c>
      <c r="H1021" s="15">
        <v>2421.8000000000002</v>
      </c>
      <c r="I1021" s="15">
        <v>1871.4</v>
      </c>
      <c r="J1021" s="15">
        <v>550.4</v>
      </c>
      <c r="K1021" s="16">
        <v>0.22726896999999999</v>
      </c>
      <c r="L1021" s="13" t="s">
        <v>20</v>
      </c>
    </row>
    <row r="1022" spans="1:12" ht="24">
      <c r="A1022" s="13" t="s">
        <v>321</v>
      </c>
      <c r="B1022" s="14">
        <v>45692</v>
      </c>
      <c r="C1022" s="13" t="s">
        <v>322</v>
      </c>
      <c r="D1022" s="13" t="s">
        <v>59</v>
      </c>
      <c r="E1022" s="13" t="s">
        <v>18</v>
      </c>
      <c r="F1022" s="15">
        <v>0</v>
      </c>
      <c r="G1022" s="15">
        <v>0</v>
      </c>
      <c r="H1022" s="15">
        <v>0</v>
      </c>
      <c r="I1022" s="15">
        <v>-36.950000000000003</v>
      </c>
      <c r="J1022" s="15">
        <v>36.950000000000003</v>
      </c>
      <c r="K1022" s="16">
        <v>0</v>
      </c>
      <c r="L1022" s="13" t="s">
        <v>255</v>
      </c>
    </row>
    <row r="1023" spans="1:12" ht="24">
      <c r="A1023" s="13" t="s">
        <v>1544</v>
      </c>
      <c r="B1023" s="14">
        <v>45692</v>
      </c>
      <c r="C1023" s="13" t="s">
        <v>273</v>
      </c>
      <c r="D1023" s="13" t="s">
        <v>76</v>
      </c>
      <c r="E1023" s="13" t="s">
        <v>18</v>
      </c>
      <c r="F1023" s="15">
        <v>0</v>
      </c>
      <c r="G1023" s="15">
        <v>0</v>
      </c>
      <c r="H1023" s="15">
        <v>0</v>
      </c>
      <c r="I1023" s="15">
        <v>140</v>
      </c>
      <c r="J1023" s="15">
        <v>-140</v>
      </c>
      <c r="K1023" s="16">
        <v>0</v>
      </c>
      <c r="L1023" s="13" t="s">
        <v>269</v>
      </c>
    </row>
    <row r="1024" spans="1:12" ht="24">
      <c r="A1024" s="13" t="s">
        <v>1549</v>
      </c>
      <c r="B1024" s="14">
        <v>45692</v>
      </c>
      <c r="C1024" s="13" t="s">
        <v>1550</v>
      </c>
      <c r="D1024" s="13" t="s">
        <v>81</v>
      </c>
      <c r="E1024" s="13" t="s">
        <v>24</v>
      </c>
      <c r="F1024" s="15">
        <v>0</v>
      </c>
      <c r="G1024" s="15">
        <v>0</v>
      </c>
      <c r="H1024" s="15">
        <v>0</v>
      </c>
      <c r="I1024" s="15">
        <v>160.68</v>
      </c>
      <c r="J1024" s="15">
        <v>-160.68</v>
      </c>
      <c r="K1024" s="16">
        <v>0</v>
      </c>
      <c r="L1024" s="13" t="s">
        <v>274</v>
      </c>
    </row>
    <row r="1025" spans="1:12" ht="36">
      <c r="A1025" s="13" t="s">
        <v>1144</v>
      </c>
      <c r="B1025" s="14">
        <v>45692</v>
      </c>
      <c r="C1025" s="13" t="s">
        <v>1145</v>
      </c>
      <c r="D1025" s="13" t="s">
        <v>70</v>
      </c>
      <c r="E1025" s="13" t="s">
        <v>24</v>
      </c>
      <c r="F1025" s="15">
        <v>0</v>
      </c>
      <c r="G1025" s="15">
        <v>0</v>
      </c>
      <c r="H1025" s="15">
        <v>0</v>
      </c>
      <c r="I1025" s="15">
        <v>925</v>
      </c>
      <c r="J1025" s="15">
        <v>-925</v>
      </c>
      <c r="K1025" s="16">
        <v>0</v>
      </c>
      <c r="L1025" s="13" t="s">
        <v>239</v>
      </c>
    </row>
    <row r="1026" spans="1:12">
      <c r="A1026" s="13" t="s">
        <v>1028</v>
      </c>
      <c r="B1026" s="14">
        <v>45692</v>
      </c>
      <c r="C1026" s="13" t="s">
        <v>109</v>
      </c>
      <c r="D1026" s="13" t="s">
        <v>105</v>
      </c>
      <c r="E1026" s="13" t="s">
        <v>33</v>
      </c>
      <c r="F1026" s="15">
        <v>0</v>
      </c>
      <c r="G1026" s="15">
        <v>0</v>
      </c>
      <c r="H1026" s="15">
        <v>0</v>
      </c>
      <c r="I1026" s="15">
        <v>-165.36</v>
      </c>
      <c r="J1026" s="15">
        <v>165.36</v>
      </c>
      <c r="K1026" s="16">
        <v>0</v>
      </c>
      <c r="L1026" s="13" t="s">
        <v>142</v>
      </c>
    </row>
    <row r="1027" spans="1:12" ht="36">
      <c r="A1027" s="13" t="s">
        <v>1016</v>
      </c>
      <c r="B1027" s="14">
        <v>45692</v>
      </c>
      <c r="C1027" s="13" t="s">
        <v>398</v>
      </c>
      <c r="D1027" s="13" t="s">
        <v>76</v>
      </c>
      <c r="E1027" s="13" t="s">
        <v>18</v>
      </c>
      <c r="F1027" s="15">
        <v>0</v>
      </c>
      <c r="G1027" s="15">
        <v>0</v>
      </c>
      <c r="H1027" s="15">
        <v>0</v>
      </c>
      <c r="I1027" s="15">
        <v>-16.38</v>
      </c>
      <c r="J1027" s="15">
        <v>16.38</v>
      </c>
      <c r="K1027" s="16">
        <v>0</v>
      </c>
      <c r="L1027" s="13" t="s">
        <v>80</v>
      </c>
    </row>
    <row r="1028" spans="1:12" ht="24">
      <c r="A1028" s="13" t="s">
        <v>1046</v>
      </c>
      <c r="B1028" s="14">
        <v>45692</v>
      </c>
      <c r="C1028" s="13" t="s">
        <v>170</v>
      </c>
      <c r="D1028" s="13" t="s">
        <v>81</v>
      </c>
      <c r="E1028" s="13" t="s">
        <v>24</v>
      </c>
      <c r="F1028" s="15">
        <v>1531.2</v>
      </c>
      <c r="G1028" s="15">
        <v>608.33000000000004</v>
      </c>
      <c r="H1028" s="15">
        <v>2139.5300000000002</v>
      </c>
      <c r="I1028" s="15">
        <v>1577.82</v>
      </c>
      <c r="J1028" s="15">
        <v>561.71</v>
      </c>
      <c r="K1028" s="16">
        <v>0.26253896999999998</v>
      </c>
      <c r="L1028" s="13" t="s">
        <v>247</v>
      </c>
    </row>
    <row r="1029" spans="1:12" ht="24">
      <c r="A1029" s="13" t="s">
        <v>1716</v>
      </c>
      <c r="B1029" s="14">
        <v>45692</v>
      </c>
      <c r="C1029" s="13" t="s">
        <v>119</v>
      </c>
      <c r="D1029" s="13" t="s">
        <v>244</v>
      </c>
      <c r="E1029" s="13" t="s">
        <v>24</v>
      </c>
      <c r="F1029" s="15">
        <v>0</v>
      </c>
      <c r="G1029" s="15">
        <v>0.12</v>
      </c>
      <c r="H1029" s="15">
        <v>0.12</v>
      </c>
      <c r="I1029" s="15">
        <v>0</v>
      </c>
      <c r="J1029" s="15">
        <v>0.12</v>
      </c>
      <c r="K1029" s="16">
        <v>1</v>
      </c>
      <c r="L1029" s="13" t="s">
        <v>244</v>
      </c>
    </row>
    <row r="1030" spans="1:12">
      <c r="A1030" s="13" t="s">
        <v>1732</v>
      </c>
      <c r="B1030" s="14">
        <v>45692</v>
      </c>
      <c r="C1030" s="13" t="s">
        <v>21</v>
      </c>
      <c r="D1030" s="13" t="s">
        <v>20</v>
      </c>
      <c r="E1030" s="13" t="s">
        <v>24</v>
      </c>
      <c r="F1030" s="15">
        <v>13318.21</v>
      </c>
      <c r="G1030" s="15">
        <v>0</v>
      </c>
      <c r="H1030" s="15">
        <v>13318.21</v>
      </c>
      <c r="I1030" s="15">
        <v>10936.75</v>
      </c>
      <c r="J1030" s="15">
        <v>2381.46</v>
      </c>
      <c r="K1030" s="16">
        <v>0.17881232</v>
      </c>
      <c r="L1030" s="13" t="s">
        <v>245</v>
      </c>
    </row>
    <row r="1031" spans="1:12" ht="36">
      <c r="A1031" s="13" t="s">
        <v>1733</v>
      </c>
      <c r="B1031" s="14">
        <v>45692</v>
      </c>
      <c r="C1031" s="13" t="s">
        <v>128</v>
      </c>
      <c r="D1031" s="13" t="s">
        <v>127</v>
      </c>
      <c r="E1031" s="13" t="s">
        <v>18</v>
      </c>
      <c r="F1031" s="15">
        <v>2080</v>
      </c>
      <c r="G1031" s="15">
        <v>0</v>
      </c>
      <c r="H1031" s="15">
        <v>2080</v>
      </c>
      <c r="I1031" s="15">
        <v>1333.24</v>
      </c>
      <c r="J1031" s="15">
        <v>746.76</v>
      </c>
      <c r="K1031" s="16">
        <v>0.35901923000000002</v>
      </c>
      <c r="L1031" s="13" t="s">
        <v>238</v>
      </c>
    </row>
    <row r="1032" spans="1:12">
      <c r="A1032" s="13" t="s">
        <v>1734</v>
      </c>
      <c r="B1032" s="14">
        <v>45692</v>
      </c>
      <c r="C1032" s="13" t="s">
        <v>21</v>
      </c>
      <c r="D1032" s="13" t="s">
        <v>20</v>
      </c>
      <c r="E1032" s="13" t="s">
        <v>24</v>
      </c>
      <c r="F1032" s="15">
        <v>950</v>
      </c>
      <c r="G1032" s="15">
        <v>0</v>
      </c>
      <c r="H1032" s="15">
        <v>950</v>
      </c>
      <c r="I1032" s="15">
        <v>610.29999999999995</v>
      </c>
      <c r="J1032" s="15">
        <v>339.7</v>
      </c>
      <c r="K1032" s="16">
        <v>0.35757895000000001</v>
      </c>
      <c r="L1032" s="13" t="s">
        <v>245</v>
      </c>
    </row>
    <row r="1033" spans="1:12" ht="36">
      <c r="A1033" s="13" t="s">
        <v>1735</v>
      </c>
      <c r="B1033" s="14">
        <v>45692</v>
      </c>
      <c r="C1033" s="13" t="s">
        <v>1736</v>
      </c>
      <c r="D1033" s="13" t="s">
        <v>70</v>
      </c>
      <c r="E1033" s="13" t="s">
        <v>24</v>
      </c>
      <c r="F1033" s="15">
        <v>1505.34</v>
      </c>
      <c r="G1033" s="15">
        <v>0</v>
      </c>
      <c r="H1033" s="15">
        <v>1505.34</v>
      </c>
      <c r="I1033" s="15">
        <v>1215.56</v>
      </c>
      <c r="J1033" s="15">
        <v>289.77999999999997</v>
      </c>
      <c r="K1033" s="16">
        <v>0.19250136000000001</v>
      </c>
      <c r="L1033" s="13" t="s">
        <v>239</v>
      </c>
    </row>
    <row r="1034" spans="1:12" ht="24">
      <c r="A1034" s="13" t="s">
        <v>1737</v>
      </c>
      <c r="B1034" s="14">
        <v>45692</v>
      </c>
      <c r="C1034" s="13" t="s">
        <v>146</v>
      </c>
      <c r="D1034" s="13" t="s">
        <v>76</v>
      </c>
      <c r="E1034" s="13" t="s">
        <v>18</v>
      </c>
      <c r="F1034" s="15">
        <v>5970</v>
      </c>
      <c r="G1034" s="15">
        <v>0</v>
      </c>
      <c r="H1034" s="15">
        <v>5970</v>
      </c>
      <c r="I1034" s="15">
        <v>3478.31</v>
      </c>
      <c r="J1034" s="15">
        <v>2491.69</v>
      </c>
      <c r="K1034" s="16">
        <v>0.41736851000000003</v>
      </c>
      <c r="L1034" s="13" t="s">
        <v>1738</v>
      </c>
    </row>
    <row r="1035" spans="1:12" ht="36">
      <c r="A1035" s="13" t="s">
        <v>1739</v>
      </c>
      <c r="B1035" s="14">
        <v>45692</v>
      </c>
      <c r="C1035" s="13" t="s">
        <v>135</v>
      </c>
      <c r="D1035" s="13" t="s">
        <v>106</v>
      </c>
      <c r="E1035" s="13" t="s">
        <v>33</v>
      </c>
      <c r="F1035" s="15">
        <v>2550</v>
      </c>
      <c r="G1035" s="15">
        <v>0</v>
      </c>
      <c r="H1035" s="15">
        <v>2550</v>
      </c>
      <c r="I1035" s="15">
        <v>1993.86</v>
      </c>
      <c r="J1035" s="15">
        <v>556.14</v>
      </c>
      <c r="K1035" s="16">
        <v>0.21809412</v>
      </c>
      <c r="L1035" s="13" t="s">
        <v>77</v>
      </c>
    </row>
    <row r="1036" spans="1:12" ht="24">
      <c r="A1036" s="13" t="s">
        <v>1740</v>
      </c>
      <c r="B1036" s="14">
        <v>45692</v>
      </c>
      <c r="C1036" s="13" t="s">
        <v>175</v>
      </c>
      <c r="D1036" s="13" t="s">
        <v>20</v>
      </c>
      <c r="E1036" s="13" t="s">
        <v>24</v>
      </c>
      <c r="F1036" s="15">
        <v>1537.94</v>
      </c>
      <c r="G1036" s="15">
        <v>0</v>
      </c>
      <c r="H1036" s="15">
        <v>1537.94</v>
      </c>
      <c r="I1036" s="15">
        <v>1081.3499999999999</v>
      </c>
      <c r="J1036" s="15">
        <v>456.59</v>
      </c>
      <c r="K1036" s="16">
        <v>0.29688414000000002</v>
      </c>
      <c r="L1036" s="13" t="s">
        <v>20</v>
      </c>
    </row>
    <row r="1037" spans="1:12" ht="24">
      <c r="A1037" s="13" t="s">
        <v>1741</v>
      </c>
      <c r="B1037" s="14">
        <v>45692</v>
      </c>
      <c r="C1037" s="13" t="s">
        <v>175</v>
      </c>
      <c r="D1037" s="13" t="s">
        <v>20</v>
      </c>
      <c r="E1037" s="13" t="s">
        <v>24</v>
      </c>
      <c r="F1037" s="15">
        <v>1537.94</v>
      </c>
      <c r="G1037" s="15">
        <v>0</v>
      </c>
      <c r="H1037" s="15">
        <v>1537.94</v>
      </c>
      <c r="I1037" s="15">
        <v>1119.3499999999999</v>
      </c>
      <c r="J1037" s="15">
        <v>418.59</v>
      </c>
      <c r="K1037" s="16">
        <v>0.27217576999999998</v>
      </c>
      <c r="L1037" s="13" t="s">
        <v>20</v>
      </c>
    </row>
    <row r="1038" spans="1:12" ht="24">
      <c r="A1038" s="13" t="s">
        <v>1742</v>
      </c>
      <c r="B1038" s="14">
        <v>45692</v>
      </c>
      <c r="C1038" s="13" t="s">
        <v>175</v>
      </c>
      <c r="D1038" s="13" t="s">
        <v>20</v>
      </c>
      <c r="E1038" s="13" t="s">
        <v>24</v>
      </c>
      <c r="F1038" s="15">
        <v>1537.94</v>
      </c>
      <c r="G1038" s="15">
        <v>0</v>
      </c>
      <c r="H1038" s="15">
        <v>1537.94</v>
      </c>
      <c r="I1038" s="15">
        <v>1056.3499999999999</v>
      </c>
      <c r="J1038" s="15">
        <v>481.59</v>
      </c>
      <c r="K1038" s="16">
        <v>0.31313964999999999</v>
      </c>
      <c r="L1038" s="13" t="s">
        <v>20</v>
      </c>
    </row>
    <row r="1039" spans="1:12" ht="24">
      <c r="A1039" s="13" t="s">
        <v>289</v>
      </c>
      <c r="B1039" s="14">
        <v>45692</v>
      </c>
      <c r="C1039" s="13" t="s">
        <v>71</v>
      </c>
      <c r="D1039" s="13" t="s">
        <v>70</v>
      </c>
      <c r="E1039" s="13" t="s">
        <v>24</v>
      </c>
      <c r="F1039" s="15">
        <v>0</v>
      </c>
      <c r="G1039" s="15">
        <v>0</v>
      </c>
      <c r="H1039" s="15">
        <v>0</v>
      </c>
      <c r="I1039" s="15">
        <v>38</v>
      </c>
      <c r="J1039" s="15">
        <v>-38</v>
      </c>
      <c r="K1039" s="16">
        <v>0</v>
      </c>
      <c r="L1039" s="13" t="s">
        <v>243</v>
      </c>
    </row>
    <row r="1040" spans="1:12" ht="24">
      <c r="A1040" s="13" t="s">
        <v>1743</v>
      </c>
      <c r="B1040" s="14">
        <v>45692</v>
      </c>
      <c r="C1040" s="13" t="s">
        <v>144</v>
      </c>
      <c r="D1040" s="13" t="s">
        <v>59</v>
      </c>
      <c r="E1040" s="13" t="s">
        <v>18</v>
      </c>
      <c r="F1040" s="15">
        <v>0</v>
      </c>
      <c r="G1040" s="15">
        <v>0</v>
      </c>
      <c r="H1040" s="15">
        <v>0</v>
      </c>
      <c r="I1040" s="15">
        <v>0.15</v>
      </c>
      <c r="J1040" s="15">
        <v>-0.15</v>
      </c>
      <c r="K1040" s="16">
        <v>0</v>
      </c>
      <c r="L1040" s="13" t="s">
        <v>181</v>
      </c>
    </row>
    <row r="1041" spans="1:12">
      <c r="A1041" s="13" t="s">
        <v>529</v>
      </c>
      <c r="B1041" s="14">
        <v>45692</v>
      </c>
      <c r="C1041" s="13" t="s">
        <v>530</v>
      </c>
      <c r="D1041" s="13" t="s">
        <v>45</v>
      </c>
      <c r="E1041" s="13" t="s">
        <v>24</v>
      </c>
      <c r="F1041" s="15">
        <v>0</v>
      </c>
      <c r="G1041" s="15">
        <v>0</v>
      </c>
      <c r="H1041" s="15">
        <v>0</v>
      </c>
      <c r="I1041" s="15">
        <v>25.18</v>
      </c>
      <c r="J1041" s="15">
        <v>-25.18</v>
      </c>
      <c r="K1041" s="16">
        <v>0</v>
      </c>
      <c r="L1041" s="13" t="s">
        <v>241</v>
      </c>
    </row>
    <row r="1042" spans="1:12" ht="24">
      <c r="A1042" s="13" t="s">
        <v>1503</v>
      </c>
      <c r="B1042" s="14">
        <v>45692</v>
      </c>
      <c r="C1042" s="13" t="s">
        <v>146</v>
      </c>
      <c r="D1042" s="13" t="s">
        <v>76</v>
      </c>
      <c r="E1042" s="13" t="s">
        <v>18</v>
      </c>
      <c r="F1042" s="15">
        <v>152659</v>
      </c>
      <c r="G1042" s="15">
        <v>0</v>
      </c>
      <c r="H1042" s="15">
        <v>152659</v>
      </c>
      <c r="I1042" s="15">
        <v>110344.88</v>
      </c>
      <c r="J1042" s="15">
        <v>42314.12</v>
      </c>
      <c r="K1042" s="16">
        <v>0.27718063999999998</v>
      </c>
      <c r="L1042" s="13" t="s">
        <v>127</v>
      </c>
    </row>
    <row r="1043" spans="1:12" ht="24">
      <c r="A1043" s="13" t="s">
        <v>513</v>
      </c>
      <c r="B1043" s="14">
        <v>45692</v>
      </c>
      <c r="C1043" s="13" t="s">
        <v>279</v>
      </c>
      <c r="D1043" s="13" t="s">
        <v>15</v>
      </c>
      <c r="E1043" s="13" t="s">
        <v>18</v>
      </c>
      <c r="F1043" s="15">
        <v>0</v>
      </c>
      <c r="G1043" s="15">
        <v>0</v>
      </c>
      <c r="H1043" s="15">
        <v>0</v>
      </c>
      <c r="I1043" s="15">
        <v>25529.5</v>
      </c>
      <c r="J1043" s="15">
        <v>-25529.5</v>
      </c>
      <c r="K1043" s="16">
        <v>0</v>
      </c>
      <c r="L1043" s="13" t="s">
        <v>514</v>
      </c>
    </row>
    <row r="1044" spans="1:12" ht="24">
      <c r="A1044" s="13" t="s">
        <v>522</v>
      </c>
      <c r="B1044" s="14">
        <v>45692</v>
      </c>
      <c r="C1044" s="13" t="s">
        <v>271</v>
      </c>
      <c r="D1044" s="13" t="s">
        <v>120</v>
      </c>
      <c r="E1044" s="13" t="s">
        <v>24</v>
      </c>
      <c r="F1044" s="15">
        <v>0</v>
      </c>
      <c r="G1044" s="15">
        <v>-175</v>
      </c>
      <c r="H1044" s="15">
        <v>-175</v>
      </c>
      <c r="I1044" s="15">
        <v>0</v>
      </c>
      <c r="J1044" s="15">
        <v>-175</v>
      </c>
      <c r="K1044" s="16">
        <v>1</v>
      </c>
      <c r="L1044" s="13" t="s">
        <v>120</v>
      </c>
    </row>
    <row r="1045" spans="1:12" ht="24">
      <c r="A1045" s="13" t="s">
        <v>594</v>
      </c>
      <c r="B1045" s="14">
        <v>45692</v>
      </c>
      <c r="C1045" s="13" t="s">
        <v>143</v>
      </c>
      <c r="D1045" s="13" t="s">
        <v>15</v>
      </c>
      <c r="E1045" s="13" t="s">
        <v>18</v>
      </c>
      <c r="F1045" s="15">
        <v>0</v>
      </c>
      <c r="G1045" s="15">
        <v>0</v>
      </c>
      <c r="H1045" s="15">
        <v>0</v>
      </c>
      <c r="I1045" s="15">
        <v>194.12</v>
      </c>
      <c r="J1045" s="15">
        <v>-194.12</v>
      </c>
      <c r="K1045" s="16">
        <v>0</v>
      </c>
      <c r="L1045" s="13" t="s">
        <v>595</v>
      </c>
    </row>
    <row r="1046" spans="1:12">
      <c r="A1046" s="13" t="s">
        <v>1744</v>
      </c>
      <c r="B1046" s="14">
        <v>45692</v>
      </c>
      <c r="C1046" s="13" t="s">
        <v>21</v>
      </c>
      <c r="D1046" s="13" t="s">
        <v>20</v>
      </c>
      <c r="E1046" s="13" t="s">
        <v>24</v>
      </c>
      <c r="F1046" s="15">
        <v>12466.97</v>
      </c>
      <c r="G1046" s="15">
        <v>0</v>
      </c>
      <c r="H1046" s="15">
        <v>12466.97</v>
      </c>
      <c r="I1046" s="15">
        <v>10051.790000000001</v>
      </c>
      <c r="J1046" s="15">
        <v>2415.1799999999998</v>
      </c>
      <c r="K1046" s="16">
        <v>0.19372629999999999</v>
      </c>
      <c r="L1046" s="13" t="s">
        <v>245</v>
      </c>
    </row>
    <row r="1047" spans="1:12" ht="36">
      <c r="A1047" s="13" t="s">
        <v>620</v>
      </c>
      <c r="B1047" s="14">
        <v>45692</v>
      </c>
      <c r="C1047" s="13" t="s">
        <v>621</v>
      </c>
      <c r="D1047" s="13" t="s">
        <v>371</v>
      </c>
      <c r="E1047" s="13" t="s">
        <v>24</v>
      </c>
      <c r="F1047" s="15">
        <v>0</v>
      </c>
      <c r="G1047" s="15">
        <v>0</v>
      </c>
      <c r="H1047" s="15">
        <v>0</v>
      </c>
      <c r="I1047" s="15">
        <v>870.59</v>
      </c>
      <c r="J1047" s="15">
        <v>-870.59</v>
      </c>
      <c r="K1047" s="16">
        <v>0</v>
      </c>
      <c r="L1047" s="13" t="s">
        <v>237</v>
      </c>
    </row>
    <row r="1048" spans="1:12">
      <c r="A1048" s="13" t="s">
        <v>1171</v>
      </c>
      <c r="B1048" s="14">
        <v>45692</v>
      </c>
      <c r="C1048" s="13" t="s">
        <v>611</v>
      </c>
      <c r="D1048" s="13" t="s">
        <v>120</v>
      </c>
      <c r="E1048" s="13" t="s">
        <v>24</v>
      </c>
      <c r="F1048" s="15">
        <v>0</v>
      </c>
      <c r="G1048" s="15">
        <v>0</v>
      </c>
      <c r="H1048" s="15">
        <v>0</v>
      </c>
      <c r="I1048" s="15">
        <v>-246.73</v>
      </c>
      <c r="J1048" s="15">
        <v>246.73</v>
      </c>
      <c r="K1048" s="16">
        <v>0</v>
      </c>
      <c r="L1048" s="13" t="s">
        <v>274</v>
      </c>
    </row>
    <row r="1049" spans="1:12">
      <c r="A1049" s="13" t="s">
        <v>1099</v>
      </c>
      <c r="B1049" s="14">
        <v>45692</v>
      </c>
      <c r="C1049" s="13" t="s">
        <v>293</v>
      </c>
      <c r="D1049" s="13" t="s">
        <v>113</v>
      </c>
      <c r="E1049" s="13" t="s">
        <v>24</v>
      </c>
      <c r="F1049" s="15">
        <v>0</v>
      </c>
      <c r="G1049" s="15">
        <v>0</v>
      </c>
      <c r="H1049" s="15">
        <v>0</v>
      </c>
      <c r="I1049" s="15">
        <v>-364.62</v>
      </c>
      <c r="J1049" s="15">
        <v>364.62</v>
      </c>
      <c r="K1049" s="16">
        <v>0</v>
      </c>
      <c r="L1049" s="13" t="s">
        <v>113</v>
      </c>
    </row>
    <row r="1050" spans="1:12" ht="24">
      <c r="A1050" s="13" t="s">
        <v>663</v>
      </c>
      <c r="B1050" s="14">
        <v>45692</v>
      </c>
      <c r="C1050" s="13" t="s">
        <v>175</v>
      </c>
      <c r="D1050" s="13" t="s">
        <v>20</v>
      </c>
      <c r="E1050" s="13" t="s">
        <v>24</v>
      </c>
      <c r="F1050" s="15">
        <v>0</v>
      </c>
      <c r="G1050" s="15">
        <v>0</v>
      </c>
      <c r="H1050" s="15">
        <v>0</v>
      </c>
      <c r="I1050" s="15">
        <v>257</v>
      </c>
      <c r="J1050" s="15">
        <v>-257</v>
      </c>
      <c r="K1050" s="16">
        <v>0</v>
      </c>
      <c r="L1050" s="13" t="s">
        <v>20</v>
      </c>
    </row>
    <row r="1051" spans="1:12" ht="24">
      <c r="A1051" s="13" t="s">
        <v>656</v>
      </c>
      <c r="B1051" s="14">
        <v>45692</v>
      </c>
      <c r="C1051" s="13" t="s">
        <v>170</v>
      </c>
      <c r="D1051" s="13" t="s">
        <v>81</v>
      </c>
      <c r="E1051" s="13" t="s">
        <v>24</v>
      </c>
      <c r="F1051" s="15">
        <v>0</v>
      </c>
      <c r="G1051" s="15">
        <v>0</v>
      </c>
      <c r="H1051" s="15">
        <v>0</v>
      </c>
      <c r="I1051" s="15">
        <v>230.7</v>
      </c>
      <c r="J1051" s="15">
        <v>-230.7</v>
      </c>
      <c r="K1051" s="16">
        <v>0</v>
      </c>
      <c r="L1051" s="13" t="s">
        <v>247</v>
      </c>
    </row>
    <row r="1052" spans="1:12" ht="24">
      <c r="A1052" s="13" t="s">
        <v>1745</v>
      </c>
      <c r="B1052" s="14">
        <v>45692</v>
      </c>
      <c r="C1052" s="13" t="s">
        <v>332</v>
      </c>
      <c r="D1052" s="13" t="s">
        <v>120</v>
      </c>
      <c r="E1052" s="13" t="s">
        <v>24</v>
      </c>
      <c r="F1052" s="15">
        <v>1043.9000000000001</v>
      </c>
      <c r="G1052" s="15">
        <v>0</v>
      </c>
      <c r="H1052" s="15">
        <v>1043.9000000000001</v>
      </c>
      <c r="I1052" s="15">
        <v>820</v>
      </c>
      <c r="J1052" s="15">
        <v>223.9</v>
      </c>
      <c r="K1052" s="16">
        <v>0.21448415000000001</v>
      </c>
      <c r="L1052" s="13" t="s">
        <v>1746</v>
      </c>
    </row>
    <row r="1053" spans="1:12" ht="48">
      <c r="A1053" s="13" t="s">
        <v>1720</v>
      </c>
      <c r="B1053" s="14">
        <v>45692</v>
      </c>
      <c r="C1053" s="13" t="s">
        <v>1721</v>
      </c>
      <c r="D1053" s="13" t="s">
        <v>105</v>
      </c>
      <c r="E1053" s="13" t="s">
        <v>33</v>
      </c>
      <c r="F1053" s="15">
        <v>0</v>
      </c>
      <c r="G1053" s="15">
        <v>0</v>
      </c>
      <c r="H1053" s="15">
        <v>0</v>
      </c>
      <c r="I1053" s="15">
        <v>6.24</v>
      </c>
      <c r="J1053" s="15">
        <v>-6.24</v>
      </c>
      <c r="K1053" s="16">
        <v>0</v>
      </c>
      <c r="L1053" s="13" t="s">
        <v>105</v>
      </c>
    </row>
    <row r="1054" spans="1:12" ht="24">
      <c r="A1054" s="13" t="s">
        <v>1747</v>
      </c>
      <c r="B1054" s="14">
        <v>45692</v>
      </c>
      <c r="C1054" s="13" t="s">
        <v>146</v>
      </c>
      <c r="D1054" s="13" t="s">
        <v>76</v>
      </c>
      <c r="E1054" s="13" t="s">
        <v>18</v>
      </c>
      <c r="F1054" s="15">
        <v>10833</v>
      </c>
      <c r="G1054" s="15">
        <v>0</v>
      </c>
      <c r="H1054" s="15">
        <v>10833</v>
      </c>
      <c r="I1054" s="15">
        <v>7132.5</v>
      </c>
      <c r="J1054" s="15">
        <v>3700.5</v>
      </c>
      <c r="K1054" s="16">
        <v>0.34159513000000002</v>
      </c>
      <c r="L1054" s="13" t="s">
        <v>127</v>
      </c>
    </row>
    <row r="1055" spans="1:12" ht="24">
      <c r="A1055" s="13" t="s">
        <v>1711</v>
      </c>
      <c r="B1055" s="14">
        <v>45692</v>
      </c>
      <c r="C1055" s="13" t="s">
        <v>175</v>
      </c>
      <c r="D1055" s="13" t="s">
        <v>20</v>
      </c>
      <c r="E1055" s="13" t="s">
        <v>24</v>
      </c>
      <c r="F1055" s="15">
        <v>0</v>
      </c>
      <c r="G1055" s="15">
        <v>0</v>
      </c>
      <c r="H1055" s="15">
        <v>0</v>
      </c>
      <c r="I1055" s="15">
        <v>-146.63999999999999</v>
      </c>
      <c r="J1055" s="15">
        <v>146.63999999999999</v>
      </c>
      <c r="K1055" s="16">
        <v>0</v>
      </c>
      <c r="L1055" s="13" t="s">
        <v>20</v>
      </c>
    </row>
    <row r="1056" spans="1:12" ht="24">
      <c r="A1056" s="13" t="s">
        <v>1748</v>
      </c>
      <c r="B1056" s="14">
        <v>45692</v>
      </c>
      <c r="C1056" s="13" t="s">
        <v>175</v>
      </c>
      <c r="D1056" s="13" t="s">
        <v>20</v>
      </c>
      <c r="E1056" s="13" t="s">
        <v>24</v>
      </c>
      <c r="F1056" s="15">
        <v>1651</v>
      </c>
      <c r="G1056" s="15">
        <v>0</v>
      </c>
      <c r="H1056" s="15">
        <v>1651</v>
      </c>
      <c r="I1056" s="15">
        <v>1068.8</v>
      </c>
      <c r="J1056" s="15">
        <v>582.20000000000005</v>
      </c>
      <c r="K1056" s="16">
        <v>0.35263476999999999</v>
      </c>
      <c r="L1056" s="13" t="s">
        <v>20</v>
      </c>
    </row>
    <row r="1057" spans="1:12">
      <c r="A1057" s="13" t="s">
        <v>1255</v>
      </c>
      <c r="B1057" s="14">
        <v>45693</v>
      </c>
      <c r="C1057" s="13" t="s">
        <v>21</v>
      </c>
      <c r="D1057" s="13" t="s">
        <v>20</v>
      </c>
      <c r="E1057" s="13" t="s">
        <v>24</v>
      </c>
      <c r="F1057" s="15">
        <v>0</v>
      </c>
      <c r="G1057" s="15">
        <v>0</v>
      </c>
      <c r="H1057" s="15">
        <v>0</v>
      </c>
      <c r="I1057" s="15">
        <v>-5.88</v>
      </c>
      <c r="J1057" s="15">
        <v>5.88</v>
      </c>
      <c r="K1057" s="16">
        <v>0</v>
      </c>
      <c r="L1057" s="13" t="s">
        <v>20</v>
      </c>
    </row>
    <row r="1058" spans="1:12" ht="36">
      <c r="A1058" s="13" t="s">
        <v>1749</v>
      </c>
      <c r="B1058" s="14">
        <v>45693</v>
      </c>
      <c r="C1058" s="13" t="s">
        <v>1750</v>
      </c>
      <c r="D1058" s="13" t="s">
        <v>120</v>
      </c>
      <c r="E1058" s="13" t="s">
        <v>24</v>
      </c>
      <c r="F1058" s="15">
        <v>0</v>
      </c>
      <c r="G1058" s="15">
        <v>0</v>
      </c>
      <c r="H1058" s="15">
        <v>0</v>
      </c>
      <c r="I1058" s="15">
        <v>-1005</v>
      </c>
      <c r="J1058" s="15">
        <v>1005</v>
      </c>
      <c r="K1058" s="16">
        <v>0</v>
      </c>
      <c r="L1058" s="13" t="s">
        <v>120</v>
      </c>
    </row>
    <row r="1059" spans="1:12" ht="36">
      <c r="A1059" s="13" t="s">
        <v>439</v>
      </c>
      <c r="B1059" s="14">
        <v>45693</v>
      </c>
      <c r="C1059" s="13" t="s">
        <v>89</v>
      </c>
      <c r="D1059" s="13" t="s">
        <v>39</v>
      </c>
      <c r="E1059" s="13" t="s">
        <v>33</v>
      </c>
      <c r="F1059" s="15">
        <v>0</v>
      </c>
      <c r="G1059" s="15">
        <v>0</v>
      </c>
      <c r="H1059" s="15">
        <v>0</v>
      </c>
      <c r="I1059" s="15">
        <v>261.08</v>
      </c>
      <c r="J1059" s="15">
        <v>-261.08</v>
      </c>
      <c r="K1059" s="16">
        <v>0</v>
      </c>
      <c r="L1059" s="13" t="s">
        <v>117</v>
      </c>
    </row>
    <row r="1060" spans="1:12">
      <c r="A1060" s="13" t="s">
        <v>631</v>
      </c>
      <c r="B1060" s="14">
        <v>45693</v>
      </c>
      <c r="C1060" s="13" t="s">
        <v>248</v>
      </c>
      <c r="D1060" s="13" t="s">
        <v>106</v>
      </c>
      <c r="E1060" s="13" t="s">
        <v>33</v>
      </c>
      <c r="F1060" s="15">
        <v>0</v>
      </c>
      <c r="G1060" s="15">
        <v>1152</v>
      </c>
      <c r="H1060" s="15">
        <v>1152</v>
      </c>
      <c r="I1060" s="15">
        <v>1152</v>
      </c>
      <c r="J1060" s="15">
        <v>0</v>
      </c>
      <c r="K1060" s="16">
        <v>0</v>
      </c>
      <c r="L1060" s="13" t="s">
        <v>142</v>
      </c>
    </row>
    <row r="1061" spans="1:12" ht="36">
      <c r="A1061" s="13" t="s">
        <v>1751</v>
      </c>
      <c r="B1061" s="14">
        <v>45693</v>
      </c>
      <c r="C1061" s="13" t="s">
        <v>1752</v>
      </c>
      <c r="D1061" s="13" t="s">
        <v>105</v>
      </c>
      <c r="E1061" s="13" t="s">
        <v>33</v>
      </c>
      <c r="F1061" s="15">
        <v>100</v>
      </c>
      <c r="G1061" s="15">
        <v>0</v>
      </c>
      <c r="H1061" s="15">
        <v>100</v>
      </c>
      <c r="I1061" s="15">
        <v>72</v>
      </c>
      <c r="J1061" s="15">
        <v>28</v>
      </c>
      <c r="K1061" s="16">
        <v>0.28000000000000003</v>
      </c>
      <c r="L1061" s="13" t="s">
        <v>105</v>
      </c>
    </row>
    <row r="1062" spans="1:12" ht="24">
      <c r="A1062" s="13" t="s">
        <v>1711</v>
      </c>
      <c r="B1062" s="14">
        <v>45693</v>
      </c>
      <c r="C1062" s="13" t="s">
        <v>175</v>
      </c>
      <c r="D1062" s="13" t="s">
        <v>20</v>
      </c>
      <c r="E1062" s="13" t="s">
        <v>24</v>
      </c>
      <c r="F1062" s="15">
        <v>0</v>
      </c>
      <c r="G1062" s="15">
        <v>0</v>
      </c>
      <c r="H1062" s="15">
        <v>0</v>
      </c>
      <c r="I1062" s="15">
        <v>19.579999999999998</v>
      </c>
      <c r="J1062" s="15">
        <v>-19.579999999999998</v>
      </c>
      <c r="K1062" s="16">
        <v>0</v>
      </c>
      <c r="L1062" s="13" t="s">
        <v>20</v>
      </c>
    </row>
    <row r="1063" spans="1:12" ht="24">
      <c r="A1063" s="13" t="s">
        <v>1753</v>
      </c>
      <c r="B1063" s="14">
        <v>45693</v>
      </c>
      <c r="C1063" s="13" t="s">
        <v>175</v>
      </c>
      <c r="D1063" s="13" t="s">
        <v>20</v>
      </c>
      <c r="E1063" s="13" t="s">
        <v>24</v>
      </c>
      <c r="F1063" s="15">
        <v>1537.94</v>
      </c>
      <c r="G1063" s="15">
        <v>0</v>
      </c>
      <c r="H1063" s="15">
        <v>1537.94</v>
      </c>
      <c r="I1063" s="15">
        <v>1056.3499999999999</v>
      </c>
      <c r="J1063" s="15">
        <v>481.59</v>
      </c>
      <c r="K1063" s="16">
        <v>0.31313964999999999</v>
      </c>
      <c r="L1063" s="13" t="s">
        <v>20</v>
      </c>
    </row>
    <row r="1064" spans="1:12" ht="24">
      <c r="A1064" s="13" t="s">
        <v>1754</v>
      </c>
      <c r="B1064" s="14">
        <v>45693</v>
      </c>
      <c r="C1064" s="13" t="s">
        <v>175</v>
      </c>
      <c r="D1064" s="13" t="s">
        <v>20</v>
      </c>
      <c r="E1064" s="13" t="s">
        <v>24</v>
      </c>
      <c r="F1064" s="15">
        <v>1537.94</v>
      </c>
      <c r="G1064" s="15">
        <v>0</v>
      </c>
      <c r="H1064" s="15">
        <v>1537.94</v>
      </c>
      <c r="I1064" s="15">
        <v>1094.3499999999999</v>
      </c>
      <c r="J1064" s="15">
        <v>443.59</v>
      </c>
      <c r="K1064" s="16">
        <v>0.28843128000000001</v>
      </c>
      <c r="L1064" s="13" t="s">
        <v>20</v>
      </c>
    </row>
    <row r="1065" spans="1:12" ht="24">
      <c r="A1065" s="13" t="s">
        <v>1755</v>
      </c>
      <c r="B1065" s="14">
        <v>45693</v>
      </c>
      <c r="C1065" s="13" t="s">
        <v>175</v>
      </c>
      <c r="D1065" s="13" t="s">
        <v>20</v>
      </c>
      <c r="E1065" s="13" t="s">
        <v>24</v>
      </c>
      <c r="F1065" s="15">
        <v>2252.19</v>
      </c>
      <c r="G1065" s="15">
        <v>0</v>
      </c>
      <c r="H1065" s="15">
        <v>2252.19</v>
      </c>
      <c r="I1065" s="15">
        <v>1734.1</v>
      </c>
      <c r="J1065" s="15">
        <v>518.09</v>
      </c>
      <c r="K1065" s="16">
        <v>0.23003831999999999</v>
      </c>
      <c r="L1065" s="13" t="s">
        <v>20</v>
      </c>
    </row>
    <row r="1066" spans="1:12" ht="24">
      <c r="A1066" s="13" t="s">
        <v>1756</v>
      </c>
      <c r="B1066" s="14">
        <v>45693</v>
      </c>
      <c r="C1066" s="13" t="s">
        <v>1727</v>
      </c>
      <c r="D1066" s="13" t="s">
        <v>1757</v>
      </c>
      <c r="E1066" s="13" t="s">
        <v>33</v>
      </c>
      <c r="F1066" s="15">
        <v>0</v>
      </c>
      <c r="G1066" s="15">
        <v>0</v>
      </c>
      <c r="H1066" s="15">
        <v>0</v>
      </c>
      <c r="I1066" s="15">
        <v>10619.38</v>
      </c>
      <c r="J1066" s="15">
        <v>-10619.38</v>
      </c>
      <c r="K1066" s="16">
        <v>0</v>
      </c>
      <c r="L1066" s="13" t="s">
        <v>117</v>
      </c>
    </row>
    <row r="1067" spans="1:12" ht="24">
      <c r="A1067" s="13" t="s">
        <v>435</v>
      </c>
      <c r="B1067" s="14">
        <v>45693</v>
      </c>
      <c r="C1067" s="13" t="s">
        <v>209</v>
      </c>
      <c r="D1067" s="13" t="s">
        <v>604</v>
      </c>
      <c r="E1067" s="13" t="s">
        <v>18</v>
      </c>
      <c r="F1067" s="15">
        <v>0</v>
      </c>
      <c r="G1067" s="15">
        <v>0</v>
      </c>
      <c r="H1067" s="15">
        <v>0</v>
      </c>
      <c r="I1067" s="15">
        <v>-99.6</v>
      </c>
      <c r="J1067" s="15">
        <v>99.6</v>
      </c>
      <c r="K1067" s="16">
        <v>0</v>
      </c>
      <c r="L1067" s="13" t="s">
        <v>240</v>
      </c>
    </row>
    <row r="1068" spans="1:12" ht="36">
      <c r="A1068" s="13" t="s">
        <v>438</v>
      </c>
      <c r="B1068" s="14">
        <v>45693</v>
      </c>
      <c r="C1068" s="13" t="s">
        <v>89</v>
      </c>
      <c r="D1068" s="13" t="s">
        <v>39</v>
      </c>
      <c r="E1068" s="13" t="s">
        <v>33</v>
      </c>
      <c r="F1068" s="15">
        <v>0</v>
      </c>
      <c r="G1068" s="15">
        <v>0</v>
      </c>
      <c r="H1068" s="15">
        <v>0</v>
      </c>
      <c r="I1068" s="15">
        <v>8.3000000000000007</v>
      </c>
      <c r="J1068" s="15">
        <v>-8.3000000000000007</v>
      </c>
      <c r="K1068" s="16">
        <v>0</v>
      </c>
      <c r="L1068" s="13" t="s">
        <v>117</v>
      </c>
    </row>
    <row r="1069" spans="1:12">
      <c r="A1069" s="13" t="s">
        <v>1758</v>
      </c>
      <c r="B1069" s="14">
        <v>45693</v>
      </c>
      <c r="C1069" s="13" t="s">
        <v>21</v>
      </c>
      <c r="D1069" s="13" t="s">
        <v>20</v>
      </c>
      <c r="E1069" s="13" t="s">
        <v>24</v>
      </c>
      <c r="F1069" s="15">
        <v>0</v>
      </c>
      <c r="G1069" s="15">
        <v>0</v>
      </c>
      <c r="H1069" s="15">
        <v>0</v>
      </c>
      <c r="I1069" s="15">
        <v>-733</v>
      </c>
      <c r="J1069" s="15">
        <v>733</v>
      </c>
      <c r="K1069" s="16">
        <v>0</v>
      </c>
      <c r="L1069" s="13" t="s">
        <v>20</v>
      </c>
    </row>
    <row r="1070" spans="1:12">
      <c r="A1070" s="13" t="s">
        <v>464</v>
      </c>
      <c r="B1070" s="14">
        <v>45693</v>
      </c>
      <c r="C1070" s="13" t="s">
        <v>21</v>
      </c>
      <c r="D1070" s="13" t="s">
        <v>20</v>
      </c>
      <c r="E1070" s="13" t="s">
        <v>24</v>
      </c>
      <c r="F1070" s="15">
        <v>0</v>
      </c>
      <c r="G1070" s="15">
        <v>0</v>
      </c>
      <c r="H1070" s="15">
        <v>0</v>
      </c>
      <c r="I1070" s="15">
        <v>4</v>
      </c>
      <c r="J1070" s="15">
        <v>-4</v>
      </c>
      <c r="K1070" s="16">
        <v>0</v>
      </c>
      <c r="L1070" s="13" t="s">
        <v>245</v>
      </c>
    </row>
    <row r="1071" spans="1:12">
      <c r="A1071" s="13" t="s">
        <v>465</v>
      </c>
      <c r="B1071" s="14">
        <v>45693</v>
      </c>
      <c r="C1071" s="13" t="s">
        <v>21</v>
      </c>
      <c r="D1071" s="13" t="s">
        <v>20</v>
      </c>
      <c r="E1071" s="13" t="s">
        <v>24</v>
      </c>
      <c r="F1071" s="15">
        <v>0</v>
      </c>
      <c r="G1071" s="15">
        <v>0</v>
      </c>
      <c r="H1071" s="15">
        <v>0</v>
      </c>
      <c r="I1071" s="15">
        <v>-38.450000000000003</v>
      </c>
      <c r="J1071" s="15">
        <v>38.450000000000003</v>
      </c>
      <c r="K1071" s="16">
        <v>0</v>
      </c>
      <c r="L1071" s="13" t="s">
        <v>245</v>
      </c>
    </row>
    <row r="1072" spans="1:12" ht="24">
      <c r="A1072" s="13" t="s">
        <v>516</v>
      </c>
      <c r="B1072" s="14">
        <v>45693</v>
      </c>
      <c r="C1072" s="13" t="s">
        <v>71</v>
      </c>
      <c r="D1072" s="13" t="s">
        <v>70</v>
      </c>
      <c r="E1072" s="13" t="s">
        <v>24</v>
      </c>
      <c r="F1072" s="15">
        <v>0</v>
      </c>
      <c r="G1072" s="15">
        <v>0</v>
      </c>
      <c r="H1072" s="15">
        <v>0</v>
      </c>
      <c r="I1072" s="15">
        <v>589.42999999999995</v>
      </c>
      <c r="J1072" s="15">
        <v>-589.42999999999995</v>
      </c>
      <c r="K1072" s="16">
        <v>0</v>
      </c>
      <c r="L1072" s="13" t="s">
        <v>243</v>
      </c>
    </row>
    <row r="1073" spans="1:12" ht="24">
      <c r="A1073" s="13" t="s">
        <v>1503</v>
      </c>
      <c r="B1073" s="14">
        <v>45693</v>
      </c>
      <c r="C1073" s="13" t="s">
        <v>146</v>
      </c>
      <c r="D1073" s="13" t="s">
        <v>76</v>
      </c>
      <c r="E1073" s="13" t="s">
        <v>18</v>
      </c>
      <c r="F1073" s="15">
        <v>0</v>
      </c>
      <c r="G1073" s="15">
        <v>0</v>
      </c>
      <c r="H1073" s="15">
        <v>0</v>
      </c>
      <c r="I1073" s="15">
        <v>-49</v>
      </c>
      <c r="J1073" s="15">
        <v>49</v>
      </c>
      <c r="K1073" s="16">
        <v>0</v>
      </c>
      <c r="L1073" s="13" t="s">
        <v>127</v>
      </c>
    </row>
    <row r="1074" spans="1:12" ht="24">
      <c r="A1074" s="13" t="s">
        <v>482</v>
      </c>
      <c r="B1074" s="14">
        <v>45693</v>
      </c>
      <c r="C1074" s="13" t="s">
        <v>273</v>
      </c>
      <c r="D1074" s="13" t="s">
        <v>76</v>
      </c>
      <c r="E1074" s="13" t="s">
        <v>18</v>
      </c>
      <c r="F1074" s="15">
        <v>0</v>
      </c>
      <c r="G1074" s="15">
        <v>2161.14</v>
      </c>
      <c r="H1074" s="15">
        <v>2161.14</v>
      </c>
      <c r="I1074" s="15">
        <v>-2004.07</v>
      </c>
      <c r="J1074" s="15">
        <v>4165.21</v>
      </c>
      <c r="K1074" s="16">
        <v>1.9273207699999999</v>
      </c>
      <c r="L1074" s="13" t="s">
        <v>269</v>
      </c>
    </row>
    <row r="1075" spans="1:12" ht="36">
      <c r="A1075" s="13" t="s">
        <v>625</v>
      </c>
      <c r="B1075" s="14">
        <v>45693</v>
      </c>
      <c r="C1075" s="13" t="s">
        <v>135</v>
      </c>
      <c r="D1075" s="13" t="s">
        <v>106</v>
      </c>
      <c r="E1075" s="13" t="s">
        <v>33</v>
      </c>
      <c r="F1075" s="15">
        <v>0</v>
      </c>
      <c r="G1075" s="15">
        <v>1075</v>
      </c>
      <c r="H1075" s="15">
        <v>1075</v>
      </c>
      <c r="I1075" s="15">
        <v>828.61</v>
      </c>
      <c r="J1075" s="15">
        <v>246.39</v>
      </c>
      <c r="K1075" s="16">
        <v>0.22919999999999999</v>
      </c>
      <c r="L1075" s="13" t="s">
        <v>77</v>
      </c>
    </row>
    <row r="1076" spans="1:12" ht="24">
      <c r="A1076" s="13" t="s">
        <v>1759</v>
      </c>
      <c r="B1076" s="14">
        <v>45693</v>
      </c>
      <c r="C1076" s="13" t="s">
        <v>273</v>
      </c>
      <c r="D1076" s="13" t="s">
        <v>76</v>
      </c>
      <c r="E1076" s="13" t="s">
        <v>18</v>
      </c>
      <c r="F1076" s="15">
        <v>5775</v>
      </c>
      <c r="G1076" s="15">
        <v>0</v>
      </c>
      <c r="H1076" s="15">
        <v>5775</v>
      </c>
      <c r="I1076" s="15">
        <v>4530.37</v>
      </c>
      <c r="J1076" s="15">
        <v>1244.6300000000001</v>
      </c>
      <c r="K1076" s="16">
        <v>0.21552035</v>
      </c>
      <c r="L1076" s="13" t="s">
        <v>103</v>
      </c>
    </row>
    <row r="1077" spans="1:12" ht="24">
      <c r="A1077" s="13" t="s">
        <v>1760</v>
      </c>
      <c r="B1077" s="14">
        <v>45693</v>
      </c>
      <c r="C1077" s="13" t="s">
        <v>580</v>
      </c>
      <c r="D1077" s="13" t="s">
        <v>181</v>
      </c>
      <c r="E1077" s="13" t="s">
        <v>18</v>
      </c>
      <c r="F1077" s="15">
        <v>4875</v>
      </c>
      <c r="G1077" s="15">
        <v>0</v>
      </c>
      <c r="H1077" s="15">
        <v>4875</v>
      </c>
      <c r="I1077" s="15">
        <v>4075.5</v>
      </c>
      <c r="J1077" s="15">
        <v>799.5</v>
      </c>
      <c r="K1077" s="16">
        <v>0.16400000000000001</v>
      </c>
      <c r="L1077" s="13" t="s">
        <v>581</v>
      </c>
    </row>
    <row r="1078" spans="1:12">
      <c r="A1078" s="13" t="s">
        <v>1146</v>
      </c>
      <c r="B1078" s="14">
        <v>45693</v>
      </c>
      <c r="C1078" s="13" t="s">
        <v>291</v>
      </c>
      <c r="D1078" s="13" t="s">
        <v>45</v>
      </c>
      <c r="E1078" s="13" t="s">
        <v>24</v>
      </c>
      <c r="F1078" s="15">
        <v>0</v>
      </c>
      <c r="G1078" s="15">
        <v>0</v>
      </c>
      <c r="H1078" s="15">
        <v>0</v>
      </c>
      <c r="I1078" s="15">
        <v>347.07</v>
      </c>
      <c r="J1078" s="15">
        <v>-347.07</v>
      </c>
      <c r="K1078" s="16">
        <v>0</v>
      </c>
      <c r="L1078" s="13" t="s">
        <v>241</v>
      </c>
    </row>
    <row r="1079" spans="1:12" ht="24">
      <c r="A1079" s="13" t="s">
        <v>1761</v>
      </c>
      <c r="B1079" s="14">
        <v>45693</v>
      </c>
      <c r="C1079" s="13" t="s">
        <v>1661</v>
      </c>
      <c r="D1079" s="13" t="s">
        <v>241</v>
      </c>
      <c r="E1079" s="13" t="s">
        <v>24</v>
      </c>
      <c r="F1079" s="15">
        <v>49500</v>
      </c>
      <c r="G1079" s="15">
        <v>0</v>
      </c>
      <c r="H1079" s="15">
        <v>49500</v>
      </c>
      <c r="I1079" s="15">
        <v>37818.699999999997</v>
      </c>
      <c r="J1079" s="15">
        <v>11681.3</v>
      </c>
      <c r="K1079" s="16">
        <v>0.23598585999999999</v>
      </c>
      <c r="L1079" s="13" t="s">
        <v>241</v>
      </c>
    </row>
    <row r="1080" spans="1:12" ht="24">
      <c r="A1080" s="13" t="s">
        <v>1057</v>
      </c>
      <c r="B1080" s="14">
        <v>45693</v>
      </c>
      <c r="C1080" s="13" t="s">
        <v>170</v>
      </c>
      <c r="D1080" s="13" t="s">
        <v>81</v>
      </c>
      <c r="E1080" s="13" t="s">
        <v>24</v>
      </c>
      <c r="F1080" s="15">
        <v>0</v>
      </c>
      <c r="G1080" s="15">
        <v>0</v>
      </c>
      <c r="H1080" s="15">
        <v>0</v>
      </c>
      <c r="I1080" s="15">
        <v>14.44</v>
      </c>
      <c r="J1080" s="15">
        <v>-14.44</v>
      </c>
      <c r="K1080" s="16">
        <v>0</v>
      </c>
      <c r="L1080" s="13" t="s">
        <v>247</v>
      </c>
    </row>
    <row r="1081" spans="1:12" ht="24">
      <c r="A1081" s="13" t="s">
        <v>1762</v>
      </c>
      <c r="B1081" s="14">
        <v>45693</v>
      </c>
      <c r="C1081" s="13" t="s">
        <v>175</v>
      </c>
      <c r="D1081" s="13" t="s">
        <v>20</v>
      </c>
      <c r="E1081" s="13" t="s">
        <v>24</v>
      </c>
      <c r="F1081" s="15">
        <v>2228.4299999999998</v>
      </c>
      <c r="G1081" s="15">
        <v>0</v>
      </c>
      <c r="H1081" s="15">
        <v>2228.4299999999998</v>
      </c>
      <c r="I1081" s="15">
        <v>1753.1</v>
      </c>
      <c r="J1081" s="15">
        <v>475.33</v>
      </c>
      <c r="K1081" s="16">
        <v>0.21330263999999999</v>
      </c>
      <c r="L1081" s="13" t="s">
        <v>20</v>
      </c>
    </row>
    <row r="1082" spans="1:12" ht="24">
      <c r="A1082" s="13" t="s">
        <v>1763</v>
      </c>
      <c r="B1082" s="14">
        <v>45693</v>
      </c>
      <c r="C1082" s="13" t="s">
        <v>175</v>
      </c>
      <c r="D1082" s="13" t="s">
        <v>20</v>
      </c>
      <c r="E1082" s="13" t="s">
        <v>24</v>
      </c>
      <c r="F1082" s="15">
        <v>2172.1999999999998</v>
      </c>
      <c r="G1082" s="15">
        <v>0</v>
      </c>
      <c r="H1082" s="15">
        <v>2172.1999999999998</v>
      </c>
      <c r="I1082" s="15">
        <v>1637.53</v>
      </c>
      <c r="J1082" s="15">
        <v>534.66999999999996</v>
      </c>
      <c r="K1082" s="16">
        <v>0.24614216</v>
      </c>
      <c r="L1082" s="13" t="s">
        <v>20</v>
      </c>
    </row>
    <row r="1083" spans="1:12">
      <c r="A1083" s="13" t="s">
        <v>1764</v>
      </c>
      <c r="B1083" s="14">
        <v>45693</v>
      </c>
      <c r="C1083" s="13" t="s">
        <v>653</v>
      </c>
      <c r="D1083" s="13" t="s">
        <v>106</v>
      </c>
      <c r="E1083" s="13" t="s">
        <v>33</v>
      </c>
      <c r="F1083" s="15">
        <v>233.31</v>
      </c>
      <c r="G1083" s="15">
        <v>0</v>
      </c>
      <c r="H1083" s="15">
        <v>233.31</v>
      </c>
      <c r="I1083" s="15">
        <v>131.96</v>
      </c>
      <c r="J1083" s="15">
        <v>101.35</v>
      </c>
      <c r="K1083" s="16">
        <v>0.43440057999999998</v>
      </c>
      <c r="L1083" s="13" t="s">
        <v>142</v>
      </c>
    </row>
    <row r="1084" spans="1:12" ht="36">
      <c r="A1084" s="13" t="s">
        <v>1765</v>
      </c>
      <c r="B1084" s="14">
        <v>45693</v>
      </c>
      <c r="C1084" s="13" t="s">
        <v>152</v>
      </c>
      <c r="D1084" s="13" t="s">
        <v>113</v>
      </c>
      <c r="E1084" s="13" t="s">
        <v>24</v>
      </c>
      <c r="F1084" s="15">
        <v>1080.6400000000001</v>
      </c>
      <c r="G1084" s="15">
        <v>0</v>
      </c>
      <c r="H1084" s="15">
        <v>1080.6400000000001</v>
      </c>
      <c r="I1084" s="15">
        <v>918.55</v>
      </c>
      <c r="J1084" s="15">
        <v>162.09</v>
      </c>
      <c r="K1084" s="16">
        <v>0.14999445</v>
      </c>
      <c r="L1084" s="13" t="s">
        <v>113</v>
      </c>
    </row>
    <row r="1085" spans="1:12" ht="24">
      <c r="A1085" s="13" t="s">
        <v>1731</v>
      </c>
      <c r="B1085" s="14">
        <v>45693</v>
      </c>
      <c r="C1085" s="13" t="s">
        <v>175</v>
      </c>
      <c r="D1085" s="13" t="s">
        <v>20</v>
      </c>
      <c r="E1085" s="13" t="s">
        <v>24</v>
      </c>
      <c r="F1085" s="15">
        <v>0</v>
      </c>
      <c r="G1085" s="15">
        <v>0</v>
      </c>
      <c r="H1085" s="15">
        <v>0</v>
      </c>
      <c r="I1085" s="15">
        <v>6</v>
      </c>
      <c r="J1085" s="15">
        <v>-6</v>
      </c>
      <c r="K1085" s="16">
        <v>0</v>
      </c>
      <c r="L1085" s="13" t="s">
        <v>20</v>
      </c>
    </row>
    <row r="1086" spans="1:12" ht="24">
      <c r="A1086" s="13" t="s">
        <v>1748</v>
      </c>
      <c r="B1086" s="14">
        <v>45693</v>
      </c>
      <c r="C1086" s="13" t="s">
        <v>175</v>
      </c>
      <c r="D1086" s="13" t="s">
        <v>20</v>
      </c>
      <c r="E1086" s="13" t="s">
        <v>24</v>
      </c>
      <c r="F1086" s="15">
        <v>0</v>
      </c>
      <c r="G1086" s="15">
        <v>0</v>
      </c>
      <c r="H1086" s="15">
        <v>0</v>
      </c>
      <c r="I1086" s="15">
        <v>6</v>
      </c>
      <c r="J1086" s="15">
        <v>-6</v>
      </c>
      <c r="K1086" s="16">
        <v>0</v>
      </c>
      <c r="L1086" s="13" t="s">
        <v>20</v>
      </c>
    </row>
    <row r="1087" spans="1:12" ht="24">
      <c r="A1087" s="13" t="s">
        <v>1729</v>
      </c>
      <c r="B1087" s="14">
        <v>45693</v>
      </c>
      <c r="C1087" s="13" t="s">
        <v>175</v>
      </c>
      <c r="D1087" s="13" t="s">
        <v>20</v>
      </c>
      <c r="E1087" s="13" t="s">
        <v>24</v>
      </c>
      <c r="F1087" s="15">
        <v>0</v>
      </c>
      <c r="G1087" s="15">
        <v>-14</v>
      </c>
      <c r="H1087" s="15">
        <v>-14</v>
      </c>
      <c r="I1087" s="15">
        <v>-127.06</v>
      </c>
      <c r="J1087" s="15">
        <v>113.06</v>
      </c>
      <c r="K1087" s="16">
        <v>-8.0757142900000005</v>
      </c>
      <c r="L1087" s="13" t="s">
        <v>20</v>
      </c>
    </row>
    <row r="1088" spans="1:12" ht="24">
      <c r="A1088" s="13" t="s">
        <v>1766</v>
      </c>
      <c r="B1088" s="14">
        <v>45693</v>
      </c>
      <c r="C1088" s="13" t="s">
        <v>175</v>
      </c>
      <c r="D1088" s="13" t="s">
        <v>20</v>
      </c>
      <c r="E1088" s="13" t="s">
        <v>24</v>
      </c>
      <c r="F1088" s="15">
        <v>1215.5999999999999</v>
      </c>
      <c r="G1088" s="15">
        <v>0</v>
      </c>
      <c r="H1088" s="15">
        <v>1215.5999999999999</v>
      </c>
      <c r="I1088" s="15">
        <v>848.9</v>
      </c>
      <c r="J1088" s="15">
        <v>366.7</v>
      </c>
      <c r="K1088" s="16">
        <v>0.30166173000000002</v>
      </c>
      <c r="L1088" s="13" t="s">
        <v>20</v>
      </c>
    </row>
    <row r="1089" spans="1:12" ht="24">
      <c r="A1089" s="13" t="s">
        <v>1660</v>
      </c>
      <c r="B1089" s="14">
        <v>45693</v>
      </c>
      <c r="C1089" s="13" t="s">
        <v>1661</v>
      </c>
      <c r="D1089" s="13" t="s">
        <v>45</v>
      </c>
      <c r="E1089" s="13" t="s">
        <v>24</v>
      </c>
      <c r="F1089" s="15">
        <v>186175.1</v>
      </c>
      <c r="G1089" s="15">
        <v>0</v>
      </c>
      <c r="H1089" s="15">
        <v>186175.1</v>
      </c>
      <c r="I1089" s="15">
        <v>132669.95000000001</v>
      </c>
      <c r="J1089" s="15">
        <v>53505.15</v>
      </c>
      <c r="K1089" s="16">
        <v>0.28739155</v>
      </c>
      <c r="L1089" s="13" t="s">
        <v>241</v>
      </c>
    </row>
    <row r="1090" spans="1:12" ht="24">
      <c r="A1090" s="13" t="s">
        <v>1666</v>
      </c>
      <c r="B1090" s="14">
        <v>45693</v>
      </c>
      <c r="C1090" s="13" t="s">
        <v>71</v>
      </c>
      <c r="D1090" s="13" t="s">
        <v>70</v>
      </c>
      <c r="E1090" s="13" t="s">
        <v>24</v>
      </c>
      <c r="F1090" s="15">
        <v>772.06</v>
      </c>
      <c r="G1090" s="15">
        <v>0</v>
      </c>
      <c r="H1090" s="15">
        <v>772.06</v>
      </c>
      <c r="I1090" s="15">
        <v>617.66</v>
      </c>
      <c r="J1090" s="15">
        <v>154.4</v>
      </c>
      <c r="K1090" s="16">
        <v>0.19998446</v>
      </c>
      <c r="L1090" s="13" t="s">
        <v>243</v>
      </c>
    </row>
    <row r="1091" spans="1:12" ht="24">
      <c r="A1091" s="13" t="s">
        <v>1767</v>
      </c>
      <c r="B1091" s="14">
        <v>45693</v>
      </c>
      <c r="C1091" s="13" t="s">
        <v>146</v>
      </c>
      <c r="D1091" s="13" t="s">
        <v>76</v>
      </c>
      <c r="E1091" s="13" t="s">
        <v>18</v>
      </c>
      <c r="F1091" s="15">
        <v>1634</v>
      </c>
      <c r="G1091" s="15">
        <v>0</v>
      </c>
      <c r="H1091" s="15">
        <v>1634</v>
      </c>
      <c r="I1091" s="15">
        <v>1182.48</v>
      </c>
      <c r="J1091" s="15">
        <v>451.52</v>
      </c>
      <c r="K1091" s="16">
        <v>0.27632803</v>
      </c>
      <c r="L1091" s="13" t="s">
        <v>1738</v>
      </c>
    </row>
    <row r="1092" spans="1:12" ht="24">
      <c r="A1092" s="13" t="s">
        <v>1768</v>
      </c>
      <c r="B1092" s="14">
        <v>45693</v>
      </c>
      <c r="C1092" s="13" t="s">
        <v>1661</v>
      </c>
      <c r="D1092" s="13" t="s">
        <v>45</v>
      </c>
      <c r="E1092" s="13" t="s">
        <v>24</v>
      </c>
      <c r="F1092" s="15">
        <v>30825</v>
      </c>
      <c r="G1092" s="15">
        <v>0</v>
      </c>
      <c r="H1092" s="15">
        <v>30825</v>
      </c>
      <c r="I1092" s="15">
        <v>25140.13</v>
      </c>
      <c r="J1092" s="15">
        <v>5684.87</v>
      </c>
      <c r="K1092" s="16">
        <v>0.18442401</v>
      </c>
      <c r="L1092" s="13" t="s">
        <v>241</v>
      </c>
    </row>
    <row r="1093" spans="1:12" ht="24">
      <c r="A1093" s="13" t="s">
        <v>1769</v>
      </c>
      <c r="B1093" s="14">
        <v>45693</v>
      </c>
      <c r="C1093" s="13" t="s">
        <v>175</v>
      </c>
      <c r="D1093" s="13" t="s">
        <v>20</v>
      </c>
      <c r="E1093" s="13" t="s">
        <v>24</v>
      </c>
      <c r="F1093" s="15">
        <v>1267.0999999999999</v>
      </c>
      <c r="G1093" s="15">
        <v>0</v>
      </c>
      <c r="H1093" s="15">
        <v>1267.0999999999999</v>
      </c>
      <c r="I1093" s="15">
        <v>973.03</v>
      </c>
      <c r="J1093" s="15">
        <v>294.07</v>
      </c>
      <c r="K1093" s="16">
        <v>0.23208113</v>
      </c>
      <c r="L1093" s="13" t="s">
        <v>20</v>
      </c>
    </row>
    <row r="1094" spans="1:12" ht="24">
      <c r="A1094" s="13" t="s">
        <v>1770</v>
      </c>
      <c r="B1094" s="14">
        <v>45693</v>
      </c>
      <c r="C1094" s="13" t="s">
        <v>175</v>
      </c>
      <c r="D1094" s="13" t="s">
        <v>20</v>
      </c>
      <c r="E1094" s="13" t="s">
        <v>24</v>
      </c>
      <c r="F1094" s="15">
        <v>1215.5999999999999</v>
      </c>
      <c r="G1094" s="15">
        <v>0</v>
      </c>
      <c r="H1094" s="15">
        <v>1215.5999999999999</v>
      </c>
      <c r="I1094" s="15">
        <v>771.54</v>
      </c>
      <c r="J1094" s="15">
        <v>444.06</v>
      </c>
      <c r="K1094" s="16">
        <v>0.36530108999999999</v>
      </c>
      <c r="L1094" s="13" t="s">
        <v>20</v>
      </c>
    </row>
    <row r="1095" spans="1:12" ht="24">
      <c r="A1095" s="13" t="s">
        <v>1771</v>
      </c>
      <c r="B1095" s="14">
        <v>45693</v>
      </c>
      <c r="C1095" s="13" t="s">
        <v>429</v>
      </c>
      <c r="D1095" s="13" t="s">
        <v>68</v>
      </c>
      <c r="E1095" s="13" t="s">
        <v>18</v>
      </c>
      <c r="F1095" s="15">
        <v>992</v>
      </c>
      <c r="G1095" s="15">
        <v>0</v>
      </c>
      <c r="H1095" s="15">
        <v>992</v>
      </c>
      <c r="I1095" s="15">
        <v>892.8</v>
      </c>
      <c r="J1095" s="15">
        <v>99.2</v>
      </c>
      <c r="K1095" s="16">
        <v>0.1</v>
      </c>
      <c r="L1095" s="13" t="s">
        <v>68</v>
      </c>
    </row>
    <row r="1096" spans="1:12" ht="24">
      <c r="A1096" s="13" t="s">
        <v>1772</v>
      </c>
      <c r="B1096" s="14">
        <v>45693</v>
      </c>
      <c r="C1096" s="13" t="s">
        <v>175</v>
      </c>
      <c r="D1096" s="13" t="s">
        <v>20</v>
      </c>
      <c r="E1096" s="13" t="s">
        <v>24</v>
      </c>
      <c r="F1096" s="15">
        <v>1110.8</v>
      </c>
      <c r="G1096" s="15">
        <v>0</v>
      </c>
      <c r="H1096" s="15">
        <v>1110.8</v>
      </c>
      <c r="I1096" s="15">
        <v>817.6</v>
      </c>
      <c r="J1096" s="15">
        <v>293.2</v>
      </c>
      <c r="K1096" s="16">
        <v>0.26395391000000001</v>
      </c>
      <c r="L1096" s="13" t="s">
        <v>20</v>
      </c>
    </row>
    <row r="1097" spans="1:12" ht="24">
      <c r="A1097" s="13" t="s">
        <v>1133</v>
      </c>
      <c r="B1097" s="14">
        <v>45694</v>
      </c>
      <c r="C1097" s="13" t="s">
        <v>143</v>
      </c>
      <c r="D1097" s="13" t="s">
        <v>15</v>
      </c>
      <c r="E1097" s="13" t="s">
        <v>18</v>
      </c>
      <c r="F1097" s="15">
        <v>0</v>
      </c>
      <c r="G1097" s="15">
        <v>0</v>
      </c>
      <c r="H1097" s="15">
        <v>0</v>
      </c>
      <c r="I1097" s="15">
        <v>-15.06</v>
      </c>
      <c r="J1097" s="15">
        <v>15.06</v>
      </c>
      <c r="K1097" s="16">
        <v>0</v>
      </c>
      <c r="L1097" s="13" t="s">
        <v>234</v>
      </c>
    </row>
    <row r="1098" spans="1:12" ht="36">
      <c r="A1098" s="13" t="s">
        <v>252</v>
      </c>
      <c r="B1098" s="14">
        <v>45694</v>
      </c>
      <c r="C1098" s="13" t="s">
        <v>130</v>
      </c>
      <c r="D1098" s="13" t="s">
        <v>93</v>
      </c>
      <c r="E1098" s="13" t="s">
        <v>18</v>
      </c>
      <c r="F1098" s="15">
        <v>0</v>
      </c>
      <c r="G1098" s="15">
        <v>1272.06</v>
      </c>
      <c r="H1098" s="15">
        <v>1272.06</v>
      </c>
      <c r="I1098" s="15">
        <v>865</v>
      </c>
      <c r="J1098" s="15">
        <v>407.06</v>
      </c>
      <c r="K1098" s="16">
        <v>0.32000063000000001</v>
      </c>
      <c r="L1098" s="13" t="s">
        <v>251</v>
      </c>
    </row>
    <row r="1099" spans="1:12" ht="24">
      <c r="A1099" s="13" t="s">
        <v>1432</v>
      </c>
      <c r="B1099" s="14">
        <v>45694</v>
      </c>
      <c r="C1099" s="13" t="s">
        <v>101</v>
      </c>
      <c r="D1099" s="13" t="s">
        <v>70</v>
      </c>
      <c r="E1099" s="13" t="s">
        <v>24</v>
      </c>
      <c r="F1099" s="15">
        <v>0</v>
      </c>
      <c r="G1099" s="15">
        <v>0</v>
      </c>
      <c r="H1099" s="15">
        <v>0</v>
      </c>
      <c r="I1099" s="15">
        <v>1144.17</v>
      </c>
      <c r="J1099" s="15">
        <v>-1144.17</v>
      </c>
      <c r="K1099" s="16">
        <v>0</v>
      </c>
      <c r="L1099" s="13" t="s">
        <v>239</v>
      </c>
    </row>
    <row r="1100" spans="1:12" ht="24">
      <c r="A1100" s="13" t="s">
        <v>488</v>
      </c>
      <c r="B1100" s="14">
        <v>45694</v>
      </c>
      <c r="C1100" s="13" t="s">
        <v>146</v>
      </c>
      <c r="D1100" s="13" t="s">
        <v>76</v>
      </c>
      <c r="E1100" s="13" t="s">
        <v>18</v>
      </c>
      <c r="F1100" s="15">
        <v>0</v>
      </c>
      <c r="G1100" s="15">
        <v>14033</v>
      </c>
      <c r="H1100" s="15">
        <v>14033</v>
      </c>
      <c r="I1100" s="15">
        <v>18459.28</v>
      </c>
      <c r="J1100" s="15">
        <v>-4426.28</v>
      </c>
      <c r="K1100" s="16">
        <v>-0.31541936999999998</v>
      </c>
      <c r="L1100" s="13" t="s">
        <v>127</v>
      </c>
    </row>
    <row r="1101" spans="1:12" ht="24">
      <c r="A1101" s="13" t="s">
        <v>513</v>
      </c>
      <c r="B1101" s="14">
        <v>45694</v>
      </c>
      <c r="C1101" s="13" t="s">
        <v>279</v>
      </c>
      <c r="D1101" s="13" t="s">
        <v>15</v>
      </c>
      <c r="E1101" s="13" t="s">
        <v>18</v>
      </c>
      <c r="F1101" s="15">
        <v>0</v>
      </c>
      <c r="G1101" s="15">
        <v>0</v>
      </c>
      <c r="H1101" s="15">
        <v>0</v>
      </c>
      <c r="I1101" s="15">
        <v>-1764.75</v>
      </c>
      <c r="J1101" s="15">
        <v>1764.75</v>
      </c>
      <c r="K1101" s="16">
        <v>0</v>
      </c>
      <c r="L1101" s="13" t="s">
        <v>514</v>
      </c>
    </row>
    <row r="1102" spans="1:12" ht="24">
      <c r="A1102" s="13" t="s">
        <v>548</v>
      </c>
      <c r="B1102" s="14">
        <v>45694</v>
      </c>
      <c r="C1102" s="13" t="s">
        <v>549</v>
      </c>
      <c r="D1102" s="13" t="s">
        <v>106</v>
      </c>
      <c r="E1102" s="13" t="s">
        <v>33</v>
      </c>
      <c r="F1102" s="15">
        <v>0</v>
      </c>
      <c r="G1102" s="15">
        <v>0</v>
      </c>
      <c r="H1102" s="15">
        <v>0</v>
      </c>
      <c r="I1102" s="15">
        <v>1590.18</v>
      </c>
      <c r="J1102" s="15">
        <v>-1590.18</v>
      </c>
      <c r="K1102" s="16">
        <v>0</v>
      </c>
      <c r="L1102" s="13" t="s">
        <v>77</v>
      </c>
    </row>
    <row r="1103" spans="1:12" ht="24">
      <c r="A1103" s="13" t="s">
        <v>1150</v>
      </c>
      <c r="B1103" s="14">
        <v>45694</v>
      </c>
      <c r="C1103" s="13" t="s">
        <v>82</v>
      </c>
      <c r="D1103" s="13" t="s">
        <v>81</v>
      </c>
      <c r="E1103" s="13" t="s">
        <v>24</v>
      </c>
      <c r="F1103" s="15">
        <v>0</v>
      </c>
      <c r="G1103" s="15">
        <v>2891.28</v>
      </c>
      <c r="H1103" s="15">
        <v>2891.28</v>
      </c>
      <c r="I1103" s="15">
        <v>1936</v>
      </c>
      <c r="J1103" s="15">
        <v>955.28</v>
      </c>
      <c r="K1103" s="16">
        <v>0.33040037999999999</v>
      </c>
      <c r="L1103" s="13" t="s">
        <v>241</v>
      </c>
    </row>
    <row r="1104" spans="1:12">
      <c r="A1104" s="13" t="s">
        <v>1153</v>
      </c>
      <c r="B1104" s="14">
        <v>45694</v>
      </c>
      <c r="C1104" s="13" t="s">
        <v>530</v>
      </c>
      <c r="D1104" s="13" t="s">
        <v>45</v>
      </c>
      <c r="E1104" s="13" t="s">
        <v>24</v>
      </c>
      <c r="F1104" s="15">
        <v>2500</v>
      </c>
      <c r="G1104" s="15">
        <v>10228</v>
      </c>
      <c r="H1104" s="15">
        <v>12728</v>
      </c>
      <c r="I1104" s="15">
        <v>12153.64</v>
      </c>
      <c r="J1104" s="15">
        <v>574.36</v>
      </c>
      <c r="K1104" s="16">
        <v>4.5125709999999999E-2</v>
      </c>
      <c r="L1104" s="13" t="s">
        <v>241</v>
      </c>
    </row>
    <row r="1105" spans="1:12">
      <c r="A1105" s="13" t="s">
        <v>1104</v>
      </c>
      <c r="B1105" s="14">
        <v>45694</v>
      </c>
      <c r="C1105" s="13" t="s">
        <v>21</v>
      </c>
      <c r="D1105" s="13" t="s">
        <v>20</v>
      </c>
      <c r="E1105" s="13" t="s">
        <v>24</v>
      </c>
      <c r="F1105" s="15">
        <v>0</v>
      </c>
      <c r="G1105" s="15">
        <v>0</v>
      </c>
      <c r="H1105" s="15">
        <v>0</v>
      </c>
      <c r="I1105" s="15">
        <v>10</v>
      </c>
      <c r="J1105" s="15">
        <v>-10</v>
      </c>
      <c r="K1105" s="16">
        <v>0</v>
      </c>
      <c r="L1105" s="13" t="s">
        <v>245</v>
      </c>
    </row>
    <row r="1106" spans="1:12" ht="24">
      <c r="A1106" s="13" t="s">
        <v>1773</v>
      </c>
      <c r="B1106" s="14">
        <v>45694</v>
      </c>
      <c r="C1106" s="13" t="s">
        <v>175</v>
      </c>
      <c r="D1106" s="13" t="s">
        <v>20</v>
      </c>
      <c r="E1106" s="13" t="s">
        <v>24</v>
      </c>
      <c r="F1106" s="15">
        <v>2309.02</v>
      </c>
      <c r="G1106" s="15">
        <v>0</v>
      </c>
      <c r="H1106" s="15">
        <v>2309.02</v>
      </c>
      <c r="I1106" s="15">
        <v>2026.98</v>
      </c>
      <c r="J1106" s="15">
        <v>282.04000000000002</v>
      </c>
      <c r="K1106" s="16">
        <v>0.12214706</v>
      </c>
      <c r="L1106" s="13" t="s">
        <v>20</v>
      </c>
    </row>
    <row r="1107" spans="1:12">
      <c r="A1107" s="13" t="s">
        <v>1113</v>
      </c>
      <c r="B1107" s="14">
        <v>45694</v>
      </c>
      <c r="C1107" s="13" t="s">
        <v>21</v>
      </c>
      <c r="D1107" s="13" t="s">
        <v>20</v>
      </c>
      <c r="E1107" s="13" t="s">
        <v>24</v>
      </c>
      <c r="F1107" s="15">
        <v>0</v>
      </c>
      <c r="G1107" s="15">
        <v>0</v>
      </c>
      <c r="H1107" s="15">
        <v>0</v>
      </c>
      <c r="I1107" s="15">
        <v>85</v>
      </c>
      <c r="J1107" s="15">
        <v>-85</v>
      </c>
      <c r="K1107" s="16">
        <v>0</v>
      </c>
      <c r="L1107" s="13" t="s">
        <v>245</v>
      </c>
    </row>
    <row r="1108" spans="1:12" ht="24">
      <c r="A1108" s="13" t="s">
        <v>1774</v>
      </c>
      <c r="B1108" s="14">
        <v>45694</v>
      </c>
      <c r="C1108" s="13" t="s">
        <v>118</v>
      </c>
      <c r="D1108" s="13" t="s">
        <v>117</v>
      </c>
      <c r="E1108" s="13" t="s">
        <v>33</v>
      </c>
      <c r="F1108" s="15">
        <v>1878</v>
      </c>
      <c r="G1108" s="15">
        <v>0</v>
      </c>
      <c r="H1108" s="15">
        <v>1878</v>
      </c>
      <c r="I1108" s="15">
        <v>1423.02</v>
      </c>
      <c r="J1108" s="15">
        <v>454.98</v>
      </c>
      <c r="K1108" s="16">
        <v>0.24226837000000001</v>
      </c>
      <c r="L1108" s="13" t="s">
        <v>117</v>
      </c>
    </row>
    <row r="1109" spans="1:12" ht="24">
      <c r="A1109" s="13" t="s">
        <v>1747</v>
      </c>
      <c r="B1109" s="14">
        <v>45694</v>
      </c>
      <c r="C1109" s="13" t="s">
        <v>146</v>
      </c>
      <c r="D1109" s="13" t="s">
        <v>76</v>
      </c>
      <c r="E1109" s="13" t="s">
        <v>18</v>
      </c>
      <c r="F1109" s="15">
        <v>0</v>
      </c>
      <c r="G1109" s="15">
        <v>0</v>
      </c>
      <c r="H1109" s="15">
        <v>0</v>
      </c>
      <c r="I1109" s="15">
        <v>45</v>
      </c>
      <c r="J1109" s="15">
        <v>-45</v>
      </c>
      <c r="K1109" s="16">
        <v>0</v>
      </c>
      <c r="L1109" s="13" t="s">
        <v>127</v>
      </c>
    </row>
    <row r="1110" spans="1:12" ht="24">
      <c r="A1110" s="13" t="s">
        <v>1775</v>
      </c>
      <c r="B1110" s="14">
        <v>45694</v>
      </c>
      <c r="C1110" s="13" t="s">
        <v>175</v>
      </c>
      <c r="D1110" s="13" t="s">
        <v>20</v>
      </c>
      <c r="E1110" s="13" t="s">
        <v>24</v>
      </c>
      <c r="F1110" s="15">
        <v>2421.8000000000002</v>
      </c>
      <c r="G1110" s="15">
        <v>0</v>
      </c>
      <c r="H1110" s="15">
        <v>2421.8000000000002</v>
      </c>
      <c r="I1110" s="15">
        <v>1927.4</v>
      </c>
      <c r="J1110" s="15">
        <v>494.4</v>
      </c>
      <c r="K1110" s="16">
        <v>0.20414568</v>
      </c>
      <c r="L1110" s="13" t="s">
        <v>20</v>
      </c>
    </row>
    <row r="1111" spans="1:12" ht="24">
      <c r="A1111" s="13" t="s">
        <v>1670</v>
      </c>
      <c r="B1111" s="14">
        <v>45694</v>
      </c>
      <c r="C1111" s="13" t="s">
        <v>146</v>
      </c>
      <c r="D1111" s="13" t="s">
        <v>76</v>
      </c>
      <c r="E1111" s="13" t="s">
        <v>18</v>
      </c>
      <c r="F1111" s="15">
        <v>0</v>
      </c>
      <c r="G1111" s="15">
        <v>0</v>
      </c>
      <c r="H1111" s="15">
        <v>0</v>
      </c>
      <c r="I1111" s="15">
        <v>55.48</v>
      </c>
      <c r="J1111" s="15">
        <v>-55.48</v>
      </c>
      <c r="K1111" s="16">
        <v>0</v>
      </c>
      <c r="L1111" s="13" t="s">
        <v>127</v>
      </c>
    </row>
    <row r="1112" spans="1:12" ht="24">
      <c r="A1112" s="13" t="s">
        <v>1776</v>
      </c>
      <c r="B1112" s="14">
        <v>45694</v>
      </c>
      <c r="C1112" s="13" t="s">
        <v>175</v>
      </c>
      <c r="D1112" s="13" t="s">
        <v>20</v>
      </c>
      <c r="E1112" s="13" t="s">
        <v>24</v>
      </c>
      <c r="F1112" s="15">
        <v>998.02</v>
      </c>
      <c r="G1112" s="15">
        <v>0</v>
      </c>
      <c r="H1112" s="15">
        <v>998.02</v>
      </c>
      <c r="I1112" s="15">
        <v>742.18</v>
      </c>
      <c r="J1112" s="15">
        <v>255.84</v>
      </c>
      <c r="K1112" s="16">
        <v>0.25634757000000002</v>
      </c>
      <c r="L1112" s="13" t="s">
        <v>20</v>
      </c>
    </row>
    <row r="1113" spans="1:12" ht="24">
      <c r="A1113" s="13" t="s">
        <v>1777</v>
      </c>
      <c r="B1113" s="14">
        <v>45694</v>
      </c>
      <c r="C1113" s="13" t="s">
        <v>1778</v>
      </c>
      <c r="D1113" s="13" t="s">
        <v>30</v>
      </c>
      <c r="E1113" s="13" t="s">
        <v>33</v>
      </c>
      <c r="F1113" s="15">
        <v>0</v>
      </c>
      <c r="G1113" s="15">
        <v>0</v>
      </c>
      <c r="H1113" s="15">
        <v>0</v>
      </c>
      <c r="I1113" s="15">
        <v>-225</v>
      </c>
      <c r="J1113" s="15">
        <v>225</v>
      </c>
      <c r="K1113" s="16">
        <v>0</v>
      </c>
      <c r="L1113" s="13" t="s">
        <v>1779</v>
      </c>
    </row>
    <row r="1114" spans="1:12" ht="36">
      <c r="A1114" s="13" t="s">
        <v>437</v>
      </c>
      <c r="B1114" s="14">
        <v>45694</v>
      </c>
      <c r="C1114" s="13" t="s">
        <v>89</v>
      </c>
      <c r="D1114" s="13" t="s">
        <v>39</v>
      </c>
      <c r="E1114" s="13" t="s">
        <v>33</v>
      </c>
      <c r="F1114" s="15">
        <v>2856</v>
      </c>
      <c r="G1114" s="15">
        <v>0</v>
      </c>
      <c r="H1114" s="15">
        <v>2856</v>
      </c>
      <c r="I1114" s="15">
        <v>2380</v>
      </c>
      <c r="J1114" s="15">
        <v>476</v>
      </c>
      <c r="K1114" s="16">
        <v>0.16666666999999999</v>
      </c>
      <c r="L1114" s="13" t="s">
        <v>117</v>
      </c>
    </row>
    <row r="1115" spans="1:12" ht="24">
      <c r="A1115" s="13" t="s">
        <v>1780</v>
      </c>
      <c r="B1115" s="14">
        <v>45694</v>
      </c>
      <c r="C1115" s="13" t="s">
        <v>1781</v>
      </c>
      <c r="D1115" s="13" t="s">
        <v>81</v>
      </c>
      <c r="E1115" s="13" t="s">
        <v>24</v>
      </c>
      <c r="F1115" s="15">
        <v>0</v>
      </c>
      <c r="G1115" s="15">
        <v>0</v>
      </c>
      <c r="H1115" s="15">
        <v>0</v>
      </c>
      <c r="I1115" s="15">
        <v>-1100</v>
      </c>
      <c r="J1115" s="15">
        <v>1100</v>
      </c>
      <c r="K1115" s="16">
        <v>0</v>
      </c>
      <c r="L1115" s="13" t="s">
        <v>274</v>
      </c>
    </row>
    <row r="1116" spans="1:12">
      <c r="A1116" s="13" t="s">
        <v>1534</v>
      </c>
      <c r="B1116" s="14">
        <v>45694</v>
      </c>
      <c r="C1116" s="13" t="s">
        <v>1535</v>
      </c>
      <c r="D1116" s="13" t="s">
        <v>70</v>
      </c>
      <c r="E1116" s="13" t="s">
        <v>24</v>
      </c>
      <c r="F1116" s="15">
        <v>0</v>
      </c>
      <c r="G1116" s="15">
        <v>0</v>
      </c>
      <c r="H1116" s="15">
        <v>0</v>
      </c>
      <c r="I1116" s="15">
        <v>264.70999999999998</v>
      </c>
      <c r="J1116" s="15">
        <v>-264.70999999999998</v>
      </c>
      <c r="K1116" s="16">
        <v>0</v>
      </c>
      <c r="L1116" s="13" t="s">
        <v>243</v>
      </c>
    </row>
    <row r="1117" spans="1:12">
      <c r="A1117" s="13" t="s">
        <v>1029</v>
      </c>
      <c r="B1117" s="14">
        <v>45694</v>
      </c>
      <c r="C1117" s="13" t="s">
        <v>441</v>
      </c>
      <c r="D1117" s="13" t="s">
        <v>105</v>
      </c>
      <c r="E1117" s="13" t="s">
        <v>33</v>
      </c>
      <c r="F1117" s="15">
        <v>0</v>
      </c>
      <c r="G1117" s="15">
        <v>0</v>
      </c>
      <c r="H1117" s="15">
        <v>0</v>
      </c>
      <c r="I1117" s="15">
        <v>-400</v>
      </c>
      <c r="J1117" s="15">
        <v>400</v>
      </c>
      <c r="K1117" s="16">
        <v>0</v>
      </c>
      <c r="L1117" s="13" t="s">
        <v>142</v>
      </c>
    </row>
    <row r="1118" spans="1:12" ht="36">
      <c r="A1118" s="13" t="s">
        <v>518</v>
      </c>
      <c r="B1118" s="14">
        <v>45694</v>
      </c>
      <c r="C1118" s="13" t="s">
        <v>406</v>
      </c>
      <c r="D1118" s="13" t="s">
        <v>76</v>
      </c>
      <c r="E1118" s="13" t="s">
        <v>18</v>
      </c>
      <c r="F1118" s="15">
        <v>0</v>
      </c>
      <c r="G1118" s="15">
        <v>0</v>
      </c>
      <c r="H1118" s="15">
        <v>0</v>
      </c>
      <c r="I1118" s="15">
        <v>0.01</v>
      </c>
      <c r="J1118" s="15">
        <v>-0.01</v>
      </c>
      <c r="K1118" s="16">
        <v>0</v>
      </c>
      <c r="L1118" s="13" t="s">
        <v>127</v>
      </c>
    </row>
    <row r="1119" spans="1:12" ht="24">
      <c r="A1119" s="13" t="s">
        <v>1782</v>
      </c>
      <c r="B1119" s="14">
        <v>45694</v>
      </c>
      <c r="C1119" s="13" t="s">
        <v>1634</v>
      </c>
      <c r="D1119" s="13" t="s">
        <v>77</v>
      </c>
      <c r="E1119" s="13" t="s">
        <v>33</v>
      </c>
      <c r="F1119" s="15">
        <v>4282.13</v>
      </c>
      <c r="G1119" s="15">
        <v>0</v>
      </c>
      <c r="H1119" s="15">
        <v>4282.13</v>
      </c>
      <c r="I1119" s="15">
        <v>3375.68</v>
      </c>
      <c r="J1119" s="15">
        <v>906.45</v>
      </c>
      <c r="K1119" s="16">
        <v>0.21168203999999999</v>
      </c>
      <c r="L1119" s="13" t="s">
        <v>77</v>
      </c>
    </row>
    <row r="1120" spans="1:12" ht="36">
      <c r="A1120" s="13" t="s">
        <v>587</v>
      </c>
      <c r="B1120" s="14">
        <v>45694</v>
      </c>
      <c r="C1120" s="13" t="s">
        <v>201</v>
      </c>
      <c r="D1120" s="13" t="s">
        <v>103</v>
      </c>
      <c r="E1120" s="13" t="s">
        <v>18</v>
      </c>
      <c r="F1120" s="15">
        <v>0</v>
      </c>
      <c r="G1120" s="15">
        <v>-28639.21</v>
      </c>
      <c r="H1120" s="15">
        <v>-28639.21</v>
      </c>
      <c r="I1120" s="15">
        <v>0</v>
      </c>
      <c r="J1120" s="15">
        <v>-28639.21</v>
      </c>
      <c r="K1120" s="16">
        <v>1</v>
      </c>
      <c r="L1120" s="13" t="s">
        <v>269</v>
      </c>
    </row>
    <row r="1121" spans="1:12" ht="24">
      <c r="A1121" s="13" t="s">
        <v>1047</v>
      </c>
      <c r="B1121" s="14">
        <v>45694</v>
      </c>
      <c r="C1121" s="13" t="s">
        <v>170</v>
      </c>
      <c r="D1121" s="13" t="s">
        <v>81</v>
      </c>
      <c r="E1121" s="13" t="s">
        <v>24</v>
      </c>
      <c r="F1121" s="15">
        <v>0</v>
      </c>
      <c r="G1121" s="15">
        <v>0</v>
      </c>
      <c r="H1121" s="15">
        <v>0</v>
      </c>
      <c r="I1121" s="15">
        <v>0.71</v>
      </c>
      <c r="J1121" s="15">
        <v>-0.71</v>
      </c>
      <c r="K1121" s="16">
        <v>0</v>
      </c>
      <c r="L1121" s="13" t="s">
        <v>247</v>
      </c>
    </row>
    <row r="1122" spans="1:12">
      <c r="A1122" s="13" t="s">
        <v>1783</v>
      </c>
      <c r="B1122" s="14">
        <v>45694</v>
      </c>
      <c r="C1122" s="13" t="s">
        <v>1784</v>
      </c>
      <c r="D1122" s="13" t="s">
        <v>45</v>
      </c>
      <c r="E1122" s="13" t="s">
        <v>24</v>
      </c>
      <c r="F1122" s="15">
        <v>92022</v>
      </c>
      <c r="G1122" s="15">
        <v>0</v>
      </c>
      <c r="H1122" s="15">
        <v>92022</v>
      </c>
      <c r="I1122" s="15">
        <v>70095.149999999994</v>
      </c>
      <c r="J1122" s="15">
        <v>21926.85</v>
      </c>
      <c r="K1122" s="16">
        <v>0.23827835</v>
      </c>
      <c r="L1122" s="13" t="s">
        <v>241</v>
      </c>
    </row>
    <row r="1123" spans="1:12" ht="24">
      <c r="A1123" s="13" t="s">
        <v>651</v>
      </c>
      <c r="B1123" s="14">
        <v>45694</v>
      </c>
      <c r="C1123" s="13" t="s">
        <v>331</v>
      </c>
      <c r="D1123" s="13" t="s">
        <v>76</v>
      </c>
      <c r="E1123" s="13" t="s">
        <v>18</v>
      </c>
      <c r="F1123" s="15">
        <v>0</v>
      </c>
      <c r="G1123" s="15">
        <v>4080</v>
      </c>
      <c r="H1123" s="15">
        <v>4080</v>
      </c>
      <c r="I1123" s="15">
        <v>3838.9</v>
      </c>
      <c r="J1123" s="15">
        <v>241.1</v>
      </c>
      <c r="K1123" s="16">
        <v>5.9093140000000002E-2</v>
      </c>
      <c r="L1123" s="13" t="s">
        <v>127</v>
      </c>
    </row>
    <row r="1124" spans="1:12" ht="24">
      <c r="A1124" s="13" t="s">
        <v>1633</v>
      </c>
      <c r="B1124" s="14">
        <v>45694</v>
      </c>
      <c r="C1124" s="13" t="s">
        <v>1634</v>
      </c>
      <c r="D1124" s="13" t="s">
        <v>77</v>
      </c>
      <c r="E1124" s="13" t="s">
        <v>33</v>
      </c>
      <c r="F1124" s="15">
        <v>894</v>
      </c>
      <c r="G1124" s="15">
        <v>0</v>
      </c>
      <c r="H1124" s="15">
        <v>894</v>
      </c>
      <c r="I1124" s="15">
        <v>714.58</v>
      </c>
      <c r="J1124" s="15">
        <v>179.42</v>
      </c>
      <c r="K1124" s="16">
        <v>0.20069350999999999</v>
      </c>
      <c r="L1124" s="13" t="s">
        <v>77</v>
      </c>
    </row>
    <row r="1125" spans="1:12" ht="36">
      <c r="A1125" s="13" t="s">
        <v>1735</v>
      </c>
      <c r="B1125" s="14">
        <v>45694</v>
      </c>
      <c r="C1125" s="13" t="s">
        <v>1736</v>
      </c>
      <c r="D1125" s="13" t="s">
        <v>70</v>
      </c>
      <c r="E1125" s="13" t="s">
        <v>24</v>
      </c>
      <c r="F1125" s="15">
        <v>0</v>
      </c>
      <c r="G1125" s="15">
        <v>0</v>
      </c>
      <c r="H1125" s="15">
        <v>0</v>
      </c>
      <c r="I1125" s="15">
        <v>-98</v>
      </c>
      <c r="J1125" s="15">
        <v>98</v>
      </c>
      <c r="K1125" s="16">
        <v>0</v>
      </c>
      <c r="L1125" s="13" t="s">
        <v>239</v>
      </c>
    </row>
    <row r="1126" spans="1:12" ht="24">
      <c r="A1126" s="13" t="s">
        <v>1785</v>
      </c>
      <c r="B1126" s="14">
        <v>45694</v>
      </c>
      <c r="C1126" s="13" t="s">
        <v>101</v>
      </c>
      <c r="D1126" s="13" t="s">
        <v>70</v>
      </c>
      <c r="E1126" s="13" t="s">
        <v>24</v>
      </c>
      <c r="F1126" s="15">
        <v>0</v>
      </c>
      <c r="G1126" s="15">
        <v>0</v>
      </c>
      <c r="H1126" s="15">
        <v>0</v>
      </c>
      <c r="I1126" s="15">
        <v>458.84</v>
      </c>
      <c r="J1126" s="15">
        <v>-458.84</v>
      </c>
      <c r="K1126" s="16">
        <v>0</v>
      </c>
      <c r="L1126" s="13" t="s">
        <v>1786</v>
      </c>
    </row>
    <row r="1127" spans="1:12" ht="24">
      <c r="A1127" s="13" t="s">
        <v>1657</v>
      </c>
      <c r="B1127" s="14">
        <v>45694</v>
      </c>
      <c r="C1127" s="13" t="s">
        <v>62</v>
      </c>
      <c r="D1127" s="13" t="s">
        <v>59</v>
      </c>
      <c r="E1127" s="13" t="s">
        <v>18</v>
      </c>
      <c r="F1127" s="15">
        <v>29768</v>
      </c>
      <c r="G1127" s="15">
        <v>0</v>
      </c>
      <c r="H1127" s="15">
        <v>29768</v>
      </c>
      <c r="I1127" s="15">
        <v>19998.39</v>
      </c>
      <c r="J1127" s="15">
        <v>9769.61</v>
      </c>
      <c r="K1127" s="16">
        <v>0.32819167999999999</v>
      </c>
      <c r="L1127" s="13" t="s">
        <v>1787</v>
      </c>
    </row>
    <row r="1128" spans="1:12">
      <c r="A1128" s="13" t="s">
        <v>1788</v>
      </c>
      <c r="B1128" s="14">
        <v>45694</v>
      </c>
      <c r="C1128" s="13" t="s">
        <v>21</v>
      </c>
      <c r="D1128" s="13" t="s">
        <v>20</v>
      </c>
      <c r="E1128" s="13" t="s">
        <v>24</v>
      </c>
      <c r="F1128" s="15">
        <v>1451</v>
      </c>
      <c r="G1128" s="15">
        <v>0</v>
      </c>
      <c r="H1128" s="15">
        <v>1451</v>
      </c>
      <c r="I1128" s="15">
        <v>1204.8</v>
      </c>
      <c r="J1128" s="15">
        <v>246.2</v>
      </c>
      <c r="K1128" s="16">
        <v>0.16967609</v>
      </c>
      <c r="L1128" s="13" t="s">
        <v>245</v>
      </c>
    </row>
    <row r="1129" spans="1:12" ht="36">
      <c r="A1129" s="13" t="s">
        <v>1789</v>
      </c>
      <c r="B1129" s="14">
        <v>45694</v>
      </c>
      <c r="C1129" s="13" t="s">
        <v>89</v>
      </c>
      <c r="D1129" s="13" t="s">
        <v>39</v>
      </c>
      <c r="E1129" s="13" t="s">
        <v>33</v>
      </c>
      <c r="F1129" s="15">
        <v>1766.25</v>
      </c>
      <c r="G1129" s="15">
        <v>0</v>
      </c>
      <c r="H1129" s="15">
        <v>1766.25</v>
      </c>
      <c r="I1129" s="15">
        <v>1488.05</v>
      </c>
      <c r="J1129" s="15">
        <v>278.2</v>
      </c>
      <c r="K1129" s="16">
        <v>0.15750885000000001</v>
      </c>
      <c r="L1129" s="13" t="s">
        <v>117</v>
      </c>
    </row>
    <row r="1130" spans="1:12" ht="24">
      <c r="A1130" s="13" t="s">
        <v>1766</v>
      </c>
      <c r="B1130" s="14">
        <v>45694</v>
      </c>
      <c r="C1130" s="13" t="s">
        <v>175</v>
      </c>
      <c r="D1130" s="13" t="s">
        <v>20</v>
      </c>
      <c r="E1130" s="13" t="s">
        <v>24</v>
      </c>
      <c r="F1130" s="15">
        <v>0</v>
      </c>
      <c r="G1130" s="15">
        <v>0</v>
      </c>
      <c r="H1130" s="15">
        <v>0</v>
      </c>
      <c r="I1130" s="15">
        <v>-152.36000000000001</v>
      </c>
      <c r="J1130" s="15">
        <v>152.36000000000001</v>
      </c>
      <c r="K1130" s="16">
        <v>0</v>
      </c>
      <c r="L1130" s="13" t="s">
        <v>20</v>
      </c>
    </row>
    <row r="1131" spans="1:12" ht="24">
      <c r="A1131" s="13" t="s">
        <v>1666</v>
      </c>
      <c r="B1131" s="14">
        <v>45694</v>
      </c>
      <c r="C1131" s="13" t="s">
        <v>71</v>
      </c>
      <c r="D1131" s="13" t="s">
        <v>70</v>
      </c>
      <c r="E1131" s="13" t="s">
        <v>24</v>
      </c>
      <c r="F1131" s="15">
        <v>0</v>
      </c>
      <c r="G1131" s="15">
        <v>0</v>
      </c>
      <c r="H1131" s="15">
        <v>0</v>
      </c>
      <c r="I1131" s="15">
        <v>75</v>
      </c>
      <c r="J1131" s="15">
        <v>-75</v>
      </c>
      <c r="K1131" s="16">
        <v>0</v>
      </c>
      <c r="L1131" s="13" t="s">
        <v>243</v>
      </c>
    </row>
    <row r="1132" spans="1:12" ht="24">
      <c r="A1132" s="13" t="s">
        <v>1790</v>
      </c>
      <c r="B1132" s="14">
        <v>45694</v>
      </c>
      <c r="C1132" s="13" t="s">
        <v>175</v>
      </c>
      <c r="D1132" s="13" t="s">
        <v>20</v>
      </c>
      <c r="E1132" s="13" t="s">
        <v>24</v>
      </c>
      <c r="F1132" s="15">
        <v>1651</v>
      </c>
      <c r="G1132" s="15">
        <v>0</v>
      </c>
      <c r="H1132" s="15">
        <v>1651</v>
      </c>
      <c r="I1132" s="15">
        <v>1241.05</v>
      </c>
      <c r="J1132" s="15">
        <v>409.95</v>
      </c>
      <c r="K1132" s="16">
        <v>0.24830405999999999</v>
      </c>
      <c r="L1132" s="13" t="s">
        <v>20</v>
      </c>
    </row>
    <row r="1133" spans="1:12" ht="24">
      <c r="A1133" s="13" t="s">
        <v>1791</v>
      </c>
      <c r="B1133" s="14">
        <v>45694</v>
      </c>
      <c r="C1133" s="13" t="s">
        <v>175</v>
      </c>
      <c r="D1133" s="13" t="s">
        <v>20</v>
      </c>
      <c r="E1133" s="13" t="s">
        <v>24</v>
      </c>
      <c r="F1133" s="15">
        <v>1651</v>
      </c>
      <c r="G1133" s="15">
        <v>0</v>
      </c>
      <c r="H1133" s="15">
        <v>1651</v>
      </c>
      <c r="I1133" s="15">
        <v>1264.8</v>
      </c>
      <c r="J1133" s="15">
        <v>386.2</v>
      </c>
      <c r="K1133" s="16">
        <v>0.23391883999999999</v>
      </c>
      <c r="L1133" s="13" t="s">
        <v>20</v>
      </c>
    </row>
    <row r="1134" spans="1:12" ht="24">
      <c r="A1134" s="13" t="s">
        <v>1792</v>
      </c>
      <c r="B1134" s="14">
        <v>45694</v>
      </c>
      <c r="C1134" s="13" t="s">
        <v>175</v>
      </c>
      <c r="D1134" s="13" t="s">
        <v>20</v>
      </c>
      <c r="E1134" s="13" t="s">
        <v>24</v>
      </c>
      <c r="F1134" s="15">
        <v>2309.02</v>
      </c>
      <c r="G1134" s="15">
        <v>0</v>
      </c>
      <c r="H1134" s="15">
        <v>2309.02</v>
      </c>
      <c r="I1134" s="15">
        <v>1756.98</v>
      </c>
      <c r="J1134" s="15">
        <v>552.04</v>
      </c>
      <c r="K1134" s="16">
        <v>0.23907977999999999</v>
      </c>
      <c r="L1134" s="13" t="s">
        <v>20</v>
      </c>
    </row>
    <row r="1135" spans="1:12" ht="24">
      <c r="A1135" s="13" t="s">
        <v>1793</v>
      </c>
      <c r="B1135" s="14">
        <v>45694</v>
      </c>
      <c r="C1135" s="13" t="s">
        <v>175</v>
      </c>
      <c r="D1135" s="13" t="s">
        <v>20</v>
      </c>
      <c r="E1135" s="13" t="s">
        <v>24</v>
      </c>
      <c r="F1135" s="15">
        <v>2421.8000000000002</v>
      </c>
      <c r="G1135" s="15">
        <v>0</v>
      </c>
      <c r="H1135" s="15">
        <v>2421.8000000000002</v>
      </c>
      <c r="I1135" s="15">
        <v>1802.4</v>
      </c>
      <c r="J1135" s="15">
        <v>619.4</v>
      </c>
      <c r="K1135" s="16">
        <v>0.25576018</v>
      </c>
      <c r="L1135" s="13" t="s">
        <v>20</v>
      </c>
    </row>
    <row r="1136" spans="1:12" ht="24">
      <c r="A1136" s="13" t="s">
        <v>1794</v>
      </c>
      <c r="B1136" s="14">
        <v>45694</v>
      </c>
      <c r="C1136" s="13" t="s">
        <v>175</v>
      </c>
      <c r="D1136" s="13" t="s">
        <v>20</v>
      </c>
      <c r="E1136" s="13" t="s">
        <v>24</v>
      </c>
      <c r="F1136" s="15">
        <v>1537.94</v>
      </c>
      <c r="G1136" s="15">
        <v>0</v>
      </c>
      <c r="H1136" s="15">
        <v>1537.94</v>
      </c>
      <c r="I1136" s="15">
        <v>1139.3499999999999</v>
      </c>
      <c r="J1136" s="15">
        <v>398.59</v>
      </c>
      <c r="K1136" s="16">
        <v>0.25917136000000002</v>
      </c>
      <c r="L1136" s="13" t="s">
        <v>20</v>
      </c>
    </row>
    <row r="1137" spans="1:12" ht="36">
      <c r="A1137" s="13" t="s">
        <v>1795</v>
      </c>
      <c r="B1137" s="14">
        <v>45694</v>
      </c>
      <c r="C1137" s="13" t="s">
        <v>89</v>
      </c>
      <c r="D1137" s="13" t="s">
        <v>39</v>
      </c>
      <c r="E1137" s="13" t="s">
        <v>33</v>
      </c>
      <c r="F1137" s="15">
        <v>600</v>
      </c>
      <c r="G1137" s="15">
        <v>0</v>
      </c>
      <c r="H1137" s="15">
        <v>600</v>
      </c>
      <c r="I1137" s="15">
        <v>450</v>
      </c>
      <c r="J1137" s="15">
        <v>150</v>
      </c>
      <c r="K1137" s="16">
        <v>0.25</v>
      </c>
      <c r="L1137" s="13" t="s">
        <v>117</v>
      </c>
    </row>
    <row r="1138" spans="1:12" ht="24">
      <c r="A1138" s="13" t="s">
        <v>1796</v>
      </c>
      <c r="B1138" s="14">
        <v>45694</v>
      </c>
      <c r="C1138" s="13" t="s">
        <v>175</v>
      </c>
      <c r="D1138" s="13" t="s">
        <v>20</v>
      </c>
      <c r="E1138" s="13" t="s">
        <v>24</v>
      </c>
      <c r="F1138" s="15">
        <v>1651</v>
      </c>
      <c r="G1138" s="15">
        <v>0</v>
      </c>
      <c r="H1138" s="15">
        <v>1651</v>
      </c>
      <c r="I1138" s="15">
        <v>1234.8</v>
      </c>
      <c r="J1138" s="15">
        <v>416.2</v>
      </c>
      <c r="K1138" s="16">
        <v>0.25208964</v>
      </c>
      <c r="L1138" s="13" t="s">
        <v>20</v>
      </c>
    </row>
    <row r="1139" spans="1:12" ht="24">
      <c r="A1139" s="13" t="s">
        <v>1797</v>
      </c>
      <c r="B1139" s="14">
        <v>45694</v>
      </c>
      <c r="C1139" s="13" t="s">
        <v>175</v>
      </c>
      <c r="D1139" s="13" t="s">
        <v>20</v>
      </c>
      <c r="E1139" s="13" t="s">
        <v>24</v>
      </c>
      <c r="F1139" s="15">
        <v>1651</v>
      </c>
      <c r="G1139" s="15">
        <v>0</v>
      </c>
      <c r="H1139" s="15">
        <v>1651</v>
      </c>
      <c r="I1139" s="15">
        <v>1234.8</v>
      </c>
      <c r="J1139" s="15">
        <v>416.2</v>
      </c>
      <c r="K1139" s="16">
        <v>0.25208964</v>
      </c>
      <c r="L1139" s="13" t="s">
        <v>20</v>
      </c>
    </row>
    <row r="1140" spans="1:12" ht="24">
      <c r="A1140" s="13" t="s">
        <v>1798</v>
      </c>
      <c r="B1140" s="14">
        <v>45694</v>
      </c>
      <c r="C1140" s="13" t="s">
        <v>175</v>
      </c>
      <c r="D1140" s="13" t="s">
        <v>20</v>
      </c>
      <c r="E1140" s="13" t="s">
        <v>24</v>
      </c>
      <c r="F1140" s="15">
        <v>1537.94</v>
      </c>
      <c r="G1140" s="15">
        <v>0</v>
      </c>
      <c r="H1140" s="15">
        <v>1537.94</v>
      </c>
      <c r="I1140" s="15">
        <v>1139.3499999999999</v>
      </c>
      <c r="J1140" s="15">
        <v>398.59</v>
      </c>
      <c r="K1140" s="16">
        <v>0.25917136000000002</v>
      </c>
      <c r="L1140" s="13" t="s">
        <v>20</v>
      </c>
    </row>
    <row r="1141" spans="1:12" ht="36">
      <c r="A1141" s="13" t="s">
        <v>1799</v>
      </c>
      <c r="B1141" s="14">
        <v>45695</v>
      </c>
      <c r="C1141" s="13" t="s">
        <v>1800</v>
      </c>
      <c r="D1141" s="13" t="s">
        <v>30</v>
      </c>
      <c r="E1141" s="13" t="s">
        <v>24</v>
      </c>
      <c r="F1141" s="15">
        <v>0</v>
      </c>
      <c r="G1141" s="15">
        <v>0</v>
      </c>
      <c r="H1141" s="15">
        <v>0</v>
      </c>
      <c r="I1141" s="15">
        <v>-300</v>
      </c>
      <c r="J1141" s="15">
        <v>300</v>
      </c>
      <c r="K1141" s="16">
        <v>0</v>
      </c>
      <c r="L1141" s="13" t="s">
        <v>1801</v>
      </c>
    </row>
    <row r="1142" spans="1:12" ht="24">
      <c r="A1142" s="13" t="s">
        <v>1802</v>
      </c>
      <c r="B1142" s="14">
        <v>45695</v>
      </c>
      <c r="C1142" s="13" t="s">
        <v>1803</v>
      </c>
      <c r="D1142" s="13" t="s">
        <v>68</v>
      </c>
      <c r="E1142" s="13" t="s">
        <v>18</v>
      </c>
      <c r="F1142" s="15">
        <v>0</v>
      </c>
      <c r="G1142" s="15">
        <v>0</v>
      </c>
      <c r="H1142" s="15">
        <v>0</v>
      </c>
      <c r="I1142" s="15">
        <v>-37.5</v>
      </c>
      <c r="J1142" s="15">
        <v>37.5</v>
      </c>
      <c r="K1142" s="16">
        <v>0</v>
      </c>
      <c r="L1142" s="13" t="s">
        <v>1779</v>
      </c>
    </row>
    <row r="1143" spans="1:12">
      <c r="A1143" s="13" t="s">
        <v>1804</v>
      </c>
      <c r="B1143" s="14">
        <v>45695</v>
      </c>
      <c r="C1143" s="13" t="s">
        <v>1805</v>
      </c>
      <c r="D1143" s="13" t="s">
        <v>68</v>
      </c>
      <c r="E1143" s="13" t="s">
        <v>24</v>
      </c>
      <c r="F1143" s="15">
        <v>0</v>
      </c>
      <c r="G1143" s="15">
        <v>0</v>
      </c>
      <c r="H1143" s="15">
        <v>0</v>
      </c>
      <c r="I1143" s="15">
        <v>-750</v>
      </c>
      <c r="J1143" s="15">
        <v>750</v>
      </c>
      <c r="K1143" s="16">
        <v>0</v>
      </c>
      <c r="L1143" s="13" t="s">
        <v>1801</v>
      </c>
    </row>
    <row r="1144" spans="1:12" ht="36">
      <c r="A1144" s="13" t="s">
        <v>1806</v>
      </c>
      <c r="B1144" s="14">
        <v>45695</v>
      </c>
      <c r="C1144" s="13" t="s">
        <v>121</v>
      </c>
      <c r="D1144" s="13" t="s">
        <v>120</v>
      </c>
      <c r="E1144" s="13" t="s">
        <v>24</v>
      </c>
      <c r="F1144" s="15">
        <v>0</v>
      </c>
      <c r="G1144" s="15">
        <v>0</v>
      </c>
      <c r="H1144" s="15">
        <v>0</v>
      </c>
      <c r="I1144" s="15">
        <v>-4.92</v>
      </c>
      <c r="J1144" s="15">
        <v>4.92</v>
      </c>
      <c r="K1144" s="16">
        <v>0</v>
      </c>
      <c r="L1144" s="13" t="s">
        <v>249</v>
      </c>
    </row>
    <row r="1145" spans="1:12" ht="24">
      <c r="A1145" s="13" t="s">
        <v>1807</v>
      </c>
      <c r="B1145" s="14">
        <v>45695</v>
      </c>
      <c r="C1145" s="13" t="s">
        <v>1803</v>
      </c>
      <c r="D1145" s="13" t="s">
        <v>68</v>
      </c>
      <c r="E1145" s="13" t="s">
        <v>18</v>
      </c>
      <c r="F1145" s="15">
        <v>0</v>
      </c>
      <c r="G1145" s="15">
        <v>0</v>
      </c>
      <c r="H1145" s="15">
        <v>0</v>
      </c>
      <c r="I1145" s="15">
        <v>37.5</v>
      </c>
      <c r="J1145" s="15">
        <v>-37.5</v>
      </c>
      <c r="K1145" s="16">
        <v>0</v>
      </c>
      <c r="L1145" s="13" t="s">
        <v>1779</v>
      </c>
    </row>
    <row r="1146" spans="1:12">
      <c r="A1146" s="13" t="s">
        <v>529</v>
      </c>
      <c r="B1146" s="14">
        <v>45695</v>
      </c>
      <c r="C1146" s="13" t="s">
        <v>530</v>
      </c>
      <c r="D1146" s="13" t="s">
        <v>45</v>
      </c>
      <c r="E1146" s="13" t="s">
        <v>24</v>
      </c>
      <c r="F1146" s="15">
        <v>0</v>
      </c>
      <c r="G1146" s="15">
        <v>0</v>
      </c>
      <c r="H1146" s="15">
        <v>0</v>
      </c>
      <c r="I1146" s="15">
        <v>741.2</v>
      </c>
      <c r="J1146" s="15">
        <v>-741.2</v>
      </c>
      <c r="K1146" s="16">
        <v>0</v>
      </c>
      <c r="L1146" s="13" t="s">
        <v>241</v>
      </c>
    </row>
    <row r="1147" spans="1:12">
      <c r="A1147" s="13" t="s">
        <v>459</v>
      </c>
      <c r="B1147" s="14">
        <v>45695</v>
      </c>
      <c r="C1147" s="13" t="s">
        <v>224</v>
      </c>
      <c r="D1147" s="13" t="s">
        <v>76</v>
      </c>
      <c r="E1147" s="13" t="s">
        <v>18</v>
      </c>
      <c r="F1147" s="15">
        <v>0</v>
      </c>
      <c r="G1147" s="15">
        <v>0</v>
      </c>
      <c r="H1147" s="15">
        <v>0</v>
      </c>
      <c r="I1147" s="15">
        <v>1323.56</v>
      </c>
      <c r="J1147" s="15">
        <v>-1323.56</v>
      </c>
      <c r="K1147" s="16">
        <v>0</v>
      </c>
      <c r="L1147" s="13" t="s">
        <v>237</v>
      </c>
    </row>
    <row r="1148" spans="1:12" ht="24">
      <c r="A1148" s="13" t="s">
        <v>482</v>
      </c>
      <c r="B1148" s="14">
        <v>45695</v>
      </c>
      <c r="C1148" s="13" t="s">
        <v>273</v>
      </c>
      <c r="D1148" s="13" t="s">
        <v>76</v>
      </c>
      <c r="E1148" s="13" t="s">
        <v>18</v>
      </c>
      <c r="F1148" s="15">
        <v>0</v>
      </c>
      <c r="G1148" s="15">
        <v>-854.24</v>
      </c>
      <c r="H1148" s="15">
        <v>-854.24</v>
      </c>
      <c r="I1148" s="15">
        <v>855.6</v>
      </c>
      <c r="J1148" s="15">
        <v>-1709.84</v>
      </c>
      <c r="K1148" s="16">
        <v>2.0015920600000001</v>
      </c>
      <c r="L1148" s="13" t="s">
        <v>269</v>
      </c>
    </row>
    <row r="1149" spans="1:12">
      <c r="A1149" s="13" t="s">
        <v>641</v>
      </c>
      <c r="B1149" s="14">
        <v>45695</v>
      </c>
      <c r="C1149" s="13" t="s">
        <v>21</v>
      </c>
      <c r="D1149" s="13" t="s">
        <v>20</v>
      </c>
      <c r="E1149" s="13" t="s">
        <v>24</v>
      </c>
      <c r="F1149" s="15">
        <v>0</v>
      </c>
      <c r="G1149" s="15">
        <v>562</v>
      </c>
      <c r="H1149" s="15">
        <v>562</v>
      </c>
      <c r="I1149" s="15">
        <v>567.65</v>
      </c>
      <c r="J1149" s="15">
        <v>-5.65</v>
      </c>
      <c r="K1149" s="16">
        <v>-1.0053380000000001E-2</v>
      </c>
      <c r="L1149" s="13" t="s">
        <v>20</v>
      </c>
    </row>
    <row r="1150" spans="1:12">
      <c r="A1150" s="13" t="s">
        <v>1557</v>
      </c>
      <c r="B1150" s="14">
        <v>45695</v>
      </c>
      <c r="C1150" s="13" t="s">
        <v>291</v>
      </c>
      <c r="D1150" s="13" t="s">
        <v>45</v>
      </c>
      <c r="E1150" s="13" t="s">
        <v>24</v>
      </c>
      <c r="F1150" s="15">
        <v>0</v>
      </c>
      <c r="G1150" s="15">
        <v>0</v>
      </c>
      <c r="H1150" s="15">
        <v>0</v>
      </c>
      <c r="I1150" s="15">
        <v>688.26</v>
      </c>
      <c r="J1150" s="15">
        <v>-688.26</v>
      </c>
      <c r="K1150" s="16">
        <v>0</v>
      </c>
      <c r="L1150" s="13" t="s">
        <v>241</v>
      </c>
    </row>
    <row r="1151" spans="1:12" ht="36">
      <c r="A1151" s="13" t="s">
        <v>1808</v>
      </c>
      <c r="B1151" s="14">
        <v>45695</v>
      </c>
      <c r="C1151" s="13" t="s">
        <v>253</v>
      </c>
      <c r="D1151" s="13" t="s">
        <v>120</v>
      </c>
      <c r="E1151" s="13" t="s">
        <v>24</v>
      </c>
      <c r="F1151" s="15">
        <v>815.93</v>
      </c>
      <c r="G1151" s="15">
        <v>0</v>
      </c>
      <c r="H1151" s="15">
        <v>815.93</v>
      </c>
      <c r="I1151" s="15">
        <v>652.74</v>
      </c>
      <c r="J1151" s="15">
        <v>163.19</v>
      </c>
      <c r="K1151" s="16">
        <v>0.20000490000000001</v>
      </c>
      <c r="L1151" s="13" t="s">
        <v>249</v>
      </c>
    </row>
    <row r="1152" spans="1:12" ht="24">
      <c r="A1152" s="13" t="s">
        <v>954</v>
      </c>
      <c r="B1152" s="14">
        <v>45695</v>
      </c>
      <c r="C1152" s="13" t="s">
        <v>170</v>
      </c>
      <c r="D1152" s="13" t="s">
        <v>81</v>
      </c>
      <c r="E1152" s="13" t="s">
        <v>24</v>
      </c>
      <c r="F1152" s="15">
        <v>0</v>
      </c>
      <c r="G1152" s="15">
        <v>0</v>
      </c>
      <c r="H1152" s="15">
        <v>0</v>
      </c>
      <c r="I1152" s="15">
        <v>16.829999999999998</v>
      </c>
      <c r="J1152" s="15">
        <v>-16.829999999999998</v>
      </c>
      <c r="K1152" s="16">
        <v>0</v>
      </c>
      <c r="L1152" s="13" t="s">
        <v>247</v>
      </c>
    </row>
    <row r="1153" spans="1:12" ht="36">
      <c r="A1153" s="13" t="s">
        <v>1809</v>
      </c>
      <c r="B1153" s="14">
        <v>45695</v>
      </c>
      <c r="C1153" s="13" t="s">
        <v>253</v>
      </c>
      <c r="D1153" s="13" t="s">
        <v>120</v>
      </c>
      <c r="E1153" s="13" t="s">
        <v>24</v>
      </c>
      <c r="F1153" s="15">
        <v>1051.28</v>
      </c>
      <c r="G1153" s="15">
        <v>0</v>
      </c>
      <c r="H1153" s="15">
        <v>1051.28</v>
      </c>
      <c r="I1153" s="15">
        <v>820</v>
      </c>
      <c r="J1153" s="15">
        <v>231.28</v>
      </c>
      <c r="K1153" s="16">
        <v>0.21999848</v>
      </c>
      <c r="L1153" s="13" t="s">
        <v>249</v>
      </c>
    </row>
    <row r="1154" spans="1:12" ht="36">
      <c r="A1154" s="13" t="s">
        <v>1810</v>
      </c>
      <c r="B1154" s="14">
        <v>45695</v>
      </c>
      <c r="C1154" s="13" t="s">
        <v>152</v>
      </c>
      <c r="D1154" s="13" t="s">
        <v>113</v>
      </c>
      <c r="E1154" s="13" t="s">
        <v>24</v>
      </c>
      <c r="F1154" s="15">
        <v>3270.78</v>
      </c>
      <c r="G1154" s="15">
        <v>0</v>
      </c>
      <c r="H1154" s="15">
        <v>3270.78</v>
      </c>
      <c r="I1154" s="15">
        <v>2780.14</v>
      </c>
      <c r="J1154" s="15">
        <v>490.64</v>
      </c>
      <c r="K1154" s="16">
        <v>0.15000703000000001</v>
      </c>
      <c r="L1154" s="13" t="s">
        <v>113</v>
      </c>
    </row>
    <row r="1155" spans="1:12" ht="24">
      <c r="A1155" s="13" t="s">
        <v>1811</v>
      </c>
      <c r="B1155" s="14">
        <v>45695</v>
      </c>
      <c r="C1155" s="13" t="s">
        <v>118</v>
      </c>
      <c r="D1155" s="13" t="s">
        <v>117</v>
      </c>
      <c r="E1155" s="13" t="s">
        <v>33</v>
      </c>
      <c r="F1155" s="15">
        <v>16411.2</v>
      </c>
      <c r="G1155" s="15">
        <v>0</v>
      </c>
      <c r="H1155" s="15">
        <v>16411.2</v>
      </c>
      <c r="I1155" s="15">
        <v>14129.4</v>
      </c>
      <c r="J1155" s="15">
        <v>2281.8000000000002</v>
      </c>
      <c r="K1155" s="16">
        <v>0.13903919000000001</v>
      </c>
      <c r="L1155" s="13" t="s">
        <v>117</v>
      </c>
    </row>
    <row r="1156" spans="1:12" ht="24">
      <c r="A1156" s="13" t="s">
        <v>1812</v>
      </c>
      <c r="B1156" s="14">
        <v>45695</v>
      </c>
      <c r="C1156" s="13" t="s">
        <v>1813</v>
      </c>
      <c r="D1156" s="13" t="s">
        <v>93</v>
      </c>
      <c r="E1156" s="13" t="s">
        <v>18</v>
      </c>
      <c r="F1156" s="15">
        <v>0</v>
      </c>
      <c r="G1156" s="15">
        <v>176.01</v>
      </c>
      <c r="H1156" s="15">
        <v>176.01</v>
      </c>
      <c r="I1156" s="15">
        <v>132</v>
      </c>
      <c r="J1156" s="15">
        <v>44.01</v>
      </c>
      <c r="K1156" s="16">
        <v>0.25004261</v>
      </c>
      <c r="L1156" s="13" t="s">
        <v>93</v>
      </c>
    </row>
    <row r="1157" spans="1:12" ht="48">
      <c r="A1157" s="13" t="s">
        <v>1814</v>
      </c>
      <c r="B1157" s="14">
        <v>45695</v>
      </c>
      <c r="C1157" s="13" t="s">
        <v>1815</v>
      </c>
      <c r="D1157" s="13" t="s">
        <v>70</v>
      </c>
      <c r="E1157" s="13" t="s">
        <v>24</v>
      </c>
      <c r="F1157" s="15">
        <v>107539.2</v>
      </c>
      <c r="G1157" s="15">
        <v>0</v>
      </c>
      <c r="H1157" s="15">
        <v>107539.2</v>
      </c>
      <c r="I1157" s="15">
        <v>87162.42</v>
      </c>
      <c r="J1157" s="15">
        <v>20376.78</v>
      </c>
      <c r="K1157" s="16">
        <v>0.18948234999999999</v>
      </c>
      <c r="L1157" s="13" t="s">
        <v>239</v>
      </c>
    </row>
    <row r="1158" spans="1:12" ht="24">
      <c r="A1158" s="13" t="s">
        <v>409</v>
      </c>
      <c r="B1158" s="14">
        <v>45695</v>
      </c>
      <c r="C1158" s="13" t="s">
        <v>144</v>
      </c>
      <c r="D1158" s="13" t="s">
        <v>59</v>
      </c>
      <c r="E1158" s="13" t="s">
        <v>18</v>
      </c>
      <c r="F1158" s="15">
        <v>0</v>
      </c>
      <c r="G1158" s="15">
        <v>0</v>
      </c>
      <c r="H1158" s="15">
        <v>0</v>
      </c>
      <c r="I1158" s="15">
        <v>-186.97</v>
      </c>
      <c r="J1158" s="15">
        <v>186.97</v>
      </c>
      <c r="K1158" s="16">
        <v>0</v>
      </c>
      <c r="L1158" s="13" t="s">
        <v>181</v>
      </c>
    </row>
    <row r="1159" spans="1:12">
      <c r="A1159" s="13" t="s">
        <v>1816</v>
      </c>
      <c r="B1159" s="14">
        <v>45695</v>
      </c>
      <c r="C1159" s="13" t="s">
        <v>1817</v>
      </c>
      <c r="D1159" s="13" t="s">
        <v>45</v>
      </c>
      <c r="E1159" s="13" t="s">
        <v>24</v>
      </c>
      <c r="F1159" s="15">
        <v>41863.75</v>
      </c>
      <c r="G1159" s="15">
        <v>0</v>
      </c>
      <c r="H1159" s="15">
        <v>41863.75</v>
      </c>
      <c r="I1159" s="15">
        <v>31209.25</v>
      </c>
      <c r="J1159" s="15">
        <v>10654.5</v>
      </c>
      <c r="K1159" s="16">
        <v>0.25450420000000001</v>
      </c>
      <c r="L1159" s="13" t="s">
        <v>241</v>
      </c>
    </row>
    <row r="1160" spans="1:12">
      <c r="A1160" s="13" t="s">
        <v>631</v>
      </c>
      <c r="B1160" s="14">
        <v>45695</v>
      </c>
      <c r="C1160" s="13" t="s">
        <v>248</v>
      </c>
      <c r="D1160" s="13" t="s">
        <v>106</v>
      </c>
      <c r="E1160" s="13" t="s">
        <v>33</v>
      </c>
      <c r="F1160" s="15">
        <v>0</v>
      </c>
      <c r="G1160" s="15">
        <v>-1152</v>
      </c>
      <c r="H1160" s="15">
        <v>-1152</v>
      </c>
      <c r="I1160" s="15">
        <v>0</v>
      </c>
      <c r="J1160" s="15">
        <v>-1152</v>
      </c>
      <c r="K1160" s="16">
        <v>1</v>
      </c>
      <c r="L1160" s="13" t="s">
        <v>142</v>
      </c>
    </row>
    <row r="1161" spans="1:12" ht="48">
      <c r="A1161" s="13" t="s">
        <v>1818</v>
      </c>
      <c r="B1161" s="14">
        <v>45695</v>
      </c>
      <c r="C1161" s="13" t="s">
        <v>1815</v>
      </c>
      <c r="D1161" s="13" t="s">
        <v>70</v>
      </c>
      <c r="E1161" s="13" t="s">
        <v>24</v>
      </c>
      <c r="F1161" s="15">
        <v>53672.02</v>
      </c>
      <c r="G1161" s="15">
        <v>0</v>
      </c>
      <c r="H1161" s="15">
        <v>53672.02</v>
      </c>
      <c r="I1161" s="15">
        <v>45199.93</v>
      </c>
      <c r="J1161" s="15">
        <v>8472.09</v>
      </c>
      <c r="K1161" s="16">
        <v>0.15784929</v>
      </c>
      <c r="L1161" s="13" t="s">
        <v>239</v>
      </c>
    </row>
    <row r="1162" spans="1:12">
      <c r="A1162" s="13" t="s">
        <v>1153</v>
      </c>
      <c r="B1162" s="14">
        <v>45695</v>
      </c>
      <c r="C1162" s="13" t="s">
        <v>530</v>
      </c>
      <c r="D1162" s="13" t="s">
        <v>45</v>
      </c>
      <c r="E1162" s="13" t="s">
        <v>24</v>
      </c>
      <c r="F1162" s="15">
        <v>0</v>
      </c>
      <c r="G1162" s="15">
        <v>0</v>
      </c>
      <c r="H1162" s="15">
        <v>0</v>
      </c>
      <c r="I1162" s="15">
        <v>-1</v>
      </c>
      <c r="J1162" s="15">
        <v>1</v>
      </c>
      <c r="K1162" s="16">
        <v>0</v>
      </c>
      <c r="L1162" s="13" t="s">
        <v>241</v>
      </c>
    </row>
    <row r="1163" spans="1:12" ht="24">
      <c r="A1163" s="13" t="s">
        <v>1819</v>
      </c>
      <c r="B1163" s="14">
        <v>45695</v>
      </c>
      <c r="C1163" s="13" t="s">
        <v>71</v>
      </c>
      <c r="D1163" s="13" t="s">
        <v>70</v>
      </c>
      <c r="E1163" s="13" t="s">
        <v>24</v>
      </c>
      <c r="F1163" s="15">
        <v>4565.6499999999996</v>
      </c>
      <c r="G1163" s="15">
        <v>0</v>
      </c>
      <c r="H1163" s="15">
        <v>4565.6499999999996</v>
      </c>
      <c r="I1163" s="15">
        <v>3672.77</v>
      </c>
      <c r="J1163" s="15">
        <v>892.88</v>
      </c>
      <c r="K1163" s="16">
        <v>0.19556471</v>
      </c>
      <c r="L1163" s="13" t="s">
        <v>243</v>
      </c>
    </row>
    <row r="1164" spans="1:12" ht="48">
      <c r="A1164" s="13" t="s">
        <v>1820</v>
      </c>
      <c r="B1164" s="14">
        <v>45695</v>
      </c>
      <c r="C1164" s="13" t="s">
        <v>1815</v>
      </c>
      <c r="D1164" s="13" t="s">
        <v>70</v>
      </c>
      <c r="E1164" s="13" t="s">
        <v>24</v>
      </c>
      <c r="F1164" s="15">
        <v>7535.02</v>
      </c>
      <c r="G1164" s="15">
        <v>0</v>
      </c>
      <c r="H1164" s="15">
        <v>7535.02</v>
      </c>
      <c r="I1164" s="15">
        <v>5953.01</v>
      </c>
      <c r="J1164" s="15">
        <v>1582.01</v>
      </c>
      <c r="K1164" s="16">
        <v>0.20995432</v>
      </c>
      <c r="L1164" s="13" t="s">
        <v>239</v>
      </c>
    </row>
    <row r="1165" spans="1:12" ht="24">
      <c r="A1165" s="13" t="s">
        <v>1821</v>
      </c>
      <c r="B1165" s="14">
        <v>45695</v>
      </c>
      <c r="C1165" s="13" t="s">
        <v>1822</v>
      </c>
      <c r="D1165" s="13" t="s">
        <v>45</v>
      </c>
      <c r="E1165" s="13" t="s">
        <v>24</v>
      </c>
      <c r="F1165" s="15">
        <v>1616</v>
      </c>
      <c r="G1165" s="15">
        <v>0</v>
      </c>
      <c r="H1165" s="15">
        <v>1616</v>
      </c>
      <c r="I1165" s="15">
        <v>1219.52</v>
      </c>
      <c r="J1165" s="15">
        <v>396.48</v>
      </c>
      <c r="K1165" s="16">
        <v>0.24534653000000001</v>
      </c>
      <c r="L1165" s="13" t="s">
        <v>241</v>
      </c>
    </row>
    <row r="1166" spans="1:12" ht="24">
      <c r="A1166" s="13" t="s">
        <v>1823</v>
      </c>
      <c r="B1166" s="14">
        <v>45695</v>
      </c>
      <c r="C1166" s="13" t="s">
        <v>175</v>
      </c>
      <c r="D1166" s="13" t="s">
        <v>20</v>
      </c>
      <c r="E1166" s="13" t="s">
        <v>24</v>
      </c>
      <c r="F1166" s="15">
        <v>1537.94</v>
      </c>
      <c r="G1166" s="15">
        <v>0</v>
      </c>
      <c r="H1166" s="15">
        <v>1537.94</v>
      </c>
      <c r="I1166" s="15">
        <v>1094.3499999999999</v>
      </c>
      <c r="J1166" s="15">
        <v>443.59</v>
      </c>
      <c r="K1166" s="16">
        <v>0.28843128000000001</v>
      </c>
      <c r="L1166" s="13" t="s">
        <v>20</v>
      </c>
    </row>
    <row r="1167" spans="1:12" ht="24">
      <c r="A1167" s="13" t="s">
        <v>1660</v>
      </c>
      <c r="B1167" s="14">
        <v>45695</v>
      </c>
      <c r="C1167" s="13" t="s">
        <v>1661</v>
      </c>
      <c r="D1167" s="13" t="s">
        <v>45</v>
      </c>
      <c r="E1167" s="13" t="s">
        <v>24</v>
      </c>
      <c r="F1167" s="15">
        <v>0</v>
      </c>
      <c r="G1167" s="15">
        <v>0</v>
      </c>
      <c r="H1167" s="15">
        <v>0</v>
      </c>
      <c r="I1167" s="15">
        <v>1170</v>
      </c>
      <c r="J1167" s="15">
        <v>-1170</v>
      </c>
      <c r="K1167" s="16">
        <v>0</v>
      </c>
      <c r="L1167" s="13" t="s">
        <v>241</v>
      </c>
    </row>
    <row r="1168" spans="1:12" ht="24">
      <c r="A1168" s="13" t="s">
        <v>1824</v>
      </c>
      <c r="B1168" s="14">
        <v>45695</v>
      </c>
      <c r="C1168" s="13" t="s">
        <v>1825</v>
      </c>
      <c r="D1168" s="13" t="s">
        <v>30</v>
      </c>
      <c r="E1168" s="13" t="s">
        <v>33</v>
      </c>
      <c r="F1168" s="15">
        <v>8096.06</v>
      </c>
      <c r="G1168" s="15">
        <v>0</v>
      </c>
      <c r="H1168" s="15">
        <v>8096.06</v>
      </c>
      <c r="I1168" s="15">
        <v>7907.72</v>
      </c>
      <c r="J1168" s="15">
        <v>188.34</v>
      </c>
      <c r="K1168" s="16">
        <v>2.326317E-2</v>
      </c>
      <c r="L1168" s="13" t="s">
        <v>77</v>
      </c>
    </row>
    <row r="1169" spans="1:12">
      <c r="A1169" s="13" t="s">
        <v>1676</v>
      </c>
      <c r="B1169" s="14">
        <v>45695</v>
      </c>
      <c r="C1169" s="13" t="s">
        <v>21</v>
      </c>
      <c r="D1169" s="13" t="s">
        <v>20</v>
      </c>
      <c r="E1169" s="13" t="s">
        <v>24</v>
      </c>
      <c r="F1169" s="15">
        <v>11318.61</v>
      </c>
      <c r="G1169" s="15">
        <v>0</v>
      </c>
      <c r="H1169" s="15">
        <v>11318.61</v>
      </c>
      <c r="I1169" s="15">
        <v>8734.0499999999993</v>
      </c>
      <c r="J1169" s="15">
        <v>2584.56</v>
      </c>
      <c r="K1169" s="16">
        <v>0.22834605999999999</v>
      </c>
      <c r="L1169" s="13" t="s">
        <v>20</v>
      </c>
    </row>
    <row r="1170" spans="1:12" ht="24">
      <c r="A1170" s="13" t="s">
        <v>1826</v>
      </c>
      <c r="B1170" s="14">
        <v>45695</v>
      </c>
      <c r="C1170" s="13" t="s">
        <v>175</v>
      </c>
      <c r="D1170" s="13" t="s">
        <v>20</v>
      </c>
      <c r="E1170" s="13" t="s">
        <v>24</v>
      </c>
      <c r="F1170" s="15">
        <v>1651</v>
      </c>
      <c r="G1170" s="15">
        <v>0</v>
      </c>
      <c r="H1170" s="15">
        <v>1651</v>
      </c>
      <c r="I1170" s="15">
        <v>1234.8</v>
      </c>
      <c r="J1170" s="15">
        <v>416.2</v>
      </c>
      <c r="K1170" s="16">
        <v>0.25208964</v>
      </c>
      <c r="L1170" s="13" t="s">
        <v>20</v>
      </c>
    </row>
    <row r="1171" spans="1:12" ht="24">
      <c r="A1171" s="13" t="s">
        <v>1827</v>
      </c>
      <c r="B1171" s="14">
        <v>45695</v>
      </c>
      <c r="C1171" s="13" t="s">
        <v>175</v>
      </c>
      <c r="D1171" s="13" t="s">
        <v>20</v>
      </c>
      <c r="E1171" s="13" t="s">
        <v>24</v>
      </c>
      <c r="F1171" s="15">
        <v>1215.5999999999999</v>
      </c>
      <c r="G1171" s="15">
        <v>0</v>
      </c>
      <c r="H1171" s="15">
        <v>1215.5999999999999</v>
      </c>
      <c r="I1171" s="15">
        <v>688.54</v>
      </c>
      <c r="J1171" s="15">
        <v>527.05999999999995</v>
      </c>
      <c r="K1171" s="16">
        <v>0.43358013000000001</v>
      </c>
      <c r="L1171" s="13" t="s">
        <v>20</v>
      </c>
    </row>
    <row r="1172" spans="1:12" ht="24">
      <c r="A1172" s="13" t="s">
        <v>1828</v>
      </c>
      <c r="B1172" s="14">
        <v>45695</v>
      </c>
      <c r="C1172" s="13" t="s">
        <v>175</v>
      </c>
      <c r="D1172" s="13" t="s">
        <v>20</v>
      </c>
      <c r="E1172" s="13" t="s">
        <v>24</v>
      </c>
      <c r="F1172" s="15">
        <v>1537.94</v>
      </c>
      <c r="G1172" s="15">
        <v>0</v>
      </c>
      <c r="H1172" s="15">
        <v>1537.94</v>
      </c>
      <c r="I1172" s="15">
        <v>1139.3499999999999</v>
      </c>
      <c r="J1172" s="15">
        <v>398.59</v>
      </c>
      <c r="K1172" s="16">
        <v>0.25917136000000002</v>
      </c>
      <c r="L1172" s="13" t="s">
        <v>20</v>
      </c>
    </row>
    <row r="1173" spans="1:12" ht="36">
      <c r="A1173" s="13" t="s">
        <v>1829</v>
      </c>
      <c r="B1173" s="14">
        <v>45695</v>
      </c>
      <c r="C1173" s="13" t="s">
        <v>89</v>
      </c>
      <c r="D1173" s="13" t="s">
        <v>39</v>
      </c>
      <c r="E1173" s="13" t="s">
        <v>33</v>
      </c>
      <c r="F1173" s="15">
        <v>600</v>
      </c>
      <c r="G1173" s="15">
        <v>0</v>
      </c>
      <c r="H1173" s="15">
        <v>600</v>
      </c>
      <c r="I1173" s="15">
        <v>450</v>
      </c>
      <c r="J1173" s="15">
        <v>150</v>
      </c>
      <c r="K1173" s="16">
        <v>0.25</v>
      </c>
      <c r="L1173" s="13" t="s">
        <v>117</v>
      </c>
    </row>
    <row r="1174" spans="1:12" ht="24">
      <c r="A1174" s="13" t="s">
        <v>1830</v>
      </c>
      <c r="B1174" s="14">
        <v>45697</v>
      </c>
      <c r="C1174" s="13" t="s">
        <v>143</v>
      </c>
      <c r="D1174" s="13" t="s">
        <v>15</v>
      </c>
      <c r="E1174" s="13" t="s">
        <v>18</v>
      </c>
      <c r="F1174" s="15">
        <v>0</v>
      </c>
      <c r="G1174" s="15">
        <v>0</v>
      </c>
      <c r="H1174" s="15">
        <v>0</v>
      </c>
      <c r="I1174" s="15">
        <v>4772.5</v>
      </c>
      <c r="J1174" s="15">
        <v>-4772.5</v>
      </c>
      <c r="K1174" s="16">
        <v>0</v>
      </c>
      <c r="L1174" s="13" t="s">
        <v>240</v>
      </c>
    </row>
    <row r="1175" spans="1:12">
      <c r="A1175" s="13" t="s">
        <v>1148</v>
      </c>
      <c r="B1175" s="14">
        <v>45697</v>
      </c>
      <c r="C1175" s="13" t="s">
        <v>1149</v>
      </c>
      <c r="D1175" s="13" t="s">
        <v>45</v>
      </c>
      <c r="E1175" s="13" t="s">
        <v>24</v>
      </c>
      <c r="F1175" s="15">
        <v>0</v>
      </c>
      <c r="G1175" s="15">
        <v>0</v>
      </c>
      <c r="H1175" s="15">
        <v>0</v>
      </c>
      <c r="I1175" s="15">
        <v>14.03</v>
      </c>
      <c r="J1175" s="15">
        <v>-14.03</v>
      </c>
      <c r="K1175" s="16">
        <v>0</v>
      </c>
      <c r="L1175" s="13" t="s">
        <v>241</v>
      </c>
    </row>
    <row r="1176" spans="1:12" ht="24">
      <c r="A1176" s="13" t="s">
        <v>364</v>
      </c>
      <c r="B1176" s="14">
        <v>45697</v>
      </c>
      <c r="C1176" s="13" t="s">
        <v>344</v>
      </c>
      <c r="D1176" s="13" t="s">
        <v>15</v>
      </c>
      <c r="E1176" s="13" t="s">
        <v>18</v>
      </c>
      <c r="F1176" s="15">
        <v>0</v>
      </c>
      <c r="G1176" s="15">
        <v>0</v>
      </c>
      <c r="H1176" s="15">
        <v>0</v>
      </c>
      <c r="I1176" s="15">
        <v>-38.08</v>
      </c>
      <c r="J1176" s="15">
        <v>38.08</v>
      </c>
      <c r="K1176" s="16">
        <v>0</v>
      </c>
      <c r="L1176" s="13" t="s">
        <v>274</v>
      </c>
    </row>
    <row r="1177" spans="1:12" ht="24">
      <c r="A1177" s="13" t="s">
        <v>1782</v>
      </c>
      <c r="B1177" s="14">
        <v>45697</v>
      </c>
      <c r="C1177" s="13" t="s">
        <v>1634</v>
      </c>
      <c r="D1177" s="13" t="s">
        <v>77</v>
      </c>
      <c r="E1177" s="13" t="s">
        <v>33</v>
      </c>
      <c r="F1177" s="15">
        <v>0</v>
      </c>
      <c r="G1177" s="15">
        <v>0</v>
      </c>
      <c r="H1177" s="15">
        <v>0</v>
      </c>
      <c r="I1177" s="15">
        <v>-6.42</v>
      </c>
      <c r="J1177" s="15">
        <v>6.42</v>
      </c>
      <c r="K1177" s="16">
        <v>0</v>
      </c>
      <c r="L1177" s="13" t="s">
        <v>77</v>
      </c>
    </row>
    <row r="1178" spans="1:12" ht="36">
      <c r="A1178" s="13" t="s">
        <v>1016</v>
      </c>
      <c r="B1178" s="14">
        <v>45697</v>
      </c>
      <c r="C1178" s="13" t="s">
        <v>398</v>
      </c>
      <c r="D1178" s="13" t="s">
        <v>76</v>
      </c>
      <c r="E1178" s="13" t="s">
        <v>18</v>
      </c>
      <c r="F1178" s="15">
        <v>0</v>
      </c>
      <c r="G1178" s="15">
        <v>0</v>
      </c>
      <c r="H1178" s="15">
        <v>0</v>
      </c>
      <c r="I1178" s="15">
        <v>24.5</v>
      </c>
      <c r="J1178" s="15">
        <v>-24.5</v>
      </c>
      <c r="K1178" s="16">
        <v>0</v>
      </c>
      <c r="L1178" s="13" t="s">
        <v>80</v>
      </c>
    </row>
    <row r="1179" spans="1:12">
      <c r="A1179" s="13" t="s">
        <v>1032</v>
      </c>
      <c r="B1179" s="14">
        <v>45697</v>
      </c>
      <c r="C1179" s="13" t="s">
        <v>1033</v>
      </c>
      <c r="D1179" s="13" t="s">
        <v>30</v>
      </c>
      <c r="E1179" s="13" t="s">
        <v>33</v>
      </c>
      <c r="F1179" s="15">
        <v>0</v>
      </c>
      <c r="G1179" s="15">
        <v>0</v>
      </c>
      <c r="H1179" s="15">
        <v>0</v>
      </c>
      <c r="I1179" s="15">
        <v>-0.01</v>
      </c>
      <c r="J1179" s="15">
        <v>0.01</v>
      </c>
      <c r="K1179" s="16">
        <v>0</v>
      </c>
      <c r="L1179" s="13" t="s">
        <v>77</v>
      </c>
    </row>
    <row r="1180" spans="1:12" ht="24">
      <c r="A1180" s="13" t="s">
        <v>1759</v>
      </c>
      <c r="B1180" s="14">
        <v>45697</v>
      </c>
      <c r="C1180" s="13" t="s">
        <v>273</v>
      </c>
      <c r="D1180" s="13" t="s">
        <v>76</v>
      </c>
      <c r="E1180" s="13" t="s">
        <v>18</v>
      </c>
      <c r="F1180" s="15">
        <v>0</v>
      </c>
      <c r="G1180" s="15">
        <v>0</v>
      </c>
      <c r="H1180" s="15">
        <v>0</v>
      </c>
      <c r="I1180" s="15">
        <v>-131.6</v>
      </c>
      <c r="J1180" s="15">
        <v>131.6</v>
      </c>
      <c r="K1180" s="16">
        <v>0</v>
      </c>
      <c r="L1180" s="13" t="s">
        <v>103</v>
      </c>
    </row>
    <row r="1181" spans="1:12" ht="24">
      <c r="A1181" s="13" t="s">
        <v>1723</v>
      </c>
      <c r="B1181" s="14">
        <v>45697</v>
      </c>
      <c r="C1181" s="13" t="s">
        <v>170</v>
      </c>
      <c r="D1181" s="13" t="s">
        <v>81</v>
      </c>
      <c r="E1181" s="13" t="s">
        <v>24</v>
      </c>
      <c r="F1181" s="15">
        <v>0</v>
      </c>
      <c r="G1181" s="15">
        <v>0</v>
      </c>
      <c r="H1181" s="15">
        <v>0</v>
      </c>
      <c r="I1181" s="15">
        <v>0.01</v>
      </c>
      <c r="J1181" s="15">
        <v>-0.01</v>
      </c>
      <c r="K1181" s="16">
        <v>0</v>
      </c>
      <c r="L1181" s="13" t="s">
        <v>247</v>
      </c>
    </row>
    <row r="1182" spans="1:12" ht="24">
      <c r="A1182" s="13" t="s">
        <v>1707</v>
      </c>
      <c r="B1182" s="14">
        <v>45698</v>
      </c>
      <c r="C1182" s="13" t="s">
        <v>132</v>
      </c>
      <c r="D1182" s="13" t="s">
        <v>15</v>
      </c>
      <c r="E1182" s="13" t="s">
        <v>18</v>
      </c>
      <c r="F1182" s="15">
        <v>0</v>
      </c>
      <c r="G1182" s="15">
        <v>0</v>
      </c>
      <c r="H1182" s="15">
        <v>0</v>
      </c>
      <c r="I1182" s="15">
        <v>-16</v>
      </c>
      <c r="J1182" s="15">
        <v>16</v>
      </c>
      <c r="K1182" s="16">
        <v>0</v>
      </c>
      <c r="L1182" s="13" t="s">
        <v>240</v>
      </c>
    </row>
    <row r="1183" spans="1:12" ht="24">
      <c r="A1183" s="13" t="s">
        <v>1768</v>
      </c>
      <c r="B1183" s="14">
        <v>45698</v>
      </c>
      <c r="C1183" s="13" t="s">
        <v>1661</v>
      </c>
      <c r="D1183" s="13" t="s">
        <v>45</v>
      </c>
      <c r="E1183" s="13" t="s">
        <v>24</v>
      </c>
      <c r="F1183" s="15">
        <v>0</v>
      </c>
      <c r="G1183" s="15">
        <v>0</v>
      </c>
      <c r="H1183" s="15">
        <v>0</v>
      </c>
      <c r="I1183" s="15">
        <v>0.99</v>
      </c>
      <c r="J1183" s="15">
        <v>-0.99</v>
      </c>
      <c r="K1183" s="16">
        <v>0</v>
      </c>
      <c r="L1183" s="13" t="s">
        <v>241</v>
      </c>
    </row>
    <row r="1184" spans="1:12" ht="48">
      <c r="A1184" s="13" t="s">
        <v>1814</v>
      </c>
      <c r="B1184" s="14">
        <v>45698</v>
      </c>
      <c r="C1184" s="13" t="s">
        <v>1815</v>
      </c>
      <c r="D1184" s="13" t="s">
        <v>70</v>
      </c>
      <c r="E1184" s="13" t="s">
        <v>24</v>
      </c>
      <c r="F1184" s="15">
        <v>0</v>
      </c>
      <c r="G1184" s="15">
        <v>0</v>
      </c>
      <c r="H1184" s="15">
        <v>0</v>
      </c>
      <c r="I1184" s="15">
        <v>41.74</v>
      </c>
      <c r="J1184" s="15">
        <v>-41.74</v>
      </c>
      <c r="K1184" s="16">
        <v>0</v>
      </c>
      <c r="L1184" s="13" t="s">
        <v>239</v>
      </c>
    </row>
    <row r="1185" spans="1:12" ht="36">
      <c r="A1185" s="13" t="s">
        <v>1712</v>
      </c>
      <c r="B1185" s="14">
        <v>45698</v>
      </c>
      <c r="C1185" s="13" t="s">
        <v>152</v>
      </c>
      <c r="D1185" s="13" t="s">
        <v>113</v>
      </c>
      <c r="E1185" s="13" t="s">
        <v>24</v>
      </c>
      <c r="F1185" s="15">
        <v>0</v>
      </c>
      <c r="G1185" s="15">
        <v>0</v>
      </c>
      <c r="H1185" s="15">
        <v>0</v>
      </c>
      <c r="I1185" s="15">
        <v>562.75</v>
      </c>
      <c r="J1185" s="15">
        <v>-562.75</v>
      </c>
      <c r="K1185" s="16">
        <v>0</v>
      </c>
      <c r="L1185" s="13" t="s">
        <v>261</v>
      </c>
    </row>
    <row r="1186" spans="1:12">
      <c r="A1186" s="13" t="s">
        <v>278</v>
      </c>
      <c r="B1186" s="14">
        <v>45698</v>
      </c>
      <c r="C1186" s="13" t="s">
        <v>21</v>
      </c>
      <c r="D1186" s="13" t="s">
        <v>20</v>
      </c>
      <c r="E1186" s="13" t="s">
        <v>24</v>
      </c>
      <c r="F1186" s="15">
        <v>0</v>
      </c>
      <c r="G1186" s="15">
        <v>0</v>
      </c>
      <c r="H1186" s="15">
        <v>0</v>
      </c>
      <c r="I1186" s="15">
        <v>68.17</v>
      </c>
      <c r="J1186" s="15">
        <v>-68.17</v>
      </c>
      <c r="K1186" s="16">
        <v>0</v>
      </c>
      <c r="L1186" s="13" t="s">
        <v>20</v>
      </c>
    </row>
    <row r="1187" spans="1:12">
      <c r="A1187" s="13" t="s">
        <v>1485</v>
      </c>
      <c r="B1187" s="14">
        <v>45698</v>
      </c>
      <c r="C1187" s="13" t="s">
        <v>21</v>
      </c>
      <c r="D1187" s="13" t="s">
        <v>20</v>
      </c>
      <c r="E1187" s="13" t="s">
        <v>24</v>
      </c>
      <c r="F1187" s="15">
        <v>0</v>
      </c>
      <c r="G1187" s="15">
        <v>-17500</v>
      </c>
      <c r="H1187" s="15">
        <v>-17500</v>
      </c>
      <c r="I1187" s="15">
        <v>-13189.08</v>
      </c>
      <c r="J1187" s="15">
        <v>-4310.92</v>
      </c>
      <c r="K1187" s="16">
        <v>0.24633828999999999</v>
      </c>
      <c r="L1187" s="13" t="s">
        <v>245</v>
      </c>
    </row>
    <row r="1188" spans="1:12" ht="24">
      <c r="A1188" s="13" t="s">
        <v>482</v>
      </c>
      <c r="B1188" s="14">
        <v>45698</v>
      </c>
      <c r="C1188" s="13" t="s">
        <v>273</v>
      </c>
      <c r="D1188" s="13" t="s">
        <v>76</v>
      </c>
      <c r="E1188" s="13" t="s">
        <v>18</v>
      </c>
      <c r="F1188" s="15">
        <v>0</v>
      </c>
      <c r="G1188" s="15">
        <v>-1307</v>
      </c>
      <c r="H1188" s="15">
        <v>-1307</v>
      </c>
      <c r="I1188" s="15">
        <v>803.92</v>
      </c>
      <c r="J1188" s="15">
        <v>-2110.92</v>
      </c>
      <c r="K1188" s="16">
        <v>1.6150879899999999</v>
      </c>
      <c r="L1188" s="13" t="s">
        <v>269</v>
      </c>
    </row>
    <row r="1189" spans="1:12">
      <c r="A1189" s="13" t="s">
        <v>461</v>
      </c>
      <c r="B1189" s="14">
        <v>45698</v>
      </c>
      <c r="C1189" s="13" t="s">
        <v>21</v>
      </c>
      <c r="D1189" s="13" t="s">
        <v>20</v>
      </c>
      <c r="E1189" s="13" t="s">
        <v>24</v>
      </c>
      <c r="F1189" s="15">
        <v>0</v>
      </c>
      <c r="G1189" s="15">
        <v>0</v>
      </c>
      <c r="H1189" s="15">
        <v>0</v>
      </c>
      <c r="I1189" s="15">
        <v>92</v>
      </c>
      <c r="J1189" s="15">
        <v>-92</v>
      </c>
      <c r="K1189" s="16">
        <v>0</v>
      </c>
      <c r="L1189" s="13" t="s">
        <v>20</v>
      </c>
    </row>
    <row r="1190" spans="1:12" ht="24">
      <c r="A1190" s="13" t="s">
        <v>548</v>
      </c>
      <c r="B1190" s="14">
        <v>45698</v>
      </c>
      <c r="C1190" s="13" t="s">
        <v>549</v>
      </c>
      <c r="D1190" s="13" t="s">
        <v>106</v>
      </c>
      <c r="E1190" s="13" t="s">
        <v>33</v>
      </c>
      <c r="F1190" s="15">
        <v>0</v>
      </c>
      <c r="G1190" s="15">
        <v>0</v>
      </c>
      <c r="H1190" s="15">
        <v>0</v>
      </c>
      <c r="I1190" s="15">
        <v>4939.3</v>
      </c>
      <c r="J1190" s="15">
        <v>-4939.3</v>
      </c>
      <c r="K1190" s="16">
        <v>0</v>
      </c>
      <c r="L1190" s="13" t="s">
        <v>77</v>
      </c>
    </row>
    <row r="1191" spans="1:12" ht="24">
      <c r="A1191" s="13" t="s">
        <v>1580</v>
      </c>
      <c r="B1191" s="14">
        <v>45698</v>
      </c>
      <c r="C1191" s="13" t="s">
        <v>265</v>
      </c>
      <c r="D1191" s="13" t="s">
        <v>15</v>
      </c>
      <c r="E1191" s="13" t="s">
        <v>18</v>
      </c>
      <c r="F1191" s="15">
        <v>0</v>
      </c>
      <c r="G1191" s="15">
        <v>0</v>
      </c>
      <c r="H1191" s="15">
        <v>0</v>
      </c>
      <c r="I1191" s="15">
        <v>15.27</v>
      </c>
      <c r="J1191" s="15">
        <v>-15.27</v>
      </c>
      <c r="K1191" s="16">
        <v>0</v>
      </c>
      <c r="L1191" s="13" t="s">
        <v>234</v>
      </c>
    </row>
    <row r="1192" spans="1:12">
      <c r="A1192" s="13" t="s">
        <v>1171</v>
      </c>
      <c r="B1192" s="14">
        <v>45698</v>
      </c>
      <c r="C1192" s="13" t="s">
        <v>611</v>
      </c>
      <c r="D1192" s="13" t="s">
        <v>120</v>
      </c>
      <c r="E1192" s="13" t="s">
        <v>24</v>
      </c>
      <c r="F1192" s="15">
        <v>0</v>
      </c>
      <c r="G1192" s="15">
        <v>0</v>
      </c>
      <c r="H1192" s="15">
        <v>0</v>
      </c>
      <c r="I1192" s="15">
        <v>1372.1</v>
      </c>
      <c r="J1192" s="15">
        <v>-1372.1</v>
      </c>
      <c r="K1192" s="16">
        <v>0</v>
      </c>
      <c r="L1192" s="13" t="s">
        <v>274</v>
      </c>
    </row>
    <row r="1193" spans="1:12" ht="24">
      <c r="A1193" s="13" t="s">
        <v>1761</v>
      </c>
      <c r="B1193" s="14">
        <v>45698</v>
      </c>
      <c r="C1193" s="13" t="s">
        <v>1661</v>
      </c>
      <c r="D1193" s="13" t="s">
        <v>241</v>
      </c>
      <c r="E1193" s="13" t="s">
        <v>24</v>
      </c>
      <c r="F1193" s="15">
        <v>0</v>
      </c>
      <c r="G1193" s="15">
        <v>0</v>
      </c>
      <c r="H1193" s="15">
        <v>0</v>
      </c>
      <c r="I1193" s="15">
        <v>25</v>
      </c>
      <c r="J1193" s="15">
        <v>-25</v>
      </c>
      <c r="K1193" s="16">
        <v>0</v>
      </c>
      <c r="L1193" s="13" t="s">
        <v>241</v>
      </c>
    </row>
    <row r="1194" spans="1:12" ht="24">
      <c r="A1194" s="13" t="s">
        <v>1133</v>
      </c>
      <c r="B1194" s="14">
        <v>45698</v>
      </c>
      <c r="C1194" s="13" t="s">
        <v>143</v>
      </c>
      <c r="D1194" s="13" t="s">
        <v>15</v>
      </c>
      <c r="E1194" s="13" t="s">
        <v>18</v>
      </c>
      <c r="F1194" s="15">
        <v>0</v>
      </c>
      <c r="G1194" s="15">
        <v>0</v>
      </c>
      <c r="H1194" s="15">
        <v>0</v>
      </c>
      <c r="I1194" s="15">
        <v>-91.32</v>
      </c>
      <c r="J1194" s="15">
        <v>91.32</v>
      </c>
      <c r="K1194" s="16">
        <v>0</v>
      </c>
      <c r="L1194" s="13" t="s">
        <v>234</v>
      </c>
    </row>
    <row r="1195" spans="1:12">
      <c r="A1195" s="13" t="s">
        <v>1045</v>
      </c>
      <c r="B1195" s="14">
        <v>45698</v>
      </c>
      <c r="C1195" s="13" t="s">
        <v>62</v>
      </c>
      <c r="D1195" s="13" t="s">
        <v>15</v>
      </c>
      <c r="E1195" s="13" t="s">
        <v>18</v>
      </c>
      <c r="F1195" s="15">
        <v>850</v>
      </c>
      <c r="G1195" s="15">
        <v>0</v>
      </c>
      <c r="H1195" s="15">
        <v>850</v>
      </c>
      <c r="I1195" s="15">
        <v>600.01</v>
      </c>
      <c r="J1195" s="15">
        <v>249.99</v>
      </c>
      <c r="K1195" s="16">
        <v>0.29410587999999999</v>
      </c>
      <c r="L1195" s="13" t="s">
        <v>238</v>
      </c>
    </row>
    <row r="1196" spans="1:12" ht="24">
      <c r="A1196" s="13" t="s">
        <v>1660</v>
      </c>
      <c r="B1196" s="14">
        <v>45698</v>
      </c>
      <c r="C1196" s="13" t="s">
        <v>1661</v>
      </c>
      <c r="D1196" s="13" t="s">
        <v>45</v>
      </c>
      <c r="E1196" s="13" t="s">
        <v>24</v>
      </c>
      <c r="F1196" s="15">
        <v>0</v>
      </c>
      <c r="G1196" s="15">
        <v>0</v>
      </c>
      <c r="H1196" s="15">
        <v>0</v>
      </c>
      <c r="I1196" s="15">
        <v>25</v>
      </c>
      <c r="J1196" s="15">
        <v>-25</v>
      </c>
      <c r="K1196" s="16">
        <v>0</v>
      </c>
      <c r="L1196" s="13" t="s">
        <v>241</v>
      </c>
    </row>
    <row r="1197" spans="1:12" ht="36">
      <c r="A1197" s="13" t="s">
        <v>1831</v>
      </c>
      <c r="B1197" s="14">
        <v>45698</v>
      </c>
      <c r="C1197" s="13" t="s">
        <v>1832</v>
      </c>
      <c r="D1197" s="13" t="s">
        <v>105</v>
      </c>
      <c r="E1197" s="13" t="s">
        <v>33</v>
      </c>
      <c r="F1197" s="15">
        <v>1200</v>
      </c>
      <c r="G1197" s="15">
        <v>0</v>
      </c>
      <c r="H1197" s="15">
        <v>1200</v>
      </c>
      <c r="I1197" s="15">
        <v>1027.79</v>
      </c>
      <c r="J1197" s="15">
        <v>172.21</v>
      </c>
      <c r="K1197" s="16">
        <v>0.14350832999999999</v>
      </c>
      <c r="L1197" s="13" t="s">
        <v>77</v>
      </c>
    </row>
    <row r="1198" spans="1:12" ht="36">
      <c r="A1198" s="13" t="s">
        <v>1833</v>
      </c>
      <c r="B1198" s="14">
        <v>45698</v>
      </c>
      <c r="C1198" s="13" t="s">
        <v>152</v>
      </c>
      <c r="D1198" s="13" t="s">
        <v>113</v>
      </c>
      <c r="E1198" s="13" t="s">
        <v>24</v>
      </c>
      <c r="F1198" s="15">
        <v>4515</v>
      </c>
      <c r="G1198" s="15">
        <v>0</v>
      </c>
      <c r="H1198" s="15">
        <v>4515</v>
      </c>
      <c r="I1198" s="15">
        <v>3544</v>
      </c>
      <c r="J1198" s="15">
        <v>971</v>
      </c>
      <c r="K1198" s="16">
        <v>0.21506090999999999</v>
      </c>
      <c r="L1198" s="13" t="s">
        <v>113</v>
      </c>
    </row>
    <row r="1199" spans="1:12" ht="36">
      <c r="A1199" s="13" t="s">
        <v>1834</v>
      </c>
      <c r="B1199" s="14">
        <v>45698</v>
      </c>
      <c r="C1199" s="13" t="s">
        <v>152</v>
      </c>
      <c r="D1199" s="13" t="s">
        <v>113</v>
      </c>
      <c r="E1199" s="13" t="s">
        <v>24</v>
      </c>
      <c r="F1199" s="15">
        <v>628.94000000000005</v>
      </c>
      <c r="G1199" s="15">
        <v>0</v>
      </c>
      <c r="H1199" s="15">
        <v>628.94000000000005</v>
      </c>
      <c r="I1199" s="15">
        <v>534.6</v>
      </c>
      <c r="J1199" s="15">
        <v>94.34</v>
      </c>
      <c r="K1199" s="16">
        <v>0.14999841</v>
      </c>
      <c r="L1199" s="13" t="s">
        <v>113</v>
      </c>
    </row>
    <row r="1200" spans="1:12" ht="24">
      <c r="A1200" s="13" t="s">
        <v>1835</v>
      </c>
      <c r="B1200" s="14">
        <v>45698</v>
      </c>
      <c r="C1200" s="13" t="s">
        <v>549</v>
      </c>
      <c r="D1200" s="13" t="s">
        <v>106</v>
      </c>
      <c r="E1200" s="13" t="s">
        <v>33</v>
      </c>
      <c r="F1200" s="15">
        <v>0</v>
      </c>
      <c r="G1200" s="15">
        <v>0</v>
      </c>
      <c r="H1200" s="15">
        <v>0</v>
      </c>
      <c r="I1200" s="15">
        <v>444.13</v>
      </c>
      <c r="J1200" s="15">
        <v>-444.13</v>
      </c>
      <c r="K1200" s="16">
        <v>0</v>
      </c>
      <c r="L1200" s="13" t="s">
        <v>77</v>
      </c>
    </row>
    <row r="1201" spans="1:12">
      <c r="A1201" s="13" t="s">
        <v>1836</v>
      </c>
      <c r="B1201" s="14">
        <v>45698</v>
      </c>
      <c r="C1201" s="13" t="s">
        <v>224</v>
      </c>
      <c r="D1201" s="13" t="s">
        <v>76</v>
      </c>
      <c r="E1201" s="13" t="s">
        <v>18</v>
      </c>
      <c r="F1201" s="15">
        <v>0</v>
      </c>
      <c r="G1201" s="15">
        <v>0</v>
      </c>
      <c r="H1201" s="15">
        <v>0</v>
      </c>
      <c r="I1201" s="15">
        <v>1086.6600000000001</v>
      </c>
      <c r="J1201" s="15">
        <v>-1086.6600000000001</v>
      </c>
      <c r="K1201" s="16">
        <v>0</v>
      </c>
      <c r="L1201" s="13" t="s">
        <v>237</v>
      </c>
    </row>
    <row r="1202" spans="1:12">
      <c r="A1202" s="13" t="s">
        <v>652</v>
      </c>
      <c r="B1202" s="14">
        <v>45698</v>
      </c>
      <c r="C1202" s="13" t="s">
        <v>653</v>
      </c>
      <c r="D1202" s="13" t="s">
        <v>106</v>
      </c>
      <c r="E1202" s="13" t="s">
        <v>33</v>
      </c>
      <c r="F1202" s="15">
        <v>0</v>
      </c>
      <c r="G1202" s="15">
        <v>0</v>
      </c>
      <c r="H1202" s="15">
        <v>0</v>
      </c>
      <c r="I1202" s="15">
        <v>408</v>
      </c>
      <c r="J1202" s="15">
        <v>-408</v>
      </c>
      <c r="K1202" s="16">
        <v>0</v>
      </c>
      <c r="L1202" s="13" t="s">
        <v>142</v>
      </c>
    </row>
    <row r="1203" spans="1:12" ht="24">
      <c r="A1203" s="13" t="s">
        <v>640</v>
      </c>
      <c r="B1203" s="14">
        <v>45698</v>
      </c>
      <c r="C1203" s="13" t="s">
        <v>175</v>
      </c>
      <c r="D1203" s="13" t="s">
        <v>20</v>
      </c>
      <c r="E1203" s="13" t="s">
        <v>24</v>
      </c>
      <c r="F1203" s="15">
        <v>0</v>
      </c>
      <c r="G1203" s="15">
        <v>216.32</v>
      </c>
      <c r="H1203" s="15">
        <v>216.32</v>
      </c>
      <c r="I1203" s="15">
        <v>0</v>
      </c>
      <c r="J1203" s="15">
        <v>216.32</v>
      </c>
      <c r="K1203" s="16">
        <v>1</v>
      </c>
      <c r="L1203" s="13" t="s">
        <v>20</v>
      </c>
    </row>
    <row r="1204" spans="1:12" ht="24">
      <c r="A1204" s="13" t="s">
        <v>1197</v>
      </c>
      <c r="B1204" s="14">
        <v>45698</v>
      </c>
      <c r="C1204" s="13" t="s">
        <v>175</v>
      </c>
      <c r="D1204" s="13" t="s">
        <v>20</v>
      </c>
      <c r="E1204" s="13" t="s">
        <v>24</v>
      </c>
      <c r="F1204" s="15">
        <v>0</v>
      </c>
      <c r="G1204" s="15">
        <v>100</v>
      </c>
      <c r="H1204" s="15">
        <v>100</v>
      </c>
      <c r="I1204" s="15">
        <v>0</v>
      </c>
      <c r="J1204" s="15">
        <v>100</v>
      </c>
      <c r="K1204" s="16">
        <v>1</v>
      </c>
      <c r="L1204" s="13" t="s">
        <v>20</v>
      </c>
    </row>
    <row r="1205" spans="1:12" ht="24">
      <c r="A1205" s="13" t="s">
        <v>1837</v>
      </c>
      <c r="B1205" s="14">
        <v>45698</v>
      </c>
      <c r="C1205" s="13" t="s">
        <v>175</v>
      </c>
      <c r="D1205" s="13" t="s">
        <v>20</v>
      </c>
      <c r="E1205" s="13" t="s">
        <v>24</v>
      </c>
      <c r="F1205" s="15">
        <v>0</v>
      </c>
      <c r="G1205" s="15">
        <v>-670.8</v>
      </c>
      <c r="H1205" s="15">
        <v>-670.8</v>
      </c>
      <c r="I1205" s="15">
        <v>0</v>
      </c>
      <c r="J1205" s="15">
        <v>-670.8</v>
      </c>
      <c r="K1205" s="16">
        <v>1</v>
      </c>
      <c r="L1205" s="13" t="s">
        <v>20</v>
      </c>
    </row>
    <row r="1206" spans="1:12">
      <c r="A1206" s="13" t="s">
        <v>1629</v>
      </c>
      <c r="B1206" s="14">
        <v>45698</v>
      </c>
      <c r="C1206" s="13" t="s">
        <v>21</v>
      </c>
      <c r="D1206" s="13" t="s">
        <v>20</v>
      </c>
      <c r="E1206" s="13" t="s">
        <v>24</v>
      </c>
      <c r="F1206" s="15">
        <v>0</v>
      </c>
      <c r="G1206" s="15">
        <v>0</v>
      </c>
      <c r="H1206" s="15">
        <v>0</v>
      </c>
      <c r="I1206" s="15">
        <v>38.93</v>
      </c>
      <c r="J1206" s="15">
        <v>-38.93</v>
      </c>
      <c r="K1206" s="16">
        <v>0</v>
      </c>
      <c r="L1206" s="13" t="s">
        <v>20</v>
      </c>
    </row>
    <row r="1207" spans="1:12" ht="24">
      <c r="A1207" s="13" t="s">
        <v>1206</v>
      </c>
      <c r="B1207" s="14">
        <v>45698</v>
      </c>
      <c r="C1207" s="13" t="s">
        <v>175</v>
      </c>
      <c r="D1207" s="13" t="s">
        <v>20</v>
      </c>
      <c r="E1207" s="13" t="s">
        <v>24</v>
      </c>
      <c r="F1207" s="15">
        <v>0</v>
      </c>
      <c r="G1207" s="15">
        <v>40</v>
      </c>
      <c r="H1207" s="15">
        <v>40</v>
      </c>
      <c r="I1207" s="15">
        <v>0</v>
      </c>
      <c r="J1207" s="15">
        <v>40</v>
      </c>
      <c r="K1207" s="16">
        <v>1</v>
      </c>
      <c r="L1207" s="13" t="s">
        <v>20</v>
      </c>
    </row>
    <row r="1208" spans="1:12" ht="24">
      <c r="A1208" s="13" t="s">
        <v>1175</v>
      </c>
      <c r="B1208" s="14">
        <v>45698</v>
      </c>
      <c r="C1208" s="13" t="s">
        <v>175</v>
      </c>
      <c r="D1208" s="13" t="s">
        <v>20</v>
      </c>
      <c r="E1208" s="13" t="s">
        <v>24</v>
      </c>
      <c r="F1208" s="15">
        <v>0</v>
      </c>
      <c r="G1208" s="15">
        <v>-7</v>
      </c>
      <c r="H1208" s="15">
        <v>-7</v>
      </c>
      <c r="I1208" s="15">
        <v>0</v>
      </c>
      <c r="J1208" s="15">
        <v>-7</v>
      </c>
      <c r="K1208" s="16">
        <v>1</v>
      </c>
      <c r="L1208" s="13" t="s">
        <v>20</v>
      </c>
    </row>
    <row r="1209" spans="1:12">
      <c r="A1209" s="13" t="s">
        <v>1153</v>
      </c>
      <c r="B1209" s="14">
        <v>45698</v>
      </c>
      <c r="C1209" s="13" t="s">
        <v>530</v>
      </c>
      <c r="D1209" s="13" t="s">
        <v>45</v>
      </c>
      <c r="E1209" s="13" t="s">
        <v>24</v>
      </c>
      <c r="F1209" s="15">
        <v>0</v>
      </c>
      <c r="G1209" s="15">
        <v>0</v>
      </c>
      <c r="H1209" s="15">
        <v>0</v>
      </c>
      <c r="I1209" s="15">
        <v>-330</v>
      </c>
      <c r="J1209" s="15">
        <v>330</v>
      </c>
      <c r="K1209" s="16">
        <v>0</v>
      </c>
      <c r="L1209" s="13" t="s">
        <v>241</v>
      </c>
    </row>
    <row r="1210" spans="1:12" ht="36">
      <c r="A1210" s="13" t="s">
        <v>1641</v>
      </c>
      <c r="B1210" s="14">
        <v>45698</v>
      </c>
      <c r="C1210" s="13" t="s">
        <v>419</v>
      </c>
      <c r="D1210" s="13" t="s">
        <v>106</v>
      </c>
      <c r="E1210" s="13" t="s">
        <v>33</v>
      </c>
      <c r="F1210" s="15">
        <v>0</v>
      </c>
      <c r="G1210" s="15">
        <v>0</v>
      </c>
      <c r="H1210" s="15">
        <v>0</v>
      </c>
      <c r="I1210" s="15">
        <v>423.54</v>
      </c>
      <c r="J1210" s="15">
        <v>-423.54</v>
      </c>
      <c r="K1210" s="16">
        <v>0</v>
      </c>
      <c r="L1210" s="13" t="s">
        <v>77</v>
      </c>
    </row>
    <row r="1211" spans="1:12" ht="24">
      <c r="A1211" s="13" t="s">
        <v>1349</v>
      </c>
      <c r="B1211" s="14">
        <v>45698</v>
      </c>
      <c r="C1211" s="13" t="s">
        <v>223</v>
      </c>
      <c r="D1211" s="13" t="s">
        <v>59</v>
      </c>
      <c r="E1211" s="13" t="s">
        <v>18</v>
      </c>
      <c r="F1211" s="15">
        <v>0</v>
      </c>
      <c r="G1211" s="15">
        <v>0</v>
      </c>
      <c r="H1211" s="15">
        <v>0</v>
      </c>
      <c r="I1211" s="15">
        <v>-958.57</v>
      </c>
      <c r="J1211" s="15">
        <v>958.57</v>
      </c>
      <c r="K1211" s="16">
        <v>0</v>
      </c>
      <c r="L1211" s="13" t="s">
        <v>103</v>
      </c>
    </row>
    <row r="1212" spans="1:12">
      <c r="A1212" s="13" t="s">
        <v>1838</v>
      </c>
      <c r="B1212" s="14">
        <v>45698</v>
      </c>
      <c r="C1212" s="13" t="s">
        <v>1529</v>
      </c>
      <c r="D1212" s="13" t="s">
        <v>76</v>
      </c>
      <c r="E1212" s="13" t="s">
        <v>18</v>
      </c>
      <c r="F1212" s="15">
        <v>15100</v>
      </c>
      <c r="G1212" s="15">
        <v>0</v>
      </c>
      <c r="H1212" s="15">
        <v>15100</v>
      </c>
      <c r="I1212" s="15">
        <v>11012.04</v>
      </c>
      <c r="J1212" s="15">
        <v>4087.96</v>
      </c>
      <c r="K1212" s="16">
        <v>0.27072583</v>
      </c>
      <c r="L1212" s="13" t="s">
        <v>238</v>
      </c>
    </row>
    <row r="1213" spans="1:12">
      <c r="A1213" s="13" t="s">
        <v>1839</v>
      </c>
      <c r="B1213" s="14">
        <v>45698</v>
      </c>
      <c r="C1213" s="13" t="s">
        <v>411</v>
      </c>
      <c r="D1213" s="13" t="s">
        <v>59</v>
      </c>
      <c r="E1213" s="13" t="s">
        <v>18</v>
      </c>
      <c r="F1213" s="15">
        <v>136415.67000000001</v>
      </c>
      <c r="G1213" s="15">
        <v>0</v>
      </c>
      <c r="H1213" s="15">
        <v>136415.67000000001</v>
      </c>
      <c r="I1213" s="15">
        <v>103634.1</v>
      </c>
      <c r="J1213" s="15">
        <v>32781.57</v>
      </c>
      <c r="K1213" s="16">
        <v>0.24030647999999999</v>
      </c>
      <c r="L1213" s="13" t="s">
        <v>181</v>
      </c>
    </row>
    <row r="1214" spans="1:12">
      <c r="A1214" s="13" t="s">
        <v>1717</v>
      </c>
      <c r="B1214" s="14">
        <v>45698</v>
      </c>
      <c r="C1214" s="13" t="s">
        <v>222</v>
      </c>
      <c r="D1214" s="13" t="s">
        <v>81</v>
      </c>
      <c r="E1214" s="13" t="s">
        <v>24</v>
      </c>
      <c r="F1214" s="15">
        <v>0</v>
      </c>
      <c r="G1214" s="15">
        <v>-1077.1500000000001</v>
      </c>
      <c r="H1214" s="15">
        <v>-1077.1500000000001</v>
      </c>
      <c r="I1214" s="15">
        <v>-863.55</v>
      </c>
      <c r="J1214" s="15">
        <v>-213.6</v>
      </c>
      <c r="K1214" s="16">
        <v>0.19830107</v>
      </c>
      <c r="L1214" s="13" t="s">
        <v>274</v>
      </c>
    </row>
    <row r="1215" spans="1:12" ht="36">
      <c r="A1215" s="13" t="s">
        <v>1840</v>
      </c>
      <c r="B1215" s="14">
        <v>45698</v>
      </c>
      <c r="C1215" s="13" t="s">
        <v>152</v>
      </c>
      <c r="D1215" s="13" t="s">
        <v>113</v>
      </c>
      <c r="E1215" s="13" t="s">
        <v>24</v>
      </c>
      <c r="F1215" s="15">
        <v>13436.31</v>
      </c>
      <c r="G1215" s="15">
        <v>0</v>
      </c>
      <c r="H1215" s="15">
        <v>13436.31</v>
      </c>
      <c r="I1215" s="15">
        <v>11420.79</v>
      </c>
      <c r="J1215" s="15">
        <v>2015.52</v>
      </c>
      <c r="K1215" s="16">
        <v>0.15000547</v>
      </c>
      <c r="L1215" s="13" t="s">
        <v>113</v>
      </c>
    </row>
    <row r="1216" spans="1:12" ht="36">
      <c r="A1216" s="13" t="s">
        <v>1841</v>
      </c>
      <c r="B1216" s="14">
        <v>45698</v>
      </c>
      <c r="C1216" s="13" t="s">
        <v>152</v>
      </c>
      <c r="D1216" s="13" t="s">
        <v>113</v>
      </c>
      <c r="E1216" s="13" t="s">
        <v>24</v>
      </c>
      <c r="F1216" s="15">
        <v>6871.3</v>
      </c>
      <c r="G1216" s="15">
        <v>0</v>
      </c>
      <c r="H1216" s="15">
        <v>6871.3</v>
      </c>
      <c r="I1216" s="15">
        <v>5840.6</v>
      </c>
      <c r="J1216" s="15">
        <v>1030.7</v>
      </c>
      <c r="K1216" s="16">
        <v>0.15000073</v>
      </c>
      <c r="L1216" s="13" t="s">
        <v>113</v>
      </c>
    </row>
    <row r="1217" spans="1:12" ht="24">
      <c r="A1217" s="13" t="s">
        <v>1774</v>
      </c>
      <c r="B1217" s="14">
        <v>45698</v>
      </c>
      <c r="C1217" s="13" t="s">
        <v>118</v>
      </c>
      <c r="D1217" s="13" t="s">
        <v>117</v>
      </c>
      <c r="E1217" s="13" t="s">
        <v>33</v>
      </c>
      <c r="F1217" s="15">
        <v>0</v>
      </c>
      <c r="G1217" s="15">
        <v>0</v>
      </c>
      <c r="H1217" s="15">
        <v>0</v>
      </c>
      <c r="I1217" s="15">
        <v>-11.11</v>
      </c>
      <c r="J1217" s="15">
        <v>11.11</v>
      </c>
      <c r="K1217" s="16">
        <v>0</v>
      </c>
      <c r="L1217" s="13" t="s">
        <v>117</v>
      </c>
    </row>
    <row r="1218" spans="1:12">
      <c r="A1218" s="13" t="s">
        <v>1842</v>
      </c>
      <c r="B1218" s="14">
        <v>45698</v>
      </c>
      <c r="C1218" s="13" t="s">
        <v>59</v>
      </c>
      <c r="D1218" s="13" t="s">
        <v>15</v>
      </c>
      <c r="E1218" s="13" t="s">
        <v>18</v>
      </c>
      <c r="F1218" s="15">
        <v>2380.46</v>
      </c>
      <c r="G1218" s="15">
        <v>0</v>
      </c>
      <c r="H1218" s="15">
        <v>2380.46</v>
      </c>
      <c r="I1218" s="15">
        <v>2380.46</v>
      </c>
      <c r="J1218" s="15">
        <v>0</v>
      </c>
      <c r="K1218" s="16">
        <v>0</v>
      </c>
      <c r="L1218" s="13" t="s">
        <v>59</v>
      </c>
    </row>
    <row r="1219" spans="1:12" ht="24">
      <c r="A1219" s="13" t="s">
        <v>1843</v>
      </c>
      <c r="B1219" s="14">
        <v>45698</v>
      </c>
      <c r="C1219" s="13" t="s">
        <v>175</v>
      </c>
      <c r="D1219" s="13" t="s">
        <v>20</v>
      </c>
      <c r="E1219" s="13" t="s">
        <v>24</v>
      </c>
      <c r="F1219" s="15">
        <v>1537.94</v>
      </c>
      <c r="G1219" s="15">
        <v>0</v>
      </c>
      <c r="H1219" s="15">
        <v>1537.94</v>
      </c>
      <c r="I1219" s="15">
        <v>1114.3499999999999</v>
      </c>
      <c r="J1219" s="15">
        <v>423.59</v>
      </c>
      <c r="K1219" s="16">
        <v>0.27542686999999999</v>
      </c>
      <c r="L1219" s="13" t="s">
        <v>20</v>
      </c>
    </row>
    <row r="1220" spans="1:12" ht="24">
      <c r="A1220" s="13" t="s">
        <v>1844</v>
      </c>
      <c r="B1220" s="14">
        <v>45698</v>
      </c>
      <c r="C1220" s="13" t="s">
        <v>143</v>
      </c>
      <c r="D1220" s="13" t="s">
        <v>15</v>
      </c>
      <c r="E1220" s="13" t="s">
        <v>18</v>
      </c>
      <c r="F1220" s="15">
        <v>18046.79</v>
      </c>
      <c r="G1220" s="15">
        <v>0</v>
      </c>
      <c r="H1220" s="15">
        <v>18046.79</v>
      </c>
      <c r="I1220" s="15">
        <v>16882.45</v>
      </c>
      <c r="J1220" s="15">
        <v>1164.3399999999999</v>
      </c>
      <c r="K1220" s="16">
        <v>6.4517850000000002E-2</v>
      </c>
      <c r="L1220" s="13" t="s">
        <v>234</v>
      </c>
    </row>
    <row r="1221" spans="1:12" ht="24">
      <c r="A1221" s="13" t="s">
        <v>1845</v>
      </c>
      <c r="B1221" s="14">
        <v>45698</v>
      </c>
      <c r="C1221" s="13" t="s">
        <v>175</v>
      </c>
      <c r="D1221" s="13" t="s">
        <v>20</v>
      </c>
      <c r="E1221" s="13" t="s">
        <v>24</v>
      </c>
      <c r="F1221" s="15">
        <v>2252.19</v>
      </c>
      <c r="G1221" s="15">
        <v>0</v>
      </c>
      <c r="H1221" s="15">
        <v>2252.19</v>
      </c>
      <c r="I1221" s="15">
        <v>1659.1</v>
      </c>
      <c r="J1221" s="15">
        <v>593.09</v>
      </c>
      <c r="K1221" s="16">
        <v>0.26333923999999997</v>
      </c>
      <c r="L1221" s="13" t="s">
        <v>20</v>
      </c>
    </row>
    <row r="1222" spans="1:12" ht="24">
      <c r="A1222" s="13" t="s">
        <v>1846</v>
      </c>
      <c r="B1222" s="14">
        <v>45698</v>
      </c>
      <c r="C1222" s="13" t="s">
        <v>175</v>
      </c>
      <c r="D1222" s="13" t="s">
        <v>20</v>
      </c>
      <c r="E1222" s="13" t="s">
        <v>24</v>
      </c>
      <c r="F1222" s="15">
        <v>1537.94</v>
      </c>
      <c r="G1222" s="15">
        <v>0</v>
      </c>
      <c r="H1222" s="15">
        <v>1537.94</v>
      </c>
      <c r="I1222" s="15">
        <v>1139.3499999999999</v>
      </c>
      <c r="J1222" s="15">
        <v>398.59</v>
      </c>
      <c r="K1222" s="16">
        <v>0.25917136000000002</v>
      </c>
      <c r="L1222" s="13" t="s">
        <v>20</v>
      </c>
    </row>
    <row r="1223" spans="1:12" ht="24">
      <c r="A1223" s="13" t="s">
        <v>1847</v>
      </c>
      <c r="B1223" s="14">
        <v>45698</v>
      </c>
      <c r="C1223" s="13" t="s">
        <v>175</v>
      </c>
      <c r="D1223" s="13" t="s">
        <v>20</v>
      </c>
      <c r="E1223" s="13" t="s">
        <v>24</v>
      </c>
      <c r="F1223" s="15">
        <v>1651</v>
      </c>
      <c r="G1223" s="15">
        <v>0</v>
      </c>
      <c r="H1223" s="15">
        <v>1651</v>
      </c>
      <c r="I1223" s="15">
        <v>1234.8</v>
      </c>
      <c r="J1223" s="15">
        <v>416.2</v>
      </c>
      <c r="K1223" s="16">
        <v>0.25208964</v>
      </c>
      <c r="L1223" s="13" t="s">
        <v>20</v>
      </c>
    </row>
    <row r="1224" spans="1:12" ht="24">
      <c r="A1224" s="13" t="s">
        <v>1848</v>
      </c>
      <c r="B1224" s="14">
        <v>45698</v>
      </c>
      <c r="C1224" s="13" t="s">
        <v>175</v>
      </c>
      <c r="D1224" s="13" t="s">
        <v>20</v>
      </c>
      <c r="E1224" s="13" t="s">
        <v>24</v>
      </c>
      <c r="F1224" s="15">
        <v>2421.8000000000002</v>
      </c>
      <c r="G1224" s="15">
        <v>0</v>
      </c>
      <c r="H1224" s="15">
        <v>2421.8000000000002</v>
      </c>
      <c r="I1224" s="15">
        <v>1802.4</v>
      </c>
      <c r="J1224" s="15">
        <v>619.4</v>
      </c>
      <c r="K1224" s="16">
        <v>0.25576018</v>
      </c>
      <c r="L1224" s="13" t="s">
        <v>20</v>
      </c>
    </row>
    <row r="1225" spans="1:12" ht="24">
      <c r="A1225" s="13" t="s">
        <v>680</v>
      </c>
      <c r="B1225" s="14">
        <v>45699</v>
      </c>
      <c r="C1225" s="13" t="s">
        <v>469</v>
      </c>
      <c r="D1225" s="13" t="s">
        <v>45</v>
      </c>
      <c r="E1225" s="13" t="s">
        <v>24</v>
      </c>
      <c r="F1225" s="15">
        <v>0</v>
      </c>
      <c r="G1225" s="15">
        <v>0</v>
      </c>
      <c r="H1225" s="15">
        <v>0</v>
      </c>
      <c r="I1225" s="15">
        <v>-18.05</v>
      </c>
      <c r="J1225" s="15">
        <v>18.05</v>
      </c>
      <c r="K1225" s="16">
        <v>0</v>
      </c>
      <c r="L1225" s="13" t="s">
        <v>249</v>
      </c>
    </row>
    <row r="1226" spans="1:12" ht="24">
      <c r="A1226" s="13" t="s">
        <v>1503</v>
      </c>
      <c r="B1226" s="14">
        <v>45699</v>
      </c>
      <c r="C1226" s="13" t="s">
        <v>146</v>
      </c>
      <c r="D1226" s="13" t="s">
        <v>76</v>
      </c>
      <c r="E1226" s="13" t="s">
        <v>18</v>
      </c>
      <c r="F1226" s="15">
        <v>0</v>
      </c>
      <c r="G1226" s="15">
        <v>17311</v>
      </c>
      <c r="H1226" s="15">
        <v>17311</v>
      </c>
      <c r="I1226" s="15">
        <v>12120.54</v>
      </c>
      <c r="J1226" s="15">
        <v>5190.46</v>
      </c>
      <c r="K1226" s="16">
        <v>0.29983594000000002</v>
      </c>
      <c r="L1226" s="13" t="s">
        <v>127</v>
      </c>
    </row>
    <row r="1227" spans="1:12" ht="24">
      <c r="A1227" s="13" t="s">
        <v>557</v>
      </c>
      <c r="B1227" s="14">
        <v>45699</v>
      </c>
      <c r="C1227" s="13" t="s">
        <v>263</v>
      </c>
      <c r="D1227" s="13" t="s">
        <v>30</v>
      </c>
      <c r="E1227" s="13" t="s">
        <v>33</v>
      </c>
      <c r="F1227" s="15">
        <v>0</v>
      </c>
      <c r="G1227" s="15">
        <v>0</v>
      </c>
      <c r="H1227" s="15">
        <v>0</v>
      </c>
      <c r="I1227" s="15">
        <v>0</v>
      </c>
      <c r="J1227" s="15">
        <v>0</v>
      </c>
      <c r="K1227" s="16">
        <v>0</v>
      </c>
      <c r="L1227" s="13" t="s">
        <v>117</v>
      </c>
    </row>
    <row r="1228" spans="1:12">
      <c r="A1228" s="13" t="s">
        <v>553</v>
      </c>
      <c r="B1228" s="14">
        <v>45699</v>
      </c>
      <c r="C1228" s="13" t="s">
        <v>554</v>
      </c>
      <c r="D1228" s="13" t="s">
        <v>59</v>
      </c>
      <c r="E1228" s="13" t="s">
        <v>18</v>
      </c>
      <c r="F1228" s="15">
        <v>0</v>
      </c>
      <c r="G1228" s="15">
        <v>0</v>
      </c>
      <c r="H1228" s="15">
        <v>0</v>
      </c>
      <c r="I1228" s="15">
        <v>-2062.5</v>
      </c>
      <c r="J1228" s="15">
        <v>2062.5</v>
      </c>
      <c r="K1228" s="16">
        <v>0</v>
      </c>
      <c r="L1228" s="13" t="s">
        <v>93</v>
      </c>
    </row>
    <row r="1229" spans="1:12" ht="24">
      <c r="A1229" s="13" t="s">
        <v>1782</v>
      </c>
      <c r="B1229" s="14">
        <v>45699</v>
      </c>
      <c r="C1229" s="13" t="s">
        <v>1634</v>
      </c>
      <c r="D1229" s="13" t="s">
        <v>77</v>
      </c>
      <c r="E1229" s="13" t="s">
        <v>33</v>
      </c>
      <c r="F1229" s="15">
        <v>0</v>
      </c>
      <c r="G1229" s="15">
        <v>0</v>
      </c>
      <c r="H1229" s="15">
        <v>0</v>
      </c>
      <c r="I1229" s="15">
        <v>7.62</v>
      </c>
      <c r="J1229" s="15">
        <v>-7.62</v>
      </c>
      <c r="K1229" s="16">
        <v>0</v>
      </c>
      <c r="L1229" s="13" t="s">
        <v>77</v>
      </c>
    </row>
    <row r="1230" spans="1:12" ht="36">
      <c r="A1230" s="13" t="s">
        <v>1016</v>
      </c>
      <c r="B1230" s="14">
        <v>45699</v>
      </c>
      <c r="C1230" s="13" t="s">
        <v>398</v>
      </c>
      <c r="D1230" s="13" t="s">
        <v>76</v>
      </c>
      <c r="E1230" s="13" t="s">
        <v>18</v>
      </c>
      <c r="F1230" s="15">
        <v>0</v>
      </c>
      <c r="G1230" s="15">
        <v>0</v>
      </c>
      <c r="H1230" s="15">
        <v>0</v>
      </c>
      <c r="I1230" s="15">
        <v>20</v>
      </c>
      <c r="J1230" s="15">
        <v>-20</v>
      </c>
      <c r="K1230" s="16">
        <v>0</v>
      </c>
      <c r="L1230" s="13" t="s">
        <v>80</v>
      </c>
    </row>
    <row r="1231" spans="1:12" ht="48">
      <c r="A1231" s="13" t="s">
        <v>1849</v>
      </c>
      <c r="B1231" s="14">
        <v>45699</v>
      </c>
      <c r="C1231" s="13" t="s">
        <v>151</v>
      </c>
      <c r="D1231" s="13" t="s">
        <v>70</v>
      </c>
      <c r="E1231" s="13" t="s">
        <v>24</v>
      </c>
      <c r="F1231" s="15">
        <v>1794.23</v>
      </c>
      <c r="G1231" s="15">
        <v>0</v>
      </c>
      <c r="H1231" s="15">
        <v>1794.23</v>
      </c>
      <c r="I1231" s="15">
        <v>1412.25</v>
      </c>
      <c r="J1231" s="15">
        <v>381.98</v>
      </c>
      <c r="K1231" s="16">
        <v>0.21289354999999999</v>
      </c>
      <c r="L1231" s="13" t="s">
        <v>239</v>
      </c>
    </row>
    <row r="1232" spans="1:12">
      <c r="A1232" s="13" t="s">
        <v>1850</v>
      </c>
      <c r="B1232" s="14">
        <v>45699</v>
      </c>
      <c r="C1232" s="13" t="s">
        <v>62</v>
      </c>
      <c r="D1232" s="13" t="s">
        <v>15</v>
      </c>
      <c r="E1232" s="13" t="s">
        <v>18</v>
      </c>
      <c r="F1232" s="15">
        <v>9205</v>
      </c>
      <c r="G1232" s="15">
        <v>0</v>
      </c>
      <c r="H1232" s="15">
        <v>9205</v>
      </c>
      <c r="I1232" s="15">
        <v>6644.97</v>
      </c>
      <c r="J1232" s="15">
        <v>2560.0300000000002</v>
      </c>
      <c r="K1232" s="16">
        <v>0.27811298000000001</v>
      </c>
      <c r="L1232" s="13" t="s">
        <v>238</v>
      </c>
    </row>
    <row r="1233" spans="1:12" ht="24">
      <c r="A1233" s="13" t="s">
        <v>1851</v>
      </c>
      <c r="B1233" s="14">
        <v>45699</v>
      </c>
      <c r="C1233" s="13" t="s">
        <v>170</v>
      </c>
      <c r="D1233" s="13" t="s">
        <v>81</v>
      </c>
      <c r="E1233" s="13" t="s">
        <v>24</v>
      </c>
      <c r="F1233" s="15">
        <v>6931.82</v>
      </c>
      <c r="G1233" s="15">
        <v>0</v>
      </c>
      <c r="H1233" s="15">
        <v>6931.82</v>
      </c>
      <c r="I1233" s="15">
        <v>5270.16</v>
      </c>
      <c r="J1233" s="15">
        <v>1661.66</v>
      </c>
      <c r="K1233" s="16">
        <v>0.23971482</v>
      </c>
      <c r="L1233" s="13" t="s">
        <v>247</v>
      </c>
    </row>
    <row r="1234" spans="1:12">
      <c r="A1234" s="13" t="s">
        <v>1676</v>
      </c>
      <c r="B1234" s="14">
        <v>45699</v>
      </c>
      <c r="C1234" s="13" t="s">
        <v>21</v>
      </c>
      <c r="D1234" s="13" t="s">
        <v>20</v>
      </c>
      <c r="E1234" s="13" t="s">
        <v>24</v>
      </c>
      <c r="F1234" s="15">
        <v>0</v>
      </c>
      <c r="G1234" s="15">
        <v>0</v>
      </c>
      <c r="H1234" s="15">
        <v>0</v>
      </c>
      <c r="I1234" s="15">
        <v>-382.36</v>
      </c>
      <c r="J1234" s="15">
        <v>382.36</v>
      </c>
      <c r="K1234" s="16">
        <v>0</v>
      </c>
      <c r="L1234" s="13" t="s">
        <v>20</v>
      </c>
    </row>
    <row r="1235" spans="1:12" ht="24">
      <c r="A1235" s="13" t="s">
        <v>1852</v>
      </c>
      <c r="B1235" s="14">
        <v>45699</v>
      </c>
      <c r="C1235" s="13" t="s">
        <v>175</v>
      </c>
      <c r="D1235" s="13" t="s">
        <v>20</v>
      </c>
      <c r="E1235" s="13" t="s">
        <v>24</v>
      </c>
      <c r="F1235" s="15">
        <v>2195.96</v>
      </c>
      <c r="G1235" s="15">
        <v>0</v>
      </c>
      <c r="H1235" s="15">
        <v>2195.96</v>
      </c>
      <c r="I1235" s="15">
        <v>1611.53</v>
      </c>
      <c r="J1235" s="15">
        <v>584.42999999999995</v>
      </c>
      <c r="K1235" s="16">
        <v>0.26613872999999999</v>
      </c>
      <c r="L1235" s="13" t="s">
        <v>20</v>
      </c>
    </row>
    <row r="1236" spans="1:12" ht="24">
      <c r="A1236" s="13" t="s">
        <v>1853</v>
      </c>
      <c r="B1236" s="14">
        <v>45699</v>
      </c>
      <c r="C1236" s="13" t="s">
        <v>1854</v>
      </c>
      <c r="D1236" s="13" t="s">
        <v>30</v>
      </c>
      <c r="E1236" s="13" t="s">
        <v>33</v>
      </c>
      <c r="F1236" s="15">
        <v>630</v>
      </c>
      <c r="G1236" s="15">
        <v>0</v>
      </c>
      <c r="H1236" s="15">
        <v>630</v>
      </c>
      <c r="I1236" s="15">
        <v>481</v>
      </c>
      <c r="J1236" s="15">
        <v>149</v>
      </c>
      <c r="K1236" s="16">
        <v>0.23650794</v>
      </c>
      <c r="L1236" s="13" t="s">
        <v>117</v>
      </c>
    </row>
    <row r="1237" spans="1:12" ht="24">
      <c r="A1237" s="13" t="s">
        <v>1855</v>
      </c>
      <c r="B1237" s="14">
        <v>45699</v>
      </c>
      <c r="C1237" s="13" t="s">
        <v>170</v>
      </c>
      <c r="D1237" s="13" t="s">
        <v>81</v>
      </c>
      <c r="E1237" s="13" t="s">
        <v>24</v>
      </c>
      <c r="F1237" s="15">
        <v>645</v>
      </c>
      <c r="G1237" s="15">
        <v>0</v>
      </c>
      <c r="H1237" s="15">
        <v>645</v>
      </c>
      <c r="I1237" s="15">
        <v>516</v>
      </c>
      <c r="J1237" s="15">
        <v>129</v>
      </c>
      <c r="K1237" s="16">
        <v>0.2</v>
      </c>
      <c r="L1237" s="13" t="s">
        <v>247</v>
      </c>
    </row>
    <row r="1238" spans="1:12" ht="24">
      <c r="A1238" s="13" t="s">
        <v>1856</v>
      </c>
      <c r="B1238" s="14">
        <v>45699</v>
      </c>
      <c r="C1238" s="13" t="s">
        <v>175</v>
      </c>
      <c r="D1238" s="13" t="s">
        <v>20</v>
      </c>
      <c r="E1238" s="13" t="s">
        <v>24</v>
      </c>
      <c r="F1238" s="15">
        <v>2195.96</v>
      </c>
      <c r="G1238" s="15">
        <v>0</v>
      </c>
      <c r="H1238" s="15">
        <v>2195.96</v>
      </c>
      <c r="I1238" s="15">
        <v>1661.53</v>
      </c>
      <c r="J1238" s="15">
        <v>534.42999999999995</v>
      </c>
      <c r="K1238" s="16">
        <v>0.24336964</v>
      </c>
      <c r="L1238" s="13" t="s">
        <v>20</v>
      </c>
    </row>
    <row r="1239" spans="1:12" ht="24">
      <c r="A1239" s="13" t="s">
        <v>1857</v>
      </c>
      <c r="B1239" s="14">
        <v>45699</v>
      </c>
      <c r="C1239" s="13" t="s">
        <v>1854</v>
      </c>
      <c r="D1239" s="13" t="s">
        <v>30</v>
      </c>
      <c r="E1239" s="13" t="s">
        <v>33</v>
      </c>
      <c r="F1239" s="15">
        <v>537</v>
      </c>
      <c r="G1239" s="15">
        <v>0</v>
      </c>
      <c r="H1239" s="15">
        <v>537</v>
      </c>
      <c r="I1239" s="15">
        <v>447.07</v>
      </c>
      <c r="J1239" s="15">
        <v>89.93</v>
      </c>
      <c r="K1239" s="16">
        <v>0.16746741000000001</v>
      </c>
      <c r="L1239" s="13" t="s">
        <v>117</v>
      </c>
    </row>
    <row r="1240" spans="1:12" ht="24">
      <c r="A1240" s="13" t="s">
        <v>1858</v>
      </c>
      <c r="B1240" s="14">
        <v>45699</v>
      </c>
      <c r="C1240" s="13" t="s">
        <v>1854</v>
      </c>
      <c r="D1240" s="13" t="s">
        <v>30</v>
      </c>
      <c r="E1240" s="13" t="s">
        <v>33</v>
      </c>
      <c r="F1240" s="15">
        <v>537</v>
      </c>
      <c r="G1240" s="15">
        <v>0</v>
      </c>
      <c r="H1240" s="15">
        <v>537</v>
      </c>
      <c r="I1240" s="15">
        <v>447.07</v>
      </c>
      <c r="J1240" s="15">
        <v>89.93</v>
      </c>
      <c r="K1240" s="16">
        <v>0.16746741000000001</v>
      </c>
      <c r="L1240" s="13" t="s">
        <v>117</v>
      </c>
    </row>
    <row r="1241" spans="1:12">
      <c r="A1241" s="13" t="s">
        <v>1859</v>
      </c>
      <c r="B1241" s="14">
        <v>45699</v>
      </c>
      <c r="C1241" s="13" t="s">
        <v>224</v>
      </c>
      <c r="D1241" s="13" t="s">
        <v>76</v>
      </c>
      <c r="E1241" s="13" t="s">
        <v>18</v>
      </c>
      <c r="F1241" s="15">
        <v>588.25</v>
      </c>
      <c r="G1241" s="15">
        <v>0</v>
      </c>
      <c r="H1241" s="15">
        <v>588.25</v>
      </c>
      <c r="I1241" s="15">
        <v>0</v>
      </c>
      <c r="J1241" s="15">
        <v>588.25</v>
      </c>
      <c r="K1241" s="16">
        <v>1</v>
      </c>
      <c r="L1241" s="13" t="s">
        <v>237</v>
      </c>
    </row>
    <row r="1242" spans="1:12" ht="24">
      <c r="A1242" s="13" t="s">
        <v>1860</v>
      </c>
      <c r="B1242" s="14">
        <v>45699</v>
      </c>
      <c r="C1242" s="13" t="s">
        <v>1854</v>
      </c>
      <c r="D1242" s="13" t="s">
        <v>30</v>
      </c>
      <c r="E1242" s="13" t="s">
        <v>33</v>
      </c>
      <c r="F1242" s="15">
        <v>630</v>
      </c>
      <c r="G1242" s="15">
        <v>0</v>
      </c>
      <c r="H1242" s="15">
        <v>630</v>
      </c>
      <c r="I1242" s="15">
        <v>445</v>
      </c>
      <c r="J1242" s="15">
        <v>185</v>
      </c>
      <c r="K1242" s="16">
        <v>0.29365078999999999</v>
      </c>
      <c r="L1242" s="13" t="s">
        <v>117</v>
      </c>
    </row>
    <row r="1243" spans="1:12" ht="24">
      <c r="A1243" s="13" t="s">
        <v>482</v>
      </c>
      <c r="B1243" s="14">
        <v>45699</v>
      </c>
      <c r="C1243" s="13" t="s">
        <v>273</v>
      </c>
      <c r="D1243" s="13" t="s">
        <v>76</v>
      </c>
      <c r="E1243" s="13" t="s">
        <v>18</v>
      </c>
      <c r="F1243" s="15">
        <v>0</v>
      </c>
      <c r="G1243" s="15">
        <v>0</v>
      </c>
      <c r="H1243" s="15">
        <v>0</v>
      </c>
      <c r="I1243" s="15">
        <v>-2069.41</v>
      </c>
      <c r="J1243" s="15">
        <v>2069.41</v>
      </c>
      <c r="K1243" s="16">
        <v>0</v>
      </c>
      <c r="L1243" s="13" t="s">
        <v>269</v>
      </c>
    </row>
    <row r="1244" spans="1:12" ht="36">
      <c r="A1244" s="13" t="s">
        <v>1861</v>
      </c>
      <c r="B1244" s="14">
        <v>45699</v>
      </c>
      <c r="C1244" s="13" t="s">
        <v>89</v>
      </c>
      <c r="D1244" s="13" t="s">
        <v>39</v>
      </c>
      <c r="E1244" s="13" t="s">
        <v>33</v>
      </c>
      <c r="F1244" s="15">
        <v>0</v>
      </c>
      <c r="G1244" s="15">
        <v>0</v>
      </c>
      <c r="H1244" s="15">
        <v>0</v>
      </c>
      <c r="I1244" s="15">
        <v>-631.25</v>
      </c>
      <c r="J1244" s="15">
        <v>631.25</v>
      </c>
      <c r="K1244" s="16">
        <v>0</v>
      </c>
      <c r="L1244" s="13" t="s">
        <v>117</v>
      </c>
    </row>
    <row r="1245" spans="1:12" ht="36">
      <c r="A1245" s="13" t="s">
        <v>1512</v>
      </c>
      <c r="B1245" s="14">
        <v>45699</v>
      </c>
      <c r="C1245" s="13" t="s">
        <v>1513</v>
      </c>
      <c r="D1245" s="13" t="s">
        <v>70</v>
      </c>
      <c r="E1245" s="13" t="s">
        <v>24</v>
      </c>
      <c r="F1245" s="15">
        <v>0</v>
      </c>
      <c r="G1245" s="15">
        <v>0</v>
      </c>
      <c r="H1245" s="15">
        <v>0</v>
      </c>
      <c r="I1245" s="15">
        <v>6702</v>
      </c>
      <c r="J1245" s="15">
        <v>-6702</v>
      </c>
      <c r="K1245" s="16">
        <v>0</v>
      </c>
      <c r="L1245" s="13" t="s">
        <v>243</v>
      </c>
    </row>
    <row r="1246" spans="1:12" ht="36">
      <c r="A1246" s="13" t="s">
        <v>1862</v>
      </c>
      <c r="B1246" s="14">
        <v>45699</v>
      </c>
      <c r="C1246" s="13" t="s">
        <v>1863</v>
      </c>
      <c r="D1246" s="13" t="s">
        <v>105</v>
      </c>
      <c r="E1246" s="13" t="s">
        <v>33</v>
      </c>
      <c r="F1246" s="15">
        <v>0</v>
      </c>
      <c r="G1246" s="15">
        <v>-4859.88</v>
      </c>
      <c r="H1246" s="15">
        <v>-4859.88</v>
      </c>
      <c r="I1246" s="15">
        <v>0</v>
      </c>
      <c r="J1246" s="15">
        <v>-4859.88</v>
      </c>
      <c r="K1246" s="16">
        <v>1</v>
      </c>
      <c r="L1246" s="13" t="s">
        <v>105</v>
      </c>
    </row>
    <row r="1247" spans="1:12" ht="36">
      <c r="A1247" s="13" t="s">
        <v>1144</v>
      </c>
      <c r="B1247" s="14">
        <v>45699</v>
      </c>
      <c r="C1247" s="13" t="s">
        <v>1145</v>
      </c>
      <c r="D1247" s="13" t="s">
        <v>70</v>
      </c>
      <c r="E1247" s="13" t="s">
        <v>24</v>
      </c>
      <c r="F1247" s="15">
        <v>0</v>
      </c>
      <c r="G1247" s="15">
        <v>0</v>
      </c>
      <c r="H1247" s="15">
        <v>0</v>
      </c>
      <c r="I1247" s="15">
        <v>-690.37</v>
      </c>
      <c r="J1247" s="15">
        <v>690.37</v>
      </c>
      <c r="K1247" s="16">
        <v>0</v>
      </c>
      <c r="L1247" s="13" t="s">
        <v>239</v>
      </c>
    </row>
    <row r="1248" spans="1:12">
      <c r="A1248" s="13" t="s">
        <v>681</v>
      </c>
      <c r="B1248" s="14">
        <v>45699</v>
      </c>
      <c r="C1248" s="13" t="s">
        <v>224</v>
      </c>
      <c r="D1248" s="13" t="s">
        <v>76</v>
      </c>
      <c r="E1248" s="13" t="s">
        <v>18</v>
      </c>
      <c r="F1248" s="15">
        <v>0</v>
      </c>
      <c r="G1248" s="15">
        <v>0</v>
      </c>
      <c r="H1248" s="15">
        <v>0</v>
      </c>
      <c r="I1248" s="15">
        <v>-500</v>
      </c>
      <c r="J1248" s="15">
        <v>500</v>
      </c>
      <c r="K1248" s="16">
        <v>0</v>
      </c>
      <c r="L1248" s="13" t="s">
        <v>237</v>
      </c>
    </row>
    <row r="1249" spans="1:12" ht="24">
      <c r="A1249" s="13" t="s">
        <v>1606</v>
      </c>
      <c r="B1249" s="14">
        <v>45699</v>
      </c>
      <c r="C1249" s="13" t="s">
        <v>611</v>
      </c>
      <c r="D1249" s="13" t="s">
        <v>120</v>
      </c>
      <c r="E1249" s="13" t="s">
        <v>24</v>
      </c>
      <c r="F1249" s="15">
        <v>108151.15</v>
      </c>
      <c r="G1249" s="15">
        <v>0</v>
      </c>
      <c r="H1249" s="15">
        <v>108151.15</v>
      </c>
      <c r="I1249" s="15">
        <v>84374.9</v>
      </c>
      <c r="J1249" s="15">
        <v>23776.25</v>
      </c>
      <c r="K1249" s="16">
        <v>0.21984277999999999</v>
      </c>
      <c r="L1249" s="13" t="s">
        <v>1746</v>
      </c>
    </row>
    <row r="1250" spans="1:12" ht="24">
      <c r="A1250" s="13" t="s">
        <v>1331</v>
      </c>
      <c r="B1250" s="14">
        <v>45699</v>
      </c>
      <c r="C1250" s="13" t="s">
        <v>380</v>
      </c>
      <c r="D1250" s="13" t="s">
        <v>30</v>
      </c>
      <c r="E1250" s="13" t="s">
        <v>33</v>
      </c>
      <c r="F1250" s="15">
        <v>0</v>
      </c>
      <c r="G1250" s="15">
        <v>2572.08</v>
      </c>
      <c r="H1250" s="15">
        <v>2572.08</v>
      </c>
      <c r="I1250" s="15">
        <v>2077.9899999999998</v>
      </c>
      <c r="J1250" s="15">
        <v>494.09</v>
      </c>
      <c r="K1250" s="16">
        <v>0.19209745</v>
      </c>
      <c r="L1250" s="13" t="s">
        <v>117</v>
      </c>
    </row>
    <row r="1251" spans="1:12" ht="24">
      <c r="A1251" s="13" t="s">
        <v>1864</v>
      </c>
      <c r="B1251" s="14">
        <v>45699</v>
      </c>
      <c r="C1251" s="13" t="s">
        <v>175</v>
      </c>
      <c r="D1251" s="13" t="s">
        <v>20</v>
      </c>
      <c r="E1251" s="13" t="s">
        <v>24</v>
      </c>
      <c r="F1251" s="15">
        <v>0</v>
      </c>
      <c r="G1251" s="15">
        <v>-1898.64</v>
      </c>
      <c r="H1251" s="15">
        <v>-1898.64</v>
      </c>
      <c r="I1251" s="15">
        <v>1523.19</v>
      </c>
      <c r="J1251" s="15">
        <v>-3421.83</v>
      </c>
      <c r="K1251" s="16">
        <v>1.8022531900000001</v>
      </c>
      <c r="L1251" s="13" t="s">
        <v>20</v>
      </c>
    </row>
    <row r="1252" spans="1:12" ht="24">
      <c r="A1252" s="13" t="s">
        <v>1865</v>
      </c>
      <c r="B1252" s="14">
        <v>45699</v>
      </c>
      <c r="C1252" s="13" t="s">
        <v>1866</v>
      </c>
      <c r="D1252" s="13" t="s">
        <v>39</v>
      </c>
      <c r="E1252" s="13" t="s">
        <v>24</v>
      </c>
      <c r="F1252" s="15">
        <v>3775.12</v>
      </c>
      <c r="G1252" s="15">
        <v>0</v>
      </c>
      <c r="H1252" s="15">
        <v>3775.12</v>
      </c>
      <c r="I1252" s="15">
        <v>2241.88</v>
      </c>
      <c r="J1252" s="15">
        <v>1533.24</v>
      </c>
      <c r="K1252" s="16">
        <v>0.40614338</v>
      </c>
      <c r="L1252" s="13" t="s">
        <v>249</v>
      </c>
    </row>
    <row r="1253" spans="1:12">
      <c r="A1253" s="13" t="s">
        <v>1867</v>
      </c>
      <c r="B1253" s="14">
        <v>45699</v>
      </c>
      <c r="C1253" s="13" t="s">
        <v>1868</v>
      </c>
      <c r="D1253" s="13" t="s">
        <v>20</v>
      </c>
      <c r="E1253" s="13" t="s">
        <v>24</v>
      </c>
      <c r="F1253" s="15">
        <v>1701.02</v>
      </c>
      <c r="G1253" s="15">
        <v>0</v>
      </c>
      <c r="H1253" s="15">
        <v>1701.02</v>
      </c>
      <c r="I1253" s="15">
        <v>1313.93</v>
      </c>
      <c r="J1253" s="15">
        <v>387.09</v>
      </c>
      <c r="K1253" s="16">
        <v>0.22756346</v>
      </c>
      <c r="L1253" s="13" t="s">
        <v>245</v>
      </c>
    </row>
    <row r="1254" spans="1:12">
      <c r="A1254" s="13" t="s">
        <v>1869</v>
      </c>
      <c r="B1254" s="14">
        <v>45699</v>
      </c>
      <c r="C1254" s="13" t="s">
        <v>109</v>
      </c>
      <c r="D1254" s="13" t="s">
        <v>105</v>
      </c>
      <c r="E1254" s="13" t="s">
        <v>33</v>
      </c>
      <c r="F1254" s="15">
        <v>1159.2</v>
      </c>
      <c r="G1254" s="15">
        <v>0</v>
      </c>
      <c r="H1254" s="15">
        <v>1159.2</v>
      </c>
      <c r="I1254" s="15">
        <v>788.26</v>
      </c>
      <c r="J1254" s="15">
        <v>370.94</v>
      </c>
      <c r="K1254" s="16">
        <v>0.31999654999999999</v>
      </c>
      <c r="L1254" s="13" t="s">
        <v>142</v>
      </c>
    </row>
    <row r="1255" spans="1:12">
      <c r="A1255" s="13" t="s">
        <v>1870</v>
      </c>
      <c r="B1255" s="14">
        <v>45699</v>
      </c>
      <c r="C1255" s="13" t="s">
        <v>1389</v>
      </c>
      <c r="D1255" s="13" t="s">
        <v>76</v>
      </c>
      <c r="E1255" s="13" t="s">
        <v>18</v>
      </c>
      <c r="F1255" s="15">
        <v>42173</v>
      </c>
      <c r="G1255" s="15">
        <v>0</v>
      </c>
      <c r="H1255" s="15">
        <v>42173</v>
      </c>
      <c r="I1255" s="15">
        <v>30364.52</v>
      </c>
      <c r="J1255" s="15">
        <v>11808.48</v>
      </c>
      <c r="K1255" s="16">
        <v>0.28000095000000003</v>
      </c>
      <c r="L1255" s="13" t="s">
        <v>238</v>
      </c>
    </row>
    <row r="1256" spans="1:12" ht="24">
      <c r="A1256" s="13" t="s">
        <v>1871</v>
      </c>
      <c r="B1256" s="14">
        <v>45699</v>
      </c>
      <c r="C1256" s="13" t="s">
        <v>175</v>
      </c>
      <c r="D1256" s="13" t="s">
        <v>20</v>
      </c>
      <c r="E1256" s="13" t="s">
        <v>24</v>
      </c>
      <c r="F1256" s="15">
        <v>1651</v>
      </c>
      <c r="G1256" s="15">
        <v>0</v>
      </c>
      <c r="H1256" s="15">
        <v>1651</v>
      </c>
      <c r="I1256" s="15">
        <v>1228.8</v>
      </c>
      <c r="J1256" s="15">
        <v>422.2</v>
      </c>
      <c r="K1256" s="16">
        <v>0.2557238</v>
      </c>
      <c r="L1256" s="13" t="s">
        <v>20</v>
      </c>
    </row>
    <row r="1257" spans="1:12" ht="36">
      <c r="A1257" s="13" t="s">
        <v>1872</v>
      </c>
      <c r="B1257" s="14">
        <v>45699</v>
      </c>
      <c r="C1257" s="13" t="s">
        <v>1873</v>
      </c>
      <c r="D1257" s="13" t="s">
        <v>120</v>
      </c>
      <c r="E1257" s="13" t="s">
        <v>24</v>
      </c>
      <c r="F1257" s="15">
        <v>10891.56</v>
      </c>
      <c r="G1257" s="15">
        <v>0</v>
      </c>
      <c r="H1257" s="15">
        <v>10891.56</v>
      </c>
      <c r="I1257" s="15">
        <v>8257.66</v>
      </c>
      <c r="J1257" s="15">
        <v>2633.9</v>
      </c>
      <c r="K1257" s="16">
        <v>0.24182945</v>
      </c>
      <c r="L1257" s="13" t="s">
        <v>120</v>
      </c>
    </row>
    <row r="1258" spans="1:12" ht="24">
      <c r="A1258" s="13" t="s">
        <v>1874</v>
      </c>
      <c r="B1258" s="14">
        <v>45699</v>
      </c>
      <c r="C1258" s="13" t="s">
        <v>175</v>
      </c>
      <c r="D1258" s="13" t="s">
        <v>20</v>
      </c>
      <c r="E1258" s="13" t="s">
        <v>24</v>
      </c>
      <c r="F1258" s="15">
        <v>2309.02</v>
      </c>
      <c r="G1258" s="15">
        <v>0</v>
      </c>
      <c r="H1258" s="15">
        <v>2309.02</v>
      </c>
      <c r="I1258" s="15">
        <v>2095.7600000000002</v>
      </c>
      <c r="J1258" s="15">
        <v>213.26</v>
      </c>
      <c r="K1258" s="16">
        <v>9.2359529999999995E-2</v>
      </c>
      <c r="L1258" s="13" t="s">
        <v>20</v>
      </c>
    </row>
    <row r="1259" spans="1:12">
      <c r="A1259" s="13" t="s">
        <v>1678</v>
      </c>
      <c r="B1259" s="14">
        <v>45699</v>
      </c>
      <c r="C1259" s="13" t="s">
        <v>21</v>
      </c>
      <c r="D1259" s="13" t="s">
        <v>20</v>
      </c>
      <c r="E1259" s="13" t="s">
        <v>24</v>
      </c>
      <c r="F1259" s="15">
        <v>112082.75</v>
      </c>
      <c r="G1259" s="15">
        <v>0</v>
      </c>
      <c r="H1259" s="15">
        <v>112082.75</v>
      </c>
      <c r="I1259" s="15">
        <v>93734.32</v>
      </c>
      <c r="J1259" s="15">
        <v>18348.43</v>
      </c>
      <c r="K1259" s="16">
        <v>0.16370431999999999</v>
      </c>
      <c r="L1259" s="13" t="s">
        <v>20</v>
      </c>
    </row>
    <row r="1260" spans="1:12" ht="24">
      <c r="A1260" s="13" t="s">
        <v>1875</v>
      </c>
      <c r="B1260" s="14">
        <v>45699</v>
      </c>
      <c r="C1260" s="13" t="s">
        <v>175</v>
      </c>
      <c r="D1260" s="13" t="s">
        <v>20</v>
      </c>
      <c r="E1260" s="13" t="s">
        <v>24</v>
      </c>
      <c r="F1260" s="15">
        <v>2309.02</v>
      </c>
      <c r="G1260" s="15">
        <v>0</v>
      </c>
      <c r="H1260" s="15">
        <v>2309.02</v>
      </c>
      <c r="I1260" s="15">
        <v>1706.98</v>
      </c>
      <c r="J1260" s="15">
        <v>602.04</v>
      </c>
      <c r="K1260" s="16">
        <v>0.26073399000000003</v>
      </c>
      <c r="L1260" s="13" t="s">
        <v>20</v>
      </c>
    </row>
    <row r="1261" spans="1:12" ht="24">
      <c r="A1261" s="13" t="s">
        <v>1876</v>
      </c>
      <c r="B1261" s="14">
        <v>45699</v>
      </c>
      <c r="C1261" s="13" t="s">
        <v>175</v>
      </c>
      <c r="D1261" s="13" t="s">
        <v>20</v>
      </c>
      <c r="E1261" s="13" t="s">
        <v>24</v>
      </c>
      <c r="F1261" s="15">
        <v>1537.94</v>
      </c>
      <c r="G1261" s="15">
        <v>0</v>
      </c>
      <c r="H1261" s="15">
        <v>1537.94</v>
      </c>
      <c r="I1261" s="15">
        <v>1139.3499999999999</v>
      </c>
      <c r="J1261" s="15">
        <v>398.59</v>
      </c>
      <c r="K1261" s="16">
        <v>0.25917136000000002</v>
      </c>
      <c r="L1261" s="13" t="s">
        <v>20</v>
      </c>
    </row>
    <row r="1262" spans="1:12" ht="24">
      <c r="A1262" s="13" t="s">
        <v>1877</v>
      </c>
      <c r="B1262" s="14">
        <v>45699</v>
      </c>
      <c r="C1262" s="13" t="s">
        <v>415</v>
      </c>
      <c r="D1262" s="13" t="s">
        <v>106</v>
      </c>
      <c r="E1262" s="13" t="s">
        <v>33</v>
      </c>
      <c r="F1262" s="15">
        <v>382</v>
      </c>
      <c r="G1262" s="15">
        <v>0</v>
      </c>
      <c r="H1262" s="15">
        <v>382</v>
      </c>
      <c r="I1262" s="15">
        <v>304.5</v>
      </c>
      <c r="J1262" s="15">
        <v>77.5</v>
      </c>
      <c r="K1262" s="16">
        <v>0.20287958</v>
      </c>
      <c r="L1262" s="13" t="s">
        <v>77</v>
      </c>
    </row>
    <row r="1263" spans="1:12" ht="24">
      <c r="A1263" s="13" t="s">
        <v>1878</v>
      </c>
      <c r="B1263" s="14">
        <v>45699</v>
      </c>
      <c r="C1263" s="13" t="s">
        <v>146</v>
      </c>
      <c r="D1263" s="13" t="s">
        <v>76</v>
      </c>
      <c r="E1263" s="13" t="s">
        <v>18</v>
      </c>
      <c r="F1263" s="15">
        <v>4984</v>
      </c>
      <c r="G1263" s="15">
        <v>0</v>
      </c>
      <c r="H1263" s="15">
        <v>4984</v>
      </c>
      <c r="I1263" s="15">
        <v>4188.34</v>
      </c>
      <c r="J1263" s="15">
        <v>795.66</v>
      </c>
      <c r="K1263" s="16">
        <v>0.15964286</v>
      </c>
      <c r="L1263" s="13" t="s">
        <v>127</v>
      </c>
    </row>
    <row r="1264" spans="1:12" ht="24">
      <c r="A1264" s="13" t="s">
        <v>1879</v>
      </c>
      <c r="B1264" s="14">
        <v>45699</v>
      </c>
      <c r="C1264" s="13" t="s">
        <v>175</v>
      </c>
      <c r="D1264" s="13" t="s">
        <v>20</v>
      </c>
      <c r="E1264" s="13" t="s">
        <v>24</v>
      </c>
      <c r="F1264" s="15">
        <v>2252.19</v>
      </c>
      <c r="G1264" s="15">
        <v>0</v>
      </c>
      <c r="H1264" s="15">
        <v>2252.19</v>
      </c>
      <c r="I1264" s="15">
        <v>1659.1</v>
      </c>
      <c r="J1264" s="15">
        <v>593.09</v>
      </c>
      <c r="K1264" s="16">
        <v>0.26333923999999997</v>
      </c>
      <c r="L1264" s="13" t="s">
        <v>20</v>
      </c>
    </row>
    <row r="1265" spans="1:12" ht="36">
      <c r="A1265" s="13" t="s">
        <v>682</v>
      </c>
      <c r="B1265" s="14">
        <v>45700</v>
      </c>
      <c r="C1265" s="13" t="s">
        <v>446</v>
      </c>
      <c r="D1265" s="13" t="s">
        <v>181</v>
      </c>
      <c r="E1265" s="13" t="s">
        <v>18</v>
      </c>
      <c r="F1265" s="15">
        <v>0</v>
      </c>
      <c r="G1265" s="15">
        <v>0</v>
      </c>
      <c r="H1265" s="15">
        <v>0</v>
      </c>
      <c r="I1265" s="15">
        <v>1165.3499999999999</v>
      </c>
      <c r="J1265" s="15">
        <v>-1165.3499999999999</v>
      </c>
      <c r="K1265" s="16">
        <v>0</v>
      </c>
      <c r="L1265" s="13" t="s">
        <v>260</v>
      </c>
    </row>
    <row r="1266" spans="1:12" ht="24">
      <c r="A1266" s="13" t="s">
        <v>1134</v>
      </c>
      <c r="B1266" s="14">
        <v>45700</v>
      </c>
      <c r="C1266" s="13" t="s">
        <v>100</v>
      </c>
      <c r="D1266" s="13" t="s">
        <v>15</v>
      </c>
      <c r="E1266" s="13" t="s">
        <v>18</v>
      </c>
      <c r="F1266" s="15">
        <v>0</v>
      </c>
      <c r="G1266" s="15">
        <v>0</v>
      </c>
      <c r="H1266" s="15">
        <v>0</v>
      </c>
      <c r="I1266" s="15">
        <v>-30.25</v>
      </c>
      <c r="J1266" s="15">
        <v>30.25</v>
      </c>
      <c r="K1266" s="16">
        <v>0</v>
      </c>
      <c r="L1266" s="13" t="s">
        <v>234</v>
      </c>
    </row>
    <row r="1267" spans="1:12" ht="24">
      <c r="A1267" s="13" t="s">
        <v>1406</v>
      </c>
      <c r="B1267" s="14">
        <v>45700</v>
      </c>
      <c r="C1267" s="13" t="s">
        <v>332</v>
      </c>
      <c r="D1267" s="13" t="s">
        <v>120</v>
      </c>
      <c r="E1267" s="13" t="s">
        <v>33</v>
      </c>
      <c r="F1267" s="15">
        <v>0</v>
      </c>
      <c r="G1267" s="15">
        <v>-19.13</v>
      </c>
      <c r="H1267" s="15">
        <v>-19.13</v>
      </c>
      <c r="I1267" s="15">
        <v>0</v>
      </c>
      <c r="J1267" s="15">
        <v>-19.13</v>
      </c>
      <c r="K1267" s="16">
        <v>1</v>
      </c>
      <c r="L1267" s="13" t="s">
        <v>120</v>
      </c>
    </row>
    <row r="1268" spans="1:12" ht="24">
      <c r="A1268" s="13" t="s">
        <v>606</v>
      </c>
      <c r="B1268" s="14">
        <v>45700</v>
      </c>
      <c r="C1268" s="13" t="s">
        <v>71</v>
      </c>
      <c r="D1268" s="13" t="s">
        <v>70</v>
      </c>
      <c r="E1268" s="13" t="s">
        <v>24</v>
      </c>
      <c r="F1268" s="15">
        <v>0</v>
      </c>
      <c r="G1268" s="15">
        <v>0</v>
      </c>
      <c r="H1268" s="15">
        <v>0</v>
      </c>
      <c r="I1268" s="15">
        <v>-3882.45</v>
      </c>
      <c r="J1268" s="15">
        <v>3882.45</v>
      </c>
      <c r="K1268" s="16">
        <v>0</v>
      </c>
      <c r="L1268" s="13" t="s">
        <v>243</v>
      </c>
    </row>
    <row r="1269" spans="1:12" ht="24">
      <c r="A1269" s="13" t="s">
        <v>1432</v>
      </c>
      <c r="B1269" s="14">
        <v>45700</v>
      </c>
      <c r="C1269" s="13" t="s">
        <v>101</v>
      </c>
      <c r="D1269" s="13" t="s">
        <v>70</v>
      </c>
      <c r="E1269" s="13" t="s">
        <v>24</v>
      </c>
      <c r="F1269" s="15">
        <v>0</v>
      </c>
      <c r="G1269" s="15">
        <v>0</v>
      </c>
      <c r="H1269" s="15">
        <v>0</v>
      </c>
      <c r="I1269" s="15">
        <v>742.37</v>
      </c>
      <c r="J1269" s="15">
        <v>-742.37</v>
      </c>
      <c r="K1269" s="16">
        <v>0</v>
      </c>
      <c r="L1269" s="13" t="s">
        <v>239</v>
      </c>
    </row>
    <row r="1270" spans="1:12" ht="24">
      <c r="A1270" s="13" t="s">
        <v>575</v>
      </c>
      <c r="B1270" s="14">
        <v>45700</v>
      </c>
      <c r="C1270" s="13" t="s">
        <v>576</v>
      </c>
      <c r="D1270" s="13" t="s">
        <v>59</v>
      </c>
      <c r="E1270" s="13" t="s">
        <v>18</v>
      </c>
      <c r="F1270" s="15">
        <v>0</v>
      </c>
      <c r="G1270" s="15">
        <v>0</v>
      </c>
      <c r="H1270" s="15">
        <v>0</v>
      </c>
      <c r="I1270" s="15">
        <v>-0.01</v>
      </c>
      <c r="J1270" s="15">
        <v>0.01</v>
      </c>
      <c r="K1270" s="16">
        <v>0</v>
      </c>
      <c r="L1270" s="13" t="s">
        <v>360</v>
      </c>
    </row>
    <row r="1271" spans="1:12" ht="36">
      <c r="A1271" s="13" t="s">
        <v>1880</v>
      </c>
      <c r="B1271" s="14">
        <v>45700</v>
      </c>
      <c r="C1271" s="13" t="s">
        <v>1513</v>
      </c>
      <c r="D1271" s="13" t="s">
        <v>70</v>
      </c>
      <c r="E1271" s="13" t="s">
        <v>24</v>
      </c>
      <c r="F1271" s="15">
        <v>1794.87</v>
      </c>
      <c r="G1271" s="15">
        <v>0</v>
      </c>
      <c r="H1271" s="15">
        <v>1794.87</v>
      </c>
      <c r="I1271" s="15">
        <v>0</v>
      </c>
      <c r="J1271" s="15">
        <v>1794.87</v>
      </c>
      <c r="K1271" s="16">
        <v>1</v>
      </c>
      <c r="L1271" s="13" t="s">
        <v>243</v>
      </c>
    </row>
    <row r="1272" spans="1:12" ht="24">
      <c r="A1272" s="13" t="s">
        <v>1881</v>
      </c>
      <c r="B1272" s="14">
        <v>45700</v>
      </c>
      <c r="C1272" s="13" t="s">
        <v>270</v>
      </c>
      <c r="D1272" s="13" t="s">
        <v>30</v>
      </c>
      <c r="E1272" s="13" t="s">
        <v>33</v>
      </c>
      <c r="F1272" s="15">
        <v>0</v>
      </c>
      <c r="G1272" s="15">
        <v>0</v>
      </c>
      <c r="H1272" s="15">
        <v>0</v>
      </c>
      <c r="I1272" s="15">
        <v>-75</v>
      </c>
      <c r="J1272" s="15">
        <v>75</v>
      </c>
      <c r="K1272" s="16">
        <v>0</v>
      </c>
      <c r="L1272" s="13" t="s">
        <v>142</v>
      </c>
    </row>
    <row r="1273" spans="1:12" ht="24">
      <c r="A1273" s="13" t="s">
        <v>1046</v>
      </c>
      <c r="B1273" s="14">
        <v>45700</v>
      </c>
      <c r="C1273" s="13" t="s">
        <v>170</v>
      </c>
      <c r="D1273" s="13" t="s">
        <v>81</v>
      </c>
      <c r="E1273" s="13" t="s">
        <v>24</v>
      </c>
      <c r="F1273" s="15">
        <v>0</v>
      </c>
      <c r="G1273" s="15">
        <v>-619.76</v>
      </c>
      <c r="H1273" s="15">
        <v>-619.76</v>
      </c>
      <c r="I1273" s="15">
        <v>-510.4</v>
      </c>
      <c r="J1273" s="15">
        <v>-109.36</v>
      </c>
      <c r="K1273" s="16">
        <v>0.17645540000000001</v>
      </c>
      <c r="L1273" s="13" t="s">
        <v>247</v>
      </c>
    </row>
    <row r="1274" spans="1:12" ht="24">
      <c r="A1274" s="13" t="s">
        <v>1181</v>
      </c>
      <c r="B1274" s="14">
        <v>45700</v>
      </c>
      <c r="C1274" s="13" t="s">
        <v>175</v>
      </c>
      <c r="D1274" s="13" t="s">
        <v>20</v>
      </c>
      <c r="E1274" s="13" t="s">
        <v>24</v>
      </c>
      <c r="F1274" s="15">
        <v>0</v>
      </c>
      <c r="G1274" s="15">
        <v>0</v>
      </c>
      <c r="H1274" s="15">
        <v>0</v>
      </c>
      <c r="I1274" s="15">
        <v>50</v>
      </c>
      <c r="J1274" s="15">
        <v>-50</v>
      </c>
      <c r="K1274" s="16">
        <v>0</v>
      </c>
      <c r="L1274" s="13" t="s">
        <v>20</v>
      </c>
    </row>
    <row r="1275" spans="1:12" ht="24">
      <c r="A1275" s="13" t="s">
        <v>1059</v>
      </c>
      <c r="B1275" s="14">
        <v>45700</v>
      </c>
      <c r="C1275" s="13" t="s">
        <v>122</v>
      </c>
      <c r="D1275" s="13" t="s">
        <v>45</v>
      </c>
      <c r="E1275" s="13" t="s">
        <v>24</v>
      </c>
      <c r="F1275" s="15">
        <v>0</v>
      </c>
      <c r="G1275" s="15">
        <v>0</v>
      </c>
      <c r="H1275" s="15">
        <v>0</v>
      </c>
      <c r="I1275" s="15">
        <v>764.73</v>
      </c>
      <c r="J1275" s="15">
        <v>-764.73</v>
      </c>
      <c r="K1275" s="16">
        <v>0</v>
      </c>
      <c r="L1275" s="13" t="s">
        <v>247</v>
      </c>
    </row>
    <row r="1276" spans="1:12" ht="24">
      <c r="A1276" s="13" t="s">
        <v>973</v>
      </c>
      <c r="B1276" s="14">
        <v>45700</v>
      </c>
      <c r="C1276" s="13" t="s">
        <v>118</v>
      </c>
      <c r="D1276" s="13" t="s">
        <v>117</v>
      </c>
      <c r="E1276" s="13" t="s">
        <v>33</v>
      </c>
      <c r="F1276" s="15">
        <v>0</v>
      </c>
      <c r="G1276" s="15">
        <v>0</v>
      </c>
      <c r="H1276" s="15">
        <v>0</v>
      </c>
      <c r="I1276" s="15">
        <v>-45.54</v>
      </c>
      <c r="J1276" s="15">
        <v>45.54</v>
      </c>
      <c r="K1276" s="16">
        <v>0</v>
      </c>
      <c r="L1276" s="13" t="s">
        <v>117</v>
      </c>
    </row>
    <row r="1277" spans="1:12" ht="24">
      <c r="A1277" s="13" t="s">
        <v>1819</v>
      </c>
      <c r="B1277" s="14">
        <v>45700</v>
      </c>
      <c r="C1277" s="13" t="s">
        <v>71</v>
      </c>
      <c r="D1277" s="13" t="s">
        <v>70</v>
      </c>
      <c r="E1277" s="13" t="s">
        <v>24</v>
      </c>
      <c r="F1277" s="15">
        <v>0</v>
      </c>
      <c r="G1277" s="15">
        <v>0</v>
      </c>
      <c r="H1277" s="15">
        <v>0</v>
      </c>
      <c r="I1277" s="15">
        <v>-0.15</v>
      </c>
      <c r="J1277" s="15">
        <v>0.15</v>
      </c>
      <c r="K1277" s="16">
        <v>0</v>
      </c>
      <c r="L1277" s="13" t="s">
        <v>243</v>
      </c>
    </row>
    <row r="1278" spans="1:12">
      <c r="A1278" s="13" t="s">
        <v>1870</v>
      </c>
      <c r="B1278" s="14">
        <v>45700</v>
      </c>
      <c r="C1278" s="13" t="s">
        <v>1389</v>
      </c>
      <c r="D1278" s="13" t="s">
        <v>76</v>
      </c>
      <c r="E1278" s="13" t="s">
        <v>18</v>
      </c>
      <c r="F1278" s="15">
        <v>0</v>
      </c>
      <c r="G1278" s="15">
        <v>0</v>
      </c>
      <c r="H1278" s="15">
        <v>0</v>
      </c>
      <c r="I1278" s="15">
        <v>6.24</v>
      </c>
      <c r="J1278" s="15">
        <v>-6.24</v>
      </c>
      <c r="K1278" s="16">
        <v>0</v>
      </c>
      <c r="L1278" s="13" t="s">
        <v>238</v>
      </c>
    </row>
    <row r="1279" spans="1:12">
      <c r="A1279" s="13" t="s">
        <v>1882</v>
      </c>
      <c r="B1279" s="14">
        <v>45700</v>
      </c>
      <c r="C1279" s="13" t="s">
        <v>21</v>
      </c>
      <c r="D1279" s="13" t="s">
        <v>20</v>
      </c>
      <c r="E1279" s="13" t="s">
        <v>24</v>
      </c>
      <c r="F1279" s="15">
        <v>15781.36</v>
      </c>
      <c r="G1279" s="15">
        <v>0</v>
      </c>
      <c r="H1279" s="15">
        <v>15781.36</v>
      </c>
      <c r="I1279" s="15">
        <v>12150.35</v>
      </c>
      <c r="J1279" s="15">
        <v>3631.01</v>
      </c>
      <c r="K1279" s="16">
        <v>0.23008219999999999</v>
      </c>
      <c r="L1279" s="13" t="s">
        <v>245</v>
      </c>
    </row>
    <row r="1280" spans="1:12" ht="24">
      <c r="A1280" s="13" t="s">
        <v>1883</v>
      </c>
      <c r="B1280" s="14">
        <v>45700</v>
      </c>
      <c r="C1280" s="13" t="s">
        <v>118</v>
      </c>
      <c r="D1280" s="13" t="s">
        <v>117</v>
      </c>
      <c r="E1280" s="13" t="s">
        <v>33</v>
      </c>
      <c r="F1280" s="15">
        <v>3865.44</v>
      </c>
      <c r="G1280" s="15">
        <v>0</v>
      </c>
      <c r="H1280" s="15">
        <v>3865.44</v>
      </c>
      <c r="I1280" s="15">
        <v>3060.54</v>
      </c>
      <c r="J1280" s="15">
        <v>804.9</v>
      </c>
      <c r="K1280" s="16">
        <v>0.20822984999999999</v>
      </c>
      <c r="L1280" s="13" t="s">
        <v>117</v>
      </c>
    </row>
    <row r="1281" spans="1:12" ht="24">
      <c r="A1281" s="13" t="s">
        <v>1884</v>
      </c>
      <c r="B1281" s="14">
        <v>45700</v>
      </c>
      <c r="C1281" s="13" t="s">
        <v>175</v>
      </c>
      <c r="D1281" s="13" t="s">
        <v>20</v>
      </c>
      <c r="E1281" s="13" t="s">
        <v>24</v>
      </c>
      <c r="F1281" s="15">
        <v>1537.94</v>
      </c>
      <c r="G1281" s="15">
        <v>0</v>
      </c>
      <c r="H1281" s="15">
        <v>1537.94</v>
      </c>
      <c r="I1281" s="15">
        <v>1056.3499999999999</v>
      </c>
      <c r="J1281" s="15">
        <v>481.59</v>
      </c>
      <c r="K1281" s="16">
        <v>0.31313964999999999</v>
      </c>
      <c r="L1281" s="13" t="s">
        <v>20</v>
      </c>
    </row>
    <row r="1282" spans="1:12" ht="24">
      <c r="A1282" s="13" t="s">
        <v>1885</v>
      </c>
      <c r="B1282" s="14">
        <v>45700</v>
      </c>
      <c r="C1282" s="13" t="s">
        <v>175</v>
      </c>
      <c r="D1282" s="13" t="s">
        <v>20</v>
      </c>
      <c r="E1282" s="13" t="s">
        <v>24</v>
      </c>
      <c r="F1282" s="15">
        <v>1537.94</v>
      </c>
      <c r="G1282" s="15">
        <v>0</v>
      </c>
      <c r="H1282" s="15">
        <v>1537.94</v>
      </c>
      <c r="I1282" s="15">
        <v>1181.3499999999999</v>
      </c>
      <c r="J1282" s="15">
        <v>356.59</v>
      </c>
      <c r="K1282" s="16">
        <v>0.23186209999999999</v>
      </c>
      <c r="L1282" s="13" t="s">
        <v>20</v>
      </c>
    </row>
    <row r="1283" spans="1:12" ht="24">
      <c r="A1283" s="13" t="s">
        <v>1680</v>
      </c>
      <c r="B1283" s="14">
        <v>45700</v>
      </c>
      <c r="C1283" s="13" t="s">
        <v>676</v>
      </c>
      <c r="D1283" s="13" t="s">
        <v>106</v>
      </c>
      <c r="E1283" s="13" t="s">
        <v>33</v>
      </c>
      <c r="F1283" s="15">
        <v>25575.71</v>
      </c>
      <c r="G1283" s="15">
        <v>0</v>
      </c>
      <c r="H1283" s="15">
        <v>25575.71</v>
      </c>
      <c r="I1283" s="15">
        <v>21483.599999999999</v>
      </c>
      <c r="J1283" s="15">
        <v>4092.11</v>
      </c>
      <c r="K1283" s="16">
        <v>0.15999985999999999</v>
      </c>
      <c r="L1283" s="13" t="s">
        <v>573</v>
      </c>
    </row>
    <row r="1284" spans="1:12">
      <c r="A1284" s="13" t="s">
        <v>1886</v>
      </c>
      <c r="B1284" s="14">
        <v>45700</v>
      </c>
      <c r="C1284" s="13" t="s">
        <v>268</v>
      </c>
      <c r="D1284" s="13" t="s">
        <v>106</v>
      </c>
      <c r="E1284" s="13" t="s">
        <v>33</v>
      </c>
      <c r="F1284" s="15">
        <v>3178.88</v>
      </c>
      <c r="G1284" s="15">
        <v>0</v>
      </c>
      <c r="H1284" s="15">
        <v>3178.88</v>
      </c>
      <c r="I1284" s="15">
        <v>2804.68</v>
      </c>
      <c r="J1284" s="15">
        <v>374.2</v>
      </c>
      <c r="K1284" s="16">
        <v>0.11771442</v>
      </c>
      <c r="L1284" s="13" t="s">
        <v>117</v>
      </c>
    </row>
    <row r="1285" spans="1:12">
      <c r="A1285" s="13" t="s">
        <v>1686</v>
      </c>
      <c r="B1285" s="14">
        <v>45700</v>
      </c>
      <c r="C1285" s="13" t="s">
        <v>224</v>
      </c>
      <c r="D1285" s="13" t="s">
        <v>76</v>
      </c>
      <c r="E1285" s="13" t="s">
        <v>18</v>
      </c>
      <c r="F1285" s="15">
        <v>515</v>
      </c>
      <c r="G1285" s="15">
        <v>0</v>
      </c>
      <c r="H1285" s="15">
        <v>515</v>
      </c>
      <c r="I1285" s="15">
        <v>411.78</v>
      </c>
      <c r="J1285" s="15">
        <v>103.22</v>
      </c>
      <c r="K1285" s="16">
        <v>0.20042718000000001</v>
      </c>
      <c r="L1285" s="13" t="s">
        <v>237</v>
      </c>
    </row>
    <row r="1286" spans="1:12" ht="48">
      <c r="A1286" s="13" t="s">
        <v>1814</v>
      </c>
      <c r="B1286" s="14">
        <v>45700</v>
      </c>
      <c r="C1286" s="13" t="s">
        <v>1815</v>
      </c>
      <c r="D1286" s="13" t="s">
        <v>70</v>
      </c>
      <c r="E1286" s="13" t="s">
        <v>24</v>
      </c>
      <c r="F1286" s="15">
        <v>0</v>
      </c>
      <c r="G1286" s="15">
        <v>0</v>
      </c>
      <c r="H1286" s="15">
        <v>0</v>
      </c>
      <c r="I1286" s="15">
        <v>-7.43</v>
      </c>
      <c r="J1286" s="15">
        <v>7.43</v>
      </c>
      <c r="K1286" s="16">
        <v>0</v>
      </c>
      <c r="L1286" s="13" t="s">
        <v>239</v>
      </c>
    </row>
    <row r="1287" spans="1:12" ht="36">
      <c r="A1287" s="13" t="s">
        <v>418</v>
      </c>
      <c r="B1287" s="14">
        <v>45700</v>
      </c>
      <c r="C1287" s="13" t="s">
        <v>419</v>
      </c>
      <c r="D1287" s="13" t="s">
        <v>106</v>
      </c>
      <c r="E1287" s="13" t="s">
        <v>33</v>
      </c>
      <c r="F1287" s="15">
        <v>0</v>
      </c>
      <c r="G1287" s="15">
        <v>0</v>
      </c>
      <c r="H1287" s="15">
        <v>0</v>
      </c>
      <c r="I1287" s="15">
        <v>75</v>
      </c>
      <c r="J1287" s="15">
        <v>-75</v>
      </c>
      <c r="K1287" s="16">
        <v>0</v>
      </c>
      <c r="L1287" s="13" t="s">
        <v>77</v>
      </c>
    </row>
    <row r="1288" spans="1:12" ht="48">
      <c r="A1288" s="13" t="s">
        <v>1887</v>
      </c>
      <c r="B1288" s="14">
        <v>45700</v>
      </c>
      <c r="C1288" s="13" t="s">
        <v>151</v>
      </c>
      <c r="D1288" s="13" t="s">
        <v>70</v>
      </c>
      <c r="E1288" s="13" t="s">
        <v>24</v>
      </c>
      <c r="F1288" s="15">
        <v>0</v>
      </c>
      <c r="G1288" s="15">
        <v>0</v>
      </c>
      <c r="H1288" s="15">
        <v>0</v>
      </c>
      <c r="I1288" s="15">
        <v>-112.5</v>
      </c>
      <c r="J1288" s="15">
        <v>112.5</v>
      </c>
      <c r="K1288" s="16">
        <v>0</v>
      </c>
      <c r="L1288" s="13" t="s">
        <v>239</v>
      </c>
    </row>
    <row r="1289" spans="1:12" ht="48">
      <c r="A1289" s="13" t="s">
        <v>1888</v>
      </c>
      <c r="B1289" s="14">
        <v>45700</v>
      </c>
      <c r="C1289" s="13" t="s">
        <v>151</v>
      </c>
      <c r="D1289" s="13" t="s">
        <v>70</v>
      </c>
      <c r="E1289" s="13" t="s">
        <v>24</v>
      </c>
      <c r="F1289" s="15">
        <v>0</v>
      </c>
      <c r="G1289" s="15">
        <v>0</v>
      </c>
      <c r="H1289" s="15">
        <v>0</v>
      </c>
      <c r="I1289" s="15">
        <v>-75</v>
      </c>
      <c r="J1289" s="15">
        <v>75</v>
      </c>
      <c r="K1289" s="16">
        <v>0</v>
      </c>
      <c r="L1289" s="13" t="s">
        <v>239</v>
      </c>
    </row>
    <row r="1290" spans="1:12" ht="48">
      <c r="A1290" s="13" t="s">
        <v>1889</v>
      </c>
      <c r="B1290" s="14">
        <v>45700</v>
      </c>
      <c r="C1290" s="13" t="s">
        <v>151</v>
      </c>
      <c r="D1290" s="13" t="s">
        <v>70</v>
      </c>
      <c r="E1290" s="13" t="s">
        <v>24</v>
      </c>
      <c r="F1290" s="15">
        <v>0</v>
      </c>
      <c r="G1290" s="15">
        <v>0</v>
      </c>
      <c r="H1290" s="15">
        <v>0</v>
      </c>
      <c r="I1290" s="15">
        <v>-450</v>
      </c>
      <c r="J1290" s="15">
        <v>450</v>
      </c>
      <c r="K1290" s="16">
        <v>0</v>
      </c>
      <c r="L1290" s="13" t="s">
        <v>239</v>
      </c>
    </row>
    <row r="1291" spans="1:12" ht="48">
      <c r="A1291" s="13" t="s">
        <v>1890</v>
      </c>
      <c r="B1291" s="14">
        <v>45700</v>
      </c>
      <c r="C1291" s="13" t="s">
        <v>151</v>
      </c>
      <c r="D1291" s="13" t="s">
        <v>70</v>
      </c>
      <c r="E1291" s="13" t="s">
        <v>24</v>
      </c>
      <c r="F1291" s="15">
        <v>0</v>
      </c>
      <c r="G1291" s="15">
        <v>0</v>
      </c>
      <c r="H1291" s="15">
        <v>0</v>
      </c>
      <c r="I1291" s="15">
        <v>-675</v>
      </c>
      <c r="J1291" s="15">
        <v>675</v>
      </c>
      <c r="K1291" s="16">
        <v>0</v>
      </c>
      <c r="L1291" s="13" t="s">
        <v>239</v>
      </c>
    </row>
    <row r="1292" spans="1:12" ht="24">
      <c r="A1292" s="13" t="s">
        <v>482</v>
      </c>
      <c r="B1292" s="14">
        <v>45700</v>
      </c>
      <c r="C1292" s="13" t="s">
        <v>273</v>
      </c>
      <c r="D1292" s="13" t="s">
        <v>76</v>
      </c>
      <c r="E1292" s="13" t="s">
        <v>18</v>
      </c>
      <c r="F1292" s="15">
        <v>0</v>
      </c>
      <c r="G1292" s="15">
        <v>0</v>
      </c>
      <c r="H1292" s="15">
        <v>0</v>
      </c>
      <c r="I1292" s="15">
        <v>803.33</v>
      </c>
      <c r="J1292" s="15">
        <v>-803.33</v>
      </c>
      <c r="K1292" s="16">
        <v>0</v>
      </c>
      <c r="L1292" s="13" t="s">
        <v>269</v>
      </c>
    </row>
    <row r="1293" spans="1:12" ht="24">
      <c r="A1293" s="13" t="s">
        <v>1197</v>
      </c>
      <c r="B1293" s="14">
        <v>45700</v>
      </c>
      <c r="C1293" s="13" t="s">
        <v>175</v>
      </c>
      <c r="D1293" s="13" t="s">
        <v>20</v>
      </c>
      <c r="E1293" s="13" t="s">
        <v>24</v>
      </c>
      <c r="F1293" s="15">
        <v>0</v>
      </c>
      <c r="G1293" s="15">
        <v>0</v>
      </c>
      <c r="H1293" s="15">
        <v>0</v>
      </c>
      <c r="I1293" s="15">
        <v>21.35</v>
      </c>
      <c r="J1293" s="15">
        <v>-21.35</v>
      </c>
      <c r="K1293" s="16">
        <v>0</v>
      </c>
      <c r="L1293" s="13" t="s">
        <v>20</v>
      </c>
    </row>
    <row r="1294" spans="1:12">
      <c r="A1294" s="13" t="s">
        <v>677</v>
      </c>
      <c r="B1294" s="14">
        <v>45700</v>
      </c>
      <c r="C1294" s="13" t="s">
        <v>222</v>
      </c>
      <c r="D1294" s="13" t="s">
        <v>81</v>
      </c>
      <c r="E1294" s="13" t="s">
        <v>24</v>
      </c>
      <c r="F1294" s="15">
        <v>0</v>
      </c>
      <c r="G1294" s="15">
        <v>0</v>
      </c>
      <c r="H1294" s="15">
        <v>0</v>
      </c>
      <c r="I1294" s="15">
        <v>-658.84</v>
      </c>
      <c r="J1294" s="15">
        <v>658.84</v>
      </c>
      <c r="K1294" s="16">
        <v>0</v>
      </c>
      <c r="L1294" s="13" t="s">
        <v>274</v>
      </c>
    </row>
    <row r="1295" spans="1:12">
      <c r="A1295" s="13" t="s">
        <v>1891</v>
      </c>
      <c r="B1295" s="14">
        <v>45700</v>
      </c>
      <c r="C1295" s="13" t="s">
        <v>21</v>
      </c>
      <c r="D1295" s="13" t="s">
        <v>20</v>
      </c>
      <c r="E1295" s="13" t="s">
        <v>24</v>
      </c>
      <c r="F1295" s="15">
        <v>593.55999999999995</v>
      </c>
      <c r="G1295" s="15">
        <v>0</v>
      </c>
      <c r="H1295" s="15">
        <v>593.55999999999995</v>
      </c>
      <c r="I1295" s="15">
        <v>470.6</v>
      </c>
      <c r="J1295" s="15">
        <v>122.96</v>
      </c>
      <c r="K1295" s="16">
        <v>0.20715681999999999</v>
      </c>
      <c r="L1295" s="13" t="s">
        <v>245</v>
      </c>
    </row>
    <row r="1296" spans="1:12" ht="24">
      <c r="A1296" s="13" t="s">
        <v>1871</v>
      </c>
      <c r="B1296" s="14">
        <v>45700</v>
      </c>
      <c r="C1296" s="13" t="s">
        <v>175</v>
      </c>
      <c r="D1296" s="13" t="s">
        <v>20</v>
      </c>
      <c r="E1296" s="13" t="s">
        <v>24</v>
      </c>
      <c r="F1296" s="15">
        <v>0</v>
      </c>
      <c r="G1296" s="15">
        <v>0</v>
      </c>
      <c r="H1296" s="15">
        <v>0</v>
      </c>
      <c r="I1296" s="15">
        <v>6</v>
      </c>
      <c r="J1296" s="15">
        <v>-6</v>
      </c>
      <c r="K1296" s="16">
        <v>0</v>
      </c>
      <c r="L1296" s="13" t="s">
        <v>20</v>
      </c>
    </row>
    <row r="1297" spans="1:12">
      <c r="A1297" s="13" t="s">
        <v>1892</v>
      </c>
      <c r="B1297" s="14">
        <v>45700</v>
      </c>
      <c r="C1297" s="13" t="s">
        <v>21</v>
      </c>
      <c r="D1297" s="13" t="s">
        <v>20</v>
      </c>
      <c r="E1297" s="13" t="s">
        <v>24</v>
      </c>
      <c r="F1297" s="15">
        <v>1835.71</v>
      </c>
      <c r="G1297" s="15">
        <v>0</v>
      </c>
      <c r="H1297" s="15">
        <v>1835.71</v>
      </c>
      <c r="I1297" s="15">
        <v>1350.93</v>
      </c>
      <c r="J1297" s="15">
        <v>484.78</v>
      </c>
      <c r="K1297" s="16">
        <v>0.26408311000000001</v>
      </c>
      <c r="L1297" s="13" t="s">
        <v>245</v>
      </c>
    </row>
    <row r="1298" spans="1:12" ht="36">
      <c r="A1298" s="13" t="s">
        <v>1893</v>
      </c>
      <c r="B1298" s="14">
        <v>45700</v>
      </c>
      <c r="C1298" s="13" t="s">
        <v>89</v>
      </c>
      <c r="D1298" s="13" t="s">
        <v>39</v>
      </c>
      <c r="E1298" s="13" t="s">
        <v>33</v>
      </c>
      <c r="F1298" s="15">
        <v>25295</v>
      </c>
      <c r="G1298" s="15">
        <v>0</v>
      </c>
      <c r="H1298" s="15">
        <v>25295</v>
      </c>
      <c r="I1298" s="15">
        <v>22489</v>
      </c>
      <c r="J1298" s="15">
        <v>2806</v>
      </c>
      <c r="K1298" s="16">
        <v>0.11093101</v>
      </c>
      <c r="L1298" s="13" t="s">
        <v>117</v>
      </c>
    </row>
    <row r="1299" spans="1:12" ht="36">
      <c r="A1299" s="13" t="s">
        <v>1894</v>
      </c>
      <c r="B1299" s="14">
        <v>45700</v>
      </c>
      <c r="C1299" s="13" t="s">
        <v>89</v>
      </c>
      <c r="D1299" s="13" t="s">
        <v>39</v>
      </c>
      <c r="E1299" s="13" t="s">
        <v>33</v>
      </c>
      <c r="F1299" s="15">
        <v>40472.199999999997</v>
      </c>
      <c r="G1299" s="15">
        <v>0</v>
      </c>
      <c r="H1299" s="15">
        <v>40472.199999999997</v>
      </c>
      <c r="I1299" s="15">
        <v>35982.400000000001</v>
      </c>
      <c r="J1299" s="15">
        <v>4489.8</v>
      </c>
      <c r="K1299" s="16">
        <v>0.11093541</v>
      </c>
      <c r="L1299" s="13" t="s">
        <v>117</v>
      </c>
    </row>
    <row r="1300" spans="1:12">
      <c r="A1300" s="13" t="s">
        <v>1895</v>
      </c>
      <c r="B1300" s="14">
        <v>45700</v>
      </c>
      <c r="C1300" s="13" t="s">
        <v>21</v>
      </c>
      <c r="D1300" s="13" t="s">
        <v>20</v>
      </c>
      <c r="E1300" s="13" t="s">
        <v>24</v>
      </c>
      <c r="F1300" s="15">
        <v>1195</v>
      </c>
      <c r="G1300" s="15">
        <v>0</v>
      </c>
      <c r="H1300" s="15">
        <v>1195</v>
      </c>
      <c r="I1300" s="15">
        <v>1105.6099999999999</v>
      </c>
      <c r="J1300" s="15">
        <v>89.39</v>
      </c>
      <c r="K1300" s="16">
        <v>7.4803350000000005E-2</v>
      </c>
      <c r="L1300" s="13" t="s">
        <v>245</v>
      </c>
    </row>
    <row r="1301" spans="1:12" ht="24">
      <c r="A1301" s="13" t="s">
        <v>1896</v>
      </c>
      <c r="B1301" s="14">
        <v>45700</v>
      </c>
      <c r="C1301" s="13" t="s">
        <v>236</v>
      </c>
      <c r="D1301" s="13" t="s">
        <v>81</v>
      </c>
      <c r="E1301" s="13" t="s">
        <v>24</v>
      </c>
      <c r="F1301" s="15">
        <v>1025</v>
      </c>
      <c r="G1301" s="15">
        <v>0</v>
      </c>
      <c r="H1301" s="15">
        <v>1025</v>
      </c>
      <c r="I1301" s="15">
        <v>676</v>
      </c>
      <c r="J1301" s="15">
        <v>349</v>
      </c>
      <c r="K1301" s="16">
        <v>0.34048780000000001</v>
      </c>
      <c r="L1301" s="13" t="s">
        <v>249</v>
      </c>
    </row>
    <row r="1302" spans="1:12">
      <c r="A1302" s="13" t="s">
        <v>1897</v>
      </c>
      <c r="B1302" s="14">
        <v>45700</v>
      </c>
      <c r="C1302" s="13" t="s">
        <v>21</v>
      </c>
      <c r="D1302" s="13" t="s">
        <v>20</v>
      </c>
      <c r="E1302" s="13" t="s">
        <v>24</v>
      </c>
      <c r="F1302" s="15">
        <v>47.5</v>
      </c>
      <c r="G1302" s="15">
        <v>0</v>
      </c>
      <c r="H1302" s="15">
        <v>47.5</v>
      </c>
      <c r="I1302" s="15">
        <v>0</v>
      </c>
      <c r="J1302" s="15">
        <v>47.5</v>
      </c>
      <c r="K1302" s="16">
        <v>1</v>
      </c>
      <c r="L1302" s="13" t="s">
        <v>245</v>
      </c>
    </row>
    <row r="1303" spans="1:12" ht="24">
      <c r="A1303" s="13" t="s">
        <v>1898</v>
      </c>
      <c r="B1303" s="14">
        <v>45700</v>
      </c>
      <c r="C1303" s="13" t="s">
        <v>175</v>
      </c>
      <c r="D1303" s="13" t="s">
        <v>20</v>
      </c>
      <c r="E1303" s="13" t="s">
        <v>24</v>
      </c>
      <c r="F1303" s="15">
        <v>1537.94</v>
      </c>
      <c r="G1303" s="15">
        <v>0</v>
      </c>
      <c r="H1303" s="15">
        <v>1537.94</v>
      </c>
      <c r="I1303" s="15">
        <v>1089.3499999999999</v>
      </c>
      <c r="J1303" s="15">
        <v>448.59</v>
      </c>
      <c r="K1303" s="16">
        <v>0.29168238000000002</v>
      </c>
      <c r="L1303" s="13" t="s">
        <v>20</v>
      </c>
    </row>
    <row r="1304" spans="1:12">
      <c r="A1304" s="13" t="s">
        <v>1899</v>
      </c>
      <c r="B1304" s="14">
        <v>45700</v>
      </c>
      <c r="C1304" s="13" t="s">
        <v>21</v>
      </c>
      <c r="D1304" s="13" t="s">
        <v>20</v>
      </c>
      <c r="E1304" s="13" t="s">
        <v>24</v>
      </c>
      <c r="F1304" s="15">
        <v>150</v>
      </c>
      <c r="G1304" s="15">
        <v>0</v>
      </c>
      <c r="H1304" s="15">
        <v>150</v>
      </c>
      <c r="I1304" s="15">
        <v>112.5</v>
      </c>
      <c r="J1304" s="15">
        <v>37.5</v>
      </c>
      <c r="K1304" s="16">
        <v>0.25</v>
      </c>
      <c r="L1304" s="13" t="s">
        <v>245</v>
      </c>
    </row>
    <row r="1305" spans="1:12" ht="48">
      <c r="A1305" s="13" t="s">
        <v>1814</v>
      </c>
      <c r="B1305" s="14">
        <v>45701</v>
      </c>
      <c r="C1305" s="13" t="s">
        <v>1815</v>
      </c>
      <c r="D1305" s="13" t="s">
        <v>70</v>
      </c>
      <c r="E1305" s="13" t="s">
        <v>24</v>
      </c>
      <c r="F1305" s="15">
        <v>0</v>
      </c>
      <c r="G1305" s="15">
        <v>0</v>
      </c>
      <c r="H1305" s="15">
        <v>0</v>
      </c>
      <c r="I1305" s="15">
        <v>3.49</v>
      </c>
      <c r="J1305" s="15">
        <v>-3.49</v>
      </c>
      <c r="K1305" s="16">
        <v>0</v>
      </c>
      <c r="L1305" s="13" t="s">
        <v>239</v>
      </c>
    </row>
    <row r="1306" spans="1:12">
      <c r="A1306" s="13" t="s">
        <v>1379</v>
      </c>
      <c r="B1306" s="14">
        <v>45701</v>
      </c>
      <c r="C1306" s="13" t="s">
        <v>163</v>
      </c>
      <c r="D1306" s="13" t="s">
        <v>15</v>
      </c>
      <c r="E1306" s="13" t="s">
        <v>18</v>
      </c>
      <c r="F1306" s="15">
        <v>0</v>
      </c>
      <c r="G1306" s="15">
        <v>0</v>
      </c>
      <c r="H1306" s="15">
        <v>0</v>
      </c>
      <c r="I1306" s="15">
        <v>107.69</v>
      </c>
      <c r="J1306" s="15">
        <v>-107.69</v>
      </c>
      <c r="K1306" s="16">
        <v>0</v>
      </c>
      <c r="L1306" s="13" t="s">
        <v>93</v>
      </c>
    </row>
    <row r="1307" spans="1:12" ht="24">
      <c r="A1307" s="13" t="s">
        <v>364</v>
      </c>
      <c r="B1307" s="14">
        <v>45701</v>
      </c>
      <c r="C1307" s="13" t="s">
        <v>344</v>
      </c>
      <c r="D1307" s="13" t="s">
        <v>15</v>
      </c>
      <c r="E1307" s="13" t="s">
        <v>18</v>
      </c>
      <c r="F1307" s="15">
        <v>0</v>
      </c>
      <c r="G1307" s="15">
        <v>0</v>
      </c>
      <c r="H1307" s="15">
        <v>0</v>
      </c>
      <c r="I1307" s="15">
        <v>16.690000000000001</v>
      </c>
      <c r="J1307" s="15">
        <v>-16.690000000000001</v>
      </c>
      <c r="K1307" s="16">
        <v>0</v>
      </c>
      <c r="L1307" s="13" t="s">
        <v>274</v>
      </c>
    </row>
    <row r="1308" spans="1:12">
      <c r="A1308" s="13" t="s">
        <v>1836</v>
      </c>
      <c r="B1308" s="14">
        <v>45701</v>
      </c>
      <c r="C1308" s="13" t="s">
        <v>224</v>
      </c>
      <c r="D1308" s="13" t="s">
        <v>76</v>
      </c>
      <c r="E1308" s="13" t="s">
        <v>18</v>
      </c>
      <c r="F1308" s="15">
        <v>0</v>
      </c>
      <c r="G1308" s="15">
        <v>0</v>
      </c>
      <c r="H1308" s="15">
        <v>0</v>
      </c>
      <c r="I1308" s="15">
        <v>-159</v>
      </c>
      <c r="J1308" s="15">
        <v>159</v>
      </c>
      <c r="K1308" s="16">
        <v>0</v>
      </c>
      <c r="L1308" s="13" t="s">
        <v>237</v>
      </c>
    </row>
    <row r="1309" spans="1:12" ht="24">
      <c r="A1309" s="13" t="s">
        <v>1538</v>
      </c>
      <c r="B1309" s="14">
        <v>45701</v>
      </c>
      <c r="C1309" s="13" t="s">
        <v>1539</v>
      </c>
      <c r="D1309" s="13" t="s">
        <v>45</v>
      </c>
      <c r="E1309" s="13" t="s">
        <v>24</v>
      </c>
      <c r="F1309" s="15">
        <v>554484.06999999995</v>
      </c>
      <c r="G1309" s="15">
        <v>0</v>
      </c>
      <c r="H1309" s="15">
        <v>554484.06999999995</v>
      </c>
      <c r="I1309" s="15">
        <v>427207.17</v>
      </c>
      <c r="J1309" s="15">
        <v>127276.9</v>
      </c>
      <c r="K1309" s="16">
        <v>0.22954113000000001</v>
      </c>
      <c r="L1309" s="13" t="s">
        <v>241</v>
      </c>
    </row>
    <row r="1310" spans="1:12" ht="24">
      <c r="A1310" s="13" t="s">
        <v>503</v>
      </c>
      <c r="B1310" s="14">
        <v>45701</v>
      </c>
      <c r="C1310" s="13" t="s">
        <v>295</v>
      </c>
      <c r="D1310" s="13" t="s">
        <v>59</v>
      </c>
      <c r="E1310" s="13" t="s">
        <v>18</v>
      </c>
      <c r="F1310" s="15">
        <v>0</v>
      </c>
      <c r="G1310" s="15">
        <v>0</v>
      </c>
      <c r="H1310" s="15">
        <v>0</v>
      </c>
      <c r="I1310" s="15">
        <v>851.79</v>
      </c>
      <c r="J1310" s="15">
        <v>-851.79</v>
      </c>
      <c r="K1310" s="16">
        <v>0</v>
      </c>
      <c r="L1310" s="13" t="s">
        <v>181</v>
      </c>
    </row>
    <row r="1311" spans="1:12">
      <c r="A1311" s="13" t="s">
        <v>1005</v>
      </c>
      <c r="B1311" s="14">
        <v>45701</v>
      </c>
      <c r="C1311" s="13" t="s">
        <v>224</v>
      </c>
      <c r="D1311" s="13" t="s">
        <v>76</v>
      </c>
      <c r="E1311" s="13" t="s">
        <v>18</v>
      </c>
      <c r="F1311" s="15">
        <v>0</v>
      </c>
      <c r="G1311" s="15">
        <v>0</v>
      </c>
      <c r="H1311" s="15">
        <v>0</v>
      </c>
      <c r="I1311" s="15">
        <v>-310.8</v>
      </c>
      <c r="J1311" s="15">
        <v>310.8</v>
      </c>
      <c r="K1311" s="16">
        <v>0</v>
      </c>
      <c r="L1311" s="13" t="s">
        <v>237</v>
      </c>
    </row>
    <row r="1312" spans="1:12">
      <c r="A1312" s="13" t="s">
        <v>1900</v>
      </c>
      <c r="B1312" s="14">
        <v>45701</v>
      </c>
      <c r="C1312" s="13" t="s">
        <v>1901</v>
      </c>
      <c r="D1312" s="13" t="s">
        <v>15</v>
      </c>
      <c r="E1312" s="13" t="s">
        <v>18</v>
      </c>
      <c r="F1312" s="15">
        <v>524.94000000000005</v>
      </c>
      <c r="G1312" s="15">
        <v>-28.43</v>
      </c>
      <c r="H1312" s="15">
        <v>496.51</v>
      </c>
      <c r="I1312" s="15">
        <v>496.51</v>
      </c>
      <c r="J1312" s="15">
        <v>0</v>
      </c>
      <c r="K1312" s="16">
        <v>0</v>
      </c>
      <c r="L1312" s="13" t="s">
        <v>1902</v>
      </c>
    </row>
    <row r="1313" spans="1:12">
      <c r="A1313" s="13" t="s">
        <v>1839</v>
      </c>
      <c r="B1313" s="14">
        <v>45701</v>
      </c>
      <c r="C1313" s="13" t="s">
        <v>411</v>
      </c>
      <c r="D1313" s="13" t="s">
        <v>59</v>
      </c>
      <c r="E1313" s="13" t="s">
        <v>18</v>
      </c>
      <c r="F1313" s="15">
        <v>0</v>
      </c>
      <c r="G1313" s="15">
        <v>0</v>
      </c>
      <c r="H1313" s="15">
        <v>0</v>
      </c>
      <c r="I1313" s="15">
        <v>-720.5</v>
      </c>
      <c r="J1313" s="15">
        <v>720.5</v>
      </c>
      <c r="K1313" s="16">
        <v>0</v>
      </c>
      <c r="L1313" s="13" t="s">
        <v>181</v>
      </c>
    </row>
    <row r="1314" spans="1:12" ht="24">
      <c r="A1314" s="13" t="s">
        <v>1903</v>
      </c>
      <c r="B1314" s="14">
        <v>45701</v>
      </c>
      <c r="C1314" s="13" t="s">
        <v>170</v>
      </c>
      <c r="D1314" s="13" t="s">
        <v>81</v>
      </c>
      <c r="E1314" s="13" t="s">
        <v>24</v>
      </c>
      <c r="F1314" s="15">
        <v>1999</v>
      </c>
      <c r="G1314" s="15">
        <v>0</v>
      </c>
      <c r="H1314" s="15">
        <v>1999</v>
      </c>
      <c r="I1314" s="15">
        <v>1623.42</v>
      </c>
      <c r="J1314" s="15">
        <v>375.58</v>
      </c>
      <c r="K1314" s="16">
        <v>0.18788394</v>
      </c>
      <c r="L1314" s="13" t="s">
        <v>247</v>
      </c>
    </row>
    <row r="1315" spans="1:12" ht="24">
      <c r="A1315" s="13" t="s">
        <v>1904</v>
      </c>
      <c r="B1315" s="14">
        <v>45701</v>
      </c>
      <c r="C1315" s="13" t="s">
        <v>175</v>
      </c>
      <c r="D1315" s="13" t="s">
        <v>20</v>
      </c>
      <c r="E1315" s="13" t="s">
        <v>24</v>
      </c>
      <c r="F1315" s="15">
        <v>1651</v>
      </c>
      <c r="G1315" s="15">
        <v>0</v>
      </c>
      <c r="H1315" s="15">
        <v>1651</v>
      </c>
      <c r="I1315" s="15">
        <v>1109.8</v>
      </c>
      <c r="J1315" s="15">
        <v>541.20000000000005</v>
      </c>
      <c r="K1315" s="16">
        <v>0.32780133</v>
      </c>
      <c r="L1315" s="13" t="s">
        <v>20</v>
      </c>
    </row>
    <row r="1316" spans="1:12" ht="24">
      <c r="A1316" s="13" t="s">
        <v>1905</v>
      </c>
      <c r="B1316" s="14">
        <v>45701</v>
      </c>
      <c r="C1316" s="13" t="s">
        <v>175</v>
      </c>
      <c r="D1316" s="13" t="s">
        <v>20</v>
      </c>
      <c r="E1316" s="13" t="s">
        <v>24</v>
      </c>
      <c r="F1316" s="15">
        <v>2252.19</v>
      </c>
      <c r="G1316" s="15">
        <v>0</v>
      </c>
      <c r="H1316" s="15">
        <v>2252.19</v>
      </c>
      <c r="I1316" s="15">
        <v>1934.1</v>
      </c>
      <c r="J1316" s="15">
        <v>318.08999999999997</v>
      </c>
      <c r="K1316" s="16">
        <v>0.14123585999999999</v>
      </c>
      <c r="L1316" s="13" t="s">
        <v>20</v>
      </c>
    </row>
    <row r="1317" spans="1:12" ht="36">
      <c r="A1317" s="13" t="s">
        <v>1906</v>
      </c>
      <c r="B1317" s="14">
        <v>45701</v>
      </c>
      <c r="C1317" s="13" t="s">
        <v>152</v>
      </c>
      <c r="D1317" s="13" t="s">
        <v>113</v>
      </c>
      <c r="E1317" s="13" t="s">
        <v>24</v>
      </c>
      <c r="F1317" s="15">
        <v>2750</v>
      </c>
      <c r="G1317" s="15">
        <v>0</v>
      </c>
      <c r="H1317" s="15">
        <v>2750</v>
      </c>
      <c r="I1317" s="15">
        <v>0</v>
      </c>
      <c r="J1317" s="15">
        <v>2750</v>
      </c>
      <c r="K1317" s="16">
        <v>1</v>
      </c>
      <c r="L1317" s="13" t="s">
        <v>113</v>
      </c>
    </row>
    <row r="1318" spans="1:12" ht="36">
      <c r="A1318" s="13" t="s">
        <v>1907</v>
      </c>
      <c r="B1318" s="14">
        <v>45701</v>
      </c>
      <c r="C1318" s="13" t="s">
        <v>152</v>
      </c>
      <c r="D1318" s="13" t="s">
        <v>113</v>
      </c>
      <c r="E1318" s="13" t="s">
        <v>24</v>
      </c>
      <c r="F1318" s="15">
        <v>8400</v>
      </c>
      <c r="G1318" s="15">
        <v>0</v>
      </c>
      <c r="H1318" s="15">
        <v>8400</v>
      </c>
      <c r="I1318" s="15">
        <v>0</v>
      </c>
      <c r="J1318" s="15">
        <v>8400</v>
      </c>
      <c r="K1318" s="16">
        <v>1</v>
      </c>
      <c r="L1318" s="13" t="s">
        <v>113</v>
      </c>
    </row>
    <row r="1319" spans="1:12" ht="36">
      <c r="A1319" s="13" t="s">
        <v>1908</v>
      </c>
      <c r="B1319" s="14">
        <v>45701</v>
      </c>
      <c r="C1319" s="13" t="s">
        <v>152</v>
      </c>
      <c r="D1319" s="13" t="s">
        <v>113</v>
      </c>
      <c r="E1319" s="13" t="s">
        <v>24</v>
      </c>
      <c r="F1319" s="15">
        <v>6950</v>
      </c>
      <c r="G1319" s="15">
        <v>0</v>
      </c>
      <c r="H1319" s="15">
        <v>6950</v>
      </c>
      <c r="I1319" s="15">
        <v>0</v>
      </c>
      <c r="J1319" s="15">
        <v>6950</v>
      </c>
      <c r="K1319" s="16">
        <v>1</v>
      </c>
      <c r="L1319" s="13" t="s">
        <v>113</v>
      </c>
    </row>
    <row r="1320" spans="1:12" ht="36">
      <c r="A1320" s="13" t="s">
        <v>1909</v>
      </c>
      <c r="B1320" s="14">
        <v>45701</v>
      </c>
      <c r="C1320" s="13" t="s">
        <v>152</v>
      </c>
      <c r="D1320" s="13" t="s">
        <v>113</v>
      </c>
      <c r="E1320" s="13" t="s">
        <v>24</v>
      </c>
      <c r="F1320" s="15">
        <v>325</v>
      </c>
      <c r="G1320" s="15">
        <v>0</v>
      </c>
      <c r="H1320" s="15">
        <v>325</v>
      </c>
      <c r="I1320" s="15">
        <v>0</v>
      </c>
      <c r="J1320" s="15">
        <v>325</v>
      </c>
      <c r="K1320" s="16">
        <v>1</v>
      </c>
      <c r="L1320" s="13" t="s">
        <v>113</v>
      </c>
    </row>
    <row r="1321" spans="1:12" ht="36">
      <c r="A1321" s="13" t="s">
        <v>1910</v>
      </c>
      <c r="B1321" s="14">
        <v>45701</v>
      </c>
      <c r="C1321" s="13" t="s">
        <v>152</v>
      </c>
      <c r="D1321" s="13" t="s">
        <v>113</v>
      </c>
      <c r="E1321" s="13" t="s">
        <v>24</v>
      </c>
      <c r="F1321" s="15">
        <v>3000</v>
      </c>
      <c r="G1321" s="15">
        <v>0</v>
      </c>
      <c r="H1321" s="15">
        <v>3000</v>
      </c>
      <c r="I1321" s="15">
        <v>0</v>
      </c>
      <c r="J1321" s="15">
        <v>3000</v>
      </c>
      <c r="K1321" s="16">
        <v>1</v>
      </c>
      <c r="L1321" s="13" t="s">
        <v>113</v>
      </c>
    </row>
    <row r="1322" spans="1:12" ht="36">
      <c r="A1322" s="13" t="s">
        <v>1911</v>
      </c>
      <c r="B1322" s="14">
        <v>45701</v>
      </c>
      <c r="C1322" s="13" t="s">
        <v>152</v>
      </c>
      <c r="D1322" s="13" t="s">
        <v>113</v>
      </c>
      <c r="E1322" s="13" t="s">
        <v>24</v>
      </c>
      <c r="F1322" s="15">
        <v>725</v>
      </c>
      <c r="G1322" s="15">
        <v>0</v>
      </c>
      <c r="H1322" s="15">
        <v>725</v>
      </c>
      <c r="I1322" s="15">
        <v>0</v>
      </c>
      <c r="J1322" s="15">
        <v>725</v>
      </c>
      <c r="K1322" s="16">
        <v>1</v>
      </c>
      <c r="L1322" s="13" t="s">
        <v>261</v>
      </c>
    </row>
    <row r="1323" spans="1:12" ht="36">
      <c r="A1323" s="13" t="s">
        <v>1912</v>
      </c>
      <c r="B1323" s="14">
        <v>45701</v>
      </c>
      <c r="C1323" s="13" t="s">
        <v>152</v>
      </c>
      <c r="D1323" s="13" t="s">
        <v>113</v>
      </c>
      <c r="E1323" s="13" t="s">
        <v>24</v>
      </c>
      <c r="F1323" s="15">
        <v>6300</v>
      </c>
      <c r="G1323" s="15">
        <v>0</v>
      </c>
      <c r="H1323" s="15">
        <v>6300</v>
      </c>
      <c r="I1323" s="15">
        <v>0</v>
      </c>
      <c r="J1323" s="15">
        <v>6300</v>
      </c>
      <c r="K1323" s="16">
        <v>1</v>
      </c>
      <c r="L1323" s="13" t="s">
        <v>113</v>
      </c>
    </row>
    <row r="1324" spans="1:12" ht="36">
      <c r="A1324" s="13" t="s">
        <v>1913</v>
      </c>
      <c r="B1324" s="14">
        <v>45701</v>
      </c>
      <c r="C1324" s="13" t="s">
        <v>152</v>
      </c>
      <c r="D1324" s="13" t="s">
        <v>113</v>
      </c>
      <c r="E1324" s="13" t="s">
        <v>24</v>
      </c>
      <c r="F1324" s="15">
        <v>1150</v>
      </c>
      <c r="G1324" s="15">
        <v>0</v>
      </c>
      <c r="H1324" s="15">
        <v>1150</v>
      </c>
      <c r="I1324" s="15">
        <v>0</v>
      </c>
      <c r="J1324" s="15">
        <v>1150</v>
      </c>
      <c r="K1324" s="16">
        <v>1</v>
      </c>
      <c r="L1324" s="13" t="s">
        <v>113</v>
      </c>
    </row>
    <row r="1325" spans="1:12" ht="36">
      <c r="A1325" s="13" t="s">
        <v>1914</v>
      </c>
      <c r="B1325" s="14">
        <v>45701</v>
      </c>
      <c r="C1325" s="13" t="s">
        <v>152</v>
      </c>
      <c r="D1325" s="13" t="s">
        <v>113</v>
      </c>
      <c r="E1325" s="13" t="s">
        <v>24</v>
      </c>
      <c r="F1325" s="15">
        <v>500</v>
      </c>
      <c r="G1325" s="15">
        <v>0</v>
      </c>
      <c r="H1325" s="15">
        <v>500</v>
      </c>
      <c r="I1325" s="15">
        <v>0</v>
      </c>
      <c r="J1325" s="15">
        <v>500</v>
      </c>
      <c r="K1325" s="16">
        <v>1</v>
      </c>
      <c r="L1325" s="13" t="s">
        <v>113</v>
      </c>
    </row>
    <row r="1326" spans="1:12" ht="36">
      <c r="A1326" s="13" t="s">
        <v>1915</v>
      </c>
      <c r="B1326" s="14">
        <v>45701</v>
      </c>
      <c r="C1326" s="13" t="s">
        <v>152</v>
      </c>
      <c r="D1326" s="13" t="s">
        <v>113</v>
      </c>
      <c r="E1326" s="13" t="s">
        <v>24</v>
      </c>
      <c r="F1326" s="15">
        <v>125</v>
      </c>
      <c r="G1326" s="15">
        <v>0</v>
      </c>
      <c r="H1326" s="15">
        <v>125</v>
      </c>
      <c r="I1326" s="15">
        <v>0</v>
      </c>
      <c r="J1326" s="15">
        <v>125</v>
      </c>
      <c r="K1326" s="16">
        <v>1</v>
      </c>
      <c r="L1326" s="13" t="s">
        <v>113</v>
      </c>
    </row>
    <row r="1327" spans="1:12" ht="24">
      <c r="A1327" s="13" t="s">
        <v>1916</v>
      </c>
      <c r="B1327" s="14">
        <v>45701</v>
      </c>
      <c r="C1327" s="13" t="s">
        <v>175</v>
      </c>
      <c r="D1327" s="13" t="s">
        <v>20</v>
      </c>
      <c r="E1327" s="13" t="s">
        <v>24</v>
      </c>
      <c r="F1327" s="15">
        <v>2365.25</v>
      </c>
      <c r="G1327" s="15">
        <v>0</v>
      </c>
      <c r="H1327" s="15">
        <v>2365.25</v>
      </c>
      <c r="I1327" s="15">
        <v>1754.55</v>
      </c>
      <c r="J1327" s="15">
        <v>610.70000000000005</v>
      </c>
      <c r="K1327" s="16">
        <v>0.25819681</v>
      </c>
      <c r="L1327" s="13" t="s">
        <v>20</v>
      </c>
    </row>
    <row r="1328" spans="1:12" ht="24">
      <c r="A1328" s="13" t="s">
        <v>1917</v>
      </c>
      <c r="B1328" s="14">
        <v>45701</v>
      </c>
      <c r="C1328" s="13" t="s">
        <v>175</v>
      </c>
      <c r="D1328" s="13" t="s">
        <v>20</v>
      </c>
      <c r="E1328" s="13" t="s">
        <v>24</v>
      </c>
      <c r="F1328" s="15">
        <v>1054.25</v>
      </c>
      <c r="G1328" s="15">
        <v>0</v>
      </c>
      <c r="H1328" s="15">
        <v>1054.25</v>
      </c>
      <c r="I1328" s="15">
        <v>778.75</v>
      </c>
      <c r="J1328" s="15">
        <v>275.5</v>
      </c>
      <c r="K1328" s="16">
        <v>0.26132322000000002</v>
      </c>
      <c r="L1328" s="13" t="s">
        <v>20</v>
      </c>
    </row>
    <row r="1329" spans="1:12" ht="36">
      <c r="A1329" s="13" t="s">
        <v>1918</v>
      </c>
      <c r="B1329" s="14">
        <v>45701</v>
      </c>
      <c r="C1329" s="13" t="s">
        <v>130</v>
      </c>
      <c r="D1329" s="13" t="s">
        <v>93</v>
      </c>
      <c r="E1329" s="13" t="s">
        <v>18</v>
      </c>
      <c r="F1329" s="15">
        <v>0</v>
      </c>
      <c r="G1329" s="15">
        <v>0</v>
      </c>
      <c r="H1329" s="15">
        <v>0</v>
      </c>
      <c r="I1329" s="15">
        <v>-525</v>
      </c>
      <c r="J1329" s="15">
        <v>525</v>
      </c>
      <c r="K1329" s="16">
        <v>0</v>
      </c>
      <c r="L1329" s="13" t="s">
        <v>251</v>
      </c>
    </row>
    <row r="1330" spans="1:12" ht="24">
      <c r="A1330" s="13" t="s">
        <v>1472</v>
      </c>
      <c r="B1330" s="14">
        <v>45701</v>
      </c>
      <c r="C1330" s="13" t="s">
        <v>332</v>
      </c>
      <c r="D1330" s="13" t="s">
        <v>120</v>
      </c>
      <c r="E1330" s="13" t="s">
        <v>33</v>
      </c>
      <c r="F1330" s="15">
        <v>0</v>
      </c>
      <c r="G1330" s="15">
        <v>0</v>
      </c>
      <c r="H1330" s="15">
        <v>0</v>
      </c>
      <c r="I1330" s="15">
        <v>649.42999999999995</v>
      </c>
      <c r="J1330" s="15">
        <v>-649.42999999999995</v>
      </c>
      <c r="K1330" s="16">
        <v>0</v>
      </c>
      <c r="L1330" s="13" t="s">
        <v>120</v>
      </c>
    </row>
    <row r="1331" spans="1:12" ht="36">
      <c r="A1331" s="13" t="s">
        <v>1162</v>
      </c>
      <c r="B1331" s="14">
        <v>45701</v>
      </c>
      <c r="C1331" s="13" t="s">
        <v>1163</v>
      </c>
      <c r="D1331" s="13" t="s">
        <v>70</v>
      </c>
      <c r="E1331" s="13" t="s">
        <v>24</v>
      </c>
      <c r="F1331" s="15">
        <v>0</v>
      </c>
      <c r="G1331" s="15">
        <v>0</v>
      </c>
      <c r="H1331" s="15">
        <v>0</v>
      </c>
      <c r="I1331" s="15">
        <v>9773.85</v>
      </c>
      <c r="J1331" s="15">
        <v>-9773.85</v>
      </c>
      <c r="K1331" s="16">
        <v>0</v>
      </c>
      <c r="L1331" s="13" t="s">
        <v>243</v>
      </c>
    </row>
    <row r="1332" spans="1:12" ht="48">
      <c r="A1332" s="13" t="s">
        <v>1919</v>
      </c>
      <c r="B1332" s="14">
        <v>45701</v>
      </c>
      <c r="C1332" s="13" t="s">
        <v>151</v>
      </c>
      <c r="D1332" s="13" t="s">
        <v>70</v>
      </c>
      <c r="E1332" s="13" t="s">
        <v>24</v>
      </c>
      <c r="F1332" s="15">
        <v>0</v>
      </c>
      <c r="G1332" s="15">
        <v>0</v>
      </c>
      <c r="H1332" s="15">
        <v>0</v>
      </c>
      <c r="I1332" s="15">
        <v>-1964.76</v>
      </c>
      <c r="J1332" s="15">
        <v>1964.76</v>
      </c>
      <c r="K1332" s="16">
        <v>0</v>
      </c>
      <c r="L1332" s="13" t="s">
        <v>239</v>
      </c>
    </row>
    <row r="1333" spans="1:12" ht="24">
      <c r="A1333" s="13" t="s">
        <v>651</v>
      </c>
      <c r="B1333" s="14">
        <v>45701</v>
      </c>
      <c r="C1333" s="13" t="s">
        <v>331</v>
      </c>
      <c r="D1333" s="13" t="s">
        <v>76</v>
      </c>
      <c r="E1333" s="13" t="s">
        <v>18</v>
      </c>
      <c r="F1333" s="15">
        <v>0</v>
      </c>
      <c r="G1333" s="15">
        <v>-4145</v>
      </c>
      <c r="H1333" s="15">
        <v>-4145</v>
      </c>
      <c r="I1333" s="15">
        <v>-3950.67</v>
      </c>
      <c r="J1333" s="15">
        <v>-194.33</v>
      </c>
      <c r="K1333" s="16">
        <v>4.6882989999999999E-2</v>
      </c>
      <c r="L1333" s="13" t="s">
        <v>127</v>
      </c>
    </row>
    <row r="1334" spans="1:12" ht="24">
      <c r="A1334" s="13" t="s">
        <v>1657</v>
      </c>
      <c r="B1334" s="14">
        <v>45701</v>
      </c>
      <c r="C1334" s="13" t="s">
        <v>62</v>
      </c>
      <c r="D1334" s="13" t="s">
        <v>59</v>
      </c>
      <c r="E1334" s="13" t="s">
        <v>18</v>
      </c>
      <c r="F1334" s="15">
        <v>0</v>
      </c>
      <c r="G1334" s="15">
        <v>0</v>
      </c>
      <c r="H1334" s="15">
        <v>0</v>
      </c>
      <c r="I1334" s="15">
        <v>1</v>
      </c>
      <c r="J1334" s="15">
        <v>-1</v>
      </c>
      <c r="K1334" s="16">
        <v>0</v>
      </c>
      <c r="L1334" s="13" t="s">
        <v>1787</v>
      </c>
    </row>
    <row r="1335" spans="1:12" ht="24">
      <c r="A1335" s="13" t="s">
        <v>1747</v>
      </c>
      <c r="B1335" s="14">
        <v>45701</v>
      </c>
      <c r="C1335" s="13" t="s">
        <v>146</v>
      </c>
      <c r="D1335" s="13" t="s">
        <v>76</v>
      </c>
      <c r="E1335" s="13" t="s">
        <v>18</v>
      </c>
      <c r="F1335" s="15">
        <v>0</v>
      </c>
      <c r="G1335" s="15">
        <v>-8563</v>
      </c>
      <c r="H1335" s="15">
        <v>-8563</v>
      </c>
      <c r="I1335" s="15">
        <v>-5467.5</v>
      </c>
      <c r="J1335" s="15">
        <v>-3095.5</v>
      </c>
      <c r="K1335" s="16">
        <v>0.36149713999999999</v>
      </c>
      <c r="L1335" s="13" t="s">
        <v>127</v>
      </c>
    </row>
    <row r="1336" spans="1:12" ht="24">
      <c r="A1336" s="13" t="s">
        <v>1824</v>
      </c>
      <c r="B1336" s="14">
        <v>45701</v>
      </c>
      <c r="C1336" s="13" t="s">
        <v>1825</v>
      </c>
      <c r="D1336" s="13" t="s">
        <v>30</v>
      </c>
      <c r="E1336" s="13" t="s">
        <v>33</v>
      </c>
      <c r="F1336" s="15">
        <v>0</v>
      </c>
      <c r="G1336" s="15">
        <v>0</v>
      </c>
      <c r="H1336" s="15">
        <v>0</v>
      </c>
      <c r="I1336" s="15">
        <v>-1094.4100000000001</v>
      </c>
      <c r="J1336" s="15">
        <v>1094.4100000000001</v>
      </c>
      <c r="K1336" s="16">
        <v>0</v>
      </c>
      <c r="L1336" s="13" t="s">
        <v>77</v>
      </c>
    </row>
    <row r="1337" spans="1:12" ht="24">
      <c r="A1337" s="13" t="s">
        <v>1920</v>
      </c>
      <c r="B1337" s="14">
        <v>45701</v>
      </c>
      <c r="C1337" s="13" t="s">
        <v>175</v>
      </c>
      <c r="D1337" s="13" t="s">
        <v>20</v>
      </c>
      <c r="E1337" s="13" t="s">
        <v>24</v>
      </c>
      <c r="F1337" s="15">
        <v>2421.8000000000002</v>
      </c>
      <c r="G1337" s="15">
        <v>0</v>
      </c>
      <c r="H1337" s="15">
        <v>2421.8000000000002</v>
      </c>
      <c r="I1337" s="15">
        <v>1852.4</v>
      </c>
      <c r="J1337" s="15">
        <v>569.4</v>
      </c>
      <c r="K1337" s="16">
        <v>0.23511438000000001</v>
      </c>
      <c r="L1337" s="13" t="s">
        <v>20</v>
      </c>
    </row>
    <row r="1338" spans="1:12" ht="24">
      <c r="A1338" s="13" t="s">
        <v>1921</v>
      </c>
      <c r="B1338" s="14">
        <v>45701</v>
      </c>
      <c r="C1338" s="13" t="s">
        <v>175</v>
      </c>
      <c r="D1338" s="13" t="s">
        <v>20</v>
      </c>
      <c r="E1338" s="13" t="s">
        <v>24</v>
      </c>
      <c r="F1338" s="15">
        <v>1537.94</v>
      </c>
      <c r="G1338" s="15">
        <v>0</v>
      </c>
      <c r="H1338" s="15">
        <v>1537.94</v>
      </c>
      <c r="I1338" s="15">
        <v>1139.3499999999999</v>
      </c>
      <c r="J1338" s="15">
        <v>398.59</v>
      </c>
      <c r="K1338" s="16">
        <v>0.25917136000000002</v>
      </c>
      <c r="L1338" s="13" t="s">
        <v>20</v>
      </c>
    </row>
    <row r="1339" spans="1:12" ht="24">
      <c r="A1339" s="13" t="s">
        <v>1922</v>
      </c>
      <c r="B1339" s="14">
        <v>45701</v>
      </c>
      <c r="C1339" s="13" t="s">
        <v>170</v>
      </c>
      <c r="D1339" s="13" t="s">
        <v>81</v>
      </c>
      <c r="E1339" s="13" t="s">
        <v>24</v>
      </c>
      <c r="F1339" s="15">
        <v>1184.6300000000001</v>
      </c>
      <c r="G1339" s="15">
        <v>0</v>
      </c>
      <c r="H1339" s="15">
        <v>1184.6300000000001</v>
      </c>
      <c r="I1339" s="15">
        <v>790.39</v>
      </c>
      <c r="J1339" s="15">
        <v>394.24</v>
      </c>
      <c r="K1339" s="16">
        <v>0.33279588999999998</v>
      </c>
      <c r="L1339" s="13" t="s">
        <v>247</v>
      </c>
    </row>
    <row r="1340" spans="1:12" ht="48">
      <c r="A1340" s="13" t="s">
        <v>1923</v>
      </c>
      <c r="B1340" s="14">
        <v>45701</v>
      </c>
      <c r="C1340" s="13" t="s">
        <v>91</v>
      </c>
      <c r="D1340" s="13" t="s">
        <v>15</v>
      </c>
      <c r="E1340" s="13" t="s">
        <v>18</v>
      </c>
      <c r="F1340" s="15">
        <v>12306.67</v>
      </c>
      <c r="G1340" s="15">
        <v>0</v>
      </c>
      <c r="H1340" s="15">
        <v>12306.67</v>
      </c>
      <c r="I1340" s="15">
        <v>2095</v>
      </c>
      <c r="J1340" s="15">
        <v>10211.67</v>
      </c>
      <c r="K1340" s="16">
        <v>0.82976711000000003</v>
      </c>
      <c r="L1340" s="13" t="s">
        <v>234</v>
      </c>
    </row>
    <row r="1341" spans="1:12" ht="24">
      <c r="A1341" s="13" t="s">
        <v>1924</v>
      </c>
      <c r="B1341" s="14">
        <v>45701</v>
      </c>
      <c r="C1341" s="13" t="s">
        <v>175</v>
      </c>
      <c r="D1341" s="13" t="s">
        <v>20</v>
      </c>
      <c r="E1341" s="13" t="s">
        <v>24</v>
      </c>
      <c r="F1341" s="15">
        <v>1651</v>
      </c>
      <c r="G1341" s="15">
        <v>0</v>
      </c>
      <c r="H1341" s="15">
        <v>1651</v>
      </c>
      <c r="I1341" s="15">
        <v>1209.8</v>
      </c>
      <c r="J1341" s="15">
        <v>441.2</v>
      </c>
      <c r="K1341" s="16">
        <v>0.26723197999999998</v>
      </c>
      <c r="L1341" s="13" t="s">
        <v>20</v>
      </c>
    </row>
    <row r="1342" spans="1:12" ht="24">
      <c r="A1342" s="13" t="s">
        <v>1925</v>
      </c>
      <c r="B1342" s="14">
        <v>45701</v>
      </c>
      <c r="C1342" s="13" t="s">
        <v>175</v>
      </c>
      <c r="D1342" s="13" t="s">
        <v>20</v>
      </c>
      <c r="E1342" s="13" t="s">
        <v>24</v>
      </c>
      <c r="F1342" s="15">
        <v>1651</v>
      </c>
      <c r="G1342" s="15">
        <v>0</v>
      </c>
      <c r="H1342" s="15">
        <v>1651</v>
      </c>
      <c r="I1342" s="15">
        <v>1234.8</v>
      </c>
      <c r="J1342" s="15">
        <v>416.2</v>
      </c>
      <c r="K1342" s="16">
        <v>0.25208964</v>
      </c>
      <c r="L1342" s="13" t="s">
        <v>20</v>
      </c>
    </row>
    <row r="1343" spans="1:12" ht="36">
      <c r="A1343" s="13" t="s">
        <v>1926</v>
      </c>
      <c r="B1343" s="14">
        <v>45701</v>
      </c>
      <c r="C1343" s="13" t="s">
        <v>1927</v>
      </c>
      <c r="D1343" s="13" t="s">
        <v>76</v>
      </c>
      <c r="E1343" s="13" t="s">
        <v>18</v>
      </c>
      <c r="F1343" s="15">
        <v>13707.37</v>
      </c>
      <c r="G1343" s="15">
        <v>0</v>
      </c>
      <c r="H1343" s="15">
        <v>13707.37</v>
      </c>
      <c r="I1343" s="15">
        <v>10116.780000000001</v>
      </c>
      <c r="J1343" s="15">
        <v>3590.59</v>
      </c>
      <c r="K1343" s="16">
        <v>0.26194594999999998</v>
      </c>
      <c r="L1343" s="13" t="s">
        <v>1928</v>
      </c>
    </row>
    <row r="1344" spans="1:12" ht="48">
      <c r="A1344" s="13" t="s">
        <v>1929</v>
      </c>
      <c r="B1344" s="14">
        <v>45701</v>
      </c>
      <c r="C1344" s="13" t="s">
        <v>1721</v>
      </c>
      <c r="D1344" s="13" t="s">
        <v>105</v>
      </c>
      <c r="E1344" s="13" t="s">
        <v>33</v>
      </c>
      <c r="F1344" s="15">
        <v>58</v>
      </c>
      <c r="G1344" s="15">
        <v>0</v>
      </c>
      <c r="H1344" s="15">
        <v>58</v>
      </c>
      <c r="I1344" s="15">
        <v>32.44</v>
      </c>
      <c r="J1344" s="15">
        <v>25.56</v>
      </c>
      <c r="K1344" s="16">
        <v>0.44068965999999998</v>
      </c>
      <c r="L1344" s="13" t="s">
        <v>105</v>
      </c>
    </row>
    <row r="1345" spans="1:12" ht="24">
      <c r="A1345" s="13" t="s">
        <v>1503</v>
      </c>
      <c r="B1345" s="14">
        <v>45702</v>
      </c>
      <c r="C1345" s="13" t="s">
        <v>146</v>
      </c>
      <c r="D1345" s="13" t="s">
        <v>76</v>
      </c>
      <c r="E1345" s="13" t="s">
        <v>18</v>
      </c>
      <c r="F1345" s="15">
        <v>0</v>
      </c>
      <c r="G1345" s="15">
        <v>0</v>
      </c>
      <c r="H1345" s="15">
        <v>0</v>
      </c>
      <c r="I1345" s="15">
        <v>291.66000000000003</v>
      </c>
      <c r="J1345" s="15">
        <v>-291.66000000000003</v>
      </c>
      <c r="K1345" s="16">
        <v>0</v>
      </c>
      <c r="L1345" s="13" t="s">
        <v>127</v>
      </c>
    </row>
    <row r="1346" spans="1:12" ht="24">
      <c r="A1346" s="13" t="s">
        <v>363</v>
      </c>
      <c r="B1346" s="14">
        <v>45702</v>
      </c>
      <c r="C1346" s="13" t="s">
        <v>331</v>
      </c>
      <c r="D1346" s="13" t="s">
        <v>76</v>
      </c>
      <c r="E1346" s="13" t="s">
        <v>18</v>
      </c>
      <c r="F1346" s="15">
        <v>0</v>
      </c>
      <c r="G1346" s="15">
        <v>-45087</v>
      </c>
      <c r="H1346" s="15">
        <v>-45087</v>
      </c>
      <c r="I1346" s="15">
        <v>0</v>
      </c>
      <c r="J1346" s="15">
        <v>-45087</v>
      </c>
      <c r="K1346" s="16">
        <v>1</v>
      </c>
      <c r="L1346" s="13" t="s">
        <v>127</v>
      </c>
    </row>
    <row r="1347" spans="1:12">
      <c r="A1347" s="13" t="s">
        <v>377</v>
      </c>
      <c r="B1347" s="14">
        <v>45702</v>
      </c>
      <c r="C1347" s="13" t="s">
        <v>21</v>
      </c>
      <c r="D1347" s="13" t="s">
        <v>20</v>
      </c>
      <c r="E1347" s="13" t="s">
        <v>24</v>
      </c>
      <c r="F1347" s="15">
        <v>0</v>
      </c>
      <c r="G1347" s="15">
        <v>0</v>
      </c>
      <c r="H1347" s="15">
        <v>0</v>
      </c>
      <c r="I1347" s="15">
        <v>1236.45</v>
      </c>
      <c r="J1347" s="15">
        <v>-1236.45</v>
      </c>
      <c r="K1347" s="16">
        <v>0</v>
      </c>
      <c r="L1347" s="13" t="s">
        <v>20</v>
      </c>
    </row>
    <row r="1348" spans="1:12" ht="24">
      <c r="A1348" s="13" t="s">
        <v>675</v>
      </c>
      <c r="B1348" s="14">
        <v>45702</v>
      </c>
      <c r="C1348" s="13" t="s">
        <v>676</v>
      </c>
      <c r="D1348" s="13" t="s">
        <v>106</v>
      </c>
      <c r="E1348" s="13" t="s">
        <v>33</v>
      </c>
      <c r="F1348" s="15">
        <v>0</v>
      </c>
      <c r="G1348" s="15">
        <v>-387.75</v>
      </c>
      <c r="H1348" s="15">
        <v>-387.75</v>
      </c>
      <c r="I1348" s="15">
        <v>-311.42</v>
      </c>
      <c r="J1348" s="15">
        <v>-76.33</v>
      </c>
      <c r="K1348" s="16">
        <v>0.19685364</v>
      </c>
      <c r="L1348" s="13" t="s">
        <v>573</v>
      </c>
    </row>
    <row r="1349" spans="1:12" ht="36">
      <c r="A1349" s="13" t="s">
        <v>1930</v>
      </c>
      <c r="B1349" s="14">
        <v>45702</v>
      </c>
      <c r="C1349" s="13" t="s">
        <v>406</v>
      </c>
      <c r="D1349" s="13" t="s">
        <v>76</v>
      </c>
      <c r="E1349" s="13" t="s">
        <v>18</v>
      </c>
      <c r="F1349" s="15">
        <v>8000</v>
      </c>
      <c r="G1349" s="15">
        <v>0</v>
      </c>
      <c r="H1349" s="15">
        <v>8000</v>
      </c>
      <c r="I1349" s="15">
        <v>0</v>
      </c>
      <c r="J1349" s="15">
        <v>8000</v>
      </c>
      <c r="K1349" s="16">
        <v>1</v>
      </c>
      <c r="L1349" s="13" t="s">
        <v>127</v>
      </c>
    </row>
    <row r="1350" spans="1:12" ht="36">
      <c r="A1350" s="13" t="s">
        <v>1010</v>
      </c>
      <c r="B1350" s="14">
        <v>45702</v>
      </c>
      <c r="C1350" s="13" t="s">
        <v>408</v>
      </c>
      <c r="D1350" s="13" t="s">
        <v>15</v>
      </c>
      <c r="E1350" s="13" t="s">
        <v>18</v>
      </c>
      <c r="F1350" s="15">
        <v>0</v>
      </c>
      <c r="G1350" s="15">
        <v>415</v>
      </c>
      <c r="H1350" s="15">
        <v>415</v>
      </c>
      <c r="I1350" s="15">
        <v>347.07</v>
      </c>
      <c r="J1350" s="15">
        <v>67.930000000000007</v>
      </c>
      <c r="K1350" s="16">
        <v>0.16368674999999999</v>
      </c>
      <c r="L1350" s="13" t="s">
        <v>80</v>
      </c>
    </row>
    <row r="1351" spans="1:12">
      <c r="A1351" s="13" t="s">
        <v>1900</v>
      </c>
      <c r="B1351" s="14">
        <v>45702</v>
      </c>
      <c r="C1351" s="13" t="s">
        <v>1901</v>
      </c>
      <c r="D1351" s="13" t="s">
        <v>15</v>
      </c>
      <c r="E1351" s="13" t="s">
        <v>18</v>
      </c>
      <c r="F1351" s="15">
        <v>0</v>
      </c>
      <c r="G1351" s="15">
        <v>-24.22</v>
      </c>
      <c r="H1351" s="15">
        <v>-24.22</v>
      </c>
      <c r="I1351" s="15">
        <v>-24.22</v>
      </c>
      <c r="J1351" s="15">
        <v>0</v>
      </c>
      <c r="K1351" s="16">
        <v>0</v>
      </c>
      <c r="L1351" s="13" t="s">
        <v>1902</v>
      </c>
    </row>
    <row r="1352" spans="1:12">
      <c r="A1352" s="13" t="s">
        <v>1891</v>
      </c>
      <c r="B1352" s="14">
        <v>45702</v>
      </c>
      <c r="C1352" s="13" t="s">
        <v>21</v>
      </c>
      <c r="D1352" s="13" t="s">
        <v>20</v>
      </c>
      <c r="E1352" s="13" t="s">
        <v>24</v>
      </c>
      <c r="F1352" s="15">
        <v>0</v>
      </c>
      <c r="G1352" s="15">
        <v>0</v>
      </c>
      <c r="H1352" s="15">
        <v>0</v>
      </c>
      <c r="I1352" s="15">
        <v>-235.3</v>
      </c>
      <c r="J1352" s="15">
        <v>235.3</v>
      </c>
      <c r="K1352" s="16">
        <v>0</v>
      </c>
      <c r="L1352" s="13" t="s">
        <v>245</v>
      </c>
    </row>
    <row r="1353" spans="1:12" ht="24">
      <c r="A1353" s="13" t="s">
        <v>1931</v>
      </c>
      <c r="B1353" s="14">
        <v>45702</v>
      </c>
      <c r="C1353" s="13" t="s">
        <v>175</v>
      </c>
      <c r="D1353" s="13" t="s">
        <v>20</v>
      </c>
      <c r="E1353" s="13" t="s">
        <v>24</v>
      </c>
      <c r="F1353" s="15">
        <v>2308.7399999999998</v>
      </c>
      <c r="G1353" s="15">
        <v>0</v>
      </c>
      <c r="H1353" s="15">
        <v>2308.7399999999998</v>
      </c>
      <c r="I1353" s="15">
        <v>1706.95</v>
      </c>
      <c r="J1353" s="15">
        <v>601.79</v>
      </c>
      <c r="K1353" s="16">
        <v>0.26065733000000002</v>
      </c>
      <c r="L1353" s="13" t="s">
        <v>20</v>
      </c>
    </row>
    <row r="1354" spans="1:12">
      <c r="A1354" s="13" t="s">
        <v>1932</v>
      </c>
      <c r="B1354" s="14">
        <v>45702</v>
      </c>
      <c r="C1354" s="13" t="s">
        <v>21</v>
      </c>
      <c r="D1354" s="13" t="s">
        <v>20</v>
      </c>
      <c r="E1354" s="13" t="s">
        <v>24</v>
      </c>
      <c r="F1354" s="15">
        <v>48019.01</v>
      </c>
      <c r="G1354" s="15">
        <v>0</v>
      </c>
      <c r="H1354" s="15">
        <v>48019.01</v>
      </c>
      <c r="I1354" s="15">
        <v>38311.129999999997</v>
      </c>
      <c r="J1354" s="15">
        <v>9707.8799999999992</v>
      </c>
      <c r="K1354" s="16">
        <v>0.20216743000000001</v>
      </c>
      <c r="L1354" s="13" t="s">
        <v>20</v>
      </c>
    </row>
    <row r="1355" spans="1:12" ht="24">
      <c r="A1355" s="13" t="s">
        <v>1933</v>
      </c>
      <c r="B1355" s="14">
        <v>45702</v>
      </c>
      <c r="C1355" s="13" t="s">
        <v>175</v>
      </c>
      <c r="D1355" s="13" t="s">
        <v>20</v>
      </c>
      <c r="E1355" s="13" t="s">
        <v>24</v>
      </c>
      <c r="F1355" s="15">
        <v>2308.7399999999998</v>
      </c>
      <c r="G1355" s="15">
        <v>0</v>
      </c>
      <c r="H1355" s="15">
        <v>2308.7399999999998</v>
      </c>
      <c r="I1355" s="15">
        <v>1756.95</v>
      </c>
      <c r="J1355" s="15">
        <v>551.79</v>
      </c>
      <c r="K1355" s="16">
        <v>0.23900049000000001</v>
      </c>
      <c r="L1355" s="13" t="s">
        <v>20</v>
      </c>
    </row>
    <row r="1356" spans="1:12" ht="24">
      <c r="A1356" s="13" t="s">
        <v>1934</v>
      </c>
      <c r="B1356" s="14">
        <v>45702</v>
      </c>
      <c r="C1356" s="13" t="s">
        <v>175</v>
      </c>
      <c r="D1356" s="13" t="s">
        <v>20</v>
      </c>
      <c r="E1356" s="13" t="s">
        <v>24</v>
      </c>
      <c r="F1356" s="15">
        <v>2252.19</v>
      </c>
      <c r="G1356" s="15">
        <v>0</v>
      </c>
      <c r="H1356" s="15">
        <v>2252.19</v>
      </c>
      <c r="I1356" s="15">
        <v>1779.1</v>
      </c>
      <c r="J1356" s="15">
        <v>473.09</v>
      </c>
      <c r="K1356" s="16">
        <v>0.21005777</v>
      </c>
      <c r="L1356" s="13" t="s">
        <v>20</v>
      </c>
    </row>
    <row r="1357" spans="1:12" ht="24">
      <c r="A1357" s="13" t="s">
        <v>1935</v>
      </c>
      <c r="B1357" s="14">
        <v>45702</v>
      </c>
      <c r="C1357" s="13" t="s">
        <v>175</v>
      </c>
      <c r="D1357" s="13" t="s">
        <v>20</v>
      </c>
      <c r="E1357" s="13" t="s">
        <v>24</v>
      </c>
      <c r="F1357" s="15">
        <v>1651</v>
      </c>
      <c r="G1357" s="15">
        <v>0</v>
      </c>
      <c r="H1357" s="15">
        <v>1651</v>
      </c>
      <c r="I1357" s="15">
        <v>1189.8</v>
      </c>
      <c r="J1357" s="15">
        <v>461.2</v>
      </c>
      <c r="K1357" s="16">
        <v>0.27934585000000001</v>
      </c>
      <c r="L1357" s="13" t="s">
        <v>20</v>
      </c>
    </row>
    <row r="1358" spans="1:12">
      <c r="A1358" s="13" t="s">
        <v>1388</v>
      </c>
      <c r="B1358" s="14">
        <v>45702</v>
      </c>
      <c r="C1358" s="13" t="s">
        <v>1389</v>
      </c>
      <c r="D1358" s="13" t="s">
        <v>76</v>
      </c>
      <c r="E1358" s="13" t="s">
        <v>18</v>
      </c>
      <c r="F1358" s="15">
        <v>0</v>
      </c>
      <c r="G1358" s="15">
        <v>0</v>
      </c>
      <c r="H1358" s="15">
        <v>0</v>
      </c>
      <c r="I1358" s="15">
        <v>409.4</v>
      </c>
      <c r="J1358" s="15">
        <v>-409.4</v>
      </c>
      <c r="K1358" s="16">
        <v>0</v>
      </c>
      <c r="L1358" s="13" t="s">
        <v>238</v>
      </c>
    </row>
    <row r="1359" spans="1:12">
      <c r="A1359" s="13" t="s">
        <v>1936</v>
      </c>
      <c r="B1359" s="14">
        <v>45702</v>
      </c>
      <c r="C1359" s="13" t="s">
        <v>163</v>
      </c>
      <c r="D1359" s="13" t="s">
        <v>15</v>
      </c>
      <c r="E1359" s="13" t="s">
        <v>18</v>
      </c>
      <c r="F1359" s="15">
        <v>0</v>
      </c>
      <c r="G1359" s="15">
        <v>0</v>
      </c>
      <c r="H1359" s="15">
        <v>0</v>
      </c>
      <c r="I1359" s="15">
        <v>-5700.75</v>
      </c>
      <c r="J1359" s="15">
        <v>5700.75</v>
      </c>
      <c r="K1359" s="16">
        <v>0</v>
      </c>
      <c r="L1359" s="13" t="s">
        <v>251</v>
      </c>
    </row>
    <row r="1360" spans="1:12" ht="24">
      <c r="A1360" s="13" t="s">
        <v>482</v>
      </c>
      <c r="B1360" s="14">
        <v>45702</v>
      </c>
      <c r="C1360" s="13" t="s">
        <v>273</v>
      </c>
      <c r="D1360" s="13" t="s">
        <v>76</v>
      </c>
      <c r="E1360" s="13" t="s">
        <v>18</v>
      </c>
      <c r="F1360" s="15">
        <v>0</v>
      </c>
      <c r="G1360" s="15">
        <v>1886.5</v>
      </c>
      <c r="H1360" s="15">
        <v>1886.5</v>
      </c>
      <c r="I1360" s="15">
        <v>4039.3</v>
      </c>
      <c r="J1360" s="15">
        <v>-2152.8000000000002</v>
      </c>
      <c r="K1360" s="16">
        <v>-1.1411608799999999</v>
      </c>
      <c r="L1360" s="13" t="s">
        <v>269</v>
      </c>
    </row>
    <row r="1361" spans="1:12" ht="24">
      <c r="A1361" s="13" t="s">
        <v>1538</v>
      </c>
      <c r="B1361" s="14">
        <v>45702</v>
      </c>
      <c r="C1361" s="13" t="s">
        <v>1539</v>
      </c>
      <c r="D1361" s="13" t="s">
        <v>45</v>
      </c>
      <c r="E1361" s="13" t="s">
        <v>24</v>
      </c>
      <c r="F1361" s="15">
        <v>0</v>
      </c>
      <c r="G1361" s="15">
        <v>0</v>
      </c>
      <c r="H1361" s="15">
        <v>0</v>
      </c>
      <c r="I1361" s="15">
        <v>-4086.75</v>
      </c>
      <c r="J1361" s="15">
        <v>4086.75</v>
      </c>
      <c r="K1361" s="16">
        <v>0</v>
      </c>
      <c r="L1361" s="13" t="s">
        <v>241</v>
      </c>
    </row>
    <row r="1362" spans="1:12" ht="36">
      <c r="A1362" s="13" t="s">
        <v>1937</v>
      </c>
      <c r="B1362" s="14">
        <v>45702</v>
      </c>
      <c r="C1362" s="13" t="s">
        <v>89</v>
      </c>
      <c r="D1362" s="13" t="s">
        <v>39</v>
      </c>
      <c r="E1362" s="13" t="s">
        <v>33</v>
      </c>
      <c r="F1362" s="15">
        <v>0</v>
      </c>
      <c r="G1362" s="15">
        <v>560</v>
      </c>
      <c r="H1362" s="15">
        <v>560</v>
      </c>
      <c r="I1362" s="15">
        <v>465</v>
      </c>
      <c r="J1362" s="15">
        <v>95</v>
      </c>
      <c r="K1362" s="16">
        <v>0.16964286000000001</v>
      </c>
      <c r="L1362" s="13" t="s">
        <v>117</v>
      </c>
    </row>
    <row r="1363" spans="1:12" ht="24">
      <c r="A1363" s="13" t="s">
        <v>1747</v>
      </c>
      <c r="B1363" s="14">
        <v>45702</v>
      </c>
      <c r="C1363" s="13" t="s">
        <v>146</v>
      </c>
      <c r="D1363" s="13" t="s">
        <v>76</v>
      </c>
      <c r="E1363" s="13" t="s">
        <v>18</v>
      </c>
      <c r="F1363" s="15">
        <v>0</v>
      </c>
      <c r="G1363" s="15">
        <v>-2270</v>
      </c>
      <c r="H1363" s="15">
        <v>-2270</v>
      </c>
      <c r="I1363" s="15">
        <v>-1710</v>
      </c>
      <c r="J1363" s="15">
        <v>-560</v>
      </c>
      <c r="K1363" s="16">
        <v>0.24669604000000001</v>
      </c>
      <c r="L1363" s="13" t="s">
        <v>127</v>
      </c>
    </row>
    <row r="1364" spans="1:12" ht="24">
      <c r="A1364" s="13" t="s">
        <v>1670</v>
      </c>
      <c r="B1364" s="14">
        <v>45702</v>
      </c>
      <c r="C1364" s="13" t="s">
        <v>146</v>
      </c>
      <c r="D1364" s="13" t="s">
        <v>76</v>
      </c>
      <c r="E1364" s="13" t="s">
        <v>18</v>
      </c>
      <c r="F1364" s="15">
        <v>1275</v>
      </c>
      <c r="G1364" s="15">
        <v>0</v>
      </c>
      <c r="H1364" s="15">
        <v>1275</v>
      </c>
      <c r="I1364" s="15">
        <v>900.02</v>
      </c>
      <c r="J1364" s="15">
        <v>374.98</v>
      </c>
      <c r="K1364" s="16">
        <v>0.29410196</v>
      </c>
      <c r="L1364" s="13" t="s">
        <v>127</v>
      </c>
    </row>
    <row r="1365" spans="1:12" ht="24">
      <c r="A1365" s="13" t="s">
        <v>1938</v>
      </c>
      <c r="B1365" s="14">
        <v>45702</v>
      </c>
      <c r="C1365" s="13" t="s">
        <v>143</v>
      </c>
      <c r="D1365" s="13" t="s">
        <v>15</v>
      </c>
      <c r="E1365" s="13" t="s">
        <v>18</v>
      </c>
      <c r="F1365" s="15">
        <v>862.85</v>
      </c>
      <c r="G1365" s="15">
        <v>0</v>
      </c>
      <c r="H1365" s="15">
        <v>862.85</v>
      </c>
      <c r="I1365" s="15">
        <v>750.3</v>
      </c>
      <c r="J1365" s="15">
        <v>112.55</v>
      </c>
      <c r="K1365" s="16">
        <v>0.13043982000000001</v>
      </c>
      <c r="L1365" s="13" t="s">
        <v>234</v>
      </c>
    </row>
    <row r="1366" spans="1:12" ht="24">
      <c r="A1366" s="13" t="s">
        <v>1939</v>
      </c>
      <c r="B1366" s="14">
        <v>45702</v>
      </c>
      <c r="C1366" s="13" t="s">
        <v>175</v>
      </c>
      <c r="D1366" s="13" t="s">
        <v>20</v>
      </c>
      <c r="E1366" s="13" t="s">
        <v>24</v>
      </c>
      <c r="F1366" s="15">
        <v>1651</v>
      </c>
      <c r="G1366" s="15">
        <v>0</v>
      </c>
      <c r="H1366" s="15">
        <v>1651</v>
      </c>
      <c r="I1366" s="15">
        <v>1169.8</v>
      </c>
      <c r="J1366" s="15">
        <v>481.2</v>
      </c>
      <c r="K1366" s="16">
        <v>0.29145971999999998</v>
      </c>
      <c r="L1366" s="13" t="s">
        <v>20</v>
      </c>
    </row>
    <row r="1367" spans="1:12" ht="36">
      <c r="A1367" s="13" t="s">
        <v>1926</v>
      </c>
      <c r="B1367" s="14">
        <v>45702</v>
      </c>
      <c r="C1367" s="13" t="s">
        <v>1927</v>
      </c>
      <c r="D1367" s="13" t="s">
        <v>76</v>
      </c>
      <c r="E1367" s="13" t="s">
        <v>18</v>
      </c>
      <c r="F1367" s="15">
        <v>0</v>
      </c>
      <c r="G1367" s="15">
        <v>0</v>
      </c>
      <c r="H1367" s="15">
        <v>0</v>
      </c>
      <c r="I1367" s="15">
        <v>2</v>
      </c>
      <c r="J1367" s="15">
        <v>-2</v>
      </c>
      <c r="K1367" s="16">
        <v>0</v>
      </c>
      <c r="L1367" s="13" t="s">
        <v>1928</v>
      </c>
    </row>
    <row r="1368" spans="1:12" ht="24">
      <c r="A1368" s="13" t="s">
        <v>1940</v>
      </c>
      <c r="B1368" s="14">
        <v>45702</v>
      </c>
      <c r="C1368" s="13" t="s">
        <v>175</v>
      </c>
      <c r="D1368" s="13" t="s">
        <v>20</v>
      </c>
      <c r="E1368" s="13" t="s">
        <v>24</v>
      </c>
      <c r="F1368" s="15">
        <v>1537.94</v>
      </c>
      <c r="G1368" s="15">
        <v>0</v>
      </c>
      <c r="H1368" s="15">
        <v>1537.94</v>
      </c>
      <c r="I1368" s="15">
        <v>1139.3499999999999</v>
      </c>
      <c r="J1368" s="15">
        <v>398.59</v>
      </c>
      <c r="K1368" s="16">
        <v>0.25917136000000002</v>
      </c>
      <c r="L1368" s="13" t="s">
        <v>20</v>
      </c>
    </row>
    <row r="1369" spans="1:12" ht="36">
      <c r="A1369" s="13" t="s">
        <v>1162</v>
      </c>
      <c r="B1369" s="14">
        <v>45705</v>
      </c>
      <c r="C1369" s="13" t="s">
        <v>1163</v>
      </c>
      <c r="D1369" s="13" t="s">
        <v>70</v>
      </c>
      <c r="E1369" s="13" t="s">
        <v>24</v>
      </c>
      <c r="F1369" s="15">
        <v>0</v>
      </c>
      <c r="G1369" s="15">
        <v>0</v>
      </c>
      <c r="H1369" s="15">
        <v>0</v>
      </c>
      <c r="I1369" s="15">
        <v>249.58</v>
      </c>
      <c r="J1369" s="15">
        <v>-249.58</v>
      </c>
      <c r="K1369" s="16">
        <v>0</v>
      </c>
      <c r="L1369" s="13" t="s">
        <v>243</v>
      </c>
    </row>
    <row r="1370" spans="1:12" ht="48">
      <c r="A1370" s="13" t="s">
        <v>1919</v>
      </c>
      <c r="B1370" s="14">
        <v>45705</v>
      </c>
      <c r="C1370" s="13" t="s">
        <v>151</v>
      </c>
      <c r="D1370" s="13" t="s">
        <v>70</v>
      </c>
      <c r="E1370" s="13" t="s">
        <v>24</v>
      </c>
      <c r="F1370" s="15">
        <v>0</v>
      </c>
      <c r="G1370" s="15">
        <v>0</v>
      </c>
      <c r="H1370" s="15">
        <v>0</v>
      </c>
      <c r="I1370" s="15">
        <v>-52.11</v>
      </c>
      <c r="J1370" s="15">
        <v>52.11</v>
      </c>
      <c r="K1370" s="16">
        <v>0</v>
      </c>
      <c r="L1370" s="13" t="s">
        <v>239</v>
      </c>
    </row>
    <row r="1371" spans="1:12" ht="24">
      <c r="A1371" s="13" t="s">
        <v>1941</v>
      </c>
      <c r="B1371" s="14">
        <v>45705</v>
      </c>
      <c r="C1371" s="13" t="s">
        <v>170</v>
      </c>
      <c r="D1371" s="13" t="s">
        <v>81</v>
      </c>
      <c r="E1371" s="13" t="s">
        <v>24</v>
      </c>
      <c r="F1371" s="15">
        <v>225.02</v>
      </c>
      <c r="G1371" s="15">
        <v>0</v>
      </c>
      <c r="H1371" s="15">
        <v>225.02</v>
      </c>
      <c r="I1371" s="15">
        <v>117.65</v>
      </c>
      <c r="J1371" s="15">
        <v>107.37</v>
      </c>
      <c r="K1371" s="16">
        <v>0.47715759000000002</v>
      </c>
      <c r="L1371" s="13" t="s">
        <v>247</v>
      </c>
    </row>
    <row r="1372" spans="1:12" ht="36">
      <c r="A1372" s="13" t="s">
        <v>1926</v>
      </c>
      <c r="B1372" s="14">
        <v>45705</v>
      </c>
      <c r="C1372" s="13" t="s">
        <v>1927</v>
      </c>
      <c r="D1372" s="13" t="s">
        <v>76</v>
      </c>
      <c r="E1372" s="13" t="s">
        <v>18</v>
      </c>
      <c r="F1372" s="15">
        <v>0</v>
      </c>
      <c r="G1372" s="15">
        <v>0</v>
      </c>
      <c r="H1372" s="15">
        <v>0</v>
      </c>
      <c r="I1372" s="15">
        <v>-1.95</v>
      </c>
      <c r="J1372" s="15">
        <v>1.95</v>
      </c>
      <c r="K1372" s="16">
        <v>0</v>
      </c>
      <c r="L1372" s="13" t="s">
        <v>1928</v>
      </c>
    </row>
    <row r="1373" spans="1:12" ht="24">
      <c r="A1373" s="13" t="s">
        <v>1942</v>
      </c>
      <c r="B1373" s="14">
        <v>45705</v>
      </c>
      <c r="C1373" s="13" t="s">
        <v>170</v>
      </c>
      <c r="D1373" s="13" t="s">
        <v>81</v>
      </c>
      <c r="E1373" s="13" t="s">
        <v>24</v>
      </c>
      <c r="F1373" s="15">
        <v>1502.4</v>
      </c>
      <c r="G1373" s="15">
        <v>0</v>
      </c>
      <c r="H1373" s="15">
        <v>1502.4</v>
      </c>
      <c r="I1373" s="15">
        <v>1126.8</v>
      </c>
      <c r="J1373" s="15">
        <v>375.6</v>
      </c>
      <c r="K1373" s="16">
        <v>0.25</v>
      </c>
      <c r="L1373" s="13" t="s">
        <v>247</v>
      </c>
    </row>
    <row r="1374" spans="1:12">
      <c r="A1374" s="13" t="s">
        <v>1368</v>
      </c>
      <c r="B1374" s="14">
        <v>45706</v>
      </c>
      <c r="C1374" s="13" t="s">
        <v>21</v>
      </c>
      <c r="D1374" s="13" t="s">
        <v>20</v>
      </c>
      <c r="E1374" s="13" t="s">
        <v>24</v>
      </c>
      <c r="F1374" s="15">
        <v>0</v>
      </c>
      <c r="G1374" s="15">
        <v>0</v>
      </c>
      <c r="H1374" s="15">
        <v>0</v>
      </c>
      <c r="I1374" s="15">
        <v>95</v>
      </c>
      <c r="J1374" s="15">
        <v>-95</v>
      </c>
      <c r="K1374" s="16">
        <v>0</v>
      </c>
      <c r="L1374" s="13" t="s">
        <v>237</v>
      </c>
    </row>
    <row r="1375" spans="1:12" ht="36">
      <c r="A1375" s="13" t="s">
        <v>421</v>
      </c>
      <c r="B1375" s="14">
        <v>45706</v>
      </c>
      <c r="C1375" s="13" t="s">
        <v>413</v>
      </c>
      <c r="D1375" s="13" t="s">
        <v>59</v>
      </c>
      <c r="E1375" s="13" t="s">
        <v>18</v>
      </c>
      <c r="F1375" s="15">
        <v>0</v>
      </c>
      <c r="G1375" s="15">
        <v>0</v>
      </c>
      <c r="H1375" s="15">
        <v>0</v>
      </c>
      <c r="I1375" s="15">
        <v>1905</v>
      </c>
      <c r="J1375" s="15">
        <v>-1905</v>
      </c>
      <c r="K1375" s="16">
        <v>0</v>
      </c>
      <c r="L1375" s="13" t="s">
        <v>238</v>
      </c>
    </row>
    <row r="1376" spans="1:12" ht="24">
      <c r="A1376" s="13" t="s">
        <v>1589</v>
      </c>
      <c r="B1376" s="14">
        <v>45706</v>
      </c>
      <c r="C1376" s="13" t="s">
        <v>344</v>
      </c>
      <c r="D1376" s="13" t="s">
        <v>15</v>
      </c>
      <c r="E1376" s="13" t="s">
        <v>18</v>
      </c>
      <c r="F1376" s="15">
        <v>0</v>
      </c>
      <c r="G1376" s="15">
        <v>0</v>
      </c>
      <c r="H1376" s="15">
        <v>0</v>
      </c>
      <c r="I1376" s="15">
        <v>158.83000000000001</v>
      </c>
      <c r="J1376" s="15">
        <v>-158.83000000000001</v>
      </c>
      <c r="K1376" s="16">
        <v>0</v>
      </c>
      <c r="L1376" s="13" t="s">
        <v>274</v>
      </c>
    </row>
    <row r="1377" spans="1:12">
      <c r="A1377" s="13" t="s">
        <v>681</v>
      </c>
      <c r="B1377" s="14">
        <v>45706</v>
      </c>
      <c r="C1377" s="13" t="s">
        <v>224</v>
      </c>
      <c r="D1377" s="13" t="s">
        <v>76</v>
      </c>
      <c r="E1377" s="13" t="s">
        <v>18</v>
      </c>
      <c r="F1377" s="15">
        <v>0</v>
      </c>
      <c r="G1377" s="15">
        <v>0</v>
      </c>
      <c r="H1377" s="15">
        <v>0</v>
      </c>
      <c r="I1377" s="15">
        <v>-729.39</v>
      </c>
      <c r="J1377" s="15">
        <v>729.39</v>
      </c>
      <c r="K1377" s="16">
        <v>0</v>
      </c>
      <c r="L1377" s="13" t="s">
        <v>237</v>
      </c>
    </row>
    <row r="1378" spans="1:12" ht="24">
      <c r="A1378" s="13" t="s">
        <v>1943</v>
      </c>
      <c r="B1378" s="14">
        <v>45706</v>
      </c>
      <c r="C1378" s="13" t="s">
        <v>175</v>
      </c>
      <c r="D1378" s="13" t="s">
        <v>20</v>
      </c>
      <c r="E1378" s="13" t="s">
        <v>24</v>
      </c>
      <c r="F1378" s="15">
        <v>0</v>
      </c>
      <c r="G1378" s="15">
        <v>0</v>
      </c>
      <c r="H1378" s="15">
        <v>0</v>
      </c>
      <c r="I1378" s="15">
        <v>50</v>
      </c>
      <c r="J1378" s="15">
        <v>-50</v>
      </c>
      <c r="K1378" s="16">
        <v>0</v>
      </c>
      <c r="L1378" s="13" t="s">
        <v>20</v>
      </c>
    </row>
    <row r="1379" spans="1:12" ht="24">
      <c r="A1379" s="13" t="s">
        <v>1944</v>
      </c>
      <c r="B1379" s="14">
        <v>45706</v>
      </c>
      <c r="C1379" s="13" t="s">
        <v>175</v>
      </c>
      <c r="D1379" s="13" t="s">
        <v>20</v>
      </c>
      <c r="E1379" s="13" t="s">
        <v>24</v>
      </c>
      <c r="F1379" s="15">
        <v>0</v>
      </c>
      <c r="G1379" s="15">
        <v>0</v>
      </c>
      <c r="H1379" s="15">
        <v>0</v>
      </c>
      <c r="I1379" s="15">
        <v>50</v>
      </c>
      <c r="J1379" s="15">
        <v>-50</v>
      </c>
      <c r="K1379" s="16">
        <v>0</v>
      </c>
      <c r="L1379" s="13" t="s">
        <v>20</v>
      </c>
    </row>
    <row r="1380" spans="1:12" ht="24">
      <c r="A1380" s="13" t="s">
        <v>1945</v>
      </c>
      <c r="B1380" s="14">
        <v>45706</v>
      </c>
      <c r="C1380" s="13" t="s">
        <v>175</v>
      </c>
      <c r="D1380" s="13" t="s">
        <v>20</v>
      </c>
      <c r="E1380" s="13" t="s">
        <v>24</v>
      </c>
      <c r="F1380" s="15">
        <v>0</v>
      </c>
      <c r="G1380" s="15">
        <v>0</v>
      </c>
      <c r="H1380" s="15">
        <v>0</v>
      </c>
      <c r="I1380" s="15">
        <v>50</v>
      </c>
      <c r="J1380" s="15">
        <v>-50</v>
      </c>
      <c r="K1380" s="16">
        <v>0</v>
      </c>
      <c r="L1380" s="13" t="s">
        <v>20</v>
      </c>
    </row>
    <row r="1381" spans="1:12" ht="24">
      <c r="A1381" s="13" t="s">
        <v>1611</v>
      </c>
      <c r="B1381" s="14">
        <v>45706</v>
      </c>
      <c r="C1381" s="13" t="s">
        <v>132</v>
      </c>
      <c r="D1381" s="13" t="s">
        <v>15</v>
      </c>
      <c r="E1381" s="13" t="s">
        <v>18</v>
      </c>
      <c r="F1381" s="15">
        <v>0</v>
      </c>
      <c r="G1381" s="15">
        <v>0</v>
      </c>
      <c r="H1381" s="15">
        <v>0</v>
      </c>
      <c r="I1381" s="15">
        <v>51.77</v>
      </c>
      <c r="J1381" s="15">
        <v>-51.77</v>
      </c>
      <c r="K1381" s="16">
        <v>0</v>
      </c>
      <c r="L1381" s="13" t="s">
        <v>240</v>
      </c>
    </row>
    <row r="1382" spans="1:12" ht="24">
      <c r="A1382" s="13" t="s">
        <v>1761</v>
      </c>
      <c r="B1382" s="14">
        <v>45706</v>
      </c>
      <c r="C1382" s="13" t="s">
        <v>1661</v>
      </c>
      <c r="D1382" s="13" t="s">
        <v>241</v>
      </c>
      <c r="E1382" s="13" t="s">
        <v>24</v>
      </c>
      <c r="F1382" s="15">
        <v>385</v>
      </c>
      <c r="G1382" s="15">
        <v>0</v>
      </c>
      <c r="H1382" s="15">
        <v>385</v>
      </c>
      <c r="I1382" s="15">
        <v>175</v>
      </c>
      <c r="J1382" s="15">
        <v>210</v>
      </c>
      <c r="K1382" s="16">
        <v>0.54545454999999998</v>
      </c>
      <c r="L1382" s="13" t="s">
        <v>241</v>
      </c>
    </row>
    <row r="1383" spans="1:12" ht="24">
      <c r="A1383" s="13" t="s">
        <v>1844</v>
      </c>
      <c r="B1383" s="14">
        <v>45706</v>
      </c>
      <c r="C1383" s="13" t="s">
        <v>143</v>
      </c>
      <c r="D1383" s="13" t="s">
        <v>15</v>
      </c>
      <c r="E1383" s="13" t="s">
        <v>18</v>
      </c>
      <c r="F1383" s="15">
        <v>0</v>
      </c>
      <c r="G1383" s="15">
        <v>0</v>
      </c>
      <c r="H1383" s="15">
        <v>0</v>
      </c>
      <c r="I1383" s="15">
        <v>-538.52</v>
      </c>
      <c r="J1383" s="15">
        <v>538.52</v>
      </c>
      <c r="K1383" s="16">
        <v>0</v>
      </c>
      <c r="L1383" s="13" t="s">
        <v>234</v>
      </c>
    </row>
    <row r="1384" spans="1:12" ht="24">
      <c r="A1384" s="13" t="s">
        <v>1946</v>
      </c>
      <c r="B1384" s="14">
        <v>45706</v>
      </c>
      <c r="C1384" s="13" t="s">
        <v>1947</v>
      </c>
      <c r="D1384" s="13" t="s">
        <v>15</v>
      </c>
      <c r="E1384" s="13" t="s">
        <v>18</v>
      </c>
      <c r="F1384" s="15">
        <v>1175</v>
      </c>
      <c r="G1384" s="15">
        <v>0</v>
      </c>
      <c r="H1384" s="15">
        <v>1175</v>
      </c>
      <c r="I1384" s="15">
        <v>806</v>
      </c>
      <c r="J1384" s="15">
        <v>369</v>
      </c>
      <c r="K1384" s="16">
        <v>0.31404254999999998</v>
      </c>
      <c r="L1384" s="13" t="s">
        <v>1018</v>
      </c>
    </row>
    <row r="1385" spans="1:12" ht="24">
      <c r="A1385" s="13" t="s">
        <v>1948</v>
      </c>
      <c r="B1385" s="14">
        <v>45706</v>
      </c>
      <c r="C1385" s="13" t="s">
        <v>170</v>
      </c>
      <c r="D1385" s="13" t="s">
        <v>81</v>
      </c>
      <c r="E1385" s="13" t="s">
        <v>24</v>
      </c>
      <c r="F1385" s="15">
        <v>22654.35</v>
      </c>
      <c r="G1385" s="15">
        <v>0</v>
      </c>
      <c r="H1385" s="15">
        <v>22654.35</v>
      </c>
      <c r="I1385" s="15">
        <v>17510.47</v>
      </c>
      <c r="J1385" s="15">
        <v>5143.88</v>
      </c>
      <c r="K1385" s="16">
        <v>0.22705926000000001</v>
      </c>
      <c r="L1385" s="13" t="s">
        <v>247</v>
      </c>
    </row>
    <row r="1386" spans="1:12" ht="24">
      <c r="A1386" s="13" t="s">
        <v>1949</v>
      </c>
      <c r="B1386" s="14">
        <v>45706</v>
      </c>
      <c r="C1386" s="13" t="s">
        <v>1950</v>
      </c>
      <c r="D1386" s="13" t="s">
        <v>68</v>
      </c>
      <c r="E1386" s="13" t="s">
        <v>33</v>
      </c>
      <c r="F1386" s="15">
        <v>15024</v>
      </c>
      <c r="G1386" s="15">
        <v>0</v>
      </c>
      <c r="H1386" s="15">
        <v>15024</v>
      </c>
      <c r="I1386" s="15">
        <v>11471.56</v>
      </c>
      <c r="J1386" s="15">
        <v>3552.44</v>
      </c>
      <c r="K1386" s="16">
        <v>0.23645100999999999</v>
      </c>
      <c r="L1386" s="13" t="s">
        <v>1779</v>
      </c>
    </row>
    <row r="1387" spans="1:12" ht="24">
      <c r="A1387" s="13" t="s">
        <v>455</v>
      </c>
      <c r="B1387" s="14">
        <v>45706</v>
      </c>
      <c r="C1387" s="13" t="s">
        <v>275</v>
      </c>
      <c r="D1387" s="13" t="s">
        <v>45</v>
      </c>
      <c r="E1387" s="13" t="s">
        <v>24</v>
      </c>
      <c r="F1387" s="15">
        <v>0</v>
      </c>
      <c r="G1387" s="15">
        <v>6000</v>
      </c>
      <c r="H1387" s="15">
        <v>6000</v>
      </c>
      <c r="I1387" s="15">
        <v>7912.5</v>
      </c>
      <c r="J1387" s="15">
        <v>-1912.5</v>
      </c>
      <c r="K1387" s="16">
        <v>-0.31874999999999998</v>
      </c>
      <c r="L1387" s="13" t="s">
        <v>241</v>
      </c>
    </row>
    <row r="1388" spans="1:12" ht="36">
      <c r="A1388" s="13" t="s">
        <v>600</v>
      </c>
      <c r="B1388" s="14">
        <v>45706</v>
      </c>
      <c r="C1388" s="13" t="s">
        <v>152</v>
      </c>
      <c r="D1388" s="13" t="s">
        <v>113</v>
      </c>
      <c r="E1388" s="13" t="s">
        <v>24</v>
      </c>
      <c r="F1388" s="15">
        <v>0</v>
      </c>
      <c r="G1388" s="15">
        <v>0</v>
      </c>
      <c r="H1388" s="15">
        <v>0</v>
      </c>
      <c r="I1388" s="15">
        <v>-100</v>
      </c>
      <c r="J1388" s="15">
        <v>100</v>
      </c>
      <c r="K1388" s="16">
        <v>0</v>
      </c>
      <c r="L1388" s="13" t="s">
        <v>113</v>
      </c>
    </row>
    <row r="1389" spans="1:12">
      <c r="A1389" s="13" t="s">
        <v>1758</v>
      </c>
      <c r="B1389" s="14">
        <v>45706</v>
      </c>
      <c r="C1389" s="13" t="s">
        <v>21</v>
      </c>
      <c r="D1389" s="13" t="s">
        <v>20</v>
      </c>
      <c r="E1389" s="13" t="s">
        <v>24</v>
      </c>
      <c r="F1389" s="15">
        <v>0</v>
      </c>
      <c r="G1389" s="15">
        <v>0</v>
      </c>
      <c r="H1389" s="15">
        <v>0</v>
      </c>
      <c r="I1389" s="15">
        <v>115.5</v>
      </c>
      <c r="J1389" s="15">
        <v>-115.5</v>
      </c>
      <c r="K1389" s="16">
        <v>0</v>
      </c>
      <c r="L1389" s="13" t="s">
        <v>20</v>
      </c>
    </row>
    <row r="1390" spans="1:12">
      <c r="A1390" s="13" t="s">
        <v>529</v>
      </c>
      <c r="B1390" s="14">
        <v>45706</v>
      </c>
      <c r="C1390" s="13" t="s">
        <v>530</v>
      </c>
      <c r="D1390" s="13" t="s">
        <v>45</v>
      </c>
      <c r="E1390" s="13" t="s">
        <v>24</v>
      </c>
      <c r="F1390" s="15">
        <v>0</v>
      </c>
      <c r="G1390" s="15">
        <v>0</v>
      </c>
      <c r="H1390" s="15">
        <v>0</v>
      </c>
      <c r="I1390" s="15">
        <v>4696.2</v>
      </c>
      <c r="J1390" s="15">
        <v>-4696.2</v>
      </c>
      <c r="K1390" s="16">
        <v>0</v>
      </c>
      <c r="L1390" s="13" t="s">
        <v>241</v>
      </c>
    </row>
    <row r="1391" spans="1:12" ht="24">
      <c r="A1391" s="13" t="s">
        <v>1951</v>
      </c>
      <c r="B1391" s="14">
        <v>45706</v>
      </c>
      <c r="C1391" s="13" t="s">
        <v>275</v>
      </c>
      <c r="D1391" s="13" t="s">
        <v>45</v>
      </c>
      <c r="E1391" s="13" t="s">
        <v>24</v>
      </c>
      <c r="F1391" s="15">
        <v>0</v>
      </c>
      <c r="G1391" s="15">
        <v>0</v>
      </c>
      <c r="H1391" s="15">
        <v>0</v>
      </c>
      <c r="I1391" s="15">
        <v>637.5</v>
      </c>
      <c r="J1391" s="15">
        <v>-637.5</v>
      </c>
      <c r="K1391" s="16">
        <v>0</v>
      </c>
      <c r="L1391" s="13" t="s">
        <v>241</v>
      </c>
    </row>
    <row r="1392" spans="1:12" ht="36">
      <c r="A1392" s="13" t="s">
        <v>1162</v>
      </c>
      <c r="B1392" s="14">
        <v>45706</v>
      </c>
      <c r="C1392" s="13" t="s">
        <v>1163</v>
      </c>
      <c r="D1392" s="13" t="s">
        <v>70</v>
      </c>
      <c r="E1392" s="13" t="s">
        <v>24</v>
      </c>
      <c r="F1392" s="15">
        <v>0</v>
      </c>
      <c r="G1392" s="15">
        <v>0</v>
      </c>
      <c r="H1392" s="15">
        <v>0</v>
      </c>
      <c r="I1392" s="15">
        <v>-1494.08</v>
      </c>
      <c r="J1392" s="15">
        <v>1494.08</v>
      </c>
      <c r="K1392" s="16">
        <v>0</v>
      </c>
      <c r="L1392" s="13" t="s">
        <v>243</v>
      </c>
    </row>
    <row r="1393" spans="1:12" ht="24">
      <c r="A1393" s="13" t="s">
        <v>1952</v>
      </c>
      <c r="B1393" s="14">
        <v>45706</v>
      </c>
      <c r="C1393" s="13" t="s">
        <v>275</v>
      </c>
      <c r="D1393" s="13" t="s">
        <v>45</v>
      </c>
      <c r="E1393" s="13" t="s">
        <v>24</v>
      </c>
      <c r="F1393" s="15">
        <v>0</v>
      </c>
      <c r="G1393" s="15">
        <v>0</v>
      </c>
      <c r="H1393" s="15">
        <v>0</v>
      </c>
      <c r="I1393" s="15">
        <v>525</v>
      </c>
      <c r="J1393" s="15">
        <v>-525</v>
      </c>
      <c r="K1393" s="16">
        <v>0</v>
      </c>
      <c r="L1393" s="13" t="s">
        <v>1953</v>
      </c>
    </row>
    <row r="1394" spans="1:12">
      <c r="A1394" s="13" t="s">
        <v>461</v>
      </c>
      <c r="B1394" s="14">
        <v>45706</v>
      </c>
      <c r="C1394" s="13" t="s">
        <v>21</v>
      </c>
      <c r="D1394" s="13" t="s">
        <v>20</v>
      </c>
      <c r="E1394" s="13" t="s">
        <v>24</v>
      </c>
      <c r="F1394" s="15">
        <v>0</v>
      </c>
      <c r="G1394" s="15">
        <v>0</v>
      </c>
      <c r="H1394" s="15">
        <v>0</v>
      </c>
      <c r="I1394" s="15">
        <v>2917.72</v>
      </c>
      <c r="J1394" s="15">
        <v>-2917.72</v>
      </c>
      <c r="K1394" s="16">
        <v>0</v>
      </c>
      <c r="L1394" s="13" t="s">
        <v>20</v>
      </c>
    </row>
    <row r="1395" spans="1:12">
      <c r="A1395" s="13" t="s">
        <v>1954</v>
      </c>
      <c r="B1395" s="14">
        <v>45706</v>
      </c>
      <c r="C1395" s="13" t="s">
        <v>221</v>
      </c>
      <c r="D1395" s="13" t="s">
        <v>45</v>
      </c>
      <c r="E1395" s="13" t="s">
        <v>24</v>
      </c>
      <c r="F1395" s="15">
        <v>0</v>
      </c>
      <c r="G1395" s="15">
        <v>0</v>
      </c>
      <c r="H1395" s="15">
        <v>0</v>
      </c>
      <c r="I1395" s="15">
        <v>-225</v>
      </c>
      <c r="J1395" s="15">
        <v>225</v>
      </c>
      <c r="K1395" s="16">
        <v>0</v>
      </c>
      <c r="L1395" s="13" t="s">
        <v>241</v>
      </c>
    </row>
    <row r="1396" spans="1:12" ht="24">
      <c r="A1396" s="13" t="s">
        <v>1955</v>
      </c>
      <c r="B1396" s="14">
        <v>45706</v>
      </c>
      <c r="C1396" s="13" t="s">
        <v>71</v>
      </c>
      <c r="D1396" s="13" t="s">
        <v>70</v>
      </c>
      <c r="E1396" s="13" t="s">
        <v>24</v>
      </c>
      <c r="F1396" s="15">
        <v>17589.25</v>
      </c>
      <c r="G1396" s="15">
        <v>0</v>
      </c>
      <c r="H1396" s="15">
        <v>17589.25</v>
      </c>
      <c r="I1396" s="15">
        <v>15830.67</v>
      </c>
      <c r="J1396" s="15">
        <v>1758.58</v>
      </c>
      <c r="K1396" s="16">
        <v>9.9980390000000002E-2</v>
      </c>
      <c r="L1396" s="13" t="s">
        <v>243</v>
      </c>
    </row>
    <row r="1397" spans="1:12" ht="24">
      <c r="A1397" s="13" t="s">
        <v>1586</v>
      </c>
      <c r="B1397" s="14">
        <v>45706</v>
      </c>
      <c r="C1397" s="13" t="s">
        <v>344</v>
      </c>
      <c r="D1397" s="13" t="s">
        <v>15</v>
      </c>
      <c r="E1397" s="13" t="s">
        <v>18</v>
      </c>
      <c r="F1397" s="15">
        <v>15138.95</v>
      </c>
      <c r="G1397" s="15">
        <v>0</v>
      </c>
      <c r="H1397" s="15">
        <v>15138.95</v>
      </c>
      <c r="I1397" s="15">
        <v>11583.74</v>
      </c>
      <c r="J1397" s="15">
        <v>3555.21</v>
      </c>
      <c r="K1397" s="16">
        <v>0.23483861</v>
      </c>
      <c r="L1397" s="13" t="s">
        <v>274</v>
      </c>
    </row>
    <row r="1398" spans="1:12" ht="24">
      <c r="A1398" s="13" t="s">
        <v>619</v>
      </c>
      <c r="B1398" s="14">
        <v>45706</v>
      </c>
      <c r="C1398" s="13" t="s">
        <v>580</v>
      </c>
      <c r="D1398" s="13" t="s">
        <v>181</v>
      </c>
      <c r="E1398" s="13" t="s">
        <v>18</v>
      </c>
      <c r="F1398" s="15">
        <v>0</v>
      </c>
      <c r="G1398" s="15">
        <v>0</v>
      </c>
      <c r="H1398" s="15">
        <v>0</v>
      </c>
      <c r="I1398" s="15">
        <v>-10.16</v>
      </c>
      <c r="J1398" s="15">
        <v>10.16</v>
      </c>
      <c r="K1398" s="16">
        <v>0</v>
      </c>
      <c r="L1398" s="13" t="s">
        <v>581</v>
      </c>
    </row>
    <row r="1399" spans="1:12" ht="24">
      <c r="A1399" s="13" t="s">
        <v>1183</v>
      </c>
      <c r="B1399" s="14">
        <v>45706</v>
      </c>
      <c r="C1399" s="13" t="s">
        <v>175</v>
      </c>
      <c r="D1399" s="13" t="s">
        <v>20</v>
      </c>
      <c r="E1399" s="13" t="s">
        <v>24</v>
      </c>
      <c r="F1399" s="15">
        <v>0</v>
      </c>
      <c r="G1399" s="15">
        <v>0</v>
      </c>
      <c r="H1399" s="15">
        <v>0</v>
      </c>
      <c r="I1399" s="15">
        <v>50</v>
      </c>
      <c r="J1399" s="15">
        <v>-50</v>
      </c>
      <c r="K1399" s="16">
        <v>0</v>
      </c>
      <c r="L1399" s="13" t="s">
        <v>20</v>
      </c>
    </row>
    <row r="1400" spans="1:12" ht="24">
      <c r="A1400" s="13" t="s">
        <v>1633</v>
      </c>
      <c r="B1400" s="14">
        <v>45706</v>
      </c>
      <c r="C1400" s="13" t="s">
        <v>1634</v>
      </c>
      <c r="D1400" s="13" t="s">
        <v>77</v>
      </c>
      <c r="E1400" s="13" t="s">
        <v>33</v>
      </c>
      <c r="F1400" s="15">
        <v>0</v>
      </c>
      <c r="G1400" s="15">
        <v>0</v>
      </c>
      <c r="H1400" s="15">
        <v>0</v>
      </c>
      <c r="I1400" s="15">
        <v>35</v>
      </c>
      <c r="J1400" s="15">
        <v>-35</v>
      </c>
      <c r="K1400" s="16">
        <v>0</v>
      </c>
      <c r="L1400" s="13" t="s">
        <v>77</v>
      </c>
    </row>
    <row r="1401" spans="1:12" ht="24">
      <c r="A1401" s="13" t="s">
        <v>1719</v>
      </c>
      <c r="B1401" s="14">
        <v>45706</v>
      </c>
      <c r="C1401" s="13" t="s">
        <v>175</v>
      </c>
      <c r="D1401" s="13" t="s">
        <v>20</v>
      </c>
      <c r="E1401" s="13" t="s">
        <v>24</v>
      </c>
      <c r="F1401" s="15">
        <v>0</v>
      </c>
      <c r="G1401" s="15">
        <v>-12.5</v>
      </c>
      <c r="H1401" s="15">
        <v>-12.5</v>
      </c>
      <c r="I1401" s="15">
        <v>0</v>
      </c>
      <c r="J1401" s="15">
        <v>-12.5</v>
      </c>
      <c r="K1401" s="16">
        <v>1</v>
      </c>
      <c r="L1401" s="13" t="s">
        <v>20</v>
      </c>
    </row>
    <row r="1402" spans="1:12">
      <c r="A1402" s="13" t="s">
        <v>1956</v>
      </c>
      <c r="B1402" s="14">
        <v>45706</v>
      </c>
      <c r="C1402" s="13" t="s">
        <v>1957</v>
      </c>
      <c r="D1402" s="13" t="s">
        <v>59</v>
      </c>
      <c r="E1402" s="13" t="s">
        <v>18</v>
      </c>
      <c r="F1402" s="15">
        <v>2736</v>
      </c>
      <c r="G1402" s="15">
        <v>0</v>
      </c>
      <c r="H1402" s="15">
        <v>2736</v>
      </c>
      <c r="I1402" s="15">
        <v>2503.8000000000002</v>
      </c>
      <c r="J1402" s="15">
        <v>232.2</v>
      </c>
      <c r="K1402" s="16">
        <v>8.486842E-2</v>
      </c>
      <c r="L1402" s="13" t="s">
        <v>93</v>
      </c>
    </row>
    <row r="1403" spans="1:12" ht="36">
      <c r="A1403" s="13" t="s">
        <v>1958</v>
      </c>
      <c r="B1403" s="14">
        <v>45706</v>
      </c>
      <c r="C1403" s="13" t="s">
        <v>1959</v>
      </c>
      <c r="D1403" s="13" t="s">
        <v>76</v>
      </c>
      <c r="E1403" s="13" t="s">
        <v>18</v>
      </c>
      <c r="F1403" s="15">
        <v>11392</v>
      </c>
      <c r="G1403" s="15">
        <v>0</v>
      </c>
      <c r="H1403" s="15">
        <v>11392</v>
      </c>
      <c r="I1403" s="15">
        <v>8470.25</v>
      </c>
      <c r="J1403" s="15">
        <v>2921.75</v>
      </c>
      <c r="K1403" s="16">
        <v>0.25647384000000001</v>
      </c>
      <c r="L1403" s="13" t="s">
        <v>1928</v>
      </c>
    </row>
    <row r="1404" spans="1:12" ht="24">
      <c r="A1404" s="13" t="s">
        <v>1680</v>
      </c>
      <c r="B1404" s="14">
        <v>45706</v>
      </c>
      <c r="C1404" s="13" t="s">
        <v>676</v>
      </c>
      <c r="D1404" s="13" t="s">
        <v>106</v>
      </c>
      <c r="E1404" s="13" t="s">
        <v>33</v>
      </c>
      <c r="F1404" s="15">
        <v>0</v>
      </c>
      <c r="G1404" s="15">
        <v>0</v>
      </c>
      <c r="H1404" s="15">
        <v>0</v>
      </c>
      <c r="I1404" s="15">
        <v>35</v>
      </c>
      <c r="J1404" s="15">
        <v>-35</v>
      </c>
      <c r="K1404" s="16">
        <v>0</v>
      </c>
      <c r="L1404" s="13" t="s">
        <v>573</v>
      </c>
    </row>
    <row r="1405" spans="1:12" ht="24">
      <c r="A1405" s="13" t="s">
        <v>1960</v>
      </c>
      <c r="B1405" s="14">
        <v>45706</v>
      </c>
      <c r="C1405" s="13" t="s">
        <v>175</v>
      </c>
      <c r="D1405" s="13" t="s">
        <v>20</v>
      </c>
      <c r="E1405" s="13" t="s">
        <v>24</v>
      </c>
      <c r="F1405" s="15">
        <v>2252.19</v>
      </c>
      <c r="G1405" s="15">
        <v>0</v>
      </c>
      <c r="H1405" s="15">
        <v>2252.19</v>
      </c>
      <c r="I1405" s="15">
        <v>1734.1</v>
      </c>
      <c r="J1405" s="15">
        <v>518.09</v>
      </c>
      <c r="K1405" s="16">
        <v>0.23003831999999999</v>
      </c>
      <c r="L1405" s="13" t="s">
        <v>20</v>
      </c>
    </row>
    <row r="1406" spans="1:12" ht="24">
      <c r="A1406" s="13" t="s">
        <v>1961</v>
      </c>
      <c r="B1406" s="14">
        <v>45706</v>
      </c>
      <c r="C1406" s="13" t="s">
        <v>71</v>
      </c>
      <c r="D1406" s="13" t="s">
        <v>70</v>
      </c>
      <c r="E1406" s="13" t="s">
        <v>24</v>
      </c>
      <c r="F1406" s="15">
        <v>2425.13</v>
      </c>
      <c r="G1406" s="15">
        <v>0</v>
      </c>
      <c r="H1406" s="15">
        <v>2425.13</v>
      </c>
      <c r="I1406" s="15">
        <v>1864.18</v>
      </c>
      <c r="J1406" s="15">
        <v>560.95000000000005</v>
      </c>
      <c r="K1406" s="16">
        <v>0.23130719</v>
      </c>
      <c r="L1406" s="13" t="s">
        <v>243</v>
      </c>
    </row>
    <row r="1407" spans="1:12" ht="36">
      <c r="A1407" s="13" t="s">
        <v>1962</v>
      </c>
      <c r="B1407" s="14">
        <v>45706</v>
      </c>
      <c r="C1407" s="13" t="s">
        <v>253</v>
      </c>
      <c r="D1407" s="13" t="s">
        <v>120</v>
      </c>
      <c r="E1407" s="13" t="s">
        <v>24</v>
      </c>
      <c r="F1407" s="15">
        <v>1102</v>
      </c>
      <c r="G1407" s="15">
        <v>0</v>
      </c>
      <c r="H1407" s="15">
        <v>1102</v>
      </c>
      <c r="I1407" s="15">
        <v>856.66</v>
      </c>
      <c r="J1407" s="15">
        <v>245.34</v>
      </c>
      <c r="K1407" s="16">
        <v>0.22263158</v>
      </c>
      <c r="L1407" s="13" t="s">
        <v>249</v>
      </c>
    </row>
    <row r="1408" spans="1:12" ht="24">
      <c r="A1408" s="13" t="s">
        <v>1963</v>
      </c>
      <c r="B1408" s="14">
        <v>45706</v>
      </c>
      <c r="C1408" s="13" t="s">
        <v>71</v>
      </c>
      <c r="D1408" s="13" t="s">
        <v>70</v>
      </c>
      <c r="E1408" s="13" t="s">
        <v>24</v>
      </c>
      <c r="F1408" s="15">
        <v>945.59</v>
      </c>
      <c r="G1408" s="15">
        <v>0</v>
      </c>
      <c r="H1408" s="15">
        <v>945.59</v>
      </c>
      <c r="I1408" s="15">
        <v>756.49</v>
      </c>
      <c r="J1408" s="15">
        <v>189.1</v>
      </c>
      <c r="K1408" s="16">
        <v>0.19998096000000001</v>
      </c>
      <c r="L1408" s="13" t="s">
        <v>243</v>
      </c>
    </row>
    <row r="1409" spans="1:12" ht="24">
      <c r="A1409" s="13" t="s">
        <v>1964</v>
      </c>
      <c r="B1409" s="14">
        <v>45706</v>
      </c>
      <c r="C1409" s="13" t="s">
        <v>175</v>
      </c>
      <c r="D1409" s="13" t="s">
        <v>20</v>
      </c>
      <c r="E1409" s="13" t="s">
        <v>24</v>
      </c>
      <c r="F1409" s="15">
        <v>1873.62</v>
      </c>
      <c r="G1409" s="15">
        <v>0</v>
      </c>
      <c r="H1409" s="15">
        <v>1873.62</v>
      </c>
      <c r="I1409" s="15">
        <v>1243.72</v>
      </c>
      <c r="J1409" s="15">
        <v>629.9</v>
      </c>
      <c r="K1409" s="16">
        <v>0.33619410999999999</v>
      </c>
      <c r="L1409" s="13" t="s">
        <v>20</v>
      </c>
    </row>
    <row r="1410" spans="1:12" ht="24">
      <c r="A1410" s="13" t="s">
        <v>1965</v>
      </c>
      <c r="B1410" s="14">
        <v>45706</v>
      </c>
      <c r="C1410" s="13" t="s">
        <v>175</v>
      </c>
      <c r="D1410" s="13" t="s">
        <v>20</v>
      </c>
      <c r="E1410" s="13" t="s">
        <v>24</v>
      </c>
      <c r="F1410" s="15">
        <v>1537.94</v>
      </c>
      <c r="G1410" s="15">
        <v>0</v>
      </c>
      <c r="H1410" s="15">
        <v>1537.94</v>
      </c>
      <c r="I1410" s="15">
        <v>1014.35</v>
      </c>
      <c r="J1410" s="15">
        <v>523.59</v>
      </c>
      <c r="K1410" s="16">
        <v>0.34044890999999999</v>
      </c>
      <c r="L1410" s="13" t="s">
        <v>20</v>
      </c>
    </row>
    <row r="1411" spans="1:12" ht="24">
      <c r="A1411" s="13" t="s">
        <v>1966</v>
      </c>
      <c r="B1411" s="14">
        <v>45706</v>
      </c>
      <c r="C1411" s="13" t="s">
        <v>119</v>
      </c>
      <c r="D1411" s="13" t="s">
        <v>244</v>
      </c>
      <c r="E1411" s="13" t="s">
        <v>24</v>
      </c>
      <c r="F1411" s="15">
        <v>2160</v>
      </c>
      <c r="G1411" s="15">
        <v>0</v>
      </c>
      <c r="H1411" s="15">
        <v>2160</v>
      </c>
      <c r="I1411" s="15">
        <v>1609.45</v>
      </c>
      <c r="J1411" s="15">
        <v>550.54999999999995</v>
      </c>
      <c r="K1411" s="16">
        <v>0.25488425999999997</v>
      </c>
      <c r="L1411" s="13" t="s">
        <v>244</v>
      </c>
    </row>
    <row r="1412" spans="1:12" ht="24">
      <c r="A1412" s="13" t="s">
        <v>1967</v>
      </c>
      <c r="B1412" s="14">
        <v>45706</v>
      </c>
      <c r="C1412" s="13" t="s">
        <v>175</v>
      </c>
      <c r="D1412" s="13" t="s">
        <v>20</v>
      </c>
      <c r="E1412" s="13" t="s">
        <v>24</v>
      </c>
      <c r="F1412" s="15">
        <v>2252.19</v>
      </c>
      <c r="G1412" s="15">
        <v>0</v>
      </c>
      <c r="H1412" s="15">
        <v>2252.19</v>
      </c>
      <c r="I1412" s="15">
        <v>1659.1</v>
      </c>
      <c r="J1412" s="15">
        <v>593.09</v>
      </c>
      <c r="K1412" s="16">
        <v>0.26333923999999997</v>
      </c>
      <c r="L1412" s="13" t="s">
        <v>20</v>
      </c>
    </row>
    <row r="1413" spans="1:12" ht="24">
      <c r="A1413" s="13" t="s">
        <v>503</v>
      </c>
      <c r="B1413" s="14">
        <v>45707</v>
      </c>
      <c r="C1413" s="13" t="s">
        <v>295</v>
      </c>
      <c r="D1413" s="13" t="s">
        <v>59</v>
      </c>
      <c r="E1413" s="13" t="s">
        <v>18</v>
      </c>
      <c r="F1413" s="15">
        <v>0</v>
      </c>
      <c r="G1413" s="15">
        <v>0</v>
      </c>
      <c r="H1413" s="15">
        <v>0</v>
      </c>
      <c r="I1413" s="15">
        <v>0.4</v>
      </c>
      <c r="J1413" s="15">
        <v>-0.4</v>
      </c>
      <c r="K1413" s="16">
        <v>0</v>
      </c>
      <c r="L1413" s="13" t="s">
        <v>181</v>
      </c>
    </row>
    <row r="1414" spans="1:12" ht="36">
      <c r="A1414" s="13" t="s">
        <v>600</v>
      </c>
      <c r="B1414" s="14">
        <v>45707</v>
      </c>
      <c r="C1414" s="13" t="s">
        <v>152</v>
      </c>
      <c r="D1414" s="13" t="s">
        <v>113</v>
      </c>
      <c r="E1414" s="13" t="s">
        <v>24</v>
      </c>
      <c r="F1414" s="15">
        <v>0</v>
      </c>
      <c r="G1414" s="15">
        <v>1044.71</v>
      </c>
      <c r="H1414" s="15">
        <v>1044.71</v>
      </c>
      <c r="I1414" s="15">
        <v>888</v>
      </c>
      <c r="J1414" s="15">
        <v>156.71</v>
      </c>
      <c r="K1414" s="16">
        <v>0.15000335000000001</v>
      </c>
      <c r="L1414" s="13" t="s">
        <v>113</v>
      </c>
    </row>
    <row r="1415" spans="1:12" ht="36">
      <c r="A1415" s="13" t="s">
        <v>421</v>
      </c>
      <c r="B1415" s="14">
        <v>45707</v>
      </c>
      <c r="C1415" s="13" t="s">
        <v>413</v>
      </c>
      <c r="D1415" s="13" t="s">
        <v>59</v>
      </c>
      <c r="E1415" s="13" t="s">
        <v>18</v>
      </c>
      <c r="F1415" s="15">
        <v>0</v>
      </c>
      <c r="G1415" s="15">
        <v>0</v>
      </c>
      <c r="H1415" s="15">
        <v>0</v>
      </c>
      <c r="I1415" s="15">
        <v>203.85</v>
      </c>
      <c r="J1415" s="15">
        <v>-203.85</v>
      </c>
      <c r="K1415" s="16">
        <v>0</v>
      </c>
      <c r="L1415" s="13" t="s">
        <v>238</v>
      </c>
    </row>
    <row r="1416" spans="1:12" ht="36">
      <c r="A1416" s="13" t="s">
        <v>1576</v>
      </c>
      <c r="B1416" s="14">
        <v>45707</v>
      </c>
      <c r="C1416" s="13" t="s">
        <v>408</v>
      </c>
      <c r="D1416" s="13" t="s">
        <v>15</v>
      </c>
      <c r="E1416" s="13" t="s">
        <v>18</v>
      </c>
      <c r="F1416" s="15">
        <v>0</v>
      </c>
      <c r="G1416" s="15">
        <v>0</v>
      </c>
      <c r="H1416" s="15">
        <v>0</v>
      </c>
      <c r="I1416" s="15">
        <v>745.92</v>
      </c>
      <c r="J1416" s="15">
        <v>-745.92</v>
      </c>
      <c r="K1416" s="16">
        <v>0</v>
      </c>
      <c r="L1416" s="13" t="s">
        <v>80</v>
      </c>
    </row>
    <row r="1417" spans="1:12" ht="24">
      <c r="A1417" s="13" t="s">
        <v>1611</v>
      </c>
      <c r="B1417" s="14">
        <v>45707</v>
      </c>
      <c r="C1417" s="13" t="s">
        <v>132</v>
      </c>
      <c r="D1417" s="13" t="s">
        <v>15</v>
      </c>
      <c r="E1417" s="13" t="s">
        <v>18</v>
      </c>
      <c r="F1417" s="15">
        <v>0</v>
      </c>
      <c r="G1417" s="15">
        <v>0</v>
      </c>
      <c r="H1417" s="15">
        <v>0</v>
      </c>
      <c r="I1417" s="15">
        <v>-7.77</v>
      </c>
      <c r="J1417" s="15">
        <v>7.77</v>
      </c>
      <c r="K1417" s="16">
        <v>0</v>
      </c>
      <c r="L1417" s="13" t="s">
        <v>240</v>
      </c>
    </row>
    <row r="1418" spans="1:12" ht="24">
      <c r="A1418" s="13" t="s">
        <v>1864</v>
      </c>
      <c r="B1418" s="14">
        <v>45707</v>
      </c>
      <c r="C1418" s="13" t="s">
        <v>175</v>
      </c>
      <c r="D1418" s="13" t="s">
        <v>20</v>
      </c>
      <c r="E1418" s="13" t="s">
        <v>24</v>
      </c>
      <c r="F1418" s="15">
        <v>0</v>
      </c>
      <c r="G1418" s="15">
        <v>0</v>
      </c>
      <c r="H1418" s="15">
        <v>0</v>
      </c>
      <c r="I1418" s="15">
        <v>-2740.4</v>
      </c>
      <c r="J1418" s="15">
        <v>2740.4</v>
      </c>
      <c r="K1418" s="16">
        <v>0</v>
      </c>
      <c r="L1418" s="13" t="s">
        <v>20</v>
      </c>
    </row>
    <row r="1419" spans="1:12" ht="24">
      <c r="A1419" s="13" t="s">
        <v>640</v>
      </c>
      <c r="B1419" s="14">
        <v>45707</v>
      </c>
      <c r="C1419" s="13" t="s">
        <v>175</v>
      </c>
      <c r="D1419" s="13" t="s">
        <v>20</v>
      </c>
      <c r="E1419" s="13" t="s">
        <v>24</v>
      </c>
      <c r="F1419" s="15">
        <v>0</v>
      </c>
      <c r="G1419" s="15">
        <v>0</v>
      </c>
      <c r="H1419" s="15">
        <v>0</v>
      </c>
      <c r="I1419" s="15">
        <v>21.35</v>
      </c>
      <c r="J1419" s="15">
        <v>-21.35</v>
      </c>
      <c r="K1419" s="16">
        <v>0</v>
      </c>
      <c r="L1419" s="13" t="s">
        <v>20</v>
      </c>
    </row>
    <row r="1420" spans="1:12" ht="24">
      <c r="A1420" s="13" t="s">
        <v>662</v>
      </c>
      <c r="B1420" s="14">
        <v>45707</v>
      </c>
      <c r="C1420" s="13" t="s">
        <v>175</v>
      </c>
      <c r="D1420" s="13" t="s">
        <v>20</v>
      </c>
      <c r="E1420" s="13" t="s">
        <v>24</v>
      </c>
      <c r="F1420" s="15">
        <v>0</v>
      </c>
      <c r="G1420" s="15">
        <v>0</v>
      </c>
      <c r="H1420" s="15">
        <v>0</v>
      </c>
      <c r="I1420" s="15">
        <v>21.35</v>
      </c>
      <c r="J1420" s="15">
        <v>-21.35</v>
      </c>
      <c r="K1420" s="16">
        <v>0</v>
      </c>
      <c r="L1420" s="13" t="s">
        <v>20</v>
      </c>
    </row>
    <row r="1421" spans="1:12" ht="24">
      <c r="A1421" s="13" t="s">
        <v>1652</v>
      </c>
      <c r="B1421" s="14">
        <v>45707</v>
      </c>
      <c r="C1421" s="13" t="s">
        <v>331</v>
      </c>
      <c r="D1421" s="13" t="s">
        <v>76</v>
      </c>
      <c r="E1421" s="13" t="s">
        <v>18</v>
      </c>
      <c r="F1421" s="15">
        <v>1750</v>
      </c>
      <c r="G1421" s="15">
        <v>0</v>
      </c>
      <c r="H1421" s="15">
        <v>1750</v>
      </c>
      <c r="I1421" s="15">
        <v>1435.33</v>
      </c>
      <c r="J1421" s="15">
        <v>314.67</v>
      </c>
      <c r="K1421" s="16">
        <v>0.17981142999999999</v>
      </c>
      <c r="L1421" s="13" t="s">
        <v>127</v>
      </c>
    </row>
    <row r="1422" spans="1:12">
      <c r="A1422" s="13" t="s">
        <v>1968</v>
      </c>
      <c r="B1422" s="14">
        <v>45707</v>
      </c>
      <c r="C1422" s="13" t="s">
        <v>21</v>
      </c>
      <c r="D1422" s="13" t="s">
        <v>20</v>
      </c>
      <c r="E1422" s="13" t="s">
        <v>24</v>
      </c>
      <c r="F1422" s="15">
        <v>15554.74</v>
      </c>
      <c r="G1422" s="15">
        <v>0</v>
      </c>
      <c r="H1422" s="15">
        <v>15554.74</v>
      </c>
      <c r="I1422" s="15">
        <v>12323.79</v>
      </c>
      <c r="J1422" s="15">
        <v>3230.95</v>
      </c>
      <c r="K1422" s="16">
        <v>0.20771481999999999</v>
      </c>
      <c r="L1422" s="13" t="s">
        <v>20</v>
      </c>
    </row>
    <row r="1423" spans="1:12" ht="24">
      <c r="A1423" s="13" t="s">
        <v>1969</v>
      </c>
      <c r="B1423" s="14">
        <v>45707</v>
      </c>
      <c r="C1423" s="13" t="s">
        <v>175</v>
      </c>
      <c r="D1423" s="13" t="s">
        <v>20</v>
      </c>
      <c r="E1423" s="13" t="s">
        <v>24</v>
      </c>
      <c r="F1423" s="15">
        <v>1651</v>
      </c>
      <c r="G1423" s="15">
        <v>0</v>
      </c>
      <c r="H1423" s="15">
        <v>1651</v>
      </c>
      <c r="I1423" s="15">
        <v>1224.8</v>
      </c>
      <c r="J1423" s="15">
        <v>426.2</v>
      </c>
      <c r="K1423" s="16">
        <v>0.25814658000000001</v>
      </c>
      <c r="L1423" s="13" t="s">
        <v>20</v>
      </c>
    </row>
    <row r="1424" spans="1:12" ht="24">
      <c r="A1424" s="13" t="s">
        <v>1970</v>
      </c>
      <c r="B1424" s="14">
        <v>45707</v>
      </c>
      <c r="C1424" s="13" t="s">
        <v>175</v>
      </c>
      <c r="D1424" s="13" t="s">
        <v>20</v>
      </c>
      <c r="E1424" s="13" t="s">
        <v>24</v>
      </c>
      <c r="F1424" s="15">
        <v>2252.19</v>
      </c>
      <c r="G1424" s="15">
        <v>-23.76</v>
      </c>
      <c r="H1424" s="15">
        <v>2228.4299999999998</v>
      </c>
      <c r="I1424" s="15">
        <v>1810.1</v>
      </c>
      <c r="J1424" s="15">
        <v>418.33</v>
      </c>
      <c r="K1424" s="16">
        <v>0.18772409000000001</v>
      </c>
      <c r="L1424" s="13" t="s">
        <v>20</v>
      </c>
    </row>
    <row r="1425" spans="1:12" ht="24">
      <c r="A1425" s="13" t="s">
        <v>1971</v>
      </c>
      <c r="B1425" s="14">
        <v>45707</v>
      </c>
      <c r="C1425" s="13" t="s">
        <v>175</v>
      </c>
      <c r="D1425" s="13" t="s">
        <v>20</v>
      </c>
      <c r="E1425" s="13" t="s">
        <v>24</v>
      </c>
      <c r="F1425" s="15">
        <v>2252.19</v>
      </c>
      <c r="G1425" s="15">
        <v>-23.76</v>
      </c>
      <c r="H1425" s="15">
        <v>2228.4299999999998</v>
      </c>
      <c r="I1425" s="15">
        <v>1685.1</v>
      </c>
      <c r="J1425" s="15">
        <v>543.33000000000004</v>
      </c>
      <c r="K1425" s="16">
        <v>0.24381739999999999</v>
      </c>
      <c r="L1425" s="13" t="s">
        <v>20</v>
      </c>
    </row>
    <row r="1426" spans="1:12" ht="24">
      <c r="A1426" s="13" t="s">
        <v>1972</v>
      </c>
      <c r="B1426" s="14">
        <v>45707</v>
      </c>
      <c r="C1426" s="13" t="s">
        <v>175</v>
      </c>
      <c r="D1426" s="13" t="s">
        <v>20</v>
      </c>
      <c r="E1426" s="13" t="s">
        <v>24</v>
      </c>
      <c r="F1426" s="15">
        <v>2365.25</v>
      </c>
      <c r="G1426" s="15">
        <v>0</v>
      </c>
      <c r="H1426" s="15">
        <v>2365.25</v>
      </c>
      <c r="I1426" s="15">
        <v>1780.55</v>
      </c>
      <c r="J1426" s="15">
        <v>584.70000000000005</v>
      </c>
      <c r="K1426" s="16">
        <v>0.24720431000000001</v>
      </c>
      <c r="L1426" s="13" t="s">
        <v>20</v>
      </c>
    </row>
    <row r="1427" spans="1:12">
      <c r="A1427" s="13" t="s">
        <v>1973</v>
      </c>
      <c r="B1427" s="14">
        <v>45707</v>
      </c>
      <c r="C1427" s="13" t="s">
        <v>21</v>
      </c>
      <c r="D1427" s="13" t="s">
        <v>20</v>
      </c>
      <c r="E1427" s="13" t="s">
        <v>24</v>
      </c>
      <c r="F1427" s="15">
        <v>212130.52</v>
      </c>
      <c r="G1427" s="15">
        <v>0</v>
      </c>
      <c r="H1427" s="15">
        <v>212130.52</v>
      </c>
      <c r="I1427" s="15">
        <v>173947</v>
      </c>
      <c r="J1427" s="15">
        <v>38183.519999999997</v>
      </c>
      <c r="K1427" s="16">
        <v>0.18000012000000001</v>
      </c>
      <c r="L1427" s="13" t="s">
        <v>20</v>
      </c>
    </row>
    <row r="1428" spans="1:12" ht="24">
      <c r="A1428" s="13" t="s">
        <v>1689</v>
      </c>
      <c r="B1428" s="14">
        <v>45707</v>
      </c>
      <c r="C1428" s="13" t="s">
        <v>118</v>
      </c>
      <c r="D1428" s="13" t="s">
        <v>117</v>
      </c>
      <c r="E1428" s="13" t="s">
        <v>33</v>
      </c>
      <c r="F1428" s="15">
        <v>0</v>
      </c>
      <c r="G1428" s="15">
        <v>0</v>
      </c>
      <c r="H1428" s="15">
        <v>0</v>
      </c>
      <c r="I1428" s="15">
        <v>240.3</v>
      </c>
      <c r="J1428" s="15">
        <v>-240.3</v>
      </c>
      <c r="K1428" s="16">
        <v>0</v>
      </c>
      <c r="L1428" s="13" t="s">
        <v>117</v>
      </c>
    </row>
    <row r="1429" spans="1:12" ht="36">
      <c r="A1429" s="13" t="s">
        <v>1974</v>
      </c>
      <c r="B1429" s="14">
        <v>45707</v>
      </c>
      <c r="C1429" s="13" t="s">
        <v>398</v>
      </c>
      <c r="D1429" s="13" t="s">
        <v>76</v>
      </c>
      <c r="E1429" s="13" t="s">
        <v>18</v>
      </c>
      <c r="F1429" s="15">
        <v>2550</v>
      </c>
      <c r="G1429" s="15">
        <v>0</v>
      </c>
      <c r="H1429" s="15">
        <v>2550</v>
      </c>
      <c r="I1429" s="15">
        <v>0</v>
      </c>
      <c r="J1429" s="15">
        <v>2550</v>
      </c>
      <c r="K1429" s="16">
        <v>1</v>
      </c>
      <c r="L1429" s="13" t="s">
        <v>80</v>
      </c>
    </row>
    <row r="1430" spans="1:12" ht="24">
      <c r="A1430" s="13" t="s">
        <v>289</v>
      </c>
      <c r="B1430" s="14">
        <v>45707</v>
      </c>
      <c r="C1430" s="13" t="s">
        <v>71</v>
      </c>
      <c r="D1430" s="13" t="s">
        <v>70</v>
      </c>
      <c r="E1430" s="13" t="s">
        <v>24</v>
      </c>
      <c r="F1430" s="15">
        <v>0</v>
      </c>
      <c r="G1430" s="15">
        <v>0</v>
      </c>
      <c r="H1430" s="15">
        <v>0</v>
      </c>
      <c r="I1430" s="15">
        <v>91</v>
      </c>
      <c r="J1430" s="15">
        <v>-91</v>
      </c>
      <c r="K1430" s="16">
        <v>0</v>
      </c>
      <c r="L1430" s="13" t="s">
        <v>243</v>
      </c>
    </row>
    <row r="1431" spans="1:12">
      <c r="A1431" s="13" t="s">
        <v>1383</v>
      </c>
      <c r="B1431" s="14">
        <v>45707</v>
      </c>
      <c r="C1431" s="13" t="s">
        <v>21</v>
      </c>
      <c r="D1431" s="13" t="s">
        <v>20</v>
      </c>
      <c r="E1431" s="13" t="s">
        <v>24</v>
      </c>
      <c r="F1431" s="15">
        <v>0</v>
      </c>
      <c r="G1431" s="15">
        <v>0</v>
      </c>
      <c r="H1431" s="15">
        <v>0</v>
      </c>
      <c r="I1431" s="15">
        <v>10800</v>
      </c>
      <c r="J1431" s="15">
        <v>-10800</v>
      </c>
      <c r="K1431" s="16">
        <v>0</v>
      </c>
      <c r="L1431" s="13" t="s">
        <v>237</v>
      </c>
    </row>
    <row r="1432" spans="1:12" ht="24">
      <c r="A1432" s="13" t="s">
        <v>1705</v>
      </c>
      <c r="B1432" s="14">
        <v>45707</v>
      </c>
      <c r="C1432" s="13" t="s">
        <v>273</v>
      </c>
      <c r="D1432" s="13" t="s">
        <v>76</v>
      </c>
      <c r="E1432" s="13" t="s">
        <v>18</v>
      </c>
      <c r="F1432" s="15">
        <v>0</v>
      </c>
      <c r="G1432" s="15">
        <v>0</v>
      </c>
      <c r="H1432" s="15">
        <v>0</v>
      </c>
      <c r="I1432" s="15">
        <v>-142.19999999999999</v>
      </c>
      <c r="J1432" s="15">
        <v>142.19999999999999</v>
      </c>
      <c r="K1432" s="16">
        <v>0</v>
      </c>
      <c r="L1432" s="13" t="s">
        <v>103</v>
      </c>
    </row>
    <row r="1433" spans="1:12" ht="36">
      <c r="A1433" s="13" t="s">
        <v>612</v>
      </c>
      <c r="B1433" s="14">
        <v>45707</v>
      </c>
      <c r="C1433" s="13" t="s">
        <v>365</v>
      </c>
      <c r="D1433" s="13" t="s">
        <v>70</v>
      </c>
      <c r="E1433" s="13" t="s">
        <v>24</v>
      </c>
      <c r="F1433" s="15">
        <v>0</v>
      </c>
      <c r="G1433" s="15">
        <v>0</v>
      </c>
      <c r="H1433" s="15">
        <v>0</v>
      </c>
      <c r="I1433" s="15">
        <v>-670.14</v>
      </c>
      <c r="J1433" s="15">
        <v>670.14</v>
      </c>
      <c r="K1433" s="16">
        <v>0</v>
      </c>
      <c r="L1433" s="13" t="s">
        <v>239</v>
      </c>
    </row>
    <row r="1434" spans="1:12" ht="24">
      <c r="A1434" s="13" t="s">
        <v>1975</v>
      </c>
      <c r="B1434" s="14">
        <v>45707</v>
      </c>
      <c r="C1434" s="13" t="s">
        <v>143</v>
      </c>
      <c r="D1434" s="13" t="s">
        <v>15</v>
      </c>
      <c r="E1434" s="13" t="s">
        <v>18</v>
      </c>
      <c r="F1434" s="15">
        <v>0</v>
      </c>
      <c r="G1434" s="15">
        <v>0</v>
      </c>
      <c r="H1434" s="15">
        <v>0</v>
      </c>
      <c r="I1434" s="15">
        <v>3962.48</v>
      </c>
      <c r="J1434" s="15">
        <v>-3962.48</v>
      </c>
      <c r="K1434" s="16">
        <v>0</v>
      </c>
      <c r="L1434" s="13" t="s">
        <v>234</v>
      </c>
    </row>
    <row r="1435" spans="1:12" ht="24">
      <c r="A1435" s="13" t="s">
        <v>364</v>
      </c>
      <c r="B1435" s="14">
        <v>45707</v>
      </c>
      <c r="C1435" s="13" t="s">
        <v>344</v>
      </c>
      <c r="D1435" s="13" t="s">
        <v>15</v>
      </c>
      <c r="E1435" s="13" t="s">
        <v>18</v>
      </c>
      <c r="F1435" s="15">
        <v>0</v>
      </c>
      <c r="G1435" s="15">
        <v>0</v>
      </c>
      <c r="H1435" s="15">
        <v>0</v>
      </c>
      <c r="I1435" s="15">
        <v>-5000</v>
      </c>
      <c r="J1435" s="15">
        <v>5000</v>
      </c>
      <c r="K1435" s="16">
        <v>0</v>
      </c>
      <c r="L1435" s="13" t="s">
        <v>274</v>
      </c>
    </row>
    <row r="1436" spans="1:12">
      <c r="A1436" s="13" t="s">
        <v>395</v>
      </c>
      <c r="B1436" s="14">
        <v>45707</v>
      </c>
      <c r="C1436" s="13" t="s">
        <v>21</v>
      </c>
      <c r="D1436" s="13" t="s">
        <v>20</v>
      </c>
      <c r="E1436" s="13" t="s">
        <v>24</v>
      </c>
      <c r="F1436" s="15">
        <v>0</v>
      </c>
      <c r="G1436" s="15">
        <v>0</v>
      </c>
      <c r="H1436" s="15">
        <v>0</v>
      </c>
      <c r="I1436" s="15">
        <v>-617.66999999999996</v>
      </c>
      <c r="J1436" s="15">
        <v>617.66999999999996</v>
      </c>
      <c r="K1436" s="16">
        <v>0</v>
      </c>
      <c r="L1436" s="13" t="s">
        <v>20</v>
      </c>
    </row>
    <row r="1437" spans="1:12">
      <c r="A1437" s="13" t="s">
        <v>523</v>
      </c>
      <c r="B1437" s="14">
        <v>45707</v>
      </c>
      <c r="C1437" s="13" t="s">
        <v>21</v>
      </c>
      <c r="D1437" s="13" t="s">
        <v>20</v>
      </c>
      <c r="E1437" s="13" t="s">
        <v>24</v>
      </c>
      <c r="F1437" s="15">
        <v>0</v>
      </c>
      <c r="G1437" s="15">
        <v>3816.18</v>
      </c>
      <c r="H1437" s="15">
        <v>3816.18</v>
      </c>
      <c r="I1437" s="15">
        <v>0</v>
      </c>
      <c r="J1437" s="15">
        <v>3816.18</v>
      </c>
      <c r="K1437" s="16">
        <v>1</v>
      </c>
      <c r="L1437" s="13" t="s">
        <v>245</v>
      </c>
    </row>
    <row r="1438" spans="1:12" ht="24">
      <c r="A1438" s="13" t="s">
        <v>1976</v>
      </c>
      <c r="B1438" s="14">
        <v>45707</v>
      </c>
      <c r="C1438" s="13" t="s">
        <v>601</v>
      </c>
      <c r="D1438" s="13" t="s">
        <v>45</v>
      </c>
      <c r="E1438" s="13" t="s">
        <v>24</v>
      </c>
      <c r="F1438" s="15">
        <v>0</v>
      </c>
      <c r="G1438" s="15">
        <v>0</v>
      </c>
      <c r="H1438" s="15">
        <v>0</v>
      </c>
      <c r="I1438" s="15">
        <v>5387.48</v>
      </c>
      <c r="J1438" s="15">
        <v>-5387.48</v>
      </c>
      <c r="K1438" s="16">
        <v>0</v>
      </c>
      <c r="L1438" s="13" t="s">
        <v>237</v>
      </c>
    </row>
    <row r="1439" spans="1:12">
      <c r="A1439" s="13" t="s">
        <v>553</v>
      </c>
      <c r="B1439" s="14">
        <v>45707</v>
      </c>
      <c r="C1439" s="13" t="s">
        <v>554</v>
      </c>
      <c r="D1439" s="13" t="s">
        <v>59</v>
      </c>
      <c r="E1439" s="13" t="s">
        <v>18</v>
      </c>
      <c r="F1439" s="15">
        <v>0</v>
      </c>
      <c r="G1439" s="15">
        <v>0</v>
      </c>
      <c r="H1439" s="15">
        <v>0</v>
      </c>
      <c r="I1439" s="15">
        <v>2062.5</v>
      </c>
      <c r="J1439" s="15">
        <v>-2062.5</v>
      </c>
      <c r="K1439" s="16">
        <v>0</v>
      </c>
      <c r="L1439" s="13" t="s">
        <v>93</v>
      </c>
    </row>
    <row r="1440" spans="1:12">
      <c r="A1440" s="13" t="s">
        <v>1557</v>
      </c>
      <c r="B1440" s="14">
        <v>45707</v>
      </c>
      <c r="C1440" s="13" t="s">
        <v>291</v>
      </c>
      <c r="D1440" s="13" t="s">
        <v>45</v>
      </c>
      <c r="E1440" s="13" t="s">
        <v>24</v>
      </c>
      <c r="F1440" s="15">
        <v>0</v>
      </c>
      <c r="G1440" s="15">
        <v>0</v>
      </c>
      <c r="H1440" s="15">
        <v>0</v>
      </c>
      <c r="I1440" s="15">
        <v>-349.5</v>
      </c>
      <c r="J1440" s="15">
        <v>349.5</v>
      </c>
      <c r="K1440" s="16">
        <v>0</v>
      </c>
      <c r="L1440" s="13" t="s">
        <v>241</v>
      </c>
    </row>
    <row r="1441" spans="1:12">
      <c r="A1441" s="13" t="s">
        <v>1147</v>
      </c>
      <c r="B1441" s="14">
        <v>45707</v>
      </c>
      <c r="C1441" s="13" t="s">
        <v>291</v>
      </c>
      <c r="D1441" s="13" t="s">
        <v>45</v>
      </c>
      <c r="E1441" s="13" t="s">
        <v>24</v>
      </c>
      <c r="F1441" s="15">
        <v>0</v>
      </c>
      <c r="G1441" s="15">
        <v>0</v>
      </c>
      <c r="H1441" s="15">
        <v>0</v>
      </c>
      <c r="I1441" s="15">
        <v>-574.5</v>
      </c>
      <c r="J1441" s="15">
        <v>574.5</v>
      </c>
      <c r="K1441" s="16">
        <v>0</v>
      </c>
      <c r="L1441" s="13" t="s">
        <v>241</v>
      </c>
    </row>
    <row r="1442" spans="1:12" ht="24">
      <c r="A1442" s="13" t="s">
        <v>1977</v>
      </c>
      <c r="B1442" s="14">
        <v>45707</v>
      </c>
      <c r="C1442" s="13" t="s">
        <v>175</v>
      </c>
      <c r="D1442" s="13" t="s">
        <v>20</v>
      </c>
      <c r="E1442" s="13" t="s">
        <v>24</v>
      </c>
      <c r="F1442" s="15">
        <v>0</v>
      </c>
      <c r="G1442" s="15">
        <v>0</v>
      </c>
      <c r="H1442" s="15">
        <v>0</v>
      </c>
      <c r="I1442" s="15">
        <v>-25</v>
      </c>
      <c r="J1442" s="15">
        <v>25</v>
      </c>
      <c r="K1442" s="16">
        <v>0</v>
      </c>
      <c r="L1442" s="13" t="s">
        <v>20</v>
      </c>
    </row>
    <row r="1443" spans="1:12" ht="24">
      <c r="A1443" s="13" t="s">
        <v>1978</v>
      </c>
      <c r="B1443" s="14">
        <v>45707</v>
      </c>
      <c r="C1443" s="13" t="s">
        <v>273</v>
      </c>
      <c r="D1443" s="13" t="s">
        <v>76</v>
      </c>
      <c r="E1443" s="13" t="s">
        <v>18</v>
      </c>
      <c r="F1443" s="15">
        <v>172042.92</v>
      </c>
      <c r="G1443" s="15">
        <v>0</v>
      </c>
      <c r="H1443" s="15">
        <v>172042.92</v>
      </c>
      <c r="I1443" s="15">
        <v>146236.48000000001</v>
      </c>
      <c r="J1443" s="15">
        <v>25806.44</v>
      </c>
      <c r="K1443" s="16">
        <v>0.15000000999999999</v>
      </c>
      <c r="L1443" s="13" t="s">
        <v>272</v>
      </c>
    </row>
    <row r="1444" spans="1:12" ht="36">
      <c r="A1444" s="13" t="s">
        <v>574</v>
      </c>
      <c r="B1444" s="14">
        <v>45707</v>
      </c>
      <c r="C1444" s="13" t="s">
        <v>365</v>
      </c>
      <c r="D1444" s="13" t="s">
        <v>70</v>
      </c>
      <c r="E1444" s="13" t="s">
        <v>24</v>
      </c>
      <c r="F1444" s="15">
        <v>0</v>
      </c>
      <c r="G1444" s="15">
        <v>0</v>
      </c>
      <c r="H1444" s="15">
        <v>0</v>
      </c>
      <c r="I1444" s="15">
        <v>30</v>
      </c>
      <c r="J1444" s="15">
        <v>-30</v>
      </c>
      <c r="K1444" s="16">
        <v>0</v>
      </c>
      <c r="L1444" s="13" t="s">
        <v>239</v>
      </c>
    </row>
    <row r="1445" spans="1:12" ht="24">
      <c r="A1445" s="13" t="s">
        <v>1979</v>
      </c>
      <c r="B1445" s="14">
        <v>45707</v>
      </c>
      <c r="C1445" s="13" t="s">
        <v>601</v>
      </c>
      <c r="D1445" s="13" t="s">
        <v>45</v>
      </c>
      <c r="E1445" s="13" t="s">
        <v>24</v>
      </c>
      <c r="F1445" s="15">
        <v>0</v>
      </c>
      <c r="G1445" s="15">
        <v>0</v>
      </c>
      <c r="H1445" s="15">
        <v>0</v>
      </c>
      <c r="I1445" s="15">
        <v>-2250</v>
      </c>
      <c r="J1445" s="15">
        <v>2250</v>
      </c>
      <c r="K1445" s="16">
        <v>0</v>
      </c>
      <c r="L1445" s="13" t="s">
        <v>237</v>
      </c>
    </row>
    <row r="1446" spans="1:12" ht="24">
      <c r="A1446" s="13" t="s">
        <v>602</v>
      </c>
      <c r="B1446" s="14">
        <v>45707</v>
      </c>
      <c r="C1446" s="13" t="s">
        <v>601</v>
      </c>
      <c r="D1446" s="13" t="s">
        <v>45</v>
      </c>
      <c r="E1446" s="13" t="s">
        <v>24</v>
      </c>
      <c r="F1446" s="15">
        <v>0</v>
      </c>
      <c r="G1446" s="15">
        <v>0</v>
      </c>
      <c r="H1446" s="15">
        <v>0</v>
      </c>
      <c r="I1446" s="15">
        <v>-774.98</v>
      </c>
      <c r="J1446" s="15">
        <v>774.98</v>
      </c>
      <c r="K1446" s="16">
        <v>0</v>
      </c>
      <c r="L1446" s="13" t="s">
        <v>237</v>
      </c>
    </row>
    <row r="1447" spans="1:12" ht="24">
      <c r="A1447" s="13" t="s">
        <v>1586</v>
      </c>
      <c r="B1447" s="14">
        <v>45707</v>
      </c>
      <c r="C1447" s="13" t="s">
        <v>344</v>
      </c>
      <c r="D1447" s="13" t="s">
        <v>15</v>
      </c>
      <c r="E1447" s="13" t="s">
        <v>18</v>
      </c>
      <c r="F1447" s="15">
        <v>0</v>
      </c>
      <c r="G1447" s="15">
        <v>0</v>
      </c>
      <c r="H1447" s="15">
        <v>0</v>
      </c>
      <c r="I1447" s="15">
        <v>-318.8</v>
      </c>
      <c r="J1447" s="15">
        <v>318.8</v>
      </c>
      <c r="K1447" s="16">
        <v>0</v>
      </c>
      <c r="L1447" s="13" t="s">
        <v>274</v>
      </c>
    </row>
    <row r="1448" spans="1:12" ht="24">
      <c r="A1448" s="13" t="s">
        <v>1606</v>
      </c>
      <c r="B1448" s="14">
        <v>45707</v>
      </c>
      <c r="C1448" s="13" t="s">
        <v>611</v>
      </c>
      <c r="D1448" s="13" t="s">
        <v>120</v>
      </c>
      <c r="E1448" s="13" t="s">
        <v>24</v>
      </c>
      <c r="F1448" s="15">
        <v>0</v>
      </c>
      <c r="G1448" s="15">
        <v>0</v>
      </c>
      <c r="H1448" s="15">
        <v>0</v>
      </c>
      <c r="I1448" s="15">
        <v>1634.8</v>
      </c>
      <c r="J1448" s="15">
        <v>-1634.8</v>
      </c>
      <c r="K1448" s="16">
        <v>0</v>
      </c>
      <c r="L1448" s="13" t="s">
        <v>1746</v>
      </c>
    </row>
    <row r="1449" spans="1:12" ht="24">
      <c r="A1449" s="13" t="s">
        <v>655</v>
      </c>
      <c r="B1449" s="14">
        <v>45707</v>
      </c>
      <c r="C1449" s="13" t="s">
        <v>175</v>
      </c>
      <c r="D1449" s="13" t="s">
        <v>20</v>
      </c>
      <c r="E1449" s="13" t="s">
        <v>24</v>
      </c>
      <c r="F1449" s="15">
        <v>0</v>
      </c>
      <c r="G1449" s="15">
        <v>0</v>
      </c>
      <c r="H1449" s="15">
        <v>0</v>
      </c>
      <c r="I1449" s="15">
        <v>21.35</v>
      </c>
      <c r="J1449" s="15">
        <v>-21.35</v>
      </c>
      <c r="K1449" s="16">
        <v>0</v>
      </c>
      <c r="L1449" s="13" t="s">
        <v>20</v>
      </c>
    </row>
    <row r="1450" spans="1:12">
      <c r="A1450" s="13" t="s">
        <v>1629</v>
      </c>
      <c r="B1450" s="14">
        <v>45707</v>
      </c>
      <c r="C1450" s="13" t="s">
        <v>21</v>
      </c>
      <c r="D1450" s="13" t="s">
        <v>20</v>
      </c>
      <c r="E1450" s="13" t="s">
        <v>24</v>
      </c>
      <c r="F1450" s="15">
        <v>0</v>
      </c>
      <c r="G1450" s="15">
        <v>0</v>
      </c>
      <c r="H1450" s="15">
        <v>0</v>
      </c>
      <c r="I1450" s="15">
        <v>-38.93</v>
      </c>
      <c r="J1450" s="15">
        <v>38.93</v>
      </c>
      <c r="K1450" s="16">
        <v>0</v>
      </c>
      <c r="L1450" s="13" t="s">
        <v>20</v>
      </c>
    </row>
    <row r="1451" spans="1:12" ht="36">
      <c r="A1451" s="13" t="s">
        <v>1980</v>
      </c>
      <c r="B1451" s="14">
        <v>45707</v>
      </c>
      <c r="C1451" s="13" t="s">
        <v>365</v>
      </c>
      <c r="D1451" s="13" t="s">
        <v>70</v>
      </c>
      <c r="E1451" s="13" t="s">
        <v>24</v>
      </c>
      <c r="F1451" s="15">
        <v>8189.64</v>
      </c>
      <c r="G1451" s="15">
        <v>0</v>
      </c>
      <c r="H1451" s="15">
        <v>8189.64</v>
      </c>
      <c r="I1451" s="15">
        <v>6194.02</v>
      </c>
      <c r="J1451" s="15">
        <v>1995.62</v>
      </c>
      <c r="K1451" s="16">
        <v>0.24367616</v>
      </c>
      <c r="L1451" s="13" t="s">
        <v>239</v>
      </c>
    </row>
    <row r="1452" spans="1:12" ht="36">
      <c r="A1452" s="13" t="s">
        <v>1335</v>
      </c>
      <c r="B1452" s="14">
        <v>45707</v>
      </c>
      <c r="C1452" s="13" t="s">
        <v>89</v>
      </c>
      <c r="D1452" s="13" t="s">
        <v>39</v>
      </c>
      <c r="E1452" s="13" t="s">
        <v>33</v>
      </c>
      <c r="F1452" s="15">
        <v>0</v>
      </c>
      <c r="G1452" s="15">
        <v>0</v>
      </c>
      <c r="H1452" s="15">
        <v>0</v>
      </c>
      <c r="I1452" s="15">
        <v>382.36</v>
      </c>
      <c r="J1452" s="15">
        <v>-382.36</v>
      </c>
      <c r="K1452" s="16">
        <v>0</v>
      </c>
      <c r="L1452" s="13" t="s">
        <v>117</v>
      </c>
    </row>
    <row r="1453" spans="1:12" ht="24">
      <c r="A1453" s="13" t="s">
        <v>1657</v>
      </c>
      <c r="B1453" s="14">
        <v>45707</v>
      </c>
      <c r="C1453" s="13" t="s">
        <v>62</v>
      </c>
      <c r="D1453" s="13" t="s">
        <v>59</v>
      </c>
      <c r="E1453" s="13" t="s">
        <v>18</v>
      </c>
      <c r="F1453" s="15">
        <v>0</v>
      </c>
      <c r="G1453" s="15">
        <v>0</v>
      </c>
      <c r="H1453" s="15">
        <v>0</v>
      </c>
      <c r="I1453" s="15">
        <v>-95</v>
      </c>
      <c r="J1453" s="15">
        <v>95</v>
      </c>
      <c r="K1453" s="16">
        <v>0</v>
      </c>
      <c r="L1453" s="13" t="s">
        <v>1787</v>
      </c>
    </row>
    <row r="1454" spans="1:12" ht="24">
      <c r="A1454" s="13" t="s">
        <v>1724</v>
      </c>
      <c r="B1454" s="14">
        <v>45707</v>
      </c>
      <c r="C1454" s="13" t="s">
        <v>175</v>
      </c>
      <c r="D1454" s="13" t="s">
        <v>20</v>
      </c>
      <c r="E1454" s="13" t="s">
        <v>24</v>
      </c>
      <c r="F1454" s="15">
        <v>0</v>
      </c>
      <c r="G1454" s="15">
        <v>-23.76</v>
      </c>
      <c r="H1454" s="15">
        <v>-23.76</v>
      </c>
      <c r="I1454" s="15">
        <v>0</v>
      </c>
      <c r="J1454" s="15">
        <v>-23.76</v>
      </c>
      <c r="K1454" s="16">
        <v>1</v>
      </c>
      <c r="L1454" s="13" t="s">
        <v>20</v>
      </c>
    </row>
    <row r="1455" spans="1:12" ht="24">
      <c r="A1455" s="13" t="s">
        <v>1740</v>
      </c>
      <c r="B1455" s="14">
        <v>45707</v>
      </c>
      <c r="C1455" s="13" t="s">
        <v>175</v>
      </c>
      <c r="D1455" s="13" t="s">
        <v>20</v>
      </c>
      <c r="E1455" s="13" t="s">
        <v>24</v>
      </c>
      <c r="F1455" s="15">
        <v>0</v>
      </c>
      <c r="G1455" s="15">
        <v>-23.76</v>
      </c>
      <c r="H1455" s="15">
        <v>-23.76</v>
      </c>
      <c r="I1455" s="15">
        <v>0</v>
      </c>
      <c r="J1455" s="15">
        <v>-23.76</v>
      </c>
      <c r="K1455" s="16">
        <v>1</v>
      </c>
      <c r="L1455" s="13" t="s">
        <v>20</v>
      </c>
    </row>
    <row r="1456" spans="1:12" ht="24">
      <c r="A1456" s="13" t="s">
        <v>1931</v>
      </c>
      <c r="B1456" s="14">
        <v>45707</v>
      </c>
      <c r="C1456" s="13" t="s">
        <v>175</v>
      </c>
      <c r="D1456" s="13" t="s">
        <v>20</v>
      </c>
      <c r="E1456" s="13" t="s">
        <v>24</v>
      </c>
      <c r="F1456" s="15">
        <v>0</v>
      </c>
      <c r="G1456" s="15">
        <v>-23.76</v>
      </c>
      <c r="H1456" s="15">
        <v>-23.76</v>
      </c>
      <c r="I1456" s="15">
        <v>0</v>
      </c>
      <c r="J1456" s="15">
        <v>-23.76</v>
      </c>
      <c r="K1456" s="16">
        <v>1</v>
      </c>
      <c r="L1456" s="13" t="s">
        <v>20</v>
      </c>
    </row>
    <row r="1457" spans="1:12" ht="24">
      <c r="A1457" s="13" t="s">
        <v>1725</v>
      </c>
      <c r="B1457" s="14">
        <v>45707</v>
      </c>
      <c r="C1457" s="13" t="s">
        <v>175</v>
      </c>
      <c r="D1457" s="13" t="s">
        <v>20</v>
      </c>
      <c r="E1457" s="13" t="s">
        <v>24</v>
      </c>
      <c r="F1457" s="15">
        <v>0</v>
      </c>
      <c r="G1457" s="15">
        <v>-23.76</v>
      </c>
      <c r="H1457" s="15">
        <v>-23.76</v>
      </c>
      <c r="I1457" s="15">
        <v>0</v>
      </c>
      <c r="J1457" s="15">
        <v>-23.76</v>
      </c>
      <c r="K1457" s="16">
        <v>1</v>
      </c>
      <c r="L1457" s="13" t="s">
        <v>20</v>
      </c>
    </row>
    <row r="1458" spans="1:12" ht="24">
      <c r="A1458" s="13" t="s">
        <v>1823</v>
      </c>
      <c r="B1458" s="14">
        <v>45707</v>
      </c>
      <c r="C1458" s="13" t="s">
        <v>175</v>
      </c>
      <c r="D1458" s="13" t="s">
        <v>20</v>
      </c>
      <c r="E1458" s="13" t="s">
        <v>24</v>
      </c>
      <c r="F1458" s="15">
        <v>0</v>
      </c>
      <c r="G1458" s="15">
        <v>-23.76</v>
      </c>
      <c r="H1458" s="15">
        <v>-23.76</v>
      </c>
      <c r="I1458" s="15">
        <v>0</v>
      </c>
      <c r="J1458" s="15">
        <v>-23.76</v>
      </c>
      <c r="K1458" s="16">
        <v>1</v>
      </c>
      <c r="L1458" s="13" t="s">
        <v>20</v>
      </c>
    </row>
    <row r="1459" spans="1:12" ht="24">
      <c r="A1459" s="13" t="s">
        <v>1741</v>
      </c>
      <c r="B1459" s="14">
        <v>45707</v>
      </c>
      <c r="C1459" s="13" t="s">
        <v>175</v>
      </c>
      <c r="D1459" s="13" t="s">
        <v>20</v>
      </c>
      <c r="E1459" s="13" t="s">
        <v>24</v>
      </c>
      <c r="F1459" s="15">
        <v>0</v>
      </c>
      <c r="G1459" s="15">
        <v>-23.76</v>
      </c>
      <c r="H1459" s="15">
        <v>-23.76</v>
      </c>
      <c r="I1459" s="15">
        <v>0</v>
      </c>
      <c r="J1459" s="15">
        <v>-23.76</v>
      </c>
      <c r="K1459" s="16">
        <v>1</v>
      </c>
      <c r="L1459" s="13" t="s">
        <v>20</v>
      </c>
    </row>
    <row r="1460" spans="1:12" ht="24">
      <c r="A1460" s="13" t="s">
        <v>1742</v>
      </c>
      <c r="B1460" s="14">
        <v>45707</v>
      </c>
      <c r="C1460" s="13" t="s">
        <v>175</v>
      </c>
      <c r="D1460" s="13" t="s">
        <v>20</v>
      </c>
      <c r="E1460" s="13" t="s">
        <v>24</v>
      </c>
      <c r="F1460" s="15">
        <v>0</v>
      </c>
      <c r="G1460" s="15">
        <v>-23.76</v>
      </c>
      <c r="H1460" s="15">
        <v>-23.76</v>
      </c>
      <c r="I1460" s="15">
        <v>0</v>
      </c>
      <c r="J1460" s="15">
        <v>-23.76</v>
      </c>
      <c r="K1460" s="16">
        <v>1</v>
      </c>
      <c r="L1460" s="13" t="s">
        <v>20</v>
      </c>
    </row>
    <row r="1461" spans="1:12" ht="24">
      <c r="A1461" s="13" t="s">
        <v>1753</v>
      </c>
      <c r="B1461" s="14">
        <v>45707</v>
      </c>
      <c r="C1461" s="13" t="s">
        <v>175</v>
      </c>
      <c r="D1461" s="13" t="s">
        <v>20</v>
      </c>
      <c r="E1461" s="13" t="s">
        <v>24</v>
      </c>
      <c r="F1461" s="15">
        <v>0</v>
      </c>
      <c r="G1461" s="15">
        <v>-23.76</v>
      </c>
      <c r="H1461" s="15">
        <v>-23.76</v>
      </c>
      <c r="I1461" s="15">
        <v>0</v>
      </c>
      <c r="J1461" s="15">
        <v>-23.76</v>
      </c>
      <c r="K1461" s="16">
        <v>1</v>
      </c>
      <c r="L1461" s="13" t="s">
        <v>20</v>
      </c>
    </row>
    <row r="1462" spans="1:12" ht="24">
      <c r="A1462" s="13" t="s">
        <v>1754</v>
      </c>
      <c r="B1462" s="14">
        <v>45707</v>
      </c>
      <c r="C1462" s="13" t="s">
        <v>175</v>
      </c>
      <c r="D1462" s="13" t="s">
        <v>20</v>
      </c>
      <c r="E1462" s="13" t="s">
        <v>24</v>
      </c>
      <c r="F1462" s="15">
        <v>0</v>
      </c>
      <c r="G1462" s="15">
        <v>-23.76</v>
      </c>
      <c r="H1462" s="15">
        <v>-23.76</v>
      </c>
      <c r="I1462" s="15">
        <v>0</v>
      </c>
      <c r="J1462" s="15">
        <v>-23.76</v>
      </c>
      <c r="K1462" s="16">
        <v>1</v>
      </c>
      <c r="L1462" s="13" t="s">
        <v>20</v>
      </c>
    </row>
    <row r="1463" spans="1:12" ht="24">
      <c r="A1463" s="13" t="s">
        <v>1755</v>
      </c>
      <c r="B1463" s="14">
        <v>45707</v>
      </c>
      <c r="C1463" s="13" t="s">
        <v>175</v>
      </c>
      <c r="D1463" s="13" t="s">
        <v>20</v>
      </c>
      <c r="E1463" s="13" t="s">
        <v>24</v>
      </c>
      <c r="F1463" s="15">
        <v>0</v>
      </c>
      <c r="G1463" s="15">
        <v>-23.76</v>
      </c>
      <c r="H1463" s="15">
        <v>-23.76</v>
      </c>
      <c r="I1463" s="15">
        <v>0</v>
      </c>
      <c r="J1463" s="15">
        <v>-23.76</v>
      </c>
      <c r="K1463" s="16">
        <v>1</v>
      </c>
      <c r="L1463" s="13" t="s">
        <v>20</v>
      </c>
    </row>
    <row r="1464" spans="1:12" ht="24">
      <c r="A1464" s="13" t="s">
        <v>1843</v>
      </c>
      <c r="B1464" s="14">
        <v>45707</v>
      </c>
      <c r="C1464" s="13" t="s">
        <v>175</v>
      </c>
      <c r="D1464" s="13" t="s">
        <v>20</v>
      </c>
      <c r="E1464" s="13" t="s">
        <v>24</v>
      </c>
      <c r="F1464" s="15">
        <v>0</v>
      </c>
      <c r="G1464" s="15">
        <v>-23.76</v>
      </c>
      <c r="H1464" s="15">
        <v>-23.76</v>
      </c>
      <c r="I1464" s="15">
        <v>0</v>
      </c>
      <c r="J1464" s="15">
        <v>-23.76</v>
      </c>
      <c r="K1464" s="16">
        <v>1</v>
      </c>
      <c r="L1464" s="13" t="s">
        <v>20</v>
      </c>
    </row>
    <row r="1465" spans="1:12" ht="24">
      <c r="A1465" s="13" t="s">
        <v>1794</v>
      </c>
      <c r="B1465" s="14">
        <v>45707</v>
      </c>
      <c r="C1465" s="13" t="s">
        <v>175</v>
      </c>
      <c r="D1465" s="13" t="s">
        <v>20</v>
      </c>
      <c r="E1465" s="13" t="s">
        <v>24</v>
      </c>
      <c r="F1465" s="15">
        <v>0</v>
      </c>
      <c r="G1465" s="15">
        <v>-23.76</v>
      </c>
      <c r="H1465" s="15">
        <v>-23.76</v>
      </c>
      <c r="I1465" s="15">
        <v>0</v>
      </c>
      <c r="J1465" s="15">
        <v>-23.76</v>
      </c>
      <c r="K1465" s="16">
        <v>1</v>
      </c>
      <c r="L1465" s="13" t="s">
        <v>20</v>
      </c>
    </row>
    <row r="1466" spans="1:12" ht="24">
      <c r="A1466" s="13" t="s">
        <v>1798</v>
      </c>
      <c r="B1466" s="14">
        <v>45707</v>
      </c>
      <c r="C1466" s="13" t="s">
        <v>175</v>
      </c>
      <c r="D1466" s="13" t="s">
        <v>20</v>
      </c>
      <c r="E1466" s="13" t="s">
        <v>24</v>
      </c>
      <c r="F1466" s="15">
        <v>0</v>
      </c>
      <c r="G1466" s="15">
        <v>-23.76</v>
      </c>
      <c r="H1466" s="15">
        <v>-23.76</v>
      </c>
      <c r="I1466" s="15">
        <v>0</v>
      </c>
      <c r="J1466" s="15">
        <v>-23.76</v>
      </c>
      <c r="K1466" s="16">
        <v>1</v>
      </c>
      <c r="L1466" s="13" t="s">
        <v>20</v>
      </c>
    </row>
    <row r="1467" spans="1:12" ht="24">
      <c r="A1467" s="13" t="s">
        <v>1852</v>
      </c>
      <c r="B1467" s="14">
        <v>45707</v>
      </c>
      <c r="C1467" s="13" t="s">
        <v>175</v>
      </c>
      <c r="D1467" s="13" t="s">
        <v>20</v>
      </c>
      <c r="E1467" s="13" t="s">
        <v>24</v>
      </c>
      <c r="F1467" s="15">
        <v>0</v>
      </c>
      <c r="G1467" s="15">
        <v>-23.76</v>
      </c>
      <c r="H1467" s="15">
        <v>-23.76</v>
      </c>
      <c r="I1467" s="15">
        <v>0</v>
      </c>
      <c r="J1467" s="15">
        <v>-23.76</v>
      </c>
      <c r="K1467" s="16">
        <v>1</v>
      </c>
      <c r="L1467" s="13" t="s">
        <v>20</v>
      </c>
    </row>
    <row r="1468" spans="1:12" ht="24">
      <c r="A1468" s="13" t="s">
        <v>1828</v>
      </c>
      <c r="B1468" s="14">
        <v>45707</v>
      </c>
      <c r="C1468" s="13" t="s">
        <v>175</v>
      </c>
      <c r="D1468" s="13" t="s">
        <v>20</v>
      </c>
      <c r="E1468" s="13" t="s">
        <v>24</v>
      </c>
      <c r="F1468" s="15">
        <v>0</v>
      </c>
      <c r="G1468" s="15">
        <v>-23.76</v>
      </c>
      <c r="H1468" s="15">
        <v>-23.76</v>
      </c>
      <c r="I1468" s="15">
        <v>0</v>
      </c>
      <c r="J1468" s="15">
        <v>-23.76</v>
      </c>
      <c r="K1468" s="16">
        <v>1</v>
      </c>
      <c r="L1468" s="13" t="s">
        <v>20</v>
      </c>
    </row>
    <row r="1469" spans="1:12" ht="36">
      <c r="A1469" s="13" t="s">
        <v>1981</v>
      </c>
      <c r="B1469" s="14">
        <v>45707</v>
      </c>
      <c r="C1469" s="13" t="s">
        <v>89</v>
      </c>
      <c r="D1469" s="13" t="s">
        <v>39</v>
      </c>
      <c r="E1469" s="13" t="s">
        <v>33</v>
      </c>
      <c r="F1469" s="15">
        <v>27825.200000000001</v>
      </c>
      <c r="G1469" s="15">
        <v>0</v>
      </c>
      <c r="H1469" s="15">
        <v>27825.200000000001</v>
      </c>
      <c r="I1469" s="15">
        <v>24737.9</v>
      </c>
      <c r="J1469" s="15">
        <v>3087.3</v>
      </c>
      <c r="K1469" s="16">
        <v>0.11095338</v>
      </c>
      <c r="L1469" s="13" t="s">
        <v>117</v>
      </c>
    </row>
    <row r="1470" spans="1:12" ht="24">
      <c r="A1470" s="13" t="s">
        <v>1845</v>
      </c>
      <c r="B1470" s="14">
        <v>45707</v>
      </c>
      <c r="C1470" s="13" t="s">
        <v>175</v>
      </c>
      <c r="D1470" s="13" t="s">
        <v>20</v>
      </c>
      <c r="E1470" s="13" t="s">
        <v>24</v>
      </c>
      <c r="F1470" s="15">
        <v>0</v>
      </c>
      <c r="G1470" s="15">
        <v>-23.76</v>
      </c>
      <c r="H1470" s="15">
        <v>-23.76</v>
      </c>
      <c r="I1470" s="15">
        <v>0</v>
      </c>
      <c r="J1470" s="15">
        <v>-23.76</v>
      </c>
      <c r="K1470" s="16">
        <v>1</v>
      </c>
      <c r="L1470" s="13" t="s">
        <v>20</v>
      </c>
    </row>
    <row r="1471" spans="1:12" ht="24">
      <c r="A1471" s="13" t="s">
        <v>1921</v>
      </c>
      <c r="B1471" s="14">
        <v>45707</v>
      </c>
      <c r="C1471" s="13" t="s">
        <v>175</v>
      </c>
      <c r="D1471" s="13" t="s">
        <v>20</v>
      </c>
      <c r="E1471" s="13" t="s">
        <v>24</v>
      </c>
      <c r="F1471" s="15">
        <v>0</v>
      </c>
      <c r="G1471" s="15">
        <v>-23.76</v>
      </c>
      <c r="H1471" s="15">
        <v>-23.76</v>
      </c>
      <c r="I1471" s="15">
        <v>0</v>
      </c>
      <c r="J1471" s="15">
        <v>-23.76</v>
      </c>
      <c r="K1471" s="16">
        <v>1</v>
      </c>
      <c r="L1471" s="13" t="s">
        <v>20</v>
      </c>
    </row>
    <row r="1472" spans="1:12" ht="24">
      <c r="A1472" s="13" t="s">
        <v>1846</v>
      </c>
      <c r="B1472" s="14">
        <v>45707</v>
      </c>
      <c r="C1472" s="13" t="s">
        <v>175</v>
      </c>
      <c r="D1472" s="13" t="s">
        <v>20</v>
      </c>
      <c r="E1472" s="13" t="s">
        <v>24</v>
      </c>
      <c r="F1472" s="15">
        <v>0</v>
      </c>
      <c r="G1472" s="15">
        <v>-23.76</v>
      </c>
      <c r="H1472" s="15">
        <v>-23.76</v>
      </c>
      <c r="I1472" s="15">
        <v>0</v>
      </c>
      <c r="J1472" s="15">
        <v>-23.76</v>
      </c>
      <c r="K1472" s="16">
        <v>1</v>
      </c>
      <c r="L1472" s="13" t="s">
        <v>20</v>
      </c>
    </row>
    <row r="1473" spans="1:12" ht="24">
      <c r="A1473" s="13" t="s">
        <v>1856</v>
      </c>
      <c r="B1473" s="14">
        <v>45707</v>
      </c>
      <c r="C1473" s="13" t="s">
        <v>175</v>
      </c>
      <c r="D1473" s="13" t="s">
        <v>20</v>
      </c>
      <c r="E1473" s="13" t="s">
        <v>24</v>
      </c>
      <c r="F1473" s="15">
        <v>0</v>
      </c>
      <c r="G1473" s="15">
        <v>-23.76</v>
      </c>
      <c r="H1473" s="15">
        <v>-23.76</v>
      </c>
      <c r="I1473" s="15">
        <v>0</v>
      </c>
      <c r="J1473" s="15">
        <v>-23.76</v>
      </c>
      <c r="K1473" s="16">
        <v>1</v>
      </c>
      <c r="L1473" s="13" t="s">
        <v>20</v>
      </c>
    </row>
    <row r="1474" spans="1:12" ht="24">
      <c r="A1474" s="13" t="s">
        <v>1898</v>
      </c>
      <c r="B1474" s="14">
        <v>45707</v>
      </c>
      <c r="C1474" s="13" t="s">
        <v>175</v>
      </c>
      <c r="D1474" s="13" t="s">
        <v>20</v>
      </c>
      <c r="E1474" s="13" t="s">
        <v>24</v>
      </c>
      <c r="F1474" s="15">
        <v>0</v>
      </c>
      <c r="G1474" s="15">
        <v>-23.76</v>
      </c>
      <c r="H1474" s="15">
        <v>-23.76</v>
      </c>
      <c r="I1474" s="15">
        <v>0</v>
      </c>
      <c r="J1474" s="15">
        <v>-23.76</v>
      </c>
      <c r="K1474" s="16">
        <v>1</v>
      </c>
      <c r="L1474" s="13" t="s">
        <v>20</v>
      </c>
    </row>
    <row r="1475" spans="1:12" ht="24">
      <c r="A1475" s="13" t="s">
        <v>1884</v>
      </c>
      <c r="B1475" s="14">
        <v>45707</v>
      </c>
      <c r="C1475" s="13" t="s">
        <v>175</v>
      </c>
      <c r="D1475" s="13" t="s">
        <v>20</v>
      </c>
      <c r="E1475" s="13" t="s">
        <v>24</v>
      </c>
      <c r="F1475" s="15">
        <v>0</v>
      </c>
      <c r="G1475" s="15">
        <v>-23.76</v>
      </c>
      <c r="H1475" s="15">
        <v>-23.76</v>
      </c>
      <c r="I1475" s="15">
        <v>0</v>
      </c>
      <c r="J1475" s="15">
        <v>-23.76</v>
      </c>
      <c r="K1475" s="16">
        <v>1</v>
      </c>
      <c r="L1475" s="13" t="s">
        <v>20</v>
      </c>
    </row>
    <row r="1476" spans="1:12" ht="24">
      <c r="A1476" s="13" t="s">
        <v>1885</v>
      </c>
      <c r="B1476" s="14">
        <v>45707</v>
      </c>
      <c r="C1476" s="13" t="s">
        <v>175</v>
      </c>
      <c r="D1476" s="13" t="s">
        <v>20</v>
      </c>
      <c r="E1476" s="13" t="s">
        <v>24</v>
      </c>
      <c r="F1476" s="15">
        <v>0</v>
      </c>
      <c r="G1476" s="15">
        <v>-23.76</v>
      </c>
      <c r="H1476" s="15">
        <v>-23.76</v>
      </c>
      <c r="I1476" s="15">
        <v>0</v>
      </c>
      <c r="J1476" s="15">
        <v>-23.76</v>
      </c>
      <c r="K1476" s="16">
        <v>1</v>
      </c>
      <c r="L1476" s="13" t="s">
        <v>20</v>
      </c>
    </row>
    <row r="1477" spans="1:12" ht="24">
      <c r="A1477" s="13" t="s">
        <v>1876</v>
      </c>
      <c r="B1477" s="14">
        <v>45707</v>
      </c>
      <c r="C1477" s="13" t="s">
        <v>175</v>
      </c>
      <c r="D1477" s="13" t="s">
        <v>20</v>
      </c>
      <c r="E1477" s="13" t="s">
        <v>24</v>
      </c>
      <c r="F1477" s="15">
        <v>0</v>
      </c>
      <c r="G1477" s="15">
        <v>-23.76</v>
      </c>
      <c r="H1477" s="15">
        <v>-23.76</v>
      </c>
      <c r="I1477" s="15">
        <v>0</v>
      </c>
      <c r="J1477" s="15">
        <v>-23.76</v>
      </c>
      <c r="K1477" s="16">
        <v>1</v>
      </c>
      <c r="L1477" s="13" t="s">
        <v>20</v>
      </c>
    </row>
    <row r="1478" spans="1:12" ht="24">
      <c r="A1478" s="13" t="s">
        <v>1960</v>
      </c>
      <c r="B1478" s="14">
        <v>45707</v>
      </c>
      <c r="C1478" s="13" t="s">
        <v>175</v>
      </c>
      <c r="D1478" s="13" t="s">
        <v>20</v>
      </c>
      <c r="E1478" s="13" t="s">
        <v>24</v>
      </c>
      <c r="F1478" s="15">
        <v>0</v>
      </c>
      <c r="G1478" s="15">
        <v>-23.76</v>
      </c>
      <c r="H1478" s="15">
        <v>-23.76</v>
      </c>
      <c r="I1478" s="15">
        <v>0</v>
      </c>
      <c r="J1478" s="15">
        <v>-23.76</v>
      </c>
      <c r="K1478" s="16">
        <v>1</v>
      </c>
      <c r="L1478" s="13" t="s">
        <v>20</v>
      </c>
    </row>
    <row r="1479" spans="1:12" ht="24">
      <c r="A1479" s="13" t="s">
        <v>1879</v>
      </c>
      <c r="B1479" s="14">
        <v>45707</v>
      </c>
      <c r="C1479" s="13" t="s">
        <v>175</v>
      </c>
      <c r="D1479" s="13" t="s">
        <v>20</v>
      </c>
      <c r="E1479" s="13" t="s">
        <v>24</v>
      </c>
      <c r="F1479" s="15">
        <v>0</v>
      </c>
      <c r="G1479" s="15">
        <v>-23.76</v>
      </c>
      <c r="H1479" s="15">
        <v>-23.76</v>
      </c>
      <c r="I1479" s="15">
        <v>0</v>
      </c>
      <c r="J1479" s="15">
        <v>-23.76</v>
      </c>
      <c r="K1479" s="16">
        <v>1</v>
      </c>
      <c r="L1479" s="13" t="s">
        <v>20</v>
      </c>
    </row>
    <row r="1480" spans="1:12" ht="24">
      <c r="A1480" s="13" t="s">
        <v>1905</v>
      </c>
      <c r="B1480" s="14">
        <v>45707</v>
      </c>
      <c r="C1480" s="13" t="s">
        <v>175</v>
      </c>
      <c r="D1480" s="13" t="s">
        <v>20</v>
      </c>
      <c r="E1480" s="13" t="s">
        <v>24</v>
      </c>
      <c r="F1480" s="15">
        <v>0</v>
      </c>
      <c r="G1480" s="15">
        <v>-23.76</v>
      </c>
      <c r="H1480" s="15">
        <v>-23.76</v>
      </c>
      <c r="I1480" s="15">
        <v>0</v>
      </c>
      <c r="J1480" s="15">
        <v>-23.76</v>
      </c>
      <c r="K1480" s="16">
        <v>1</v>
      </c>
      <c r="L1480" s="13" t="s">
        <v>20</v>
      </c>
    </row>
    <row r="1481" spans="1:12">
      <c r="A1481" s="13" t="s">
        <v>1982</v>
      </c>
      <c r="B1481" s="14">
        <v>45707</v>
      </c>
      <c r="C1481" s="13" t="s">
        <v>1983</v>
      </c>
      <c r="D1481" s="13" t="s">
        <v>45</v>
      </c>
      <c r="E1481" s="13" t="s">
        <v>24</v>
      </c>
      <c r="F1481" s="15">
        <v>1861.4</v>
      </c>
      <c r="G1481" s="15">
        <v>0</v>
      </c>
      <c r="H1481" s="15">
        <v>1861.4</v>
      </c>
      <c r="I1481" s="15">
        <v>1484.1</v>
      </c>
      <c r="J1481" s="15">
        <v>377.3</v>
      </c>
      <c r="K1481" s="16">
        <v>0.20269688999999999</v>
      </c>
      <c r="L1481" s="13" t="s">
        <v>241</v>
      </c>
    </row>
    <row r="1482" spans="1:12" ht="24">
      <c r="A1482" s="13" t="s">
        <v>1933</v>
      </c>
      <c r="B1482" s="14">
        <v>45707</v>
      </c>
      <c r="C1482" s="13" t="s">
        <v>175</v>
      </c>
      <c r="D1482" s="13" t="s">
        <v>20</v>
      </c>
      <c r="E1482" s="13" t="s">
        <v>24</v>
      </c>
      <c r="F1482" s="15">
        <v>0</v>
      </c>
      <c r="G1482" s="15">
        <v>-23.76</v>
      </c>
      <c r="H1482" s="15">
        <v>-23.76</v>
      </c>
      <c r="I1482" s="15">
        <v>0</v>
      </c>
      <c r="J1482" s="15">
        <v>-23.76</v>
      </c>
      <c r="K1482" s="16">
        <v>1</v>
      </c>
      <c r="L1482" s="13" t="s">
        <v>20</v>
      </c>
    </row>
    <row r="1483" spans="1:12" ht="24">
      <c r="A1483" s="13" t="s">
        <v>1934</v>
      </c>
      <c r="B1483" s="14">
        <v>45707</v>
      </c>
      <c r="C1483" s="13" t="s">
        <v>175</v>
      </c>
      <c r="D1483" s="13" t="s">
        <v>20</v>
      </c>
      <c r="E1483" s="13" t="s">
        <v>24</v>
      </c>
      <c r="F1483" s="15">
        <v>0</v>
      </c>
      <c r="G1483" s="15">
        <v>-23.76</v>
      </c>
      <c r="H1483" s="15">
        <v>-23.76</v>
      </c>
      <c r="I1483" s="15">
        <v>0</v>
      </c>
      <c r="J1483" s="15">
        <v>-23.76</v>
      </c>
      <c r="K1483" s="16">
        <v>1</v>
      </c>
      <c r="L1483" s="13" t="s">
        <v>20</v>
      </c>
    </row>
    <row r="1484" spans="1:12" ht="24">
      <c r="A1484" s="13" t="s">
        <v>1940</v>
      </c>
      <c r="B1484" s="14">
        <v>45707</v>
      </c>
      <c r="C1484" s="13" t="s">
        <v>175</v>
      </c>
      <c r="D1484" s="13" t="s">
        <v>20</v>
      </c>
      <c r="E1484" s="13" t="s">
        <v>24</v>
      </c>
      <c r="F1484" s="15">
        <v>0</v>
      </c>
      <c r="G1484" s="15">
        <v>-23.76</v>
      </c>
      <c r="H1484" s="15">
        <v>-23.76</v>
      </c>
      <c r="I1484" s="15">
        <v>0</v>
      </c>
      <c r="J1484" s="15">
        <v>-23.76</v>
      </c>
      <c r="K1484" s="16">
        <v>1</v>
      </c>
      <c r="L1484" s="13" t="s">
        <v>20</v>
      </c>
    </row>
    <row r="1485" spans="1:12" ht="24">
      <c r="A1485" s="13" t="s">
        <v>1965</v>
      </c>
      <c r="B1485" s="14">
        <v>45707</v>
      </c>
      <c r="C1485" s="13" t="s">
        <v>175</v>
      </c>
      <c r="D1485" s="13" t="s">
        <v>20</v>
      </c>
      <c r="E1485" s="13" t="s">
        <v>24</v>
      </c>
      <c r="F1485" s="15">
        <v>0</v>
      </c>
      <c r="G1485" s="15">
        <v>-23.76</v>
      </c>
      <c r="H1485" s="15">
        <v>-23.76</v>
      </c>
      <c r="I1485" s="15">
        <v>0</v>
      </c>
      <c r="J1485" s="15">
        <v>-23.76</v>
      </c>
      <c r="K1485" s="16">
        <v>1</v>
      </c>
      <c r="L1485" s="13" t="s">
        <v>20</v>
      </c>
    </row>
    <row r="1486" spans="1:12">
      <c r="A1486" s="13" t="s">
        <v>1984</v>
      </c>
      <c r="B1486" s="14">
        <v>45707</v>
      </c>
      <c r="C1486" s="13" t="s">
        <v>21</v>
      </c>
      <c r="D1486" s="13" t="s">
        <v>20</v>
      </c>
      <c r="E1486" s="13" t="s">
        <v>24</v>
      </c>
      <c r="F1486" s="15">
        <v>2157.7399999999998</v>
      </c>
      <c r="G1486" s="15">
        <v>0</v>
      </c>
      <c r="H1486" s="15">
        <v>2157.7399999999998</v>
      </c>
      <c r="I1486" s="15">
        <v>1716.21</v>
      </c>
      <c r="J1486" s="15">
        <v>441.53</v>
      </c>
      <c r="K1486" s="16">
        <v>0.20462614000000001</v>
      </c>
      <c r="L1486" s="13" t="s">
        <v>245</v>
      </c>
    </row>
    <row r="1487" spans="1:12" ht="24">
      <c r="A1487" s="13" t="s">
        <v>1967</v>
      </c>
      <c r="B1487" s="14">
        <v>45707</v>
      </c>
      <c r="C1487" s="13" t="s">
        <v>175</v>
      </c>
      <c r="D1487" s="13" t="s">
        <v>20</v>
      </c>
      <c r="E1487" s="13" t="s">
        <v>24</v>
      </c>
      <c r="F1487" s="15">
        <v>0</v>
      </c>
      <c r="G1487" s="15">
        <v>-23.76</v>
      </c>
      <c r="H1487" s="15">
        <v>-23.76</v>
      </c>
      <c r="I1487" s="15">
        <v>0</v>
      </c>
      <c r="J1487" s="15">
        <v>-23.76</v>
      </c>
      <c r="K1487" s="16">
        <v>1</v>
      </c>
      <c r="L1487" s="13" t="s">
        <v>20</v>
      </c>
    </row>
    <row r="1488" spans="1:12" ht="24">
      <c r="A1488" s="13" t="s">
        <v>1985</v>
      </c>
      <c r="B1488" s="14">
        <v>45707</v>
      </c>
      <c r="C1488" s="13" t="s">
        <v>175</v>
      </c>
      <c r="D1488" s="13" t="s">
        <v>20</v>
      </c>
      <c r="E1488" s="13" t="s">
        <v>24</v>
      </c>
      <c r="F1488" s="15">
        <v>2365.25</v>
      </c>
      <c r="G1488" s="15">
        <v>0</v>
      </c>
      <c r="H1488" s="15">
        <v>2365.25</v>
      </c>
      <c r="I1488" s="15">
        <v>1754.55</v>
      </c>
      <c r="J1488" s="15">
        <v>610.70000000000005</v>
      </c>
      <c r="K1488" s="16">
        <v>0.25819681</v>
      </c>
      <c r="L1488" s="13" t="s">
        <v>20</v>
      </c>
    </row>
    <row r="1489" spans="1:12" ht="24">
      <c r="A1489" s="13" t="s">
        <v>1660</v>
      </c>
      <c r="B1489" s="14">
        <v>45708</v>
      </c>
      <c r="C1489" s="13" t="s">
        <v>1661</v>
      </c>
      <c r="D1489" s="13" t="s">
        <v>45</v>
      </c>
      <c r="E1489" s="13" t="s">
        <v>24</v>
      </c>
      <c r="F1489" s="15">
        <v>0</v>
      </c>
      <c r="G1489" s="15">
        <v>0</v>
      </c>
      <c r="H1489" s="15">
        <v>0</v>
      </c>
      <c r="I1489" s="15">
        <v>-1150.5</v>
      </c>
      <c r="J1489" s="15">
        <v>1150.5</v>
      </c>
      <c r="K1489" s="16">
        <v>0</v>
      </c>
      <c r="L1489" s="13" t="s">
        <v>241</v>
      </c>
    </row>
    <row r="1490" spans="1:12" ht="24">
      <c r="A1490" s="13" t="s">
        <v>1948</v>
      </c>
      <c r="B1490" s="14">
        <v>45708</v>
      </c>
      <c r="C1490" s="13" t="s">
        <v>170</v>
      </c>
      <c r="D1490" s="13" t="s">
        <v>81</v>
      </c>
      <c r="E1490" s="13" t="s">
        <v>24</v>
      </c>
      <c r="F1490" s="15">
        <v>0</v>
      </c>
      <c r="G1490" s="15">
        <v>0</v>
      </c>
      <c r="H1490" s="15">
        <v>0</v>
      </c>
      <c r="I1490" s="15">
        <v>-19.7</v>
      </c>
      <c r="J1490" s="15">
        <v>19.7</v>
      </c>
      <c r="K1490" s="16">
        <v>0</v>
      </c>
      <c r="L1490" s="13" t="s">
        <v>247</v>
      </c>
    </row>
    <row r="1491" spans="1:12" ht="24">
      <c r="A1491" s="13" t="s">
        <v>1503</v>
      </c>
      <c r="B1491" s="14">
        <v>45708</v>
      </c>
      <c r="C1491" s="13" t="s">
        <v>146</v>
      </c>
      <c r="D1491" s="13" t="s">
        <v>76</v>
      </c>
      <c r="E1491" s="13" t="s">
        <v>18</v>
      </c>
      <c r="F1491" s="15">
        <v>0</v>
      </c>
      <c r="G1491" s="15">
        <v>3476</v>
      </c>
      <c r="H1491" s="15">
        <v>3476</v>
      </c>
      <c r="I1491" s="15">
        <v>2606.85</v>
      </c>
      <c r="J1491" s="15">
        <v>869.15</v>
      </c>
      <c r="K1491" s="16">
        <v>0.25004314999999999</v>
      </c>
      <c r="L1491" s="13" t="s">
        <v>127</v>
      </c>
    </row>
    <row r="1492" spans="1:12" ht="24">
      <c r="A1492" s="13" t="s">
        <v>482</v>
      </c>
      <c r="B1492" s="14">
        <v>45708</v>
      </c>
      <c r="C1492" s="13" t="s">
        <v>273</v>
      </c>
      <c r="D1492" s="13" t="s">
        <v>76</v>
      </c>
      <c r="E1492" s="13" t="s">
        <v>18</v>
      </c>
      <c r="F1492" s="15">
        <v>0</v>
      </c>
      <c r="G1492" s="15">
        <v>0</v>
      </c>
      <c r="H1492" s="15">
        <v>0</v>
      </c>
      <c r="I1492" s="15">
        <v>0</v>
      </c>
      <c r="J1492" s="15">
        <v>0</v>
      </c>
      <c r="K1492" s="16">
        <v>0</v>
      </c>
      <c r="L1492" s="13" t="s">
        <v>269</v>
      </c>
    </row>
    <row r="1493" spans="1:12" ht="24">
      <c r="A1493" s="13" t="s">
        <v>627</v>
      </c>
      <c r="B1493" s="14">
        <v>45708</v>
      </c>
      <c r="C1493" s="13" t="s">
        <v>507</v>
      </c>
      <c r="D1493" s="13" t="s">
        <v>45</v>
      </c>
      <c r="E1493" s="13" t="s">
        <v>18</v>
      </c>
      <c r="F1493" s="15">
        <v>0</v>
      </c>
      <c r="G1493" s="15">
        <v>0</v>
      </c>
      <c r="H1493" s="15">
        <v>0</v>
      </c>
      <c r="I1493" s="15">
        <v>450.26</v>
      </c>
      <c r="J1493" s="15">
        <v>-450.26</v>
      </c>
      <c r="K1493" s="16">
        <v>0</v>
      </c>
      <c r="L1493" s="13" t="s">
        <v>238</v>
      </c>
    </row>
    <row r="1494" spans="1:12" ht="24">
      <c r="A1494" s="13" t="s">
        <v>1538</v>
      </c>
      <c r="B1494" s="14">
        <v>45708</v>
      </c>
      <c r="C1494" s="13" t="s">
        <v>1539</v>
      </c>
      <c r="D1494" s="13" t="s">
        <v>45</v>
      </c>
      <c r="E1494" s="13" t="s">
        <v>24</v>
      </c>
      <c r="F1494" s="15">
        <v>0</v>
      </c>
      <c r="G1494" s="15">
        <v>0</v>
      </c>
      <c r="H1494" s="15">
        <v>0</v>
      </c>
      <c r="I1494" s="15">
        <v>10</v>
      </c>
      <c r="J1494" s="15">
        <v>-10</v>
      </c>
      <c r="K1494" s="16">
        <v>0</v>
      </c>
      <c r="L1494" s="13" t="s">
        <v>241</v>
      </c>
    </row>
    <row r="1495" spans="1:12">
      <c r="A1495" s="13" t="s">
        <v>1540</v>
      </c>
      <c r="B1495" s="14">
        <v>45708</v>
      </c>
      <c r="C1495" s="13" t="s">
        <v>94</v>
      </c>
      <c r="D1495" s="13" t="s">
        <v>81</v>
      </c>
      <c r="E1495" s="13" t="s">
        <v>24</v>
      </c>
      <c r="F1495" s="15">
        <v>7885.6</v>
      </c>
      <c r="G1495" s="15">
        <v>0</v>
      </c>
      <c r="H1495" s="15">
        <v>7885.6</v>
      </c>
      <c r="I1495" s="15">
        <v>5993.72</v>
      </c>
      <c r="J1495" s="15">
        <v>1891.88</v>
      </c>
      <c r="K1495" s="16">
        <v>0.23991580000000001</v>
      </c>
      <c r="L1495" s="13" t="s">
        <v>247</v>
      </c>
    </row>
    <row r="1496" spans="1:12">
      <c r="A1496" s="13" t="s">
        <v>1891</v>
      </c>
      <c r="B1496" s="14">
        <v>45708</v>
      </c>
      <c r="C1496" s="13" t="s">
        <v>21</v>
      </c>
      <c r="D1496" s="13" t="s">
        <v>20</v>
      </c>
      <c r="E1496" s="13" t="s">
        <v>24</v>
      </c>
      <c r="F1496" s="15">
        <v>0</v>
      </c>
      <c r="G1496" s="15">
        <v>1294.1199999999999</v>
      </c>
      <c r="H1496" s="15">
        <v>1294.1199999999999</v>
      </c>
      <c r="I1496" s="15">
        <v>0</v>
      </c>
      <c r="J1496" s="15">
        <v>1294.1199999999999</v>
      </c>
      <c r="K1496" s="16">
        <v>1</v>
      </c>
      <c r="L1496" s="13" t="s">
        <v>245</v>
      </c>
    </row>
    <row r="1497" spans="1:12" ht="24">
      <c r="A1497" s="13" t="s">
        <v>1114</v>
      </c>
      <c r="B1497" s="14">
        <v>45708</v>
      </c>
      <c r="C1497" s="13" t="s">
        <v>355</v>
      </c>
      <c r="D1497" s="13" t="s">
        <v>76</v>
      </c>
      <c r="E1497" s="13" t="s">
        <v>18</v>
      </c>
      <c r="F1497" s="15">
        <v>0</v>
      </c>
      <c r="G1497" s="15">
        <v>0</v>
      </c>
      <c r="H1497" s="15">
        <v>0</v>
      </c>
      <c r="I1497" s="15">
        <v>26.46</v>
      </c>
      <c r="J1497" s="15">
        <v>-26.46</v>
      </c>
      <c r="K1497" s="16">
        <v>0</v>
      </c>
      <c r="L1497" s="13" t="s">
        <v>356</v>
      </c>
    </row>
    <row r="1498" spans="1:12">
      <c r="A1498" s="13" t="s">
        <v>1986</v>
      </c>
      <c r="B1498" s="14">
        <v>45708</v>
      </c>
      <c r="C1498" s="13" t="s">
        <v>221</v>
      </c>
      <c r="D1498" s="13" t="s">
        <v>45</v>
      </c>
      <c r="E1498" s="13" t="s">
        <v>24</v>
      </c>
      <c r="F1498" s="15">
        <v>3092.81</v>
      </c>
      <c r="G1498" s="15">
        <v>0</v>
      </c>
      <c r="H1498" s="15">
        <v>3092.81</v>
      </c>
      <c r="I1498" s="15">
        <v>2446.77</v>
      </c>
      <c r="J1498" s="15">
        <v>646.04</v>
      </c>
      <c r="K1498" s="16">
        <v>0.20888448000000001</v>
      </c>
      <c r="L1498" s="13" t="s">
        <v>241</v>
      </c>
    </row>
    <row r="1499" spans="1:12" ht="24">
      <c r="A1499" s="13" t="s">
        <v>1670</v>
      </c>
      <c r="B1499" s="14">
        <v>45708</v>
      </c>
      <c r="C1499" s="13" t="s">
        <v>146</v>
      </c>
      <c r="D1499" s="13" t="s">
        <v>76</v>
      </c>
      <c r="E1499" s="13" t="s">
        <v>18</v>
      </c>
      <c r="F1499" s="15">
        <v>0</v>
      </c>
      <c r="G1499" s="15">
        <v>0</v>
      </c>
      <c r="H1499" s="15">
        <v>0</v>
      </c>
      <c r="I1499" s="15">
        <v>23.75</v>
      </c>
      <c r="J1499" s="15">
        <v>-23.75</v>
      </c>
      <c r="K1499" s="16">
        <v>0</v>
      </c>
      <c r="L1499" s="13" t="s">
        <v>127</v>
      </c>
    </row>
    <row r="1500" spans="1:12" ht="24">
      <c r="A1500" s="13" t="s">
        <v>1987</v>
      </c>
      <c r="B1500" s="14">
        <v>45708</v>
      </c>
      <c r="C1500" s="13" t="s">
        <v>170</v>
      </c>
      <c r="D1500" s="13" t="s">
        <v>81</v>
      </c>
      <c r="E1500" s="13" t="s">
        <v>24</v>
      </c>
      <c r="F1500" s="15">
        <v>585</v>
      </c>
      <c r="G1500" s="15">
        <v>0</v>
      </c>
      <c r="H1500" s="15">
        <v>585</v>
      </c>
      <c r="I1500" s="15">
        <v>453.83</v>
      </c>
      <c r="J1500" s="15">
        <v>131.16999999999999</v>
      </c>
      <c r="K1500" s="16">
        <v>0.22422222</v>
      </c>
      <c r="L1500" s="13" t="s">
        <v>247</v>
      </c>
    </row>
    <row r="1501" spans="1:12" ht="24">
      <c r="A1501" s="13" t="s">
        <v>1988</v>
      </c>
      <c r="B1501" s="14">
        <v>45708</v>
      </c>
      <c r="C1501" s="13" t="s">
        <v>175</v>
      </c>
      <c r="D1501" s="13" t="s">
        <v>20</v>
      </c>
      <c r="E1501" s="13" t="s">
        <v>24</v>
      </c>
      <c r="F1501" s="15">
        <v>2284.98</v>
      </c>
      <c r="G1501" s="15">
        <v>0</v>
      </c>
      <c r="H1501" s="15">
        <v>2284.98</v>
      </c>
      <c r="I1501" s="15">
        <v>1756.95</v>
      </c>
      <c r="J1501" s="15">
        <v>528.03</v>
      </c>
      <c r="K1501" s="16">
        <v>0.23108735999999999</v>
      </c>
      <c r="L1501" s="13" t="s">
        <v>20</v>
      </c>
    </row>
    <row r="1502" spans="1:12" ht="24">
      <c r="A1502" s="13" t="s">
        <v>1989</v>
      </c>
      <c r="B1502" s="14">
        <v>45708</v>
      </c>
      <c r="C1502" s="13" t="s">
        <v>175</v>
      </c>
      <c r="D1502" s="13" t="s">
        <v>20</v>
      </c>
      <c r="E1502" s="13" t="s">
        <v>24</v>
      </c>
      <c r="F1502" s="15">
        <v>2365.25</v>
      </c>
      <c r="G1502" s="15">
        <v>0</v>
      </c>
      <c r="H1502" s="15">
        <v>2365.25</v>
      </c>
      <c r="I1502" s="15">
        <v>2069.5500000000002</v>
      </c>
      <c r="J1502" s="15">
        <v>295.7</v>
      </c>
      <c r="K1502" s="16">
        <v>0.1250185</v>
      </c>
      <c r="L1502" s="13" t="s">
        <v>20</v>
      </c>
    </row>
    <row r="1503" spans="1:12" ht="24">
      <c r="A1503" s="13" t="s">
        <v>1990</v>
      </c>
      <c r="B1503" s="14">
        <v>45708</v>
      </c>
      <c r="C1503" s="13" t="s">
        <v>175</v>
      </c>
      <c r="D1503" s="13" t="s">
        <v>20</v>
      </c>
      <c r="E1503" s="13" t="s">
        <v>24</v>
      </c>
      <c r="F1503" s="15">
        <v>1514.18</v>
      </c>
      <c r="G1503" s="15">
        <v>0</v>
      </c>
      <c r="H1503" s="15">
        <v>1514.18</v>
      </c>
      <c r="I1503" s="15">
        <v>1094.3499999999999</v>
      </c>
      <c r="J1503" s="15">
        <v>419.83</v>
      </c>
      <c r="K1503" s="16">
        <v>0.27726558000000001</v>
      </c>
      <c r="L1503" s="13" t="s">
        <v>20</v>
      </c>
    </row>
    <row r="1504" spans="1:12" ht="24">
      <c r="A1504" s="13" t="s">
        <v>472</v>
      </c>
      <c r="B1504" s="14">
        <v>45708</v>
      </c>
      <c r="C1504" s="13" t="s">
        <v>56</v>
      </c>
      <c r="D1504" s="13" t="s">
        <v>30</v>
      </c>
      <c r="E1504" s="13" t="s">
        <v>33</v>
      </c>
      <c r="F1504" s="15">
        <v>0</v>
      </c>
      <c r="G1504" s="15">
        <v>0</v>
      </c>
      <c r="H1504" s="15">
        <v>0</v>
      </c>
      <c r="I1504" s="15">
        <v>43.75</v>
      </c>
      <c r="J1504" s="15">
        <v>-43.75</v>
      </c>
      <c r="K1504" s="16">
        <v>0</v>
      </c>
      <c r="L1504" s="13" t="s">
        <v>77</v>
      </c>
    </row>
    <row r="1505" spans="1:12">
      <c r="A1505" s="13" t="s">
        <v>1991</v>
      </c>
      <c r="B1505" s="14">
        <v>45708</v>
      </c>
      <c r="C1505" s="13" t="s">
        <v>279</v>
      </c>
      <c r="D1505" s="13" t="s">
        <v>15</v>
      </c>
      <c r="E1505" s="13" t="s">
        <v>18</v>
      </c>
      <c r="F1505" s="15">
        <v>0</v>
      </c>
      <c r="G1505" s="15">
        <v>0</v>
      </c>
      <c r="H1505" s="15">
        <v>0</v>
      </c>
      <c r="I1505" s="15">
        <v>7232.5</v>
      </c>
      <c r="J1505" s="15">
        <v>-7232.5</v>
      </c>
      <c r="K1505" s="16">
        <v>0</v>
      </c>
      <c r="L1505" s="13" t="s">
        <v>93</v>
      </c>
    </row>
    <row r="1506" spans="1:12" ht="36">
      <c r="A1506" s="13" t="s">
        <v>437</v>
      </c>
      <c r="B1506" s="14">
        <v>45708</v>
      </c>
      <c r="C1506" s="13" t="s">
        <v>89</v>
      </c>
      <c r="D1506" s="13" t="s">
        <v>39</v>
      </c>
      <c r="E1506" s="13" t="s">
        <v>33</v>
      </c>
      <c r="F1506" s="15">
        <v>0</v>
      </c>
      <c r="G1506" s="15">
        <v>0</v>
      </c>
      <c r="H1506" s="15">
        <v>0</v>
      </c>
      <c r="I1506" s="15">
        <v>16.670000000000002</v>
      </c>
      <c r="J1506" s="15">
        <v>-16.670000000000002</v>
      </c>
      <c r="K1506" s="16">
        <v>0</v>
      </c>
      <c r="L1506" s="13" t="s">
        <v>117</v>
      </c>
    </row>
    <row r="1507" spans="1:12">
      <c r="A1507" s="13" t="s">
        <v>1460</v>
      </c>
      <c r="B1507" s="14">
        <v>45708</v>
      </c>
      <c r="C1507" s="13" t="s">
        <v>21</v>
      </c>
      <c r="D1507" s="13" t="s">
        <v>20</v>
      </c>
      <c r="E1507" s="13" t="s">
        <v>24</v>
      </c>
      <c r="F1507" s="15">
        <v>0</v>
      </c>
      <c r="G1507" s="15">
        <v>0</v>
      </c>
      <c r="H1507" s="15">
        <v>0</v>
      </c>
      <c r="I1507" s="15">
        <v>957.67</v>
      </c>
      <c r="J1507" s="15">
        <v>-957.67</v>
      </c>
      <c r="K1507" s="16">
        <v>0</v>
      </c>
      <c r="L1507" s="13" t="s">
        <v>245</v>
      </c>
    </row>
    <row r="1508" spans="1:12" ht="36">
      <c r="A1508" s="13" t="s">
        <v>421</v>
      </c>
      <c r="B1508" s="14">
        <v>45708</v>
      </c>
      <c r="C1508" s="13" t="s">
        <v>413</v>
      </c>
      <c r="D1508" s="13" t="s">
        <v>59</v>
      </c>
      <c r="E1508" s="13" t="s">
        <v>18</v>
      </c>
      <c r="F1508" s="15">
        <v>0</v>
      </c>
      <c r="G1508" s="15">
        <v>0</v>
      </c>
      <c r="H1508" s="15">
        <v>0</v>
      </c>
      <c r="I1508" s="15">
        <v>-4750</v>
      </c>
      <c r="J1508" s="15">
        <v>4750</v>
      </c>
      <c r="K1508" s="16">
        <v>0</v>
      </c>
      <c r="L1508" s="13" t="s">
        <v>238</v>
      </c>
    </row>
    <row r="1509" spans="1:12" ht="24">
      <c r="A1509" s="13" t="s">
        <v>513</v>
      </c>
      <c r="B1509" s="14">
        <v>45708</v>
      </c>
      <c r="C1509" s="13" t="s">
        <v>279</v>
      </c>
      <c r="D1509" s="13" t="s">
        <v>15</v>
      </c>
      <c r="E1509" s="13" t="s">
        <v>18</v>
      </c>
      <c r="F1509" s="15">
        <v>0</v>
      </c>
      <c r="G1509" s="15">
        <v>0</v>
      </c>
      <c r="H1509" s="15">
        <v>0</v>
      </c>
      <c r="I1509" s="15">
        <v>-3937.5</v>
      </c>
      <c r="J1509" s="15">
        <v>3937.5</v>
      </c>
      <c r="K1509" s="16">
        <v>0</v>
      </c>
      <c r="L1509" s="13" t="s">
        <v>514</v>
      </c>
    </row>
    <row r="1510" spans="1:12">
      <c r="A1510" s="13" t="s">
        <v>1992</v>
      </c>
      <c r="B1510" s="14">
        <v>45708</v>
      </c>
      <c r="C1510" s="13" t="s">
        <v>94</v>
      </c>
      <c r="D1510" s="13" t="s">
        <v>81</v>
      </c>
      <c r="E1510" s="13" t="s">
        <v>24</v>
      </c>
      <c r="F1510" s="15">
        <v>16442.939999999999</v>
      </c>
      <c r="G1510" s="15">
        <v>0</v>
      </c>
      <c r="H1510" s="15">
        <v>16442.939999999999</v>
      </c>
      <c r="I1510" s="15">
        <v>12616.98</v>
      </c>
      <c r="J1510" s="15">
        <v>3825.96</v>
      </c>
      <c r="K1510" s="16">
        <v>0.23268101999999999</v>
      </c>
      <c r="L1510" s="13" t="s">
        <v>247</v>
      </c>
    </row>
    <row r="1511" spans="1:12">
      <c r="A1511" s="13" t="s">
        <v>1557</v>
      </c>
      <c r="B1511" s="14">
        <v>45708</v>
      </c>
      <c r="C1511" s="13" t="s">
        <v>291</v>
      </c>
      <c r="D1511" s="13" t="s">
        <v>45</v>
      </c>
      <c r="E1511" s="13" t="s">
        <v>24</v>
      </c>
      <c r="F1511" s="15">
        <v>0</v>
      </c>
      <c r="G1511" s="15">
        <v>0</v>
      </c>
      <c r="H1511" s="15">
        <v>0</v>
      </c>
      <c r="I1511" s="15">
        <v>-0.5</v>
      </c>
      <c r="J1511" s="15">
        <v>0.5</v>
      </c>
      <c r="K1511" s="16">
        <v>0</v>
      </c>
      <c r="L1511" s="13" t="s">
        <v>241</v>
      </c>
    </row>
    <row r="1512" spans="1:12">
      <c r="A1512" s="13" t="s">
        <v>1147</v>
      </c>
      <c r="B1512" s="14">
        <v>45708</v>
      </c>
      <c r="C1512" s="13" t="s">
        <v>291</v>
      </c>
      <c r="D1512" s="13" t="s">
        <v>45</v>
      </c>
      <c r="E1512" s="13" t="s">
        <v>24</v>
      </c>
      <c r="F1512" s="15">
        <v>0</v>
      </c>
      <c r="G1512" s="15">
        <v>0</v>
      </c>
      <c r="H1512" s="15">
        <v>0</v>
      </c>
      <c r="I1512" s="15">
        <v>-0.5</v>
      </c>
      <c r="J1512" s="15">
        <v>0.5</v>
      </c>
      <c r="K1512" s="16">
        <v>0</v>
      </c>
      <c r="L1512" s="13" t="s">
        <v>241</v>
      </c>
    </row>
    <row r="1513" spans="1:12" ht="24">
      <c r="A1513" s="13" t="s">
        <v>1978</v>
      </c>
      <c r="B1513" s="14">
        <v>45708</v>
      </c>
      <c r="C1513" s="13" t="s">
        <v>273</v>
      </c>
      <c r="D1513" s="13" t="s">
        <v>76</v>
      </c>
      <c r="E1513" s="13" t="s">
        <v>18</v>
      </c>
      <c r="F1513" s="15">
        <v>0</v>
      </c>
      <c r="G1513" s="15">
        <v>0</v>
      </c>
      <c r="H1513" s="15">
        <v>0</v>
      </c>
      <c r="I1513" s="15">
        <v>0</v>
      </c>
      <c r="J1513" s="15">
        <v>0</v>
      </c>
      <c r="K1513" s="16">
        <v>0</v>
      </c>
      <c r="L1513" s="13" t="s">
        <v>272</v>
      </c>
    </row>
    <row r="1514" spans="1:12">
      <c r="A1514" s="13" t="s">
        <v>677</v>
      </c>
      <c r="B1514" s="14">
        <v>45708</v>
      </c>
      <c r="C1514" s="13" t="s">
        <v>222</v>
      </c>
      <c r="D1514" s="13" t="s">
        <v>81</v>
      </c>
      <c r="E1514" s="13" t="s">
        <v>24</v>
      </c>
      <c r="F1514" s="15">
        <v>0</v>
      </c>
      <c r="G1514" s="15">
        <v>0</v>
      </c>
      <c r="H1514" s="15">
        <v>0</v>
      </c>
      <c r="I1514" s="15">
        <v>305.89</v>
      </c>
      <c r="J1514" s="15">
        <v>-305.89</v>
      </c>
      <c r="K1514" s="16">
        <v>0</v>
      </c>
      <c r="L1514" s="13" t="s">
        <v>274</v>
      </c>
    </row>
    <row r="1515" spans="1:12" ht="24">
      <c r="A1515" s="13" t="s">
        <v>1117</v>
      </c>
      <c r="B1515" s="14">
        <v>45708</v>
      </c>
      <c r="C1515" s="13" t="s">
        <v>279</v>
      </c>
      <c r="D1515" s="13" t="s">
        <v>15</v>
      </c>
      <c r="E1515" s="13" t="s">
        <v>18</v>
      </c>
      <c r="F1515" s="15">
        <v>0</v>
      </c>
      <c r="G1515" s="15">
        <v>0</v>
      </c>
      <c r="H1515" s="15">
        <v>0</v>
      </c>
      <c r="I1515" s="15">
        <v>-375</v>
      </c>
      <c r="J1515" s="15">
        <v>375</v>
      </c>
      <c r="K1515" s="16">
        <v>0</v>
      </c>
      <c r="L1515" s="13" t="s">
        <v>514</v>
      </c>
    </row>
    <row r="1516" spans="1:12">
      <c r="A1516" s="13" t="s">
        <v>1993</v>
      </c>
      <c r="B1516" s="14">
        <v>45708</v>
      </c>
      <c r="C1516" s="13" t="s">
        <v>21</v>
      </c>
      <c r="D1516" s="13" t="s">
        <v>20</v>
      </c>
      <c r="E1516" s="13" t="s">
        <v>24</v>
      </c>
      <c r="F1516" s="15">
        <v>1451</v>
      </c>
      <c r="G1516" s="15">
        <v>0</v>
      </c>
      <c r="H1516" s="15">
        <v>1451</v>
      </c>
      <c r="I1516" s="15">
        <v>984.8</v>
      </c>
      <c r="J1516" s="15">
        <v>466.2</v>
      </c>
      <c r="K1516" s="16">
        <v>0.32129565999999998</v>
      </c>
      <c r="L1516" s="13" t="s">
        <v>245</v>
      </c>
    </row>
    <row r="1517" spans="1:12" ht="24">
      <c r="A1517" s="13" t="s">
        <v>1994</v>
      </c>
      <c r="B1517" s="14">
        <v>45708</v>
      </c>
      <c r="C1517" s="13" t="s">
        <v>146</v>
      </c>
      <c r="D1517" s="13" t="s">
        <v>76</v>
      </c>
      <c r="E1517" s="13" t="s">
        <v>18</v>
      </c>
      <c r="F1517" s="15">
        <v>77801.570000000007</v>
      </c>
      <c r="G1517" s="15">
        <v>0</v>
      </c>
      <c r="H1517" s="15">
        <v>77801.570000000007</v>
      </c>
      <c r="I1517" s="15">
        <v>57540.05</v>
      </c>
      <c r="J1517" s="15">
        <v>20261.52</v>
      </c>
      <c r="K1517" s="16">
        <v>0.26042558999999998</v>
      </c>
      <c r="L1517" s="13" t="s">
        <v>127</v>
      </c>
    </row>
    <row r="1518" spans="1:12" ht="24">
      <c r="A1518" s="13" t="s">
        <v>1995</v>
      </c>
      <c r="B1518" s="14">
        <v>45708</v>
      </c>
      <c r="C1518" s="13" t="s">
        <v>580</v>
      </c>
      <c r="D1518" s="13" t="s">
        <v>181</v>
      </c>
      <c r="E1518" s="13" t="s">
        <v>18</v>
      </c>
      <c r="F1518" s="15">
        <v>932.19</v>
      </c>
      <c r="G1518" s="15">
        <v>0</v>
      </c>
      <c r="H1518" s="15">
        <v>932.19</v>
      </c>
      <c r="I1518" s="15">
        <v>739.19</v>
      </c>
      <c r="J1518" s="15">
        <v>193</v>
      </c>
      <c r="K1518" s="16">
        <v>0.20703933999999999</v>
      </c>
      <c r="L1518" s="13" t="s">
        <v>581</v>
      </c>
    </row>
    <row r="1519" spans="1:12" ht="24">
      <c r="A1519" s="13" t="s">
        <v>1996</v>
      </c>
      <c r="B1519" s="14">
        <v>45708</v>
      </c>
      <c r="C1519" s="13" t="s">
        <v>175</v>
      </c>
      <c r="D1519" s="13" t="s">
        <v>20</v>
      </c>
      <c r="E1519" s="13" t="s">
        <v>24</v>
      </c>
      <c r="F1519" s="15">
        <v>1514.18</v>
      </c>
      <c r="G1519" s="15">
        <v>0</v>
      </c>
      <c r="H1519" s="15">
        <v>1514.18</v>
      </c>
      <c r="I1519" s="15">
        <v>1056.3499999999999</v>
      </c>
      <c r="J1519" s="15">
        <v>457.83</v>
      </c>
      <c r="K1519" s="16">
        <v>0.30236167000000003</v>
      </c>
      <c r="L1519" s="13" t="s">
        <v>20</v>
      </c>
    </row>
    <row r="1520" spans="1:12" ht="24">
      <c r="A1520" s="13" t="s">
        <v>1997</v>
      </c>
      <c r="B1520" s="14">
        <v>45708</v>
      </c>
      <c r="C1520" s="13" t="s">
        <v>170</v>
      </c>
      <c r="D1520" s="13" t="s">
        <v>81</v>
      </c>
      <c r="E1520" s="13" t="s">
        <v>24</v>
      </c>
      <c r="F1520" s="15">
        <v>570</v>
      </c>
      <c r="G1520" s="15">
        <v>0</v>
      </c>
      <c r="H1520" s="15">
        <v>570</v>
      </c>
      <c r="I1520" s="15">
        <v>458.48</v>
      </c>
      <c r="J1520" s="15">
        <v>111.52</v>
      </c>
      <c r="K1520" s="16">
        <v>0.19564912000000001</v>
      </c>
      <c r="L1520" s="13" t="s">
        <v>247</v>
      </c>
    </row>
    <row r="1521" spans="1:12" ht="24">
      <c r="A1521" s="13" t="s">
        <v>1998</v>
      </c>
      <c r="B1521" s="14">
        <v>45708</v>
      </c>
      <c r="C1521" s="13" t="s">
        <v>175</v>
      </c>
      <c r="D1521" s="13" t="s">
        <v>20</v>
      </c>
      <c r="E1521" s="13" t="s">
        <v>24</v>
      </c>
      <c r="F1521" s="15">
        <v>1651</v>
      </c>
      <c r="G1521" s="15">
        <v>0</v>
      </c>
      <c r="H1521" s="15">
        <v>1651</v>
      </c>
      <c r="I1521" s="15">
        <v>1234.8</v>
      </c>
      <c r="J1521" s="15">
        <v>416.2</v>
      </c>
      <c r="K1521" s="16">
        <v>0.25208964</v>
      </c>
      <c r="L1521" s="13" t="s">
        <v>20</v>
      </c>
    </row>
    <row r="1522" spans="1:12" ht="24">
      <c r="A1522" s="13" t="s">
        <v>1999</v>
      </c>
      <c r="B1522" s="14">
        <v>45708</v>
      </c>
      <c r="C1522" s="13" t="s">
        <v>2000</v>
      </c>
      <c r="D1522" s="13" t="s">
        <v>45</v>
      </c>
      <c r="E1522" s="13" t="s">
        <v>24</v>
      </c>
      <c r="F1522" s="15">
        <v>74.239999999999995</v>
      </c>
      <c r="G1522" s="15">
        <v>0</v>
      </c>
      <c r="H1522" s="15">
        <v>74.239999999999995</v>
      </c>
      <c r="I1522" s="15">
        <v>37.119999999999997</v>
      </c>
      <c r="J1522" s="15">
        <v>37.119999999999997</v>
      </c>
      <c r="K1522" s="16">
        <v>0.5</v>
      </c>
      <c r="L1522" s="13" t="s">
        <v>45</v>
      </c>
    </row>
    <row r="1523" spans="1:12">
      <c r="A1523" s="13" t="s">
        <v>2001</v>
      </c>
      <c r="B1523" s="14">
        <v>45708</v>
      </c>
      <c r="C1523" s="13" t="s">
        <v>21</v>
      </c>
      <c r="D1523" s="13" t="s">
        <v>20</v>
      </c>
      <c r="E1523" s="13" t="s">
        <v>24</v>
      </c>
      <c r="F1523" s="15">
        <v>730</v>
      </c>
      <c r="G1523" s="15">
        <v>0</v>
      </c>
      <c r="H1523" s="15">
        <v>730</v>
      </c>
      <c r="I1523" s="15">
        <v>540</v>
      </c>
      <c r="J1523" s="15">
        <v>190</v>
      </c>
      <c r="K1523" s="16">
        <v>0.26027397000000002</v>
      </c>
      <c r="L1523" s="13" t="s">
        <v>20</v>
      </c>
    </row>
    <row r="1524" spans="1:12">
      <c r="A1524" s="13" t="s">
        <v>2002</v>
      </c>
      <c r="B1524" s="14">
        <v>45708</v>
      </c>
      <c r="C1524" s="13" t="s">
        <v>2003</v>
      </c>
      <c r="D1524" s="13" t="s">
        <v>81</v>
      </c>
      <c r="E1524" s="13" t="s">
        <v>24</v>
      </c>
      <c r="F1524" s="15">
        <v>817.81</v>
      </c>
      <c r="G1524" s="15">
        <v>0</v>
      </c>
      <c r="H1524" s="15">
        <v>817.81</v>
      </c>
      <c r="I1524" s="15">
        <v>613.36</v>
      </c>
      <c r="J1524" s="15">
        <v>204.45</v>
      </c>
      <c r="K1524" s="16">
        <v>0.24999694</v>
      </c>
      <c r="L1524" s="13" t="s">
        <v>81</v>
      </c>
    </row>
    <row r="1525" spans="1:12" ht="24">
      <c r="A1525" s="13" t="s">
        <v>2004</v>
      </c>
      <c r="B1525" s="14">
        <v>45708</v>
      </c>
      <c r="C1525" s="13" t="s">
        <v>175</v>
      </c>
      <c r="D1525" s="13" t="s">
        <v>20</v>
      </c>
      <c r="E1525" s="13" t="s">
        <v>24</v>
      </c>
      <c r="F1525" s="15">
        <v>1651</v>
      </c>
      <c r="G1525" s="15">
        <v>0</v>
      </c>
      <c r="H1525" s="15">
        <v>1651</v>
      </c>
      <c r="I1525" s="15">
        <v>1234.8</v>
      </c>
      <c r="J1525" s="15">
        <v>416.2</v>
      </c>
      <c r="K1525" s="16">
        <v>0.25208964</v>
      </c>
      <c r="L1525" s="13" t="s">
        <v>20</v>
      </c>
    </row>
    <row r="1526" spans="1:12" ht="24">
      <c r="A1526" s="13" t="s">
        <v>2005</v>
      </c>
      <c r="B1526" s="14">
        <v>45708</v>
      </c>
      <c r="C1526" s="13" t="s">
        <v>175</v>
      </c>
      <c r="D1526" s="13" t="s">
        <v>20</v>
      </c>
      <c r="E1526" s="13" t="s">
        <v>24</v>
      </c>
      <c r="F1526" s="15">
        <v>1651</v>
      </c>
      <c r="G1526" s="15">
        <v>0</v>
      </c>
      <c r="H1526" s="15">
        <v>1651</v>
      </c>
      <c r="I1526" s="15">
        <v>1234.8</v>
      </c>
      <c r="J1526" s="15">
        <v>416.2</v>
      </c>
      <c r="K1526" s="16">
        <v>0.25208964</v>
      </c>
      <c r="L1526" s="13" t="s">
        <v>20</v>
      </c>
    </row>
    <row r="1527" spans="1:12" ht="36">
      <c r="A1527" s="13" t="s">
        <v>437</v>
      </c>
      <c r="B1527" s="14">
        <v>45709</v>
      </c>
      <c r="C1527" s="13" t="s">
        <v>89</v>
      </c>
      <c r="D1527" s="13" t="s">
        <v>39</v>
      </c>
      <c r="E1527" s="13" t="s">
        <v>33</v>
      </c>
      <c r="F1527" s="15">
        <v>0</v>
      </c>
      <c r="G1527" s="15">
        <v>0</v>
      </c>
      <c r="H1527" s="15">
        <v>0</v>
      </c>
      <c r="I1527" s="15">
        <v>0.49</v>
      </c>
      <c r="J1527" s="15">
        <v>-0.49</v>
      </c>
      <c r="K1527" s="16">
        <v>0</v>
      </c>
      <c r="L1527" s="13" t="s">
        <v>117</v>
      </c>
    </row>
    <row r="1528" spans="1:12" ht="24">
      <c r="A1528" s="13" t="s">
        <v>289</v>
      </c>
      <c r="B1528" s="14">
        <v>45709</v>
      </c>
      <c r="C1528" s="13" t="s">
        <v>71</v>
      </c>
      <c r="D1528" s="13" t="s">
        <v>70</v>
      </c>
      <c r="E1528" s="13" t="s">
        <v>24</v>
      </c>
      <c r="F1528" s="15">
        <v>0</v>
      </c>
      <c r="G1528" s="15">
        <v>0</v>
      </c>
      <c r="H1528" s="15">
        <v>0</v>
      </c>
      <c r="I1528" s="15">
        <v>76</v>
      </c>
      <c r="J1528" s="15">
        <v>-76</v>
      </c>
      <c r="K1528" s="16">
        <v>0</v>
      </c>
      <c r="L1528" s="13" t="s">
        <v>243</v>
      </c>
    </row>
    <row r="1529" spans="1:12" ht="24">
      <c r="A1529" s="13" t="s">
        <v>444</v>
      </c>
      <c r="B1529" s="14">
        <v>45709</v>
      </c>
      <c r="C1529" s="13" t="s">
        <v>146</v>
      </c>
      <c r="D1529" s="13" t="s">
        <v>76</v>
      </c>
      <c r="E1529" s="13" t="s">
        <v>18</v>
      </c>
      <c r="F1529" s="15">
        <v>0</v>
      </c>
      <c r="G1529" s="15">
        <v>0</v>
      </c>
      <c r="H1529" s="15">
        <v>0</v>
      </c>
      <c r="I1529" s="15">
        <v>-299</v>
      </c>
      <c r="J1529" s="15">
        <v>299</v>
      </c>
      <c r="K1529" s="16">
        <v>0</v>
      </c>
      <c r="L1529" s="13" t="s">
        <v>127</v>
      </c>
    </row>
    <row r="1530" spans="1:12">
      <c r="A1530" s="13" t="s">
        <v>1460</v>
      </c>
      <c r="B1530" s="14">
        <v>45709</v>
      </c>
      <c r="C1530" s="13" t="s">
        <v>21</v>
      </c>
      <c r="D1530" s="13" t="s">
        <v>20</v>
      </c>
      <c r="E1530" s="13" t="s">
        <v>24</v>
      </c>
      <c r="F1530" s="15">
        <v>0</v>
      </c>
      <c r="G1530" s="15">
        <v>0</v>
      </c>
      <c r="H1530" s="15">
        <v>0</v>
      </c>
      <c r="I1530" s="15">
        <v>-268.24</v>
      </c>
      <c r="J1530" s="15">
        <v>268.24</v>
      </c>
      <c r="K1530" s="16">
        <v>0</v>
      </c>
      <c r="L1530" s="13" t="s">
        <v>245</v>
      </c>
    </row>
    <row r="1531" spans="1:12" ht="24">
      <c r="A1531" s="13" t="s">
        <v>1503</v>
      </c>
      <c r="B1531" s="14">
        <v>45709</v>
      </c>
      <c r="C1531" s="13" t="s">
        <v>146</v>
      </c>
      <c r="D1531" s="13" t="s">
        <v>76</v>
      </c>
      <c r="E1531" s="13" t="s">
        <v>18</v>
      </c>
      <c r="F1531" s="15">
        <v>0</v>
      </c>
      <c r="G1531" s="15">
        <v>0</v>
      </c>
      <c r="H1531" s="15">
        <v>0</v>
      </c>
      <c r="I1531" s="15">
        <v>103.06</v>
      </c>
      <c r="J1531" s="15">
        <v>-103.06</v>
      </c>
      <c r="K1531" s="16">
        <v>0</v>
      </c>
      <c r="L1531" s="13" t="s">
        <v>127</v>
      </c>
    </row>
    <row r="1532" spans="1:12">
      <c r="A1532" s="13" t="s">
        <v>2006</v>
      </c>
      <c r="B1532" s="14">
        <v>45709</v>
      </c>
      <c r="C1532" s="13" t="s">
        <v>2007</v>
      </c>
      <c r="D1532" s="13" t="s">
        <v>15</v>
      </c>
      <c r="E1532" s="13" t="s">
        <v>18</v>
      </c>
      <c r="F1532" s="15">
        <v>190</v>
      </c>
      <c r="G1532" s="15">
        <v>0</v>
      </c>
      <c r="H1532" s="15">
        <v>190</v>
      </c>
      <c r="I1532" s="15">
        <v>152.94999999999999</v>
      </c>
      <c r="J1532" s="15">
        <v>37.049999999999997</v>
      </c>
      <c r="K1532" s="16">
        <v>0.19500000000000001</v>
      </c>
      <c r="L1532" s="13" t="s">
        <v>1902</v>
      </c>
    </row>
    <row r="1533" spans="1:12" ht="24">
      <c r="A1533" s="13" t="s">
        <v>2008</v>
      </c>
      <c r="B1533" s="14">
        <v>45709</v>
      </c>
      <c r="C1533" s="13" t="s">
        <v>175</v>
      </c>
      <c r="D1533" s="13" t="s">
        <v>20</v>
      </c>
      <c r="E1533" s="13" t="s">
        <v>24</v>
      </c>
      <c r="F1533" s="15">
        <v>1651</v>
      </c>
      <c r="G1533" s="15">
        <v>0</v>
      </c>
      <c r="H1533" s="15">
        <v>1651</v>
      </c>
      <c r="I1533" s="15">
        <v>1176.8</v>
      </c>
      <c r="J1533" s="15">
        <v>474.2</v>
      </c>
      <c r="K1533" s="16">
        <v>0.28721986999999999</v>
      </c>
      <c r="L1533" s="13" t="s">
        <v>20</v>
      </c>
    </row>
    <row r="1534" spans="1:12">
      <c r="A1534" s="13" t="s">
        <v>1540</v>
      </c>
      <c r="B1534" s="14">
        <v>45709</v>
      </c>
      <c r="C1534" s="13" t="s">
        <v>94</v>
      </c>
      <c r="D1534" s="13" t="s">
        <v>81</v>
      </c>
      <c r="E1534" s="13" t="s">
        <v>24</v>
      </c>
      <c r="F1534" s="15">
        <v>0</v>
      </c>
      <c r="G1534" s="15">
        <v>0</v>
      </c>
      <c r="H1534" s="15">
        <v>0</v>
      </c>
      <c r="I1534" s="15">
        <v>-49.62</v>
      </c>
      <c r="J1534" s="15">
        <v>49.62</v>
      </c>
      <c r="K1534" s="16">
        <v>0</v>
      </c>
      <c r="L1534" s="13" t="s">
        <v>247</v>
      </c>
    </row>
    <row r="1535" spans="1:12">
      <c r="A1535" s="13" t="s">
        <v>1816</v>
      </c>
      <c r="B1535" s="14">
        <v>45709</v>
      </c>
      <c r="C1535" s="13" t="s">
        <v>1817</v>
      </c>
      <c r="D1535" s="13" t="s">
        <v>45</v>
      </c>
      <c r="E1535" s="13" t="s">
        <v>24</v>
      </c>
      <c r="F1535" s="15">
        <v>0</v>
      </c>
      <c r="G1535" s="15">
        <v>1845</v>
      </c>
      <c r="H1535" s="15">
        <v>1845</v>
      </c>
      <c r="I1535" s="15">
        <v>1571.92</v>
      </c>
      <c r="J1535" s="15">
        <v>273.08</v>
      </c>
      <c r="K1535" s="16">
        <v>0.14801084</v>
      </c>
      <c r="L1535" s="13" t="s">
        <v>241</v>
      </c>
    </row>
    <row r="1536" spans="1:12">
      <c r="A1536" s="13" t="s">
        <v>2009</v>
      </c>
      <c r="B1536" s="14">
        <v>45709</v>
      </c>
      <c r="C1536" s="13" t="s">
        <v>2010</v>
      </c>
      <c r="D1536" s="13" t="s">
        <v>45</v>
      </c>
      <c r="E1536" s="13" t="s">
        <v>24</v>
      </c>
      <c r="F1536" s="15">
        <v>3297</v>
      </c>
      <c r="G1536" s="15">
        <v>0</v>
      </c>
      <c r="H1536" s="15">
        <v>3297</v>
      </c>
      <c r="I1536" s="15">
        <v>2476.0700000000002</v>
      </c>
      <c r="J1536" s="15">
        <v>820.93</v>
      </c>
      <c r="K1536" s="16">
        <v>0.24899302000000001</v>
      </c>
      <c r="L1536" s="13" t="s">
        <v>241</v>
      </c>
    </row>
    <row r="1537" spans="1:12" ht="24">
      <c r="A1537" s="13" t="s">
        <v>1180</v>
      </c>
      <c r="B1537" s="14">
        <v>45709</v>
      </c>
      <c r="C1537" s="13" t="s">
        <v>175</v>
      </c>
      <c r="D1537" s="13" t="s">
        <v>20</v>
      </c>
      <c r="E1537" s="13" t="s">
        <v>24</v>
      </c>
      <c r="F1537" s="15">
        <v>0</v>
      </c>
      <c r="G1537" s="15">
        <v>0</v>
      </c>
      <c r="H1537" s="15">
        <v>0</v>
      </c>
      <c r="I1537" s="15">
        <v>50</v>
      </c>
      <c r="J1537" s="15">
        <v>-50</v>
      </c>
      <c r="K1537" s="16">
        <v>0</v>
      </c>
      <c r="L1537" s="13" t="s">
        <v>20</v>
      </c>
    </row>
    <row r="1538" spans="1:12" ht="36">
      <c r="A1538" s="13" t="s">
        <v>2011</v>
      </c>
      <c r="B1538" s="14">
        <v>45709</v>
      </c>
      <c r="C1538" s="13" t="s">
        <v>135</v>
      </c>
      <c r="D1538" s="13" t="s">
        <v>106</v>
      </c>
      <c r="E1538" s="13" t="s">
        <v>33</v>
      </c>
      <c r="F1538" s="15">
        <v>7743.64</v>
      </c>
      <c r="G1538" s="15">
        <v>0</v>
      </c>
      <c r="H1538" s="15">
        <v>7743.64</v>
      </c>
      <c r="I1538" s="15">
        <v>5879.58</v>
      </c>
      <c r="J1538" s="15">
        <v>1864.06</v>
      </c>
      <c r="K1538" s="16">
        <v>0.24072141999999999</v>
      </c>
      <c r="L1538" s="13" t="s">
        <v>77</v>
      </c>
    </row>
    <row r="1539" spans="1:12">
      <c r="A1539" s="13" t="s">
        <v>1045</v>
      </c>
      <c r="B1539" s="14">
        <v>45709</v>
      </c>
      <c r="C1539" s="13" t="s">
        <v>62</v>
      </c>
      <c r="D1539" s="13" t="s">
        <v>15</v>
      </c>
      <c r="E1539" s="13" t="s">
        <v>18</v>
      </c>
      <c r="F1539" s="15">
        <v>0</v>
      </c>
      <c r="G1539" s="15">
        <v>-850</v>
      </c>
      <c r="H1539" s="15">
        <v>-850</v>
      </c>
      <c r="I1539" s="15">
        <v>-600.01</v>
      </c>
      <c r="J1539" s="15">
        <v>-249.99</v>
      </c>
      <c r="K1539" s="16">
        <v>0.29410587999999999</v>
      </c>
      <c r="L1539" s="13" t="s">
        <v>238</v>
      </c>
    </row>
    <row r="1540" spans="1:12" ht="24">
      <c r="A1540" s="13" t="s">
        <v>1652</v>
      </c>
      <c r="B1540" s="14">
        <v>45709</v>
      </c>
      <c r="C1540" s="13" t="s">
        <v>331</v>
      </c>
      <c r="D1540" s="13" t="s">
        <v>76</v>
      </c>
      <c r="E1540" s="13" t="s">
        <v>18</v>
      </c>
      <c r="F1540" s="15">
        <v>0</v>
      </c>
      <c r="G1540" s="15">
        <v>0</v>
      </c>
      <c r="H1540" s="15">
        <v>0</v>
      </c>
      <c r="I1540" s="15">
        <v>3838.91</v>
      </c>
      <c r="J1540" s="15">
        <v>-3838.91</v>
      </c>
      <c r="K1540" s="16">
        <v>0</v>
      </c>
      <c r="L1540" s="13" t="s">
        <v>127</v>
      </c>
    </row>
    <row r="1541" spans="1:12" ht="24">
      <c r="A1541" s="13" t="s">
        <v>1657</v>
      </c>
      <c r="B1541" s="14">
        <v>45709</v>
      </c>
      <c r="C1541" s="13" t="s">
        <v>62</v>
      </c>
      <c r="D1541" s="13" t="s">
        <v>59</v>
      </c>
      <c r="E1541" s="13" t="s">
        <v>18</v>
      </c>
      <c r="F1541" s="15">
        <v>850</v>
      </c>
      <c r="G1541" s="15">
        <v>0</v>
      </c>
      <c r="H1541" s="15">
        <v>850</v>
      </c>
      <c r="I1541" s="15">
        <v>600.01</v>
      </c>
      <c r="J1541" s="15">
        <v>249.99</v>
      </c>
      <c r="K1541" s="16">
        <v>0.29410587999999999</v>
      </c>
      <c r="L1541" s="13" t="s">
        <v>1787</v>
      </c>
    </row>
    <row r="1542" spans="1:12" ht="48">
      <c r="A1542" s="13" t="s">
        <v>2012</v>
      </c>
      <c r="B1542" s="14">
        <v>45709</v>
      </c>
      <c r="C1542" s="13" t="s">
        <v>151</v>
      </c>
      <c r="D1542" s="13" t="s">
        <v>70</v>
      </c>
      <c r="E1542" s="13" t="s">
        <v>24</v>
      </c>
      <c r="F1542" s="15">
        <v>4779.53</v>
      </c>
      <c r="G1542" s="15">
        <v>0</v>
      </c>
      <c r="H1542" s="15">
        <v>4779.53</v>
      </c>
      <c r="I1542" s="15">
        <v>3823.63</v>
      </c>
      <c r="J1542" s="15">
        <v>955.9</v>
      </c>
      <c r="K1542" s="16">
        <v>0.19999874000000001</v>
      </c>
      <c r="L1542" s="13" t="s">
        <v>239</v>
      </c>
    </row>
    <row r="1543" spans="1:12" ht="24">
      <c r="A1543" s="13" t="s">
        <v>2013</v>
      </c>
      <c r="B1543" s="14">
        <v>45709</v>
      </c>
      <c r="C1543" s="13" t="s">
        <v>175</v>
      </c>
      <c r="D1543" s="13" t="s">
        <v>20</v>
      </c>
      <c r="E1543" s="13" t="s">
        <v>24</v>
      </c>
      <c r="F1543" s="15">
        <v>1514.18</v>
      </c>
      <c r="G1543" s="15">
        <v>0</v>
      </c>
      <c r="H1543" s="15">
        <v>1514.18</v>
      </c>
      <c r="I1543" s="15">
        <v>1114.3499999999999</v>
      </c>
      <c r="J1543" s="15">
        <v>399.83</v>
      </c>
      <c r="K1543" s="16">
        <v>0.26405710999999998</v>
      </c>
      <c r="L1543" s="13" t="s">
        <v>20</v>
      </c>
    </row>
    <row r="1544" spans="1:12" ht="24">
      <c r="A1544" s="13" t="s">
        <v>2014</v>
      </c>
      <c r="B1544" s="14">
        <v>45709</v>
      </c>
      <c r="C1544" s="13" t="s">
        <v>175</v>
      </c>
      <c r="D1544" s="13" t="s">
        <v>20</v>
      </c>
      <c r="E1544" s="13" t="s">
        <v>24</v>
      </c>
      <c r="F1544" s="15">
        <v>1514.18</v>
      </c>
      <c r="G1544" s="15">
        <v>0</v>
      </c>
      <c r="H1544" s="15">
        <v>1514.18</v>
      </c>
      <c r="I1544" s="15">
        <v>1056.3499999999999</v>
      </c>
      <c r="J1544" s="15">
        <v>457.83</v>
      </c>
      <c r="K1544" s="16">
        <v>0.30236167000000003</v>
      </c>
      <c r="L1544" s="13" t="s">
        <v>20</v>
      </c>
    </row>
    <row r="1545" spans="1:12" ht="24">
      <c r="A1545" s="13" t="s">
        <v>2015</v>
      </c>
      <c r="B1545" s="14">
        <v>45709</v>
      </c>
      <c r="C1545" s="13" t="s">
        <v>175</v>
      </c>
      <c r="D1545" s="13" t="s">
        <v>20</v>
      </c>
      <c r="E1545" s="13" t="s">
        <v>24</v>
      </c>
      <c r="F1545" s="15">
        <v>1514.18</v>
      </c>
      <c r="G1545" s="15">
        <v>0</v>
      </c>
      <c r="H1545" s="15">
        <v>1514.18</v>
      </c>
      <c r="I1545" s="15">
        <v>1056.3499999999999</v>
      </c>
      <c r="J1545" s="15">
        <v>457.83</v>
      </c>
      <c r="K1545" s="16">
        <v>0.30236167000000003</v>
      </c>
      <c r="L1545" s="13" t="s">
        <v>20</v>
      </c>
    </row>
    <row r="1546" spans="1:12" ht="24">
      <c r="A1546" s="13" t="s">
        <v>2016</v>
      </c>
      <c r="B1546" s="14">
        <v>45709</v>
      </c>
      <c r="C1546" s="13" t="s">
        <v>175</v>
      </c>
      <c r="D1546" s="13" t="s">
        <v>20</v>
      </c>
      <c r="E1546" s="13" t="s">
        <v>24</v>
      </c>
      <c r="F1546" s="15">
        <v>2172.1999999999998</v>
      </c>
      <c r="G1546" s="15">
        <v>0</v>
      </c>
      <c r="H1546" s="15">
        <v>2172.1999999999998</v>
      </c>
      <c r="I1546" s="15">
        <v>1611.53</v>
      </c>
      <c r="J1546" s="15">
        <v>560.66999999999996</v>
      </c>
      <c r="K1546" s="16">
        <v>0.25811159</v>
      </c>
      <c r="L1546" s="13" t="s">
        <v>20</v>
      </c>
    </row>
    <row r="1547" spans="1:12" ht="24">
      <c r="A1547" s="13" t="s">
        <v>2017</v>
      </c>
      <c r="B1547" s="14">
        <v>45709</v>
      </c>
      <c r="C1547" s="13" t="s">
        <v>263</v>
      </c>
      <c r="D1547" s="13" t="s">
        <v>30</v>
      </c>
      <c r="E1547" s="13" t="s">
        <v>33</v>
      </c>
      <c r="F1547" s="15">
        <v>41.49</v>
      </c>
      <c r="G1547" s="15">
        <v>0</v>
      </c>
      <c r="H1547" s="15">
        <v>41.49</v>
      </c>
      <c r="I1547" s="15">
        <v>0</v>
      </c>
      <c r="J1547" s="15">
        <v>41.49</v>
      </c>
      <c r="K1547" s="16">
        <v>1</v>
      </c>
      <c r="L1547" s="13" t="s">
        <v>117</v>
      </c>
    </row>
    <row r="1548" spans="1:12">
      <c r="A1548" s="13" t="s">
        <v>2018</v>
      </c>
      <c r="B1548" s="14">
        <v>45709</v>
      </c>
      <c r="C1548" s="13" t="s">
        <v>21</v>
      </c>
      <c r="D1548" s="13" t="s">
        <v>20</v>
      </c>
      <c r="E1548" s="13" t="s">
        <v>24</v>
      </c>
      <c r="F1548" s="15">
        <v>640</v>
      </c>
      <c r="G1548" s="15">
        <v>0</v>
      </c>
      <c r="H1548" s="15">
        <v>640</v>
      </c>
      <c r="I1548" s="15">
        <v>489.42</v>
      </c>
      <c r="J1548" s="15">
        <v>150.58000000000001</v>
      </c>
      <c r="K1548" s="16">
        <v>0.23528125</v>
      </c>
      <c r="L1548" s="13" t="s">
        <v>245</v>
      </c>
    </row>
    <row r="1549" spans="1:12" ht="36">
      <c r="A1549" s="13" t="s">
        <v>2019</v>
      </c>
      <c r="B1549" s="14">
        <v>45709</v>
      </c>
      <c r="C1549" s="13" t="s">
        <v>2020</v>
      </c>
      <c r="D1549" s="13" t="s">
        <v>70</v>
      </c>
      <c r="E1549" s="13" t="s">
        <v>24</v>
      </c>
      <c r="F1549" s="15">
        <v>0</v>
      </c>
      <c r="G1549" s="15">
        <v>0</v>
      </c>
      <c r="H1549" s="15">
        <v>0</v>
      </c>
      <c r="I1549" s="15">
        <v>7335.75</v>
      </c>
      <c r="J1549" s="15">
        <v>-7335.75</v>
      </c>
      <c r="K1549" s="16">
        <v>0</v>
      </c>
      <c r="L1549" s="13" t="s">
        <v>239</v>
      </c>
    </row>
    <row r="1550" spans="1:12">
      <c r="A1550" s="13" t="s">
        <v>1383</v>
      </c>
      <c r="B1550" s="14">
        <v>45712</v>
      </c>
      <c r="C1550" s="13" t="s">
        <v>21</v>
      </c>
      <c r="D1550" s="13" t="s">
        <v>20</v>
      </c>
      <c r="E1550" s="13" t="s">
        <v>24</v>
      </c>
      <c r="F1550" s="15">
        <v>0</v>
      </c>
      <c r="G1550" s="15">
        <v>0</v>
      </c>
      <c r="H1550" s="15">
        <v>0</v>
      </c>
      <c r="I1550" s="15">
        <v>-6300</v>
      </c>
      <c r="J1550" s="15">
        <v>6300</v>
      </c>
      <c r="K1550" s="16">
        <v>0</v>
      </c>
      <c r="L1550" s="13" t="s">
        <v>237</v>
      </c>
    </row>
    <row r="1551" spans="1:12" ht="24">
      <c r="A1551" s="13" t="s">
        <v>2021</v>
      </c>
      <c r="B1551" s="14">
        <v>45712</v>
      </c>
      <c r="C1551" s="13" t="s">
        <v>524</v>
      </c>
      <c r="D1551" s="13" t="s">
        <v>106</v>
      </c>
      <c r="E1551" s="13" t="s">
        <v>33</v>
      </c>
      <c r="F1551" s="15">
        <v>0</v>
      </c>
      <c r="G1551" s="15">
        <v>0</v>
      </c>
      <c r="H1551" s="15">
        <v>0</v>
      </c>
      <c r="I1551" s="15">
        <v>-0.1</v>
      </c>
      <c r="J1551" s="15">
        <v>0.1</v>
      </c>
      <c r="K1551" s="16">
        <v>0</v>
      </c>
      <c r="L1551" s="13" t="s">
        <v>77</v>
      </c>
    </row>
    <row r="1552" spans="1:12" ht="24">
      <c r="A1552" s="13" t="s">
        <v>354</v>
      </c>
      <c r="B1552" s="14">
        <v>45712</v>
      </c>
      <c r="C1552" s="13" t="s">
        <v>355</v>
      </c>
      <c r="D1552" s="13" t="s">
        <v>76</v>
      </c>
      <c r="E1552" s="13" t="s">
        <v>18</v>
      </c>
      <c r="F1552" s="15">
        <v>0</v>
      </c>
      <c r="G1552" s="15">
        <v>0</v>
      </c>
      <c r="H1552" s="15">
        <v>0</v>
      </c>
      <c r="I1552" s="15">
        <v>1440.5</v>
      </c>
      <c r="J1552" s="15">
        <v>-1440.5</v>
      </c>
      <c r="K1552" s="16">
        <v>0</v>
      </c>
      <c r="L1552" s="13" t="s">
        <v>356</v>
      </c>
    </row>
    <row r="1553" spans="1:12" ht="36">
      <c r="A1553" s="13" t="s">
        <v>591</v>
      </c>
      <c r="B1553" s="14">
        <v>45712</v>
      </c>
      <c r="C1553" s="13" t="s">
        <v>592</v>
      </c>
      <c r="D1553" s="13" t="s">
        <v>106</v>
      </c>
      <c r="E1553" s="13" t="s">
        <v>33</v>
      </c>
      <c r="F1553" s="15">
        <v>0</v>
      </c>
      <c r="G1553" s="15">
        <v>0</v>
      </c>
      <c r="H1553" s="15">
        <v>0</v>
      </c>
      <c r="I1553" s="15">
        <v>946.85</v>
      </c>
      <c r="J1553" s="15">
        <v>-946.85</v>
      </c>
      <c r="K1553" s="16">
        <v>0</v>
      </c>
      <c r="L1553" s="13" t="s">
        <v>142</v>
      </c>
    </row>
    <row r="1554" spans="1:12" ht="24">
      <c r="A1554" s="13" t="s">
        <v>1503</v>
      </c>
      <c r="B1554" s="14">
        <v>45712</v>
      </c>
      <c r="C1554" s="13" t="s">
        <v>146</v>
      </c>
      <c r="D1554" s="13" t="s">
        <v>76</v>
      </c>
      <c r="E1554" s="13" t="s">
        <v>18</v>
      </c>
      <c r="F1554" s="15">
        <v>0</v>
      </c>
      <c r="G1554" s="15">
        <v>0</v>
      </c>
      <c r="H1554" s="15">
        <v>0</v>
      </c>
      <c r="I1554" s="15">
        <v>-645.04</v>
      </c>
      <c r="J1554" s="15">
        <v>645.04</v>
      </c>
      <c r="K1554" s="16">
        <v>0</v>
      </c>
      <c r="L1554" s="13" t="s">
        <v>127</v>
      </c>
    </row>
    <row r="1555" spans="1:12" ht="24">
      <c r="A1555" s="13" t="s">
        <v>2022</v>
      </c>
      <c r="B1555" s="14">
        <v>45712</v>
      </c>
      <c r="C1555" s="13" t="s">
        <v>60</v>
      </c>
      <c r="D1555" s="13" t="s">
        <v>59</v>
      </c>
      <c r="E1555" s="13" t="s">
        <v>18</v>
      </c>
      <c r="F1555" s="15">
        <v>0</v>
      </c>
      <c r="G1555" s="15">
        <v>0</v>
      </c>
      <c r="H1555" s="15">
        <v>0</v>
      </c>
      <c r="I1555" s="15">
        <v>-18</v>
      </c>
      <c r="J1555" s="15">
        <v>18</v>
      </c>
      <c r="K1555" s="16">
        <v>0</v>
      </c>
      <c r="L1555" s="13" t="s">
        <v>260</v>
      </c>
    </row>
    <row r="1556" spans="1:12" ht="48">
      <c r="A1556" s="13" t="s">
        <v>1818</v>
      </c>
      <c r="B1556" s="14">
        <v>45712</v>
      </c>
      <c r="C1556" s="13" t="s">
        <v>1815</v>
      </c>
      <c r="D1556" s="13" t="s">
        <v>70</v>
      </c>
      <c r="E1556" s="13" t="s">
        <v>24</v>
      </c>
      <c r="F1556" s="15">
        <v>0</v>
      </c>
      <c r="G1556" s="15">
        <v>0</v>
      </c>
      <c r="H1556" s="15">
        <v>0</v>
      </c>
      <c r="I1556" s="15">
        <v>-71</v>
      </c>
      <c r="J1556" s="15">
        <v>71</v>
      </c>
      <c r="K1556" s="16">
        <v>0</v>
      </c>
      <c r="L1556" s="13" t="s">
        <v>239</v>
      </c>
    </row>
    <row r="1557" spans="1:12">
      <c r="A1557" s="13" t="s">
        <v>2023</v>
      </c>
      <c r="B1557" s="14">
        <v>45712</v>
      </c>
      <c r="C1557" s="13" t="s">
        <v>224</v>
      </c>
      <c r="D1557" s="13" t="s">
        <v>76</v>
      </c>
      <c r="E1557" s="13" t="s">
        <v>18</v>
      </c>
      <c r="F1557" s="15">
        <v>6089.84</v>
      </c>
      <c r="G1557" s="15">
        <v>0</v>
      </c>
      <c r="H1557" s="15">
        <v>6089.84</v>
      </c>
      <c r="I1557" s="15">
        <v>4676.12</v>
      </c>
      <c r="J1557" s="15">
        <v>1413.72</v>
      </c>
      <c r="K1557" s="16">
        <v>0.23214403</v>
      </c>
      <c r="L1557" s="13" t="s">
        <v>237</v>
      </c>
    </row>
    <row r="1558" spans="1:12">
      <c r="A1558" s="13" t="s">
        <v>2024</v>
      </c>
      <c r="B1558" s="14">
        <v>45712</v>
      </c>
      <c r="C1558" s="13" t="s">
        <v>224</v>
      </c>
      <c r="D1558" s="13" t="s">
        <v>76</v>
      </c>
      <c r="E1558" s="13" t="s">
        <v>18</v>
      </c>
      <c r="F1558" s="15">
        <v>38106.660000000003</v>
      </c>
      <c r="G1558" s="15">
        <v>0</v>
      </c>
      <c r="H1558" s="15">
        <v>38106.660000000003</v>
      </c>
      <c r="I1558" s="15">
        <v>31314.44</v>
      </c>
      <c r="J1558" s="15">
        <v>6792.22</v>
      </c>
      <c r="K1558" s="16">
        <v>0.17824233</v>
      </c>
      <c r="L1558" s="13" t="s">
        <v>237</v>
      </c>
    </row>
    <row r="1559" spans="1:12">
      <c r="A1559" s="13" t="s">
        <v>2025</v>
      </c>
      <c r="B1559" s="14">
        <v>45712</v>
      </c>
      <c r="C1559" s="13" t="s">
        <v>224</v>
      </c>
      <c r="D1559" s="13" t="s">
        <v>76</v>
      </c>
      <c r="E1559" s="13" t="s">
        <v>18</v>
      </c>
      <c r="F1559" s="15">
        <v>43493.64</v>
      </c>
      <c r="G1559" s="15">
        <v>0</v>
      </c>
      <c r="H1559" s="15">
        <v>43493.64</v>
      </c>
      <c r="I1559" s="15">
        <v>34627.32</v>
      </c>
      <c r="J1559" s="15">
        <v>8866.32</v>
      </c>
      <c r="K1559" s="16">
        <v>0.20385325000000001</v>
      </c>
      <c r="L1559" s="13" t="s">
        <v>237</v>
      </c>
    </row>
    <row r="1560" spans="1:12" ht="36">
      <c r="A1560" s="13" t="s">
        <v>2026</v>
      </c>
      <c r="B1560" s="14">
        <v>45712</v>
      </c>
      <c r="C1560" s="13" t="s">
        <v>89</v>
      </c>
      <c r="D1560" s="13" t="s">
        <v>39</v>
      </c>
      <c r="E1560" s="13" t="s">
        <v>33</v>
      </c>
      <c r="F1560" s="15">
        <v>30354.400000000001</v>
      </c>
      <c r="G1560" s="15">
        <v>0</v>
      </c>
      <c r="H1560" s="15">
        <v>30354.400000000001</v>
      </c>
      <c r="I1560" s="15">
        <v>26986.799999999999</v>
      </c>
      <c r="J1560" s="15">
        <v>3367.6</v>
      </c>
      <c r="K1560" s="16">
        <v>0.11094273</v>
      </c>
      <c r="L1560" s="13" t="s">
        <v>117</v>
      </c>
    </row>
    <row r="1561" spans="1:12" ht="24">
      <c r="A1561" s="13" t="s">
        <v>2027</v>
      </c>
      <c r="B1561" s="14">
        <v>45712</v>
      </c>
      <c r="C1561" s="13" t="s">
        <v>507</v>
      </c>
      <c r="D1561" s="13" t="s">
        <v>45</v>
      </c>
      <c r="E1561" s="13" t="s">
        <v>18</v>
      </c>
      <c r="F1561" s="15">
        <v>3333</v>
      </c>
      <c r="G1561" s="15">
        <v>0</v>
      </c>
      <c r="H1561" s="15">
        <v>3333</v>
      </c>
      <c r="I1561" s="15">
        <v>2404.2600000000002</v>
      </c>
      <c r="J1561" s="15">
        <v>928.74</v>
      </c>
      <c r="K1561" s="16">
        <v>0.27864986000000003</v>
      </c>
      <c r="L1561" s="13" t="s">
        <v>2028</v>
      </c>
    </row>
    <row r="1562" spans="1:12" ht="36">
      <c r="A1562" s="13" t="s">
        <v>2029</v>
      </c>
      <c r="B1562" s="14">
        <v>45712</v>
      </c>
      <c r="C1562" s="13" t="s">
        <v>152</v>
      </c>
      <c r="D1562" s="13" t="s">
        <v>113</v>
      </c>
      <c r="E1562" s="13" t="s">
        <v>24</v>
      </c>
      <c r="F1562" s="15">
        <v>4615.53</v>
      </c>
      <c r="G1562" s="15">
        <v>0</v>
      </c>
      <c r="H1562" s="15">
        <v>4615.53</v>
      </c>
      <c r="I1562" s="15">
        <v>3923.2</v>
      </c>
      <c r="J1562" s="15">
        <v>692.33</v>
      </c>
      <c r="K1562" s="16">
        <v>0.15000010999999999</v>
      </c>
      <c r="L1562" s="13" t="s">
        <v>113</v>
      </c>
    </row>
    <row r="1563" spans="1:12" ht="36">
      <c r="A1563" s="13" t="s">
        <v>2030</v>
      </c>
      <c r="B1563" s="14">
        <v>45712</v>
      </c>
      <c r="C1563" s="13" t="s">
        <v>152</v>
      </c>
      <c r="D1563" s="13" t="s">
        <v>113</v>
      </c>
      <c r="E1563" s="13" t="s">
        <v>24</v>
      </c>
      <c r="F1563" s="15">
        <v>3429.5</v>
      </c>
      <c r="G1563" s="15">
        <v>0</v>
      </c>
      <c r="H1563" s="15">
        <v>3429.5</v>
      </c>
      <c r="I1563" s="15">
        <v>2915</v>
      </c>
      <c r="J1563" s="15">
        <v>514.5</v>
      </c>
      <c r="K1563" s="16">
        <v>0.15002187</v>
      </c>
      <c r="L1563" s="13" t="s">
        <v>113</v>
      </c>
    </row>
    <row r="1564" spans="1:12" ht="36">
      <c r="A1564" s="13" t="s">
        <v>2031</v>
      </c>
      <c r="B1564" s="14">
        <v>45712</v>
      </c>
      <c r="C1564" s="13" t="s">
        <v>152</v>
      </c>
      <c r="D1564" s="13" t="s">
        <v>113</v>
      </c>
      <c r="E1564" s="13" t="s">
        <v>24</v>
      </c>
      <c r="F1564" s="15">
        <v>2669.29</v>
      </c>
      <c r="G1564" s="15">
        <v>0</v>
      </c>
      <c r="H1564" s="15">
        <v>2669.29</v>
      </c>
      <c r="I1564" s="15">
        <v>2268.9</v>
      </c>
      <c r="J1564" s="15">
        <v>400.39</v>
      </c>
      <c r="K1564" s="16">
        <v>0.14999868999999999</v>
      </c>
      <c r="L1564" s="13" t="s">
        <v>113</v>
      </c>
    </row>
    <row r="1565" spans="1:12" ht="24">
      <c r="A1565" s="13" t="s">
        <v>2032</v>
      </c>
      <c r="B1565" s="14">
        <v>45712</v>
      </c>
      <c r="C1565" s="13" t="s">
        <v>175</v>
      </c>
      <c r="D1565" s="13" t="s">
        <v>20</v>
      </c>
      <c r="E1565" s="13" t="s">
        <v>24</v>
      </c>
      <c r="F1565" s="15">
        <v>1514.18</v>
      </c>
      <c r="G1565" s="15">
        <v>0</v>
      </c>
      <c r="H1565" s="15">
        <v>1514.18</v>
      </c>
      <c r="I1565" s="15">
        <v>1094.3499999999999</v>
      </c>
      <c r="J1565" s="15">
        <v>419.83</v>
      </c>
      <c r="K1565" s="16">
        <v>0.27726558000000001</v>
      </c>
      <c r="L1565" s="13" t="s">
        <v>20</v>
      </c>
    </row>
    <row r="1566" spans="1:12" ht="24">
      <c r="A1566" s="13" t="s">
        <v>2033</v>
      </c>
      <c r="B1566" s="14">
        <v>45712</v>
      </c>
      <c r="C1566" s="13" t="s">
        <v>175</v>
      </c>
      <c r="D1566" s="13" t="s">
        <v>20</v>
      </c>
      <c r="E1566" s="13" t="s">
        <v>24</v>
      </c>
      <c r="F1566" s="15">
        <v>1215.5999999999999</v>
      </c>
      <c r="G1566" s="15">
        <v>0</v>
      </c>
      <c r="H1566" s="15">
        <v>1215.5999999999999</v>
      </c>
      <c r="I1566" s="15">
        <v>813.54</v>
      </c>
      <c r="J1566" s="15">
        <v>402.06</v>
      </c>
      <c r="K1566" s="16">
        <v>0.33075025000000002</v>
      </c>
      <c r="L1566" s="13" t="s">
        <v>20</v>
      </c>
    </row>
    <row r="1567" spans="1:12" ht="24">
      <c r="A1567" s="13" t="s">
        <v>2034</v>
      </c>
      <c r="B1567" s="14">
        <v>45712</v>
      </c>
      <c r="C1567" s="13" t="s">
        <v>1803</v>
      </c>
      <c r="D1567" s="13" t="s">
        <v>68</v>
      </c>
      <c r="E1567" s="13" t="s">
        <v>24</v>
      </c>
      <c r="F1567" s="15">
        <v>7630</v>
      </c>
      <c r="G1567" s="15">
        <v>0</v>
      </c>
      <c r="H1567" s="15">
        <v>7630</v>
      </c>
      <c r="I1567" s="15">
        <v>5835.44</v>
      </c>
      <c r="J1567" s="15">
        <v>1794.56</v>
      </c>
      <c r="K1567" s="16">
        <v>0.23519789999999999</v>
      </c>
      <c r="L1567" s="13" t="s">
        <v>3612</v>
      </c>
    </row>
    <row r="1568" spans="1:12">
      <c r="A1568" s="13" t="s">
        <v>1388</v>
      </c>
      <c r="B1568" s="14">
        <v>45712</v>
      </c>
      <c r="C1568" s="13" t="s">
        <v>1389</v>
      </c>
      <c r="D1568" s="13" t="s">
        <v>76</v>
      </c>
      <c r="E1568" s="13" t="s">
        <v>18</v>
      </c>
      <c r="F1568" s="15">
        <v>0</v>
      </c>
      <c r="G1568" s="15">
        <v>0</v>
      </c>
      <c r="H1568" s="15">
        <v>0</v>
      </c>
      <c r="I1568" s="15">
        <v>-862.5</v>
      </c>
      <c r="J1568" s="15">
        <v>862.5</v>
      </c>
      <c r="K1568" s="16">
        <v>0</v>
      </c>
      <c r="L1568" s="13" t="s">
        <v>238</v>
      </c>
    </row>
    <row r="1569" spans="1:12" ht="24">
      <c r="A1569" s="13" t="s">
        <v>1415</v>
      </c>
      <c r="B1569" s="14">
        <v>45712</v>
      </c>
      <c r="C1569" s="13" t="s">
        <v>199</v>
      </c>
      <c r="D1569" s="13" t="s">
        <v>76</v>
      </c>
      <c r="E1569" s="13" t="s">
        <v>18</v>
      </c>
      <c r="F1569" s="15">
        <v>0</v>
      </c>
      <c r="G1569" s="15">
        <v>-2000</v>
      </c>
      <c r="H1569" s="15">
        <v>-2000</v>
      </c>
      <c r="I1569" s="15">
        <v>0</v>
      </c>
      <c r="J1569" s="15">
        <v>-2000</v>
      </c>
      <c r="K1569" s="16">
        <v>1</v>
      </c>
      <c r="L1569" s="13" t="s">
        <v>238</v>
      </c>
    </row>
    <row r="1570" spans="1:12" ht="24">
      <c r="A1570" s="13" t="s">
        <v>1421</v>
      </c>
      <c r="B1570" s="14">
        <v>45712</v>
      </c>
      <c r="C1570" s="13" t="s">
        <v>180</v>
      </c>
      <c r="D1570" s="13" t="s">
        <v>76</v>
      </c>
      <c r="E1570" s="13" t="s">
        <v>18</v>
      </c>
      <c r="F1570" s="15">
        <v>0</v>
      </c>
      <c r="G1570" s="15">
        <v>0</v>
      </c>
      <c r="H1570" s="15">
        <v>0</v>
      </c>
      <c r="I1570" s="15">
        <v>476.48</v>
      </c>
      <c r="J1570" s="15">
        <v>-476.48</v>
      </c>
      <c r="K1570" s="16">
        <v>0</v>
      </c>
      <c r="L1570" s="13" t="s">
        <v>142</v>
      </c>
    </row>
    <row r="1571" spans="1:12" ht="36">
      <c r="A1571" s="13" t="s">
        <v>1162</v>
      </c>
      <c r="B1571" s="14">
        <v>45712</v>
      </c>
      <c r="C1571" s="13" t="s">
        <v>1163</v>
      </c>
      <c r="D1571" s="13" t="s">
        <v>70</v>
      </c>
      <c r="E1571" s="13" t="s">
        <v>24</v>
      </c>
      <c r="F1571" s="15">
        <v>0</v>
      </c>
      <c r="G1571" s="15">
        <v>0</v>
      </c>
      <c r="H1571" s="15">
        <v>0</v>
      </c>
      <c r="I1571" s="15">
        <v>482.79</v>
      </c>
      <c r="J1571" s="15">
        <v>-482.79</v>
      </c>
      <c r="K1571" s="16">
        <v>0</v>
      </c>
      <c r="L1571" s="13" t="s">
        <v>243</v>
      </c>
    </row>
    <row r="1572" spans="1:12">
      <c r="A1572" s="13" t="s">
        <v>1992</v>
      </c>
      <c r="B1572" s="14">
        <v>45712</v>
      </c>
      <c r="C1572" s="13" t="s">
        <v>94</v>
      </c>
      <c r="D1572" s="13" t="s">
        <v>81</v>
      </c>
      <c r="E1572" s="13" t="s">
        <v>24</v>
      </c>
      <c r="F1572" s="15">
        <v>0</v>
      </c>
      <c r="G1572" s="15">
        <v>140.72</v>
      </c>
      <c r="H1572" s="15">
        <v>140.72</v>
      </c>
      <c r="I1572" s="15">
        <v>-43.48</v>
      </c>
      <c r="J1572" s="15">
        <v>184.2</v>
      </c>
      <c r="K1572" s="16">
        <v>1.30898238</v>
      </c>
      <c r="L1572" s="13" t="s">
        <v>247</v>
      </c>
    </row>
    <row r="1573" spans="1:12" ht="24">
      <c r="A1573" s="13" t="s">
        <v>503</v>
      </c>
      <c r="B1573" s="14">
        <v>45712</v>
      </c>
      <c r="C1573" s="13" t="s">
        <v>295</v>
      </c>
      <c r="D1573" s="13" t="s">
        <v>59</v>
      </c>
      <c r="E1573" s="13" t="s">
        <v>18</v>
      </c>
      <c r="F1573" s="15">
        <v>0</v>
      </c>
      <c r="G1573" s="15">
        <v>0</v>
      </c>
      <c r="H1573" s="15">
        <v>0</v>
      </c>
      <c r="I1573" s="15">
        <v>0.02</v>
      </c>
      <c r="J1573" s="15">
        <v>-0.02</v>
      </c>
      <c r="K1573" s="16">
        <v>0</v>
      </c>
      <c r="L1573" s="13" t="s">
        <v>181</v>
      </c>
    </row>
    <row r="1574" spans="1:12" ht="24">
      <c r="A1574" s="13" t="s">
        <v>2035</v>
      </c>
      <c r="B1574" s="14">
        <v>45712</v>
      </c>
      <c r="C1574" s="13" t="s">
        <v>71</v>
      </c>
      <c r="D1574" s="13" t="s">
        <v>70</v>
      </c>
      <c r="E1574" s="13" t="s">
        <v>24</v>
      </c>
      <c r="F1574" s="15">
        <v>1626.8</v>
      </c>
      <c r="G1574" s="15">
        <v>-1626.8</v>
      </c>
      <c r="H1574" s="15">
        <v>0</v>
      </c>
      <c r="I1574" s="15">
        <v>0</v>
      </c>
      <c r="J1574" s="15">
        <v>0</v>
      </c>
      <c r="K1574" s="16">
        <v>0</v>
      </c>
      <c r="L1574" s="13" t="s">
        <v>243</v>
      </c>
    </row>
    <row r="1575" spans="1:12" ht="24">
      <c r="A1575" s="13" t="s">
        <v>2036</v>
      </c>
      <c r="B1575" s="14">
        <v>45712</v>
      </c>
      <c r="C1575" s="13" t="s">
        <v>355</v>
      </c>
      <c r="D1575" s="13" t="s">
        <v>76</v>
      </c>
      <c r="E1575" s="13" t="s">
        <v>18</v>
      </c>
      <c r="F1575" s="15">
        <v>0</v>
      </c>
      <c r="G1575" s="15">
        <v>0</v>
      </c>
      <c r="H1575" s="15">
        <v>0</v>
      </c>
      <c r="I1575" s="15">
        <v>6874.95</v>
      </c>
      <c r="J1575" s="15">
        <v>-6874.95</v>
      </c>
      <c r="K1575" s="16">
        <v>0</v>
      </c>
      <c r="L1575" s="13" t="s">
        <v>234</v>
      </c>
    </row>
    <row r="1576" spans="1:12" ht="24">
      <c r="A1576" s="13" t="s">
        <v>1586</v>
      </c>
      <c r="B1576" s="14">
        <v>45712</v>
      </c>
      <c r="C1576" s="13" t="s">
        <v>344</v>
      </c>
      <c r="D1576" s="13" t="s">
        <v>15</v>
      </c>
      <c r="E1576" s="13" t="s">
        <v>18</v>
      </c>
      <c r="F1576" s="15">
        <v>0</v>
      </c>
      <c r="G1576" s="15">
        <v>0</v>
      </c>
      <c r="H1576" s="15">
        <v>0</v>
      </c>
      <c r="I1576" s="15">
        <v>-561.6</v>
      </c>
      <c r="J1576" s="15">
        <v>561.6</v>
      </c>
      <c r="K1576" s="16">
        <v>0</v>
      </c>
      <c r="L1576" s="13" t="s">
        <v>274</v>
      </c>
    </row>
    <row r="1577" spans="1:12" ht="24">
      <c r="A1577" s="13" t="s">
        <v>1807</v>
      </c>
      <c r="B1577" s="14">
        <v>45712</v>
      </c>
      <c r="C1577" s="13" t="s">
        <v>1803</v>
      </c>
      <c r="D1577" s="13" t="s">
        <v>68</v>
      </c>
      <c r="E1577" s="13" t="s">
        <v>18</v>
      </c>
      <c r="F1577" s="15">
        <v>0</v>
      </c>
      <c r="G1577" s="15">
        <v>-80.61</v>
      </c>
      <c r="H1577" s="15">
        <v>-80.61</v>
      </c>
      <c r="I1577" s="15">
        <v>-166.47</v>
      </c>
      <c r="J1577" s="15">
        <v>85.86</v>
      </c>
      <c r="K1577" s="16">
        <v>-1.0651284000000001</v>
      </c>
      <c r="L1577" s="13" t="s">
        <v>1779</v>
      </c>
    </row>
    <row r="1578" spans="1:12" ht="24">
      <c r="A1578" s="13" t="s">
        <v>1606</v>
      </c>
      <c r="B1578" s="14">
        <v>45712</v>
      </c>
      <c r="C1578" s="13" t="s">
        <v>611</v>
      </c>
      <c r="D1578" s="13" t="s">
        <v>120</v>
      </c>
      <c r="E1578" s="13" t="s">
        <v>24</v>
      </c>
      <c r="F1578" s="15">
        <v>0</v>
      </c>
      <c r="G1578" s="15">
        <v>0</v>
      </c>
      <c r="H1578" s="15">
        <v>0</v>
      </c>
      <c r="I1578" s="15">
        <v>5372.4</v>
      </c>
      <c r="J1578" s="15">
        <v>-5372.4</v>
      </c>
      <c r="K1578" s="16">
        <v>0</v>
      </c>
      <c r="L1578" s="13" t="s">
        <v>1746</v>
      </c>
    </row>
    <row r="1579" spans="1:12" ht="48">
      <c r="A1579" s="13" t="s">
        <v>1136</v>
      </c>
      <c r="B1579" s="14">
        <v>45712</v>
      </c>
      <c r="C1579" s="13" t="s">
        <v>151</v>
      </c>
      <c r="D1579" s="13" t="s">
        <v>70</v>
      </c>
      <c r="E1579" s="13" t="s">
        <v>24</v>
      </c>
      <c r="F1579" s="15">
        <v>0</v>
      </c>
      <c r="G1579" s="15">
        <v>0</v>
      </c>
      <c r="H1579" s="15">
        <v>0</v>
      </c>
      <c r="I1579" s="15">
        <v>-30.72</v>
      </c>
      <c r="J1579" s="15">
        <v>30.72</v>
      </c>
      <c r="K1579" s="16">
        <v>0</v>
      </c>
      <c r="L1579" s="13" t="s">
        <v>239</v>
      </c>
    </row>
    <row r="1580" spans="1:12">
      <c r="A1580" s="13" t="s">
        <v>957</v>
      </c>
      <c r="B1580" s="14">
        <v>45712</v>
      </c>
      <c r="C1580" s="13" t="s">
        <v>21</v>
      </c>
      <c r="D1580" s="13" t="s">
        <v>20</v>
      </c>
      <c r="E1580" s="13" t="s">
        <v>24</v>
      </c>
      <c r="F1580" s="15">
        <v>0</v>
      </c>
      <c r="G1580" s="15">
        <v>0</v>
      </c>
      <c r="H1580" s="15">
        <v>0</v>
      </c>
      <c r="I1580" s="15">
        <v>-98.02</v>
      </c>
      <c r="J1580" s="15">
        <v>98.02</v>
      </c>
      <c r="K1580" s="16">
        <v>0</v>
      </c>
      <c r="L1580" s="13" t="s">
        <v>245</v>
      </c>
    </row>
    <row r="1581" spans="1:12">
      <c r="A1581" s="13" t="s">
        <v>1045</v>
      </c>
      <c r="B1581" s="14">
        <v>45712</v>
      </c>
      <c r="C1581" s="13" t="s">
        <v>62</v>
      </c>
      <c r="D1581" s="13" t="s">
        <v>15</v>
      </c>
      <c r="E1581" s="13" t="s">
        <v>18</v>
      </c>
      <c r="F1581" s="15">
        <v>0</v>
      </c>
      <c r="G1581" s="15">
        <v>940</v>
      </c>
      <c r="H1581" s="15">
        <v>940</v>
      </c>
      <c r="I1581" s="15">
        <v>663.54</v>
      </c>
      <c r="J1581" s="15">
        <v>276.45999999999998</v>
      </c>
      <c r="K1581" s="16">
        <v>0.29410638</v>
      </c>
      <c r="L1581" s="13" t="s">
        <v>238</v>
      </c>
    </row>
    <row r="1582" spans="1:12">
      <c r="A1582" s="13" t="s">
        <v>2037</v>
      </c>
      <c r="B1582" s="14">
        <v>45712</v>
      </c>
      <c r="C1582" s="13" t="s">
        <v>62</v>
      </c>
      <c r="D1582" s="13" t="s">
        <v>15</v>
      </c>
      <c r="E1582" s="13" t="s">
        <v>18</v>
      </c>
      <c r="F1582" s="15">
        <v>1165</v>
      </c>
      <c r="G1582" s="15">
        <v>0</v>
      </c>
      <c r="H1582" s="15">
        <v>1165</v>
      </c>
      <c r="I1582" s="15">
        <v>821.2</v>
      </c>
      <c r="J1582" s="15">
        <v>343.8</v>
      </c>
      <c r="K1582" s="16">
        <v>0.29510730000000002</v>
      </c>
      <c r="L1582" s="13" t="s">
        <v>238</v>
      </c>
    </row>
    <row r="1583" spans="1:12">
      <c r="A1583" s="13" t="s">
        <v>2038</v>
      </c>
      <c r="B1583" s="14">
        <v>45712</v>
      </c>
      <c r="C1583" s="13" t="s">
        <v>530</v>
      </c>
      <c r="D1583" s="13" t="s">
        <v>45</v>
      </c>
      <c r="E1583" s="13" t="s">
        <v>24</v>
      </c>
      <c r="F1583" s="15">
        <v>2481.36</v>
      </c>
      <c r="G1583" s="15">
        <v>0</v>
      </c>
      <c r="H1583" s="15">
        <v>2481.36</v>
      </c>
      <c r="I1583" s="15">
        <v>1861.2</v>
      </c>
      <c r="J1583" s="15">
        <v>620.16</v>
      </c>
      <c r="K1583" s="16">
        <v>0.24992745999999999</v>
      </c>
      <c r="L1583" s="13" t="s">
        <v>241</v>
      </c>
    </row>
    <row r="1584" spans="1:12">
      <c r="A1584" s="13" t="s">
        <v>2039</v>
      </c>
      <c r="B1584" s="14">
        <v>45712</v>
      </c>
      <c r="C1584" s="13" t="s">
        <v>224</v>
      </c>
      <c r="D1584" s="13" t="s">
        <v>76</v>
      </c>
      <c r="E1584" s="13" t="s">
        <v>18</v>
      </c>
      <c r="F1584" s="15">
        <v>260097.26</v>
      </c>
      <c r="G1584" s="15">
        <v>0</v>
      </c>
      <c r="H1584" s="15">
        <v>260097.26</v>
      </c>
      <c r="I1584" s="15">
        <v>213459.11</v>
      </c>
      <c r="J1584" s="15">
        <v>46638.15</v>
      </c>
      <c r="K1584" s="16">
        <v>0.17931042</v>
      </c>
      <c r="L1584" s="13" t="s">
        <v>237</v>
      </c>
    </row>
    <row r="1585" spans="1:12">
      <c r="A1585" s="13" t="s">
        <v>2040</v>
      </c>
      <c r="B1585" s="14">
        <v>45712</v>
      </c>
      <c r="C1585" s="13" t="s">
        <v>224</v>
      </c>
      <c r="D1585" s="13" t="s">
        <v>76</v>
      </c>
      <c r="E1585" s="13" t="s">
        <v>18</v>
      </c>
      <c r="F1585" s="15">
        <v>61669</v>
      </c>
      <c r="G1585" s="15">
        <v>0</v>
      </c>
      <c r="H1585" s="15">
        <v>61669</v>
      </c>
      <c r="I1585" s="15">
        <v>46631.3</v>
      </c>
      <c r="J1585" s="15">
        <v>15037.7</v>
      </c>
      <c r="K1585" s="16">
        <v>0.24384537000000001</v>
      </c>
      <c r="L1585" s="13" t="s">
        <v>237</v>
      </c>
    </row>
    <row r="1586" spans="1:12">
      <c r="A1586" s="13" t="s">
        <v>2041</v>
      </c>
      <c r="B1586" s="14">
        <v>45712</v>
      </c>
      <c r="C1586" s="13" t="s">
        <v>224</v>
      </c>
      <c r="D1586" s="13" t="s">
        <v>76</v>
      </c>
      <c r="E1586" s="13" t="s">
        <v>18</v>
      </c>
      <c r="F1586" s="15">
        <v>180112.93</v>
      </c>
      <c r="G1586" s="15">
        <v>0</v>
      </c>
      <c r="H1586" s="15">
        <v>180112.93</v>
      </c>
      <c r="I1586" s="15">
        <v>148550.31</v>
      </c>
      <c r="J1586" s="15">
        <v>31562.62</v>
      </c>
      <c r="K1586" s="16">
        <v>0.17523795</v>
      </c>
      <c r="L1586" s="13" t="s">
        <v>237</v>
      </c>
    </row>
    <row r="1587" spans="1:12">
      <c r="A1587" s="13" t="s">
        <v>2042</v>
      </c>
      <c r="B1587" s="14">
        <v>45712</v>
      </c>
      <c r="C1587" s="13" t="s">
        <v>224</v>
      </c>
      <c r="D1587" s="13" t="s">
        <v>76</v>
      </c>
      <c r="E1587" s="13" t="s">
        <v>18</v>
      </c>
      <c r="F1587" s="15">
        <v>41503.42</v>
      </c>
      <c r="G1587" s="15">
        <v>0</v>
      </c>
      <c r="H1587" s="15">
        <v>41503.42</v>
      </c>
      <c r="I1587" s="15">
        <v>31154.21</v>
      </c>
      <c r="J1587" s="15">
        <v>10349.209999999999</v>
      </c>
      <c r="K1587" s="16">
        <v>0.249358</v>
      </c>
      <c r="L1587" s="13" t="s">
        <v>237</v>
      </c>
    </row>
    <row r="1588" spans="1:12" ht="24">
      <c r="A1588" s="13" t="s">
        <v>1948</v>
      </c>
      <c r="B1588" s="14">
        <v>45712</v>
      </c>
      <c r="C1588" s="13" t="s">
        <v>170</v>
      </c>
      <c r="D1588" s="13" t="s">
        <v>81</v>
      </c>
      <c r="E1588" s="13" t="s">
        <v>24</v>
      </c>
      <c r="F1588" s="15">
        <v>0</v>
      </c>
      <c r="G1588" s="15">
        <v>0</v>
      </c>
      <c r="H1588" s="15">
        <v>0</v>
      </c>
      <c r="I1588" s="15">
        <v>-40.25</v>
      </c>
      <c r="J1588" s="15">
        <v>40.25</v>
      </c>
      <c r="K1588" s="16">
        <v>0</v>
      </c>
      <c r="L1588" s="13" t="s">
        <v>247</v>
      </c>
    </row>
    <row r="1589" spans="1:12" ht="24">
      <c r="A1589" s="13" t="s">
        <v>2043</v>
      </c>
      <c r="B1589" s="14">
        <v>45712</v>
      </c>
      <c r="C1589" s="13" t="s">
        <v>1661</v>
      </c>
      <c r="D1589" s="13" t="s">
        <v>241</v>
      </c>
      <c r="E1589" s="13" t="s">
        <v>24</v>
      </c>
      <c r="F1589" s="15">
        <v>23970</v>
      </c>
      <c r="G1589" s="15">
        <v>0</v>
      </c>
      <c r="H1589" s="15">
        <v>23970</v>
      </c>
      <c r="I1589" s="15">
        <v>19794.830000000002</v>
      </c>
      <c r="J1589" s="15">
        <v>4175.17</v>
      </c>
      <c r="K1589" s="16">
        <v>0.17418315000000001</v>
      </c>
      <c r="L1589" s="13" t="s">
        <v>241</v>
      </c>
    </row>
    <row r="1590" spans="1:12" ht="24">
      <c r="A1590" s="13" t="s">
        <v>2044</v>
      </c>
      <c r="B1590" s="14">
        <v>45712</v>
      </c>
      <c r="C1590" s="13" t="s">
        <v>175</v>
      </c>
      <c r="D1590" s="13" t="s">
        <v>20</v>
      </c>
      <c r="E1590" s="13" t="s">
        <v>24</v>
      </c>
      <c r="F1590" s="15">
        <v>2284.98</v>
      </c>
      <c r="G1590" s="15">
        <v>0</v>
      </c>
      <c r="H1590" s="15">
        <v>2284.98</v>
      </c>
      <c r="I1590" s="15">
        <v>1756.95</v>
      </c>
      <c r="J1590" s="15">
        <v>528.03</v>
      </c>
      <c r="K1590" s="16">
        <v>0.23108735999999999</v>
      </c>
      <c r="L1590" s="13" t="s">
        <v>20</v>
      </c>
    </row>
    <row r="1591" spans="1:12" ht="24">
      <c r="A1591" s="13" t="s">
        <v>2015</v>
      </c>
      <c r="B1591" s="14">
        <v>45712</v>
      </c>
      <c r="C1591" s="13" t="s">
        <v>175</v>
      </c>
      <c r="D1591" s="13" t="s">
        <v>20</v>
      </c>
      <c r="E1591" s="13" t="s">
        <v>24</v>
      </c>
      <c r="F1591" s="15">
        <v>0</v>
      </c>
      <c r="G1591" s="15">
        <v>775.6</v>
      </c>
      <c r="H1591" s="15">
        <v>775.6</v>
      </c>
      <c r="I1591" s="15">
        <v>521.54</v>
      </c>
      <c r="J1591" s="15">
        <v>254.06</v>
      </c>
      <c r="K1591" s="16">
        <v>0.32756575999999998</v>
      </c>
      <c r="L1591" s="13" t="s">
        <v>20</v>
      </c>
    </row>
    <row r="1592" spans="1:12">
      <c r="A1592" s="13" t="s">
        <v>2045</v>
      </c>
      <c r="B1592" s="14">
        <v>45712</v>
      </c>
      <c r="C1592" s="13" t="s">
        <v>1389</v>
      </c>
      <c r="D1592" s="13" t="s">
        <v>76</v>
      </c>
      <c r="E1592" s="13" t="s">
        <v>18</v>
      </c>
      <c r="F1592" s="15">
        <v>2138</v>
      </c>
      <c r="G1592" s="15">
        <v>0</v>
      </c>
      <c r="H1592" s="15">
        <v>2138</v>
      </c>
      <c r="I1592" s="15">
        <v>1508.98</v>
      </c>
      <c r="J1592" s="15">
        <v>629.02</v>
      </c>
      <c r="K1592" s="16">
        <v>0.29420953999999999</v>
      </c>
      <c r="L1592" s="13" t="s">
        <v>238</v>
      </c>
    </row>
    <row r="1593" spans="1:12" ht="24">
      <c r="A1593" s="13" t="s">
        <v>2046</v>
      </c>
      <c r="B1593" s="14">
        <v>45712</v>
      </c>
      <c r="C1593" s="13" t="s">
        <v>175</v>
      </c>
      <c r="D1593" s="13" t="s">
        <v>20</v>
      </c>
      <c r="E1593" s="13" t="s">
        <v>24</v>
      </c>
      <c r="F1593" s="15">
        <v>1054.25</v>
      </c>
      <c r="G1593" s="15">
        <v>0</v>
      </c>
      <c r="H1593" s="15">
        <v>1054.25</v>
      </c>
      <c r="I1593" s="15">
        <v>769.75</v>
      </c>
      <c r="J1593" s="15">
        <v>284.5</v>
      </c>
      <c r="K1593" s="16">
        <v>0.26986009</v>
      </c>
      <c r="L1593" s="13" t="s">
        <v>20</v>
      </c>
    </row>
    <row r="1594" spans="1:12" ht="24">
      <c r="A1594" s="13" t="s">
        <v>2047</v>
      </c>
      <c r="B1594" s="14">
        <v>45712</v>
      </c>
      <c r="C1594" s="13" t="s">
        <v>175</v>
      </c>
      <c r="D1594" s="13" t="s">
        <v>20</v>
      </c>
      <c r="E1594" s="13" t="s">
        <v>24</v>
      </c>
      <c r="F1594" s="15">
        <v>1651</v>
      </c>
      <c r="G1594" s="15">
        <v>0</v>
      </c>
      <c r="H1594" s="15">
        <v>1651</v>
      </c>
      <c r="I1594" s="15">
        <v>1234.8</v>
      </c>
      <c r="J1594" s="15">
        <v>416.2</v>
      </c>
      <c r="K1594" s="16">
        <v>0.25208964</v>
      </c>
      <c r="L1594" s="13" t="s">
        <v>20</v>
      </c>
    </row>
    <row r="1595" spans="1:12" ht="24">
      <c r="A1595" s="13" t="s">
        <v>1966</v>
      </c>
      <c r="B1595" s="14">
        <v>45713</v>
      </c>
      <c r="C1595" s="13" t="s">
        <v>119</v>
      </c>
      <c r="D1595" s="13" t="s">
        <v>244</v>
      </c>
      <c r="E1595" s="13" t="s">
        <v>24</v>
      </c>
      <c r="F1595" s="15">
        <v>0</v>
      </c>
      <c r="G1595" s="15">
        <v>2160</v>
      </c>
      <c r="H1595" s="15">
        <v>2160</v>
      </c>
      <c r="I1595" s="15">
        <v>1609.45</v>
      </c>
      <c r="J1595" s="15">
        <v>550.54999999999995</v>
      </c>
      <c r="K1595" s="16">
        <v>0.25488425999999997</v>
      </c>
      <c r="L1595" s="13" t="s">
        <v>244</v>
      </c>
    </row>
    <row r="1596" spans="1:12" ht="24">
      <c r="A1596" s="13" t="s">
        <v>289</v>
      </c>
      <c r="B1596" s="14">
        <v>45713</v>
      </c>
      <c r="C1596" s="13" t="s">
        <v>71</v>
      </c>
      <c r="D1596" s="13" t="s">
        <v>70</v>
      </c>
      <c r="E1596" s="13" t="s">
        <v>24</v>
      </c>
      <c r="F1596" s="15">
        <v>0</v>
      </c>
      <c r="G1596" s="15">
        <v>0</v>
      </c>
      <c r="H1596" s="15">
        <v>0</v>
      </c>
      <c r="I1596" s="15">
        <v>15</v>
      </c>
      <c r="J1596" s="15">
        <v>-15</v>
      </c>
      <c r="K1596" s="16">
        <v>0</v>
      </c>
      <c r="L1596" s="13" t="s">
        <v>243</v>
      </c>
    </row>
    <row r="1597" spans="1:12" ht="24">
      <c r="A1597" s="13" t="s">
        <v>629</v>
      </c>
      <c r="B1597" s="14">
        <v>45713</v>
      </c>
      <c r="C1597" s="13" t="s">
        <v>143</v>
      </c>
      <c r="D1597" s="13" t="s">
        <v>15</v>
      </c>
      <c r="E1597" s="13" t="s">
        <v>18</v>
      </c>
      <c r="F1597" s="15">
        <v>0</v>
      </c>
      <c r="G1597" s="15">
        <v>0</v>
      </c>
      <c r="H1597" s="15">
        <v>0</v>
      </c>
      <c r="I1597" s="15">
        <v>62</v>
      </c>
      <c r="J1597" s="15">
        <v>-62</v>
      </c>
      <c r="K1597" s="16">
        <v>0</v>
      </c>
      <c r="L1597" s="13" t="s">
        <v>234</v>
      </c>
    </row>
    <row r="1598" spans="1:12" ht="24">
      <c r="A1598" s="13" t="s">
        <v>482</v>
      </c>
      <c r="B1598" s="14">
        <v>45713</v>
      </c>
      <c r="C1598" s="13" t="s">
        <v>273</v>
      </c>
      <c r="D1598" s="13" t="s">
        <v>76</v>
      </c>
      <c r="E1598" s="13" t="s">
        <v>18</v>
      </c>
      <c r="F1598" s="15">
        <v>0</v>
      </c>
      <c r="G1598" s="15">
        <v>0</v>
      </c>
      <c r="H1598" s="15">
        <v>0</v>
      </c>
      <c r="I1598" s="15">
        <v>0</v>
      </c>
      <c r="J1598" s="15">
        <v>0</v>
      </c>
      <c r="K1598" s="16">
        <v>0</v>
      </c>
      <c r="L1598" s="13" t="s">
        <v>269</v>
      </c>
    </row>
    <row r="1599" spans="1:12" ht="36">
      <c r="A1599" s="13" t="s">
        <v>1512</v>
      </c>
      <c r="B1599" s="14">
        <v>45713</v>
      </c>
      <c r="C1599" s="13" t="s">
        <v>1513</v>
      </c>
      <c r="D1599" s="13" t="s">
        <v>70</v>
      </c>
      <c r="E1599" s="13" t="s">
        <v>24</v>
      </c>
      <c r="F1599" s="15">
        <v>0</v>
      </c>
      <c r="G1599" s="15">
        <v>0</v>
      </c>
      <c r="H1599" s="15">
        <v>0</v>
      </c>
      <c r="I1599" s="15">
        <v>497.5</v>
      </c>
      <c r="J1599" s="15">
        <v>-497.5</v>
      </c>
      <c r="K1599" s="16">
        <v>0</v>
      </c>
      <c r="L1599" s="13" t="s">
        <v>243</v>
      </c>
    </row>
    <row r="1600" spans="1:12">
      <c r="A1600" s="13" t="s">
        <v>1540</v>
      </c>
      <c r="B1600" s="14">
        <v>45713</v>
      </c>
      <c r="C1600" s="13" t="s">
        <v>94</v>
      </c>
      <c r="D1600" s="13" t="s">
        <v>81</v>
      </c>
      <c r="E1600" s="13" t="s">
        <v>24</v>
      </c>
      <c r="F1600" s="15">
        <v>0</v>
      </c>
      <c r="G1600" s="15">
        <v>0</v>
      </c>
      <c r="H1600" s="15">
        <v>0</v>
      </c>
      <c r="I1600" s="15">
        <v>-230.5</v>
      </c>
      <c r="J1600" s="15">
        <v>230.5</v>
      </c>
      <c r="K1600" s="16">
        <v>0</v>
      </c>
      <c r="L1600" s="13" t="s">
        <v>247</v>
      </c>
    </row>
    <row r="1601" spans="1:12" ht="24">
      <c r="A1601" s="13" t="s">
        <v>1978</v>
      </c>
      <c r="B1601" s="14">
        <v>45713</v>
      </c>
      <c r="C1601" s="13" t="s">
        <v>273</v>
      </c>
      <c r="D1601" s="13" t="s">
        <v>76</v>
      </c>
      <c r="E1601" s="13" t="s">
        <v>18</v>
      </c>
      <c r="F1601" s="15">
        <v>0</v>
      </c>
      <c r="G1601" s="15">
        <v>0</v>
      </c>
      <c r="H1601" s="15">
        <v>0</v>
      </c>
      <c r="I1601" s="15">
        <v>-0.4</v>
      </c>
      <c r="J1601" s="15">
        <v>0.4</v>
      </c>
      <c r="K1601" s="16">
        <v>0</v>
      </c>
      <c r="L1601" s="13" t="s">
        <v>272</v>
      </c>
    </row>
    <row r="1602" spans="1:12" ht="24">
      <c r="A1602" s="13" t="s">
        <v>2048</v>
      </c>
      <c r="B1602" s="14">
        <v>45713</v>
      </c>
      <c r="C1602" s="13" t="s">
        <v>175</v>
      </c>
      <c r="D1602" s="13" t="s">
        <v>20</v>
      </c>
      <c r="E1602" s="13" t="s">
        <v>24</v>
      </c>
      <c r="F1602" s="15">
        <v>1054.25</v>
      </c>
      <c r="G1602" s="15">
        <v>0</v>
      </c>
      <c r="H1602" s="15">
        <v>1054.25</v>
      </c>
      <c r="I1602" s="15">
        <v>794.75</v>
      </c>
      <c r="J1602" s="15">
        <v>259.5</v>
      </c>
      <c r="K1602" s="16">
        <v>0.24614654999999999</v>
      </c>
      <c r="L1602" s="13" t="s">
        <v>20</v>
      </c>
    </row>
    <row r="1603" spans="1:12" ht="24">
      <c r="A1603" s="13" t="s">
        <v>2049</v>
      </c>
      <c r="B1603" s="14">
        <v>45713</v>
      </c>
      <c r="C1603" s="13" t="s">
        <v>175</v>
      </c>
      <c r="D1603" s="13" t="s">
        <v>20</v>
      </c>
      <c r="E1603" s="13" t="s">
        <v>24</v>
      </c>
      <c r="F1603" s="15">
        <v>2284.98</v>
      </c>
      <c r="G1603" s="15">
        <v>0</v>
      </c>
      <c r="H1603" s="15">
        <v>2284.98</v>
      </c>
      <c r="I1603" s="15">
        <v>1706.95</v>
      </c>
      <c r="J1603" s="15">
        <v>578.03</v>
      </c>
      <c r="K1603" s="16">
        <v>0.25296939000000002</v>
      </c>
      <c r="L1603" s="13" t="s">
        <v>20</v>
      </c>
    </row>
    <row r="1604" spans="1:12">
      <c r="A1604" s="13" t="s">
        <v>669</v>
      </c>
      <c r="B1604" s="14">
        <v>45713</v>
      </c>
      <c r="C1604" s="13" t="s">
        <v>94</v>
      </c>
      <c r="D1604" s="13" t="s">
        <v>81</v>
      </c>
      <c r="E1604" s="13" t="s">
        <v>24</v>
      </c>
      <c r="F1604" s="15">
        <v>0</v>
      </c>
      <c r="G1604" s="15">
        <v>0</v>
      </c>
      <c r="H1604" s="15">
        <v>0</v>
      </c>
      <c r="I1604" s="15">
        <v>203.72</v>
      </c>
      <c r="J1604" s="15">
        <v>-203.72</v>
      </c>
      <c r="K1604" s="16">
        <v>0</v>
      </c>
      <c r="L1604" s="13" t="s">
        <v>247</v>
      </c>
    </row>
    <row r="1605" spans="1:12" ht="48">
      <c r="A1605" s="13" t="s">
        <v>583</v>
      </c>
      <c r="B1605" s="14">
        <v>45713</v>
      </c>
      <c r="C1605" s="13" t="s">
        <v>329</v>
      </c>
      <c r="D1605" s="13" t="s">
        <v>70</v>
      </c>
      <c r="E1605" s="13" t="s">
        <v>24</v>
      </c>
      <c r="F1605" s="15">
        <v>0</v>
      </c>
      <c r="G1605" s="15">
        <v>0</v>
      </c>
      <c r="H1605" s="15">
        <v>0</v>
      </c>
      <c r="I1605" s="15">
        <v>2239.63</v>
      </c>
      <c r="J1605" s="15">
        <v>-2239.63</v>
      </c>
      <c r="K1605" s="16">
        <v>0</v>
      </c>
      <c r="L1605" s="13" t="s">
        <v>243</v>
      </c>
    </row>
    <row r="1606" spans="1:12" ht="36">
      <c r="A1606" s="13" t="s">
        <v>1025</v>
      </c>
      <c r="B1606" s="14">
        <v>45713</v>
      </c>
      <c r="C1606" s="13" t="s">
        <v>121</v>
      </c>
      <c r="D1606" s="13" t="s">
        <v>120</v>
      </c>
      <c r="E1606" s="13" t="s">
        <v>24</v>
      </c>
      <c r="F1606" s="15">
        <v>0</v>
      </c>
      <c r="G1606" s="15">
        <v>0</v>
      </c>
      <c r="H1606" s="15">
        <v>0</v>
      </c>
      <c r="I1606" s="15">
        <v>83.88</v>
      </c>
      <c r="J1606" s="15">
        <v>-83.88</v>
      </c>
      <c r="K1606" s="16">
        <v>0</v>
      </c>
      <c r="L1606" s="13" t="s">
        <v>496</v>
      </c>
    </row>
    <row r="1607" spans="1:12" ht="24">
      <c r="A1607" s="13" t="s">
        <v>503</v>
      </c>
      <c r="B1607" s="14">
        <v>45713</v>
      </c>
      <c r="C1607" s="13" t="s">
        <v>295</v>
      </c>
      <c r="D1607" s="13" t="s">
        <v>59</v>
      </c>
      <c r="E1607" s="13" t="s">
        <v>18</v>
      </c>
      <c r="F1607" s="15">
        <v>0</v>
      </c>
      <c r="G1607" s="15">
        <v>-230177.92000000001</v>
      </c>
      <c r="H1607" s="15">
        <v>-230177.92000000001</v>
      </c>
      <c r="I1607" s="15">
        <v>0</v>
      </c>
      <c r="J1607" s="15">
        <v>-230177.92000000001</v>
      </c>
      <c r="K1607" s="16">
        <v>1</v>
      </c>
      <c r="L1607" s="13" t="s">
        <v>181</v>
      </c>
    </row>
    <row r="1608" spans="1:12">
      <c r="A1608" s="13" t="s">
        <v>2050</v>
      </c>
      <c r="B1608" s="14">
        <v>45713</v>
      </c>
      <c r="C1608" s="13" t="s">
        <v>60</v>
      </c>
      <c r="D1608" s="13" t="s">
        <v>59</v>
      </c>
      <c r="E1608" s="13" t="s">
        <v>18</v>
      </c>
      <c r="F1608" s="15">
        <v>0</v>
      </c>
      <c r="G1608" s="15">
        <v>0</v>
      </c>
      <c r="H1608" s="15">
        <v>0</v>
      </c>
      <c r="I1608" s="15">
        <v>-320</v>
      </c>
      <c r="J1608" s="15">
        <v>320</v>
      </c>
      <c r="K1608" s="16">
        <v>0</v>
      </c>
      <c r="L1608" s="13" t="s">
        <v>247</v>
      </c>
    </row>
    <row r="1609" spans="1:12" ht="36">
      <c r="A1609" s="13" t="s">
        <v>574</v>
      </c>
      <c r="B1609" s="14">
        <v>45713</v>
      </c>
      <c r="C1609" s="13" t="s">
        <v>365</v>
      </c>
      <c r="D1609" s="13" t="s">
        <v>70</v>
      </c>
      <c r="E1609" s="13" t="s">
        <v>24</v>
      </c>
      <c r="F1609" s="15">
        <v>0</v>
      </c>
      <c r="G1609" s="15">
        <v>0</v>
      </c>
      <c r="H1609" s="15">
        <v>0</v>
      </c>
      <c r="I1609" s="15">
        <v>76</v>
      </c>
      <c r="J1609" s="15">
        <v>-76</v>
      </c>
      <c r="K1609" s="16">
        <v>0</v>
      </c>
      <c r="L1609" s="13" t="s">
        <v>239</v>
      </c>
    </row>
    <row r="1610" spans="1:12" ht="24">
      <c r="A1610" s="13" t="s">
        <v>2051</v>
      </c>
      <c r="B1610" s="14">
        <v>45713</v>
      </c>
      <c r="C1610" s="13" t="s">
        <v>175</v>
      </c>
      <c r="D1610" s="13" t="s">
        <v>20</v>
      </c>
      <c r="E1610" s="13" t="s">
        <v>24</v>
      </c>
      <c r="F1610" s="15">
        <v>0</v>
      </c>
      <c r="G1610" s="15">
        <v>220</v>
      </c>
      <c r="H1610" s="15">
        <v>220</v>
      </c>
      <c r="I1610" s="15">
        <v>0</v>
      </c>
      <c r="J1610" s="15">
        <v>220</v>
      </c>
      <c r="K1610" s="16">
        <v>1</v>
      </c>
      <c r="L1610" s="13" t="s">
        <v>20</v>
      </c>
    </row>
    <row r="1611" spans="1:12" ht="36">
      <c r="A1611" s="13" t="s">
        <v>2052</v>
      </c>
      <c r="B1611" s="14">
        <v>45713</v>
      </c>
      <c r="C1611" s="13" t="s">
        <v>121</v>
      </c>
      <c r="D1611" s="13" t="s">
        <v>120</v>
      </c>
      <c r="E1611" s="13" t="s">
        <v>24</v>
      </c>
      <c r="F1611" s="15">
        <v>20364.150000000001</v>
      </c>
      <c r="G1611" s="15">
        <v>0</v>
      </c>
      <c r="H1611" s="15">
        <v>20364.150000000001</v>
      </c>
      <c r="I1611" s="15">
        <v>18725.54</v>
      </c>
      <c r="J1611" s="15">
        <v>1638.61</v>
      </c>
      <c r="K1611" s="16">
        <v>8.0465430000000004E-2</v>
      </c>
      <c r="L1611" s="13" t="s">
        <v>249</v>
      </c>
    </row>
    <row r="1612" spans="1:12">
      <c r="A1612" s="13" t="s">
        <v>2053</v>
      </c>
      <c r="B1612" s="14">
        <v>45713</v>
      </c>
      <c r="C1612" s="13" t="s">
        <v>217</v>
      </c>
      <c r="D1612" s="13" t="s">
        <v>45</v>
      </c>
      <c r="E1612" s="13" t="s">
        <v>24</v>
      </c>
      <c r="F1612" s="15">
        <v>11335.66</v>
      </c>
      <c r="G1612" s="15">
        <v>0</v>
      </c>
      <c r="H1612" s="15">
        <v>11335.66</v>
      </c>
      <c r="I1612" s="15">
        <v>7355.25</v>
      </c>
      <c r="J1612" s="15">
        <v>3980.41</v>
      </c>
      <c r="K1612" s="16">
        <v>0.35114055999999999</v>
      </c>
      <c r="L1612" s="13" t="s">
        <v>247</v>
      </c>
    </row>
    <row r="1613" spans="1:12" ht="24">
      <c r="A1613" s="13" t="s">
        <v>1865</v>
      </c>
      <c r="B1613" s="14">
        <v>45713</v>
      </c>
      <c r="C1613" s="13" t="s">
        <v>1866</v>
      </c>
      <c r="D1613" s="13" t="s">
        <v>39</v>
      </c>
      <c r="E1613" s="13" t="s">
        <v>24</v>
      </c>
      <c r="F1613" s="15">
        <v>0</v>
      </c>
      <c r="G1613" s="15">
        <v>-408</v>
      </c>
      <c r="H1613" s="15">
        <v>-408</v>
      </c>
      <c r="I1613" s="15">
        <v>0</v>
      </c>
      <c r="J1613" s="15">
        <v>-408</v>
      </c>
      <c r="K1613" s="16">
        <v>1</v>
      </c>
      <c r="L1613" s="13" t="s">
        <v>249</v>
      </c>
    </row>
    <row r="1614" spans="1:12">
      <c r="A1614" s="13" t="s">
        <v>1678</v>
      </c>
      <c r="B1614" s="14">
        <v>45713</v>
      </c>
      <c r="C1614" s="13" t="s">
        <v>21</v>
      </c>
      <c r="D1614" s="13" t="s">
        <v>20</v>
      </c>
      <c r="E1614" s="13" t="s">
        <v>24</v>
      </c>
      <c r="F1614" s="15">
        <v>0</v>
      </c>
      <c r="G1614" s="15">
        <v>0</v>
      </c>
      <c r="H1614" s="15">
        <v>0</v>
      </c>
      <c r="I1614" s="15">
        <v>6184.4</v>
      </c>
      <c r="J1614" s="15">
        <v>-6184.4</v>
      </c>
      <c r="K1614" s="16">
        <v>0</v>
      </c>
      <c r="L1614" s="13" t="s">
        <v>20</v>
      </c>
    </row>
    <row r="1615" spans="1:12">
      <c r="A1615" s="13" t="s">
        <v>2054</v>
      </c>
      <c r="B1615" s="14">
        <v>45713</v>
      </c>
      <c r="C1615" s="13" t="s">
        <v>21</v>
      </c>
      <c r="D1615" s="13" t="s">
        <v>20</v>
      </c>
      <c r="E1615" s="13" t="s">
        <v>24</v>
      </c>
      <c r="F1615" s="15">
        <v>350</v>
      </c>
      <c r="G1615" s="15">
        <v>0</v>
      </c>
      <c r="H1615" s="15">
        <v>350</v>
      </c>
      <c r="I1615" s="15">
        <v>196.48</v>
      </c>
      <c r="J1615" s="15">
        <v>153.52000000000001</v>
      </c>
      <c r="K1615" s="16">
        <v>0.43862857</v>
      </c>
      <c r="L1615" s="13" t="s">
        <v>245</v>
      </c>
    </row>
    <row r="1616" spans="1:12" ht="24">
      <c r="A1616" s="13" t="s">
        <v>2043</v>
      </c>
      <c r="B1616" s="14">
        <v>45713</v>
      </c>
      <c r="C1616" s="13" t="s">
        <v>1661</v>
      </c>
      <c r="D1616" s="13" t="s">
        <v>241</v>
      </c>
      <c r="E1616" s="13" t="s">
        <v>24</v>
      </c>
      <c r="F1616" s="15">
        <v>0</v>
      </c>
      <c r="G1616" s="15">
        <v>0</v>
      </c>
      <c r="H1616" s="15">
        <v>0</v>
      </c>
      <c r="I1616" s="15">
        <v>27.2</v>
      </c>
      <c r="J1616" s="15">
        <v>-27.2</v>
      </c>
      <c r="K1616" s="16">
        <v>0</v>
      </c>
      <c r="L1616" s="13" t="s">
        <v>241</v>
      </c>
    </row>
    <row r="1617" spans="1:12" ht="24">
      <c r="A1617" s="13" t="s">
        <v>2055</v>
      </c>
      <c r="B1617" s="14">
        <v>45713</v>
      </c>
      <c r="C1617" s="13" t="s">
        <v>175</v>
      </c>
      <c r="D1617" s="13" t="s">
        <v>20</v>
      </c>
      <c r="E1617" s="13" t="s">
        <v>24</v>
      </c>
      <c r="F1617" s="15">
        <v>2228.4299999999998</v>
      </c>
      <c r="G1617" s="15">
        <v>0</v>
      </c>
      <c r="H1617" s="15">
        <v>2228.4299999999998</v>
      </c>
      <c r="I1617" s="15">
        <v>1834.1</v>
      </c>
      <c r="J1617" s="15">
        <v>394.33</v>
      </c>
      <c r="K1617" s="16">
        <v>0.17695417999999999</v>
      </c>
      <c r="L1617" s="13" t="s">
        <v>20</v>
      </c>
    </row>
    <row r="1618" spans="1:12" ht="24">
      <c r="A1618" s="13" t="s">
        <v>2015</v>
      </c>
      <c r="B1618" s="14">
        <v>45713</v>
      </c>
      <c r="C1618" s="13" t="s">
        <v>175</v>
      </c>
      <c r="D1618" s="13" t="s">
        <v>20</v>
      </c>
      <c r="E1618" s="13" t="s">
        <v>24</v>
      </c>
      <c r="F1618" s="15">
        <v>0</v>
      </c>
      <c r="G1618" s="15">
        <v>-1074.18</v>
      </c>
      <c r="H1618" s="15">
        <v>-1074.18</v>
      </c>
      <c r="I1618" s="15">
        <v>-889.35</v>
      </c>
      <c r="J1618" s="15">
        <v>-184.83</v>
      </c>
      <c r="K1618" s="16">
        <v>0.17206613000000001</v>
      </c>
      <c r="L1618" s="13" t="s">
        <v>20</v>
      </c>
    </row>
    <row r="1619" spans="1:12" ht="36">
      <c r="A1619" s="13" t="s">
        <v>2031</v>
      </c>
      <c r="B1619" s="14">
        <v>45713</v>
      </c>
      <c r="C1619" s="13" t="s">
        <v>152</v>
      </c>
      <c r="D1619" s="13" t="s">
        <v>113</v>
      </c>
      <c r="E1619" s="13" t="s">
        <v>24</v>
      </c>
      <c r="F1619" s="15">
        <v>0</v>
      </c>
      <c r="G1619" s="15">
        <v>0</v>
      </c>
      <c r="H1619" s="15">
        <v>0</v>
      </c>
      <c r="I1619" s="15">
        <v>140.65</v>
      </c>
      <c r="J1619" s="15">
        <v>-140.65</v>
      </c>
      <c r="K1619" s="16">
        <v>0</v>
      </c>
      <c r="L1619" s="13" t="s">
        <v>113</v>
      </c>
    </row>
    <row r="1620" spans="1:12" ht="36">
      <c r="A1620" s="13" t="s">
        <v>2019</v>
      </c>
      <c r="B1620" s="14">
        <v>45713</v>
      </c>
      <c r="C1620" s="13" t="s">
        <v>2020</v>
      </c>
      <c r="D1620" s="13" t="s">
        <v>70</v>
      </c>
      <c r="E1620" s="13" t="s">
        <v>24</v>
      </c>
      <c r="F1620" s="15">
        <v>0</v>
      </c>
      <c r="G1620" s="15">
        <v>0</v>
      </c>
      <c r="H1620" s="15">
        <v>0</v>
      </c>
      <c r="I1620" s="15">
        <v>1272.45</v>
      </c>
      <c r="J1620" s="15">
        <v>-1272.45</v>
      </c>
      <c r="K1620" s="16">
        <v>0</v>
      </c>
      <c r="L1620" s="13" t="s">
        <v>239</v>
      </c>
    </row>
    <row r="1621" spans="1:12" ht="24">
      <c r="A1621" s="13" t="s">
        <v>2056</v>
      </c>
      <c r="B1621" s="14">
        <v>45713</v>
      </c>
      <c r="C1621" s="13" t="s">
        <v>175</v>
      </c>
      <c r="D1621" s="13" t="s">
        <v>20</v>
      </c>
      <c r="E1621" s="13" t="s">
        <v>24</v>
      </c>
      <c r="F1621" s="15">
        <v>1651</v>
      </c>
      <c r="G1621" s="15">
        <v>0</v>
      </c>
      <c r="H1621" s="15">
        <v>1651</v>
      </c>
      <c r="I1621" s="15">
        <v>1169.8</v>
      </c>
      <c r="J1621" s="15">
        <v>481.2</v>
      </c>
      <c r="K1621" s="16">
        <v>0.29145971999999998</v>
      </c>
      <c r="L1621" s="13" t="s">
        <v>20</v>
      </c>
    </row>
    <row r="1622" spans="1:12" ht="24">
      <c r="A1622" s="13" t="s">
        <v>2057</v>
      </c>
      <c r="B1622" s="14">
        <v>45713</v>
      </c>
      <c r="C1622" s="13" t="s">
        <v>175</v>
      </c>
      <c r="D1622" s="13" t="s">
        <v>20</v>
      </c>
      <c r="E1622" s="13" t="s">
        <v>24</v>
      </c>
      <c r="F1622" s="15">
        <v>2228.4299999999998</v>
      </c>
      <c r="G1622" s="15">
        <v>0</v>
      </c>
      <c r="H1622" s="15">
        <v>2228.4299999999998</v>
      </c>
      <c r="I1622" s="15">
        <v>1659.1</v>
      </c>
      <c r="J1622" s="15">
        <v>569.33000000000004</v>
      </c>
      <c r="K1622" s="16">
        <v>0.25548480000000001</v>
      </c>
      <c r="L1622" s="13" t="s">
        <v>20</v>
      </c>
    </row>
    <row r="1623" spans="1:12" ht="24">
      <c r="A1623" s="13" t="s">
        <v>2058</v>
      </c>
      <c r="B1623" s="14">
        <v>45713</v>
      </c>
      <c r="C1623" s="13" t="s">
        <v>175</v>
      </c>
      <c r="D1623" s="13" t="s">
        <v>20</v>
      </c>
      <c r="E1623" s="13" t="s">
        <v>24</v>
      </c>
      <c r="F1623" s="15">
        <v>1651</v>
      </c>
      <c r="G1623" s="15">
        <v>0</v>
      </c>
      <c r="H1623" s="15">
        <v>1651</v>
      </c>
      <c r="I1623" s="15">
        <v>1234.8</v>
      </c>
      <c r="J1623" s="15">
        <v>416.2</v>
      </c>
      <c r="K1623" s="16">
        <v>0.25208964</v>
      </c>
      <c r="L1623" s="13" t="s">
        <v>20</v>
      </c>
    </row>
    <row r="1624" spans="1:12" ht="24">
      <c r="A1624" s="13" t="s">
        <v>1699</v>
      </c>
      <c r="B1624" s="14">
        <v>45713</v>
      </c>
      <c r="C1624" s="13" t="s">
        <v>199</v>
      </c>
      <c r="D1624" s="13" t="s">
        <v>76</v>
      </c>
      <c r="E1624" s="13" t="s">
        <v>18</v>
      </c>
      <c r="F1624" s="15">
        <v>1000</v>
      </c>
      <c r="G1624" s="15">
        <v>0</v>
      </c>
      <c r="H1624" s="15">
        <v>1000</v>
      </c>
      <c r="I1624" s="15">
        <v>0</v>
      </c>
      <c r="J1624" s="15">
        <v>1000</v>
      </c>
      <c r="K1624" s="16">
        <v>1</v>
      </c>
      <c r="L1624" s="13" t="s">
        <v>238</v>
      </c>
    </row>
    <row r="1625" spans="1:12" ht="24">
      <c r="A1625" s="13" t="s">
        <v>2059</v>
      </c>
      <c r="B1625" s="14">
        <v>45713</v>
      </c>
      <c r="C1625" s="13" t="s">
        <v>199</v>
      </c>
      <c r="D1625" s="13" t="s">
        <v>76</v>
      </c>
      <c r="E1625" s="13" t="s">
        <v>18</v>
      </c>
      <c r="F1625" s="15">
        <v>1667</v>
      </c>
      <c r="G1625" s="15">
        <v>0</v>
      </c>
      <c r="H1625" s="15">
        <v>1667</v>
      </c>
      <c r="I1625" s="15">
        <v>1176.5</v>
      </c>
      <c r="J1625" s="15">
        <v>490.5</v>
      </c>
      <c r="K1625" s="16">
        <v>0.29424115000000001</v>
      </c>
      <c r="L1625" s="13" t="s">
        <v>238</v>
      </c>
    </row>
    <row r="1626" spans="1:12" ht="48">
      <c r="A1626" s="13" t="s">
        <v>2060</v>
      </c>
      <c r="B1626" s="14">
        <v>45713</v>
      </c>
      <c r="C1626" s="13" t="s">
        <v>2061</v>
      </c>
      <c r="D1626" s="13" t="s">
        <v>45</v>
      </c>
      <c r="E1626" s="13" t="s">
        <v>24</v>
      </c>
      <c r="F1626" s="15">
        <v>0</v>
      </c>
      <c r="G1626" s="15">
        <v>0</v>
      </c>
      <c r="H1626" s="15">
        <v>0</v>
      </c>
      <c r="I1626" s="15">
        <v>511.78</v>
      </c>
      <c r="J1626" s="15">
        <v>-511.78</v>
      </c>
      <c r="K1626" s="16">
        <v>0</v>
      </c>
      <c r="L1626" s="13" t="s">
        <v>2062</v>
      </c>
    </row>
    <row r="1627" spans="1:12" ht="24">
      <c r="A1627" s="13" t="s">
        <v>2063</v>
      </c>
      <c r="B1627" s="14">
        <v>45713</v>
      </c>
      <c r="C1627" s="13" t="s">
        <v>175</v>
      </c>
      <c r="D1627" s="13" t="s">
        <v>20</v>
      </c>
      <c r="E1627" s="13" t="s">
        <v>24</v>
      </c>
      <c r="F1627" s="15">
        <v>2365.25</v>
      </c>
      <c r="G1627" s="15">
        <v>0</v>
      </c>
      <c r="H1627" s="15">
        <v>2365.25</v>
      </c>
      <c r="I1627" s="15">
        <v>1754.55</v>
      </c>
      <c r="J1627" s="15">
        <v>610.70000000000005</v>
      </c>
      <c r="K1627" s="16">
        <v>0.25819681</v>
      </c>
      <c r="L1627" s="13" t="s">
        <v>20</v>
      </c>
    </row>
    <row r="1628" spans="1:12">
      <c r="A1628" s="13" t="s">
        <v>2064</v>
      </c>
      <c r="B1628" s="14">
        <v>45714</v>
      </c>
      <c r="C1628" s="13" t="s">
        <v>2065</v>
      </c>
      <c r="D1628" s="13" t="s">
        <v>81</v>
      </c>
      <c r="E1628" s="13" t="s">
        <v>24</v>
      </c>
      <c r="F1628" s="15">
        <v>0</v>
      </c>
      <c r="G1628" s="15">
        <v>0</v>
      </c>
      <c r="H1628" s="15">
        <v>0</v>
      </c>
      <c r="I1628" s="15">
        <v>-2337.5</v>
      </c>
      <c r="J1628" s="15">
        <v>2337.5</v>
      </c>
      <c r="K1628" s="16">
        <v>0</v>
      </c>
      <c r="L1628" s="13" t="s">
        <v>237</v>
      </c>
    </row>
    <row r="1629" spans="1:12" ht="36">
      <c r="A1629" s="13" t="s">
        <v>2066</v>
      </c>
      <c r="B1629" s="14">
        <v>45714</v>
      </c>
      <c r="C1629" s="13" t="s">
        <v>135</v>
      </c>
      <c r="D1629" s="13" t="s">
        <v>106</v>
      </c>
      <c r="E1629" s="13" t="s">
        <v>33</v>
      </c>
      <c r="F1629" s="15">
        <v>0</v>
      </c>
      <c r="G1629" s="15">
        <v>-800</v>
      </c>
      <c r="H1629" s="15">
        <v>-800</v>
      </c>
      <c r="I1629" s="15">
        <v>-600</v>
      </c>
      <c r="J1629" s="15">
        <v>-200</v>
      </c>
      <c r="K1629" s="16">
        <v>0.25</v>
      </c>
      <c r="L1629" s="13" t="s">
        <v>77</v>
      </c>
    </row>
    <row r="1630" spans="1:12" ht="36">
      <c r="A1630" s="13" t="s">
        <v>388</v>
      </c>
      <c r="B1630" s="14">
        <v>45714</v>
      </c>
      <c r="C1630" s="13" t="s">
        <v>387</v>
      </c>
      <c r="D1630" s="13" t="s">
        <v>106</v>
      </c>
      <c r="E1630" s="13" t="s">
        <v>33</v>
      </c>
      <c r="F1630" s="15">
        <v>0</v>
      </c>
      <c r="G1630" s="15">
        <v>0</v>
      </c>
      <c r="H1630" s="15">
        <v>0</v>
      </c>
      <c r="I1630" s="15">
        <v>-1250</v>
      </c>
      <c r="J1630" s="15">
        <v>1250</v>
      </c>
      <c r="K1630" s="16">
        <v>0</v>
      </c>
      <c r="L1630" s="13" t="s">
        <v>77</v>
      </c>
    </row>
    <row r="1631" spans="1:12" ht="24">
      <c r="A1631" s="13" t="s">
        <v>2067</v>
      </c>
      <c r="B1631" s="14">
        <v>45714</v>
      </c>
      <c r="C1631" s="13" t="s">
        <v>273</v>
      </c>
      <c r="D1631" s="13" t="s">
        <v>76</v>
      </c>
      <c r="E1631" s="13" t="s">
        <v>18</v>
      </c>
      <c r="F1631" s="15">
        <v>0</v>
      </c>
      <c r="G1631" s="15">
        <v>0</v>
      </c>
      <c r="H1631" s="15">
        <v>0</v>
      </c>
      <c r="I1631" s="15">
        <v>-624</v>
      </c>
      <c r="J1631" s="15">
        <v>624</v>
      </c>
      <c r="K1631" s="16">
        <v>0</v>
      </c>
      <c r="L1631" s="13" t="s">
        <v>103</v>
      </c>
    </row>
    <row r="1632" spans="1:12">
      <c r="A1632" s="13" t="s">
        <v>529</v>
      </c>
      <c r="B1632" s="14">
        <v>45714</v>
      </c>
      <c r="C1632" s="13" t="s">
        <v>530</v>
      </c>
      <c r="D1632" s="13" t="s">
        <v>45</v>
      </c>
      <c r="E1632" s="13" t="s">
        <v>24</v>
      </c>
      <c r="F1632" s="15">
        <v>0</v>
      </c>
      <c r="G1632" s="15">
        <v>0</v>
      </c>
      <c r="H1632" s="15">
        <v>0</v>
      </c>
      <c r="I1632" s="15">
        <v>1425.05</v>
      </c>
      <c r="J1632" s="15">
        <v>-1425.05</v>
      </c>
      <c r="K1632" s="16">
        <v>0</v>
      </c>
      <c r="L1632" s="13" t="s">
        <v>241</v>
      </c>
    </row>
    <row r="1633" spans="1:12" ht="48">
      <c r="A1633" s="13" t="s">
        <v>2068</v>
      </c>
      <c r="B1633" s="14">
        <v>45714</v>
      </c>
      <c r="C1633" s="13" t="s">
        <v>151</v>
      </c>
      <c r="D1633" s="13" t="s">
        <v>70</v>
      </c>
      <c r="E1633" s="13" t="s">
        <v>24</v>
      </c>
      <c r="F1633" s="15">
        <v>0</v>
      </c>
      <c r="G1633" s="15">
        <v>0</v>
      </c>
      <c r="H1633" s="15">
        <v>0</v>
      </c>
      <c r="I1633" s="15">
        <v>-600</v>
      </c>
      <c r="J1633" s="15">
        <v>600</v>
      </c>
      <c r="K1633" s="16">
        <v>0</v>
      </c>
      <c r="L1633" s="13" t="s">
        <v>239</v>
      </c>
    </row>
    <row r="1634" spans="1:12" ht="24">
      <c r="A1634" s="13" t="s">
        <v>550</v>
      </c>
      <c r="B1634" s="14">
        <v>45714</v>
      </c>
      <c r="C1634" s="13" t="s">
        <v>297</v>
      </c>
      <c r="D1634" s="13" t="s">
        <v>117</v>
      </c>
      <c r="E1634" s="13" t="s">
        <v>33</v>
      </c>
      <c r="F1634" s="15">
        <v>0</v>
      </c>
      <c r="G1634" s="15">
        <v>0</v>
      </c>
      <c r="H1634" s="15">
        <v>0</v>
      </c>
      <c r="I1634" s="15">
        <v>-25</v>
      </c>
      <c r="J1634" s="15">
        <v>25</v>
      </c>
      <c r="K1634" s="16">
        <v>0</v>
      </c>
      <c r="L1634" s="13" t="s">
        <v>117</v>
      </c>
    </row>
    <row r="1635" spans="1:12" ht="24">
      <c r="A1635" s="13" t="s">
        <v>570</v>
      </c>
      <c r="B1635" s="14">
        <v>45714</v>
      </c>
      <c r="C1635" s="13" t="s">
        <v>292</v>
      </c>
      <c r="D1635" s="13" t="s">
        <v>81</v>
      </c>
      <c r="E1635" s="13" t="s">
        <v>24</v>
      </c>
      <c r="F1635" s="15">
        <v>0</v>
      </c>
      <c r="G1635" s="15">
        <v>650</v>
      </c>
      <c r="H1635" s="15">
        <v>650</v>
      </c>
      <c r="I1635" s="15">
        <v>637</v>
      </c>
      <c r="J1635" s="15">
        <v>13</v>
      </c>
      <c r="K1635" s="16">
        <v>0.02</v>
      </c>
      <c r="L1635" s="13" t="s">
        <v>249</v>
      </c>
    </row>
    <row r="1636" spans="1:12" ht="24">
      <c r="A1636" s="13" t="s">
        <v>2022</v>
      </c>
      <c r="B1636" s="14">
        <v>45714</v>
      </c>
      <c r="C1636" s="13" t="s">
        <v>60</v>
      </c>
      <c r="D1636" s="13" t="s">
        <v>59</v>
      </c>
      <c r="E1636" s="13" t="s">
        <v>18</v>
      </c>
      <c r="F1636" s="15">
        <v>0</v>
      </c>
      <c r="G1636" s="15">
        <v>0</v>
      </c>
      <c r="H1636" s="15">
        <v>0</v>
      </c>
      <c r="I1636" s="15">
        <v>64.849999999999994</v>
      </c>
      <c r="J1636" s="15">
        <v>-64.849999999999994</v>
      </c>
      <c r="K1636" s="16">
        <v>0</v>
      </c>
      <c r="L1636" s="13" t="s">
        <v>260</v>
      </c>
    </row>
    <row r="1637" spans="1:12" ht="36">
      <c r="A1637" s="13" t="s">
        <v>1595</v>
      </c>
      <c r="B1637" s="14">
        <v>45714</v>
      </c>
      <c r="C1637" s="13" t="s">
        <v>89</v>
      </c>
      <c r="D1637" s="13" t="s">
        <v>39</v>
      </c>
      <c r="E1637" s="13" t="s">
        <v>33</v>
      </c>
      <c r="F1637" s="15">
        <v>122805.6</v>
      </c>
      <c r="G1637" s="15">
        <v>0</v>
      </c>
      <c r="H1637" s="15">
        <v>122805.6</v>
      </c>
      <c r="I1637" s="15">
        <v>102091.71</v>
      </c>
      <c r="J1637" s="15">
        <v>20713.89</v>
      </c>
      <c r="K1637" s="16">
        <v>0.16867219</v>
      </c>
      <c r="L1637" s="13" t="s">
        <v>117</v>
      </c>
    </row>
    <row r="1638" spans="1:12" ht="36">
      <c r="A1638" s="13" t="s">
        <v>2052</v>
      </c>
      <c r="B1638" s="14">
        <v>45714</v>
      </c>
      <c r="C1638" s="13" t="s">
        <v>121</v>
      </c>
      <c r="D1638" s="13" t="s">
        <v>120</v>
      </c>
      <c r="E1638" s="13" t="s">
        <v>24</v>
      </c>
      <c r="F1638" s="15">
        <v>0</v>
      </c>
      <c r="G1638" s="15">
        <v>0</v>
      </c>
      <c r="H1638" s="15">
        <v>0</v>
      </c>
      <c r="I1638" s="15">
        <v>-2500.4</v>
      </c>
      <c r="J1638" s="15">
        <v>2500.4</v>
      </c>
      <c r="K1638" s="16">
        <v>0</v>
      </c>
      <c r="L1638" s="13" t="s">
        <v>249</v>
      </c>
    </row>
    <row r="1639" spans="1:12" ht="36">
      <c r="A1639" s="13" t="s">
        <v>684</v>
      </c>
      <c r="B1639" s="14">
        <v>45714</v>
      </c>
      <c r="C1639" s="13" t="s">
        <v>592</v>
      </c>
      <c r="D1639" s="13" t="s">
        <v>106</v>
      </c>
      <c r="E1639" s="13" t="s">
        <v>33</v>
      </c>
      <c r="F1639" s="15">
        <v>0</v>
      </c>
      <c r="G1639" s="15">
        <v>-16135.89</v>
      </c>
      <c r="H1639" s="15">
        <v>-16135.89</v>
      </c>
      <c r="I1639" s="15">
        <v>-12038.22</v>
      </c>
      <c r="J1639" s="15">
        <v>-4097.67</v>
      </c>
      <c r="K1639" s="16">
        <v>0.25394757000000001</v>
      </c>
      <c r="L1639" s="13" t="s">
        <v>142</v>
      </c>
    </row>
    <row r="1640" spans="1:12">
      <c r="A1640" s="13" t="s">
        <v>1686</v>
      </c>
      <c r="B1640" s="14">
        <v>45714</v>
      </c>
      <c r="C1640" s="13" t="s">
        <v>224</v>
      </c>
      <c r="D1640" s="13" t="s">
        <v>76</v>
      </c>
      <c r="E1640" s="13" t="s">
        <v>18</v>
      </c>
      <c r="F1640" s="15">
        <v>0</v>
      </c>
      <c r="G1640" s="15">
        <v>-515</v>
      </c>
      <c r="H1640" s="15">
        <v>-515</v>
      </c>
      <c r="I1640" s="15">
        <v>0</v>
      </c>
      <c r="J1640" s="15">
        <v>-515</v>
      </c>
      <c r="K1640" s="16">
        <v>1</v>
      </c>
      <c r="L1640" s="13" t="s">
        <v>237</v>
      </c>
    </row>
    <row r="1641" spans="1:12">
      <c r="A1641" s="13" t="s">
        <v>2069</v>
      </c>
      <c r="B1641" s="14">
        <v>45714</v>
      </c>
      <c r="C1641" s="13" t="s">
        <v>1535</v>
      </c>
      <c r="D1641" s="13" t="s">
        <v>70</v>
      </c>
      <c r="E1641" s="13" t="s">
        <v>24</v>
      </c>
      <c r="F1641" s="15">
        <v>6259.09</v>
      </c>
      <c r="G1641" s="15">
        <v>0</v>
      </c>
      <c r="H1641" s="15">
        <v>6259.09</v>
      </c>
      <c r="I1641" s="15">
        <v>4900.84</v>
      </c>
      <c r="J1641" s="15">
        <v>1358.25</v>
      </c>
      <c r="K1641" s="16">
        <v>0.21700438999999999</v>
      </c>
      <c r="L1641" s="13" t="s">
        <v>243</v>
      </c>
    </row>
    <row r="1642" spans="1:12" ht="24">
      <c r="A1642" s="13" t="s">
        <v>2070</v>
      </c>
      <c r="B1642" s="14">
        <v>45714</v>
      </c>
      <c r="C1642" s="13" t="s">
        <v>2071</v>
      </c>
      <c r="D1642" s="13" t="s">
        <v>81</v>
      </c>
      <c r="E1642" s="13" t="s">
        <v>24</v>
      </c>
      <c r="F1642" s="15">
        <v>373.33</v>
      </c>
      <c r="G1642" s="15">
        <v>0</v>
      </c>
      <c r="H1642" s="15">
        <v>373.33</v>
      </c>
      <c r="I1642" s="15">
        <v>280</v>
      </c>
      <c r="J1642" s="15">
        <v>93.33</v>
      </c>
      <c r="K1642" s="16">
        <v>0.2499933</v>
      </c>
      <c r="L1642" s="13" t="s">
        <v>243</v>
      </c>
    </row>
    <row r="1643" spans="1:12" ht="24">
      <c r="A1643" s="13" t="s">
        <v>2072</v>
      </c>
      <c r="B1643" s="14">
        <v>45714</v>
      </c>
      <c r="C1643" s="13" t="s">
        <v>273</v>
      </c>
      <c r="D1643" s="13" t="s">
        <v>76</v>
      </c>
      <c r="E1643" s="13" t="s">
        <v>18</v>
      </c>
      <c r="F1643" s="15">
        <v>0</v>
      </c>
      <c r="G1643" s="15">
        <v>0</v>
      </c>
      <c r="H1643" s="15">
        <v>0</v>
      </c>
      <c r="I1643" s="15">
        <v>5212.5</v>
      </c>
      <c r="J1643" s="15">
        <v>-5212.5</v>
      </c>
      <c r="K1643" s="16">
        <v>0</v>
      </c>
      <c r="L1643" s="13" t="s">
        <v>269</v>
      </c>
    </row>
    <row r="1644" spans="1:12" ht="36">
      <c r="A1644" s="13" t="s">
        <v>438</v>
      </c>
      <c r="B1644" s="14">
        <v>45714</v>
      </c>
      <c r="C1644" s="13" t="s">
        <v>89</v>
      </c>
      <c r="D1644" s="13" t="s">
        <v>39</v>
      </c>
      <c r="E1644" s="13" t="s">
        <v>33</v>
      </c>
      <c r="F1644" s="15">
        <v>0</v>
      </c>
      <c r="G1644" s="15">
        <v>0</v>
      </c>
      <c r="H1644" s="15">
        <v>0</v>
      </c>
      <c r="I1644" s="15">
        <v>-2000</v>
      </c>
      <c r="J1644" s="15">
        <v>2000</v>
      </c>
      <c r="K1644" s="16">
        <v>0</v>
      </c>
      <c r="L1644" s="13" t="s">
        <v>117</v>
      </c>
    </row>
    <row r="1645" spans="1:12" ht="36">
      <c r="A1645" s="13" t="s">
        <v>483</v>
      </c>
      <c r="B1645" s="14">
        <v>45714</v>
      </c>
      <c r="C1645" s="13" t="s">
        <v>89</v>
      </c>
      <c r="D1645" s="13" t="s">
        <v>39</v>
      </c>
      <c r="E1645" s="13" t="s">
        <v>33</v>
      </c>
      <c r="F1645" s="15">
        <v>0</v>
      </c>
      <c r="G1645" s="15">
        <v>0</v>
      </c>
      <c r="H1645" s="15">
        <v>0</v>
      </c>
      <c r="I1645" s="15">
        <v>-262.5</v>
      </c>
      <c r="J1645" s="15">
        <v>262.5</v>
      </c>
      <c r="K1645" s="16">
        <v>0</v>
      </c>
      <c r="L1645" s="13" t="s">
        <v>117</v>
      </c>
    </row>
    <row r="1646" spans="1:12" ht="24">
      <c r="A1646" s="13" t="s">
        <v>2073</v>
      </c>
      <c r="B1646" s="14">
        <v>45714</v>
      </c>
      <c r="C1646" s="13" t="s">
        <v>175</v>
      </c>
      <c r="D1646" s="13" t="s">
        <v>20</v>
      </c>
      <c r="E1646" s="13" t="s">
        <v>24</v>
      </c>
      <c r="F1646" s="15">
        <v>0</v>
      </c>
      <c r="G1646" s="15">
        <v>0</v>
      </c>
      <c r="H1646" s="15">
        <v>0</v>
      </c>
      <c r="I1646" s="15">
        <v>50</v>
      </c>
      <c r="J1646" s="15">
        <v>-50</v>
      </c>
      <c r="K1646" s="16">
        <v>0</v>
      </c>
      <c r="L1646" s="13" t="s">
        <v>20</v>
      </c>
    </row>
    <row r="1647" spans="1:12" ht="24">
      <c r="A1647" s="13" t="s">
        <v>2074</v>
      </c>
      <c r="B1647" s="14">
        <v>45714</v>
      </c>
      <c r="C1647" s="13" t="s">
        <v>263</v>
      </c>
      <c r="D1647" s="13" t="s">
        <v>30</v>
      </c>
      <c r="E1647" s="13" t="s">
        <v>33</v>
      </c>
      <c r="F1647" s="15">
        <v>0</v>
      </c>
      <c r="G1647" s="15">
        <v>0</v>
      </c>
      <c r="H1647" s="15">
        <v>0</v>
      </c>
      <c r="I1647" s="15">
        <v>-525</v>
      </c>
      <c r="J1647" s="15">
        <v>525</v>
      </c>
      <c r="K1647" s="16">
        <v>0</v>
      </c>
      <c r="L1647" s="13" t="s">
        <v>117</v>
      </c>
    </row>
    <row r="1648" spans="1:12" ht="24">
      <c r="A1648" s="13" t="s">
        <v>2075</v>
      </c>
      <c r="B1648" s="14">
        <v>45714</v>
      </c>
      <c r="C1648" s="13" t="s">
        <v>100</v>
      </c>
      <c r="D1648" s="13" t="s">
        <v>15</v>
      </c>
      <c r="E1648" s="13" t="s">
        <v>18</v>
      </c>
      <c r="F1648" s="15">
        <v>25809.89</v>
      </c>
      <c r="G1648" s="15">
        <v>0</v>
      </c>
      <c r="H1648" s="15">
        <v>25809.89</v>
      </c>
      <c r="I1648" s="15">
        <v>20104.939999999999</v>
      </c>
      <c r="J1648" s="15">
        <v>5704.95</v>
      </c>
      <c r="K1648" s="16">
        <v>0.22103735999999999</v>
      </c>
      <c r="L1648" s="13" t="s">
        <v>234</v>
      </c>
    </row>
    <row r="1649" spans="1:12" ht="24">
      <c r="A1649" s="13" t="s">
        <v>1586</v>
      </c>
      <c r="B1649" s="14">
        <v>45714</v>
      </c>
      <c r="C1649" s="13" t="s">
        <v>344</v>
      </c>
      <c r="D1649" s="13" t="s">
        <v>15</v>
      </c>
      <c r="E1649" s="13" t="s">
        <v>18</v>
      </c>
      <c r="F1649" s="15">
        <v>0</v>
      </c>
      <c r="G1649" s="15">
        <v>0</v>
      </c>
      <c r="H1649" s="15">
        <v>0</v>
      </c>
      <c r="I1649" s="15">
        <v>334.5</v>
      </c>
      <c r="J1649" s="15">
        <v>-334.5</v>
      </c>
      <c r="K1649" s="16">
        <v>0</v>
      </c>
      <c r="L1649" s="13" t="s">
        <v>274</v>
      </c>
    </row>
    <row r="1650" spans="1:12" ht="24">
      <c r="A1650" s="13" t="s">
        <v>919</v>
      </c>
      <c r="B1650" s="14">
        <v>45714</v>
      </c>
      <c r="C1650" s="13" t="s">
        <v>180</v>
      </c>
      <c r="D1650" s="13" t="s">
        <v>76</v>
      </c>
      <c r="E1650" s="13" t="s">
        <v>33</v>
      </c>
      <c r="F1650" s="15">
        <v>0</v>
      </c>
      <c r="G1650" s="15">
        <v>1820.25</v>
      </c>
      <c r="H1650" s="15">
        <v>1820.25</v>
      </c>
      <c r="I1650" s="15">
        <v>4022.08</v>
      </c>
      <c r="J1650" s="15">
        <v>-2201.83</v>
      </c>
      <c r="K1650" s="16">
        <v>-1.20963055</v>
      </c>
      <c r="L1650" s="13" t="s">
        <v>142</v>
      </c>
    </row>
    <row r="1651" spans="1:12" ht="24">
      <c r="A1651" s="13" t="s">
        <v>1205</v>
      </c>
      <c r="B1651" s="14">
        <v>45714</v>
      </c>
      <c r="C1651" s="13" t="s">
        <v>175</v>
      </c>
      <c r="D1651" s="13" t="s">
        <v>20</v>
      </c>
      <c r="E1651" s="13" t="s">
        <v>24</v>
      </c>
      <c r="F1651" s="15">
        <v>0</v>
      </c>
      <c r="G1651" s="15">
        <v>0</v>
      </c>
      <c r="H1651" s="15">
        <v>0</v>
      </c>
      <c r="I1651" s="15">
        <v>50</v>
      </c>
      <c r="J1651" s="15">
        <v>-50</v>
      </c>
      <c r="K1651" s="16">
        <v>0</v>
      </c>
      <c r="L1651" s="13" t="s">
        <v>20</v>
      </c>
    </row>
    <row r="1652" spans="1:12">
      <c r="A1652" s="13" t="s">
        <v>2076</v>
      </c>
      <c r="B1652" s="14">
        <v>45714</v>
      </c>
      <c r="C1652" s="13" t="s">
        <v>21</v>
      </c>
      <c r="D1652" s="13" t="s">
        <v>20</v>
      </c>
      <c r="E1652" s="13" t="s">
        <v>24</v>
      </c>
      <c r="F1652" s="15">
        <v>3151.73</v>
      </c>
      <c r="G1652" s="15">
        <v>0</v>
      </c>
      <c r="H1652" s="15">
        <v>3151.73</v>
      </c>
      <c r="I1652" s="15">
        <v>2550.37</v>
      </c>
      <c r="J1652" s="15">
        <v>601.36</v>
      </c>
      <c r="K1652" s="16">
        <v>0.19080315</v>
      </c>
      <c r="L1652" s="13" t="s">
        <v>245</v>
      </c>
    </row>
    <row r="1653" spans="1:12" ht="36">
      <c r="A1653" s="13" t="s">
        <v>2077</v>
      </c>
      <c r="B1653" s="14">
        <v>45714</v>
      </c>
      <c r="C1653" s="13" t="s">
        <v>2078</v>
      </c>
      <c r="D1653" s="13" t="s">
        <v>76</v>
      </c>
      <c r="E1653" s="13" t="s">
        <v>18</v>
      </c>
      <c r="F1653" s="15">
        <v>300</v>
      </c>
      <c r="G1653" s="15">
        <v>0</v>
      </c>
      <c r="H1653" s="15">
        <v>300</v>
      </c>
      <c r="I1653" s="15">
        <v>294.13</v>
      </c>
      <c r="J1653" s="15">
        <v>5.87</v>
      </c>
      <c r="K1653" s="16">
        <v>1.9566670000000001E-2</v>
      </c>
      <c r="L1653" s="13" t="s">
        <v>80</v>
      </c>
    </row>
    <row r="1654" spans="1:12">
      <c r="A1654" s="13" t="s">
        <v>2079</v>
      </c>
      <c r="B1654" s="14">
        <v>45714</v>
      </c>
      <c r="C1654" s="13" t="s">
        <v>2080</v>
      </c>
      <c r="D1654" s="13" t="s">
        <v>30</v>
      </c>
      <c r="E1654" s="13" t="s">
        <v>33</v>
      </c>
      <c r="F1654" s="15">
        <v>7422</v>
      </c>
      <c r="G1654" s="15">
        <v>0</v>
      </c>
      <c r="H1654" s="15">
        <v>7422</v>
      </c>
      <c r="I1654" s="15">
        <v>5809.18</v>
      </c>
      <c r="J1654" s="15">
        <v>1612.82</v>
      </c>
      <c r="K1654" s="16">
        <v>0.21730261000000001</v>
      </c>
      <c r="L1654" s="13" t="s">
        <v>77</v>
      </c>
    </row>
    <row r="1655" spans="1:12" ht="24">
      <c r="A1655" s="13" t="s">
        <v>1683</v>
      </c>
      <c r="B1655" s="14">
        <v>45714</v>
      </c>
      <c r="C1655" s="13" t="s">
        <v>1684</v>
      </c>
      <c r="D1655" s="13" t="s">
        <v>105</v>
      </c>
      <c r="E1655" s="13" t="s">
        <v>33</v>
      </c>
      <c r="F1655" s="15">
        <v>5525</v>
      </c>
      <c r="G1655" s="15">
        <v>0</v>
      </c>
      <c r="H1655" s="15">
        <v>5525</v>
      </c>
      <c r="I1655" s="15">
        <v>4154.7299999999996</v>
      </c>
      <c r="J1655" s="15">
        <v>1370.27</v>
      </c>
      <c r="K1655" s="16">
        <v>0.24801266999999999</v>
      </c>
      <c r="L1655" s="13" t="s">
        <v>105</v>
      </c>
    </row>
    <row r="1656" spans="1:12" ht="24">
      <c r="A1656" s="13" t="s">
        <v>2081</v>
      </c>
      <c r="B1656" s="14">
        <v>45714</v>
      </c>
      <c r="C1656" s="13" t="s">
        <v>118</v>
      </c>
      <c r="D1656" s="13" t="s">
        <v>117</v>
      </c>
      <c r="E1656" s="13" t="s">
        <v>33</v>
      </c>
      <c r="F1656" s="15">
        <v>6728.4</v>
      </c>
      <c r="G1656" s="15">
        <v>0</v>
      </c>
      <c r="H1656" s="15">
        <v>6728.4</v>
      </c>
      <c r="I1656" s="15">
        <v>5719.14</v>
      </c>
      <c r="J1656" s="15">
        <v>1009.26</v>
      </c>
      <c r="K1656" s="16">
        <v>0.15</v>
      </c>
      <c r="L1656" s="13" t="s">
        <v>117</v>
      </c>
    </row>
    <row r="1657" spans="1:12">
      <c r="A1657" s="13" t="s">
        <v>2082</v>
      </c>
      <c r="B1657" s="14">
        <v>45714</v>
      </c>
      <c r="C1657" s="13" t="s">
        <v>21</v>
      </c>
      <c r="D1657" s="13" t="s">
        <v>20</v>
      </c>
      <c r="E1657" s="13" t="s">
        <v>24</v>
      </c>
      <c r="F1657" s="15">
        <v>8923.2800000000007</v>
      </c>
      <c r="G1657" s="15">
        <v>0</v>
      </c>
      <c r="H1657" s="15">
        <v>8923.2800000000007</v>
      </c>
      <c r="I1657" s="15">
        <v>7216.15</v>
      </c>
      <c r="J1657" s="15">
        <v>1707.13</v>
      </c>
      <c r="K1657" s="16">
        <v>0.19131194000000001</v>
      </c>
      <c r="L1657" s="13" t="s">
        <v>245</v>
      </c>
    </row>
    <row r="1658" spans="1:12" ht="24">
      <c r="A1658" s="13" t="s">
        <v>1693</v>
      </c>
      <c r="B1658" s="14">
        <v>45714</v>
      </c>
      <c r="C1658" s="13" t="s">
        <v>1694</v>
      </c>
      <c r="D1658" s="13" t="s">
        <v>76</v>
      </c>
      <c r="E1658" s="13" t="s">
        <v>18</v>
      </c>
      <c r="F1658" s="15">
        <v>0</v>
      </c>
      <c r="G1658" s="15">
        <v>0</v>
      </c>
      <c r="H1658" s="15">
        <v>0</v>
      </c>
      <c r="I1658" s="15">
        <v>852</v>
      </c>
      <c r="J1658" s="15">
        <v>-852</v>
      </c>
      <c r="K1658" s="16">
        <v>0</v>
      </c>
      <c r="L1658" s="13" t="s">
        <v>80</v>
      </c>
    </row>
    <row r="1659" spans="1:12" ht="36">
      <c r="A1659" s="13" t="s">
        <v>2019</v>
      </c>
      <c r="B1659" s="14">
        <v>45714</v>
      </c>
      <c r="C1659" s="13" t="s">
        <v>2020</v>
      </c>
      <c r="D1659" s="13" t="s">
        <v>70</v>
      </c>
      <c r="E1659" s="13" t="s">
        <v>24</v>
      </c>
      <c r="F1659" s="15">
        <v>0</v>
      </c>
      <c r="G1659" s="15">
        <v>0</v>
      </c>
      <c r="H1659" s="15">
        <v>0</v>
      </c>
      <c r="I1659" s="15">
        <v>4676.59</v>
      </c>
      <c r="J1659" s="15">
        <v>-4676.59</v>
      </c>
      <c r="K1659" s="16">
        <v>0</v>
      </c>
      <c r="L1659" s="13" t="s">
        <v>239</v>
      </c>
    </row>
    <row r="1660" spans="1:12" ht="24">
      <c r="A1660" s="13" t="s">
        <v>2083</v>
      </c>
      <c r="B1660" s="14">
        <v>45714</v>
      </c>
      <c r="C1660" s="13" t="s">
        <v>175</v>
      </c>
      <c r="D1660" s="13" t="s">
        <v>20</v>
      </c>
      <c r="E1660" s="13" t="s">
        <v>24</v>
      </c>
      <c r="F1660" s="15">
        <v>2284.98</v>
      </c>
      <c r="G1660" s="15">
        <v>0</v>
      </c>
      <c r="H1660" s="15">
        <v>2284.98</v>
      </c>
      <c r="I1660" s="15">
        <v>1706.95</v>
      </c>
      <c r="J1660" s="15">
        <v>578.03</v>
      </c>
      <c r="K1660" s="16">
        <v>0.25296939000000002</v>
      </c>
      <c r="L1660" s="13" t="s">
        <v>20</v>
      </c>
    </row>
    <row r="1661" spans="1:12" ht="24">
      <c r="A1661" s="13" t="s">
        <v>2084</v>
      </c>
      <c r="B1661" s="14">
        <v>45714</v>
      </c>
      <c r="C1661" s="13" t="s">
        <v>175</v>
      </c>
      <c r="D1661" s="13" t="s">
        <v>20</v>
      </c>
      <c r="E1661" s="13" t="s">
        <v>24</v>
      </c>
      <c r="F1661" s="15">
        <v>1651</v>
      </c>
      <c r="G1661" s="15">
        <v>0</v>
      </c>
      <c r="H1661" s="15">
        <v>1651</v>
      </c>
      <c r="I1661" s="15">
        <v>1234.8</v>
      </c>
      <c r="J1661" s="15">
        <v>416.2</v>
      </c>
      <c r="K1661" s="16">
        <v>0.25208964</v>
      </c>
      <c r="L1661" s="13" t="s">
        <v>20</v>
      </c>
    </row>
    <row r="1662" spans="1:12" ht="24">
      <c r="A1662" s="13" t="s">
        <v>2085</v>
      </c>
      <c r="B1662" s="14">
        <v>45714</v>
      </c>
      <c r="C1662" s="13" t="s">
        <v>175</v>
      </c>
      <c r="D1662" s="13" t="s">
        <v>20</v>
      </c>
      <c r="E1662" s="13" t="s">
        <v>24</v>
      </c>
      <c r="F1662" s="15">
        <v>1514.18</v>
      </c>
      <c r="G1662" s="15">
        <v>0</v>
      </c>
      <c r="H1662" s="15">
        <v>1514.18</v>
      </c>
      <c r="I1662" s="15">
        <v>1070.5999999999999</v>
      </c>
      <c r="J1662" s="15">
        <v>443.58</v>
      </c>
      <c r="K1662" s="16">
        <v>0.29295063999999998</v>
      </c>
      <c r="L1662" s="13" t="s">
        <v>20</v>
      </c>
    </row>
    <row r="1663" spans="1:12">
      <c r="A1663" s="13" t="s">
        <v>2086</v>
      </c>
      <c r="B1663" s="14">
        <v>45714</v>
      </c>
      <c r="C1663" s="13" t="s">
        <v>21</v>
      </c>
      <c r="D1663" s="13" t="s">
        <v>20</v>
      </c>
      <c r="E1663" s="13" t="s">
        <v>24</v>
      </c>
      <c r="F1663" s="15">
        <v>733.06</v>
      </c>
      <c r="G1663" s="15">
        <v>0</v>
      </c>
      <c r="H1663" s="15">
        <v>733.06</v>
      </c>
      <c r="I1663" s="15">
        <v>576.45000000000005</v>
      </c>
      <c r="J1663" s="15">
        <v>156.61000000000001</v>
      </c>
      <c r="K1663" s="16">
        <v>0.21363872</v>
      </c>
      <c r="L1663" s="13" t="s">
        <v>245</v>
      </c>
    </row>
    <row r="1664" spans="1:12" ht="24">
      <c r="A1664" s="13" t="s">
        <v>2087</v>
      </c>
      <c r="B1664" s="14">
        <v>45714</v>
      </c>
      <c r="C1664" s="13" t="s">
        <v>175</v>
      </c>
      <c r="D1664" s="13" t="s">
        <v>20</v>
      </c>
      <c r="E1664" s="13" t="s">
        <v>24</v>
      </c>
      <c r="F1664" s="15">
        <v>1651</v>
      </c>
      <c r="G1664" s="15">
        <v>0</v>
      </c>
      <c r="H1664" s="15">
        <v>1651</v>
      </c>
      <c r="I1664" s="15">
        <v>1339.8</v>
      </c>
      <c r="J1664" s="15">
        <v>311.2</v>
      </c>
      <c r="K1664" s="16">
        <v>0.18849182</v>
      </c>
      <c r="L1664" s="13" t="s">
        <v>20</v>
      </c>
    </row>
    <row r="1665" spans="1:12" ht="24">
      <c r="A1665" s="13" t="s">
        <v>2088</v>
      </c>
      <c r="B1665" s="14">
        <v>45714</v>
      </c>
      <c r="C1665" s="13" t="s">
        <v>175</v>
      </c>
      <c r="D1665" s="13" t="s">
        <v>20</v>
      </c>
      <c r="E1665" s="13" t="s">
        <v>24</v>
      </c>
      <c r="F1665" s="15">
        <v>1651</v>
      </c>
      <c r="G1665" s="15">
        <v>0</v>
      </c>
      <c r="H1665" s="15">
        <v>1651</v>
      </c>
      <c r="I1665" s="15">
        <v>1159.8</v>
      </c>
      <c r="J1665" s="15">
        <v>491.2</v>
      </c>
      <c r="K1665" s="16">
        <v>0.29751665999999999</v>
      </c>
      <c r="L1665" s="13" t="s">
        <v>20</v>
      </c>
    </row>
    <row r="1666" spans="1:12" ht="24">
      <c r="A1666" s="13" t="s">
        <v>2089</v>
      </c>
      <c r="B1666" s="14">
        <v>45714</v>
      </c>
      <c r="C1666" s="13" t="s">
        <v>175</v>
      </c>
      <c r="D1666" s="13" t="s">
        <v>20</v>
      </c>
      <c r="E1666" s="13" t="s">
        <v>24</v>
      </c>
      <c r="F1666" s="15">
        <v>2026.4</v>
      </c>
      <c r="G1666" s="15">
        <v>0</v>
      </c>
      <c r="H1666" s="15">
        <v>2026.4</v>
      </c>
      <c r="I1666" s="15">
        <v>1365.14</v>
      </c>
      <c r="J1666" s="15">
        <v>661.26</v>
      </c>
      <c r="K1666" s="16">
        <v>0.32632253999999999</v>
      </c>
      <c r="L1666" s="13" t="s">
        <v>20</v>
      </c>
    </row>
    <row r="1667" spans="1:12">
      <c r="A1667" s="13" t="s">
        <v>2090</v>
      </c>
      <c r="B1667" s="14">
        <v>45714</v>
      </c>
      <c r="C1667" s="13" t="s">
        <v>21</v>
      </c>
      <c r="D1667" s="13" t="s">
        <v>20</v>
      </c>
      <c r="E1667" s="13" t="s">
        <v>24</v>
      </c>
      <c r="F1667" s="15">
        <v>5050</v>
      </c>
      <c r="G1667" s="15">
        <v>0</v>
      </c>
      <c r="H1667" s="15">
        <v>5050</v>
      </c>
      <c r="I1667" s="15">
        <v>1050</v>
      </c>
      <c r="J1667" s="15">
        <v>4000</v>
      </c>
      <c r="K1667" s="16">
        <v>0.79207921000000003</v>
      </c>
      <c r="L1667" s="13" t="s">
        <v>20</v>
      </c>
    </row>
    <row r="1668" spans="1:12">
      <c r="A1668" s="13" t="s">
        <v>2091</v>
      </c>
      <c r="B1668" s="14">
        <v>45714</v>
      </c>
      <c r="C1668" s="13" t="s">
        <v>2092</v>
      </c>
      <c r="D1668" s="13" t="s">
        <v>76</v>
      </c>
      <c r="E1668" s="13" t="s">
        <v>18</v>
      </c>
      <c r="F1668" s="15">
        <v>5800</v>
      </c>
      <c r="G1668" s="15">
        <v>0</v>
      </c>
      <c r="H1668" s="15">
        <v>5800</v>
      </c>
      <c r="I1668" s="15">
        <v>3869.51</v>
      </c>
      <c r="J1668" s="15">
        <v>1930.49</v>
      </c>
      <c r="K1668" s="16">
        <v>0.3328431</v>
      </c>
      <c r="L1668" s="13" t="s">
        <v>80</v>
      </c>
    </row>
    <row r="1669" spans="1:12">
      <c r="A1669" s="13" t="s">
        <v>1700</v>
      </c>
      <c r="B1669" s="14">
        <v>45714</v>
      </c>
      <c r="C1669" s="13" t="s">
        <v>60</v>
      </c>
      <c r="D1669" s="13" t="s">
        <v>59</v>
      </c>
      <c r="E1669" s="13" t="s">
        <v>24</v>
      </c>
      <c r="F1669" s="15">
        <v>0</v>
      </c>
      <c r="G1669" s="15">
        <v>0</v>
      </c>
      <c r="H1669" s="15">
        <v>0</v>
      </c>
      <c r="I1669" s="15">
        <v>1018.4</v>
      </c>
      <c r="J1669" s="15">
        <v>-1018.4</v>
      </c>
      <c r="K1669" s="16">
        <v>0</v>
      </c>
      <c r="L1669" s="13" t="s">
        <v>247</v>
      </c>
    </row>
    <row r="1670" spans="1:12">
      <c r="A1670" s="13" t="s">
        <v>2093</v>
      </c>
      <c r="B1670" s="14">
        <v>45715</v>
      </c>
      <c r="C1670" s="13" t="s">
        <v>60</v>
      </c>
      <c r="D1670" s="13" t="s">
        <v>59</v>
      </c>
      <c r="E1670" s="13" t="s">
        <v>24</v>
      </c>
      <c r="F1670" s="15">
        <v>0</v>
      </c>
      <c r="G1670" s="15">
        <v>0</v>
      </c>
      <c r="H1670" s="15">
        <v>0</v>
      </c>
      <c r="I1670" s="15">
        <v>-75</v>
      </c>
      <c r="J1670" s="15">
        <v>75</v>
      </c>
      <c r="K1670" s="16">
        <v>0</v>
      </c>
      <c r="L1670" s="13" t="s">
        <v>247</v>
      </c>
    </row>
    <row r="1671" spans="1:12" ht="24">
      <c r="A1671" s="13" t="s">
        <v>2075</v>
      </c>
      <c r="B1671" s="14">
        <v>45715</v>
      </c>
      <c r="C1671" s="13" t="s">
        <v>100</v>
      </c>
      <c r="D1671" s="13" t="s">
        <v>15</v>
      </c>
      <c r="E1671" s="13" t="s">
        <v>18</v>
      </c>
      <c r="F1671" s="15">
        <v>0</v>
      </c>
      <c r="G1671" s="15">
        <v>0</v>
      </c>
      <c r="H1671" s="15">
        <v>0</v>
      </c>
      <c r="I1671" s="15">
        <v>-91.85</v>
      </c>
      <c r="J1671" s="15">
        <v>91.85</v>
      </c>
      <c r="K1671" s="16">
        <v>0</v>
      </c>
      <c r="L1671" s="13" t="s">
        <v>234</v>
      </c>
    </row>
    <row r="1672" spans="1:12" ht="24">
      <c r="A1672" s="13" t="s">
        <v>2021</v>
      </c>
      <c r="B1672" s="14">
        <v>45715</v>
      </c>
      <c r="C1672" s="13" t="s">
        <v>524</v>
      </c>
      <c r="D1672" s="13" t="s">
        <v>106</v>
      </c>
      <c r="E1672" s="13" t="s">
        <v>33</v>
      </c>
      <c r="F1672" s="15">
        <v>0</v>
      </c>
      <c r="G1672" s="15">
        <v>0</v>
      </c>
      <c r="H1672" s="15">
        <v>0</v>
      </c>
      <c r="I1672" s="15">
        <v>-7400.41</v>
      </c>
      <c r="J1672" s="15">
        <v>7400.41</v>
      </c>
      <c r="K1672" s="16">
        <v>0</v>
      </c>
      <c r="L1672" s="13" t="s">
        <v>77</v>
      </c>
    </row>
    <row r="1673" spans="1:12" ht="36">
      <c r="A1673" s="13" t="s">
        <v>2066</v>
      </c>
      <c r="B1673" s="14">
        <v>45715</v>
      </c>
      <c r="C1673" s="13" t="s">
        <v>135</v>
      </c>
      <c r="D1673" s="13" t="s">
        <v>106</v>
      </c>
      <c r="E1673" s="13" t="s">
        <v>33</v>
      </c>
      <c r="F1673" s="15">
        <v>0</v>
      </c>
      <c r="G1673" s="15">
        <v>800</v>
      </c>
      <c r="H1673" s="15">
        <v>800</v>
      </c>
      <c r="I1673" s="15">
        <v>600</v>
      </c>
      <c r="J1673" s="15">
        <v>200</v>
      </c>
      <c r="K1673" s="16">
        <v>0.25</v>
      </c>
      <c r="L1673" s="13" t="s">
        <v>77</v>
      </c>
    </row>
    <row r="1674" spans="1:12" ht="36">
      <c r="A1674" s="13" t="s">
        <v>388</v>
      </c>
      <c r="B1674" s="14">
        <v>45715</v>
      </c>
      <c r="C1674" s="13" t="s">
        <v>387</v>
      </c>
      <c r="D1674" s="13" t="s">
        <v>106</v>
      </c>
      <c r="E1674" s="13" t="s">
        <v>33</v>
      </c>
      <c r="F1674" s="15">
        <v>0</v>
      </c>
      <c r="G1674" s="15">
        <v>0</v>
      </c>
      <c r="H1674" s="15">
        <v>0</v>
      </c>
      <c r="I1674" s="15">
        <v>639.27</v>
      </c>
      <c r="J1674" s="15">
        <v>-639.27</v>
      </c>
      <c r="K1674" s="16">
        <v>0</v>
      </c>
      <c r="L1674" s="13" t="s">
        <v>77</v>
      </c>
    </row>
    <row r="1675" spans="1:12">
      <c r="A1675" s="13" t="s">
        <v>523</v>
      </c>
      <c r="B1675" s="14">
        <v>45715</v>
      </c>
      <c r="C1675" s="13" t="s">
        <v>21</v>
      </c>
      <c r="D1675" s="13" t="s">
        <v>20</v>
      </c>
      <c r="E1675" s="13" t="s">
        <v>24</v>
      </c>
      <c r="F1675" s="15">
        <v>0</v>
      </c>
      <c r="G1675" s="15">
        <v>0</v>
      </c>
      <c r="H1675" s="15">
        <v>0</v>
      </c>
      <c r="I1675" s="15">
        <v>33.700000000000003</v>
      </c>
      <c r="J1675" s="15">
        <v>-33.700000000000003</v>
      </c>
      <c r="K1675" s="16">
        <v>0</v>
      </c>
      <c r="L1675" s="13" t="s">
        <v>245</v>
      </c>
    </row>
    <row r="1676" spans="1:12" ht="24">
      <c r="A1676" s="13" t="s">
        <v>1538</v>
      </c>
      <c r="B1676" s="14">
        <v>45715</v>
      </c>
      <c r="C1676" s="13" t="s">
        <v>1539</v>
      </c>
      <c r="D1676" s="13" t="s">
        <v>45</v>
      </c>
      <c r="E1676" s="13" t="s">
        <v>24</v>
      </c>
      <c r="F1676" s="15">
        <v>0</v>
      </c>
      <c r="G1676" s="15">
        <v>0</v>
      </c>
      <c r="H1676" s="15">
        <v>0</v>
      </c>
      <c r="I1676" s="15">
        <v>13.2</v>
      </c>
      <c r="J1676" s="15">
        <v>-13.2</v>
      </c>
      <c r="K1676" s="16">
        <v>0</v>
      </c>
      <c r="L1676" s="13" t="s">
        <v>241</v>
      </c>
    </row>
    <row r="1677" spans="1:12" ht="36">
      <c r="A1677" s="13" t="s">
        <v>2094</v>
      </c>
      <c r="B1677" s="14">
        <v>45715</v>
      </c>
      <c r="C1677" s="13" t="s">
        <v>2078</v>
      </c>
      <c r="D1677" s="13" t="s">
        <v>76</v>
      </c>
      <c r="E1677" s="13" t="s">
        <v>18</v>
      </c>
      <c r="F1677" s="15">
        <v>68716</v>
      </c>
      <c r="G1677" s="15">
        <v>0</v>
      </c>
      <c r="H1677" s="15">
        <v>68716</v>
      </c>
      <c r="I1677" s="15">
        <v>51510.400000000001</v>
      </c>
      <c r="J1677" s="15">
        <v>17205.599999999999</v>
      </c>
      <c r="K1677" s="16">
        <v>0.25038709999999997</v>
      </c>
      <c r="L1677" s="13" t="s">
        <v>80</v>
      </c>
    </row>
    <row r="1678" spans="1:12" ht="36">
      <c r="A1678" s="13" t="s">
        <v>1595</v>
      </c>
      <c r="B1678" s="14">
        <v>45715</v>
      </c>
      <c r="C1678" s="13" t="s">
        <v>89</v>
      </c>
      <c r="D1678" s="13" t="s">
        <v>39</v>
      </c>
      <c r="E1678" s="13" t="s">
        <v>33</v>
      </c>
      <c r="F1678" s="15">
        <v>0</v>
      </c>
      <c r="G1678" s="15">
        <v>0</v>
      </c>
      <c r="H1678" s="15">
        <v>0</v>
      </c>
      <c r="I1678" s="15">
        <v>12</v>
      </c>
      <c r="J1678" s="15">
        <v>-12</v>
      </c>
      <c r="K1678" s="16">
        <v>0</v>
      </c>
      <c r="L1678" s="13" t="s">
        <v>117</v>
      </c>
    </row>
    <row r="1679" spans="1:12">
      <c r="A1679" s="13" t="s">
        <v>2095</v>
      </c>
      <c r="B1679" s="14">
        <v>45715</v>
      </c>
      <c r="C1679" s="13" t="s">
        <v>21</v>
      </c>
      <c r="D1679" s="13" t="s">
        <v>20</v>
      </c>
      <c r="E1679" s="13" t="s">
        <v>24</v>
      </c>
      <c r="F1679" s="15">
        <v>43734.91</v>
      </c>
      <c r="G1679" s="15">
        <v>0</v>
      </c>
      <c r="H1679" s="15">
        <v>43734.91</v>
      </c>
      <c r="I1679" s="15">
        <v>35641.870000000003</v>
      </c>
      <c r="J1679" s="15">
        <v>8093.04</v>
      </c>
      <c r="K1679" s="16">
        <v>0.18504760000000001</v>
      </c>
      <c r="L1679" s="13" t="s">
        <v>3612</v>
      </c>
    </row>
    <row r="1680" spans="1:12" ht="24">
      <c r="A1680" s="13" t="s">
        <v>1683</v>
      </c>
      <c r="B1680" s="14">
        <v>45715</v>
      </c>
      <c r="C1680" s="13" t="s">
        <v>1684</v>
      </c>
      <c r="D1680" s="13" t="s">
        <v>105</v>
      </c>
      <c r="E1680" s="13" t="s">
        <v>33</v>
      </c>
      <c r="F1680" s="15">
        <v>0</v>
      </c>
      <c r="G1680" s="15">
        <v>0</v>
      </c>
      <c r="H1680" s="15">
        <v>0</v>
      </c>
      <c r="I1680" s="15">
        <v>95</v>
      </c>
      <c r="J1680" s="15">
        <v>-95</v>
      </c>
      <c r="K1680" s="16">
        <v>0</v>
      </c>
      <c r="L1680" s="13" t="s">
        <v>105</v>
      </c>
    </row>
    <row r="1681" spans="1:12" ht="24">
      <c r="A1681" s="13" t="s">
        <v>2043</v>
      </c>
      <c r="B1681" s="14">
        <v>45715</v>
      </c>
      <c r="C1681" s="13" t="s">
        <v>1661</v>
      </c>
      <c r="D1681" s="13" t="s">
        <v>241</v>
      </c>
      <c r="E1681" s="13" t="s">
        <v>24</v>
      </c>
      <c r="F1681" s="15">
        <v>0</v>
      </c>
      <c r="G1681" s="15">
        <v>0</v>
      </c>
      <c r="H1681" s="15">
        <v>0</v>
      </c>
      <c r="I1681" s="15">
        <v>1.0900000000000001</v>
      </c>
      <c r="J1681" s="15">
        <v>-1.0900000000000001</v>
      </c>
      <c r="K1681" s="16">
        <v>0</v>
      </c>
      <c r="L1681" s="13" t="s">
        <v>241</v>
      </c>
    </row>
    <row r="1682" spans="1:12" ht="24">
      <c r="A1682" s="13" t="s">
        <v>2096</v>
      </c>
      <c r="B1682" s="14">
        <v>45715</v>
      </c>
      <c r="C1682" s="13" t="s">
        <v>175</v>
      </c>
      <c r="D1682" s="13" t="s">
        <v>20</v>
      </c>
      <c r="E1682" s="13" t="s">
        <v>24</v>
      </c>
      <c r="F1682" s="15">
        <v>1514.18</v>
      </c>
      <c r="G1682" s="15">
        <v>0</v>
      </c>
      <c r="H1682" s="15">
        <v>1514.18</v>
      </c>
      <c r="I1682" s="15">
        <v>1104.3499999999999</v>
      </c>
      <c r="J1682" s="15">
        <v>409.83</v>
      </c>
      <c r="K1682" s="16">
        <v>0.27066135000000002</v>
      </c>
      <c r="L1682" s="13" t="s">
        <v>20</v>
      </c>
    </row>
    <row r="1683" spans="1:12" ht="24">
      <c r="A1683" s="13" t="s">
        <v>1699</v>
      </c>
      <c r="B1683" s="14">
        <v>45715</v>
      </c>
      <c r="C1683" s="13" t="s">
        <v>199</v>
      </c>
      <c r="D1683" s="13" t="s">
        <v>76</v>
      </c>
      <c r="E1683" s="13" t="s">
        <v>18</v>
      </c>
      <c r="F1683" s="15">
        <v>0</v>
      </c>
      <c r="G1683" s="15">
        <v>0</v>
      </c>
      <c r="H1683" s="15">
        <v>0</v>
      </c>
      <c r="I1683" s="15">
        <v>10</v>
      </c>
      <c r="J1683" s="15">
        <v>-10</v>
      </c>
      <c r="K1683" s="16">
        <v>0</v>
      </c>
      <c r="L1683" s="13" t="s">
        <v>238</v>
      </c>
    </row>
    <row r="1684" spans="1:12">
      <c r="A1684" s="13" t="s">
        <v>38</v>
      </c>
      <c r="B1684" s="14">
        <v>45715</v>
      </c>
      <c r="C1684" s="13" t="s">
        <v>40</v>
      </c>
      <c r="D1684" s="13" t="s">
        <v>39</v>
      </c>
      <c r="E1684" s="13" t="s">
        <v>24</v>
      </c>
      <c r="F1684" s="15">
        <v>0</v>
      </c>
      <c r="G1684" s="15">
        <v>0</v>
      </c>
      <c r="H1684" s="15">
        <v>0</v>
      </c>
      <c r="I1684" s="15">
        <v>264.60000000000002</v>
      </c>
      <c r="J1684" s="15">
        <v>-264.60000000000002</v>
      </c>
      <c r="K1684" s="16">
        <v>0</v>
      </c>
      <c r="L1684" s="13" t="s">
        <v>20</v>
      </c>
    </row>
    <row r="1685" spans="1:12">
      <c r="A1685" s="13" t="s">
        <v>333</v>
      </c>
      <c r="B1685" s="14">
        <v>45715</v>
      </c>
      <c r="C1685" s="13" t="s">
        <v>291</v>
      </c>
      <c r="D1685" s="13" t="s">
        <v>45</v>
      </c>
      <c r="E1685" s="13" t="s">
        <v>24</v>
      </c>
      <c r="F1685" s="15">
        <v>0</v>
      </c>
      <c r="G1685" s="15">
        <v>0</v>
      </c>
      <c r="H1685" s="15">
        <v>0</v>
      </c>
      <c r="I1685" s="15">
        <v>0.75</v>
      </c>
      <c r="J1685" s="15">
        <v>-0.75</v>
      </c>
      <c r="K1685" s="16">
        <v>0</v>
      </c>
      <c r="L1685" s="13" t="s">
        <v>241</v>
      </c>
    </row>
    <row r="1686" spans="1:12">
      <c r="A1686" s="13" t="s">
        <v>283</v>
      </c>
      <c r="B1686" s="14">
        <v>45715</v>
      </c>
      <c r="C1686" s="13" t="s">
        <v>279</v>
      </c>
      <c r="D1686" s="13" t="s">
        <v>15</v>
      </c>
      <c r="E1686" s="13" t="s">
        <v>18</v>
      </c>
      <c r="F1686" s="15">
        <v>0</v>
      </c>
      <c r="G1686" s="15">
        <v>3532.53</v>
      </c>
      <c r="H1686" s="15">
        <v>3532.53</v>
      </c>
      <c r="I1686" s="15">
        <v>3025.26</v>
      </c>
      <c r="J1686" s="15">
        <v>507.27</v>
      </c>
      <c r="K1686" s="16">
        <v>0.14359963000000001</v>
      </c>
      <c r="L1686" s="13" t="s">
        <v>93</v>
      </c>
    </row>
    <row r="1687" spans="1:12" ht="36">
      <c r="A1687" s="13" t="s">
        <v>439</v>
      </c>
      <c r="B1687" s="14">
        <v>45715</v>
      </c>
      <c r="C1687" s="13" t="s">
        <v>89</v>
      </c>
      <c r="D1687" s="13" t="s">
        <v>39</v>
      </c>
      <c r="E1687" s="13" t="s">
        <v>33</v>
      </c>
      <c r="F1687" s="15">
        <v>0</v>
      </c>
      <c r="G1687" s="15">
        <v>0</v>
      </c>
      <c r="H1687" s="15">
        <v>0</v>
      </c>
      <c r="I1687" s="15">
        <v>375</v>
      </c>
      <c r="J1687" s="15">
        <v>-375</v>
      </c>
      <c r="K1687" s="16">
        <v>0</v>
      </c>
      <c r="L1687" s="13" t="s">
        <v>117</v>
      </c>
    </row>
    <row r="1688" spans="1:12">
      <c r="A1688" s="13" t="s">
        <v>2097</v>
      </c>
      <c r="B1688" s="14">
        <v>45715</v>
      </c>
      <c r="C1688" s="13" t="s">
        <v>21</v>
      </c>
      <c r="D1688" s="13" t="s">
        <v>20</v>
      </c>
      <c r="E1688" s="13" t="s">
        <v>24</v>
      </c>
      <c r="F1688" s="15">
        <v>0</v>
      </c>
      <c r="G1688" s="15">
        <v>0</v>
      </c>
      <c r="H1688" s="15">
        <v>0</v>
      </c>
      <c r="I1688" s="15">
        <v>308.83</v>
      </c>
      <c r="J1688" s="15">
        <v>-308.83</v>
      </c>
      <c r="K1688" s="16">
        <v>0</v>
      </c>
      <c r="L1688" s="13" t="s">
        <v>245</v>
      </c>
    </row>
    <row r="1689" spans="1:12" ht="36">
      <c r="A1689" s="13" t="s">
        <v>2098</v>
      </c>
      <c r="B1689" s="14">
        <v>45715</v>
      </c>
      <c r="C1689" s="13" t="s">
        <v>413</v>
      </c>
      <c r="D1689" s="13" t="s">
        <v>59</v>
      </c>
      <c r="E1689" s="13" t="s">
        <v>18</v>
      </c>
      <c r="F1689" s="15">
        <v>0</v>
      </c>
      <c r="G1689" s="15">
        <v>0</v>
      </c>
      <c r="H1689" s="15">
        <v>0</v>
      </c>
      <c r="I1689" s="15">
        <v>12187.5</v>
      </c>
      <c r="J1689" s="15">
        <v>-12187.5</v>
      </c>
      <c r="K1689" s="16">
        <v>0</v>
      </c>
      <c r="L1689" s="13" t="s">
        <v>238</v>
      </c>
    </row>
    <row r="1690" spans="1:12">
      <c r="A1690" s="13" t="s">
        <v>2099</v>
      </c>
      <c r="B1690" s="14">
        <v>45715</v>
      </c>
      <c r="C1690" s="13" t="s">
        <v>2100</v>
      </c>
      <c r="D1690" s="13" t="s">
        <v>241</v>
      </c>
      <c r="E1690" s="13" t="s">
        <v>24</v>
      </c>
      <c r="F1690" s="15">
        <v>0</v>
      </c>
      <c r="G1690" s="15">
        <v>0</v>
      </c>
      <c r="H1690" s="15">
        <v>0</v>
      </c>
      <c r="I1690" s="15">
        <v>304.23</v>
      </c>
      <c r="J1690" s="15">
        <v>-304.23</v>
      </c>
      <c r="K1690" s="16">
        <v>0</v>
      </c>
      <c r="L1690" s="13" t="s">
        <v>241</v>
      </c>
    </row>
    <row r="1691" spans="1:12" ht="36">
      <c r="A1691" s="13" t="s">
        <v>421</v>
      </c>
      <c r="B1691" s="14">
        <v>45715</v>
      </c>
      <c r="C1691" s="13" t="s">
        <v>413</v>
      </c>
      <c r="D1691" s="13" t="s">
        <v>59</v>
      </c>
      <c r="E1691" s="13" t="s">
        <v>18</v>
      </c>
      <c r="F1691" s="15">
        <v>0</v>
      </c>
      <c r="G1691" s="15">
        <v>0</v>
      </c>
      <c r="H1691" s="15">
        <v>0</v>
      </c>
      <c r="I1691" s="15">
        <v>-7950</v>
      </c>
      <c r="J1691" s="15">
        <v>7950</v>
      </c>
      <c r="K1691" s="16">
        <v>0</v>
      </c>
      <c r="L1691" s="13" t="s">
        <v>238</v>
      </c>
    </row>
    <row r="1692" spans="1:12">
      <c r="A1692" s="13" t="s">
        <v>459</v>
      </c>
      <c r="B1692" s="14">
        <v>45715</v>
      </c>
      <c r="C1692" s="13" t="s">
        <v>224</v>
      </c>
      <c r="D1692" s="13" t="s">
        <v>76</v>
      </c>
      <c r="E1692" s="13" t="s">
        <v>18</v>
      </c>
      <c r="F1692" s="15">
        <v>0</v>
      </c>
      <c r="G1692" s="15">
        <v>0</v>
      </c>
      <c r="H1692" s="15">
        <v>0</v>
      </c>
      <c r="I1692" s="15">
        <v>-75</v>
      </c>
      <c r="J1692" s="15">
        <v>75</v>
      </c>
      <c r="K1692" s="16">
        <v>0</v>
      </c>
      <c r="L1692" s="13" t="s">
        <v>237</v>
      </c>
    </row>
    <row r="1693" spans="1:12" ht="36">
      <c r="A1693" s="13" t="s">
        <v>1162</v>
      </c>
      <c r="B1693" s="14">
        <v>45715</v>
      </c>
      <c r="C1693" s="13" t="s">
        <v>1163</v>
      </c>
      <c r="D1693" s="13" t="s">
        <v>70</v>
      </c>
      <c r="E1693" s="13" t="s">
        <v>24</v>
      </c>
      <c r="F1693" s="15">
        <v>0</v>
      </c>
      <c r="G1693" s="15">
        <v>0</v>
      </c>
      <c r="H1693" s="15">
        <v>0</v>
      </c>
      <c r="I1693" s="15">
        <v>-147.56</v>
      </c>
      <c r="J1693" s="15">
        <v>147.56</v>
      </c>
      <c r="K1693" s="16">
        <v>0</v>
      </c>
      <c r="L1693" s="13" t="s">
        <v>243</v>
      </c>
    </row>
    <row r="1694" spans="1:12" ht="24">
      <c r="A1694" s="13" t="s">
        <v>2101</v>
      </c>
      <c r="B1694" s="14">
        <v>45715</v>
      </c>
      <c r="C1694" s="13" t="s">
        <v>1781</v>
      </c>
      <c r="D1694" s="13" t="s">
        <v>81</v>
      </c>
      <c r="E1694" s="13" t="s">
        <v>24</v>
      </c>
      <c r="F1694" s="15">
        <v>28568.37</v>
      </c>
      <c r="G1694" s="15">
        <v>0</v>
      </c>
      <c r="H1694" s="15">
        <v>28568.37</v>
      </c>
      <c r="I1694" s="15">
        <v>21135.81</v>
      </c>
      <c r="J1694" s="15">
        <v>7432.56</v>
      </c>
      <c r="K1694" s="16">
        <v>0.26016745000000002</v>
      </c>
      <c r="L1694" s="13" t="s">
        <v>274</v>
      </c>
    </row>
    <row r="1695" spans="1:12">
      <c r="A1695" s="13" t="s">
        <v>1540</v>
      </c>
      <c r="B1695" s="14">
        <v>45715</v>
      </c>
      <c r="C1695" s="13" t="s">
        <v>94</v>
      </c>
      <c r="D1695" s="13" t="s">
        <v>81</v>
      </c>
      <c r="E1695" s="13" t="s">
        <v>24</v>
      </c>
      <c r="F1695" s="15">
        <v>0</v>
      </c>
      <c r="G1695" s="15">
        <v>13.02</v>
      </c>
      <c r="H1695" s="15">
        <v>13.02</v>
      </c>
      <c r="I1695" s="15">
        <v>32.68</v>
      </c>
      <c r="J1695" s="15">
        <v>-19.66</v>
      </c>
      <c r="K1695" s="16">
        <v>-1.5099846400000001</v>
      </c>
      <c r="L1695" s="13" t="s">
        <v>247</v>
      </c>
    </row>
    <row r="1696" spans="1:12" ht="24">
      <c r="A1696" s="13" t="s">
        <v>675</v>
      </c>
      <c r="B1696" s="14">
        <v>45715</v>
      </c>
      <c r="C1696" s="13" t="s">
        <v>676</v>
      </c>
      <c r="D1696" s="13" t="s">
        <v>106</v>
      </c>
      <c r="E1696" s="13" t="s">
        <v>33</v>
      </c>
      <c r="F1696" s="15">
        <v>0</v>
      </c>
      <c r="G1696" s="15">
        <v>-42.61</v>
      </c>
      <c r="H1696" s="15">
        <v>-42.61</v>
      </c>
      <c r="I1696" s="15">
        <v>-1250</v>
      </c>
      <c r="J1696" s="15">
        <v>1207.3900000000001</v>
      </c>
      <c r="K1696" s="16">
        <v>-28.335836659999998</v>
      </c>
      <c r="L1696" s="13" t="s">
        <v>573</v>
      </c>
    </row>
    <row r="1697" spans="1:12" ht="24">
      <c r="A1697" s="13" t="s">
        <v>1544</v>
      </c>
      <c r="B1697" s="14">
        <v>45715</v>
      </c>
      <c r="C1697" s="13" t="s">
        <v>273</v>
      </c>
      <c r="D1697" s="13" t="s">
        <v>76</v>
      </c>
      <c r="E1697" s="13" t="s">
        <v>18</v>
      </c>
      <c r="F1697" s="15">
        <v>0</v>
      </c>
      <c r="G1697" s="15">
        <v>0</v>
      </c>
      <c r="H1697" s="15">
        <v>0</v>
      </c>
      <c r="I1697" s="15">
        <v>180</v>
      </c>
      <c r="J1697" s="15">
        <v>-180</v>
      </c>
      <c r="K1697" s="16">
        <v>0</v>
      </c>
      <c r="L1697" s="13" t="s">
        <v>269</v>
      </c>
    </row>
    <row r="1698" spans="1:12" ht="24">
      <c r="A1698" s="13" t="s">
        <v>1562</v>
      </c>
      <c r="B1698" s="14">
        <v>45715</v>
      </c>
      <c r="C1698" s="13" t="s">
        <v>355</v>
      </c>
      <c r="D1698" s="13" t="s">
        <v>76</v>
      </c>
      <c r="E1698" s="13" t="s">
        <v>18</v>
      </c>
      <c r="F1698" s="15">
        <v>0</v>
      </c>
      <c r="G1698" s="15">
        <v>0</v>
      </c>
      <c r="H1698" s="15">
        <v>0</v>
      </c>
      <c r="I1698" s="15">
        <v>1099.3800000000001</v>
      </c>
      <c r="J1698" s="15">
        <v>-1099.3800000000001</v>
      </c>
      <c r="K1698" s="16">
        <v>0</v>
      </c>
      <c r="L1698" s="13" t="s">
        <v>234</v>
      </c>
    </row>
    <row r="1699" spans="1:12" ht="36">
      <c r="A1699" s="13" t="s">
        <v>2102</v>
      </c>
      <c r="B1699" s="14">
        <v>45715</v>
      </c>
      <c r="C1699" s="13" t="s">
        <v>89</v>
      </c>
      <c r="D1699" s="13" t="s">
        <v>39</v>
      </c>
      <c r="E1699" s="13" t="s">
        <v>33</v>
      </c>
      <c r="F1699" s="15">
        <v>0</v>
      </c>
      <c r="G1699" s="15">
        <v>0</v>
      </c>
      <c r="H1699" s="15">
        <v>0</v>
      </c>
      <c r="I1699" s="15">
        <v>-18.75</v>
      </c>
      <c r="J1699" s="15">
        <v>18.75</v>
      </c>
      <c r="K1699" s="16">
        <v>0</v>
      </c>
      <c r="L1699" s="13" t="s">
        <v>117</v>
      </c>
    </row>
    <row r="1700" spans="1:12">
      <c r="A1700" s="13" t="s">
        <v>1744</v>
      </c>
      <c r="B1700" s="14">
        <v>45715</v>
      </c>
      <c r="C1700" s="13" t="s">
        <v>21</v>
      </c>
      <c r="D1700" s="13" t="s">
        <v>20</v>
      </c>
      <c r="E1700" s="13" t="s">
        <v>24</v>
      </c>
      <c r="F1700" s="15">
        <v>0</v>
      </c>
      <c r="G1700" s="15">
        <v>0</v>
      </c>
      <c r="H1700" s="15">
        <v>0</v>
      </c>
      <c r="I1700" s="15">
        <v>-780.02</v>
      </c>
      <c r="J1700" s="15">
        <v>780.02</v>
      </c>
      <c r="K1700" s="16">
        <v>0</v>
      </c>
      <c r="L1700" s="13" t="s">
        <v>245</v>
      </c>
    </row>
    <row r="1701" spans="1:12" ht="24">
      <c r="A1701" s="13" t="s">
        <v>1617</v>
      </c>
      <c r="B1701" s="14">
        <v>45715</v>
      </c>
      <c r="C1701" s="13" t="s">
        <v>1618</v>
      </c>
      <c r="D1701" s="13" t="s">
        <v>181</v>
      </c>
      <c r="E1701" s="13" t="s">
        <v>18</v>
      </c>
      <c r="F1701" s="15">
        <v>0</v>
      </c>
      <c r="G1701" s="15">
        <v>0</v>
      </c>
      <c r="H1701" s="15">
        <v>0</v>
      </c>
      <c r="I1701" s="15">
        <v>50</v>
      </c>
      <c r="J1701" s="15">
        <v>-50</v>
      </c>
      <c r="K1701" s="16">
        <v>0</v>
      </c>
      <c r="L1701" s="13" t="s">
        <v>581</v>
      </c>
    </row>
    <row r="1702" spans="1:12" ht="36">
      <c r="A1702" s="13" t="s">
        <v>1119</v>
      </c>
      <c r="B1702" s="14">
        <v>45715</v>
      </c>
      <c r="C1702" s="13" t="s">
        <v>201</v>
      </c>
      <c r="D1702" s="13" t="s">
        <v>103</v>
      </c>
      <c r="E1702" s="13" t="s">
        <v>18</v>
      </c>
      <c r="F1702" s="15">
        <v>0</v>
      </c>
      <c r="G1702" s="15">
        <v>3845.52</v>
      </c>
      <c r="H1702" s="15">
        <v>3845.52</v>
      </c>
      <c r="I1702" s="15">
        <v>2928.24</v>
      </c>
      <c r="J1702" s="15">
        <v>917.28</v>
      </c>
      <c r="K1702" s="16">
        <v>0.23853210999999999</v>
      </c>
      <c r="L1702" s="13" t="s">
        <v>269</v>
      </c>
    </row>
    <row r="1703" spans="1:12" ht="36">
      <c r="A1703" s="13" t="s">
        <v>2103</v>
      </c>
      <c r="B1703" s="14">
        <v>45715</v>
      </c>
      <c r="C1703" s="13" t="s">
        <v>2104</v>
      </c>
      <c r="D1703" s="13" t="s">
        <v>59</v>
      </c>
      <c r="E1703" s="13" t="s">
        <v>18</v>
      </c>
      <c r="F1703" s="15">
        <v>445.45</v>
      </c>
      <c r="G1703" s="15">
        <v>0</v>
      </c>
      <c r="H1703" s="15">
        <v>445.45</v>
      </c>
      <c r="I1703" s="15">
        <v>288.24</v>
      </c>
      <c r="J1703" s="15">
        <v>157.21</v>
      </c>
      <c r="K1703" s="16">
        <v>0.35292401000000001</v>
      </c>
      <c r="L1703" s="13" t="s">
        <v>260</v>
      </c>
    </row>
    <row r="1704" spans="1:12">
      <c r="A1704" s="13" t="s">
        <v>1891</v>
      </c>
      <c r="B1704" s="14">
        <v>45715</v>
      </c>
      <c r="C1704" s="13" t="s">
        <v>21</v>
      </c>
      <c r="D1704" s="13" t="s">
        <v>20</v>
      </c>
      <c r="E1704" s="13" t="s">
        <v>24</v>
      </c>
      <c r="F1704" s="15">
        <v>500</v>
      </c>
      <c r="G1704" s="15">
        <v>-604.12</v>
      </c>
      <c r="H1704" s="15">
        <v>-104.12</v>
      </c>
      <c r="I1704" s="15">
        <v>904.43</v>
      </c>
      <c r="J1704" s="15">
        <v>-1008.55</v>
      </c>
      <c r="K1704" s="16">
        <v>9.6864195199999994</v>
      </c>
      <c r="L1704" s="13" t="s">
        <v>245</v>
      </c>
    </row>
    <row r="1705" spans="1:12">
      <c r="A1705" s="13" t="s">
        <v>2105</v>
      </c>
      <c r="B1705" s="14">
        <v>45715</v>
      </c>
      <c r="C1705" s="13" t="s">
        <v>222</v>
      </c>
      <c r="D1705" s="13" t="s">
        <v>81</v>
      </c>
      <c r="E1705" s="13" t="s">
        <v>24</v>
      </c>
      <c r="F1705" s="15">
        <v>3170</v>
      </c>
      <c r="G1705" s="15">
        <v>0</v>
      </c>
      <c r="H1705" s="15">
        <v>3170</v>
      </c>
      <c r="I1705" s="15">
        <v>2593.0100000000002</v>
      </c>
      <c r="J1705" s="15">
        <v>576.99</v>
      </c>
      <c r="K1705" s="16">
        <v>0.18201576999999999</v>
      </c>
      <c r="L1705" s="13" t="s">
        <v>274</v>
      </c>
    </row>
    <row r="1706" spans="1:12" ht="60">
      <c r="A1706" s="13" t="s">
        <v>2106</v>
      </c>
      <c r="B1706" s="14">
        <v>45715</v>
      </c>
      <c r="C1706" s="13" t="s">
        <v>126</v>
      </c>
      <c r="D1706" s="13" t="s">
        <v>105</v>
      </c>
      <c r="E1706" s="13" t="s">
        <v>33</v>
      </c>
      <c r="F1706" s="15">
        <v>3310.56</v>
      </c>
      <c r="G1706" s="15">
        <v>0</v>
      </c>
      <c r="H1706" s="15">
        <v>3310.56</v>
      </c>
      <c r="I1706" s="15">
        <v>2488.0300000000002</v>
      </c>
      <c r="J1706" s="15">
        <v>822.53</v>
      </c>
      <c r="K1706" s="16">
        <v>0.24845645</v>
      </c>
      <c r="L1706" s="13" t="s">
        <v>142</v>
      </c>
    </row>
    <row r="1707" spans="1:12">
      <c r="A1707" s="13" t="s">
        <v>1932</v>
      </c>
      <c r="B1707" s="14">
        <v>45715</v>
      </c>
      <c r="C1707" s="13" t="s">
        <v>21</v>
      </c>
      <c r="D1707" s="13" t="s">
        <v>20</v>
      </c>
      <c r="E1707" s="13" t="s">
        <v>24</v>
      </c>
      <c r="F1707" s="15">
        <v>0</v>
      </c>
      <c r="G1707" s="15">
        <v>0</v>
      </c>
      <c r="H1707" s="15">
        <v>0</v>
      </c>
      <c r="I1707" s="15">
        <v>-2258.88</v>
      </c>
      <c r="J1707" s="15">
        <v>2258.88</v>
      </c>
      <c r="K1707" s="16">
        <v>0</v>
      </c>
      <c r="L1707" s="13" t="s">
        <v>20</v>
      </c>
    </row>
    <row r="1708" spans="1:12" ht="36">
      <c r="A1708" s="13" t="s">
        <v>2107</v>
      </c>
      <c r="B1708" s="14">
        <v>45715</v>
      </c>
      <c r="C1708" s="13" t="s">
        <v>2108</v>
      </c>
      <c r="D1708" s="13" t="s">
        <v>59</v>
      </c>
      <c r="E1708" s="13" t="s">
        <v>18</v>
      </c>
      <c r="F1708" s="15">
        <v>484528.33</v>
      </c>
      <c r="G1708" s="15">
        <v>0</v>
      </c>
      <c r="H1708" s="15">
        <v>484528.33</v>
      </c>
      <c r="I1708" s="15">
        <v>428766.83</v>
      </c>
      <c r="J1708" s="15">
        <v>55761.5</v>
      </c>
      <c r="K1708" s="16">
        <v>0.11508409</v>
      </c>
      <c r="L1708" s="13" t="s">
        <v>269</v>
      </c>
    </row>
    <row r="1709" spans="1:12" ht="24">
      <c r="A1709" s="13" t="s">
        <v>2109</v>
      </c>
      <c r="B1709" s="14">
        <v>45715</v>
      </c>
      <c r="C1709" s="13" t="s">
        <v>170</v>
      </c>
      <c r="D1709" s="13" t="s">
        <v>81</v>
      </c>
      <c r="E1709" s="13" t="s">
        <v>24</v>
      </c>
      <c r="F1709" s="15">
        <v>749</v>
      </c>
      <c r="G1709" s="15">
        <v>0</v>
      </c>
      <c r="H1709" s="15">
        <v>749</v>
      </c>
      <c r="I1709" s="15">
        <v>482.37</v>
      </c>
      <c r="J1709" s="15">
        <v>266.63</v>
      </c>
      <c r="K1709" s="16">
        <v>0.35598131</v>
      </c>
      <c r="L1709" s="13" t="s">
        <v>247</v>
      </c>
    </row>
    <row r="1710" spans="1:12" ht="24">
      <c r="A1710" s="13" t="s">
        <v>1966</v>
      </c>
      <c r="B1710" s="14">
        <v>45715</v>
      </c>
      <c r="C1710" s="13" t="s">
        <v>119</v>
      </c>
      <c r="D1710" s="13" t="s">
        <v>244</v>
      </c>
      <c r="E1710" s="13" t="s">
        <v>24</v>
      </c>
      <c r="F1710" s="15">
        <v>0</v>
      </c>
      <c r="G1710" s="15">
        <v>1440</v>
      </c>
      <c r="H1710" s="15">
        <v>1440</v>
      </c>
      <c r="I1710" s="15">
        <v>1072.97</v>
      </c>
      <c r="J1710" s="15">
        <v>367.03</v>
      </c>
      <c r="K1710" s="16">
        <v>0.25488193999999997</v>
      </c>
      <c r="L1710" s="13" t="s">
        <v>244</v>
      </c>
    </row>
    <row r="1711" spans="1:12" ht="24">
      <c r="A1711" s="13" t="s">
        <v>2110</v>
      </c>
      <c r="B1711" s="14">
        <v>45715</v>
      </c>
      <c r="C1711" s="13" t="s">
        <v>170</v>
      </c>
      <c r="D1711" s="13" t="s">
        <v>81</v>
      </c>
      <c r="E1711" s="13" t="s">
        <v>24</v>
      </c>
      <c r="F1711" s="15">
        <v>567.57000000000005</v>
      </c>
      <c r="G1711" s="15">
        <v>0</v>
      </c>
      <c r="H1711" s="15">
        <v>567.57000000000005</v>
      </c>
      <c r="I1711" s="15">
        <v>420</v>
      </c>
      <c r="J1711" s="15">
        <v>147.57</v>
      </c>
      <c r="K1711" s="16">
        <v>0.26000317000000001</v>
      </c>
      <c r="L1711" s="13" t="s">
        <v>247</v>
      </c>
    </row>
    <row r="1712" spans="1:12" ht="36">
      <c r="A1712" s="13" t="s">
        <v>2019</v>
      </c>
      <c r="B1712" s="14">
        <v>45715</v>
      </c>
      <c r="C1712" s="13" t="s">
        <v>2020</v>
      </c>
      <c r="D1712" s="13" t="s">
        <v>70</v>
      </c>
      <c r="E1712" s="13" t="s">
        <v>24</v>
      </c>
      <c r="F1712" s="15">
        <v>0</v>
      </c>
      <c r="G1712" s="15">
        <v>0</v>
      </c>
      <c r="H1712" s="15">
        <v>0</v>
      </c>
      <c r="I1712" s="15">
        <v>686.75</v>
      </c>
      <c r="J1712" s="15">
        <v>-686.75</v>
      </c>
      <c r="K1712" s="16">
        <v>0</v>
      </c>
      <c r="L1712" s="13" t="s">
        <v>239</v>
      </c>
    </row>
    <row r="1713" spans="1:12" ht="24">
      <c r="A1713" s="13" t="s">
        <v>2111</v>
      </c>
      <c r="B1713" s="14">
        <v>45715</v>
      </c>
      <c r="C1713" s="13" t="s">
        <v>175</v>
      </c>
      <c r="D1713" s="13" t="s">
        <v>20</v>
      </c>
      <c r="E1713" s="13" t="s">
        <v>24</v>
      </c>
      <c r="F1713" s="15">
        <v>1514.18</v>
      </c>
      <c r="G1713" s="15">
        <v>0</v>
      </c>
      <c r="H1713" s="15">
        <v>1514.18</v>
      </c>
      <c r="I1713" s="15">
        <v>1074.3499999999999</v>
      </c>
      <c r="J1713" s="15">
        <v>439.83</v>
      </c>
      <c r="K1713" s="16">
        <v>0.29047404999999998</v>
      </c>
      <c r="L1713" s="13" t="s">
        <v>20</v>
      </c>
    </row>
    <row r="1714" spans="1:12" ht="24">
      <c r="A1714" s="13" t="s">
        <v>2112</v>
      </c>
      <c r="B1714" s="14">
        <v>45715</v>
      </c>
      <c r="C1714" s="13" t="s">
        <v>170</v>
      </c>
      <c r="D1714" s="13" t="s">
        <v>81</v>
      </c>
      <c r="E1714" s="13" t="s">
        <v>24</v>
      </c>
      <c r="F1714" s="15">
        <v>1180</v>
      </c>
      <c r="G1714" s="15">
        <v>0</v>
      </c>
      <c r="H1714" s="15">
        <v>1180</v>
      </c>
      <c r="I1714" s="15">
        <v>871.79</v>
      </c>
      <c r="J1714" s="15">
        <v>308.20999999999998</v>
      </c>
      <c r="K1714" s="16">
        <v>0.26119492</v>
      </c>
      <c r="L1714" s="13" t="s">
        <v>247</v>
      </c>
    </row>
    <row r="1715" spans="1:12" ht="24">
      <c r="A1715" s="13" t="s">
        <v>2113</v>
      </c>
      <c r="B1715" s="14">
        <v>45715</v>
      </c>
      <c r="C1715" s="13" t="s">
        <v>71</v>
      </c>
      <c r="D1715" s="13" t="s">
        <v>70</v>
      </c>
      <c r="E1715" s="13" t="s">
        <v>24</v>
      </c>
      <c r="F1715" s="15">
        <v>772.06</v>
      </c>
      <c r="G1715" s="15">
        <v>0</v>
      </c>
      <c r="H1715" s="15">
        <v>772.06</v>
      </c>
      <c r="I1715" s="15">
        <v>617.66</v>
      </c>
      <c r="J1715" s="15">
        <v>154.4</v>
      </c>
      <c r="K1715" s="16">
        <v>0.19998446</v>
      </c>
      <c r="L1715" s="13" t="s">
        <v>243</v>
      </c>
    </row>
    <row r="1716" spans="1:12" ht="24">
      <c r="A1716" s="13" t="s">
        <v>2114</v>
      </c>
      <c r="B1716" s="14">
        <v>45715</v>
      </c>
      <c r="C1716" s="13" t="s">
        <v>263</v>
      </c>
      <c r="D1716" s="13" t="s">
        <v>30</v>
      </c>
      <c r="E1716" s="13" t="s">
        <v>33</v>
      </c>
      <c r="F1716" s="15">
        <v>275</v>
      </c>
      <c r="G1716" s="15">
        <v>0</v>
      </c>
      <c r="H1716" s="15">
        <v>275</v>
      </c>
      <c r="I1716" s="15">
        <v>223.54</v>
      </c>
      <c r="J1716" s="15">
        <v>51.46</v>
      </c>
      <c r="K1716" s="16">
        <v>0.18712727000000001</v>
      </c>
      <c r="L1716" s="13" t="s">
        <v>117</v>
      </c>
    </row>
    <row r="1717" spans="1:12" ht="24">
      <c r="A1717" s="13" t="s">
        <v>2115</v>
      </c>
      <c r="B1717" s="14">
        <v>45715</v>
      </c>
      <c r="C1717" s="13" t="s">
        <v>175</v>
      </c>
      <c r="D1717" s="13" t="s">
        <v>20</v>
      </c>
      <c r="E1717" s="13" t="s">
        <v>24</v>
      </c>
      <c r="F1717" s="15">
        <v>2309.02</v>
      </c>
      <c r="G1717" s="15">
        <v>0</v>
      </c>
      <c r="H1717" s="15">
        <v>2309.02</v>
      </c>
      <c r="I1717" s="15">
        <v>1706.98</v>
      </c>
      <c r="J1717" s="15">
        <v>602.04</v>
      </c>
      <c r="K1717" s="16">
        <v>0.26073399000000003</v>
      </c>
      <c r="L1717" s="13" t="s">
        <v>20</v>
      </c>
    </row>
    <row r="1718" spans="1:12" ht="24">
      <c r="A1718" s="13" t="s">
        <v>2116</v>
      </c>
      <c r="B1718" s="14">
        <v>45715</v>
      </c>
      <c r="C1718" s="13" t="s">
        <v>175</v>
      </c>
      <c r="D1718" s="13" t="s">
        <v>20</v>
      </c>
      <c r="E1718" s="13" t="s">
        <v>24</v>
      </c>
      <c r="F1718" s="15">
        <v>1514.18</v>
      </c>
      <c r="G1718" s="15">
        <v>0</v>
      </c>
      <c r="H1718" s="15">
        <v>1514.18</v>
      </c>
      <c r="I1718" s="15">
        <v>1139.3499999999999</v>
      </c>
      <c r="J1718" s="15">
        <v>374.83</v>
      </c>
      <c r="K1718" s="16">
        <v>0.24754652999999999</v>
      </c>
      <c r="L1718" s="13" t="s">
        <v>20</v>
      </c>
    </row>
    <row r="1719" spans="1:12" ht="24">
      <c r="A1719" s="13" t="s">
        <v>2117</v>
      </c>
      <c r="B1719" s="14">
        <v>45715</v>
      </c>
      <c r="C1719" s="13" t="s">
        <v>175</v>
      </c>
      <c r="D1719" s="13" t="s">
        <v>20</v>
      </c>
      <c r="E1719" s="13" t="s">
        <v>24</v>
      </c>
      <c r="F1719" s="15">
        <v>1514.18</v>
      </c>
      <c r="G1719" s="15">
        <v>0</v>
      </c>
      <c r="H1719" s="15">
        <v>1514.18</v>
      </c>
      <c r="I1719" s="15">
        <v>1139.3499999999999</v>
      </c>
      <c r="J1719" s="15">
        <v>374.83</v>
      </c>
      <c r="K1719" s="16">
        <v>0.24754652999999999</v>
      </c>
      <c r="L1719" s="13" t="s">
        <v>20</v>
      </c>
    </row>
    <row r="1720" spans="1:12" ht="36">
      <c r="A1720" s="13" t="s">
        <v>2118</v>
      </c>
      <c r="B1720" s="14">
        <v>45715</v>
      </c>
      <c r="C1720" s="13" t="s">
        <v>152</v>
      </c>
      <c r="D1720" s="13" t="s">
        <v>113</v>
      </c>
      <c r="E1720" s="13" t="s">
        <v>24</v>
      </c>
      <c r="F1720" s="15">
        <v>5181.3599999999997</v>
      </c>
      <c r="G1720" s="15">
        <v>0</v>
      </c>
      <c r="H1720" s="15">
        <v>5181.3599999999997</v>
      </c>
      <c r="I1720" s="15">
        <v>4404.16</v>
      </c>
      <c r="J1720" s="15">
        <v>777.2</v>
      </c>
      <c r="K1720" s="16">
        <v>0.14999923000000001</v>
      </c>
      <c r="L1720" s="13" t="s">
        <v>113</v>
      </c>
    </row>
    <row r="1721" spans="1:12" ht="36">
      <c r="A1721" s="13" t="s">
        <v>2119</v>
      </c>
      <c r="B1721" s="14">
        <v>45715</v>
      </c>
      <c r="C1721" s="13" t="s">
        <v>152</v>
      </c>
      <c r="D1721" s="13" t="s">
        <v>113</v>
      </c>
      <c r="E1721" s="13" t="s">
        <v>24</v>
      </c>
      <c r="F1721" s="15">
        <v>5933.27</v>
      </c>
      <c r="G1721" s="15">
        <v>0</v>
      </c>
      <c r="H1721" s="15">
        <v>5933.27</v>
      </c>
      <c r="I1721" s="15">
        <v>5043.28</v>
      </c>
      <c r="J1721" s="15">
        <v>889.99</v>
      </c>
      <c r="K1721" s="16">
        <v>0.14999992000000001</v>
      </c>
      <c r="L1721" s="13" t="s">
        <v>113</v>
      </c>
    </row>
    <row r="1722" spans="1:12" ht="24">
      <c r="A1722" s="13" t="s">
        <v>1415</v>
      </c>
      <c r="B1722" s="14">
        <v>45716</v>
      </c>
      <c r="C1722" s="13" t="s">
        <v>199</v>
      </c>
      <c r="D1722" s="13" t="s">
        <v>76</v>
      </c>
      <c r="E1722" s="13" t="s">
        <v>18</v>
      </c>
      <c r="F1722" s="15">
        <v>0</v>
      </c>
      <c r="G1722" s="15">
        <v>0</v>
      </c>
      <c r="H1722" s="15">
        <v>0</v>
      </c>
      <c r="I1722" s="15">
        <v>1478.76</v>
      </c>
      <c r="J1722" s="15">
        <v>-1478.76</v>
      </c>
      <c r="K1722" s="16">
        <v>0</v>
      </c>
      <c r="L1722" s="13" t="s">
        <v>238</v>
      </c>
    </row>
    <row r="1723" spans="1:12">
      <c r="A1723" s="13" t="s">
        <v>2120</v>
      </c>
      <c r="B1723" s="14">
        <v>45716</v>
      </c>
      <c r="C1723" s="13" t="s">
        <v>21</v>
      </c>
      <c r="D1723" s="13" t="s">
        <v>20</v>
      </c>
      <c r="E1723" s="13" t="s">
        <v>24</v>
      </c>
      <c r="F1723" s="15">
        <v>0</v>
      </c>
      <c r="G1723" s="15">
        <v>0</v>
      </c>
      <c r="H1723" s="15">
        <v>0</v>
      </c>
      <c r="I1723" s="15">
        <v>-86.45</v>
      </c>
      <c r="J1723" s="15">
        <v>86.45</v>
      </c>
      <c r="K1723" s="16">
        <v>0</v>
      </c>
      <c r="L1723" s="13" t="s">
        <v>245</v>
      </c>
    </row>
    <row r="1724" spans="1:12">
      <c r="A1724" s="13" t="s">
        <v>2121</v>
      </c>
      <c r="B1724" s="14">
        <v>45716</v>
      </c>
      <c r="C1724" s="13" t="s">
        <v>21</v>
      </c>
      <c r="D1724" s="13" t="s">
        <v>20</v>
      </c>
      <c r="E1724" s="13" t="s">
        <v>24</v>
      </c>
      <c r="F1724" s="15">
        <v>0</v>
      </c>
      <c r="G1724" s="15">
        <v>0</v>
      </c>
      <c r="H1724" s="15">
        <v>0</v>
      </c>
      <c r="I1724" s="15">
        <v>-187.5</v>
      </c>
      <c r="J1724" s="15">
        <v>187.5</v>
      </c>
      <c r="K1724" s="16">
        <v>0</v>
      </c>
      <c r="L1724" s="13" t="s">
        <v>245</v>
      </c>
    </row>
    <row r="1725" spans="1:12" ht="24">
      <c r="A1725" s="13" t="s">
        <v>447</v>
      </c>
      <c r="B1725" s="14">
        <v>45716</v>
      </c>
      <c r="C1725" s="13" t="s">
        <v>263</v>
      </c>
      <c r="D1725" s="13" t="s">
        <v>30</v>
      </c>
      <c r="E1725" s="13" t="s">
        <v>33</v>
      </c>
      <c r="F1725" s="15">
        <v>0</v>
      </c>
      <c r="G1725" s="15">
        <v>0</v>
      </c>
      <c r="H1725" s="15">
        <v>0</v>
      </c>
      <c r="I1725" s="15">
        <v>-37.5</v>
      </c>
      <c r="J1725" s="15">
        <v>37.5</v>
      </c>
      <c r="K1725" s="16">
        <v>0</v>
      </c>
      <c r="L1725" s="13" t="s">
        <v>117</v>
      </c>
    </row>
    <row r="1726" spans="1:12">
      <c r="A1726" s="13" t="s">
        <v>1540</v>
      </c>
      <c r="B1726" s="14">
        <v>45716</v>
      </c>
      <c r="C1726" s="13" t="s">
        <v>94</v>
      </c>
      <c r="D1726" s="13" t="s">
        <v>81</v>
      </c>
      <c r="E1726" s="13" t="s">
        <v>24</v>
      </c>
      <c r="F1726" s="15">
        <v>0</v>
      </c>
      <c r="G1726" s="15">
        <v>0</v>
      </c>
      <c r="H1726" s="15">
        <v>0</v>
      </c>
      <c r="I1726" s="15">
        <v>182</v>
      </c>
      <c r="J1726" s="15">
        <v>-182</v>
      </c>
      <c r="K1726" s="16">
        <v>0</v>
      </c>
      <c r="L1726" s="13" t="s">
        <v>247</v>
      </c>
    </row>
    <row r="1727" spans="1:12" ht="24">
      <c r="A1727" s="13" t="s">
        <v>1562</v>
      </c>
      <c r="B1727" s="14">
        <v>45716</v>
      </c>
      <c r="C1727" s="13" t="s">
        <v>355</v>
      </c>
      <c r="D1727" s="13" t="s">
        <v>76</v>
      </c>
      <c r="E1727" s="13" t="s">
        <v>18</v>
      </c>
      <c r="F1727" s="15">
        <v>0</v>
      </c>
      <c r="G1727" s="15">
        <v>0</v>
      </c>
      <c r="H1727" s="15">
        <v>0</v>
      </c>
      <c r="I1727" s="15">
        <v>-45.18</v>
      </c>
      <c r="J1727" s="15">
        <v>45.18</v>
      </c>
      <c r="K1727" s="16">
        <v>0</v>
      </c>
      <c r="L1727" s="13" t="s">
        <v>234</v>
      </c>
    </row>
    <row r="1728" spans="1:12" ht="36">
      <c r="A1728" s="13" t="s">
        <v>587</v>
      </c>
      <c r="B1728" s="14">
        <v>45716</v>
      </c>
      <c r="C1728" s="13" t="s">
        <v>201</v>
      </c>
      <c r="D1728" s="13" t="s">
        <v>103</v>
      </c>
      <c r="E1728" s="13" t="s">
        <v>18</v>
      </c>
      <c r="F1728" s="15">
        <v>0</v>
      </c>
      <c r="G1728" s="15">
        <v>28639.21</v>
      </c>
      <c r="H1728" s="15">
        <v>28639.21</v>
      </c>
      <c r="I1728" s="15">
        <v>0</v>
      </c>
      <c r="J1728" s="15">
        <v>28639.21</v>
      </c>
      <c r="K1728" s="16">
        <v>1</v>
      </c>
      <c r="L1728" s="13" t="s">
        <v>269</v>
      </c>
    </row>
    <row r="1729" spans="1:12">
      <c r="A1729" s="13" t="s">
        <v>1709</v>
      </c>
      <c r="B1729" s="14">
        <v>45716</v>
      </c>
      <c r="C1729" s="13" t="s">
        <v>62</v>
      </c>
      <c r="D1729" s="13" t="s">
        <v>15</v>
      </c>
      <c r="E1729" s="13" t="s">
        <v>18</v>
      </c>
      <c r="F1729" s="15">
        <v>0</v>
      </c>
      <c r="G1729" s="15">
        <v>1185</v>
      </c>
      <c r="H1729" s="15">
        <v>1185</v>
      </c>
      <c r="I1729" s="15">
        <v>829.08</v>
      </c>
      <c r="J1729" s="15">
        <v>355.92</v>
      </c>
      <c r="K1729" s="16">
        <v>0.30035443000000001</v>
      </c>
      <c r="L1729" s="13" t="s">
        <v>238</v>
      </c>
    </row>
    <row r="1730" spans="1:12" ht="24">
      <c r="A1730" s="13" t="s">
        <v>2122</v>
      </c>
      <c r="B1730" s="14">
        <v>45716</v>
      </c>
      <c r="C1730" s="13" t="s">
        <v>270</v>
      </c>
      <c r="D1730" s="13" t="s">
        <v>106</v>
      </c>
      <c r="E1730" s="13" t="s">
        <v>33</v>
      </c>
      <c r="F1730" s="15">
        <v>3912.27</v>
      </c>
      <c r="G1730" s="15">
        <v>0</v>
      </c>
      <c r="H1730" s="15">
        <v>3912.27</v>
      </c>
      <c r="I1730" s="15">
        <v>2982.23</v>
      </c>
      <c r="J1730" s="15">
        <v>930.04</v>
      </c>
      <c r="K1730" s="16">
        <v>0.23772388</v>
      </c>
      <c r="L1730" s="13" t="s">
        <v>142</v>
      </c>
    </row>
    <row r="1731" spans="1:12" ht="24">
      <c r="A1731" s="13" t="s">
        <v>1994</v>
      </c>
      <c r="B1731" s="14">
        <v>45716</v>
      </c>
      <c r="C1731" s="13" t="s">
        <v>146</v>
      </c>
      <c r="D1731" s="13" t="s">
        <v>76</v>
      </c>
      <c r="E1731" s="13" t="s">
        <v>18</v>
      </c>
      <c r="F1731" s="15">
        <v>0</v>
      </c>
      <c r="G1731" s="15">
        <v>0</v>
      </c>
      <c r="H1731" s="15">
        <v>0</v>
      </c>
      <c r="I1731" s="15">
        <v>-1919.1</v>
      </c>
      <c r="J1731" s="15">
        <v>1919.1</v>
      </c>
      <c r="K1731" s="16">
        <v>0</v>
      </c>
      <c r="L1731" s="13" t="s">
        <v>127</v>
      </c>
    </row>
    <row r="1732" spans="1:12" ht="24">
      <c r="A1732" s="13" t="s">
        <v>1660</v>
      </c>
      <c r="B1732" s="14">
        <v>45716</v>
      </c>
      <c r="C1732" s="13" t="s">
        <v>1661</v>
      </c>
      <c r="D1732" s="13" t="s">
        <v>45</v>
      </c>
      <c r="E1732" s="13" t="s">
        <v>24</v>
      </c>
      <c r="F1732" s="15">
        <v>0</v>
      </c>
      <c r="G1732" s="15">
        <v>0</v>
      </c>
      <c r="H1732" s="15">
        <v>0</v>
      </c>
      <c r="I1732" s="15">
        <v>25</v>
      </c>
      <c r="J1732" s="15">
        <v>-25</v>
      </c>
      <c r="K1732" s="16">
        <v>0</v>
      </c>
      <c r="L1732" s="13" t="s">
        <v>241</v>
      </c>
    </row>
    <row r="1733" spans="1:12" ht="36">
      <c r="A1733" s="13" t="s">
        <v>2123</v>
      </c>
      <c r="B1733" s="14">
        <v>45716</v>
      </c>
      <c r="C1733" s="13" t="s">
        <v>2108</v>
      </c>
      <c r="D1733" s="13" t="s">
        <v>59</v>
      </c>
      <c r="E1733" s="13" t="s">
        <v>18</v>
      </c>
      <c r="F1733" s="15">
        <v>1163201.8799999999</v>
      </c>
      <c r="G1733" s="15">
        <v>0</v>
      </c>
      <c r="H1733" s="15">
        <v>1163201.8799999999</v>
      </c>
      <c r="I1733" s="15">
        <v>991222.12</v>
      </c>
      <c r="J1733" s="15">
        <v>171979.76</v>
      </c>
      <c r="K1733" s="16">
        <v>0.14785031000000001</v>
      </c>
      <c r="L1733" s="13" t="s">
        <v>269</v>
      </c>
    </row>
    <row r="1734" spans="1:12" ht="24">
      <c r="A1734" s="13" t="s">
        <v>2124</v>
      </c>
      <c r="B1734" s="14">
        <v>45716</v>
      </c>
      <c r="C1734" s="13" t="s">
        <v>1618</v>
      </c>
      <c r="D1734" s="13" t="s">
        <v>181</v>
      </c>
      <c r="E1734" s="13" t="s">
        <v>18</v>
      </c>
      <c r="F1734" s="15">
        <v>2181</v>
      </c>
      <c r="G1734" s="15">
        <v>0</v>
      </c>
      <c r="H1734" s="15">
        <v>2181</v>
      </c>
      <c r="I1734" s="15">
        <v>1711</v>
      </c>
      <c r="J1734" s="15">
        <v>470</v>
      </c>
      <c r="K1734" s="16">
        <v>0.21549747999999999</v>
      </c>
      <c r="L1734" s="13" t="s">
        <v>581</v>
      </c>
    </row>
    <row r="1735" spans="1:12">
      <c r="A1735" s="13" t="s">
        <v>2125</v>
      </c>
      <c r="B1735" s="14">
        <v>45716</v>
      </c>
      <c r="C1735" s="13" t="s">
        <v>653</v>
      </c>
      <c r="D1735" s="13" t="s">
        <v>106</v>
      </c>
      <c r="E1735" s="13" t="s">
        <v>33</v>
      </c>
      <c r="F1735" s="15">
        <v>2838</v>
      </c>
      <c r="G1735" s="15">
        <v>0</v>
      </c>
      <c r="H1735" s="15">
        <v>2838</v>
      </c>
      <c r="I1735" s="15">
        <v>2412.3000000000002</v>
      </c>
      <c r="J1735" s="15">
        <v>425.7</v>
      </c>
      <c r="K1735" s="16">
        <v>0.15</v>
      </c>
      <c r="L1735" s="13" t="s">
        <v>142</v>
      </c>
    </row>
    <row r="1736" spans="1:12">
      <c r="A1736" s="13" t="s">
        <v>2086</v>
      </c>
      <c r="B1736" s="14">
        <v>45716</v>
      </c>
      <c r="C1736" s="13" t="s">
        <v>21</v>
      </c>
      <c r="D1736" s="13" t="s">
        <v>20</v>
      </c>
      <c r="E1736" s="13" t="s">
        <v>24</v>
      </c>
      <c r="F1736" s="15">
        <v>0</v>
      </c>
      <c r="G1736" s="15">
        <v>0</v>
      </c>
      <c r="H1736" s="15">
        <v>0</v>
      </c>
      <c r="I1736" s="15">
        <v>-52.5</v>
      </c>
      <c r="J1736" s="15">
        <v>52.5</v>
      </c>
      <c r="K1736" s="16">
        <v>0</v>
      </c>
      <c r="L1736" s="13" t="s">
        <v>245</v>
      </c>
    </row>
    <row r="1737" spans="1:12" ht="24">
      <c r="A1737" s="13" t="s">
        <v>2126</v>
      </c>
      <c r="B1737" s="14">
        <v>45716</v>
      </c>
      <c r="C1737" s="13" t="s">
        <v>175</v>
      </c>
      <c r="D1737" s="13" t="s">
        <v>20</v>
      </c>
      <c r="E1737" s="13" t="s">
        <v>24</v>
      </c>
      <c r="F1737" s="15">
        <v>1514.18</v>
      </c>
      <c r="G1737" s="15">
        <v>0</v>
      </c>
      <c r="H1737" s="15">
        <v>1514.18</v>
      </c>
      <c r="I1737" s="15">
        <v>1144.3499999999999</v>
      </c>
      <c r="J1737" s="15">
        <v>369.83</v>
      </c>
      <c r="K1737" s="16">
        <v>0.24424441</v>
      </c>
      <c r="L1737" s="13" t="s">
        <v>20</v>
      </c>
    </row>
    <row r="1738" spans="1:12" ht="24">
      <c r="A1738" s="13" t="s">
        <v>2127</v>
      </c>
      <c r="B1738" s="14">
        <v>45716</v>
      </c>
      <c r="C1738" s="13" t="s">
        <v>175</v>
      </c>
      <c r="D1738" s="13" t="s">
        <v>20</v>
      </c>
      <c r="E1738" s="13" t="s">
        <v>24</v>
      </c>
      <c r="F1738" s="15">
        <v>1514.18</v>
      </c>
      <c r="G1738" s="15">
        <v>0</v>
      </c>
      <c r="H1738" s="15">
        <v>1514.18</v>
      </c>
      <c r="I1738" s="15">
        <v>1056.3499999999999</v>
      </c>
      <c r="J1738" s="15">
        <v>457.83</v>
      </c>
      <c r="K1738" s="16">
        <v>0.30236167000000003</v>
      </c>
      <c r="L1738" s="13" t="s">
        <v>20</v>
      </c>
    </row>
    <row r="1739" spans="1:12" ht="24">
      <c r="A1739" s="13" t="s">
        <v>2128</v>
      </c>
      <c r="B1739" s="14">
        <v>45716</v>
      </c>
      <c r="C1739" s="13" t="s">
        <v>175</v>
      </c>
      <c r="D1739" s="13" t="s">
        <v>20</v>
      </c>
      <c r="E1739" s="13" t="s">
        <v>24</v>
      </c>
      <c r="F1739" s="15">
        <v>2228.4299999999998</v>
      </c>
      <c r="G1739" s="15">
        <v>0</v>
      </c>
      <c r="H1739" s="15">
        <v>2228.4299999999998</v>
      </c>
      <c r="I1739" s="15">
        <v>1829.1</v>
      </c>
      <c r="J1739" s="15">
        <v>399.33</v>
      </c>
      <c r="K1739" s="16">
        <v>0.17919790999999999</v>
      </c>
      <c r="L1739" s="13" t="s">
        <v>20</v>
      </c>
    </row>
    <row r="1740" spans="1:12">
      <c r="A1740" s="13" t="s">
        <v>1388</v>
      </c>
      <c r="B1740" s="14">
        <v>45716</v>
      </c>
      <c r="C1740" s="13" t="s">
        <v>1389</v>
      </c>
      <c r="D1740" s="13" t="s">
        <v>76</v>
      </c>
      <c r="E1740" s="13" t="s">
        <v>18</v>
      </c>
      <c r="F1740" s="15">
        <v>0</v>
      </c>
      <c r="G1740" s="15">
        <v>0</v>
      </c>
      <c r="H1740" s="15">
        <v>0</v>
      </c>
      <c r="I1740" s="15">
        <v>347.5</v>
      </c>
      <c r="J1740" s="15">
        <v>-347.5</v>
      </c>
      <c r="K1740" s="16">
        <v>0</v>
      </c>
      <c r="L1740" s="13" t="s">
        <v>238</v>
      </c>
    </row>
    <row r="1741" spans="1:12">
      <c r="A1741" s="13" t="s">
        <v>2129</v>
      </c>
      <c r="B1741" s="14">
        <v>45716</v>
      </c>
      <c r="C1741" s="13" t="s">
        <v>2130</v>
      </c>
      <c r="D1741" s="13" t="s">
        <v>30</v>
      </c>
      <c r="E1741" s="13" t="s">
        <v>33</v>
      </c>
      <c r="F1741" s="15">
        <v>0</v>
      </c>
      <c r="G1741" s="15">
        <v>0</v>
      </c>
      <c r="H1741" s="15">
        <v>0</v>
      </c>
      <c r="I1741" s="15">
        <v>375</v>
      </c>
      <c r="J1741" s="15">
        <v>-375</v>
      </c>
      <c r="K1741" s="16">
        <v>0</v>
      </c>
      <c r="L1741" s="13" t="s">
        <v>77</v>
      </c>
    </row>
    <row r="1742" spans="1:12">
      <c r="A1742" s="13" t="s">
        <v>2131</v>
      </c>
      <c r="B1742" s="14">
        <v>45716</v>
      </c>
      <c r="C1742" s="13" t="s">
        <v>21</v>
      </c>
      <c r="D1742" s="13" t="s">
        <v>20</v>
      </c>
      <c r="E1742" s="13" t="s">
        <v>24</v>
      </c>
      <c r="F1742" s="15">
        <v>0</v>
      </c>
      <c r="G1742" s="15">
        <v>0</v>
      </c>
      <c r="H1742" s="15">
        <v>0</v>
      </c>
      <c r="I1742" s="15">
        <v>17668.25</v>
      </c>
      <c r="J1742" s="15">
        <v>-17668.25</v>
      </c>
      <c r="K1742" s="16">
        <v>0</v>
      </c>
      <c r="L1742" s="13" t="s">
        <v>245</v>
      </c>
    </row>
    <row r="1743" spans="1:12">
      <c r="A1743" s="13" t="s">
        <v>2132</v>
      </c>
      <c r="B1743" s="14">
        <v>45716</v>
      </c>
      <c r="C1743" s="13" t="s">
        <v>21</v>
      </c>
      <c r="D1743" s="13" t="s">
        <v>20</v>
      </c>
      <c r="E1743" s="13" t="s">
        <v>24</v>
      </c>
      <c r="F1743" s="15">
        <v>0</v>
      </c>
      <c r="G1743" s="15">
        <v>0</v>
      </c>
      <c r="H1743" s="15">
        <v>0</v>
      </c>
      <c r="I1743" s="15">
        <v>9938.25</v>
      </c>
      <c r="J1743" s="15">
        <v>-9938.25</v>
      </c>
      <c r="K1743" s="16">
        <v>0</v>
      </c>
      <c r="L1743" s="13" t="s">
        <v>245</v>
      </c>
    </row>
    <row r="1744" spans="1:12" ht="36">
      <c r="A1744" s="13" t="s">
        <v>492</v>
      </c>
      <c r="B1744" s="14">
        <v>45716</v>
      </c>
      <c r="C1744" s="13" t="s">
        <v>125</v>
      </c>
      <c r="D1744" s="13" t="s">
        <v>15</v>
      </c>
      <c r="E1744" s="13" t="s">
        <v>18</v>
      </c>
      <c r="F1744" s="15">
        <v>0</v>
      </c>
      <c r="G1744" s="15">
        <v>0</v>
      </c>
      <c r="H1744" s="15">
        <v>0</v>
      </c>
      <c r="I1744" s="15">
        <v>1451.25</v>
      </c>
      <c r="J1744" s="15">
        <v>-1451.25</v>
      </c>
      <c r="K1744" s="16">
        <v>0</v>
      </c>
      <c r="L1744" s="13" t="s">
        <v>240</v>
      </c>
    </row>
    <row r="1745" spans="1:12" ht="24">
      <c r="A1745" s="13" t="s">
        <v>2133</v>
      </c>
      <c r="B1745" s="14">
        <v>45716</v>
      </c>
      <c r="C1745" s="13" t="s">
        <v>1854</v>
      </c>
      <c r="D1745" s="13" t="s">
        <v>105</v>
      </c>
      <c r="E1745" s="13" t="s">
        <v>33</v>
      </c>
      <c r="F1745" s="15">
        <v>1761252.57</v>
      </c>
      <c r="G1745" s="15">
        <v>0</v>
      </c>
      <c r="H1745" s="15">
        <v>1761252.57</v>
      </c>
      <c r="I1745" s="15">
        <v>1547816.21</v>
      </c>
      <c r="J1745" s="15">
        <v>213436.36</v>
      </c>
      <c r="K1745" s="16">
        <v>0.12118441000000001</v>
      </c>
      <c r="L1745" s="13" t="s">
        <v>117</v>
      </c>
    </row>
    <row r="1746" spans="1:12">
      <c r="A1746" s="13" t="s">
        <v>2134</v>
      </c>
      <c r="B1746" s="14">
        <v>45716</v>
      </c>
      <c r="C1746" s="13" t="s">
        <v>21</v>
      </c>
      <c r="D1746" s="13" t="s">
        <v>20</v>
      </c>
      <c r="E1746" s="13" t="s">
        <v>24</v>
      </c>
      <c r="F1746" s="15">
        <v>0</v>
      </c>
      <c r="G1746" s="15">
        <v>0</v>
      </c>
      <c r="H1746" s="15">
        <v>0</v>
      </c>
      <c r="I1746" s="15">
        <v>-4829.99</v>
      </c>
      <c r="J1746" s="15">
        <v>4829.99</v>
      </c>
      <c r="K1746" s="16">
        <v>0</v>
      </c>
      <c r="L1746" s="13" t="s">
        <v>245</v>
      </c>
    </row>
    <row r="1747" spans="1:12" ht="48">
      <c r="A1747" s="13" t="s">
        <v>2135</v>
      </c>
      <c r="B1747" s="14">
        <v>45716</v>
      </c>
      <c r="C1747" s="13" t="s">
        <v>151</v>
      </c>
      <c r="D1747" s="13" t="s">
        <v>70</v>
      </c>
      <c r="E1747" s="13" t="s">
        <v>24</v>
      </c>
      <c r="F1747" s="15">
        <v>0</v>
      </c>
      <c r="G1747" s="15">
        <v>0</v>
      </c>
      <c r="H1747" s="15">
        <v>0</v>
      </c>
      <c r="I1747" s="15">
        <v>-393.75</v>
      </c>
      <c r="J1747" s="15">
        <v>393.75</v>
      </c>
      <c r="K1747" s="16">
        <v>0</v>
      </c>
      <c r="L1747" s="13" t="s">
        <v>239</v>
      </c>
    </row>
    <row r="1748" spans="1:12" ht="48">
      <c r="A1748" s="13" t="s">
        <v>2136</v>
      </c>
      <c r="B1748" s="14">
        <v>45716</v>
      </c>
      <c r="C1748" s="13" t="s">
        <v>151</v>
      </c>
      <c r="D1748" s="13" t="s">
        <v>70</v>
      </c>
      <c r="E1748" s="13" t="s">
        <v>24</v>
      </c>
      <c r="F1748" s="15">
        <v>0</v>
      </c>
      <c r="G1748" s="15">
        <v>0</v>
      </c>
      <c r="H1748" s="15">
        <v>0</v>
      </c>
      <c r="I1748" s="15">
        <v>-0.19</v>
      </c>
      <c r="J1748" s="15">
        <v>0.19</v>
      </c>
      <c r="K1748" s="16">
        <v>0</v>
      </c>
      <c r="L1748" s="13" t="s">
        <v>239</v>
      </c>
    </row>
    <row r="1749" spans="1:12">
      <c r="A1749" s="13" t="s">
        <v>2137</v>
      </c>
      <c r="B1749" s="14">
        <v>45716</v>
      </c>
      <c r="C1749" s="13" t="s">
        <v>2138</v>
      </c>
      <c r="D1749" s="13" t="s">
        <v>15</v>
      </c>
      <c r="E1749" s="13" t="s">
        <v>18</v>
      </c>
      <c r="F1749" s="15">
        <v>0</v>
      </c>
      <c r="G1749" s="15">
        <v>0</v>
      </c>
      <c r="H1749" s="15">
        <v>0</v>
      </c>
      <c r="I1749" s="15">
        <v>450</v>
      </c>
      <c r="J1749" s="15">
        <v>-450</v>
      </c>
      <c r="K1749" s="16">
        <v>0</v>
      </c>
      <c r="L1749" s="13" t="s">
        <v>181</v>
      </c>
    </row>
    <row r="1750" spans="1:12" ht="24">
      <c r="A1750" s="13" t="s">
        <v>2139</v>
      </c>
      <c r="B1750" s="14">
        <v>45716</v>
      </c>
      <c r="C1750" s="13" t="s">
        <v>132</v>
      </c>
      <c r="D1750" s="13" t="s">
        <v>15</v>
      </c>
      <c r="E1750" s="13" t="s">
        <v>18</v>
      </c>
      <c r="F1750" s="15">
        <v>0</v>
      </c>
      <c r="G1750" s="15">
        <v>0</v>
      </c>
      <c r="H1750" s="15">
        <v>0</v>
      </c>
      <c r="I1750" s="15">
        <v>200</v>
      </c>
      <c r="J1750" s="15">
        <v>-200</v>
      </c>
      <c r="K1750" s="16">
        <v>0</v>
      </c>
      <c r="L1750" s="13" t="s">
        <v>240</v>
      </c>
    </row>
    <row r="1751" spans="1:12" ht="36">
      <c r="A1751" s="13" t="s">
        <v>1137</v>
      </c>
      <c r="B1751" s="14">
        <v>45716</v>
      </c>
      <c r="C1751" s="13" t="s">
        <v>365</v>
      </c>
      <c r="D1751" s="13" t="s">
        <v>70</v>
      </c>
      <c r="E1751" s="13" t="s">
        <v>24</v>
      </c>
      <c r="F1751" s="15">
        <v>0</v>
      </c>
      <c r="G1751" s="15">
        <v>0</v>
      </c>
      <c r="H1751" s="15">
        <v>0</v>
      </c>
      <c r="I1751" s="15">
        <v>812.5</v>
      </c>
      <c r="J1751" s="15">
        <v>-812.5</v>
      </c>
      <c r="K1751" s="16">
        <v>0</v>
      </c>
      <c r="L1751" s="13" t="s">
        <v>239</v>
      </c>
    </row>
    <row r="1752" spans="1:12" ht="36">
      <c r="A1752" s="13" t="s">
        <v>388</v>
      </c>
      <c r="B1752" s="14">
        <v>45716</v>
      </c>
      <c r="C1752" s="13" t="s">
        <v>387</v>
      </c>
      <c r="D1752" s="13" t="s">
        <v>106</v>
      </c>
      <c r="E1752" s="13" t="s">
        <v>33</v>
      </c>
      <c r="F1752" s="15">
        <v>0</v>
      </c>
      <c r="G1752" s="15">
        <v>0</v>
      </c>
      <c r="H1752" s="15">
        <v>0</v>
      </c>
      <c r="I1752" s="15">
        <v>2817.5</v>
      </c>
      <c r="J1752" s="15">
        <v>-2817.5</v>
      </c>
      <c r="K1752" s="16">
        <v>0</v>
      </c>
      <c r="L1752" s="13" t="s">
        <v>77</v>
      </c>
    </row>
    <row r="1753" spans="1:12">
      <c r="A1753" s="13" t="s">
        <v>2140</v>
      </c>
      <c r="B1753" s="14">
        <v>45716</v>
      </c>
      <c r="C1753" s="13" t="s">
        <v>94</v>
      </c>
      <c r="D1753" s="13" t="s">
        <v>81</v>
      </c>
      <c r="E1753" s="13" t="s">
        <v>24</v>
      </c>
      <c r="F1753" s="15">
        <v>0</v>
      </c>
      <c r="G1753" s="15">
        <v>0</v>
      </c>
      <c r="H1753" s="15">
        <v>0</v>
      </c>
      <c r="I1753" s="15">
        <v>1575</v>
      </c>
      <c r="J1753" s="15">
        <v>-1575</v>
      </c>
      <c r="K1753" s="16">
        <v>0</v>
      </c>
      <c r="L1753" s="13" t="s">
        <v>247</v>
      </c>
    </row>
    <row r="1754" spans="1:12" ht="36">
      <c r="A1754" s="13" t="s">
        <v>2141</v>
      </c>
      <c r="B1754" s="14">
        <v>45716</v>
      </c>
      <c r="C1754" s="13" t="s">
        <v>1927</v>
      </c>
      <c r="D1754" s="13" t="s">
        <v>76</v>
      </c>
      <c r="E1754" s="13" t="s">
        <v>18</v>
      </c>
      <c r="F1754" s="15">
        <v>0</v>
      </c>
      <c r="G1754" s="15">
        <v>0</v>
      </c>
      <c r="H1754" s="15">
        <v>0</v>
      </c>
      <c r="I1754" s="15">
        <v>475</v>
      </c>
      <c r="J1754" s="15">
        <v>-475</v>
      </c>
      <c r="K1754" s="16">
        <v>0</v>
      </c>
      <c r="L1754" s="13" t="s">
        <v>238</v>
      </c>
    </row>
    <row r="1755" spans="1:12">
      <c r="A1755" s="13" t="s">
        <v>2097</v>
      </c>
      <c r="B1755" s="14">
        <v>45716</v>
      </c>
      <c r="C1755" s="13" t="s">
        <v>21</v>
      </c>
      <c r="D1755" s="13" t="s">
        <v>20</v>
      </c>
      <c r="E1755" s="13" t="s">
        <v>24</v>
      </c>
      <c r="F1755" s="15">
        <v>0</v>
      </c>
      <c r="G1755" s="15">
        <v>0</v>
      </c>
      <c r="H1755" s="15">
        <v>0</v>
      </c>
      <c r="I1755" s="15">
        <v>18.75</v>
      </c>
      <c r="J1755" s="15">
        <v>-18.75</v>
      </c>
      <c r="K1755" s="16">
        <v>0</v>
      </c>
      <c r="L1755" s="13" t="s">
        <v>245</v>
      </c>
    </row>
    <row r="1756" spans="1:12">
      <c r="A1756" s="13" t="s">
        <v>669</v>
      </c>
      <c r="B1756" s="14">
        <v>45716</v>
      </c>
      <c r="C1756" s="13" t="s">
        <v>94</v>
      </c>
      <c r="D1756" s="13" t="s">
        <v>81</v>
      </c>
      <c r="E1756" s="13" t="s">
        <v>24</v>
      </c>
      <c r="F1756" s="15">
        <v>0</v>
      </c>
      <c r="G1756" s="15">
        <v>0</v>
      </c>
      <c r="H1756" s="15">
        <v>0</v>
      </c>
      <c r="I1756" s="15">
        <v>318.75</v>
      </c>
      <c r="J1756" s="15">
        <v>-318.75</v>
      </c>
      <c r="K1756" s="16">
        <v>0</v>
      </c>
      <c r="L1756" s="13" t="s">
        <v>247</v>
      </c>
    </row>
    <row r="1757" spans="1:12">
      <c r="A1757" s="13" t="s">
        <v>2142</v>
      </c>
      <c r="B1757" s="14">
        <v>45716</v>
      </c>
      <c r="C1757" s="13" t="s">
        <v>21</v>
      </c>
      <c r="D1757" s="13" t="s">
        <v>20</v>
      </c>
      <c r="E1757" s="13" t="s">
        <v>24</v>
      </c>
      <c r="F1757" s="15">
        <v>0</v>
      </c>
      <c r="G1757" s="15">
        <v>0</v>
      </c>
      <c r="H1757" s="15">
        <v>0</v>
      </c>
      <c r="I1757" s="15">
        <v>6250</v>
      </c>
      <c r="J1757" s="15">
        <v>-6250</v>
      </c>
      <c r="K1757" s="16">
        <v>0</v>
      </c>
      <c r="L1757" s="13" t="s">
        <v>245</v>
      </c>
    </row>
    <row r="1758" spans="1:12" ht="24">
      <c r="A1758" s="13" t="s">
        <v>2143</v>
      </c>
      <c r="B1758" s="14">
        <v>45716</v>
      </c>
      <c r="C1758" s="13" t="s">
        <v>71</v>
      </c>
      <c r="D1758" s="13" t="s">
        <v>70</v>
      </c>
      <c r="E1758" s="13" t="s">
        <v>24</v>
      </c>
      <c r="F1758" s="15">
        <v>0</v>
      </c>
      <c r="G1758" s="15">
        <v>0</v>
      </c>
      <c r="H1758" s="15">
        <v>0</v>
      </c>
      <c r="I1758" s="15">
        <v>-1741.22</v>
      </c>
      <c r="J1758" s="15">
        <v>1741.22</v>
      </c>
      <c r="K1758" s="16">
        <v>0</v>
      </c>
      <c r="L1758" s="13" t="s">
        <v>243</v>
      </c>
    </row>
    <row r="1759" spans="1:12">
      <c r="A1759" s="13" t="s">
        <v>2144</v>
      </c>
      <c r="B1759" s="14">
        <v>45716</v>
      </c>
      <c r="C1759" s="13" t="s">
        <v>21</v>
      </c>
      <c r="D1759" s="13" t="s">
        <v>20</v>
      </c>
      <c r="E1759" s="13" t="s">
        <v>24</v>
      </c>
      <c r="F1759" s="15">
        <v>0</v>
      </c>
      <c r="G1759" s="15">
        <v>0</v>
      </c>
      <c r="H1759" s="15">
        <v>0</v>
      </c>
      <c r="I1759" s="15">
        <v>1031.25</v>
      </c>
      <c r="J1759" s="15">
        <v>-1031.25</v>
      </c>
      <c r="K1759" s="16">
        <v>0</v>
      </c>
      <c r="L1759" s="13" t="s">
        <v>245</v>
      </c>
    </row>
    <row r="1760" spans="1:12" ht="36">
      <c r="A1760" s="13" t="s">
        <v>2145</v>
      </c>
      <c r="B1760" s="14">
        <v>45716</v>
      </c>
      <c r="C1760" s="13" t="s">
        <v>398</v>
      </c>
      <c r="D1760" s="13" t="s">
        <v>76</v>
      </c>
      <c r="E1760" s="13" t="s">
        <v>18</v>
      </c>
      <c r="F1760" s="15">
        <v>0</v>
      </c>
      <c r="G1760" s="15">
        <v>0</v>
      </c>
      <c r="H1760" s="15">
        <v>0</v>
      </c>
      <c r="I1760" s="15">
        <v>-162.5</v>
      </c>
      <c r="J1760" s="15">
        <v>162.5</v>
      </c>
      <c r="K1760" s="16">
        <v>0</v>
      </c>
      <c r="L1760" s="13" t="s">
        <v>127</v>
      </c>
    </row>
    <row r="1761" spans="1:12" ht="24">
      <c r="A1761" s="13" t="s">
        <v>2146</v>
      </c>
      <c r="B1761" s="14">
        <v>45716</v>
      </c>
      <c r="C1761" s="13" t="s">
        <v>344</v>
      </c>
      <c r="D1761" s="13" t="s">
        <v>15</v>
      </c>
      <c r="E1761" s="13" t="s">
        <v>18</v>
      </c>
      <c r="F1761" s="15">
        <v>0</v>
      </c>
      <c r="G1761" s="15">
        <v>0</v>
      </c>
      <c r="H1761" s="15">
        <v>0</v>
      </c>
      <c r="I1761" s="15">
        <v>650</v>
      </c>
      <c r="J1761" s="15">
        <v>-650</v>
      </c>
      <c r="K1761" s="16">
        <v>0</v>
      </c>
      <c r="L1761" s="13" t="s">
        <v>274</v>
      </c>
    </row>
    <row r="1762" spans="1:12">
      <c r="A1762" s="13" t="s">
        <v>2147</v>
      </c>
      <c r="B1762" s="14">
        <v>45716</v>
      </c>
      <c r="C1762" s="13" t="s">
        <v>21</v>
      </c>
      <c r="D1762" s="13" t="s">
        <v>20</v>
      </c>
      <c r="E1762" s="13" t="s">
        <v>24</v>
      </c>
      <c r="F1762" s="15">
        <v>0</v>
      </c>
      <c r="G1762" s="15">
        <v>0</v>
      </c>
      <c r="H1762" s="15">
        <v>0</v>
      </c>
      <c r="I1762" s="15">
        <v>375</v>
      </c>
      <c r="J1762" s="15">
        <v>-375</v>
      </c>
      <c r="K1762" s="16">
        <v>0</v>
      </c>
      <c r="L1762" s="13" t="s">
        <v>245</v>
      </c>
    </row>
    <row r="1763" spans="1:12">
      <c r="A1763" s="13" t="s">
        <v>2148</v>
      </c>
      <c r="B1763" s="14">
        <v>45716</v>
      </c>
      <c r="C1763" s="13" t="s">
        <v>21</v>
      </c>
      <c r="D1763" s="13" t="s">
        <v>20</v>
      </c>
      <c r="E1763" s="13" t="s">
        <v>24</v>
      </c>
      <c r="F1763" s="15">
        <v>0</v>
      </c>
      <c r="G1763" s="15">
        <v>0</v>
      </c>
      <c r="H1763" s="15">
        <v>0</v>
      </c>
      <c r="I1763" s="15">
        <v>1387.5</v>
      </c>
      <c r="J1763" s="15">
        <v>-1387.5</v>
      </c>
      <c r="K1763" s="16">
        <v>0</v>
      </c>
      <c r="L1763" s="13" t="s">
        <v>245</v>
      </c>
    </row>
    <row r="1764" spans="1:12" ht="24">
      <c r="A1764" s="13" t="s">
        <v>2149</v>
      </c>
      <c r="B1764" s="14">
        <v>45716</v>
      </c>
      <c r="C1764" s="13" t="s">
        <v>95</v>
      </c>
      <c r="D1764" s="13" t="s">
        <v>70</v>
      </c>
      <c r="E1764" s="13" t="s">
        <v>24</v>
      </c>
      <c r="F1764" s="15">
        <v>0</v>
      </c>
      <c r="G1764" s="15">
        <v>0</v>
      </c>
      <c r="H1764" s="15">
        <v>0</v>
      </c>
      <c r="I1764" s="15">
        <v>600</v>
      </c>
      <c r="J1764" s="15">
        <v>-600</v>
      </c>
      <c r="K1764" s="16">
        <v>0</v>
      </c>
      <c r="L1764" s="13" t="s">
        <v>243</v>
      </c>
    </row>
    <row r="1765" spans="1:12">
      <c r="A1765" s="13" t="s">
        <v>395</v>
      </c>
      <c r="B1765" s="14">
        <v>45716</v>
      </c>
      <c r="C1765" s="13" t="s">
        <v>21</v>
      </c>
      <c r="D1765" s="13" t="s">
        <v>20</v>
      </c>
      <c r="E1765" s="13" t="s">
        <v>24</v>
      </c>
      <c r="F1765" s="15">
        <v>0</v>
      </c>
      <c r="G1765" s="15">
        <v>0</v>
      </c>
      <c r="H1765" s="15">
        <v>0</v>
      </c>
      <c r="I1765" s="15">
        <v>580</v>
      </c>
      <c r="J1765" s="15">
        <v>-580</v>
      </c>
      <c r="K1765" s="16">
        <v>0</v>
      </c>
      <c r="L1765" s="13" t="s">
        <v>20</v>
      </c>
    </row>
    <row r="1766" spans="1:12" ht="24">
      <c r="A1766" s="13" t="s">
        <v>2150</v>
      </c>
      <c r="B1766" s="14">
        <v>45716</v>
      </c>
      <c r="C1766" s="13" t="s">
        <v>2151</v>
      </c>
      <c r="D1766" s="13" t="s">
        <v>68</v>
      </c>
      <c r="E1766" s="13" t="s">
        <v>18</v>
      </c>
      <c r="F1766" s="15">
        <v>0</v>
      </c>
      <c r="G1766" s="15">
        <v>0</v>
      </c>
      <c r="H1766" s="15">
        <v>0</v>
      </c>
      <c r="I1766" s="15">
        <v>1425</v>
      </c>
      <c r="J1766" s="15">
        <v>-1425</v>
      </c>
      <c r="K1766" s="16">
        <v>0</v>
      </c>
      <c r="L1766" s="13" t="s">
        <v>240</v>
      </c>
    </row>
    <row r="1767" spans="1:12">
      <c r="A1767" s="13" t="s">
        <v>2152</v>
      </c>
      <c r="B1767" s="14">
        <v>45716</v>
      </c>
      <c r="C1767" s="13" t="s">
        <v>21</v>
      </c>
      <c r="D1767" s="13" t="s">
        <v>20</v>
      </c>
      <c r="E1767" s="13" t="s">
        <v>24</v>
      </c>
      <c r="F1767" s="15">
        <v>0</v>
      </c>
      <c r="G1767" s="15">
        <v>0</v>
      </c>
      <c r="H1767" s="15">
        <v>0</v>
      </c>
      <c r="I1767" s="15">
        <v>18.75</v>
      </c>
      <c r="J1767" s="15">
        <v>-18.75</v>
      </c>
      <c r="K1767" s="16">
        <v>0</v>
      </c>
      <c r="L1767" s="13" t="s">
        <v>245</v>
      </c>
    </row>
    <row r="1768" spans="1:12">
      <c r="A1768" s="13" t="s">
        <v>2153</v>
      </c>
      <c r="B1768" s="14">
        <v>45716</v>
      </c>
      <c r="C1768" s="13" t="s">
        <v>21</v>
      </c>
      <c r="D1768" s="13" t="s">
        <v>20</v>
      </c>
      <c r="E1768" s="13" t="s">
        <v>24</v>
      </c>
      <c r="F1768" s="15">
        <v>0</v>
      </c>
      <c r="G1768" s="15">
        <v>0</v>
      </c>
      <c r="H1768" s="15">
        <v>0</v>
      </c>
      <c r="I1768" s="15">
        <v>300</v>
      </c>
      <c r="J1768" s="15">
        <v>-300</v>
      </c>
      <c r="K1768" s="16">
        <v>0</v>
      </c>
      <c r="L1768" s="13" t="s">
        <v>245</v>
      </c>
    </row>
    <row r="1769" spans="1:12">
      <c r="A1769" s="13" t="s">
        <v>2154</v>
      </c>
      <c r="B1769" s="14">
        <v>45716</v>
      </c>
      <c r="C1769" s="13" t="s">
        <v>21</v>
      </c>
      <c r="D1769" s="13" t="s">
        <v>20</v>
      </c>
      <c r="E1769" s="13" t="s">
        <v>24</v>
      </c>
      <c r="F1769" s="15">
        <v>0</v>
      </c>
      <c r="G1769" s="15">
        <v>0</v>
      </c>
      <c r="H1769" s="15">
        <v>0</v>
      </c>
      <c r="I1769" s="15">
        <v>1387.5</v>
      </c>
      <c r="J1769" s="15">
        <v>-1387.5</v>
      </c>
      <c r="K1769" s="16">
        <v>0</v>
      </c>
      <c r="L1769" s="13" t="s">
        <v>245</v>
      </c>
    </row>
    <row r="1770" spans="1:12">
      <c r="A1770" s="13" t="s">
        <v>523</v>
      </c>
      <c r="B1770" s="14">
        <v>45716</v>
      </c>
      <c r="C1770" s="13" t="s">
        <v>21</v>
      </c>
      <c r="D1770" s="13" t="s">
        <v>20</v>
      </c>
      <c r="E1770" s="13" t="s">
        <v>24</v>
      </c>
      <c r="F1770" s="15">
        <v>0</v>
      </c>
      <c r="G1770" s="15">
        <v>0</v>
      </c>
      <c r="H1770" s="15">
        <v>0</v>
      </c>
      <c r="I1770" s="15">
        <v>1237.5</v>
      </c>
      <c r="J1770" s="15">
        <v>-1237.5</v>
      </c>
      <c r="K1770" s="16">
        <v>0</v>
      </c>
      <c r="L1770" s="13" t="s">
        <v>245</v>
      </c>
    </row>
    <row r="1771" spans="1:12" ht="24">
      <c r="A1771" s="13" t="s">
        <v>629</v>
      </c>
      <c r="B1771" s="14">
        <v>45716</v>
      </c>
      <c r="C1771" s="13" t="s">
        <v>143</v>
      </c>
      <c r="D1771" s="13" t="s">
        <v>15</v>
      </c>
      <c r="E1771" s="13" t="s">
        <v>18</v>
      </c>
      <c r="F1771" s="15">
        <v>0</v>
      </c>
      <c r="G1771" s="15">
        <v>0</v>
      </c>
      <c r="H1771" s="15">
        <v>0</v>
      </c>
      <c r="I1771" s="15">
        <v>2905</v>
      </c>
      <c r="J1771" s="15">
        <v>-2905</v>
      </c>
      <c r="K1771" s="16">
        <v>0</v>
      </c>
      <c r="L1771" s="13" t="s">
        <v>234</v>
      </c>
    </row>
    <row r="1772" spans="1:12">
      <c r="A1772" s="13" t="s">
        <v>2155</v>
      </c>
      <c r="B1772" s="14">
        <v>45716</v>
      </c>
      <c r="C1772" s="13" t="s">
        <v>425</v>
      </c>
      <c r="D1772" s="13" t="s">
        <v>371</v>
      </c>
      <c r="E1772" s="13" t="s">
        <v>18</v>
      </c>
      <c r="F1772" s="15">
        <v>0</v>
      </c>
      <c r="G1772" s="15">
        <v>0</v>
      </c>
      <c r="H1772" s="15">
        <v>0</v>
      </c>
      <c r="I1772" s="15">
        <v>880</v>
      </c>
      <c r="J1772" s="15">
        <v>-880</v>
      </c>
      <c r="K1772" s="16">
        <v>0</v>
      </c>
      <c r="L1772" s="13" t="s">
        <v>249</v>
      </c>
    </row>
    <row r="1773" spans="1:12">
      <c r="A1773" s="13" t="s">
        <v>449</v>
      </c>
      <c r="B1773" s="14">
        <v>45716</v>
      </c>
      <c r="C1773" s="13" t="s">
        <v>425</v>
      </c>
      <c r="D1773" s="13" t="s">
        <v>371</v>
      </c>
      <c r="E1773" s="13" t="s">
        <v>18</v>
      </c>
      <c r="F1773" s="15">
        <v>0</v>
      </c>
      <c r="G1773" s="15">
        <v>0</v>
      </c>
      <c r="H1773" s="15">
        <v>0</v>
      </c>
      <c r="I1773" s="15">
        <v>3332.5</v>
      </c>
      <c r="J1773" s="15">
        <v>-3332.5</v>
      </c>
      <c r="K1773" s="16">
        <v>0</v>
      </c>
      <c r="L1773" s="13" t="s">
        <v>249</v>
      </c>
    </row>
    <row r="1774" spans="1:12" ht="24">
      <c r="A1774" s="13" t="s">
        <v>539</v>
      </c>
      <c r="B1774" s="14">
        <v>45716</v>
      </c>
      <c r="C1774" s="13" t="s">
        <v>146</v>
      </c>
      <c r="D1774" s="13" t="s">
        <v>76</v>
      </c>
      <c r="E1774" s="13" t="s">
        <v>18</v>
      </c>
      <c r="F1774" s="15">
        <v>0</v>
      </c>
      <c r="G1774" s="15">
        <v>-5010</v>
      </c>
      <c r="H1774" s="15">
        <v>-5010</v>
      </c>
      <c r="I1774" s="15">
        <v>-3442.49</v>
      </c>
      <c r="J1774" s="15">
        <v>-1567.51</v>
      </c>
      <c r="K1774" s="16">
        <v>0.31287625000000002</v>
      </c>
      <c r="L1774" s="13" t="s">
        <v>127</v>
      </c>
    </row>
    <row r="1775" spans="1:12" ht="24">
      <c r="A1775" s="13" t="s">
        <v>680</v>
      </c>
      <c r="B1775" s="14">
        <v>45716</v>
      </c>
      <c r="C1775" s="13" t="s">
        <v>469</v>
      </c>
      <c r="D1775" s="13" t="s">
        <v>45</v>
      </c>
      <c r="E1775" s="13" t="s">
        <v>24</v>
      </c>
      <c r="F1775" s="15">
        <v>0</v>
      </c>
      <c r="G1775" s="15">
        <v>0</v>
      </c>
      <c r="H1775" s="15">
        <v>0</v>
      </c>
      <c r="I1775" s="15">
        <v>1960</v>
      </c>
      <c r="J1775" s="15">
        <v>-1960</v>
      </c>
      <c r="K1775" s="16">
        <v>0</v>
      </c>
      <c r="L1775" s="13" t="s">
        <v>249</v>
      </c>
    </row>
    <row r="1776" spans="1:12" ht="24">
      <c r="A1776" s="13" t="s">
        <v>2156</v>
      </c>
      <c r="B1776" s="14">
        <v>45716</v>
      </c>
      <c r="C1776" s="13" t="s">
        <v>132</v>
      </c>
      <c r="D1776" s="13" t="s">
        <v>15</v>
      </c>
      <c r="E1776" s="13" t="s">
        <v>18</v>
      </c>
      <c r="F1776" s="15">
        <v>0</v>
      </c>
      <c r="G1776" s="15">
        <v>0</v>
      </c>
      <c r="H1776" s="15">
        <v>0</v>
      </c>
      <c r="I1776" s="15">
        <v>375</v>
      </c>
      <c r="J1776" s="15">
        <v>-375</v>
      </c>
      <c r="K1776" s="16">
        <v>0</v>
      </c>
      <c r="L1776" s="13" t="s">
        <v>240</v>
      </c>
    </row>
    <row r="1777" spans="1:12" ht="24">
      <c r="A1777" s="13" t="s">
        <v>674</v>
      </c>
      <c r="B1777" s="14">
        <v>45716</v>
      </c>
      <c r="C1777" s="13" t="s">
        <v>325</v>
      </c>
      <c r="D1777" s="13" t="s">
        <v>45</v>
      </c>
      <c r="E1777" s="13" t="s">
        <v>24</v>
      </c>
      <c r="F1777" s="15">
        <v>0</v>
      </c>
      <c r="G1777" s="15">
        <v>0</v>
      </c>
      <c r="H1777" s="15">
        <v>0</v>
      </c>
      <c r="I1777" s="15">
        <v>175</v>
      </c>
      <c r="J1777" s="15">
        <v>-175</v>
      </c>
      <c r="K1777" s="16">
        <v>0</v>
      </c>
      <c r="L1777" s="13" t="s">
        <v>241</v>
      </c>
    </row>
    <row r="1778" spans="1:12">
      <c r="A1778" s="13" t="s">
        <v>577</v>
      </c>
      <c r="B1778" s="14">
        <v>45716</v>
      </c>
      <c r="C1778" s="13" t="s">
        <v>281</v>
      </c>
      <c r="D1778" s="13" t="s">
        <v>45</v>
      </c>
      <c r="E1778" s="13" t="s">
        <v>24</v>
      </c>
      <c r="F1778" s="15">
        <v>0</v>
      </c>
      <c r="G1778" s="15">
        <v>0</v>
      </c>
      <c r="H1778" s="15">
        <v>0</v>
      </c>
      <c r="I1778" s="15">
        <v>1312.5</v>
      </c>
      <c r="J1778" s="15">
        <v>-1312.5</v>
      </c>
      <c r="K1778" s="16">
        <v>0</v>
      </c>
      <c r="L1778" s="13" t="s">
        <v>241</v>
      </c>
    </row>
    <row r="1779" spans="1:12">
      <c r="A1779" s="13" t="s">
        <v>2157</v>
      </c>
      <c r="B1779" s="14">
        <v>45716</v>
      </c>
      <c r="C1779" s="13" t="s">
        <v>21</v>
      </c>
      <c r="D1779" s="13" t="s">
        <v>20</v>
      </c>
      <c r="E1779" s="13" t="s">
        <v>24</v>
      </c>
      <c r="F1779" s="15">
        <v>0</v>
      </c>
      <c r="G1779" s="15">
        <v>0</v>
      </c>
      <c r="H1779" s="15">
        <v>0</v>
      </c>
      <c r="I1779" s="15">
        <v>187.5</v>
      </c>
      <c r="J1779" s="15">
        <v>-187.5</v>
      </c>
      <c r="K1779" s="16">
        <v>0</v>
      </c>
      <c r="L1779" s="13" t="s">
        <v>245</v>
      </c>
    </row>
    <row r="1780" spans="1:12" ht="24">
      <c r="A1780" s="13" t="s">
        <v>2158</v>
      </c>
      <c r="B1780" s="14">
        <v>45716</v>
      </c>
      <c r="C1780" s="13" t="s">
        <v>469</v>
      </c>
      <c r="D1780" s="13" t="s">
        <v>45</v>
      </c>
      <c r="E1780" s="13" t="s">
        <v>24</v>
      </c>
      <c r="F1780" s="15">
        <v>0</v>
      </c>
      <c r="G1780" s="15">
        <v>0</v>
      </c>
      <c r="H1780" s="15">
        <v>0</v>
      </c>
      <c r="I1780" s="15">
        <v>2920</v>
      </c>
      <c r="J1780" s="15">
        <v>-2920</v>
      </c>
      <c r="K1780" s="16">
        <v>0</v>
      </c>
      <c r="L1780" s="13" t="s">
        <v>249</v>
      </c>
    </row>
    <row r="1781" spans="1:12" ht="24">
      <c r="A1781" s="13" t="s">
        <v>627</v>
      </c>
      <c r="B1781" s="14">
        <v>45716</v>
      </c>
      <c r="C1781" s="13" t="s">
        <v>507</v>
      </c>
      <c r="D1781" s="13" t="s">
        <v>45</v>
      </c>
      <c r="E1781" s="13" t="s">
        <v>18</v>
      </c>
      <c r="F1781" s="15">
        <v>0</v>
      </c>
      <c r="G1781" s="15">
        <v>0</v>
      </c>
      <c r="H1781" s="15">
        <v>0</v>
      </c>
      <c r="I1781" s="15">
        <v>2557.5</v>
      </c>
      <c r="J1781" s="15">
        <v>-2557.5</v>
      </c>
      <c r="K1781" s="16">
        <v>0</v>
      </c>
      <c r="L1781" s="13" t="s">
        <v>238</v>
      </c>
    </row>
    <row r="1782" spans="1:12" ht="24">
      <c r="A1782" s="13" t="s">
        <v>2022</v>
      </c>
      <c r="B1782" s="14">
        <v>45716</v>
      </c>
      <c r="C1782" s="13" t="s">
        <v>60</v>
      </c>
      <c r="D1782" s="13" t="s">
        <v>59</v>
      </c>
      <c r="E1782" s="13" t="s">
        <v>18</v>
      </c>
      <c r="F1782" s="15">
        <v>0</v>
      </c>
      <c r="G1782" s="15">
        <v>2325</v>
      </c>
      <c r="H1782" s="15">
        <v>2325</v>
      </c>
      <c r="I1782" s="15">
        <v>2105</v>
      </c>
      <c r="J1782" s="15">
        <v>220</v>
      </c>
      <c r="K1782" s="16">
        <v>9.4623659999999998E-2</v>
      </c>
      <c r="L1782" s="13" t="s">
        <v>260</v>
      </c>
    </row>
    <row r="1783" spans="1:12" ht="36">
      <c r="A1783" s="13" t="s">
        <v>670</v>
      </c>
      <c r="B1783" s="14">
        <v>45716</v>
      </c>
      <c r="C1783" s="13" t="s">
        <v>365</v>
      </c>
      <c r="D1783" s="13" t="s">
        <v>70</v>
      </c>
      <c r="E1783" s="13" t="s">
        <v>24</v>
      </c>
      <c r="F1783" s="15">
        <v>0</v>
      </c>
      <c r="G1783" s="15">
        <v>0</v>
      </c>
      <c r="H1783" s="15">
        <v>0</v>
      </c>
      <c r="I1783" s="15">
        <v>906.25</v>
      </c>
      <c r="J1783" s="15">
        <v>-906.25</v>
      </c>
      <c r="K1783" s="16">
        <v>0</v>
      </c>
      <c r="L1783" s="13" t="s">
        <v>239</v>
      </c>
    </row>
    <row r="1784" spans="1:12">
      <c r="A1784" s="13" t="s">
        <v>2159</v>
      </c>
      <c r="B1784" s="14">
        <v>45716</v>
      </c>
      <c r="C1784" s="13" t="s">
        <v>21</v>
      </c>
      <c r="D1784" s="13" t="s">
        <v>20</v>
      </c>
      <c r="E1784" s="13" t="s">
        <v>24</v>
      </c>
      <c r="F1784" s="15">
        <v>0</v>
      </c>
      <c r="G1784" s="15">
        <v>0</v>
      </c>
      <c r="H1784" s="15">
        <v>0</v>
      </c>
      <c r="I1784" s="15">
        <v>240</v>
      </c>
      <c r="J1784" s="15">
        <v>-240</v>
      </c>
      <c r="K1784" s="16">
        <v>0</v>
      </c>
      <c r="L1784" s="13" t="s">
        <v>245</v>
      </c>
    </row>
    <row r="1785" spans="1:12" ht="24">
      <c r="A1785" s="13" t="s">
        <v>1580</v>
      </c>
      <c r="B1785" s="14">
        <v>45716</v>
      </c>
      <c r="C1785" s="13" t="s">
        <v>265</v>
      </c>
      <c r="D1785" s="13" t="s">
        <v>15</v>
      </c>
      <c r="E1785" s="13" t="s">
        <v>18</v>
      </c>
      <c r="F1785" s="15">
        <v>0</v>
      </c>
      <c r="G1785" s="15">
        <v>0</v>
      </c>
      <c r="H1785" s="15">
        <v>0</v>
      </c>
      <c r="I1785" s="15">
        <v>1771.94</v>
      </c>
      <c r="J1785" s="15">
        <v>-1771.94</v>
      </c>
      <c r="K1785" s="16">
        <v>0</v>
      </c>
      <c r="L1785" s="13" t="s">
        <v>234</v>
      </c>
    </row>
    <row r="1786" spans="1:12" ht="24">
      <c r="A1786" s="13" t="s">
        <v>919</v>
      </c>
      <c r="B1786" s="14">
        <v>45716</v>
      </c>
      <c r="C1786" s="13" t="s">
        <v>180</v>
      </c>
      <c r="D1786" s="13" t="s">
        <v>76</v>
      </c>
      <c r="E1786" s="13" t="s">
        <v>33</v>
      </c>
      <c r="F1786" s="15">
        <v>0</v>
      </c>
      <c r="G1786" s="15">
        <v>0</v>
      </c>
      <c r="H1786" s="15">
        <v>0</v>
      </c>
      <c r="I1786" s="15">
        <v>-12207.36</v>
      </c>
      <c r="J1786" s="15">
        <v>12207.36</v>
      </c>
      <c r="K1786" s="16">
        <v>0</v>
      </c>
      <c r="L1786" s="13" t="s">
        <v>142</v>
      </c>
    </row>
    <row r="1787" spans="1:12">
      <c r="A1787" s="13" t="s">
        <v>2160</v>
      </c>
      <c r="B1787" s="14">
        <v>45716</v>
      </c>
      <c r="C1787" s="13" t="s">
        <v>21</v>
      </c>
      <c r="D1787" s="13" t="s">
        <v>20</v>
      </c>
      <c r="E1787" s="13" t="s">
        <v>24</v>
      </c>
      <c r="F1787" s="15">
        <v>0</v>
      </c>
      <c r="G1787" s="15">
        <v>0</v>
      </c>
      <c r="H1787" s="15">
        <v>0</v>
      </c>
      <c r="I1787" s="15">
        <v>160</v>
      </c>
      <c r="J1787" s="15">
        <v>-160</v>
      </c>
      <c r="K1787" s="16">
        <v>0</v>
      </c>
      <c r="L1787" s="13" t="s">
        <v>245</v>
      </c>
    </row>
    <row r="1788" spans="1:12" ht="36">
      <c r="A1788" s="13" t="s">
        <v>1595</v>
      </c>
      <c r="B1788" s="14">
        <v>45716</v>
      </c>
      <c r="C1788" s="13" t="s">
        <v>89</v>
      </c>
      <c r="D1788" s="13" t="s">
        <v>39</v>
      </c>
      <c r="E1788" s="13" t="s">
        <v>33</v>
      </c>
      <c r="F1788" s="15">
        <v>0</v>
      </c>
      <c r="G1788" s="15">
        <v>0</v>
      </c>
      <c r="H1788" s="15">
        <v>0</v>
      </c>
      <c r="I1788" s="15">
        <v>235.3</v>
      </c>
      <c r="J1788" s="15">
        <v>-235.3</v>
      </c>
      <c r="K1788" s="16">
        <v>0</v>
      </c>
      <c r="L1788" s="13" t="s">
        <v>117</v>
      </c>
    </row>
    <row r="1789" spans="1:12">
      <c r="A1789" s="13" t="s">
        <v>2161</v>
      </c>
      <c r="B1789" s="14">
        <v>45716</v>
      </c>
      <c r="C1789" s="13" t="s">
        <v>21</v>
      </c>
      <c r="D1789" s="13" t="s">
        <v>20</v>
      </c>
      <c r="E1789" s="13" t="s">
        <v>24</v>
      </c>
      <c r="F1789" s="15">
        <v>0</v>
      </c>
      <c r="G1789" s="15">
        <v>0</v>
      </c>
      <c r="H1789" s="15">
        <v>0</v>
      </c>
      <c r="I1789" s="15">
        <v>337.5</v>
      </c>
      <c r="J1789" s="15">
        <v>-337.5</v>
      </c>
      <c r="K1789" s="16">
        <v>0</v>
      </c>
      <c r="L1789" s="13" t="s">
        <v>245</v>
      </c>
    </row>
    <row r="1790" spans="1:12">
      <c r="A1790" s="13" t="s">
        <v>2162</v>
      </c>
      <c r="B1790" s="14">
        <v>45716</v>
      </c>
      <c r="C1790" s="13" t="s">
        <v>1022</v>
      </c>
      <c r="D1790" s="13" t="s">
        <v>371</v>
      </c>
      <c r="E1790" s="13" t="s">
        <v>24</v>
      </c>
      <c r="F1790" s="15">
        <v>0</v>
      </c>
      <c r="G1790" s="15">
        <v>0</v>
      </c>
      <c r="H1790" s="15">
        <v>0</v>
      </c>
      <c r="I1790" s="15">
        <v>1840</v>
      </c>
      <c r="J1790" s="15">
        <v>-1840</v>
      </c>
      <c r="K1790" s="16">
        <v>0</v>
      </c>
      <c r="L1790" s="13" t="s">
        <v>249</v>
      </c>
    </row>
    <row r="1791" spans="1:12" ht="36">
      <c r="A1791" s="13" t="s">
        <v>1937</v>
      </c>
      <c r="B1791" s="14">
        <v>45716</v>
      </c>
      <c r="C1791" s="13" t="s">
        <v>89</v>
      </c>
      <c r="D1791" s="13" t="s">
        <v>39</v>
      </c>
      <c r="E1791" s="13" t="s">
        <v>33</v>
      </c>
      <c r="F1791" s="15">
        <v>0</v>
      </c>
      <c r="G1791" s="15">
        <v>280</v>
      </c>
      <c r="H1791" s="15">
        <v>280</v>
      </c>
      <c r="I1791" s="15">
        <v>230</v>
      </c>
      <c r="J1791" s="15">
        <v>50</v>
      </c>
      <c r="K1791" s="16">
        <v>0.17857143</v>
      </c>
      <c r="L1791" s="13" t="s">
        <v>117</v>
      </c>
    </row>
    <row r="1792" spans="1:12">
      <c r="A1792" s="13" t="s">
        <v>1783</v>
      </c>
      <c r="B1792" s="14">
        <v>45716</v>
      </c>
      <c r="C1792" s="13" t="s">
        <v>1784</v>
      </c>
      <c r="D1792" s="13" t="s">
        <v>45</v>
      </c>
      <c r="E1792" s="13" t="s">
        <v>24</v>
      </c>
      <c r="F1792" s="15">
        <v>0</v>
      </c>
      <c r="G1792" s="15">
        <v>0</v>
      </c>
      <c r="H1792" s="15">
        <v>0</v>
      </c>
      <c r="I1792" s="15">
        <v>362.5</v>
      </c>
      <c r="J1792" s="15">
        <v>-362.5</v>
      </c>
      <c r="K1792" s="16">
        <v>0</v>
      </c>
      <c r="L1792" s="13" t="s">
        <v>241</v>
      </c>
    </row>
    <row r="1793" spans="1:12">
      <c r="A1793" s="13" t="s">
        <v>2053</v>
      </c>
      <c r="B1793" s="14">
        <v>45716</v>
      </c>
      <c r="C1793" s="13" t="s">
        <v>217</v>
      </c>
      <c r="D1793" s="13" t="s">
        <v>45</v>
      </c>
      <c r="E1793" s="13" t="s">
        <v>24</v>
      </c>
      <c r="F1793" s="15">
        <v>0</v>
      </c>
      <c r="G1793" s="15">
        <v>0</v>
      </c>
      <c r="H1793" s="15">
        <v>0</v>
      </c>
      <c r="I1793" s="15">
        <v>750</v>
      </c>
      <c r="J1793" s="15">
        <v>-750</v>
      </c>
      <c r="K1793" s="16">
        <v>0</v>
      </c>
      <c r="L1793" s="13" t="s">
        <v>247</v>
      </c>
    </row>
    <row r="1794" spans="1:12" ht="36">
      <c r="A1794" s="13" t="s">
        <v>1081</v>
      </c>
      <c r="B1794" s="14">
        <v>45716</v>
      </c>
      <c r="C1794" s="13" t="s">
        <v>152</v>
      </c>
      <c r="D1794" s="13" t="s">
        <v>113</v>
      </c>
      <c r="E1794" s="13" t="s">
        <v>24</v>
      </c>
      <c r="F1794" s="15">
        <v>0</v>
      </c>
      <c r="G1794" s="15">
        <v>0</v>
      </c>
      <c r="H1794" s="15">
        <v>0</v>
      </c>
      <c r="I1794" s="15">
        <v>125</v>
      </c>
      <c r="J1794" s="15">
        <v>-125</v>
      </c>
      <c r="K1794" s="16">
        <v>0</v>
      </c>
      <c r="L1794" s="13" t="s">
        <v>113</v>
      </c>
    </row>
    <row r="1795" spans="1:12" ht="24">
      <c r="A1795" s="13" t="s">
        <v>1129</v>
      </c>
      <c r="B1795" s="14">
        <v>45716</v>
      </c>
      <c r="C1795" s="13" t="s">
        <v>100</v>
      </c>
      <c r="D1795" s="13" t="s">
        <v>15</v>
      </c>
      <c r="E1795" s="13" t="s">
        <v>18</v>
      </c>
      <c r="F1795" s="15">
        <v>0</v>
      </c>
      <c r="G1795" s="15">
        <v>0</v>
      </c>
      <c r="H1795" s="15">
        <v>0</v>
      </c>
      <c r="I1795" s="15">
        <v>150</v>
      </c>
      <c r="J1795" s="15">
        <v>-150</v>
      </c>
      <c r="K1795" s="16">
        <v>0</v>
      </c>
      <c r="L1795" s="13" t="s">
        <v>234</v>
      </c>
    </row>
    <row r="1796" spans="1:12" ht="36">
      <c r="A1796" s="13" t="s">
        <v>2011</v>
      </c>
      <c r="B1796" s="14">
        <v>45716</v>
      </c>
      <c r="C1796" s="13" t="s">
        <v>135</v>
      </c>
      <c r="D1796" s="13" t="s">
        <v>106</v>
      </c>
      <c r="E1796" s="13" t="s">
        <v>33</v>
      </c>
      <c r="F1796" s="15">
        <v>0</v>
      </c>
      <c r="G1796" s="15">
        <v>0</v>
      </c>
      <c r="H1796" s="15">
        <v>0</v>
      </c>
      <c r="I1796" s="15">
        <v>0.02</v>
      </c>
      <c r="J1796" s="15">
        <v>-0.02</v>
      </c>
      <c r="K1796" s="16">
        <v>0</v>
      </c>
      <c r="L1796" s="13" t="s">
        <v>77</v>
      </c>
    </row>
    <row r="1797" spans="1:12" ht="36">
      <c r="A1797" s="13" t="s">
        <v>2163</v>
      </c>
      <c r="B1797" s="14">
        <v>45716</v>
      </c>
      <c r="C1797" s="13" t="s">
        <v>121</v>
      </c>
      <c r="D1797" s="13" t="s">
        <v>120</v>
      </c>
      <c r="E1797" s="13" t="s">
        <v>24</v>
      </c>
      <c r="F1797" s="15">
        <v>19127.45</v>
      </c>
      <c r="G1797" s="15">
        <v>0</v>
      </c>
      <c r="H1797" s="15">
        <v>19127.45</v>
      </c>
      <c r="I1797" s="15">
        <v>14946.84</v>
      </c>
      <c r="J1797" s="15">
        <v>4180.6099999999997</v>
      </c>
      <c r="K1797" s="16">
        <v>0.21856598999999999</v>
      </c>
      <c r="L1797" s="13" t="s">
        <v>249</v>
      </c>
    </row>
    <row r="1798" spans="1:12" ht="36">
      <c r="A1798" s="13" t="s">
        <v>2164</v>
      </c>
      <c r="B1798" s="14">
        <v>45716</v>
      </c>
      <c r="C1798" s="13" t="s">
        <v>2165</v>
      </c>
      <c r="D1798" s="13" t="s">
        <v>15</v>
      </c>
      <c r="E1798" s="13" t="s">
        <v>18</v>
      </c>
      <c r="F1798" s="15">
        <v>6603.73</v>
      </c>
      <c r="G1798" s="15">
        <v>0</v>
      </c>
      <c r="H1798" s="15">
        <v>6603.73</v>
      </c>
      <c r="I1798" s="15">
        <v>4962.6000000000004</v>
      </c>
      <c r="J1798" s="15">
        <v>1641.13</v>
      </c>
      <c r="K1798" s="16">
        <v>0.24851561</v>
      </c>
      <c r="L1798" s="13" t="s">
        <v>2166</v>
      </c>
    </row>
    <row r="1799" spans="1:12" ht="24">
      <c r="A1799" s="13" t="s">
        <v>2167</v>
      </c>
      <c r="B1799" s="14">
        <v>45716</v>
      </c>
      <c r="C1799" s="13" t="s">
        <v>146</v>
      </c>
      <c r="D1799" s="13" t="s">
        <v>76</v>
      </c>
      <c r="E1799" s="13" t="s">
        <v>18</v>
      </c>
      <c r="F1799" s="15">
        <v>293359.81</v>
      </c>
      <c r="G1799" s="15">
        <v>0</v>
      </c>
      <c r="H1799" s="15">
        <v>293359.81</v>
      </c>
      <c r="I1799" s="15">
        <v>212968.48</v>
      </c>
      <c r="J1799" s="15">
        <v>80391.33</v>
      </c>
      <c r="K1799" s="16">
        <v>0.27403662000000001</v>
      </c>
      <c r="L1799" s="13" t="s">
        <v>127</v>
      </c>
    </row>
    <row r="1800" spans="1:12" ht="24">
      <c r="A1800" s="13" t="s">
        <v>2168</v>
      </c>
      <c r="B1800" s="14">
        <v>45716</v>
      </c>
      <c r="C1800" s="13" t="s">
        <v>146</v>
      </c>
      <c r="D1800" s="13" t="s">
        <v>76</v>
      </c>
      <c r="E1800" s="13" t="s">
        <v>18</v>
      </c>
      <c r="F1800" s="15">
        <v>730623.84</v>
      </c>
      <c r="G1800" s="15">
        <v>0</v>
      </c>
      <c r="H1800" s="15">
        <v>730623.84</v>
      </c>
      <c r="I1800" s="15">
        <v>531477.9</v>
      </c>
      <c r="J1800" s="15">
        <v>199145.94</v>
      </c>
      <c r="K1800" s="16">
        <v>0.27256973000000001</v>
      </c>
      <c r="L1800" s="13" t="s">
        <v>1738</v>
      </c>
    </row>
    <row r="1801" spans="1:12" ht="24">
      <c r="A1801" s="13" t="s">
        <v>2169</v>
      </c>
      <c r="B1801" s="14">
        <v>45716</v>
      </c>
      <c r="C1801" s="13" t="s">
        <v>1539</v>
      </c>
      <c r="D1801" s="13" t="s">
        <v>45</v>
      </c>
      <c r="E1801" s="13" t="s">
        <v>24</v>
      </c>
      <c r="F1801" s="15">
        <v>252038.12</v>
      </c>
      <c r="G1801" s="15">
        <v>0</v>
      </c>
      <c r="H1801" s="15">
        <v>252038.12</v>
      </c>
      <c r="I1801" s="15">
        <v>195877.09</v>
      </c>
      <c r="J1801" s="15">
        <v>56161.03</v>
      </c>
      <c r="K1801" s="16">
        <v>0.22282752</v>
      </c>
      <c r="L1801" s="13" t="s">
        <v>241</v>
      </c>
    </row>
    <row r="1802" spans="1:12" ht="36">
      <c r="A1802" s="13" t="s">
        <v>2170</v>
      </c>
      <c r="B1802" s="14">
        <v>45716</v>
      </c>
      <c r="C1802" s="13" t="s">
        <v>2108</v>
      </c>
      <c r="D1802" s="13" t="s">
        <v>59</v>
      </c>
      <c r="E1802" s="13" t="s">
        <v>18</v>
      </c>
      <c r="F1802" s="15">
        <v>546259</v>
      </c>
      <c r="G1802" s="15">
        <v>0</v>
      </c>
      <c r="H1802" s="15">
        <v>546259</v>
      </c>
      <c r="I1802" s="15">
        <v>447279.56</v>
      </c>
      <c r="J1802" s="15">
        <v>98979.44</v>
      </c>
      <c r="K1802" s="16">
        <v>0.18119507000000001</v>
      </c>
      <c r="L1802" s="13" t="s">
        <v>269</v>
      </c>
    </row>
    <row r="1803" spans="1:12" ht="36">
      <c r="A1803" s="13" t="s">
        <v>2171</v>
      </c>
      <c r="B1803" s="14">
        <v>45716</v>
      </c>
      <c r="C1803" s="13" t="s">
        <v>2172</v>
      </c>
      <c r="D1803" s="13" t="s">
        <v>81</v>
      </c>
      <c r="E1803" s="13" t="s">
        <v>24</v>
      </c>
      <c r="F1803" s="15">
        <v>84028</v>
      </c>
      <c r="G1803" s="15">
        <v>0</v>
      </c>
      <c r="H1803" s="15">
        <v>84028</v>
      </c>
      <c r="I1803" s="15">
        <v>60159.96</v>
      </c>
      <c r="J1803" s="15">
        <v>23868.04</v>
      </c>
      <c r="K1803" s="16">
        <v>0.28404865000000001</v>
      </c>
      <c r="L1803" s="13" t="s">
        <v>2173</v>
      </c>
    </row>
    <row r="1804" spans="1:12" ht="24">
      <c r="A1804" s="13" t="s">
        <v>2174</v>
      </c>
      <c r="B1804" s="14">
        <v>45716</v>
      </c>
      <c r="C1804" s="13" t="s">
        <v>175</v>
      </c>
      <c r="D1804" s="13" t="s">
        <v>20</v>
      </c>
      <c r="E1804" s="13" t="s">
        <v>24</v>
      </c>
      <c r="F1804" s="15">
        <v>1651</v>
      </c>
      <c r="G1804" s="15">
        <v>0</v>
      </c>
      <c r="H1804" s="15">
        <v>1651</v>
      </c>
      <c r="I1804" s="15">
        <v>1234.8</v>
      </c>
      <c r="J1804" s="15">
        <v>416.2</v>
      </c>
      <c r="K1804" s="16">
        <v>0.25208964</v>
      </c>
      <c r="L1804" s="13" t="s">
        <v>20</v>
      </c>
    </row>
    <row r="1805" spans="1:12" ht="24">
      <c r="A1805" s="13" t="s">
        <v>2175</v>
      </c>
      <c r="B1805" s="14">
        <v>45716</v>
      </c>
      <c r="C1805" s="13" t="s">
        <v>175</v>
      </c>
      <c r="D1805" s="13" t="s">
        <v>20</v>
      </c>
      <c r="E1805" s="13" t="s">
        <v>24</v>
      </c>
      <c r="F1805" s="15">
        <v>1514.18</v>
      </c>
      <c r="G1805" s="15">
        <v>0</v>
      </c>
      <c r="H1805" s="15">
        <v>1514.18</v>
      </c>
      <c r="I1805" s="15">
        <v>1056.3499999999999</v>
      </c>
      <c r="J1805" s="15">
        <v>457.83</v>
      </c>
      <c r="K1805" s="16">
        <v>0.30236167000000003</v>
      </c>
      <c r="L1805" s="13" t="s">
        <v>20</v>
      </c>
    </row>
    <row r="1806" spans="1:12">
      <c r="A1806" s="13" t="s">
        <v>392</v>
      </c>
      <c r="B1806" s="14">
        <v>45717</v>
      </c>
      <c r="C1806" s="13" t="s">
        <v>224</v>
      </c>
      <c r="D1806" s="13" t="s">
        <v>76</v>
      </c>
      <c r="E1806" s="13" t="s">
        <v>18</v>
      </c>
      <c r="F1806" s="15">
        <v>0</v>
      </c>
      <c r="G1806" s="15">
        <v>0</v>
      </c>
      <c r="H1806" s="15">
        <v>0</v>
      </c>
      <c r="I1806" s="15">
        <v>1068.75</v>
      </c>
      <c r="J1806" s="15">
        <v>-1068.75</v>
      </c>
      <c r="K1806" s="16">
        <v>0</v>
      </c>
      <c r="L1806" s="13" t="s">
        <v>237</v>
      </c>
    </row>
    <row r="1807" spans="1:12" ht="24">
      <c r="A1807" s="13" t="s">
        <v>2691</v>
      </c>
      <c r="B1807" s="14">
        <v>45717</v>
      </c>
      <c r="C1807" s="13" t="s">
        <v>122</v>
      </c>
      <c r="D1807" s="13" t="s">
        <v>45</v>
      </c>
      <c r="E1807" s="13" t="s">
        <v>24</v>
      </c>
      <c r="F1807" s="15">
        <v>0</v>
      </c>
      <c r="G1807" s="15">
        <v>0</v>
      </c>
      <c r="H1807" s="15">
        <v>0</v>
      </c>
      <c r="I1807" s="15">
        <v>412.5</v>
      </c>
      <c r="J1807" s="15">
        <v>-412.5</v>
      </c>
      <c r="K1807" s="16">
        <v>0</v>
      </c>
      <c r="L1807" s="13" t="s">
        <v>241</v>
      </c>
    </row>
    <row r="1808" spans="1:12" ht="48">
      <c r="A1808" s="13" t="s">
        <v>2692</v>
      </c>
      <c r="B1808" s="14">
        <v>45717</v>
      </c>
      <c r="C1808" s="13" t="s">
        <v>2693</v>
      </c>
      <c r="D1808" s="13" t="s">
        <v>15</v>
      </c>
      <c r="E1808" s="13" t="s">
        <v>18</v>
      </c>
      <c r="F1808" s="15">
        <v>0</v>
      </c>
      <c r="G1808" s="15">
        <v>0</v>
      </c>
      <c r="H1808" s="15">
        <v>0</v>
      </c>
      <c r="I1808" s="15">
        <v>75</v>
      </c>
      <c r="J1808" s="15">
        <v>-75</v>
      </c>
      <c r="K1808" s="16">
        <v>0</v>
      </c>
      <c r="L1808" s="13" t="s">
        <v>240</v>
      </c>
    </row>
    <row r="1809" spans="1:12" ht="36">
      <c r="A1809" s="13" t="s">
        <v>2694</v>
      </c>
      <c r="B1809" s="14">
        <v>45717</v>
      </c>
      <c r="C1809" s="13" t="s">
        <v>135</v>
      </c>
      <c r="D1809" s="13" t="s">
        <v>106</v>
      </c>
      <c r="E1809" s="13" t="s">
        <v>33</v>
      </c>
      <c r="F1809" s="15">
        <v>0</v>
      </c>
      <c r="G1809" s="15">
        <v>0</v>
      </c>
      <c r="H1809" s="15">
        <v>0</v>
      </c>
      <c r="I1809" s="15">
        <v>1950</v>
      </c>
      <c r="J1809" s="15">
        <v>-1950</v>
      </c>
      <c r="K1809" s="16">
        <v>0</v>
      </c>
      <c r="L1809" s="13" t="s">
        <v>77</v>
      </c>
    </row>
    <row r="1810" spans="1:12" ht="24">
      <c r="A1810" s="13" t="s">
        <v>2695</v>
      </c>
      <c r="B1810" s="14">
        <v>45717</v>
      </c>
      <c r="C1810" s="13" t="s">
        <v>2696</v>
      </c>
      <c r="D1810" s="13" t="s">
        <v>45</v>
      </c>
      <c r="E1810" s="13" t="s">
        <v>24</v>
      </c>
      <c r="F1810" s="15">
        <v>0</v>
      </c>
      <c r="G1810" s="15">
        <v>0</v>
      </c>
      <c r="H1810" s="15">
        <v>0</v>
      </c>
      <c r="I1810" s="15">
        <v>150</v>
      </c>
      <c r="J1810" s="15">
        <v>-150</v>
      </c>
      <c r="K1810" s="16">
        <v>0</v>
      </c>
      <c r="L1810" s="13" t="s">
        <v>241</v>
      </c>
    </row>
    <row r="1811" spans="1:12" ht="24">
      <c r="A1811" s="13" t="s">
        <v>2697</v>
      </c>
      <c r="B1811" s="14">
        <v>45717</v>
      </c>
      <c r="C1811" s="13" t="s">
        <v>2696</v>
      </c>
      <c r="D1811" s="13" t="s">
        <v>45</v>
      </c>
      <c r="E1811" s="13" t="s">
        <v>24</v>
      </c>
      <c r="F1811" s="15">
        <v>0</v>
      </c>
      <c r="G1811" s="15">
        <v>0</v>
      </c>
      <c r="H1811" s="15">
        <v>0</v>
      </c>
      <c r="I1811" s="15">
        <v>150</v>
      </c>
      <c r="J1811" s="15">
        <v>-150</v>
      </c>
      <c r="K1811" s="16">
        <v>0</v>
      </c>
      <c r="L1811" s="13" t="s">
        <v>241</v>
      </c>
    </row>
    <row r="1812" spans="1:12" ht="24">
      <c r="A1812" s="13" t="s">
        <v>2698</v>
      </c>
      <c r="B1812" s="14">
        <v>45717</v>
      </c>
      <c r="C1812" s="13" t="s">
        <v>271</v>
      </c>
      <c r="D1812" s="13" t="s">
        <v>120</v>
      </c>
      <c r="E1812" s="13" t="s">
        <v>33</v>
      </c>
      <c r="F1812" s="15">
        <v>0</v>
      </c>
      <c r="G1812" s="15">
        <v>0</v>
      </c>
      <c r="H1812" s="15">
        <v>0</v>
      </c>
      <c r="I1812" s="15">
        <v>75</v>
      </c>
      <c r="J1812" s="15">
        <v>-75</v>
      </c>
      <c r="K1812" s="16">
        <v>0</v>
      </c>
      <c r="L1812" s="13" t="s">
        <v>120</v>
      </c>
    </row>
    <row r="1813" spans="1:12" ht="24">
      <c r="A1813" s="13" t="s">
        <v>2699</v>
      </c>
      <c r="B1813" s="14">
        <v>45717</v>
      </c>
      <c r="C1813" s="13" t="s">
        <v>325</v>
      </c>
      <c r="D1813" s="13" t="s">
        <v>45</v>
      </c>
      <c r="E1813" s="13" t="s">
        <v>18</v>
      </c>
      <c r="F1813" s="15">
        <v>0</v>
      </c>
      <c r="G1813" s="15">
        <v>0</v>
      </c>
      <c r="H1813" s="15">
        <v>0</v>
      </c>
      <c r="I1813" s="15">
        <v>10256.25</v>
      </c>
      <c r="J1813" s="15">
        <v>-10256.25</v>
      </c>
      <c r="K1813" s="16">
        <v>0</v>
      </c>
      <c r="L1813" s="13" t="s">
        <v>241</v>
      </c>
    </row>
    <row r="1814" spans="1:12">
      <c r="A1814" s="13" t="s">
        <v>2700</v>
      </c>
      <c r="B1814" s="14">
        <v>45717</v>
      </c>
      <c r="C1814" s="13" t="s">
        <v>2701</v>
      </c>
      <c r="D1814" s="13" t="s">
        <v>81</v>
      </c>
      <c r="E1814" s="13" t="s">
        <v>24</v>
      </c>
      <c r="F1814" s="15">
        <v>0</v>
      </c>
      <c r="G1814" s="15">
        <v>0</v>
      </c>
      <c r="H1814" s="15">
        <v>0</v>
      </c>
      <c r="I1814" s="15">
        <v>25</v>
      </c>
      <c r="J1814" s="15">
        <v>-25</v>
      </c>
      <c r="K1814" s="16">
        <v>0</v>
      </c>
      <c r="L1814" s="13" t="s">
        <v>241</v>
      </c>
    </row>
    <row r="1815" spans="1:12" ht="24">
      <c r="A1815" s="13" t="s">
        <v>2702</v>
      </c>
      <c r="B1815" s="14">
        <v>45717</v>
      </c>
      <c r="C1815" s="13" t="s">
        <v>1822</v>
      </c>
      <c r="D1815" s="13" t="s">
        <v>45</v>
      </c>
      <c r="E1815" s="13" t="s">
        <v>24</v>
      </c>
      <c r="F1815" s="15">
        <v>0</v>
      </c>
      <c r="G1815" s="15">
        <v>0</v>
      </c>
      <c r="H1815" s="15">
        <v>0</v>
      </c>
      <c r="I1815" s="15">
        <v>462.5</v>
      </c>
      <c r="J1815" s="15">
        <v>-462.5</v>
      </c>
      <c r="K1815" s="16">
        <v>0</v>
      </c>
      <c r="L1815" s="13" t="s">
        <v>241</v>
      </c>
    </row>
    <row r="1816" spans="1:12">
      <c r="A1816" s="13" t="s">
        <v>2703</v>
      </c>
      <c r="B1816" s="14">
        <v>45717</v>
      </c>
      <c r="C1816" s="13" t="s">
        <v>21</v>
      </c>
      <c r="D1816" s="13" t="s">
        <v>20</v>
      </c>
      <c r="E1816" s="13" t="s">
        <v>24</v>
      </c>
      <c r="F1816" s="15">
        <v>0</v>
      </c>
      <c r="G1816" s="15">
        <v>0</v>
      </c>
      <c r="H1816" s="15">
        <v>0</v>
      </c>
      <c r="I1816" s="15">
        <v>160</v>
      </c>
      <c r="J1816" s="15">
        <v>-160</v>
      </c>
      <c r="K1816" s="16">
        <v>0</v>
      </c>
      <c r="L1816" s="13" t="s">
        <v>245</v>
      </c>
    </row>
    <row r="1817" spans="1:12" ht="24">
      <c r="A1817" s="13" t="s">
        <v>2704</v>
      </c>
      <c r="B1817" s="14">
        <v>45717</v>
      </c>
      <c r="C1817" s="13" t="s">
        <v>122</v>
      </c>
      <c r="D1817" s="13" t="s">
        <v>45</v>
      </c>
      <c r="E1817" s="13" t="s">
        <v>24</v>
      </c>
      <c r="F1817" s="15">
        <v>0</v>
      </c>
      <c r="G1817" s="15">
        <v>0</v>
      </c>
      <c r="H1817" s="15">
        <v>0</v>
      </c>
      <c r="I1817" s="15">
        <v>225</v>
      </c>
      <c r="J1817" s="15">
        <v>-225</v>
      </c>
      <c r="K1817" s="16">
        <v>0</v>
      </c>
      <c r="L1817" s="13" t="s">
        <v>241</v>
      </c>
    </row>
    <row r="1818" spans="1:12" ht="24">
      <c r="A1818" s="13" t="s">
        <v>2705</v>
      </c>
      <c r="B1818" s="14">
        <v>45717</v>
      </c>
      <c r="C1818" s="13" t="s">
        <v>2706</v>
      </c>
      <c r="D1818" s="13" t="s">
        <v>45</v>
      </c>
      <c r="E1818" s="13" t="s">
        <v>24</v>
      </c>
      <c r="F1818" s="15">
        <v>0</v>
      </c>
      <c r="G1818" s="15">
        <v>0</v>
      </c>
      <c r="H1818" s="15">
        <v>0</v>
      </c>
      <c r="I1818" s="15">
        <v>187.5</v>
      </c>
      <c r="J1818" s="15">
        <v>-187.5</v>
      </c>
      <c r="K1818" s="16">
        <v>0</v>
      </c>
      <c r="L1818" s="13" t="s">
        <v>241</v>
      </c>
    </row>
    <row r="1819" spans="1:12" ht="48">
      <c r="A1819" s="13" t="s">
        <v>416</v>
      </c>
      <c r="B1819" s="14">
        <v>45717</v>
      </c>
      <c r="C1819" s="13" t="s">
        <v>339</v>
      </c>
      <c r="D1819" s="13" t="s">
        <v>340</v>
      </c>
      <c r="E1819" s="13" t="s">
        <v>33</v>
      </c>
      <c r="F1819" s="15">
        <v>0</v>
      </c>
      <c r="G1819" s="15">
        <v>0</v>
      </c>
      <c r="H1819" s="15">
        <v>0</v>
      </c>
      <c r="I1819" s="15">
        <v>1650</v>
      </c>
      <c r="J1819" s="15">
        <v>-1650</v>
      </c>
      <c r="K1819" s="16">
        <v>0</v>
      </c>
      <c r="L1819" s="13" t="s">
        <v>77</v>
      </c>
    </row>
    <row r="1820" spans="1:12">
      <c r="A1820" s="13" t="s">
        <v>2707</v>
      </c>
      <c r="B1820" s="14">
        <v>45717</v>
      </c>
      <c r="C1820" s="13" t="s">
        <v>21</v>
      </c>
      <c r="D1820" s="13" t="s">
        <v>20</v>
      </c>
      <c r="E1820" s="13" t="s">
        <v>24</v>
      </c>
      <c r="F1820" s="15">
        <v>0</v>
      </c>
      <c r="G1820" s="15">
        <v>0</v>
      </c>
      <c r="H1820" s="15">
        <v>0</v>
      </c>
      <c r="I1820" s="15">
        <v>367.5</v>
      </c>
      <c r="J1820" s="15">
        <v>-367.5</v>
      </c>
      <c r="K1820" s="16">
        <v>0</v>
      </c>
      <c r="L1820" s="13" t="s">
        <v>245</v>
      </c>
    </row>
    <row r="1821" spans="1:12" ht="48">
      <c r="A1821" s="13" t="s">
        <v>2135</v>
      </c>
      <c r="B1821" s="14">
        <v>45717</v>
      </c>
      <c r="C1821" s="13" t="s">
        <v>151</v>
      </c>
      <c r="D1821" s="13" t="s">
        <v>70</v>
      </c>
      <c r="E1821" s="13" t="s">
        <v>24</v>
      </c>
      <c r="F1821" s="15">
        <v>0</v>
      </c>
      <c r="G1821" s="15">
        <v>0</v>
      </c>
      <c r="H1821" s="15">
        <v>0</v>
      </c>
      <c r="I1821" s="15">
        <v>412.5</v>
      </c>
      <c r="J1821" s="15">
        <v>-412.5</v>
      </c>
      <c r="K1821" s="16">
        <v>0</v>
      </c>
      <c r="L1821" s="13" t="s">
        <v>239</v>
      </c>
    </row>
    <row r="1822" spans="1:12">
      <c r="A1822" s="13" t="s">
        <v>2708</v>
      </c>
      <c r="B1822" s="14">
        <v>45717</v>
      </c>
      <c r="C1822" s="13" t="s">
        <v>2709</v>
      </c>
      <c r="D1822" s="13" t="s">
        <v>70</v>
      </c>
      <c r="E1822" s="13" t="s">
        <v>24</v>
      </c>
      <c r="F1822" s="15">
        <v>0</v>
      </c>
      <c r="G1822" s="15">
        <v>0</v>
      </c>
      <c r="H1822" s="15">
        <v>0</v>
      </c>
      <c r="I1822" s="15">
        <v>75</v>
      </c>
      <c r="J1822" s="15">
        <v>-75</v>
      </c>
      <c r="K1822" s="16">
        <v>0</v>
      </c>
      <c r="L1822" s="13" t="s">
        <v>70</v>
      </c>
    </row>
    <row r="1823" spans="1:12" ht="48">
      <c r="A1823" s="13" t="s">
        <v>417</v>
      </c>
      <c r="B1823" s="14">
        <v>45717</v>
      </c>
      <c r="C1823" s="13" t="s">
        <v>339</v>
      </c>
      <c r="D1823" s="13" t="s">
        <v>340</v>
      </c>
      <c r="E1823" s="13" t="s">
        <v>33</v>
      </c>
      <c r="F1823" s="15">
        <v>0</v>
      </c>
      <c r="G1823" s="15">
        <v>0</v>
      </c>
      <c r="H1823" s="15">
        <v>0</v>
      </c>
      <c r="I1823" s="15">
        <v>-2625</v>
      </c>
      <c r="J1823" s="15">
        <v>2625</v>
      </c>
      <c r="K1823" s="16">
        <v>0</v>
      </c>
      <c r="L1823" s="13" t="s">
        <v>77</v>
      </c>
    </row>
    <row r="1824" spans="1:12">
      <c r="A1824" s="13" t="s">
        <v>2710</v>
      </c>
      <c r="B1824" s="14">
        <v>45717</v>
      </c>
      <c r="C1824" s="13" t="s">
        <v>21</v>
      </c>
      <c r="D1824" s="13" t="s">
        <v>20</v>
      </c>
      <c r="E1824" s="13" t="s">
        <v>24</v>
      </c>
      <c r="F1824" s="15">
        <v>0</v>
      </c>
      <c r="G1824" s="15">
        <v>0</v>
      </c>
      <c r="H1824" s="15">
        <v>0</v>
      </c>
      <c r="I1824" s="15">
        <v>93.75</v>
      </c>
      <c r="J1824" s="15">
        <v>-93.75</v>
      </c>
      <c r="K1824" s="16">
        <v>0</v>
      </c>
      <c r="L1824" s="13" t="s">
        <v>245</v>
      </c>
    </row>
    <row r="1825" spans="1:12" ht="60">
      <c r="A1825" s="13" t="s">
        <v>2711</v>
      </c>
      <c r="B1825" s="14">
        <v>45717</v>
      </c>
      <c r="C1825" s="13" t="s">
        <v>126</v>
      </c>
      <c r="D1825" s="13" t="s">
        <v>105</v>
      </c>
      <c r="E1825" s="13" t="s">
        <v>33</v>
      </c>
      <c r="F1825" s="15">
        <v>0</v>
      </c>
      <c r="G1825" s="15">
        <v>0</v>
      </c>
      <c r="H1825" s="15">
        <v>0</v>
      </c>
      <c r="I1825" s="15">
        <v>412.5</v>
      </c>
      <c r="J1825" s="15">
        <v>-412.5</v>
      </c>
      <c r="K1825" s="16">
        <v>0</v>
      </c>
      <c r="L1825" s="13" t="s">
        <v>142</v>
      </c>
    </row>
    <row r="1826" spans="1:12">
      <c r="A1826" s="13" t="s">
        <v>2712</v>
      </c>
      <c r="B1826" s="14">
        <v>45717</v>
      </c>
      <c r="C1826" s="13" t="s">
        <v>2713</v>
      </c>
      <c r="D1826" s="13" t="s">
        <v>106</v>
      </c>
      <c r="E1826" s="13" t="s">
        <v>33</v>
      </c>
      <c r="F1826" s="15">
        <v>0</v>
      </c>
      <c r="G1826" s="15">
        <v>0</v>
      </c>
      <c r="H1826" s="15">
        <v>0</v>
      </c>
      <c r="I1826" s="15">
        <v>450</v>
      </c>
      <c r="J1826" s="15">
        <v>-450</v>
      </c>
      <c r="K1826" s="16">
        <v>0</v>
      </c>
      <c r="L1826" s="13" t="s">
        <v>77</v>
      </c>
    </row>
    <row r="1827" spans="1:12">
      <c r="A1827" s="13" t="s">
        <v>2714</v>
      </c>
      <c r="B1827" s="14">
        <v>45717</v>
      </c>
      <c r="C1827" s="13" t="s">
        <v>21</v>
      </c>
      <c r="D1827" s="13" t="s">
        <v>20</v>
      </c>
      <c r="E1827" s="13" t="s">
        <v>24</v>
      </c>
      <c r="F1827" s="15">
        <v>0</v>
      </c>
      <c r="G1827" s="15">
        <v>0</v>
      </c>
      <c r="H1827" s="15">
        <v>0</v>
      </c>
      <c r="I1827" s="15">
        <v>91.25</v>
      </c>
      <c r="J1827" s="15">
        <v>-91.25</v>
      </c>
      <c r="K1827" s="16">
        <v>0</v>
      </c>
      <c r="L1827" s="13" t="s">
        <v>20</v>
      </c>
    </row>
    <row r="1828" spans="1:12" ht="24">
      <c r="A1828" s="13" t="s">
        <v>324</v>
      </c>
      <c r="B1828" s="14">
        <v>45717</v>
      </c>
      <c r="C1828" s="13" t="s">
        <v>325</v>
      </c>
      <c r="D1828" s="13" t="s">
        <v>45</v>
      </c>
      <c r="E1828" s="13" t="s">
        <v>18</v>
      </c>
      <c r="F1828" s="15">
        <v>0</v>
      </c>
      <c r="G1828" s="15">
        <v>0</v>
      </c>
      <c r="H1828" s="15">
        <v>0</v>
      </c>
      <c r="I1828" s="15">
        <v>-8531.25</v>
      </c>
      <c r="J1828" s="15">
        <v>8531.25</v>
      </c>
      <c r="K1828" s="16">
        <v>0</v>
      </c>
      <c r="L1828" s="13" t="s">
        <v>241</v>
      </c>
    </row>
    <row r="1829" spans="1:12" ht="24">
      <c r="A1829" s="13" t="s">
        <v>2715</v>
      </c>
      <c r="B1829" s="14">
        <v>45717</v>
      </c>
      <c r="C1829" s="13" t="s">
        <v>71</v>
      </c>
      <c r="D1829" s="13" t="s">
        <v>70</v>
      </c>
      <c r="E1829" s="13" t="s">
        <v>24</v>
      </c>
      <c r="F1829" s="15">
        <v>0</v>
      </c>
      <c r="G1829" s="15">
        <v>0</v>
      </c>
      <c r="H1829" s="15">
        <v>0</v>
      </c>
      <c r="I1829" s="15">
        <v>75</v>
      </c>
      <c r="J1829" s="15">
        <v>-75</v>
      </c>
      <c r="K1829" s="16">
        <v>0</v>
      </c>
      <c r="L1829" s="13" t="s">
        <v>243</v>
      </c>
    </row>
    <row r="1830" spans="1:12">
      <c r="A1830" s="13" t="s">
        <v>2716</v>
      </c>
      <c r="B1830" s="14">
        <v>45717</v>
      </c>
      <c r="C1830" s="13" t="s">
        <v>1983</v>
      </c>
      <c r="D1830" s="13" t="s">
        <v>45</v>
      </c>
      <c r="E1830" s="13" t="s">
        <v>24</v>
      </c>
      <c r="F1830" s="15">
        <v>0</v>
      </c>
      <c r="G1830" s="15">
        <v>0</v>
      </c>
      <c r="H1830" s="15">
        <v>0</v>
      </c>
      <c r="I1830" s="15">
        <v>75</v>
      </c>
      <c r="J1830" s="15">
        <v>-75</v>
      </c>
      <c r="K1830" s="16">
        <v>0</v>
      </c>
      <c r="L1830" s="13" t="s">
        <v>241</v>
      </c>
    </row>
    <row r="1831" spans="1:12" ht="36">
      <c r="A1831" s="13" t="s">
        <v>438</v>
      </c>
      <c r="B1831" s="14">
        <v>45717</v>
      </c>
      <c r="C1831" s="13" t="s">
        <v>89</v>
      </c>
      <c r="D1831" s="13" t="s">
        <v>39</v>
      </c>
      <c r="E1831" s="13" t="s">
        <v>33</v>
      </c>
      <c r="F1831" s="15">
        <v>0</v>
      </c>
      <c r="G1831" s="15">
        <v>0</v>
      </c>
      <c r="H1831" s="15">
        <v>0</v>
      </c>
      <c r="I1831" s="15">
        <v>1087.5</v>
      </c>
      <c r="J1831" s="15">
        <v>-1087.5</v>
      </c>
      <c r="K1831" s="16">
        <v>0</v>
      </c>
      <c r="L1831" s="13" t="s">
        <v>117</v>
      </c>
    </row>
    <row r="1832" spans="1:12" ht="24">
      <c r="A1832" s="13" t="s">
        <v>2717</v>
      </c>
      <c r="B1832" s="14">
        <v>45717</v>
      </c>
      <c r="C1832" s="13" t="s">
        <v>94</v>
      </c>
      <c r="D1832" s="13" t="s">
        <v>604</v>
      </c>
      <c r="E1832" s="13" t="s">
        <v>24</v>
      </c>
      <c r="F1832" s="15">
        <v>0</v>
      </c>
      <c r="G1832" s="15">
        <v>0</v>
      </c>
      <c r="H1832" s="15">
        <v>0</v>
      </c>
      <c r="I1832" s="15">
        <v>62.5</v>
      </c>
      <c r="J1832" s="15">
        <v>-62.5</v>
      </c>
      <c r="K1832" s="16">
        <v>0</v>
      </c>
      <c r="L1832" s="13" t="s">
        <v>247</v>
      </c>
    </row>
    <row r="1833" spans="1:12" ht="36">
      <c r="A1833" s="13" t="s">
        <v>2718</v>
      </c>
      <c r="B1833" s="14">
        <v>45717</v>
      </c>
      <c r="C1833" s="13" t="s">
        <v>89</v>
      </c>
      <c r="D1833" s="13" t="s">
        <v>39</v>
      </c>
      <c r="E1833" s="13" t="s">
        <v>33</v>
      </c>
      <c r="F1833" s="15">
        <v>0</v>
      </c>
      <c r="G1833" s="15">
        <v>0</v>
      </c>
      <c r="H1833" s="15">
        <v>0</v>
      </c>
      <c r="I1833" s="15">
        <v>37.25</v>
      </c>
      <c r="J1833" s="15">
        <v>-37.25</v>
      </c>
      <c r="K1833" s="16">
        <v>0</v>
      </c>
      <c r="L1833" s="13" t="s">
        <v>117</v>
      </c>
    </row>
    <row r="1834" spans="1:12">
      <c r="A1834" s="13" t="s">
        <v>2719</v>
      </c>
      <c r="B1834" s="14">
        <v>45717</v>
      </c>
      <c r="C1834" s="13" t="s">
        <v>21</v>
      </c>
      <c r="D1834" s="13" t="s">
        <v>20</v>
      </c>
      <c r="E1834" s="13" t="s">
        <v>24</v>
      </c>
      <c r="F1834" s="15">
        <v>0</v>
      </c>
      <c r="G1834" s="15">
        <v>0</v>
      </c>
      <c r="H1834" s="15">
        <v>0</v>
      </c>
      <c r="I1834" s="15">
        <v>32.5</v>
      </c>
      <c r="J1834" s="15">
        <v>-32.5</v>
      </c>
      <c r="K1834" s="16">
        <v>0</v>
      </c>
      <c r="L1834" s="13" t="s">
        <v>245</v>
      </c>
    </row>
    <row r="1835" spans="1:12" ht="48">
      <c r="A1835" s="13" t="s">
        <v>2720</v>
      </c>
      <c r="B1835" s="14">
        <v>45717</v>
      </c>
      <c r="C1835" s="13" t="s">
        <v>2721</v>
      </c>
      <c r="D1835" s="13" t="s">
        <v>76</v>
      </c>
      <c r="E1835" s="13" t="s">
        <v>18</v>
      </c>
      <c r="F1835" s="15">
        <v>0</v>
      </c>
      <c r="G1835" s="15">
        <v>0</v>
      </c>
      <c r="H1835" s="15">
        <v>0</v>
      </c>
      <c r="I1835" s="15">
        <v>75</v>
      </c>
      <c r="J1835" s="15">
        <v>-75</v>
      </c>
      <c r="K1835" s="16">
        <v>0</v>
      </c>
      <c r="L1835" s="13" t="s">
        <v>238</v>
      </c>
    </row>
    <row r="1836" spans="1:12" ht="48">
      <c r="A1836" s="13" t="s">
        <v>2722</v>
      </c>
      <c r="B1836" s="14">
        <v>45717</v>
      </c>
      <c r="C1836" s="13" t="s">
        <v>339</v>
      </c>
      <c r="D1836" s="13" t="s">
        <v>340</v>
      </c>
      <c r="E1836" s="13" t="s">
        <v>33</v>
      </c>
      <c r="F1836" s="15">
        <v>0</v>
      </c>
      <c r="G1836" s="15">
        <v>0</v>
      </c>
      <c r="H1836" s="15">
        <v>0</v>
      </c>
      <c r="I1836" s="15">
        <v>1087.5</v>
      </c>
      <c r="J1836" s="15">
        <v>-1087.5</v>
      </c>
      <c r="K1836" s="16">
        <v>0</v>
      </c>
      <c r="L1836" s="13" t="s">
        <v>77</v>
      </c>
    </row>
    <row r="1837" spans="1:12" ht="36">
      <c r="A1837" s="13" t="s">
        <v>2723</v>
      </c>
      <c r="B1837" s="14">
        <v>45717</v>
      </c>
      <c r="C1837" s="13" t="s">
        <v>121</v>
      </c>
      <c r="D1837" s="13" t="s">
        <v>120</v>
      </c>
      <c r="E1837" s="13" t="s">
        <v>24</v>
      </c>
      <c r="F1837" s="15">
        <v>0</v>
      </c>
      <c r="G1837" s="15">
        <v>0</v>
      </c>
      <c r="H1837" s="15">
        <v>0</v>
      </c>
      <c r="I1837" s="15">
        <v>187.5</v>
      </c>
      <c r="J1837" s="15">
        <v>-187.5</v>
      </c>
      <c r="K1837" s="16">
        <v>0</v>
      </c>
      <c r="L1837" s="13" t="s">
        <v>120</v>
      </c>
    </row>
    <row r="1838" spans="1:12">
      <c r="A1838" s="13" t="s">
        <v>2724</v>
      </c>
      <c r="B1838" s="14">
        <v>45717</v>
      </c>
      <c r="C1838" s="13" t="s">
        <v>2725</v>
      </c>
      <c r="D1838" s="13" t="s">
        <v>45</v>
      </c>
      <c r="E1838" s="13" t="s">
        <v>24</v>
      </c>
      <c r="F1838" s="15">
        <v>0</v>
      </c>
      <c r="G1838" s="15">
        <v>0</v>
      </c>
      <c r="H1838" s="15">
        <v>0</v>
      </c>
      <c r="I1838" s="15">
        <v>37.5</v>
      </c>
      <c r="J1838" s="15">
        <v>-37.5</v>
      </c>
      <c r="K1838" s="16">
        <v>0</v>
      </c>
      <c r="L1838" s="13" t="s">
        <v>241</v>
      </c>
    </row>
    <row r="1839" spans="1:12" ht="36">
      <c r="A1839" s="13" t="s">
        <v>2726</v>
      </c>
      <c r="B1839" s="14">
        <v>45717</v>
      </c>
      <c r="C1839" s="13" t="s">
        <v>2727</v>
      </c>
      <c r="D1839" s="13" t="s">
        <v>70</v>
      </c>
      <c r="E1839" s="13" t="s">
        <v>24</v>
      </c>
      <c r="F1839" s="15">
        <v>0</v>
      </c>
      <c r="G1839" s="15">
        <v>0</v>
      </c>
      <c r="H1839" s="15">
        <v>0</v>
      </c>
      <c r="I1839" s="15">
        <v>75</v>
      </c>
      <c r="J1839" s="15">
        <v>-75</v>
      </c>
      <c r="K1839" s="16">
        <v>0</v>
      </c>
      <c r="L1839" s="13" t="s">
        <v>70</v>
      </c>
    </row>
    <row r="1840" spans="1:12" ht="24">
      <c r="A1840" s="13" t="s">
        <v>2728</v>
      </c>
      <c r="B1840" s="14">
        <v>45717</v>
      </c>
      <c r="C1840" s="13" t="s">
        <v>143</v>
      </c>
      <c r="D1840" s="13" t="s">
        <v>15</v>
      </c>
      <c r="E1840" s="13" t="s">
        <v>18</v>
      </c>
      <c r="F1840" s="15">
        <v>0</v>
      </c>
      <c r="G1840" s="15">
        <v>0</v>
      </c>
      <c r="H1840" s="15">
        <v>0</v>
      </c>
      <c r="I1840" s="15">
        <v>31.25</v>
      </c>
      <c r="J1840" s="15">
        <v>-31.25</v>
      </c>
      <c r="K1840" s="16">
        <v>0</v>
      </c>
      <c r="L1840" s="13" t="s">
        <v>240</v>
      </c>
    </row>
    <row r="1841" spans="1:12" ht="24">
      <c r="A1841" s="13" t="s">
        <v>516</v>
      </c>
      <c r="B1841" s="14">
        <v>45717</v>
      </c>
      <c r="C1841" s="13" t="s">
        <v>71</v>
      </c>
      <c r="D1841" s="13" t="s">
        <v>70</v>
      </c>
      <c r="E1841" s="13" t="s">
        <v>24</v>
      </c>
      <c r="F1841" s="15">
        <v>0</v>
      </c>
      <c r="G1841" s="15">
        <v>0</v>
      </c>
      <c r="H1841" s="15">
        <v>0</v>
      </c>
      <c r="I1841" s="15">
        <v>150</v>
      </c>
      <c r="J1841" s="15">
        <v>-150</v>
      </c>
      <c r="K1841" s="16">
        <v>0</v>
      </c>
      <c r="L1841" s="13" t="s">
        <v>243</v>
      </c>
    </row>
    <row r="1842" spans="1:12" ht="24">
      <c r="A1842" s="13" t="s">
        <v>2729</v>
      </c>
      <c r="B1842" s="14">
        <v>45717</v>
      </c>
      <c r="C1842" s="13" t="s">
        <v>2730</v>
      </c>
      <c r="D1842" s="13" t="s">
        <v>30</v>
      </c>
      <c r="E1842" s="13" t="s">
        <v>33</v>
      </c>
      <c r="F1842" s="15">
        <v>0</v>
      </c>
      <c r="G1842" s="15">
        <v>0</v>
      </c>
      <c r="H1842" s="15">
        <v>0</v>
      </c>
      <c r="I1842" s="15">
        <v>187.5</v>
      </c>
      <c r="J1842" s="15">
        <v>-187.5</v>
      </c>
      <c r="K1842" s="16">
        <v>0</v>
      </c>
      <c r="L1842" s="13" t="s">
        <v>30</v>
      </c>
    </row>
    <row r="1843" spans="1:12">
      <c r="A1843" s="13" t="s">
        <v>2731</v>
      </c>
      <c r="B1843" s="14">
        <v>45717</v>
      </c>
      <c r="C1843" s="13" t="s">
        <v>293</v>
      </c>
      <c r="D1843" s="13" t="s">
        <v>113</v>
      </c>
      <c r="E1843" s="13" t="s">
        <v>24</v>
      </c>
      <c r="F1843" s="15">
        <v>0</v>
      </c>
      <c r="G1843" s="15">
        <v>0</v>
      </c>
      <c r="H1843" s="15">
        <v>0</v>
      </c>
      <c r="I1843" s="15">
        <v>37.25</v>
      </c>
      <c r="J1843" s="15">
        <v>-37.25</v>
      </c>
      <c r="K1843" s="16">
        <v>0</v>
      </c>
      <c r="L1843" s="13" t="s">
        <v>113</v>
      </c>
    </row>
    <row r="1844" spans="1:12">
      <c r="A1844" s="13" t="s">
        <v>2732</v>
      </c>
      <c r="B1844" s="14">
        <v>45717</v>
      </c>
      <c r="C1844" s="13" t="s">
        <v>21</v>
      </c>
      <c r="D1844" s="13" t="s">
        <v>20</v>
      </c>
      <c r="E1844" s="13" t="s">
        <v>24</v>
      </c>
      <c r="F1844" s="15">
        <v>0</v>
      </c>
      <c r="G1844" s="15">
        <v>0</v>
      </c>
      <c r="H1844" s="15">
        <v>0</v>
      </c>
      <c r="I1844" s="15">
        <v>93.75</v>
      </c>
      <c r="J1844" s="15">
        <v>-93.75</v>
      </c>
      <c r="K1844" s="16">
        <v>0</v>
      </c>
      <c r="L1844" s="13" t="s">
        <v>245</v>
      </c>
    </row>
    <row r="1845" spans="1:12">
      <c r="A1845" s="13" t="s">
        <v>2733</v>
      </c>
      <c r="B1845" s="14">
        <v>45717</v>
      </c>
      <c r="C1845" s="13" t="s">
        <v>2734</v>
      </c>
      <c r="D1845" s="13" t="s">
        <v>45</v>
      </c>
      <c r="E1845" s="13" t="s">
        <v>24</v>
      </c>
      <c r="F1845" s="15">
        <v>0</v>
      </c>
      <c r="G1845" s="15">
        <v>0</v>
      </c>
      <c r="H1845" s="15">
        <v>0</v>
      </c>
      <c r="I1845" s="15">
        <v>25</v>
      </c>
      <c r="J1845" s="15">
        <v>-25</v>
      </c>
      <c r="K1845" s="16">
        <v>0</v>
      </c>
      <c r="L1845" s="13" t="s">
        <v>249</v>
      </c>
    </row>
    <row r="1846" spans="1:12" ht="36">
      <c r="A1846" s="13" t="s">
        <v>2735</v>
      </c>
      <c r="B1846" s="14">
        <v>45717</v>
      </c>
      <c r="C1846" s="13" t="s">
        <v>2736</v>
      </c>
      <c r="D1846" s="13" t="s">
        <v>70</v>
      </c>
      <c r="E1846" s="13" t="s">
        <v>24</v>
      </c>
      <c r="F1846" s="15">
        <v>0</v>
      </c>
      <c r="G1846" s="15">
        <v>0</v>
      </c>
      <c r="H1846" s="15">
        <v>0</v>
      </c>
      <c r="I1846" s="15">
        <v>37.5</v>
      </c>
      <c r="J1846" s="15">
        <v>-37.5</v>
      </c>
      <c r="K1846" s="16">
        <v>0</v>
      </c>
      <c r="L1846" s="13" t="s">
        <v>70</v>
      </c>
    </row>
    <row r="1847" spans="1:12">
      <c r="A1847" s="13" t="s">
        <v>2737</v>
      </c>
      <c r="B1847" s="14">
        <v>45717</v>
      </c>
      <c r="C1847" s="13" t="s">
        <v>21</v>
      </c>
      <c r="D1847" s="13" t="s">
        <v>20</v>
      </c>
      <c r="E1847" s="13" t="s">
        <v>24</v>
      </c>
      <c r="F1847" s="15">
        <v>0</v>
      </c>
      <c r="G1847" s="15">
        <v>0</v>
      </c>
      <c r="H1847" s="15">
        <v>0</v>
      </c>
      <c r="I1847" s="15">
        <v>220</v>
      </c>
      <c r="J1847" s="15">
        <v>-220</v>
      </c>
      <c r="K1847" s="16">
        <v>0</v>
      </c>
      <c r="L1847" s="13" t="s">
        <v>237</v>
      </c>
    </row>
    <row r="1848" spans="1:12" ht="24">
      <c r="A1848" s="13" t="s">
        <v>2738</v>
      </c>
      <c r="B1848" s="14">
        <v>45717</v>
      </c>
      <c r="C1848" s="13" t="s">
        <v>56</v>
      </c>
      <c r="D1848" s="13" t="s">
        <v>30</v>
      </c>
      <c r="E1848" s="13" t="s">
        <v>33</v>
      </c>
      <c r="F1848" s="15">
        <v>0</v>
      </c>
      <c r="G1848" s="15">
        <v>0</v>
      </c>
      <c r="H1848" s="15">
        <v>0</v>
      </c>
      <c r="I1848" s="15">
        <v>150</v>
      </c>
      <c r="J1848" s="15">
        <v>-150</v>
      </c>
      <c r="K1848" s="16">
        <v>0</v>
      </c>
      <c r="L1848" s="13" t="s">
        <v>77</v>
      </c>
    </row>
    <row r="1849" spans="1:12" ht="24">
      <c r="A1849" s="13" t="s">
        <v>2739</v>
      </c>
      <c r="B1849" s="14">
        <v>45717</v>
      </c>
      <c r="C1849" s="13" t="s">
        <v>170</v>
      </c>
      <c r="D1849" s="13" t="s">
        <v>81</v>
      </c>
      <c r="E1849" s="13" t="s">
        <v>24</v>
      </c>
      <c r="F1849" s="15">
        <v>0</v>
      </c>
      <c r="G1849" s="15">
        <v>0</v>
      </c>
      <c r="H1849" s="15">
        <v>0</v>
      </c>
      <c r="I1849" s="15">
        <v>225</v>
      </c>
      <c r="J1849" s="15">
        <v>-225</v>
      </c>
      <c r="K1849" s="16">
        <v>0</v>
      </c>
      <c r="L1849" s="13" t="s">
        <v>247</v>
      </c>
    </row>
    <row r="1850" spans="1:12" ht="24">
      <c r="A1850" s="13" t="s">
        <v>1321</v>
      </c>
      <c r="B1850" s="14">
        <v>45717</v>
      </c>
      <c r="C1850" s="13" t="s">
        <v>1322</v>
      </c>
      <c r="D1850" s="13" t="s">
        <v>30</v>
      </c>
      <c r="E1850" s="13" t="s">
        <v>33</v>
      </c>
      <c r="F1850" s="15">
        <v>0</v>
      </c>
      <c r="G1850" s="15">
        <v>0</v>
      </c>
      <c r="H1850" s="15">
        <v>0</v>
      </c>
      <c r="I1850" s="15">
        <v>75</v>
      </c>
      <c r="J1850" s="15">
        <v>-75</v>
      </c>
      <c r="K1850" s="16">
        <v>0</v>
      </c>
      <c r="L1850" s="13" t="s">
        <v>117</v>
      </c>
    </row>
    <row r="1851" spans="1:12" ht="24">
      <c r="A1851" s="13" t="s">
        <v>630</v>
      </c>
      <c r="B1851" s="14">
        <v>45717</v>
      </c>
      <c r="C1851" s="13" t="s">
        <v>379</v>
      </c>
      <c r="D1851" s="13" t="s">
        <v>30</v>
      </c>
      <c r="E1851" s="13" t="s">
        <v>33</v>
      </c>
      <c r="F1851" s="15">
        <v>0</v>
      </c>
      <c r="G1851" s="15">
        <v>0</v>
      </c>
      <c r="H1851" s="15">
        <v>0</v>
      </c>
      <c r="I1851" s="15">
        <v>56.25</v>
      </c>
      <c r="J1851" s="15">
        <v>-56.25</v>
      </c>
      <c r="K1851" s="16">
        <v>0</v>
      </c>
      <c r="L1851" s="13" t="s">
        <v>117</v>
      </c>
    </row>
    <row r="1852" spans="1:12">
      <c r="A1852" s="13" t="s">
        <v>2740</v>
      </c>
      <c r="B1852" s="14">
        <v>45717</v>
      </c>
      <c r="C1852" s="13" t="s">
        <v>2741</v>
      </c>
      <c r="D1852" s="13" t="s">
        <v>81</v>
      </c>
      <c r="E1852" s="13" t="s">
        <v>24</v>
      </c>
      <c r="F1852" s="15">
        <v>0</v>
      </c>
      <c r="G1852" s="15">
        <v>0</v>
      </c>
      <c r="H1852" s="15">
        <v>0</v>
      </c>
      <c r="I1852" s="15">
        <v>56.25</v>
      </c>
      <c r="J1852" s="15">
        <v>-56.25</v>
      </c>
      <c r="K1852" s="16">
        <v>0</v>
      </c>
      <c r="L1852" s="13" t="s">
        <v>247</v>
      </c>
    </row>
    <row r="1853" spans="1:12" ht="24">
      <c r="A1853" s="13" t="s">
        <v>1979</v>
      </c>
      <c r="B1853" s="14">
        <v>45717</v>
      </c>
      <c r="C1853" s="13" t="s">
        <v>601</v>
      </c>
      <c r="D1853" s="13" t="s">
        <v>45</v>
      </c>
      <c r="E1853" s="13" t="s">
        <v>24</v>
      </c>
      <c r="F1853" s="15">
        <v>0</v>
      </c>
      <c r="G1853" s="15">
        <v>0</v>
      </c>
      <c r="H1853" s="15">
        <v>0</v>
      </c>
      <c r="I1853" s="15">
        <v>112.5</v>
      </c>
      <c r="J1853" s="15">
        <v>-112.5</v>
      </c>
      <c r="K1853" s="16">
        <v>0</v>
      </c>
      <c r="L1853" s="13" t="s">
        <v>237</v>
      </c>
    </row>
    <row r="1854" spans="1:12" ht="24">
      <c r="A1854" s="13" t="s">
        <v>632</v>
      </c>
      <c r="B1854" s="14">
        <v>45717</v>
      </c>
      <c r="C1854" s="13" t="s">
        <v>132</v>
      </c>
      <c r="D1854" s="13" t="s">
        <v>15</v>
      </c>
      <c r="E1854" s="13" t="s">
        <v>18</v>
      </c>
      <c r="F1854" s="15">
        <v>0</v>
      </c>
      <c r="G1854" s="15">
        <v>0</v>
      </c>
      <c r="H1854" s="15">
        <v>0</v>
      </c>
      <c r="I1854" s="15">
        <v>300</v>
      </c>
      <c r="J1854" s="15">
        <v>-300</v>
      </c>
      <c r="K1854" s="16">
        <v>0</v>
      </c>
      <c r="L1854" s="13" t="s">
        <v>240</v>
      </c>
    </row>
    <row r="1855" spans="1:12" ht="36">
      <c r="A1855" s="13" t="s">
        <v>2742</v>
      </c>
      <c r="B1855" s="14">
        <v>45717</v>
      </c>
      <c r="C1855" s="13" t="s">
        <v>152</v>
      </c>
      <c r="D1855" s="13" t="s">
        <v>113</v>
      </c>
      <c r="E1855" s="13" t="s">
        <v>24</v>
      </c>
      <c r="F1855" s="15">
        <v>0</v>
      </c>
      <c r="G1855" s="15">
        <v>0</v>
      </c>
      <c r="H1855" s="15">
        <v>0</v>
      </c>
      <c r="I1855" s="15">
        <v>150</v>
      </c>
      <c r="J1855" s="15">
        <v>-150</v>
      </c>
      <c r="K1855" s="16">
        <v>0</v>
      </c>
      <c r="L1855" s="13" t="s">
        <v>113</v>
      </c>
    </row>
    <row r="1856" spans="1:12">
      <c r="A1856" s="13" t="s">
        <v>2743</v>
      </c>
      <c r="B1856" s="14">
        <v>45717</v>
      </c>
      <c r="C1856" s="13" t="s">
        <v>611</v>
      </c>
      <c r="D1856" s="13" t="s">
        <v>120</v>
      </c>
      <c r="E1856" s="13" t="s">
        <v>24</v>
      </c>
      <c r="F1856" s="15">
        <v>0</v>
      </c>
      <c r="G1856" s="15">
        <v>0</v>
      </c>
      <c r="H1856" s="15">
        <v>0</v>
      </c>
      <c r="I1856" s="15">
        <v>150</v>
      </c>
      <c r="J1856" s="15">
        <v>-150</v>
      </c>
      <c r="K1856" s="16">
        <v>0</v>
      </c>
      <c r="L1856" s="13" t="s">
        <v>274</v>
      </c>
    </row>
    <row r="1857" spans="1:12" ht="24">
      <c r="A1857" s="13" t="s">
        <v>2744</v>
      </c>
      <c r="B1857" s="14">
        <v>45717</v>
      </c>
      <c r="C1857" s="13" t="s">
        <v>71</v>
      </c>
      <c r="D1857" s="13" t="s">
        <v>70</v>
      </c>
      <c r="E1857" s="13" t="s">
        <v>24</v>
      </c>
      <c r="F1857" s="15">
        <v>0</v>
      </c>
      <c r="G1857" s="15">
        <v>0</v>
      </c>
      <c r="H1857" s="15">
        <v>0</v>
      </c>
      <c r="I1857" s="15">
        <v>75</v>
      </c>
      <c r="J1857" s="15">
        <v>-75</v>
      </c>
      <c r="K1857" s="16">
        <v>0</v>
      </c>
      <c r="L1857" s="13" t="s">
        <v>243</v>
      </c>
    </row>
    <row r="1858" spans="1:12" ht="24">
      <c r="A1858" s="13" t="s">
        <v>1331</v>
      </c>
      <c r="B1858" s="14">
        <v>45717</v>
      </c>
      <c r="C1858" s="13" t="s">
        <v>380</v>
      </c>
      <c r="D1858" s="13" t="s">
        <v>30</v>
      </c>
      <c r="E1858" s="13" t="s">
        <v>33</v>
      </c>
      <c r="F1858" s="15">
        <v>0</v>
      </c>
      <c r="G1858" s="15">
        <v>0</v>
      </c>
      <c r="H1858" s="15">
        <v>0</v>
      </c>
      <c r="I1858" s="15">
        <v>37.5</v>
      </c>
      <c r="J1858" s="15">
        <v>-37.5</v>
      </c>
      <c r="K1858" s="16">
        <v>0</v>
      </c>
      <c r="L1858" s="13" t="s">
        <v>117</v>
      </c>
    </row>
    <row r="1859" spans="1:12" ht="36">
      <c r="A1859" s="13" t="s">
        <v>1317</v>
      </c>
      <c r="B1859" s="14">
        <v>45717</v>
      </c>
      <c r="C1859" s="13" t="s">
        <v>89</v>
      </c>
      <c r="D1859" s="13" t="s">
        <v>39</v>
      </c>
      <c r="E1859" s="13" t="s">
        <v>33</v>
      </c>
      <c r="F1859" s="15">
        <v>0</v>
      </c>
      <c r="G1859" s="15">
        <v>0</v>
      </c>
      <c r="H1859" s="15">
        <v>0</v>
      </c>
      <c r="I1859" s="15">
        <v>56.25</v>
      </c>
      <c r="J1859" s="15">
        <v>-56.25</v>
      </c>
      <c r="K1859" s="16">
        <v>0</v>
      </c>
      <c r="L1859" s="13" t="s">
        <v>117</v>
      </c>
    </row>
    <row r="1860" spans="1:12" ht="36">
      <c r="A1860" s="13" t="s">
        <v>1341</v>
      </c>
      <c r="B1860" s="14">
        <v>45717</v>
      </c>
      <c r="C1860" s="13" t="s">
        <v>89</v>
      </c>
      <c r="D1860" s="13" t="s">
        <v>39</v>
      </c>
      <c r="E1860" s="13" t="s">
        <v>33</v>
      </c>
      <c r="F1860" s="15">
        <v>0</v>
      </c>
      <c r="G1860" s="15">
        <v>0</v>
      </c>
      <c r="H1860" s="15">
        <v>0</v>
      </c>
      <c r="I1860" s="15">
        <v>37.25</v>
      </c>
      <c r="J1860" s="15">
        <v>-37.25</v>
      </c>
      <c r="K1860" s="16">
        <v>0</v>
      </c>
      <c r="L1860" s="13" t="s">
        <v>117</v>
      </c>
    </row>
    <row r="1861" spans="1:12">
      <c r="A1861" s="13" t="s">
        <v>1540</v>
      </c>
      <c r="B1861" s="14">
        <v>45718</v>
      </c>
      <c r="C1861" s="13" t="s">
        <v>94</v>
      </c>
      <c r="D1861" s="13" t="s">
        <v>81</v>
      </c>
      <c r="E1861" s="13" t="s">
        <v>24</v>
      </c>
      <c r="F1861" s="15">
        <v>0</v>
      </c>
      <c r="G1861" s="15">
        <v>0</v>
      </c>
      <c r="H1861" s="15">
        <v>0</v>
      </c>
      <c r="I1861" s="15">
        <v>559</v>
      </c>
      <c r="J1861" s="15">
        <v>-559</v>
      </c>
      <c r="K1861" s="16">
        <v>0</v>
      </c>
      <c r="L1861" s="13" t="s">
        <v>247</v>
      </c>
    </row>
    <row r="1862" spans="1:12">
      <c r="A1862" s="13" t="s">
        <v>1867</v>
      </c>
      <c r="B1862" s="14">
        <v>45718</v>
      </c>
      <c r="C1862" s="13" t="s">
        <v>1868</v>
      </c>
      <c r="D1862" s="13" t="s">
        <v>20</v>
      </c>
      <c r="E1862" s="13" t="s">
        <v>24</v>
      </c>
      <c r="F1862" s="15">
        <v>0</v>
      </c>
      <c r="G1862" s="15">
        <v>0</v>
      </c>
      <c r="H1862" s="15">
        <v>0</v>
      </c>
      <c r="I1862" s="15">
        <v>8.1</v>
      </c>
      <c r="J1862" s="15">
        <v>-8.1</v>
      </c>
      <c r="K1862" s="16">
        <v>0</v>
      </c>
      <c r="L1862" s="13" t="s">
        <v>245</v>
      </c>
    </row>
    <row r="1863" spans="1:12">
      <c r="A1863" s="13" t="s">
        <v>2120</v>
      </c>
      <c r="B1863" s="14">
        <v>45719</v>
      </c>
      <c r="C1863" s="13" t="s">
        <v>21</v>
      </c>
      <c r="D1863" s="13" t="s">
        <v>20</v>
      </c>
      <c r="E1863" s="13" t="s">
        <v>24</v>
      </c>
      <c r="F1863" s="15">
        <v>0</v>
      </c>
      <c r="G1863" s="15">
        <v>0</v>
      </c>
      <c r="H1863" s="15">
        <v>0</v>
      </c>
      <c r="I1863" s="15">
        <v>0.2</v>
      </c>
      <c r="J1863" s="15">
        <v>-0.2</v>
      </c>
      <c r="K1863" s="16">
        <v>0</v>
      </c>
      <c r="L1863" s="13" t="s">
        <v>245</v>
      </c>
    </row>
    <row r="1864" spans="1:12" ht="24">
      <c r="A1864" s="13" t="s">
        <v>2745</v>
      </c>
      <c r="B1864" s="14">
        <v>45719</v>
      </c>
      <c r="C1864" s="13" t="s">
        <v>2746</v>
      </c>
      <c r="D1864" s="13" t="s">
        <v>93</v>
      </c>
      <c r="E1864" s="13" t="s">
        <v>18</v>
      </c>
      <c r="F1864" s="15">
        <v>1150</v>
      </c>
      <c r="G1864" s="15">
        <v>0</v>
      </c>
      <c r="H1864" s="15">
        <v>1150</v>
      </c>
      <c r="I1864" s="15">
        <v>970.61</v>
      </c>
      <c r="J1864" s="15">
        <v>179.39</v>
      </c>
      <c r="K1864" s="16">
        <v>0.1559913</v>
      </c>
      <c r="L1864" s="13" t="s">
        <v>93</v>
      </c>
    </row>
    <row r="1865" spans="1:12" ht="24">
      <c r="A1865" s="13" t="s">
        <v>2747</v>
      </c>
      <c r="B1865" s="14">
        <v>45719</v>
      </c>
      <c r="C1865" s="13" t="s">
        <v>175</v>
      </c>
      <c r="D1865" s="13" t="s">
        <v>20</v>
      </c>
      <c r="E1865" s="13" t="s">
        <v>24</v>
      </c>
      <c r="F1865" s="15">
        <v>0</v>
      </c>
      <c r="G1865" s="15">
        <v>0</v>
      </c>
      <c r="H1865" s="15">
        <v>0</v>
      </c>
      <c r="I1865" s="15">
        <v>180</v>
      </c>
      <c r="J1865" s="15">
        <v>-180</v>
      </c>
      <c r="K1865" s="16">
        <v>0</v>
      </c>
      <c r="L1865" s="13" t="s">
        <v>20</v>
      </c>
    </row>
    <row r="1866" spans="1:12">
      <c r="A1866" s="13" t="s">
        <v>681</v>
      </c>
      <c r="B1866" s="14">
        <v>45719</v>
      </c>
      <c r="C1866" s="13" t="s">
        <v>224</v>
      </c>
      <c r="D1866" s="13" t="s">
        <v>76</v>
      </c>
      <c r="E1866" s="13" t="s">
        <v>18</v>
      </c>
      <c r="F1866" s="15">
        <v>0</v>
      </c>
      <c r="G1866" s="15">
        <v>0</v>
      </c>
      <c r="H1866" s="15">
        <v>0</v>
      </c>
      <c r="I1866" s="15">
        <v>-411.78</v>
      </c>
      <c r="J1866" s="15">
        <v>411.78</v>
      </c>
      <c r="K1866" s="16">
        <v>0</v>
      </c>
      <c r="L1866" s="13" t="s">
        <v>237</v>
      </c>
    </row>
    <row r="1867" spans="1:12" ht="24">
      <c r="A1867" s="13" t="s">
        <v>672</v>
      </c>
      <c r="B1867" s="14">
        <v>45719</v>
      </c>
      <c r="C1867" s="13" t="s">
        <v>170</v>
      </c>
      <c r="D1867" s="13" t="s">
        <v>68</v>
      </c>
      <c r="E1867" s="13" t="s">
        <v>18</v>
      </c>
      <c r="F1867" s="15">
        <v>0</v>
      </c>
      <c r="G1867" s="15">
        <v>0</v>
      </c>
      <c r="H1867" s="15">
        <v>0</v>
      </c>
      <c r="I1867" s="15">
        <v>424.3</v>
      </c>
      <c r="J1867" s="15">
        <v>-424.3</v>
      </c>
      <c r="K1867" s="16">
        <v>0</v>
      </c>
      <c r="L1867" s="13" t="s">
        <v>264</v>
      </c>
    </row>
    <row r="1868" spans="1:12">
      <c r="A1868" s="13" t="s">
        <v>1002</v>
      </c>
      <c r="B1868" s="14">
        <v>45719</v>
      </c>
      <c r="C1868" s="13" t="s">
        <v>224</v>
      </c>
      <c r="D1868" s="13" t="s">
        <v>76</v>
      </c>
      <c r="E1868" s="13" t="s">
        <v>18</v>
      </c>
      <c r="F1868" s="15">
        <v>0</v>
      </c>
      <c r="G1868" s="15">
        <v>0</v>
      </c>
      <c r="H1868" s="15">
        <v>0</v>
      </c>
      <c r="I1868" s="15">
        <v>-1588.28</v>
      </c>
      <c r="J1868" s="15">
        <v>1588.28</v>
      </c>
      <c r="K1868" s="16">
        <v>0</v>
      </c>
      <c r="L1868" s="13" t="s">
        <v>237</v>
      </c>
    </row>
    <row r="1869" spans="1:12" ht="24">
      <c r="A1869" s="13" t="s">
        <v>1994</v>
      </c>
      <c r="B1869" s="14">
        <v>45719</v>
      </c>
      <c r="C1869" s="13" t="s">
        <v>146</v>
      </c>
      <c r="D1869" s="13" t="s">
        <v>76</v>
      </c>
      <c r="E1869" s="13" t="s">
        <v>18</v>
      </c>
      <c r="F1869" s="15">
        <v>0</v>
      </c>
      <c r="G1869" s="15">
        <v>0</v>
      </c>
      <c r="H1869" s="15">
        <v>0</v>
      </c>
      <c r="I1869" s="15">
        <v>10.02</v>
      </c>
      <c r="J1869" s="15">
        <v>-10.02</v>
      </c>
      <c r="K1869" s="16">
        <v>0</v>
      </c>
      <c r="L1869" s="13" t="s">
        <v>127</v>
      </c>
    </row>
    <row r="1870" spans="1:12" ht="36">
      <c r="A1870" s="13" t="s">
        <v>2123</v>
      </c>
      <c r="B1870" s="14">
        <v>45719</v>
      </c>
      <c r="C1870" s="13" t="s">
        <v>2108</v>
      </c>
      <c r="D1870" s="13" t="s">
        <v>59</v>
      </c>
      <c r="E1870" s="13" t="s">
        <v>18</v>
      </c>
      <c r="F1870" s="15">
        <v>0</v>
      </c>
      <c r="G1870" s="15">
        <v>103</v>
      </c>
      <c r="H1870" s="15">
        <v>103</v>
      </c>
      <c r="I1870" s="15">
        <v>81.87</v>
      </c>
      <c r="J1870" s="15">
        <v>21.13</v>
      </c>
      <c r="K1870" s="16">
        <v>0.20514563</v>
      </c>
      <c r="L1870" s="13" t="s">
        <v>269</v>
      </c>
    </row>
    <row r="1871" spans="1:12" ht="24">
      <c r="A1871" s="13" t="s">
        <v>2748</v>
      </c>
      <c r="B1871" s="14">
        <v>45719</v>
      </c>
      <c r="C1871" s="13" t="s">
        <v>71</v>
      </c>
      <c r="D1871" s="13" t="s">
        <v>70</v>
      </c>
      <c r="E1871" s="13" t="s">
        <v>24</v>
      </c>
      <c r="F1871" s="15">
        <v>596</v>
      </c>
      <c r="G1871" s="15">
        <v>0</v>
      </c>
      <c r="H1871" s="15">
        <v>596</v>
      </c>
      <c r="I1871" s="15">
        <v>464.72</v>
      </c>
      <c r="J1871" s="15">
        <v>131.28</v>
      </c>
      <c r="K1871" s="16">
        <v>0.22026846</v>
      </c>
      <c r="L1871" s="13" t="s">
        <v>243</v>
      </c>
    </row>
    <row r="1872" spans="1:12" ht="24">
      <c r="A1872" s="13" t="s">
        <v>2749</v>
      </c>
      <c r="B1872" s="14">
        <v>45719</v>
      </c>
      <c r="C1872" s="13" t="s">
        <v>175</v>
      </c>
      <c r="D1872" s="13" t="s">
        <v>20</v>
      </c>
      <c r="E1872" s="13" t="s">
        <v>24</v>
      </c>
      <c r="F1872" s="15">
        <v>1514.18</v>
      </c>
      <c r="G1872" s="15">
        <v>0</v>
      </c>
      <c r="H1872" s="15">
        <v>1514.18</v>
      </c>
      <c r="I1872" s="15">
        <v>1094.3499999999999</v>
      </c>
      <c r="J1872" s="15">
        <v>419.83</v>
      </c>
      <c r="K1872" s="16">
        <v>0.27726558000000001</v>
      </c>
      <c r="L1872" s="13" t="s">
        <v>20</v>
      </c>
    </row>
    <row r="1873" spans="1:12" ht="36">
      <c r="A1873" s="13" t="s">
        <v>2119</v>
      </c>
      <c r="B1873" s="14">
        <v>45719</v>
      </c>
      <c r="C1873" s="13" t="s">
        <v>152</v>
      </c>
      <c r="D1873" s="13" t="s">
        <v>113</v>
      </c>
      <c r="E1873" s="13" t="s">
        <v>24</v>
      </c>
      <c r="F1873" s="15">
        <v>0</v>
      </c>
      <c r="G1873" s="15">
        <v>56.99</v>
      </c>
      <c r="H1873" s="15">
        <v>56.99</v>
      </c>
      <c r="I1873" s="15">
        <v>48.44</v>
      </c>
      <c r="J1873" s="15">
        <v>8.5500000000000007</v>
      </c>
      <c r="K1873" s="16">
        <v>0.15002631999999999</v>
      </c>
      <c r="L1873" s="13" t="s">
        <v>113</v>
      </c>
    </row>
    <row r="1874" spans="1:12" ht="24">
      <c r="A1874" s="13" t="s">
        <v>2750</v>
      </c>
      <c r="B1874" s="14">
        <v>45719</v>
      </c>
      <c r="C1874" s="13" t="s">
        <v>175</v>
      </c>
      <c r="D1874" s="13" t="s">
        <v>20</v>
      </c>
      <c r="E1874" s="13" t="s">
        <v>24</v>
      </c>
      <c r="F1874" s="15">
        <v>1929.85</v>
      </c>
      <c r="G1874" s="15">
        <v>0</v>
      </c>
      <c r="H1874" s="15">
        <v>1929.85</v>
      </c>
      <c r="I1874" s="15">
        <v>1341.29</v>
      </c>
      <c r="J1874" s="15">
        <v>588.55999999999995</v>
      </c>
      <c r="K1874" s="16">
        <v>0.30497707000000002</v>
      </c>
      <c r="L1874" s="13" t="s">
        <v>20</v>
      </c>
    </row>
    <row r="1875" spans="1:12" ht="24">
      <c r="A1875" s="13" t="s">
        <v>2751</v>
      </c>
      <c r="B1875" s="14">
        <v>45719</v>
      </c>
      <c r="C1875" s="13" t="s">
        <v>175</v>
      </c>
      <c r="D1875" s="13" t="s">
        <v>20</v>
      </c>
      <c r="E1875" s="13" t="s">
        <v>24</v>
      </c>
      <c r="F1875" s="15">
        <v>2309.02</v>
      </c>
      <c r="G1875" s="15">
        <v>0</v>
      </c>
      <c r="H1875" s="15">
        <v>2309.02</v>
      </c>
      <c r="I1875" s="15">
        <v>1756.98</v>
      </c>
      <c r="J1875" s="15">
        <v>552.04</v>
      </c>
      <c r="K1875" s="16">
        <v>0.23907977999999999</v>
      </c>
      <c r="L1875" s="13" t="s">
        <v>20</v>
      </c>
    </row>
    <row r="1876" spans="1:12" ht="24">
      <c r="A1876" s="13" t="s">
        <v>2752</v>
      </c>
      <c r="B1876" s="14">
        <v>45719</v>
      </c>
      <c r="C1876" s="13" t="s">
        <v>175</v>
      </c>
      <c r="D1876" s="13" t="s">
        <v>20</v>
      </c>
      <c r="E1876" s="13" t="s">
        <v>24</v>
      </c>
      <c r="F1876" s="15">
        <v>1514.18</v>
      </c>
      <c r="G1876" s="15">
        <v>0</v>
      </c>
      <c r="H1876" s="15">
        <v>1514.18</v>
      </c>
      <c r="I1876" s="15">
        <v>1219.3499999999999</v>
      </c>
      <c r="J1876" s="15">
        <v>294.83</v>
      </c>
      <c r="K1876" s="16">
        <v>0.19471264999999999</v>
      </c>
      <c r="L1876" s="13" t="s">
        <v>20</v>
      </c>
    </row>
    <row r="1877" spans="1:12" ht="36">
      <c r="A1877" s="13" t="s">
        <v>420</v>
      </c>
      <c r="B1877" s="14">
        <v>45719</v>
      </c>
      <c r="C1877" s="13" t="s">
        <v>128</v>
      </c>
      <c r="D1877" s="13" t="s">
        <v>127</v>
      </c>
      <c r="E1877" s="13" t="s">
        <v>18</v>
      </c>
      <c r="F1877" s="15">
        <v>0</v>
      </c>
      <c r="G1877" s="15">
        <v>2680</v>
      </c>
      <c r="H1877" s="15">
        <v>2680</v>
      </c>
      <c r="I1877" s="15">
        <v>1600</v>
      </c>
      <c r="J1877" s="15">
        <v>1080</v>
      </c>
      <c r="K1877" s="16">
        <v>0.40298507</v>
      </c>
      <c r="L1877" s="13" t="s">
        <v>238</v>
      </c>
    </row>
    <row r="1878" spans="1:12" ht="36">
      <c r="A1878" s="13" t="s">
        <v>612</v>
      </c>
      <c r="B1878" s="14">
        <v>45719</v>
      </c>
      <c r="C1878" s="13" t="s">
        <v>365</v>
      </c>
      <c r="D1878" s="13" t="s">
        <v>70</v>
      </c>
      <c r="E1878" s="13" t="s">
        <v>24</v>
      </c>
      <c r="F1878" s="15">
        <v>0</v>
      </c>
      <c r="G1878" s="15">
        <v>0</v>
      </c>
      <c r="H1878" s="15">
        <v>0</v>
      </c>
      <c r="I1878" s="15">
        <v>63.64</v>
      </c>
      <c r="J1878" s="15">
        <v>-63.64</v>
      </c>
      <c r="K1878" s="16">
        <v>0</v>
      </c>
      <c r="L1878" s="13" t="s">
        <v>239</v>
      </c>
    </row>
    <row r="1879" spans="1:12" ht="36">
      <c r="A1879" s="13" t="s">
        <v>437</v>
      </c>
      <c r="B1879" s="14">
        <v>45719</v>
      </c>
      <c r="C1879" s="13" t="s">
        <v>89</v>
      </c>
      <c r="D1879" s="13" t="s">
        <v>39</v>
      </c>
      <c r="E1879" s="13" t="s">
        <v>33</v>
      </c>
      <c r="F1879" s="15">
        <v>0</v>
      </c>
      <c r="G1879" s="15">
        <v>1428</v>
      </c>
      <c r="H1879" s="15">
        <v>1428</v>
      </c>
      <c r="I1879" s="15">
        <v>1190</v>
      </c>
      <c r="J1879" s="15">
        <v>238</v>
      </c>
      <c r="K1879" s="16">
        <v>0.16666666999999999</v>
      </c>
      <c r="L1879" s="13" t="s">
        <v>117</v>
      </c>
    </row>
    <row r="1880" spans="1:12" ht="36">
      <c r="A1880" s="13" t="s">
        <v>1806</v>
      </c>
      <c r="B1880" s="14">
        <v>45719</v>
      </c>
      <c r="C1880" s="13" t="s">
        <v>121</v>
      </c>
      <c r="D1880" s="13" t="s">
        <v>120</v>
      </c>
      <c r="E1880" s="13" t="s">
        <v>24</v>
      </c>
      <c r="F1880" s="15">
        <v>0</v>
      </c>
      <c r="G1880" s="15">
        <v>0</v>
      </c>
      <c r="H1880" s="15">
        <v>0</v>
      </c>
      <c r="I1880" s="15">
        <v>-200</v>
      </c>
      <c r="J1880" s="15">
        <v>200</v>
      </c>
      <c r="K1880" s="16">
        <v>0</v>
      </c>
      <c r="L1880" s="13" t="s">
        <v>2753</v>
      </c>
    </row>
    <row r="1881" spans="1:12">
      <c r="A1881" s="13" t="s">
        <v>2754</v>
      </c>
      <c r="B1881" s="14">
        <v>45719</v>
      </c>
      <c r="C1881" s="13" t="s">
        <v>540</v>
      </c>
      <c r="D1881" s="13" t="s">
        <v>59</v>
      </c>
      <c r="E1881" s="13" t="s">
        <v>18</v>
      </c>
      <c r="F1881" s="15">
        <v>0</v>
      </c>
      <c r="G1881" s="15">
        <v>0</v>
      </c>
      <c r="H1881" s="15">
        <v>0</v>
      </c>
      <c r="I1881" s="15">
        <v>240</v>
      </c>
      <c r="J1881" s="15">
        <v>-240</v>
      </c>
      <c r="K1881" s="16">
        <v>0</v>
      </c>
      <c r="L1881" s="13" t="s">
        <v>247</v>
      </c>
    </row>
    <row r="1882" spans="1:12">
      <c r="A1882" s="13" t="s">
        <v>2755</v>
      </c>
      <c r="B1882" s="14">
        <v>45719</v>
      </c>
      <c r="C1882" s="13" t="s">
        <v>174</v>
      </c>
      <c r="D1882" s="13" t="s">
        <v>81</v>
      </c>
      <c r="E1882" s="13" t="s">
        <v>24</v>
      </c>
      <c r="F1882" s="15">
        <v>3037.48</v>
      </c>
      <c r="G1882" s="15">
        <v>0</v>
      </c>
      <c r="H1882" s="15">
        <v>3037.48</v>
      </c>
      <c r="I1882" s="15">
        <v>2490.73</v>
      </c>
      <c r="J1882" s="15">
        <v>546.75</v>
      </c>
      <c r="K1882" s="16">
        <v>0.18000119000000001</v>
      </c>
      <c r="L1882" s="13" t="s">
        <v>247</v>
      </c>
    </row>
    <row r="1883" spans="1:12">
      <c r="A1883" s="13" t="s">
        <v>2155</v>
      </c>
      <c r="B1883" s="14">
        <v>45719</v>
      </c>
      <c r="C1883" s="13" t="s">
        <v>425</v>
      </c>
      <c r="D1883" s="13" t="s">
        <v>371</v>
      </c>
      <c r="E1883" s="13" t="s">
        <v>18</v>
      </c>
      <c r="F1883" s="15">
        <v>0</v>
      </c>
      <c r="G1883" s="15">
        <v>0</v>
      </c>
      <c r="H1883" s="15">
        <v>0</v>
      </c>
      <c r="I1883" s="15">
        <v>2153</v>
      </c>
      <c r="J1883" s="15">
        <v>-2153</v>
      </c>
      <c r="K1883" s="16">
        <v>0</v>
      </c>
      <c r="L1883" s="13" t="s">
        <v>249</v>
      </c>
    </row>
    <row r="1884" spans="1:12" ht="24">
      <c r="A1884" s="13" t="s">
        <v>539</v>
      </c>
      <c r="B1884" s="14">
        <v>45719</v>
      </c>
      <c r="C1884" s="13" t="s">
        <v>146</v>
      </c>
      <c r="D1884" s="13" t="s">
        <v>76</v>
      </c>
      <c r="E1884" s="13" t="s">
        <v>18</v>
      </c>
      <c r="F1884" s="15">
        <v>0</v>
      </c>
      <c r="G1884" s="15">
        <v>367.5</v>
      </c>
      <c r="H1884" s="15">
        <v>367.5</v>
      </c>
      <c r="I1884" s="15">
        <v>0</v>
      </c>
      <c r="J1884" s="15">
        <v>367.5</v>
      </c>
      <c r="K1884" s="16">
        <v>1</v>
      </c>
      <c r="L1884" s="13" t="s">
        <v>127</v>
      </c>
    </row>
    <row r="1885" spans="1:12" ht="24">
      <c r="A1885" s="13" t="s">
        <v>482</v>
      </c>
      <c r="B1885" s="14">
        <v>45719</v>
      </c>
      <c r="C1885" s="13" t="s">
        <v>273</v>
      </c>
      <c r="D1885" s="13" t="s">
        <v>76</v>
      </c>
      <c r="E1885" s="13" t="s">
        <v>18</v>
      </c>
      <c r="F1885" s="15">
        <v>0</v>
      </c>
      <c r="G1885" s="15">
        <v>0</v>
      </c>
      <c r="H1885" s="15">
        <v>0</v>
      </c>
      <c r="I1885" s="15">
        <v>-175.89</v>
      </c>
      <c r="J1885" s="15">
        <v>175.89</v>
      </c>
      <c r="K1885" s="16">
        <v>0</v>
      </c>
      <c r="L1885" s="13" t="s">
        <v>269</v>
      </c>
    </row>
    <row r="1886" spans="1:12">
      <c r="A1886" s="13" t="s">
        <v>2756</v>
      </c>
      <c r="B1886" s="14">
        <v>45719</v>
      </c>
      <c r="C1886" s="13" t="s">
        <v>2757</v>
      </c>
      <c r="D1886" s="13" t="s">
        <v>30</v>
      </c>
      <c r="E1886" s="13" t="s">
        <v>33</v>
      </c>
      <c r="F1886" s="15">
        <v>0</v>
      </c>
      <c r="G1886" s="15">
        <v>0</v>
      </c>
      <c r="H1886" s="15">
        <v>0</v>
      </c>
      <c r="I1886" s="15">
        <v>-487.5</v>
      </c>
      <c r="J1886" s="15">
        <v>487.5</v>
      </c>
      <c r="K1886" s="16">
        <v>0</v>
      </c>
      <c r="L1886" s="13" t="s">
        <v>77</v>
      </c>
    </row>
    <row r="1887" spans="1:12" ht="24">
      <c r="A1887" s="13" t="s">
        <v>675</v>
      </c>
      <c r="B1887" s="14">
        <v>45719</v>
      </c>
      <c r="C1887" s="13" t="s">
        <v>676</v>
      </c>
      <c r="D1887" s="13" t="s">
        <v>106</v>
      </c>
      <c r="E1887" s="13" t="s">
        <v>33</v>
      </c>
      <c r="F1887" s="15">
        <v>0</v>
      </c>
      <c r="G1887" s="15">
        <v>-150</v>
      </c>
      <c r="H1887" s="15">
        <v>-150</v>
      </c>
      <c r="I1887" s="15">
        <v>0</v>
      </c>
      <c r="J1887" s="15">
        <v>-150</v>
      </c>
      <c r="K1887" s="16">
        <v>1</v>
      </c>
      <c r="L1887" s="13" t="s">
        <v>573</v>
      </c>
    </row>
    <row r="1888" spans="1:12">
      <c r="A1888" s="13" t="s">
        <v>1816</v>
      </c>
      <c r="B1888" s="14">
        <v>45719</v>
      </c>
      <c r="C1888" s="13" t="s">
        <v>1817</v>
      </c>
      <c r="D1888" s="13" t="s">
        <v>45</v>
      </c>
      <c r="E1888" s="13" t="s">
        <v>24</v>
      </c>
      <c r="F1888" s="15">
        <v>0</v>
      </c>
      <c r="G1888" s="15">
        <v>0</v>
      </c>
      <c r="H1888" s="15">
        <v>0</v>
      </c>
      <c r="I1888" s="15">
        <v>0.14000000000000001</v>
      </c>
      <c r="J1888" s="15">
        <v>-0.14000000000000001</v>
      </c>
      <c r="K1888" s="16">
        <v>0</v>
      </c>
      <c r="L1888" s="13" t="s">
        <v>241</v>
      </c>
    </row>
    <row r="1889" spans="1:12" ht="36">
      <c r="A1889" s="13" t="s">
        <v>1144</v>
      </c>
      <c r="B1889" s="14">
        <v>45719</v>
      </c>
      <c r="C1889" s="13" t="s">
        <v>1145</v>
      </c>
      <c r="D1889" s="13" t="s">
        <v>70</v>
      </c>
      <c r="E1889" s="13" t="s">
        <v>24</v>
      </c>
      <c r="F1889" s="15">
        <v>0</v>
      </c>
      <c r="G1889" s="15">
        <v>0</v>
      </c>
      <c r="H1889" s="15">
        <v>0</v>
      </c>
      <c r="I1889" s="15">
        <v>-1172.5</v>
      </c>
      <c r="J1889" s="15">
        <v>1172.5</v>
      </c>
      <c r="K1889" s="16">
        <v>0</v>
      </c>
      <c r="L1889" s="13" t="s">
        <v>239</v>
      </c>
    </row>
    <row r="1890" spans="1:12" ht="24">
      <c r="A1890" s="13" t="s">
        <v>919</v>
      </c>
      <c r="B1890" s="14">
        <v>45719</v>
      </c>
      <c r="C1890" s="13" t="s">
        <v>180</v>
      </c>
      <c r="D1890" s="13" t="s">
        <v>76</v>
      </c>
      <c r="E1890" s="13" t="s">
        <v>33</v>
      </c>
      <c r="F1890" s="15">
        <v>0</v>
      </c>
      <c r="G1890" s="15">
        <v>-1820.25</v>
      </c>
      <c r="H1890" s="15">
        <v>-1820.25</v>
      </c>
      <c r="I1890" s="15">
        <v>10364.959999999999</v>
      </c>
      <c r="J1890" s="15">
        <v>-12185.21</v>
      </c>
      <c r="K1890" s="16">
        <v>6.6942507899999999</v>
      </c>
      <c r="L1890" s="13" t="s">
        <v>142</v>
      </c>
    </row>
    <row r="1891" spans="1:12" ht="36">
      <c r="A1891" s="13" t="s">
        <v>2094</v>
      </c>
      <c r="B1891" s="14">
        <v>45719</v>
      </c>
      <c r="C1891" s="13" t="s">
        <v>2078</v>
      </c>
      <c r="D1891" s="13" t="s">
        <v>76</v>
      </c>
      <c r="E1891" s="13" t="s">
        <v>18</v>
      </c>
      <c r="F1891" s="15">
        <v>0</v>
      </c>
      <c r="G1891" s="15">
        <v>0</v>
      </c>
      <c r="H1891" s="15">
        <v>0</v>
      </c>
      <c r="I1891" s="15">
        <v>385.76</v>
      </c>
      <c r="J1891" s="15">
        <v>-385.76</v>
      </c>
      <c r="K1891" s="16">
        <v>0</v>
      </c>
      <c r="L1891" s="13" t="s">
        <v>80</v>
      </c>
    </row>
    <row r="1892" spans="1:12" ht="36">
      <c r="A1892" s="13" t="s">
        <v>2052</v>
      </c>
      <c r="B1892" s="14">
        <v>45719</v>
      </c>
      <c r="C1892" s="13" t="s">
        <v>121</v>
      </c>
      <c r="D1892" s="13" t="s">
        <v>120</v>
      </c>
      <c r="E1892" s="13" t="s">
        <v>24</v>
      </c>
      <c r="F1892" s="15">
        <v>0</v>
      </c>
      <c r="G1892" s="15">
        <v>0</v>
      </c>
      <c r="H1892" s="15">
        <v>0</v>
      </c>
      <c r="I1892" s="15">
        <v>-185.67</v>
      </c>
      <c r="J1892" s="15">
        <v>185.67</v>
      </c>
      <c r="K1892" s="16">
        <v>0</v>
      </c>
      <c r="L1892" s="13" t="s">
        <v>2753</v>
      </c>
    </row>
    <row r="1893" spans="1:12">
      <c r="A1893" s="13" t="s">
        <v>1045</v>
      </c>
      <c r="B1893" s="14">
        <v>45719</v>
      </c>
      <c r="C1893" s="13" t="s">
        <v>62</v>
      </c>
      <c r="D1893" s="13" t="s">
        <v>15</v>
      </c>
      <c r="E1893" s="13" t="s">
        <v>18</v>
      </c>
      <c r="F1893" s="15">
        <v>0</v>
      </c>
      <c r="G1893" s="15">
        <v>1030</v>
      </c>
      <c r="H1893" s="15">
        <v>1030</v>
      </c>
      <c r="I1893" s="15">
        <v>726.49</v>
      </c>
      <c r="J1893" s="15">
        <v>303.51</v>
      </c>
      <c r="K1893" s="16">
        <v>0.29466989999999998</v>
      </c>
      <c r="L1893" s="13" t="s">
        <v>238</v>
      </c>
    </row>
    <row r="1894" spans="1:12" ht="36">
      <c r="A1894" s="13" t="s">
        <v>2164</v>
      </c>
      <c r="B1894" s="14">
        <v>45719</v>
      </c>
      <c r="C1894" s="13" t="s">
        <v>2165</v>
      </c>
      <c r="D1894" s="13" t="s">
        <v>15</v>
      </c>
      <c r="E1894" s="13" t="s">
        <v>18</v>
      </c>
      <c r="F1894" s="15">
        <v>0</v>
      </c>
      <c r="G1894" s="15">
        <v>0</v>
      </c>
      <c r="H1894" s="15">
        <v>0</v>
      </c>
      <c r="I1894" s="15">
        <v>-0.14000000000000001</v>
      </c>
      <c r="J1894" s="15">
        <v>0.14000000000000001</v>
      </c>
      <c r="K1894" s="16">
        <v>0</v>
      </c>
      <c r="L1894" s="13" t="s">
        <v>2166</v>
      </c>
    </row>
    <row r="1895" spans="1:12" ht="24">
      <c r="A1895" s="13" t="s">
        <v>2167</v>
      </c>
      <c r="B1895" s="14">
        <v>45719</v>
      </c>
      <c r="C1895" s="13" t="s">
        <v>146</v>
      </c>
      <c r="D1895" s="13" t="s">
        <v>76</v>
      </c>
      <c r="E1895" s="13" t="s">
        <v>18</v>
      </c>
      <c r="F1895" s="15">
        <v>0</v>
      </c>
      <c r="G1895" s="15">
        <v>0</v>
      </c>
      <c r="H1895" s="15">
        <v>0</v>
      </c>
      <c r="I1895" s="15">
        <v>4</v>
      </c>
      <c r="J1895" s="15">
        <v>-4</v>
      </c>
      <c r="K1895" s="16">
        <v>0</v>
      </c>
      <c r="L1895" s="13" t="s">
        <v>127</v>
      </c>
    </row>
    <row r="1896" spans="1:12" ht="24">
      <c r="A1896" s="13" t="s">
        <v>1767</v>
      </c>
      <c r="B1896" s="14">
        <v>45719</v>
      </c>
      <c r="C1896" s="13" t="s">
        <v>146</v>
      </c>
      <c r="D1896" s="13" t="s">
        <v>76</v>
      </c>
      <c r="E1896" s="13" t="s">
        <v>18</v>
      </c>
      <c r="F1896" s="15">
        <v>0</v>
      </c>
      <c r="G1896" s="15">
        <v>0</v>
      </c>
      <c r="H1896" s="15">
        <v>0</v>
      </c>
      <c r="I1896" s="15">
        <v>48</v>
      </c>
      <c r="J1896" s="15">
        <v>-48</v>
      </c>
      <c r="K1896" s="16">
        <v>0</v>
      </c>
      <c r="L1896" s="13" t="s">
        <v>1738</v>
      </c>
    </row>
    <row r="1897" spans="1:12" ht="36">
      <c r="A1897" s="13" t="s">
        <v>2758</v>
      </c>
      <c r="B1897" s="14">
        <v>45719</v>
      </c>
      <c r="C1897" s="13" t="s">
        <v>1513</v>
      </c>
      <c r="D1897" s="13" t="s">
        <v>70</v>
      </c>
      <c r="E1897" s="13" t="s">
        <v>24</v>
      </c>
      <c r="F1897" s="15">
        <v>750.38</v>
      </c>
      <c r="G1897" s="15">
        <v>0</v>
      </c>
      <c r="H1897" s="15">
        <v>750.38</v>
      </c>
      <c r="I1897" s="15">
        <v>0</v>
      </c>
      <c r="J1897" s="15">
        <v>750.38</v>
      </c>
      <c r="K1897" s="16">
        <v>1</v>
      </c>
      <c r="L1897" s="13" t="s">
        <v>243</v>
      </c>
    </row>
    <row r="1898" spans="1:12">
      <c r="A1898" s="13" t="s">
        <v>2759</v>
      </c>
      <c r="B1898" s="14">
        <v>45719</v>
      </c>
      <c r="C1898" s="13" t="s">
        <v>21</v>
      </c>
      <c r="D1898" s="13" t="s">
        <v>20</v>
      </c>
      <c r="E1898" s="13" t="s">
        <v>24</v>
      </c>
      <c r="F1898" s="15">
        <v>1423.59</v>
      </c>
      <c r="G1898" s="15">
        <v>0</v>
      </c>
      <c r="H1898" s="15">
        <v>1423.59</v>
      </c>
      <c r="I1898" s="15">
        <v>1138.8800000000001</v>
      </c>
      <c r="J1898" s="15">
        <v>284.70999999999998</v>
      </c>
      <c r="K1898" s="16">
        <v>0.19999438</v>
      </c>
      <c r="L1898" s="13" t="s">
        <v>245</v>
      </c>
    </row>
    <row r="1899" spans="1:12">
      <c r="A1899" s="13" t="s">
        <v>2470</v>
      </c>
      <c r="B1899" s="14">
        <v>45719</v>
      </c>
      <c r="C1899" s="13" t="s">
        <v>222</v>
      </c>
      <c r="D1899" s="13" t="s">
        <v>81</v>
      </c>
      <c r="E1899" s="13" t="s">
        <v>24</v>
      </c>
      <c r="F1899" s="15">
        <v>63221.89</v>
      </c>
      <c r="G1899" s="15">
        <v>0</v>
      </c>
      <c r="H1899" s="15">
        <v>63221.89</v>
      </c>
      <c r="I1899" s="15">
        <v>46319.24</v>
      </c>
      <c r="J1899" s="15">
        <v>16902.650000000001</v>
      </c>
      <c r="K1899" s="16">
        <v>0.26735439</v>
      </c>
      <c r="L1899" s="13" t="s">
        <v>237</v>
      </c>
    </row>
    <row r="1900" spans="1:12" ht="36">
      <c r="A1900" s="13" t="s">
        <v>2019</v>
      </c>
      <c r="B1900" s="14">
        <v>45719</v>
      </c>
      <c r="C1900" s="13" t="s">
        <v>2020</v>
      </c>
      <c r="D1900" s="13" t="s">
        <v>70</v>
      </c>
      <c r="E1900" s="13" t="s">
        <v>24</v>
      </c>
      <c r="F1900" s="15">
        <v>0</v>
      </c>
      <c r="G1900" s="15">
        <v>0</v>
      </c>
      <c r="H1900" s="15">
        <v>0</v>
      </c>
      <c r="I1900" s="15">
        <v>1364.5</v>
      </c>
      <c r="J1900" s="15">
        <v>-1364.5</v>
      </c>
      <c r="K1900" s="16">
        <v>0</v>
      </c>
      <c r="L1900" s="13" t="s">
        <v>239</v>
      </c>
    </row>
    <row r="1901" spans="1:12" ht="24">
      <c r="A1901" s="13" t="s">
        <v>2760</v>
      </c>
      <c r="B1901" s="14">
        <v>45719</v>
      </c>
      <c r="C1901" s="13" t="s">
        <v>100</v>
      </c>
      <c r="D1901" s="13" t="s">
        <v>15</v>
      </c>
      <c r="E1901" s="13" t="s">
        <v>18</v>
      </c>
      <c r="F1901" s="15">
        <v>3713.5</v>
      </c>
      <c r="G1901" s="15">
        <v>0</v>
      </c>
      <c r="H1901" s="15">
        <v>3713.5</v>
      </c>
      <c r="I1901" s="15">
        <v>3043.64</v>
      </c>
      <c r="J1901" s="15">
        <v>669.86</v>
      </c>
      <c r="K1901" s="16">
        <v>0.18038508</v>
      </c>
      <c r="L1901" s="13" t="s">
        <v>234</v>
      </c>
    </row>
    <row r="1902" spans="1:12" ht="24">
      <c r="A1902" s="13" t="s">
        <v>2761</v>
      </c>
      <c r="B1902" s="14">
        <v>45719</v>
      </c>
      <c r="C1902" s="13" t="s">
        <v>175</v>
      </c>
      <c r="D1902" s="13" t="s">
        <v>20</v>
      </c>
      <c r="E1902" s="13" t="s">
        <v>24</v>
      </c>
      <c r="F1902" s="15">
        <v>1514.18</v>
      </c>
      <c r="G1902" s="15">
        <v>0</v>
      </c>
      <c r="H1902" s="15">
        <v>1514.18</v>
      </c>
      <c r="I1902" s="15">
        <v>1014.35</v>
      </c>
      <c r="J1902" s="15">
        <v>499.83</v>
      </c>
      <c r="K1902" s="16">
        <v>0.33009946000000001</v>
      </c>
      <c r="L1902" s="13" t="s">
        <v>20</v>
      </c>
    </row>
    <row r="1903" spans="1:12" ht="24">
      <c r="A1903" s="13" t="s">
        <v>2762</v>
      </c>
      <c r="B1903" s="14">
        <v>45719</v>
      </c>
      <c r="C1903" s="13" t="s">
        <v>175</v>
      </c>
      <c r="D1903" s="13" t="s">
        <v>20</v>
      </c>
      <c r="E1903" s="13" t="s">
        <v>24</v>
      </c>
      <c r="F1903" s="15">
        <v>1514.18</v>
      </c>
      <c r="G1903" s="15">
        <v>0</v>
      </c>
      <c r="H1903" s="15">
        <v>1514.18</v>
      </c>
      <c r="I1903" s="15">
        <v>1139.3499999999999</v>
      </c>
      <c r="J1903" s="15">
        <v>374.83</v>
      </c>
      <c r="K1903" s="16">
        <v>0.24754652999999999</v>
      </c>
      <c r="L1903" s="13" t="s">
        <v>20</v>
      </c>
    </row>
    <row r="1904" spans="1:12" ht="24">
      <c r="A1904" s="13" t="s">
        <v>2763</v>
      </c>
      <c r="B1904" s="14">
        <v>45719</v>
      </c>
      <c r="C1904" s="13" t="s">
        <v>175</v>
      </c>
      <c r="D1904" s="13" t="s">
        <v>20</v>
      </c>
      <c r="E1904" s="13" t="s">
        <v>24</v>
      </c>
      <c r="F1904" s="15">
        <v>1514.18</v>
      </c>
      <c r="G1904" s="15">
        <v>0</v>
      </c>
      <c r="H1904" s="15">
        <v>1514.18</v>
      </c>
      <c r="I1904" s="15">
        <v>1139.3499999999999</v>
      </c>
      <c r="J1904" s="15">
        <v>374.83</v>
      </c>
      <c r="K1904" s="16">
        <v>0.24754652999999999</v>
      </c>
      <c r="L1904" s="13" t="s">
        <v>20</v>
      </c>
    </row>
    <row r="1905" spans="1:12" ht="24">
      <c r="A1905" s="13" t="s">
        <v>2764</v>
      </c>
      <c r="B1905" s="14">
        <v>45719</v>
      </c>
      <c r="C1905" s="13" t="s">
        <v>175</v>
      </c>
      <c r="D1905" s="13" t="s">
        <v>20</v>
      </c>
      <c r="E1905" s="13" t="s">
        <v>24</v>
      </c>
      <c r="F1905" s="15">
        <v>2284.98</v>
      </c>
      <c r="G1905" s="15">
        <v>0</v>
      </c>
      <c r="H1905" s="15">
        <v>2284.98</v>
      </c>
      <c r="I1905" s="15">
        <v>1706.95</v>
      </c>
      <c r="J1905" s="15">
        <v>578.03</v>
      </c>
      <c r="K1905" s="16">
        <v>0.25296939000000002</v>
      </c>
      <c r="L1905" s="13" t="s">
        <v>20</v>
      </c>
    </row>
    <row r="1906" spans="1:12" ht="24">
      <c r="A1906" s="13" t="s">
        <v>2765</v>
      </c>
      <c r="B1906" s="14">
        <v>45719</v>
      </c>
      <c r="C1906" s="13" t="s">
        <v>175</v>
      </c>
      <c r="D1906" s="13" t="s">
        <v>20</v>
      </c>
      <c r="E1906" s="13" t="s">
        <v>24</v>
      </c>
      <c r="F1906" s="15">
        <v>2365.25</v>
      </c>
      <c r="G1906" s="15">
        <v>0</v>
      </c>
      <c r="H1906" s="15">
        <v>2365.25</v>
      </c>
      <c r="I1906" s="15">
        <v>1780.55</v>
      </c>
      <c r="J1906" s="15">
        <v>584.70000000000005</v>
      </c>
      <c r="K1906" s="16">
        <v>0.24720431000000001</v>
      </c>
      <c r="L1906" s="13" t="s">
        <v>20</v>
      </c>
    </row>
    <row r="1907" spans="1:12" ht="48">
      <c r="A1907" s="13" t="s">
        <v>2766</v>
      </c>
      <c r="B1907" s="14">
        <v>45719</v>
      </c>
      <c r="C1907" s="13" t="s">
        <v>1721</v>
      </c>
      <c r="D1907" s="13" t="s">
        <v>105</v>
      </c>
      <c r="E1907" s="13" t="s">
        <v>33</v>
      </c>
      <c r="F1907" s="15">
        <v>58</v>
      </c>
      <c r="G1907" s="15">
        <v>0</v>
      </c>
      <c r="H1907" s="15">
        <v>58</v>
      </c>
      <c r="I1907" s="15">
        <v>32.44</v>
      </c>
      <c r="J1907" s="15">
        <v>25.56</v>
      </c>
      <c r="K1907" s="16">
        <v>0.44068965999999998</v>
      </c>
      <c r="L1907" s="13" t="s">
        <v>105</v>
      </c>
    </row>
    <row r="1908" spans="1:12" ht="24">
      <c r="A1908" s="13" t="s">
        <v>2767</v>
      </c>
      <c r="B1908" s="14">
        <v>45719</v>
      </c>
      <c r="C1908" s="13" t="s">
        <v>175</v>
      </c>
      <c r="D1908" s="13" t="s">
        <v>20</v>
      </c>
      <c r="E1908" s="13" t="s">
        <v>24</v>
      </c>
      <c r="F1908" s="15">
        <v>1651</v>
      </c>
      <c r="G1908" s="15">
        <v>0</v>
      </c>
      <c r="H1908" s="15">
        <v>1651</v>
      </c>
      <c r="I1908" s="15">
        <v>1234.8</v>
      </c>
      <c r="J1908" s="15">
        <v>416.2</v>
      </c>
      <c r="K1908" s="16">
        <v>0.25208964</v>
      </c>
      <c r="L1908" s="13" t="s">
        <v>20</v>
      </c>
    </row>
    <row r="1909" spans="1:12" ht="24">
      <c r="A1909" s="13" t="s">
        <v>2768</v>
      </c>
      <c r="B1909" s="14">
        <v>45719</v>
      </c>
      <c r="C1909" s="13" t="s">
        <v>175</v>
      </c>
      <c r="D1909" s="13" t="s">
        <v>20</v>
      </c>
      <c r="E1909" s="13" t="s">
        <v>24</v>
      </c>
      <c r="F1909" s="15">
        <v>1651</v>
      </c>
      <c r="G1909" s="15">
        <v>0</v>
      </c>
      <c r="H1909" s="15">
        <v>1651</v>
      </c>
      <c r="I1909" s="15">
        <v>1234.8</v>
      </c>
      <c r="J1909" s="15">
        <v>416.2</v>
      </c>
      <c r="K1909" s="16">
        <v>0.25208964</v>
      </c>
      <c r="L1909" s="13" t="s">
        <v>20</v>
      </c>
    </row>
    <row r="1910" spans="1:12" ht="24">
      <c r="A1910" s="13" t="s">
        <v>2769</v>
      </c>
      <c r="B1910" s="14">
        <v>45719</v>
      </c>
      <c r="C1910" s="13" t="s">
        <v>175</v>
      </c>
      <c r="D1910" s="13" t="s">
        <v>20</v>
      </c>
      <c r="E1910" s="13" t="s">
        <v>24</v>
      </c>
      <c r="F1910" s="15">
        <v>998.02</v>
      </c>
      <c r="G1910" s="15">
        <v>0</v>
      </c>
      <c r="H1910" s="15">
        <v>998.02</v>
      </c>
      <c r="I1910" s="15">
        <v>722.18</v>
      </c>
      <c r="J1910" s="15">
        <v>275.83999999999997</v>
      </c>
      <c r="K1910" s="16">
        <v>0.27638724999999997</v>
      </c>
      <c r="L1910" s="13" t="s">
        <v>20</v>
      </c>
    </row>
    <row r="1911" spans="1:12" ht="36">
      <c r="A1911" s="13" t="s">
        <v>2123</v>
      </c>
      <c r="B1911" s="14">
        <v>45720</v>
      </c>
      <c r="C1911" s="13" t="s">
        <v>2108</v>
      </c>
      <c r="D1911" s="13" t="s">
        <v>59</v>
      </c>
      <c r="E1911" s="13" t="s">
        <v>18</v>
      </c>
      <c r="F1911" s="15">
        <v>0</v>
      </c>
      <c r="G1911" s="15">
        <v>0</v>
      </c>
      <c r="H1911" s="15">
        <v>0</v>
      </c>
      <c r="I1911" s="15">
        <v>-10550</v>
      </c>
      <c r="J1911" s="15">
        <v>10550</v>
      </c>
      <c r="K1911" s="16">
        <v>0</v>
      </c>
      <c r="L1911" s="13" t="s">
        <v>269</v>
      </c>
    </row>
    <row r="1912" spans="1:12" ht="36">
      <c r="A1912" s="13" t="s">
        <v>2770</v>
      </c>
      <c r="B1912" s="14">
        <v>45719</v>
      </c>
      <c r="C1912" s="13" t="s">
        <v>125</v>
      </c>
      <c r="D1912" s="13" t="s">
        <v>15</v>
      </c>
      <c r="E1912" s="13" t="s">
        <v>18</v>
      </c>
      <c r="F1912" s="15">
        <v>0</v>
      </c>
      <c r="G1912" s="15">
        <v>-100</v>
      </c>
      <c r="H1912" s="15">
        <v>-100</v>
      </c>
      <c r="I1912" s="15">
        <v>0</v>
      </c>
      <c r="J1912" s="15">
        <v>-100</v>
      </c>
      <c r="K1912" s="16">
        <v>1</v>
      </c>
      <c r="L1912" s="13" t="s">
        <v>240</v>
      </c>
    </row>
    <row r="1913" spans="1:12" ht="24">
      <c r="A1913" s="13" t="s">
        <v>455</v>
      </c>
      <c r="B1913" s="14">
        <v>45719</v>
      </c>
      <c r="C1913" s="13" t="s">
        <v>275</v>
      </c>
      <c r="D1913" s="13" t="s">
        <v>45</v>
      </c>
      <c r="E1913" s="13" t="s">
        <v>24</v>
      </c>
      <c r="F1913" s="15">
        <v>0</v>
      </c>
      <c r="G1913" s="15">
        <v>100</v>
      </c>
      <c r="H1913" s="15">
        <v>100</v>
      </c>
      <c r="I1913" s="15">
        <v>75</v>
      </c>
      <c r="J1913" s="15">
        <v>25</v>
      </c>
      <c r="K1913" s="16">
        <v>0.25</v>
      </c>
      <c r="L1913" s="13" t="s">
        <v>241</v>
      </c>
    </row>
    <row r="1914" spans="1:12" ht="24">
      <c r="A1914" s="13" t="s">
        <v>2021</v>
      </c>
      <c r="B1914" s="14">
        <v>45720</v>
      </c>
      <c r="C1914" s="13" t="s">
        <v>524</v>
      </c>
      <c r="D1914" s="13" t="s">
        <v>106</v>
      </c>
      <c r="E1914" s="13" t="s">
        <v>33</v>
      </c>
      <c r="F1914" s="15">
        <v>0</v>
      </c>
      <c r="G1914" s="15">
        <v>0</v>
      </c>
      <c r="H1914" s="15">
        <v>0</v>
      </c>
      <c r="I1914" s="15">
        <v>-2740.86</v>
      </c>
      <c r="J1914" s="15">
        <v>2740.86</v>
      </c>
      <c r="K1914" s="16">
        <v>0</v>
      </c>
      <c r="L1914" s="13" t="s">
        <v>77</v>
      </c>
    </row>
    <row r="1915" spans="1:12" ht="24">
      <c r="A1915" s="13" t="s">
        <v>2771</v>
      </c>
      <c r="B1915" s="14">
        <v>45720</v>
      </c>
      <c r="C1915" s="13" t="s">
        <v>2772</v>
      </c>
      <c r="D1915" s="13" t="s">
        <v>241</v>
      </c>
      <c r="E1915" s="13" t="s">
        <v>24</v>
      </c>
      <c r="F1915" s="15">
        <v>0</v>
      </c>
      <c r="G1915" s="15">
        <v>0</v>
      </c>
      <c r="H1915" s="15">
        <v>0</v>
      </c>
      <c r="I1915" s="15">
        <v>-900</v>
      </c>
      <c r="J1915" s="15">
        <v>900</v>
      </c>
      <c r="K1915" s="16">
        <v>0</v>
      </c>
      <c r="L1915" s="13" t="s">
        <v>241</v>
      </c>
    </row>
    <row r="1916" spans="1:12" ht="24">
      <c r="A1916" s="13" t="s">
        <v>323</v>
      </c>
      <c r="B1916" s="14">
        <v>45720</v>
      </c>
      <c r="C1916" s="13" t="s">
        <v>223</v>
      </c>
      <c r="D1916" s="13" t="s">
        <v>59</v>
      </c>
      <c r="E1916" s="13" t="s">
        <v>18</v>
      </c>
      <c r="F1916" s="15">
        <v>0</v>
      </c>
      <c r="G1916" s="15">
        <v>0</v>
      </c>
      <c r="H1916" s="15">
        <v>0</v>
      </c>
      <c r="I1916" s="15">
        <v>-28916.880000000001</v>
      </c>
      <c r="J1916" s="15">
        <v>28916.880000000001</v>
      </c>
      <c r="K1916" s="16">
        <v>0</v>
      </c>
      <c r="L1916" s="13" t="s">
        <v>103</v>
      </c>
    </row>
    <row r="1917" spans="1:12" ht="24">
      <c r="A1917" s="13" t="s">
        <v>2773</v>
      </c>
      <c r="B1917" s="14">
        <v>45720</v>
      </c>
      <c r="C1917" s="13" t="s">
        <v>223</v>
      </c>
      <c r="D1917" s="13" t="s">
        <v>59</v>
      </c>
      <c r="E1917" s="13" t="s">
        <v>18</v>
      </c>
      <c r="F1917" s="15">
        <v>0</v>
      </c>
      <c r="G1917" s="15">
        <v>0</v>
      </c>
      <c r="H1917" s="15">
        <v>0</v>
      </c>
      <c r="I1917" s="15">
        <v>-1600.86</v>
      </c>
      <c r="J1917" s="15">
        <v>1600.86</v>
      </c>
      <c r="K1917" s="16">
        <v>0</v>
      </c>
      <c r="L1917" s="13" t="s">
        <v>103</v>
      </c>
    </row>
    <row r="1918" spans="1:12" ht="24">
      <c r="A1918" s="13" t="s">
        <v>2774</v>
      </c>
      <c r="B1918" s="14">
        <v>45720</v>
      </c>
      <c r="C1918" s="13" t="s">
        <v>223</v>
      </c>
      <c r="D1918" s="13" t="s">
        <v>59</v>
      </c>
      <c r="E1918" s="13" t="s">
        <v>18</v>
      </c>
      <c r="F1918" s="15">
        <v>0</v>
      </c>
      <c r="G1918" s="15">
        <v>0</v>
      </c>
      <c r="H1918" s="15">
        <v>0</v>
      </c>
      <c r="I1918" s="15">
        <v>-3081.06</v>
      </c>
      <c r="J1918" s="15">
        <v>3081.06</v>
      </c>
      <c r="K1918" s="16">
        <v>0</v>
      </c>
      <c r="L1918" s="13" t="s">
        <v>2775</v>
      </c>
    </row>
    <row r="1919" spans="1:12" ht="24">
      <c r="A1919" s="13" t="s">
        <v>482</v>
      </c>
      <c r="B1919" s="14">
        <v>45720</v>
      </c>
      <c r="C1919" s="13" t="s">
        <v>273</v>
      </c>
      <c r="D1919" s="13" t="s">
        <v>76</v>
      </c>
      <c r="E1919" s="13" t="s">
        <v>18</v>
      </c>
      <c r="F1919" s="15">
        <v>0</v>
      </c>
      <c r="G1919" s="15">
        <v>0</v>
      </c>
      <c r="H1919" s="15">
        <v>0</v>
      </c>
      <c r="I1919" s="15">
        <v>3541</v>
      </c>
      <c r="J1919" s="15">
        <v>-3541</v>
      </c>
      <c r="K1919" s="16">
        <v>0</v>
      </c>
      <c r="L1919" s="13" t="s">
        <v>269</v>
      </c>
    </row>
    <row r="1920" spans="1:12" ht="24">
      <c r="A1920" s="13" t="s">
        <v>2776</v>
      </c>
      <c r="B1920" s="14">
        <v>45720</v>
      </c>
      <c r="C1920" s="13" t="s">
        <v>223</v>
      </c>
      <c r="D1920" s="13" t="s">
        <v>59</v>
      </c>
      <c r="E1920" s="13" t="s">
        <v>18</v>
      </c>
      <c r="F1920" s="15">
        <v>0</v>
      </c>
      <c r="G1920" s="15">
        <v>0</v>
      </c>
      <c r="H1920" s="15">
        <v>0</v>
      </c>
      <c r="I1920" s="15">
        <v>-3827.4</v>
      </c>
      <c r="J1920" s="15">
        <v>3827.4</v>
      </c>
      <c r="K1920" s="16">
        <v>0</v>
      </c>
      <c r="L1920" s="13" t="s">
        <v>103</v>
      </c>
    </row>
    <row r="1921" spans="1:12">
      <c r="A1921" s="13" t="s">
        <v>2777</v>
      </c>
      <c r="B1921" s="14">
        <v>45720</v>
      </c>
      <c r="C1921" s="13" t="s">
        <v>21</v>
      </c>
      <c r="D1921" s="13" t="s">
        <v>20</v>
      </c>
      <c r="E1921" s="13" t="s">
        <v>24</v>
      </c>
      <c r="F1921" s="15">
        <v>15627.44</v>
      </c>
      <c r="G1921" s="15">
        <v>0</v>
      </c>
      <c r="H1921" s="15">
        <v>15627.44</v>
      </c>
      <c r="I1921" s="15">
        <v>13285.6</v>
      </c>
      <c r="J1921" s="15">
        <v>2341.84</v>
      </c>
      <c r="K1921" s="16">
        <v>0.14985435999999999</v>
      </c>
      <c r="L1921" s="13" t="s">
        <v>20</v>
      </c>
    </row>
    <row r="1922" spans="1:12" ht="24">
      <c r="A1922" s="13" t="s">
        <v>531</v>
      </c>
      <c r="B1922" s="14">
        <v>45720</v>
      </c>
      <c r="C1922" s="13" t="s">
        <v>223</v>
      </c>
      <c r="D1922" s="13" t="s">
        <v>59</v>
      </c>
      <c r="E1922" s="13" t="s">
        <v>18</v>
      </c>
      <c r="F1922" s="15">
        <v>0</v>
      </c>
      <c r="G1922" s="15">
        <v>0</v>
      </c>
      <c r="H1922" s="15">
        <v>0</v>
      </c>
      <c r="I1922" s="15">
        <v>-510.97</v>
      </c>
      <c r="J1922" s="15">
        <v>510.97</v>
      </c>
      <c r="K1922" s="16">
        <v>0</v>
      </c>
      <c r="L1922" s="13" t="s">
        <v>588</v>
      </c>
    </row>
    <row r="1923" spans="1:12" ht="24">
      <c r="A1923" s="13" t="s">
        <v>2778</v>
      </c>
      <c r="B1923" s="14">
        <v>45720</v>
      </c>
      <c r="C1923" s="13" t="s">
        <v>223</v>
      </c>
      <c r="D1923" s="13" t="s">
        <v>59</v>
      </c>
      <c r="E1923" s="13" t="s">
        <v>18</v>
      </c>
      <c r="F1923" s="15">
        <v>0</v>
      </c>
      <c r="G1923" s="15">
        <v>0</v>
      </c>
      <c r="H1923" s="15">
        <v>0</v>
      </c>
      <c r="I1923" s="15">
        <v>-571.86</v>
      </c>
      <c r="J1923" s="15">
        <v>571.86</v>
      </c>
      <c r="K1923" s="16">
        <v>0</v>
      </c>
      <c r="L1923" s="13" t="s">
        <v>103</v>
      </c>
    </row>
    <row r="1924" spans="1:12" ht="24">
      <c r="A1924" s="13" t="s">
        <v>1347</v>
      </c>
      <c r="B1924" s="14">
        <v>45720</v>
      </c>
      <c r="C1924" s="13" t="s">
        <v>223</v>
      </c>
      <c r="D1924" s="13" t="s">
        <v>59</v>
      </c>
      <c r="E1924" s="13" t="s">
        <v>18</v>
      </c>
      <c r="F1924" s="15">
        <v>0</v>
      </c>
      <c r="G1924" s="15">
        <v>0</v>
      </c>
      <c r="H1924" s="15">
        <v>0</v>
      </c>
      <c r="I1924" s="15">
        <v>-9547.59</v>
      </c>
      <c r="J1924" s="15">
        <v>9547.59</v>
      </c>
      <c r="K1924" s="16">
        <v>0</v>
      </c>
      <c r="L1924" s="13" t="s">
        <v>103</v>
      </c>
    </row>
    <row r="1925" spans="1:12" ht="24">
      <c r="A1925" s="13" t="s">
        <v>1726</v>
      </c>
      <c r="B1925" s="14">
        <v>45720</v>
      </c>
      <c r="C1925" s="13" t="s">
        <v>1727</v>
      </c>
      <c r="D1925" s="13" t="s">
        <v>117</v>
      </c>
      <c r="E1925" s="13" t="s">
        <v>33</v>
      </c>
      <c r="F1925" s="15">
        <v>0</v>
      </c>
      <c r="G1925" s="15">
        <v>0</v>
      </c>
      <c r="H1925" s="15">
        <v>0</v>
      </c>
      <c r="I1925" s="15">
        <v>0.23</v>
      </c>
      <c r="J1925" s="15">
        <v>-0.23</v>
      </c>
      <c r="K1925" s="16">
        <v>0</v>
      </c>
      <c r="L1925" s="13" t="s">
        <v>117</v>
      </c>
    </row>
    <row r="1926" spans="1:12">
      <c r="A1926" s="13" t="s">
        <v>2038</v>
      </c>
      <c r="B1926" s="14">
        <v>45720</v>
      </c>
      <c r="C1926" s="13" t="s">
        <v>530</v>
      </c>
      <c r="D1926" s="13" t="s">
        <v>45</v>
      </c>
      <c r="E1926" s="13" t="s">
        <v>24</v>
      </c>
      <c r="F1926" s="15">
        <v>0</v>
      </c>
      <c r="G1926" s="15">
        <v>0</v>
      </c>
      <c r="H1926" s="15">
        <v>0</v>
      </c>
      <c r="I1926" s="15">
        <v>24.15</v>
      </c>
      <c r="J1926" s="15">
        <v>-24.15</v>
      </c>
      <c r="K1926" s="16">
        <v>0</v>
      </c>
      <c r="L1926" s="13" t="s">
        <v>241</v>
      </c>
    </row>
    <row r="1927" spans="1:12" ht="24">
      <c r="A1927" s="13" t="s">
        <v>2168</v>
      </c>
      <c r="B1927" s="14">
        <v>45720</v>
      </c>
      <c r="C1927" s="13" t="s">
        <v>146</v>
      </c>
      <c r="D1927" s="13" t="s">
        <v>76</v>
      </c>
      <c r="E1927" s="13" t="s">
        <v>18</v>
      </c>
      <c r="F1927" s="15">
        <v>0</v>
      </c>
      <c r="G1927" s="15">
        <v>0</v>
      </c>
      <c r="H1927" s="15">
        <v>0</v>
      </c>
      <c r="I1927" s="15">
        <v>-907</v>
      </c>
      <c r="J1927" s="15">
        <v>907</v>
      </c>
      <c r="K1927" s="16">
        <v>0</v>
      </c>
      <c r="L1927" s="13" t="s">
        <v>1738</v>
      </c>
    </row>
    <row r="1928" spans="1:12" ht="24">
      <c r="A1928" s="13" t="s">
        <v>2169</v>
      </c>
      <c r="B1928" s="14">
        <v>45720</v>
      </c>
      <c r="C1928" s="13" t="s">
        <v>1539</v>
      </c>
      <c r="D1928" s="13" t="s">
        <v>45</v>
      </c>
      <c r="E1928" s="13" t="s">
        <v>24</v>
      </c>
      <c r="F1928" s="15">
        <v>0</v>
      </c>
      <c r="G1928" s="15">
        <v>0</v>
      </c>
      <c r="H1928" s="15">
        <v>0</v>
      </c>
      <c r="I1928" s="15">
        <v>0</v>
      </c>
      <c r="J1928" s="15">
        <v>0</v>
      </c>
      <c r="K1928" s="16">
        <v>0</v>
      </c>
      <c r="L1928" s="13" t="s">
        <v>241</v>
      </c>
    </row>
    <row r="1929" spans="1:12">
      <c r="A1929" s="13" t="s">
        <v>2779</v>
      </c>
      <c r="B1929" s="14">
        <v>45720</v>
      </c>
      <c r="C1929" s="13" t="s">
        <v>2780</v>
      </c>
      <c r="D1929" s="13" t="s">
        <v>244</v>
      </c>
      <c r="E1929" s="13" t="s">
        <v>24</v>
      </c>
      <c r="F1929" s="15">
        <v>200</v>
      </c>
      <c r="G1929" s="15">
        <v>0</v>
      </c>
      <c r="H1929" s="15">
        <v>200</v>
      </c>
      <c r="I1929" s="15">
        <v>141.18</v>
      </c>
      <c r="J1929" s="15">
        <v>58.82</v>
      </c>
      <c r="K1929" s="16">
        <v>0.29409999999999997</v>
      </c>
      <c r="L1929" s="13" t="s">
        <v>244</v>
      </c>
    </row>
    <row r="1930" spans="1:12" ht="24">
      <c r="A1930" s="13" t="s">
        <v>2781</v>
      </c>
      <c r="B1930" s="14">
        <v>45720</v>
      </c>
      <c r="C1930" s="13" t="s">
        <v>2782</v>
      </c>
      <c r="D1930" s="13" t="s">
        <v>105</v>
      </c>
      <c r="E1930" s="13" t="s">
        <v>33</v>
      </c>
      <c r="F1930" s="15">
        <v>400</v>
      </c>
      <c r="G1930" s="15">
        <v>0</v>
      </c>
      <c r="H1930" s="15">
        <v>400</v>
      </c>
      <c r="I1930" s="15">
        <v>305.89</v>
      </c>
      <c r="J1930" s="15">
        <v>94.11</v>
      </c>
      <c r="K1930" s="16">
        <v>0.23527500000000001</v>
      </c>
      <c r="L1930" s="13" t="s">
        <v>105</v>
      </c>
    </row>
    <row r="1931" spans="1:12" ht="24">
      <c r="A1931" s="13" t="s">
        <v>2783</v>
      </c>
      <c r="B1931" s="14">
        <v>45720</v>
      </c>
      <c r="C1931" s="13" t="s">
        <v>175</v>
      </c>
      <c r="D1931" s="13" t="s">
        <v>20</v>
      </c>
      <c r="E1931" s="13" t="s">
        <v>24</v>
      </c>
      <c r="F1931" s="15">
        <v>1651</v>
      </c>
      <c r="G1931" s="15">
        <v>0</v>
      </c>
      <c r="H1931" s="15">
        <v>1651</v>
      </c>
      <c r="I1931" s="15">
        <v>1189.8</v>
      </c>
      <c r="J1931" s="15">
        <v>461.2</v>
      </c>
      <c r="K1931" s="16">
        <v>0.27934585000000001</v>
      </c>
      <c r="L1931" s="13" t="s">
        <v>20</v>
      </c>
    </row>
    <row r="1932" spans="1:12">
      <c r="A1932" s="13" t="s">
        <v>2784</v>
      </c>
      <c r="B1932" s="14">
        <v>45720</v>
      </c>
      <c r="C1932" s="13" t="s">
        <v>2010</v>
      </c>
      <c r="D1932" s="13" t="s">
        <v>45</v>
      </c>
      <c r="E1932" s="13" t="s">
        <v>24</v>
      </c>
      <c r="F1932" s="15">
        <v>350</v>
      </c>
      <c r="G1932" s="15">
        <v>0</v>
      </c>
      <c r="H1932" s="15">
        <v>350</v>
      </c>
      <c r="I1932" s="15">
        <v>268.24</v>
      </c>
      <c r="J1932" s="15">
        <v>81.760000000000005</v>
      </c>
      <c r="K1932" s="16">
        <v>0.2336</v>
      </c>
      <c r="L1932" s="13" t="s">
        <v>241</v>
      </c>
    </row>
    <row r="1933" spans="1:12" ht="36">
      <c r="A1933" s="13" t="s">
        <v>2785</v>
      </c>
      <c r="B1933" s="14">
        <v>45720</v>
      </c>
      <c r="C1933" s="13" t="s">
        <v>89</v>
      </c>
      <c r="D1933" s="13" t="s">
        <v>39</v>
      </c>
      <c r="E1933" s="13" t="s">
        <v>33</v>
      </c>
      <c r="F1933" s="15">
        <v>414</v>
      </c>
      <c r="G1933" s="15">
        <v>0</v>
      </c>
      <c r="H1933" s="15">
        <v>414</v>
      </c>
      <c r="I1933" s="15">
        <v>344.13</v>
      </c>
      <c r="J1933" s="15">
        <v>69.87</v>
      </c>
      <c r="K1933" s="16">
        <v>0.16876811999999999</v>
      </c>
      <c r="L1933" s="13" t="s">
        <v>117</v>
      </c>
    </row>
    <row r="1934" spans="1:12" ht="36">
      <c r="A1934" s="13" t="s">
        <v>2786</v>
      </c>
      <c r="B1934" s="14">
        <v>45720</v>
      </c>
      <c r="C1934" s="13" t="s">
        <v>89</v>
      </c>
      <c r="D1934" s="13" t="s">
        <v>39</v>
      </c>
      <c r="E1934" s="13" t="s">
        <v>33</v>
      </c>
      <c r="F1934" s="15">
        <v>1191</v>
      </c>
      <c r="G1934" s="15">
        <v>0</v>
      </c>
      <c r="H1934" s="15">
        <v>1191</v>
      </c>
      <c r="I1934" s="15">
        <v>991.2</v>
      </c>
      <c r="J1934" s="15">
        <v>199.8</v>
      </c>
      <c r="K1934" s="16">
        <v>0.16775819</v>
      </c>
      <c r="L1934" s="13" t="s">
        <v>117</v>
      </c>
    </row>
    <row r="1935" spans="1:12" ht="36">
      <c r="A1935" s="13" t="s">
        <v>252</v>
      </c>
      <c r="B1935" s="14">
        <v>45720</v>
      </c>
      <c r="C1935" s="13" t="s">
        <v>130</v>
      </c>
      <c r="D1935" s="13" t="s">
        <v>93</v>
      </c>
      <c r="E1935" s="13" t="s">
        <v>18</v>
      </c>
      <c r="F1935" s="15">
        <v>0</v>
      </c>
      <c r="G1935" s="15">
        <v>1272.06</v>
      </c>
      <c r="H1935" s="15">
        <v>1272.06</v>
      </c>
      <c r="I1935" s="15">
        <v>865</v>
      </c>
      <c r="J1935" s="15">
        <v>407.06</v>
      </c>
      <c r="K1935" s="16">
        <v>0.32000063000000001</v>
      </c>
      <c r="L1935" s="13" t="s">
        <v>251</v>
      </c>
    </row>
    <row r="1936" spans="1:12">
      <c r="A1936" s="13" t="s">
        <v>2787</v>
      </c>
      <c r="B1936" s="14">
        <v>45720</v>
      </c>
      <c r="C1936" s="13" t="s">
        <v>161</v>
      </c>
      <c r="D1936" s="13" t="s">
        <v>45</v>
      </c>
      <c r="E1936" s="13" t="s">
        <v>24</v>
      </c>
      <c r="F1936" s="15">
        <v>0</v>
      </c>
      <c r="G1936" s="15">
        <v>0</v>
      </c>
      <c r="H1936" s="15">
        <v>0</v>
      </c>
      <c r="I1936" s="15">
        <v>24.75</v>
      </c>
      <c r="J1936" s="15">
        <v>-24.75</v>
      </c>
      <c r="K1936" s="16">
        <v>0</v>
      </c>
      <c r="L1936" s="13" t="s">
        <v>241</v>
      </c>
    </row>
    <row r="1937" spans="1:12">
      <c r="A1937" s="13" t="s">
        <v>2788</v>
      </c>
      <c r="B1937" s="14">
        <v>45720</v>
      </c>
      <c r="C1937" s="13" t="s">
        <v>2789</v>
      </c>
      <c r="D1937" s="13" t="s">
        <v>371</v>
      </c>
      <c r="E1937" s="13" t="s">
        <v>24</v>
      </c>
      <c r="F1937" s="15">
        <v>0</v>
      </c>
      <c r="G1937" s="15">
        <v>0</v>
      </c>
      <c r="H1937" s="15">
        <v>0</v>
      </c>
      <c r="I1937" s="15">
        <v>968.25</v>
      </c>
      <c r="J1937" s="15">
        <v>-968.25</v>
      </c>
      <c r="K1937" s="16">
        <v>0</v>
      </c>
      <c r="L1937" s="13" t="s">
        <v>274</v>
      </c>
    </row>
    <row r="1938" spans="1:12" ht="24">
      <c r="A1938" s="13" t="s">
        <v>539</v>
      </c>
      <c r="B1938" s="14">
        <v>45720</v>
      </c>
      <c r="C1938" s="13" t="s">
        <v>146</v>
      </c>
      <c r="D1938" s="13" t="s">
        <v>76</v>
      </c>
      <c r="E1938" s="13" t="s">
        <v>18</v>
      </c>
      <c r="F1938" s="15">
        <v>0</v>
      </c>
      <c r="G1938" s="15">
        <v>-367.5</v>
      </c>
      <c r="H1938" s="15">
        <v>-367.5</v>
      </c>
      <c r="I1938" s="15">
        <v>-315</v>
      </c>
      <c r="J1938" s="15">
        <v>-52.5</v>
      </c>
      <c r="K1938" s="16">
        <v>0.14285713999999999</v>
      </c>
      <c r="L1938" s="13" t="s">
        <v>127</v>
      </c>
    </row>
    <row r="1939" spans="1:12" ht="36">
      <c r="A1939" s="13" t="s">
        <v>2790</v>
      </c>
      <c r="B1939" s="14">
        <v>45720</v>
      </c>
      <c r="C1939" s="13" t="s">
        <v>89</v>
      </c>
      <c r="D1939" s="13" t="s">
        <v>39</v>
      </c>
      <c r="E1939" s="13" t="s">
        <v>33</v>
      </c>
      <c r="F1939" s="15">
        <v>9697.93</v>
      </c>
      <c r="G1939" s="15">
        <v>0</v>
      </c>
      <c r="H1939" s="15">
        <v>9697.93</v>
      </c>
      <c r="I1939" s="15">
        <v>8050.57</v>
      </c>
      <c r="J1939" s="15">
        <v>1647.36</v>
      </c>
      <c r="K1939" s="16">
        <v>0.16986718000000001</v>
      </c>
      <c r="L1939" s="13" t="s">
        <v>117</v>
      </c>
    </row>
    <row r="1940" spans="1:12" ht="48">
      <c r="A1940" s="13" t="s">
        <v>1849</v>
      </c>
      <c r="B1940" s="14">
        <v>45720</v>
      </c>
      <c r="C1940" s="13" t="s">
        <v>151</v>
      </c>
      <c r="D1940" s="13" t="s">
        <v>70</v>
      </c>
      <c r="E1940" s="13" t="s">
        <v>24</v>
      </c>
      <c r="F1940" s="15">
        <v>0</v>
      </c>
      <c r="G1940" s="15">
        <v>0</v>
      </c>
      <c r="H1940" s="15">
        <v>0</v>
      </c>
      <c r="I1940" s="15">
        <v>-37.5</v>
      </c>
      <c r="J1940" s="15">
        <v>37.5</v>
      </c>
      <c r="K1940" s="16">
        <v>0</v>
      </c>
      <c r="L1940" s="13" t="s">
        <v>239</v>
      </c>
    </row>
    <row r="1941" spans="1:12" ht="24">
      <c r="A1941" s="13" t="s">
        <v>1716</v>
      </c>
      <c r="B1941" s="14">
        <v>45720</v>
      </c>
      <c r="C1941" s="13" t="s">
        <v>119</v>
      </c>
      <c r="D1941" s="13" t="s">
        <v>244</v>
      </c>
      <c r="E1941" s="13" t="s">
        <v>24</v>
      </c>
      <c r="F1941" s="15">
        <v>0</v>
      </c>
      <c r="G1941" s="15">
        <v>3252</v>
      </c>
      <c r="H1941" s="15">
        <v>3252</v>
      </c>
      <c r="I1941" s="15">
        <v>2331</v>
      </c>
      <c r="J1941" s="15">
        <v>921</v>
      </c>
      <c r="K1941" s="16">
        <v>0.28321033000000001</v>
      </c>
      <c r="L1941" s="13" t="s">
        <v>244</v>
      </c>
    </row>
    <row r="1942" spans="1:12">
      <c r="A1942" s="13" t="s">
        <v>1023</v>
      </c>
      <c r="B1942" s="14">
        <v>45720</v>
      </c>
      <c r="C1942" s="13" t="s">
        <v>174</v>
      </c>
      <c r="D1942" s="13" t="s">
        <v>81</v>
      </c>
      <c r="E1942" s="13" t="s">
        <v>24</v>
      </c>
      <c r="F1942" s="15">
        <v>0</v>
      </c>
      <c r="G1942" s="15">
        <v>587.05999999999995</v>
      </c>
      <c r="H1942" s="15">
        <v>587.05999999999995</v>
      </c>
      <c r="I1942" s="15">
        <v>499</v>
      </c>
      <c r="J1942" s="15">
        <v>88.06</v>
      </c>
      <c r="K1942" s="16">
        <v>0.15000169999999999</v>
      </c>
      <c r="L1942" s="13" t="s">
        <v>249</v>
      </c>
    </row>
    <row r="1943" spans="1:12" ht="24">
      <c r="A1943" s="13" t="s">
        <v>2167</v>
      </c>
      <c r="B1943" s="14">
        <v>45720</v>
      </c>
      <c r="C1943" s="13" t="s">
        <v>146</v>
      </c>
      <c r="D1943" s="13" t="s">
        <v>76</v>
      </c>
      <c r="E1943" s="13" t="s">
        <v>18</v>
      </c>
      <c r="F1943" s="15">
        <v>0</v>
      </c>
      <c r="G1943" s="15">
        <v>0</v>
      </c>
      <c r="H1943" s="15">
        <v>0</v>
      </c>
      <c r="I1943" s="15">
        <v>-1000.02</v>
      </c>
      <c r="J1943" s="15">
        <v>1000.02</v>
      </c>
      <c r="K1943" s="16">
        <v>0</v>
      </c>
      <c r="L1943" s="13" t="s">
        <v>127</v>
      </c>
    </row>
    <row r="1944" spans="1:12">
      <c r="A1944" s="13" t="s">
        <v>1113</v>
      </c>
      <c r="B1944" s="14">
        <v>45720</v>
      </c>
      <c r="C1944" s="13" t="s">
        <v>21</v>
      </c>
      <c r="D1944" s="13" t="s">
        <v>20</v>
      </c>
      <c r="E1944" s="13" t="s">
        <v>24</v>
      </c>
      <c r="F1944" s="15">
        <v>0</v>
      </c>
      <c r="G1944" s="15">
        <v>0</v>
      </c>
      <c r="H1944" s="15">
        <v>0</v>
      </c>
      <c r="I1944" s="15">
        <v>150</v>
      </c>
      <c r="J1944" s="15">
        <v>-150</v>
      </c>
      <c r="K1944" s="16">
        <v>0</v>
      </c>
      <c r="L1944" s="13" t="s">
        <v>245</v>
      </c>
    </row>
    <row r="1945" spans="1:12" ht="24">
      <c r="A1945" s="13" t="s">
        <v>1767</v>
      </c>
      <c r="B1945" s="14">
        <v>45720</v>
      </c>
      <c r="C1945" s="13" t="s">
        <v>146</v>
      </c>
      <c r="D1945" s="13" t="s">
        <v>76</v>
      </c>
      <c r="E1945" s="13" t="s">
        <v>18</v>
      </c>
      <c r="F1945" s="15">
        <v>0</v>
      </c>
      <c r="G1945" s="15">
        <v>0</v>
      </c>
      <c r="H1945" s="15">
        <v>0</v>
      </c>
      <c r="I1945" s="15">
        <v>600.02</v>
      </c>
      <c r="J1945" s="15">
        <v>-600.02</v>
      </c>
      <c r="K1945" s="16">
        <v>0</v>
      </c>
      <c r="L1945" s="13" t="s">
        <v>1738</v>
      </c>
    </row>
    <row r="1946" spans="1:12">
      <c r="A1946" s="13" t="s">
        <v>2791</v>
      </c>
      <c r="B1946" s="14">
        <v>45720</v>
      </c>
      <c r="C1946" s="13" t="s">
        <v>291</v>
      </c>
      <c r="D1946" s="13" t="s">
        <v>45</v>
      </c>
      <c r="E1946" s="13" t="s">
        <v>24</v>
      </c>
      <c r="F1946" s="15">
        <v>400</v>
      </c>
      <c r="G1946" s="15">
        <v>0</v>
      </c>
      <c r="H1946" s="15">
        <v>400</v>
      </c>
      <c r="I1946" s="15">
        <v>187.5</v>
      </c>
      <c r="J1946" s="15">
        <v>212.5</v>
      </c>
      <c r="K1946" s="16">
        <v>0.53125</v>
      </c>
      <c r="L1946" s="13" t="s">
        <v>241</v>
      </c>
    </row>
    <row r="1947" spans="1:12">
      <c r="A1947" s="13" t="s">
        <v>1678</v>
      </c>
      <c r="B1947" s="14">
        <v>45720</v>
      </c>
      <c r="C1947" s="13" t="s">
        <v>21</v>
      </c>
      <c r="D1947" s="13" t="s">
        <v>20</v>
      </c>
      <c r="E1947" s="13" t="s">
        <v>24</v>
      </c>
      <c r="F1947" s="15">
        <v>0</v>
      </c>
      <c r="G1947" s="15">
        <v>0</v>
      </c>
      <c r="H1947" s="15">
        <v>0</v>
      </c>
      <c r="I1947" s="15">
        <v>-0.9</v>
      </c>
      <c r="J1947" s="15">
        <v>0.9</v>
      </c>
      <c r="K1947" s="16">
        <v>0</v>
      </c>
      <c r="L1947" s="13" t="s">
        <v>20</v>
      </c>
    </row>
    <row r="1948" spans="1:12" ht="36">
      <c r="A1948" s="13" t="s">
        <v>2792</v>
      </c>
      <c r="B1948" s="14">
        <v>45720</v>
      </c>
      <c r="C1948" s="13" t="s">
        <v>2793</v>
      </c>
      <c r="D1948" s="13" t="s">
        <v>70</v>
      </c>
      <c r="E1948" s="13" t="s">
        <v>24</v>
      </c>
      <c r="F1948" s="15">
        <v>1177.31</v>
      </c>
      <c r="G1948" s="15">
        <v>0</v>
      </c>
      <c r="H1948" s="15">
        <v>1177.31</v>
      </c>
      <c r="I1948" s="15">
        <v>901.69</v>
      </c>
      <c r="J1948" s="15">
        <v>275.62</v>
      </c>
      <c r="K1948" s="16">
        <v>0.23410996000000001</v>
      </c>
      <c r="L1948" s="13" t="s">
        <v>243</v>
      </c>
    </row>
    <row r="1949" spans="1:12">
      <c r="A1949" s="13" t="s">
        <v>2794</v>
      </c>
      <c r="B1949" s="14">
        <v>45720</v>
      </c>
      <c r="C1949" s="13" t="s">
        <v>2795</v>
      </c>
      <c r="D1949" s="13" t="s">
        <v>15</v>
      </c>
      <c r="E1949" s="13" t="s">
        <v>18</v>
      </c>
      <c r="F1949" s="15">
        <v>2460</v>
      </c>
      <c r="G1949" s="15">
        <v>0</v>
      </c>
      <c r="H1949" s="15">
        <v>2460</v>
      </c>
      <c r="I1949" s="15">
        <v>1794.16</v>
      </c>
      <c r="J1949" s="15">
        <v>665.84</v>
      </c>
      <c r="K1949" s="16">
        <v>0.27066667</v>
      </c>
      <c r="L1949" s="13" t="s">
        <v>238</v>
      </c>
    </row>
    <row r="1950" spans="1:12" ht="24">
      <c r="A1950" s="13" t="s">
        <v>2796</v>
      </c>
      <c r="B1950" s="14">
        <v>45720</v>
      </c>
      <c r="C1950" s="13" t="s">
        <v>175</v>
      </c>
      <c r="D1950" s="13" t="s">
        <v>20</v>
      </c>
      <c r="E1950" s="13" t="s">
        <v>24</v>
      </c>
      <c r="F1950" s="15">
        <v>2228.4299999999998</v>
      </c>
      <c r="G1950" s="15">
        <v>0</v>
      </c>
      <c r="H1950" s="15">
        <v>2228.4299999999998</v>
      </c>
      <c r="I1950" s="15">
        <v>1709.1</v>
      </c>
      <c r="J1950" s="15">
        <v>519.33000000000004</v>
      </c>
      <c r="K1950" s="16">
        <v>0.23304748</v>
      </c>
      <c r="L1950" s="13" t="s">
        <v>20</v>
      </c>
    </row>
    <row r="1951" spans="1:12">
      <c r="A1951" s="13" t="s">
        <v>2797</v>
      </c>
      <c r="B1951" s="14">
        <v>45720</v>
      </c>
      <c r="C1951" s="13" t="s">
        <v>291</v>
      </c>
      <c r="D1951" s="13" t="s">
        <v>45</v>
      </c>
      <c r="E1951" s="13" t="s">
        <v>24</v>
      </c>
      <c r="F1951" s="15">
        <v>7680</v>
      </c>
      <c r="G1951" s="15">
        <v>0</v>
      </c>
      <c r="H1951" s="15">
        <v>7680</v>
      </c>
      <c r="I1951" s="15">
        <v>6141.33</v>
      </c>
      <c r="J1951" s="15">
        <v>1538.67</v>
      </c>
      <c r="K1951" s="16">
        <v>0.20034766000000001</v>
      </c>
      <c r="L1951" s="13" t="s">
        <v>241</v>
      </c>
    </row>
    <row r="1952" spans="1:12">
      <c r="A1952" s="13" t="s">
        <v>2798</v>
      </c>
      <c r="B1952" s="14">
        <v>45720</v>
      </c>
      <c r="C1952" s="13" t="s">
        <v>21</v>
      </c>
      <c r="D1952" s="13" t="s">
        <v>20</v>
      </c>
      <c r="E1952" s="13" t="s">
        <v>24</v>
      </c>
      <c r="F1952" s="15">
        <v>1730.5</v>
      </c>
      <c r="G1952" s="15">
        <v>0</v>
      </c>
      <c r="H1952" s="15">
        <v>1730.5</v>
      </c>
      <c r="I1952" s="15">
        <v>1380.88</v>
      </c>
      <c r="J1952" s="15">
        <v>349.62</v>
      </c>
      <c r="K1952" s="16">
        <v>0.20203409</v>
      </c>
      <c r="L1952" s="13" t="s">
        <v>245</v>
      </c>
    </row>
    <row r="1953" spans="1:12">
      <c r="A1953" s="13" t="s">
        <v>1700</v>
      </c>
      <c r="B1953" s="14">
        <v>45720</v>
      </c>
      <c r="C1953" s="13" t="s">
        <v>60</v>
      </c>
      <c r="D1953" s="13" t="s">
        <v>59</v>
      </c>
      <c r="E1953" s="13" t="s">
        <v>24</v>
      </c>
      <c r="F1953" s="15">
        <v>0</v>
      </c>
      <c r="G1953" s="15">
        <v>0</v>
      </c>
      <c r="H1953" s="15">
        <v>0</v>
      </c>
      <c r="I1953" s="15">
        <v>207.9</v>
      </c>
      <c r="J1953" s="15">
        <v>-207.9</v>
      </c>
      <c r="K1953" s="16">
        <v>0</v>
      </c>
      <c r="L1953" s="13" t="s">
        <v>247</v>
      </c>
    </row>
    <row r="1954" spans="1:12" ht="36">
      <c r="A1954" s="13" t="s">
        <v>2799</v>
      </c>
      <c r="B1954" s="14">
        <v>45720</v>
      </c>
      <c r="C1954" s="13" t="s">
        <v>171</v>
      </c>
      <c r="D1954" s="13" t="s">
        <v>70</v>
      </c>
      <c r="E1954" s="13" t="s">
        <v>24</v>
      </c>
      <c r="F1954" s="15">
        <v>247.5</v>
      </c>
      <c r="G1954" s="15">
        <v>0</v>
      </c>
      <c r="H1954" s="15">
        <v>247.5</v>
      </c>
      <c r="I1954" s="15">
        <v>158.6</v>
      </c>
      <c r="J1954" s="15">
        <v>88.9</v>
      </c>
      <c r="K1954" s="16">
        <v>0.35919192</v>
      </c>
      <c r="L1954" s="13" t="s">
        <v>239</v>
      </c>
    </row>
    <row r="1955" spans="1:12" ht="24">
      <c r="A1955" s="13" t="s">
        <v>2800</v>
      </c>
      <c r="B1955" s="14">
        <v>45720</v>
      </c>
      <c r="C1955" s="13" t="s">
        <v>175</v>
      </c>
      <c r="D1955" s="13" t="s">
        <v>20</v>
      </c>
      <c r="E1955" s="13" t="s">
        <v>24</v>
      </c>
      <c r="F1955" s="15">
        <v>1514.18</v>
      </c>
      <c r="G1955" s="15">
        <v>0</v>
      </c>
      <c r="H1955" s="15">
        <v>1514.18</v>
      </c>
      <c r="I1955" s="15">
        <v>1064.3499999999999</v>
      </c>
      <c r="J1955" s="15">
        <v>449.83</v>
      </c>
      <c r="K1955" s="16">
        <v>0.29707829000000002</v>
      </c>
      <c r="L1955" s="13" t="s">
        <v>20</v>
      </c>
    </row>
    <row r="1956" spans="1:12" ht="24">
      <c r="A1956" s="13" t="s">
        <v>2801</v>
      </c>
      <c r="B1956" s="14">
        <v>45720</v>
      </c>
      <c r="C1956" s="13" t="s">
        <v>175</v>
      </c>
      <c r="D1956" s="13" t="s">
        <v>20</v>
      </c>
      <c r="E1956" s="13" t="s">
        <v>24</v>
      </c>
      <c r="F1956" s="15">
        <v>1514.18</v>
      </c>
      <c r="G1956" s="15">
        <v>0</v>
      </c>
      <c r="H1956" s="15">
        <v>1514.18</v>
      </c>
      <c r="I1956" s="15">
        <v>1039.3499999999999</v>
      </c>
      <c r="J1956" s="15">
        <v>474.83</v>
      </c>
      <c r="K1956" s="16">
        <v>0.31358887000000002</v>
      </c>
      <c r="L1956" s="13" t="s">
        <v>20</v>
      </c>
    </row>
    <row r="1957" spans="1:12" ht="24">
      <c r="A1957" s="13" t="s">
        <v>2802</v>
      </c>
      <c r="B1957" s="14">
        <v>45720</v>
      </c>
      <c r="C1957" s="13" t="s">
        <v>175</v>
      </c>
      <c r="D1957" s="13" t="s">
        <v>20</v>
      </c>
      <c r="E1957" s="13" t="s">
        <v>24</v>
      </c>
      <c r="F1957" s="15">
        <v>1514.18</v>
      </c>
      <c r="G1957" s="15">
        <v>0</v>
      </c>
      <c r="H1957" s="15">
        <v>1514.18</v>
      </c>
      <c r="I1957" s="15">
        <v>1239.3499999999999</v>
      </c>
      <c r="J1957" s="15">
        <v>274.83</v>
      </c>
      <c r="K1957" s="16">
        <v>0.18150417999999999</v>
      </c>
      <c r="L1957" s="13" t="s">
        <v>20</v>
      </c>
    </row>
    <row r="1958" spans="1:12" ht="24">
      <c r="A1958" s="13" t="s">
        <v>2803</v>
      </c>
      <c r="B1958" s="14">
        <v>45720</v>
      </c>
      <c r="C1958" s="13" t="s">
        <v>175</v>
      </c>
      <c r="D1958" s="13" t="s">
        <v>20</v>
      </c>
      <c r="E1958" s="13" t="s">
        <v>24</v>
      </c>
      <c r="F1958" s="15">
        <v>1651</v>
      </c>
      <c r="G1958" s="15">
        <v>0</v>
      </c>
      <c r="H1958" s="15">
        <v>1651</v>
      </c>
      <c r="I1958" s="15">
        <v>1234.8</v>
      </c>
      <c r="J1958" s="15">
        <v>416.2</v>
      </c>
      <c r="K1958" s="16">
        <v>0.25208964</v>
      </c>
      <c r="L1958" s="13" t="s">
        <v>20</v>
      </c>
    </row>
    <row r="1959" spans="1:12" ht="24">
      <c r="A1959" s="13" t="s">
        <v>2804</v>
      </c>
      <c r="B1959" s="14">
        <v>45720</v>
      </c>
      <c r="C1959" s="13" t="s">
        <v>95</v>
      </c>
      <c r="D1959" s="13" t="s">
        <v>70</v>
      </c>
      <c r="E1959" s="13" t="s">
        <v>24</v>
      </c>
      <c r="F1959" s="15">
        <v>4737.37</v>
      </c>
      <c r="G1959" s="15">
        <v>0</v>
      </c>
      <c r="H1959" s="15">
        <v>4737.37</v>
      </c>
      <c r="I1959" s="15">
        <v>2682.42</v>
      </c>
      <c r="J1959" s="15">
        <v>2054.9499999999998</v>
      </c>
      <c r="K1959" s="16">
        <v>0.43377443999999998</v>
      </c>
      <c r="L1959" s="13" t="s">
        <v>243</v>
      </c>
    </row>
    <row r="1960" spans="1:12" ht="24">
      <c r="A1960" s="13" t="s">
        <v>2491</v>
      </c>
      <c r="B1960" s="14">
        <v>45720</v>
      </c>
      <c r="C1960" s="13" t="s">
        <v>175</v>
      </c>
      <c r="D1960" s="13" t="s">
        <v>20</v>
      </c>
      <c r="E1960" s="13" t="s">
        <v>24</v>
      </c>
      <c r="F1960" s="15">
        <v>1514.18</v>
      </c>
      <c r="G1960" s="15">
        <v>0</v>
      </c>
      <c r="H1960" s="15">
        <v>1514.18</v>
      </c>
      <c r="I1960" s="15">
        <v>1139.3499999999999</v>
      </c>
      <c r="J1960" s="15">
        <v>374.83</v>
      </c>
      <c r="K1960" s="16">
        <v>0.24754652999999999</v>
      </c>
      <c r="L1960" s="13" t="s">
        <v>20</v>
      </c>
    </row>
    <row r="1961" spans="1:12" ht="24">
      <c r="A1961" s="13" t="s">
        <v>2492</v>
      </c>
      <c r="B1961" s="14">
        <v>45720</v>
      </c>
      <c r="C1961" s="13" t="s">
        <v>175</v>
      </c>
      <c r="D1961" s="13" t="s">
        <v>20</v>
      </c>
      <c r="E1961" s="13" t="s">
        <v>24</v>
      </c>
      <c r="F1961" s="15">
        <v>2228.4299999999998</v>
      </c>
      <c r="G1961" s="15">
        <v>0</v>
      </c>
      <c r="H1961" s="15">
        <v>2228.4299999999998</v>
      </c>
      <c r="I1961" s="15">
        <v>1810.1</v>
      </c>
      <c r="J1961" s="15">
        <v>418.33</v>
      </c>
      <c r="K1961" s="16">
        <v>0.18772409000000001</v>
      </c>
      <c r="L1961" s="13" t="s">
        <v>20</v>
      </c>
    </row>
    <row r="1962" spans="1:12" ht="24">
      <c r="A1962" s="13" t="s">
        <v>2805</v>
      </c>
      <c r="B1962" s="14">
        <v>45720</v>
      </c>
      <c r="C1962" s="13" t="s">
        <v>175</v>
      </c>
      <c r="D1962" s="13" t="s">
        <v>20</v>
      </c>
      <c r="E1962" s="13" t="s">
        <v>24</v>
      </c>
      <c r="F1962" s="15">
        <v>1651</v>
      </c>
      <c r="G1962" s="15">
        <v>0</v>
      </c>
      <c r="H1962" s="15">
        <v>1651</v>
      </c>
      <c r="I1962" s="15">
        <v>1151.8</v>
      </c>
      <c r="J1962" s="15">
        <v>499.2</v>
      </c>
      <c r="K1962" s="16">
        <v>0.30236220000000003</v>
      </c>
      <c r="L1962" s="13" t="s">
        <v>20</v>
      </c>
    </row>
    <row r="1963" spans="1:12" ht="24">
      <c r="A1963" s="13" t="s">
        <v>2806</v>
      </c>
      <c r="B1963" s="14">
        <v>45720</v>
      </c>
      <c r="C1963" s="13" t="s">
        <v>175</v>
      </c>
      <c r="D1963" s="13" t="s">
        <v>20</v>
      </c>
      <c r="E1963" s="13" t="s">
        <v>24</v>
      </c>
      <c r="F1963" s="15">
        <v>2309.02</v>
      </c>
      <c r="G1963" s="15">
        <v>0</v>
      </c>
      <c r="H1963" s="15">
        <v>2309.02</v>
      </c>
      <c r="I1963" s="15">
        <v>1732.98</v>
      </c>
      <c r="J1963" s="15">
        <v>576.04</v>
      </c>
      <c r="K1963" s="16">
        <v>0.2494738</v>
      </c>
      <c r="L1963" s="13" t="s">
        <v>20</v>
      </c>
    </row>
    <row r="1964" spans="1:12" ht="36">
      <c r="A1964" s="13" t="s">
        <v>2107</v>
      </c>
      <c r="B1964" s="14">
        <v>45721</v>
      </c>
      <c r="C1964" s="13" t="s">
        <v>2108</v>
      </c>
      <c r="D1964" s="13" t="s">
        <v>59</v>
      </c>
      <c r="E1964" s="13" t="s">
        <v>18</v>
      </c>
      <c r="F1964" s="15">
        <v>0</v>
      </c>
      <c r="G1964" s="15">
        <v>0</v>
      </c>
      <c r="H1964" s="15">
        <v>0</v>
      </c>
      <c r="I1964" s="15">
        <v>-106.11</v>
      </c>
      <c r="J1964" s="15">
        <v>106.11</v>
      </c>
      <c r="K1964" s="16">
        <v>0</v>
      </c>
      <c r="L1964" s="13" t="s">
        <v>269</v>
      </c>
    </row>
    <row r="1965" spans="1:12" ht="24">
      <c r="A1965" s="13" t="s">
        <v>284</v>
      </c>
      <c r="B1965" s="14">
        <v>45721</v>
      </c>
      <c r="C1965" s="13" t="s">
        <v>146</v>
      </c>
      <c r="D1965" s="13" t="s">
        <v>76</v>
      </c>
      <c r="E1965" s="13" t="s">
        <v>18</v>
      </c>
      <c r="F1965" s="15">
        <v>0</v>
      </c>
      <c r="G1965" s="15">
        <v>397.95</v>
      </c>
      <c r="H1965" s="15">
        <v>397.95</v>
      </c>
      <c r="I1965" s="15">
        <v>298.45999999999998</v>
      </c>
      <c r="J1965" s="15">
        <v>99.49</v>
      </c>
      <c r="K1965" s="16">
        <v>0.25000628000000003</v>
      </c>
      <c r="L1965" s="13" t="s">
        <v>127</v>
      </c>
    </row>
    <row r="1966" spans="1:12" ht="36">
      <c r="A1966" s="13" t="s">
        <v>388</v>
      </c>
      <c r="B1966" s="14">
        <v>45721</v>
      </c>
      <c r="C1966" s="13" t="s">
        <v>387</v>
      </c>
      <c r="D1966" s="13" t="s">
        <v>106</v>
      </c>
      <c r="E1966" s="13" t="s">
        <v>33</v>
      </c>
      <c r="F1966" s="15">
        <v>0</v>
      </c>
      <c r="G1966" s="15">
        <v>0</v>
      </c>
      <c r="H1966" s="15">
        <v>0</v>
      </c>
      <c r="I1966" s="15">
        <v>126.72</v>
      </c>
      <c r="J1966" s="15">
        <v>-126.72</v>
      </c>
      <c r="K1966" s="16">
        <v>0</v>
      </c>
      <c r="L1966" s="13" t="s">
        <v>77</v>
      </c>
    </row>
    <row r="1967" spans="1:12">
      <c r="A1967" s="13" t="s">
        <v>2097</v>
      </c>
      <c r="B1967" s="14">
        <v>45721</v>
      </c>
      <c r="C1967" s="13" t="s">
        <v>21</v>
      </c>
      <c r="D1967" s="13" t="s">
        <v>20</v>
      </c>
      <c r="E1967" s="13" t="s">
        <v>24</v>
      </c>
      <c r="F1967" s="15">
        <v>0</v>
      </c>
      <c r="G1967" s="15">
        <v>0</v>
      </c>
      <c r="H1967" s="15">
        <v>0</v>
      </c>
      <c r="I1967" s="15">
        <v>-337.5</v>
      </c>
      <c r="J1967" s="15">
        <v>337.5</v>
      </c>
      <c r="K1967" s="16">
        <v>0</v>
      </c>
      <c r="L1967" s="13" t="s">
        <v>245</v>
      </c>
    </row>
    <row r="1968" spans="1:12">
      <c r="A1968" s="13" t="s">
        <v>2144</v>
      </c>
      <c r="B1968" s="14">
        <v>45721</v>
      </c>
      <c r="C1968" s="13" t="s">
        <v>21</v>
      </c>
      <c r="D1968" s="13" t="s">
        <v>20</v>
      </c>
      <c r="E1968" s="13" t="s">
        <v>24</v>
      </c>
      <c r="F1968" s="15">
        <v>0</v>
      </c>
      <c r="G1968" s="15">
        <v>0</v>
      </c>
      <c r="H1968" s="15">
        <v>0</v>
      </c>
      <c r="I1968" s="15">
        <v>-324.75</v>
      </c>
      <c r="J1968" s="15">
        <v>324.75</v>
      </c>
      <c r="K1968" s="16">
        <v>0</v>
      </c>
      <c r="L1968" s="13" t="s">
        <v>245</v>
      </c>
    </row>
    <row r="1969" spans="1:12" ht="24">
      <c r="A1969" s="13" t="s">
        <v>412</v>
      </c>
      <c r="B1969" s="14">
        <v>45721</v>
      </c>
      <c r="C1969" s="13" t="s">
        <v>331</v>
      </c>
      <c r="D1969" s="13" t="s">
        <v>76</v>
      </c>
      <c r="E1969" s="13" t="s">
        <v>18</v>
      </c>
      <c r="F1969" s="15">
        <v>0</v>
      </c>
      <c r="G1969" s="15">
        <v>4780</v>
      </c>
      <c r="H1969" s="15">
        <v>4780</v>
      </c>
      <c r="I1969" s="15">
        <v>3436.06</v>
      </c>
      <c r="J1969" s="15">
        <v>1343.94</v>
      </c>
      <c r="K1969" s="16">
        <v>0.28115899999999999</v>
      </c>
      <c r="L1969" s="13" t="s">
        <v>127</v>
      </c>
    </row>
    <row r="1970" spans="1:12" ht="24">
      <c r="A1970" s="13" t="s">
        <v>539</v>
      </c>
      <c r="B1970" s="14">
        <v>45721</v>
      </c>
      <c r="C1970" s="13" t="s">
        <v>146</v>
      </c>
      <c r="D1970" s="13" t="s">
        <v>76</v>
      </c>
      <c r="E1970" s="13" t="s">
        <v>18</v>
      </c>
      <c r="F1970" s="15">
        <v>0</v>
      </c>
      <c r="G1970" s="15">
        <v>367.5</v>
      </c>
      <c r="H1970" s="15">
        <v>367.5</v>
      </c>
      <c r="I1970" s="15">
        <v>315</v>
      </c>
      <c r="J1970" s="15">
        <v>52.5</v>
      </c>
      <c r="K1970" s="16">
        <v>0.14285713999999999</v>
      </c>
      <c r="L1970" s="13" t="s">
        <v>127</v>
      </c>
    </row>
    <row r="1971" spans="1:12" ht="24">
      <c r="A1971" s="13" t="s">
        <v>1544</v>
      </c>
      <c r="B1971" s="14">
        <v>45721</v>
      </c>
      <c r="C1971" s="13" t="s">
        <v>273</v>
      </c>
      <c r="D1971" s="13" t="s">
        <v>76</v>
      </c>
      <c r="E1971" s="13" t="s">
        <v>18</v>
      </c>
      <c r="F1971" s="15">
        <v>0</v>
      </c>
      <c r="G1971" s="15">
        <v>0</v>
      </c>
      <c r="H1971" s="15">
        <v>0</v>
      </c>
      <c r="I1971" s="15">
        <v>30.72</v>
      </c>
      <c r="J1971" s="15">
        <v>-30.72</v>
      </c>
      <c r="K1971" s="16">
        <v>0</v>
      </c>
      <c r="L1971" s="13" t="s">
        <v>269</v>
      </c>
    </row>
    <row r="1972" spans="1:12" ht="36">
      <c r="A1972" s="13" t="s">
        <v>2807</v>
      </c>
      <c r="B1972" s="14">
        <v>45721</v>
      </c>
      <c r="C1972" s="13" t="s">
        <v>89</v>
      </c>
      <c r="D1972" s="13" t="s">
        <v>39</v>
      </c>
      <c r="E1972" s="13" t="s">
        <v>33</v>
      </c>
      <c r="F1972" s="15">
        <v>177182.74</v>
      </c>
      <c r="G1972" s="15">
        <v>0</v>
      </c>
      <c r="H1972" s="15">
        <v>177182.74</v>
      </c>
      <c r="I1972" s="15">
        <v>147307.29</v>
      </c>
      <c r="J1972" s="15">
        <v>29875.45</v>
      </c>
      <c r="K1972" s="16">
        <v>0.16861377</v>
      </c>
      <c r="L1972" s="13" t="s">
        <v>117</v>
      </c>
    </row>
    <row r="1973" spans="1:12" ht="24">
      <c r="A1973" s="13" t="s">
        <v>2167</v>
      </c>
      <c r="B1973" s="14">
        <v>45721</v>
      </c>
      <c r="C1973" s="13" t="s">
        <v>146</v>
      </c>
      <c r="D1973" s="13" t="s">
        <v>76</v>
      </c>
      <c r="E1973" s="13" t="s">
        <v>18</v>
      </c>
      <c r="F1973" s="15">
        <v>0</v>
      </c>
      <c r="G1973" s="15">
        <v>0</v>
      </c>
      <c r="H1973" s="15">
        <v>0</v>
      </c>
      <c r="I1973" s="15">
        <v>1.47</v>
      </c>
      <c r="J1973" s="15">
        <v>-1.47</v>
      </c>
      <c r="K1973" s="16">
        <v>0</v>
      </c>
      <c r="L1973" s="13" t="s">
        <v>127</v>
      </c>
    </row>
    <row r="1974" spans="1:12">
      <c r="A1974" s="13" t="s">
        <v>2079</v>
      </c>
      <c r="B1974" s="14">
        <v>45721</v>
      </c>
      <c r="C1974" s="13" t="s">
        <v>2080</v>
      </c>
      <c r="D1974" s="13" t="s">
        <v>30</v>
      </c>
      <c r="E1974" s="13" t="s">
        <v>33</v>
      </c>
      <c r="F1974" s="15">
        <v>0</v>
      </c>
      <c r="G1974" s="15">
        <v>0</v>
      </c>
      <c r="H1974" s="15">
        <v>0</v>
      </c>
      <c r="I1974" s="15">
        <v>325.93</v>
      </c>
      <c r="J1974" s="15">
        <v>-325.93</v>
      </c>
      <c r="K1974" s="16">
        <v>0</v>
      </c>
      <c r="L1974" s="13" t="s">
        <v>77</v>
      </c>
    </row>
    <row r="1975" spans="1:12" ht="36">
      <c r="A1975" s="13" t="s">
        <v>2808</v>
      </c>
      <c r="B1975" s="14">
        <v>45721</v>
      </c>
      <c r="C1975" s="13" t="s">
        <v>152</v>
      </c>
      <c r="D1975" s="13" t="s">
        <v>113</v>
      </c>
      <c r="E1975" s="13" t="s">
        <v>24</v>
      </c>
      <c r="F1975" s="15">
        <v>2251.83</v>
      </c>
      <c r="G1975" s="15">
        <v>0</v>
      </c>
      <c r="H1975" s="15">
        <v>2251.83</v>
      </c>
      <c r="I1975" s="15">
        <v>1914.06</v>
      </c>
      <c r="J1975" s="15">
        <v>337.77</v>
      </c>
      <c r="K1975" s="16">
        <v>0.14999799999999999</v>
      </c>
      <c r="L1975" s="13" t="s">
        <v>113</v>
      </c>
    </row>
    <row r="1976" spans="1:12">
      <c r="A1976" s="13" t="s">
        <v>2809</v>
      </c>
      <c r="B1976" s="14">
        <v>45721</v>
      </c>
      <c r="C1976" s="13" t="s">
        <v>291</v>
      </c>
      <c r="D1976" s="13" t="s">
        <v>45</v>
      </c>
      <c r="E1976" s="13" t="s">
        <v>24</v>
      </c>
      <c r="F1976" s="15">
        <v>1860</v>
      </c>
      <c r="G1976" s="15">
        <v>0</v>
      </c>
      <c r="H1976" s="15">
        <v>1860</v>
      </c>
      <c r="I1976" s="15">
        <v>1411.8</v>
      </c>
      <c r="J1976" s="15">
        <v>448.2</v>
      </c>
      <c r="K1976" s="16">
        <v>0.24096774000000001</v>
      </c>
      <c r="L1976" s="13" t="s">
        <v>241</v>
      </c>
    </row>
    <row r="1977" spans="1:12" ht="24">
      <c r="A1977" s="13" t="s">
        <v>2169</v>
      </c>
      <c r="B1977" s="14">
        <v>45721</v>
      </c>
      <c r="C1977" s="13" t="s">
        <v>1539</v>
      </c>
      <c r="D1977" s="13" t="s">
        <v>45</v>
      </c>
      <c r="E1977" s="13" t="s">
        <v>24</v>
      </c>
      <c r="F1977" s="15">
        <v>0</v>
      </c>
      <c r="G1977" s="15">
        <v>-1200</v>
      </c>
      <c r="H1977" s="15">
        <v>-1200</v>
      </c>
      <c r="I1977" s="15">
        <v>-882.5</v>
      </c>
      <c r="J1977" s="15">
        <v>-317.5</v>
      </c>
      <c r="K1977" s="16">
        <v>0.26458333000000001</v>
      </c>
      <c r="L1977" s="13" t="s">
        <v>241</v>
      </c>
    </row>
    <row r="1978" spans="1:12">
      <c r="A1978" s="13" t="s">
        <v>2475</v>
      </c>
      <c r="B1978" s="14">
        <v>45721</v>
      </c>
      <c r="C1978" s="13" t="s">
        <v>21</v>
      </c>
      <c r="D1978" s="13" t="s">
        <v>20</v>
      </c>
      <c r="E1978" s="13" t="s">
        <v>24</v>
      </c>
      <c r="F1978" s="15">
        <v>41651.160000000003</v>
      </c>
      <c r="G1978" s="15">
        <v>0</v>
      </c>
      <c r="H1978" s="15">
        <v>41651.160000000003</v>
      </c>
      <c r="I1978" s="15">
        <v>26879.040000000001</v>
      </c>
      <c r="J1978" s="15">
        <v>14772.12</v>
      </c>
      <c r="K1978" s="16">
        <v>0.35466287000000002</v>
      </c>
      <c r="L1978" s="13" t="s">
        <v>20</v>
      </c>
    </row>
    <row r="1979" spans="1:12" ht="48">
      <c r="A1979" s="13" t="s">
        <v>2810</v>
      </c>
      <c r="B1979" s="14">
        <v>45721</v>
      </c>
      <c r="C1979" s="13" t="s">
        <v>2693</v>
      </c>
      <c r="D1979" s="13" t="s">
        <v>15</v>
      </c>
      <c r="E1979" s="13" t="s">
        <v>18</v>
      </c>
      <c r="F1979" s="15">
        <v>2507</v>
      </c>
      <c r="G1979" s="15">
        <v>0</v>
      </c>
      <c r="H1979" s="15">
        <v>2507</v>
      </c>
      <c r="I1979" s="15">
        <v>1940.09</v>
      </c>
      <c r="J1979" s="15">
        <v>566.91</v>
      </c>
      <c r="K1979" s="16">
        <v>0.22613083</v>
      </c>
      <c r="L1979" s="13" t="s">
        <v>240</v>
      </c>
    </row>
    <row r="1980" spans="1:12">
      <c r="A1980" s="13" t="s">
        <v>2811</v>
      </c>
      <c r="B1980" s="14">
        <v>45721</v>
      </c>
      <c r="C1980" s="13" t="s">
        <v>2795</v>
      </c>
      <c r="D1980" s="13" t="s">
        <v>15</v>
      </c>
      <c r="E1980" s="13" t="s">
        <v>18</v>
      </c>
      <c r="F1980" s="15">
        <v>22269</v>
      </c>
      <c r="G1980" s="15">
        <v>0</v>
      </c>
      <c r="H1980" s="15">
        <v>22269</v>
      </c>
      <c r="I1980" s="15">
        <v>16698</v>
      </c>
      <c r="J1980" s="15">
        <v>5571</v>
      </c>
      <c r="K1980" s="16">
        <v>0.25016840000000001</v>
      </c>
      <c r="L1980" s="13" t="s">
        <v>238</v>
      </c>
    </row>
    <row r="1981" spans="1:12" ht="36">
      <c r="A1981" s="13" t="s">
        <v>2812</v>
      </c>
      <c r="B1981" s="14">
        <v>45721</v>
      </c>
      <c r="C1981" s="13" t="s">
        <v>152</v>
      </c>
      <c r="D1981" s="13" t="s">
        <v>113</v>
      </c>
      <c r="E1981" s="13" t="s">
        <v>24</v>
      </c>
      <c r="F1981" s="15">
        <v>1566.88</v>
      </c>
      <c r="G1981" s="15">
        <v>0</v>
      </c>
      <c r="H1981" s="15">
        <v>1566.88</v>
      </c>
      <c r="I1981" s="15">
        <v>1331.85</v>
      </c>
      <c r="J1981" s="15">
        <v>235.03</v>
      </c>
      <c r="K1981" s="16">
        <v>0.14999872</v>
      </c>
      <c r="L1981" s="13" t="s">
        <v>113</v>
      </c>
    </row>
    <row r="1982" spans="1:12" ht="36">
      <c r="A1982" s="13" t="s">
        <v>2813</v>
      </c>
      <c r="B1982" s="14">
        <v>45721</v>
      </c>
      <c r="C1982" s="13" t="s">
        <v>152</v>
      </c>
      <c r="D1982" s="13" t="s">
        <v>113</v>
      </c>
      <c r="E1982" s="13" t="s">
        <v>24</v>
      </c>
      <c r="F1982" s="15">
        <v>628.94000000000005</v>
      </c>
      <c r="G1982" s="15">
        <v>0</v>
      </c>
      <c r="H1982" s="15">
        <v>628.94000000000005</v>
      </c>
      <c r="I1982" s="15">
        <v>534.6</v>
      </c>
      <c r="J1982" s="15">
        <v>94.34</v>
      </c>
      <c r="K1982" s="16">
        <v>0.14999841</v>
      </c>
      <c r="L1982" s="13" t="s">
        <v>113</v>
      </c>
    </row>
    <row r="1983" spans="1:12" ht="36">
      <c r="A1983" s="13" t="s">
        <v>2814</v>
      </c>
      <c r="B1983" s="14">
        <v>45721</v>
      </c>
      <c r="C1983" s="13" t="s">
        <v>135</v>
      </c>
      <c r="D1983" s="13" t="s">
        <v>106</v>
      </c>
      <c r="E1983" s="13" t="s">
        <v>33</v>
      </c>
      <c r="F1983" s="15">
        <v>0</v>
      </c>
      <c r="G1983" s="15">
        <v>0</v>
      </c>
      <c r="H1983" s="15">
        <v>0</v>
      </c>
      <c r="I1983" s="15">
        <v>-300</v>
      </c>
      <c r="J1983" s="15">
        <v>300</v>
      </c>
      <c r="K1983" s="16">
        <v>0</v>
      </c>
      <c r="L1983" s="13" t="s">
        <v>77</v>
      </c>
    </row>
    <row r="1984" spans="1:12">
      <c r="A1984" s="13" t="s">
        <v>2153</v>
      </c>
      <c r="B1984" s="14">
        <v>45721</v>
      </c>
      <c r="C1984" s="13" t="s">
        <v>21</v>
      </c>
      <c r="D1984" s="13" t="s">
        <v>20</v>
      </c>
      <c r="E1984" s="13" t="s">
        <v>24</v>
      </c>
      <c r="F1984" s="15">
        <v>0</v>
      </c>
      <c r="G1984" s="15">
        <v>0</v>
      </c>
      <c r="H1984" s="15">
        <v>0</v>
      </c>
      <c r="I1984" s="15">
        <v>150</v>
      </c>
      <c r="J1984" s="15">
        <v>-150</v>
      </c>
      <c r="K1984" s="16">
        <v>0</v>
      </c>
      <c r="L1984" s="13" t="s">
        <v>245</v>
      </c>
    </row>
    <row r="1985" spans="1:12">
      <c r="A1985" s="13" t="s">
        <v>2815</v>
      </c>
      <c r="B1985" s="14">
        <v>45721</v>
      </c>
      <c r="C1985" s="13" t="s">
        <v>2795</v>
      </c>
      <c r="D1985" s="13" t="s">
        <v>15</v>
      </c>
      <c r="E1985" s="13" t="s">
        <v>18</v>
      </c>
      <c r="F1985" s="15">
        <v>0</v>
      </c>
      <c r="G1985" s="15">
        <v>0</v>
      </c>
      <c r="H1985" s="15">
        <v>0</v>
      </c>
      <c r="I1985" s="15">
        <v>50.69</v>
      </c>
      <c r="J1985" s="15">
        <v>-50.69</v>
      </c>
      <c r="K1985" s="16">
        <v>0</v>
      </c>
      <c r="L1985" s="13" t="s">
        <v>238</v>
      </c>
    </row>
    <row r="1986" spans="1:12" ht="24">
      <c r="A1986" s="13" t="s">
        <v>503</v>
      </c>
      <c r="B1986" s="14">
        <v>45721</v>
      </c>
      <c r="C1986" s="13" t="s">
        <v>295</v>
      </c>
      <c r="D1986" s="13" t="s">
        <v>59</v>
      </c>
      <c r="E1986" s="13" t="s">
        <v>18</v>
      </c>
      <c r="F1986" s="15">
        <v>0</v>
      </c>
      <c r="G1986" s="15">
        <v>0</v>
      </c>
      <c r="H1986" s="15">
        <v>0</v>
      </c>
      <c r="I1986" s="15">
        <v>461.3</v>
      </c>
      <c r="J1986" s="15">
        <v>-461.3</v>
      </c>
      <c r="K1986" s="16">
        <v>0</v>
      </c>
      <c r="L1986" s="13" t="s">
        <v>181</v>
      </c>
    </row>
    <row r="1987" spans="1:12" ht="36">
      <c r="A1987" s="13" t="s">
        <v>2816</v>
      </c>
      <c r="B1987" s="14">
        <v>45721</v>
      </c>
      <c r="C1987" s="13" t="s">
        <v>135</v>
      </c>
      <c r="D1987" s="13" t="s">
        <v>106</v>
      </c>
      <c r="E1987" s="13" t="s">
        <v>33</v>
      </c>
      <c r="F1987" s="15">
        <v>0</v>
      </c>
      <c r="G1987" s="15">
        <v>0</v>
      </c>
      <c r="H1987" s="15">
        <v>0</v>
      </c>
      <c r="I1987" s="15">
        <v>-300</v>
      </c>
      <c r="J1987" s="15">
        <v>300</v>
      </c>
      <c r="K1987" s="16">
        <v>0</v>
      </c>
      <c r="L1987" s="13" t="s">
        <v>77</v>
      </c>
    </row>
    <row r="1988" spans="1:12" ht="24">
      <c r="A1988" s="13" t="s">
        <v>1586</v>
      </c>
      <c r="B1988" s="14">
        <v>45721</v>
      </c>
      <c r="C1988" s="13" t="s">
        <v>344</v>
      </c>
      <c r="D1988" s="13" t="s">
        <v>15</v>
      </c>
      <c r="E1988" s="13" t="s">
        <v>18</v>
      </c>
      <c r="F1988" s="15">
        <v>0</v>
      </c>
      <c r="G1988" s="15">
        <v>0</v>
      </c>
      <c r="H1988" s="15">
        <v>0</v>
      </c>
      <c r="I1988" s="15">
        <v>-295</v>
      </c>
      <c r="J1988" s="15">
        <v>295</v>
      </c>
      <c r="K1988" s="16">
        <v>0</v>
      </c>
      <c r="L1988" s="13" t="s">
        <v>1902</v>
      </c>
    </row>
    <row r="1989" spans="1:12" ht="24">
      <c r="A1989" s="13" t="s">
        <v>919</v>
      </c>
      <c r="B1989" s="14">
        <v>45721</v>
      </c>
      <c r="C1989" s="13" t="s">
        <v>180</v>
      </c>
      <c r="D1989" s="13" t="s">
        <v>76</v>
      </c>
      <c r="E1989" s="13" t="s">
        <v>33</v>
      </c>
      <c r="F1989" s="15">
        <v>0</v>
      </c>
      <c r="G1989" s="15">
        <v>0</v>
      </c>
      <c r="H1989" s="15">
        <v>0</v>
      </c>
      <c r="I1989" s="15">
        <v>741.2</v>
      </c>
      <c r="J1989" s="15">
        <v>-741.2</v>
      </c>
      <c r="K1989" s="16">
        <v>0</v>
      </c>
      <c r="L1989" s="13" t="s">
        <v>142</v>
      </c>
    </row>
    <row r="1990" spans="1:12" ht="36">
      <c r="A1990" s="13" t="s">
        <v>2790</v>
      </c>
      <c r="B1990" s="14">
        <v>45721</v>
      </c>
      <c r="C1990" s="13" t="s">
        <v>89</v>
      </c>
      <c r="D1990" s="13" t="s">
        <v>39</v>
      </c>
      <c r="E1990" s="13" t="s">
        <v>33</v>
      </c>
      <c r="F1990" s="15">
        <v>0</v>
      </c>
      <c r="G1990" s="15">
        <v>0</v>
      </c>
      <c r="H1990" s="15">
        <v>0</v>
      </c>
      <c r="I1990" s="15">
        <v>-340.17</v>
      </c>
      <c r="J1990" s="15">
        <v>340.17</v>
      </c>
      <c r="K1990" s="16">
        <v>0</v>
      </c>
      <c r="L1990" s="13" t="s">
        <v>117</v>
      </c>
    </row>
    <row r="1991" spans="1:12" ht="36">
      <c r="A1991" s="13" t="s">
        <v>1595</v>
      </c>
      <c r="B1991" s="14">
        <v>45721</v>
      </c>
      <c r="C1991" s="13" t="s">
        <v>89</v>
      </c>
      <c r="D1991" s="13" t="s">
        <v>39</v>
      </c>
      <c r="E1991" s="13" t="s">
        <v>33</v>
      </c>
      <c r="F1991" s="15">
        <v>0</v>
      </c>
      <c r="G1991" s="15">
        <v>0</v>
      </c>
      <c r="H1991" s="15">
        <v>0</v>
      </c>
      <c r="I1991" s="15">
        <v>6.06</v>
      </c>
      <c r="J1991" s="15">
        <v>-6.06</v>
      </c>
      <c r="K1991" s="16">
        <v>0</v>
      </c>
      <c r="L1991" s="13" t="s">
        <v>117</v>
      </c>
    </row>
    <row r="1992" spans="1:12" ht="36">
      <c r="A1992" s="13" t="s">
        <v>1937</v>
      </c>
      <c r="B1992" s="14">
        <v>45721</v>
      </c>
      <c r="C1992" s="13" t="s">
        <v>89</v>
      </c>
      <c r="D1992" s="13" t="s">
        <v>39</v>
      </c>
      <c r="E1992" s="13" t="s">
        <v>33</v>
      </c>
      <c r="F1992" s="15">
        <v>0</v>
      </c>
      <c r="G1992" s="15">
        <v>192</v>
      </c>
      <c r="H1992" s="15">
        <v>192</v>
      </c>
      <c r="I1992" s="15">
        <v>160</v>
      </c>
      <c r="J1992" s="15">
        <v>32</v>
      </c>
      <c r="K1992" s="16">
        <v>0.16666666999999999</v>
      </c>
      <c r="L1992" s="13" t="s">
        <v>117</v>
      </c>
    </row>
    <row r="1993" spans="1:12">
      <c r="A1993" s="13" t="s">
        <v>2817</v>
      </c>
      <c r="B1993" s="14">
        <v>45721</v>
      </c>
      <c r="C1993" s="13" t="s">
        <v>2818</v>
      </c>
      <c r="D1993" s="13" t="s">
        <v>105</v>
      </c>
      <c r="E1993" s="13" t="s">
        <v>33</v>
      </c>
      <c r="F1993" s="15">
        <v>0</v>
      </c>
      <c r="G1993" s="15">
        <v>0</v>
      </c>
      <c r="H1993" s="15">
        <v>0</v>
      </c>
      <c r="I1993" s="15">
        <v>30</v>
      </c>
      <c r="J1993" s="15">
        <v>-30</v>
      </c>
      <c r="K1993" s="16">
        <v>0</v>
      </c>
      <c r="L1993" s="13" t="s">
        <v>142</v>
      </c>
    </row>
    <row r="1994" spans="1:12">
      <c r="A1994" s="13" t="s">
        <v>1167</v>
      </c>
      <c r="B1994" s="14">
        <v>45721</v>
      </c>
      <c r="C1994" s="13" t="s">
        <v>561</v>
      </c>
      <c r="D1994" s="13" t="s">
        <v>45</v>
      </c>
      <c r="E1994" s="13" t="s">
        <v>24</v>
      </c>
      <c r="F1994" s="15">
        <v>0</v>
      </c>
      <c r="G1994" s="15">
        <v>-2420.59</v>
      </c>
      <c r="H1994" s="15">
        <v>-2420.59</v>
      </c>
      <c r="I1994" s="15">
        <v>0</v>
      </c>
      <c r="J1994" s="15">
        <v>-2420.59</v>
      </c>
      <c r="K1994" s="16">
        <v>1</v>
      </c>
      <c r="L1994" s="13" t="s">
        <v>274</v>
      </c>
    </row>
    <row r="1995" spans="1:12" ht="36">
      <c r="A1995" s="13" t="s">
        <v>2819</v>
      </c>
      <c r="B1995" s="14">
        <v>45721</v>
      </c>
      <c r="C1995" s="13" t="s">
        <v>398</v>
      </c>
      <c r="D1995" s="13" t="s">
        <v>76</v>
      </c>
      <c r="E1995" s="13" t="s">
        <v>18</v>
      </c>
      <c r="F1995" s="15">
        <v>30793</v>
      </c>
      <c r="G1995" s="15">
        <v>0</v>
      </c>
      <c r="H1995" s="15">
        <v>30793</v>
      </c>
      <c r="I1995" s="15">
        <v>21981.79</v>
      </c>
      <c r="J1995" s="15">
        <v>8811.2099999999991</v>
      </c>
      <c r="K1995" s="16">
        <v>0.28614328</v>
      </c>
      <c r="L1995" s="13" t="s">
        <v>80</v>
      </c>
    </row>
    <row r="1996" spans="1:12" ht="24">
      <c r="A1996" s="13" t="s">
        <v>1349</v>
      </c>
      <c r="B1996" s="14">
        <v>45721</v>
      </c>
      <c r="C1996" s="13" t="s">
        <v>223</v>
      </c>
      <c r="D1996" s="13" t="s">
        <v>59</v>
      </c>
      <c r="E1996" s="13" t="s">
        <v>18</v>
      </c>
      <c r="F1996" s="15">
        <v>2137.34</v>
      </c>
      <c r="G1996" s="15">
        <v>0</v>
      </c>
      <c r="H1996" s="15">
        <v>2137.34</v>
      </c>
      <c r="I1996" s="15">
        <v>1925.53</v>
      </c>
      <c r="J1996" s="15">
        <v>211.81</v>
      </c>
      <c r="K1996" s="16">
        <v>9.9099820000000005E-2</v>
      </c>
      <c r="L1996" s="13" t="s">
        <v>103</v>
      </c>
    </row>
    <row r="1997" spans="1:12">
      <c r="A1997" s="13" t="s">
        <v>991</v>
      </c>
      <c r="B1997" s="14">
        <v>45721</v>
      </c>
      <c r="C1997" s="13" t="s">
        <v>540</v>
      </c>
      <c r="D1997" s="13" t="s">
        <v>59</v>
      </c>
      <c r="E1997" s="13" t="s">
        <v>18</v>
      </c>
      <c r="F1997" s="15">
        <v>0</v>
      </c>
      <c r="G1997" s="15">
        <v>0</v>
      </c>
      <c r="H1997" s="15">
        <v>0</v>
      </c>
      <c r="I1997" s="15">
        <v>240</v>
      </c>
      <c r="J1997" s="15">
        <v>-240</v>
      </c>
      <c r="K1997" s="16">
        <v>0</v>
      </c>
      <c r="L1997" s="13" t="s">
        <v>247</v>
      </c>
    </row>
    <row r="1998" spans="1:12" ht="24">
      <c r="A1998" s="13" t="s">
        <v>1821</v>
      </c>
      <c r="B1998" s="14">
        <v>45721</v>
      </c>
      <c r="C1998" s="13" t="s">
        <v>1822</v>
      </c>
      <c r="D1998" s="13" t="s">
        <v>45</v>
      </c>
      <c r="E1998" s="13" t="s">
        <v>24</v>
      </c>
      <c r="F1998" s="15">
        <v>0</v>
      </c>
      <c r="G1998" s="15">
        <v>-312</v>
      </c>
      <c r="H1998" s="15">
        <v>-312</v>
      </c>
      <c r="I1998" s="15">
        <v>-235.3</v>
      </c>
      <c r="J1998" s="15">
        <v>-76.7</v>
      </c>
      <c r="K1998" s="16">
        <v>0.24583332999999999</v>
      </c>
      <c r="L1998" s="13" t="s">
        <v>241</v>
      </c>
    </row>
    <row r="1999" spans="1:12" ht="24">
      <c r="A1999" s="13" t="s">
        <v>2820</v>
      </c>
      <c r="B1999" s="14">
        <v>45721</v>
      </c>
      <c r="C1999" s="13" t="s">
        <v>380</v>
      </c>
      <c r="D1999" s="13" t="s">
        <v>30</v>
      </c>
      <c r="E1999" s="13" t="s">
        <v>33</v>
      </c>
      <c r="F1999" s="15">
        <v>22118.52</v>
      </c>
      <c r="G1999" s="15">
        <v>0</v>
      </c>
      <c r="H1999" s="15">
        <v>22118.52</v>
      </c>
      <c r="I1999" s="15">
        <v>17248.68</v>
      </c>
      <c r="J1999" s="15">
        <v>4869.84</v>
      </c>
      <c r="K1999" s="16">
        <v>0.22017025000000001</v>
      </c>
      <c r="L1999" s="13" t="s">
        <v>117</v>
      </c>
    </row>
    <row r="2000" spans="1:12">
      <c r="A2000" s="13" t="s">
        <v>2821</v>
      </c>
      <c r="B2000" s="14">
        <v>45721</v>
      </c>
      <c r="C2000" s="13" t="s">
        <v>21</v>
      </c>
      <c r="D2000" s="13" t="s">
        <v>20</v>
      </c>
      <c r="E2000" s="13" t="s">
        <v>24</v>
      </c>
      <c r="F2000" s="15">
        <v>6627.11</v>
      </c>
      <c r="G2000" s="15">
        <v>0</v>
      </c>
      <c r="H2000" s="15">
        <v>6627.11</v>
      </c>
      <c r="I2000" s="15">
        <v>5301.69</v>
      </c>
      <c r="J2000" s="15">
        <v>1325.42</v>
      </c>
      <c r="K2000" s="16">
        <v>0.1999997</v>
      </c>
      <c r="L2000" s="13" t="s">
        <v>245</v>
      </c>
    </row>
    <row r="2001" spans="1:12">
      <c r="A2001" s="13" t="s">
        <v>2822</v>
      </c>
      <c r="B2001" s="14">
        <v>45721</v>
      </c>
      <c r="C2001" s="13" t="s">
        <v>21</v>
      </c>
      <c r="D2001" s="13" t="s">
        <v>20</v>
      </c>
      <c r="E2001" s="13" t="s">
        <v>24</v>
      </c>
      <c r="F2001" s="15">
        <v>13995.88</v>
      </c>
      <c r="G2001" s="15">
        <v>0</v>
      </c>
      <c r="H2001" s="15">
        <v>13995.88</v>
      </c>
      <c r="I2001" s="15">
        <v>11165.07</v>
      </c>
      <c r="J2001" s="15">
        <v>2830.81</v>
      </c>
      <c r="K2001" s="16">
        <v>0.20226024000000001</v>
      </c>
      <c r="L2001" s="13" t="s">
        <v>245</v>
      </c>
    </row>
    <row r="2002" spans="1:12">
      <c r="A2002" s="13" t="s">
        <v>2823</v>
      </c>
      <c r="B2002" s="14">
        <v>45721</v>
      </c>
      <c r="C2002" s="13" t="s">
        <v>21</v>
      </c>
      <c r="D2002" s="13" t="s">
        <v>20</v>
      </c>
      <c r="E2002" s="13" t="s">
        <v>24</v>
      </c>
      <c r="F2002" s="15">
        <v>629.16</v>
      </c>
      <c r="G2002" s="15">
        <v>0</v>
      </c>
      <c r="H2002" s="15">
        <v>629.16</v>
      </c>
      <c r="I2002" s="15">
        <v>503.33</v>
      </c>
      <c r="J2002" s="15">
        <v>125.83</v>
      </c>
      <c r="K2002" s="16">
        <v>0.19999681999999999</v>
      </c>
      <c r="L2002" s="13" t="s">
        <v>245</v>
      </c>
    </row>
    <row r="2003" spans="1:12">
      <c r="A2003" s="13" t="s">
        <v>2824</v>
      </c>
      <c r="B2003" s="14">
        <v>45721</v>
      </c>
      <c r="C2003" s="13" t="s">
        <v>301</v>
      </c>
      <c r="D2003" s="13" t="s">
        <v>68</v>
      </c>
      <c r="E2003" s="13" t="s">
        <v>18</v>
      </c>
      <c r="F2003" s="15">
        <v>210.09</v>
      </c>
      <c r="G2003" s="15">
        <v>0</v>
      </c>
      <c r="H2003" s="15">
        <v>210.09</v>
      </c>
      <c r="I2003" s="15">
        <v>157.57</v>
      </c>
      <c r="J2003" s="15">
        <v>52.52</v>
      </c>
      <c r="K2003" s="16">
        <v>0.24998809999999999</v>
      </c>
      <c r="L2003" s="13" t="s">
        <v>237</v>
      </c>
    </row>
    <row r="2004" spans="1:12">
      <c r="A2004" s="13" t="s">
        <v>2470</v>
      </c>
      <c r="B2004" s="14">
        <v>45721</v>
      </c>
      <c r="C2004" s="13" t="s">
        <v>222</v>
      </c>
      <c r="D2004" s="13" t="s">
        <v>81</v>
      </c>
      <c r="E2004" s="13" t="s">
        <v>24</v>
      </c>
      <c r="F2004" s="15">
        <v>0</v>
      </c>
      <c r="G2004" s="15">
        <v>0</v>
      </c>
      <c r="H2004" s="15">
        <v>0</v>
      </c>
      <c r="I2004" s="15">
        <v>-1000</v>
      </c>
      <c r="J2004" s="15">
        <v>1000</v>
      </c>
      <c r="K2004" s="16">
        <v>0</v>
      </c>
      <c r="L2004" s="13" t="s">
        <v>237</v>
      </c>
    </row>
    <row r="2005" spans="1:12" ht="24">
      <c r="A2005" s="13" t="s">
        <v>2825</v>
      </c>
      <c r="B2005" s="14">
        <v>45721</v>
      </c>
      <c r="C2005" s="13" t="s">
        <v>1825</v>
      </c>
      <c r="D2005" s="13" t="s">
        <v>30</v>
      </c>
      <c r="E2005" s="13" t="s">
        <v>33</v>
      </c>
      <c r="F2005" s="15">
        <v>1148</v>
      </c>
      <c r="G2005" s="15">
        <v>0</v>
      </c>
      <c r="H2005" s="15">
        <v>1148</v>
      </c>
      <c r="I2005" s="15">
        <v>918.76</v>
      </c>
      <c r="J2005" s="15">
        <v>229.24</v>
      </c>
      <c r="K2005" s="16">
        <v>0.19968641000000001</v>
      </c>
      <c r="L2005" s="13" t="s">
        <v>77</v>
      </c>
    </row>
    <row r="2006" spans="1:12">
      <c r="A2006" s="13" t="s">
        <v>2826</v>
      </c>
      <c r="B2006" s="14">
        <v>45721</v>
      </c>
      <c r="C2006" s="13" t="s">
        <v>68</v>
      </c>
      <c r="D2006" s="13" t="s">
        <v>68</v>
      </c>
      <c r="E2006" s="13" t="s">
        <v>18</v>
      </c>
      <c r="F2006" s="15">
        <v>2528.9499999999998</v>
      </c>
      <c r="G2006" s="15">
        <v>0</v>
      </c>
      <c r="H2006" s="15">
        <v>2528.9499999999998</v>
      </c>
      <c r="I2006" s="15">
        <v>2528.9499999999998</v>
      </c>
      <c r="J2006" s="15">
        <v>0</v>
      </c>
      <c r="K2006" s="16">
        <v>0</v>
      </c>
      <c r="L2006" s="13" t="s">
        <v>68</v>
      </c>
    </row>
    <row r="2007" spans="1:12" ht="24">
      <c r="A2007" s="13" t="s">
        <v>2827</v>
      </c>
      <c r="B2007" s="14">
        <v>45721</v>
      </c>
      <c r="C2007" s="13" t="s">
        <v>175</v>
      </c>
      <c r="D2007" s="13" t="s">
        <v>20</v>
      </c>
      <c r="E2007" s="13" t="s">
        <v>24</v>
      </c>
      <c r="F2007" s="15">
        <v>2284.98</v>
      </c>
      <c r="G2007" s="15">
        <v>0</v>
      </c>
      <c r="H2007" s="15">
        <v>2284.98</v>
      </c>
      <c r="I2007" s="15">
        <v>1739.95</v>
      </c>
      <c r="J2007" s="15">
        <v>545.03</v>
      </c>
      <c r="K2007" s="16">
        <v>0.23852725</v>
      </c>
      <c r="L2007" s="13" t="s">
        <v>20</v>
      </c>
    </row>
    <row r="2008" spans="1:12">
      <c r="A2008" s="13" t="s">
        <v>2828</v>
      </c>
      <c r="B2008" s="14">
        <v>45721</v>
      </c>
      <c r="C2008" s="13" t="s">
        <v>2010</v>
      </c>
      <c r="D2008" s="13" t="s">
        <v>45</v>
      </c>
      <c r="E2008" s="13" t="s">
        <v>24</v>
      </c>
      <c r="F2008" s="15">
        <v>802</v>
      </c>
      <c r="G2008" s="15">
        <v>0</v>
      </c>
      <c r="H2008" s="15">
        <v>802</v>
      </c>
      <c r="I2008" s="15">
        <v>601.19000000000005</v>
      </c>
      <c r="J2008" s="15">
        <v>200.81</v>
      </c>
      <c r="K2008" s="16">
        <v>0.25038653</v>
      </c>
      <c r="L2008" s="13" t="s">
        <v>241</v>
      </c>
    </row>
    <row r="2009" spans="1:12" ht="36">
      <c r="A2009" s="13" t="s">
        <v>2495</v>
      </c>
      <c r="B2009" s="14">
        <v>45721</v>
      </c>
      <c r="C2009" s="13" t="s">
        <v>202</v>
      </c>
      <c r="D2009" s="13" t="s">
        <v>59</v>
      </c>
      <c r="E2009" s="13" t="s">
        <v>18</v>
      </c>
      <c r="F2009" s="15">
        <v>6064.73</v>
      </c>
      <c r="G2009" s="15">
        <v>0</v>
      </c>
      <c r="H2009" s="15">
        <v>6064.73</v>
      </c>
      <c r="I2009" s="15">
        <v>4323.59</v>
      </c>
      <c r="J2009" s="15">
        <v>1741.14</v>
      </c>
      <c r="K2009" s="16">
        <v>0.28709275000000001</v>
      </c>
      <c r="L2009" s="13" t="s">
        <v>181</v>
      </c>
    </row>
    <row r="2010" spans="1:12">
      <c r="A2010" s="13" t="s">
        <v>2829</v>
      </c>
      <c r="B2010" s="14">
        <v>45722</v>
      </c>
      <c r="C2010" s="13" t="s">
        <v>351</v>
      </c>
      <c r="D2010" s="13" t="s">
        <v>105</v>
      </c>
      <c r="E2010" s="13" t="s">
        <v>33</v>
      </c>
      <c r="F2010" s="15">
        <v>0</v>
      </c>
      <c r="G2010" s="15">
        <v>0</v>
      </c>
      <c r="H2010" s="15">
        <v>0</v>
      </c>
      <c r="I2010" s="15">
        <v>623.89</v>
      </c>
      <c r="J2010" s="15">
        <v>-623.89</v>
      </c>
      <c r="K2010" s="16">
        <v>0</v>
      </c>
      <c r="L2010" s="13" t="s">
        <v>77</v>
      </c>
    </row>
    <row r="2011" spans="1:12" ht="36">
      <c r="A2011" s="13" t="s">
        <v>612</v>
      </c>
      <c r="B2011" s="14">
        <v>45722</v>
      </c>
      <c r="C2011" s="13" t="s">
        <v>365</v>
      </c>
      <c r="D2011" s="13" t="s">
        <v>70</v>
      </c>
      <c r="E2011" s="13" t="s">
        <v>24</v>
      </c>
      <c r="F2011" s="15">
        <v>0</v>
      </c>
      <c r="G2011" s="15">
        <v>0</v>
      </c>
      <c r="H2011" s="15">
        <v>0</v>
      </c>
      <c r="I2011" s="15">
        <v>670.14</v>
      </c>
      <c r="J2011" s="15">
        <v>-670.14</v>
      </c>
      <c r="K2011" s="16">
        <v>0</v>
      </c>
      <c r="L2011" s="13" t="s">
        <v>239</v>
      </c>
    </row>
    <row r="2012" spans="1:12" ht="48">
      <c r="A2012" s="13" t="s">
        <v>2830</v>
      </c>
      <c r="B2012" s="14">
        <v>45722</v>
      </c>
      <c r="C2012" s="13" t="s">
        <v>443</v>
      </c>
      <c r="D2012" s="13" t="s">
        <v>106</v>
      </c>
      <c r="E2012" s="13" t="s">
        <v>33</v>
      </c>
      <c r="F2012" s="15">
        <v>851.3</v>
      </c>
      <c r="G2012" s="15">
        <v>0</v>
      </c>
      <c r="H2012" s="15">
        <v>851.3</v>
      </c>
      <c r="I2012" s="15">
        <v>0</v>
      </c>
      <c r="J2012" s="15">
        <v>851.3</v>
      </c>
      <c r="K2012" s="16">
        <v>1</v>
      </c>
      <c r="L2012" s="13" t="s">
        <v>460</v>
      </c>
    </row>
    <row r="2013" spans="1:12" ht="24">
      <c r="A2013" s="13" t="s">
        <v>539</v>
      </c>
      <c r="B2013" s="14">
        <v>45722</v>
      </c>
      <c r="C2013" s="13" t="s">
        <v>146</v>
      </c>
      <c r="D2013" s="13" t="s">
        <v>76</v>
      </c>
      <c r="E2013" s="13" t="s">
        <v>18</v>
      </c>
      <c r="F2013" s="15">
        <v>0</v>
      </c>
      <c r="G2013" s="15">
        <v>-367.5</v>
      </c>
      <c r="H2013" s="15">
        <v>-367.5</v>
      </c>
      <c r="I2013" s="15">
        <v>0</v>
      </c>
      <c r="J2013" s="15">
        <v>-367.5</v>
      </c>
      <c r="K2013" s="16">
        <v>1</v>
      </c>
      <c r="L2013" s="13" t="s">
        <v>127</v>
      </c>
    </row>
    <row r="2014" spans="1:12">
      <c r="A2014" s="13" t="s">
        <v>553</v>
      </c>
      <c r="B2014" s="14">
        <v>45722</v>
      </c>
      <c r="C2014" s="13" t="s">
        <v>554</v>
      </c>
      <c r="D2014" s="13" t="s">
        <v>59</v>
      </c>
      <c r="E2014" s="13" t="s">
        <v>18</v>
      </c>
      <c r="F2014" s="15">
        <v>393.55</v>
      </c>
      <c r="G2014" s="15">
        <v>0</v>
      </c>
      <c r="H2014" s="15">
        <v>393.55</v>
      </c>
      <c r="I2014" s="15">
        <v>-1541.41</v>
      </c>
      <c r="J2014" s="15">
        <v>1934.96</v>
      </c>
      <c r="K2014" s="16">
        <v>4.9166814900000002</v>
      </c>
      <c r="L2014" s="13" t="s">
        <v>93</v>
      </c>
    </row>
    <row r="2015" spans="1:12" ht="24">
      <c r="A2015" s="13" t="s">
        <v>1617</v>
      </c>
      <c r="B2015" s="14">
        <v>45722</v>
      </c>
      <c r="C2015" s="13" t="s">
        <v>1618</v>
      </c>
      <c r="D2015" s="13" t="s">
        <v>181</v>
      </c>
      <c r="E2015" s="13" t="s">
        <v>18</v>
      </c>
      <c r="F2015" s="15">
        <v>0</v>
      </c>
      <c r="G2015" s="15">
        <v>0</v>
      </c>
      <c r="H2015" s="15">
        <v>0</v>
      </c>
      <c r="I2015" s="15">
        <v>282.36</v>
      </c>
      <c r="J2015" s="15">
        <v>-282.36</v>
      </c>
      <c r="K2015" s="16">
        <v>0</v>
      </c>
      <c r="L2015" s="13" t="s">
        <v>581</v>
      </c>
    </row>
    <row r="2016" spans="1:12" ht="24">
      <c r="A2016" s="13" t="s">
        <v>1207</v>
      </c>
      <c r="B2016" s="14">
        <v>45722</v>
      </c>
      <c r="C2016" s="13" t="s">
        <v>175</v>
      </c>
      <c r="D2016" s="13" t="s">
        <v>20</v>
      </c>
      <c r="E2016" s="13" t="s">
        <v>24</v>
      </c>
      <c r="F2016" s="15">
        <v>0</v>
      </c>
      <c r="G2016" s="15">
        <v>0</v>
      </c>
      <c r="H2016" s="15">
        <v>0</v>
      </c>
      <c r="I2016" s="15">
        <v>150</v>
      </c>
      <c r="J2016" s="15">
        <v>-150</v>
      </c>
      <c r="K2016" s="16">
        <v>0</v>
      </c>
      <c r="L2016" s="13" t="s">
        <v>20</v>
      </c>
    </row>
    <row r="2017" spans="1:12">
      <c r="A2017" s="13" t="s">
        <v>1216</v>
      </c>
      <c r="B2017" s="14">
        <v>45722</v>
      </c>
      <c r="C2017" s="13" t="s">
        <v>21</v>
      </c>
      <c r="D2017" s="13" t="s">
        <v>20</v>
      </c>
      <c r="E2017" s="13" t="s">
        <v>24</v>
      </c>
      <c r="F2017" s="15">
        <v>0</v>
      </c>
      <c r="G2017" s="15">
        <v>0</v>
      </c>
      <c r="H2017" s="15">
        <v>0</v>
      </c>
      <c r="I2017" s="15">
        <v>-447.07</v>
      </c>
      <c r="J2017" s="15">
        <v>447.07</v>
      </c>
      <c r="K2017" s="16">
        <v>0</v>
      </c>
      <c r="L2017" s="13" t="s">
        <v>20</v>
      </c>
    </row>
    <row r="2018" spans="1:12" ht="24">
      <c r="A2018" s="13" t="s">
        <v>1761</v>
      </c>
      <c r="B2018" s="14">
        <v>45722</v>
      </c>
      <c r="C2018" s="13" t="s">
        <v>1661</v>
      </c>
      <c r="D2018" s="13" t="s">
        <v>241</v>
      </c>
      <c r="E2018" s="13" t="s">
        <v>24</v>
      </c>
      <c r="F2018" s="15">
        <v>0</v>
      </c>
      <c r="G2018" s="15">
        <v>0</v>
      </c>
      <c r="H2018" s="15">
        <v>0</v>
      </c>
      <c r="I2018" s="15">
        <v>3225</v>
      </c>
      <c r="J2018" s="15">
        <v>-3225</v>
      </c>
      <c r="K2018" s="16">
        <v>0</v>
      </c>
      <c r="L2018" s="13" t="s">
        <v>241</v>
      </c>
    </row>
    <row r="2019" spans="1:12">
      <c r="A2019" s="13" t="s">
        <v>2040</v>
      </c>
      <c r="B2019" s="14">
        <v>45722</v>
      </c>
      <c r="C2019" s="13" t="s">
        <v>224</v>
      </c>
      <c r="D2019" s="13" t="s">
        <v>76</v>
      </c>
      <c r="E2019" s="13" t="s">
        <v>18</v>
      </c>
      <c r="F2019" s="15">
        <v>0</v>
      </c>
      <c r="G2019" s="15">
        <v>0</v>
      </c>
      <c r="H2019" s="15">
        <v>0</v>
      </c>
      <c r="I2019" s="15">
        <v>-60</v>
      </c>
      <c r="J2019" s="15">
        <v>60</v>
      </c>
      <c r="K2019" s="16">
        <v>0</v>
      </c>
      <c r="L2019" s="13" t="s">
        <v>237</v>
      </c>
    </row>
    <row r="2020" spans="1:12">
      <c r="A2020" s="13" t="s">
        <v>2042</v>
      </c>
      <c r="B2020" s="14">
        <v>45722</v>
      </c>
      <c r="C2020" s="13" t="s">
        <v>224</v>
      </c>
      <c r="D2020" s="13" t="s">
        <v>76</v>
      </c>
      <c r="E2020" s="13" t="s">
        <v>18</v>
      </c>
      <c r="F2020" s="15">
        <v>0</v>
      </c>
      <c r="G2020" s="15">
        <v>0</v>
      </c>
      <c r="H2020" s="15">
        <v>0</v>
      </c>
      <c r="I2020" s="15">
        <v>-60</v>
      </c>
      <c r="J2020" s="15">
        <v>60</v>
      </c>
      <c r="K2020" s="16">
        <v>0</v>
      </c>
      <c r="L2020" s="13" t="s">
        <v>237</v>
      </c>
    </row>
    <row r="2021" spans="1:12" ht="24">
      <c r="A2021" s="13" t="s">
        <v>2168</v>
      </c>
      <c r="B2021" s="14">
        <v>45722</v>
      </c>
      <c r="C2021" s="13" t="s">
        <v>146</v>
      </c>
      <c r="D2021" s="13" t="s">
        <v>76</v>
      </c>
      <c r="E2021" s="13" t="s">
        <v>18</v>
      </c>
      <c r="F2021" s="15">
        <v>0</v>
      </c>
      <c r="G2021" s="15">
        <v>0</v>
      </c>
      <c r="H2021" s="15">
        <v>0</v>
      </c>
      <c r="I2021" s="15">
        <v>-19.14</v>
      </c>
      <c r="J2021" s="15">
        <v>19.14</v>
      </c>
      <c r="K2021" s="16">
        <v>0</v>
      </c>
      <c r="L2021" s="13" t="s">
        <v>1738</v>
      </c>
    </row>
    <row r="2022" spans="1:12" ht="36">
      <c r="A2022" s="13" t="s">
        <v>2831</v>
      </c>
      <c r="B2022" s="14">
        <v>45722</v>
      </c>
      <c r="C2022" s="13" t="s">
        <v>152</v>
      </c>
      <c r="D2022" s="13" t="s">
        <v>113</v>
      </c>
      <c r="E2022" s="13" t="s">
        <v>24</v>
      </c>
      <c r="F2022" s="15">
        <v>10174.25</v>
      </c>
      <c r="G2022" s="15">
        <v>0</v>
      </c>
      <c r="H2022" s="15">
        <v>10174.25</v>
      </c>
      <c r="I2022" s="15">
        <v>8648.16</v>
      </c>
      <c r="J2022" s="15">
        <v>1526.09</v>
      </c>
      <c r="K2022" s="16">
        <v>0.14999533000000001</v>
      </c>
      <c r="L2022" s="13" t="s">
        <v>113</v>
      </c>
    </row>
    <row r="2023" spans="1:12" ht="36">
      <c r="A2023" s="13" t="s">
        <v>2019</v>
      </c>
      <c r="B2023" s="14">
        <v>45722</v>
      </c>
      <c r="C2023" s="13" t="s">
        <v>2020</v>
      </c>
      <c r="D2023" s="13" t="s">
        <v>70</v>
      </c>
      <c r="E2023" s="13" t="s">
        <v>24</v>
      </c>
      <c r="F2023" s="15">
        <v>0</v>
      </c>
      <c r="G2023" s="15">
        <v>0</v>
      </c>
      <c r="H2023" s="15">
        <v>0</v>
      </c>
      <c r="I2023" s="15">
        <v>4031.6</v>
      </c>
      <c r="J2023" s="15">
        <v>-4031.6</v>
      </c>
      <c r="K2023" s="16">
        <v>0</v>
      </c>
      <c r="L2023" s="13" t="s">
        <v>239</v>
      </c>
    </row>
    <row r="2024" spans="1:12" ht="24">
      <c r="A2024" s="13" t="s">
        <v>2169</v>
      </c>
      <c r="B2024" s="14">
        <v>45722</v>
      </c>
      <c r="C2024" s="13" t="s">
        <v>1539</v>
      </c>
      <c r="D2024" s="13" t="s">
        <v>45</v>
      </c>
      <c r="E2024" s="13" t="s">
        <v>24</v>
      </c>
      <c r="F2024" s="15">
        <v>0</v>
      </c>
      <c r="G2024" s="15">
        <v>0</v>
      </c>
      <c r="H2024" s="15">
        <v>0</v>
      </c>
      <c r="I2024" s="15">
        <v>112.5</v>
      </c>
      <c r="J2024" s="15">
        <v>-112.5</v>
      </c>
      <c r="K2024" s="16">
        <v>0</v>
      </c>
      <c r="L2024" s="13" t="s">
        <v>241</v>
      </c>
    </row>
    <row r="2025" spans="1:12" ht="36">
      <c r="A2025" s="13" t="s">
        <v>2171</v>
      </c>
      <c r="B2025" s="14">
        <v>45722</v>
      </c>
      <c r="C2025" s="13" t="s">
        <v>2172</v>
      </c>
      <c r="D2025" s="13" t="s">
        <v>81</v>
      </c>
      <c r="E2025" s="13" t="s">
        <v>24</v>
      </c>
      <c r="F2025" s="15">
        <v>0</v>
      </c>
      <c r="G2025" s="15">
        <v>-355</v>
      </c>
      <c r="H2025" s="15">
        <v>-355</v>
      </c>
      <c r="I2025" s="15">
        <v>-277.2</v>
      </c>
      <c r="J2025" s="15">
        <v>-77.8</v>
      </c>
      <c r="K2025" s="16">
        <v>0.21915493</v>
      </c>
      <c r="L2025" s="13" t="s">
        <v>2173</v>
      </c>
    </row>
    <row r="2026" spans="1:12">
      <c r="A2026" s="13" t="s">
        <v>2832</v>
      </c>
      <c r="B2026" s="14">
        <v>45722</v>
      </c>
      <c r="C2026" s="13" t="s">
        <v>21</v>
      </c>
      <c r="D2026" s="13" t="s">
        <v>20</v>
      </c>
      <c r="E2026" s="13" t="s">
        <v>24</v>
      </c>
      <c r="F2026" s="15">
        <v>1808.44</v>
      </c>
      <c r="G2026" s="15">
        <v>0</v>
      </c>
      <c r="H2026" s="15">
        <v>1808.44</v>
      </c>
      <c r="I2026" s="15">
        <v>1592.38</v>
      </c>
      <c r="J2026" s="15">
        <v>216.06</v>
      </c>
      <c r="K2026" s="16">
        <v>0.11947314000000001</v>
      </c>
      <c r="L2026" s="13" t="s">
        <v>20</v>
      </c>
    </row>
    <row r="2027" spans="1:12">
      <c r="A2027" s="13" t="s">
        <v>2833</v>
      </c>
      <c r="B2027" s="14">
        <v>45722</v>
      </c>
      <c r="C2027" s="13" t="s">
        <v>411</v>
      </c>
      <c r="D2027" s="13" t="s">
        <v>59</v>
      </c>
      <c r="E2027" s="13" t="s">
        <v>18</v>
      </c>
      <c r="F2027" s="15">
        <v>158553.74</v>
      </c>
      <c r="G2027" s="15">
        <v>0</v>
      </c>
      <c r="H2027" s="15">
        <v>158553.74</v>
      </c>
      <c r="I2027" s="15">
        <v>118386.23</v>
      </c>
      <c r="J2027" s="15">
        <v>40167.51</v>
      </c>
      <c r="K2027" s="16">
        <v>0.25333687999999999</v>
      </c>
      <c r="L2027" s="13" t="s">
        <v>181</v>
      </c>
    </row>
    <row r="2028" spans="1:12">
      <c r="A2028" s="13" t="s">
        <v>2834</v>
      </c>
      <c r="B2028" s="14">
        <v>45722</v>
      </c>
      <c r="C2028" s="13" t="s">
        <v>21</v>
      </c>
      <c r="D2028" s="13" t="s">
        <v>20</v>
      </c>
      <c r="E2028" s="13" t="s">
        <v>24</v>
      </c>
      <c r="F2028" s="15">
        <v>2590</v>
      </c>
      <c r="G2028" s="15">
        <v>0</v>
      </c>
      <c r="H2028" s="15">
        <v>2590</v>
      </c>
      <c r="I2028" s="15">
        <v>1990</v>
      </c>
      <c r="J2028" s="15">
        <v>600</v>
      </c>
      <c r="K2028" s="16">
        <v>0.23166022999999999</v>
      </c>
      <c r="L2028" s="13" t="s">
        <v>245</v>
      </c>
    </row>
    <row r="2029" spans="1:12" ht="24">
      <c r="A2029" s="13" t="s">
        <v>2265</v>
      </c>
      <c r="B2029" s="14">
        <v>45722</v>
      </c>
      <c r="C2029" s="13" t="s">
        <v>2266</v>
      </c>
      <c r="D2029" s="13" t="s">
        <v>244</v>
      </c>
      <c r="E2029" s="13" t="s">
        <v>24</v>
      </c>
      <c r="F2029" s="15">
        <v>32438.39</v>
      </c>
      <c r="G2029" s="15">
        <v>0</v>
      </c>
      <c r="H2029" s="15">
        <v>32438.39</v>
      </c>
      <c r="I2029" s="15">
        <v>24015.85</v>
      </c>
      <c r="J2029" s="15">
        <v>8422.5400000000009</v>
      </c>
      <c r="K2029" s="16">
        <v>0.25964728999999998</v>
      </c>
      <c r="L2029" s="13" t="s">
        <v>2753</v>
      </c>
    </row>
    <row r="2030" spans="1:12" ht="48">
      <c r="A2030" s="13" t="s">
        <v>583</v>
      </c>
      <c r="B2030" s="14">
        <v>45722</v>
      </c>
      <c r="C2030" s="13" t="s">
        <v>329</v>
      </c>
      <c r="D2030" s="13" t="s">
        <v>70</v>
      </c>
      <c r="E2030" s="13" t="s">
        <v>24</v>
      </c>
      <c r="F2030" s="15">
        <v>0</v>
      </c>
      <c r="G2030" s="15">
        <v>0</v>
      </c>
      <c r="H2030" s="15">
        <v>0</v>
      </c>
      <c r="I2030" s="15">
        <v>-2475</v>
      </c>
      <c r="J2030" s="15">
        <v>2475</v>
      </c>
      <c r="K2030" s="16">
        <v>0</v>
      </c>
      <c r="L2030" s="13" t="s">
        <v>243</v>
      </c>
    </row>
    <row r="2031" spans="1:12" ht="36">
      <c r="A2031" s="13" t="s">
        <v>2835</v>
      </c>
      <c r="B2031" s="14">
        <v>45722</v>
      </c>
      <c r="C2031" s="13" t="s">
        <v>2836</v>
      </c>
      <c r="D2031" s="13" t="s">
        <v>15</v>
      </c>
      <c r="E2031" s="13" t="s">
        <v>18</v>
      </c>
      <c r="F2031" s="15">
        <v>0</v>
      </c>
      <c r="G2031" s="15">
        <v>0</v>
      </c>
      <c r="H2031" s="15">
        <v>0</v>
      </c>
      <c r="I2031" s="15">
        <v>9.2200000000000006</v>
      </c>
      <c r="J2031" s="15">
        <v>-9.2200000000000006</v>
      </c>
      <c r="K2031" s="16">
        <v>0</v>
      </c>
      <c r="L2031" s="13" t="s">
        <v>80</v>
      </c>
    </row>
    <row r="2032" spans="1:12">
      <c r="A2032" s="13" t="s">
        <v>2050</v>
      </c>
      <c r="B2032" s="14">
        <v>45722</v>
      </c>
      <c r="C2032" s="13" t="s">
        <v>60</v>
      </c>
      <c r="D2032" s="13" t="s">
        <v>59</v>
      </c>
      <c r="E2032" s="13" t="s">
        <v>18</v>
      </c>
      <c r="F2032" s="15">
        <v>0</v>
      </c>
      <c r="G2032" s="15">
        <v>0</v>
      </c>
      <c r="H2032" s="15">
        <v>0</v>
      </c>
      <c r="I2032" s="15">
        <v>25.2</v>
      </c>
      <c r="J2032" s="15">
        <v>-25.2</v>
      </c>
      <c r="K2032" s="16">
        <v>0</v>
      </c>
      <c r="L2032" s="13" t="s">
        <v>247</v>
      </c>
    </row>
    <row r="2033" spans="1:12" ht="24">
      <c r="A2033" s="13" t="s">
        <v>1977</v>
      </c>
      <c r="B2033" s="14">
        <v>45722</v>
      </c>
      <c r="C2033" s="13" t="s">
        <v>175</v>
      </c>
      <c r="D2033" s="13" t="s">
        <v>20</v>
      </c>
      <c r="E2033" s="13" t="s">
        <v>24</v>
      </c>
      <c r="F2033" s="15">
        <v>0</v>
      </c>
      <c r="G2033" s="15">
        <v>0</v>
      </c>
      <c r="H2033" s="15">
        <v>0</v>
      </c>
      <c r="I2033" s="15">
        <v>180</v>
      </c>
      <c r="J2033" s="15">
        <v>-180</v>
      </c>
      <c r="K2033" s="16">
        <v>0</v>
      </c>
      <c r="L2033" s="13" t="s">
        <v>20</v>
      </c>
    </row>
    <row r="2034" spans="1:12" ht="24">
      <c r="A2034" s="13" t="s">
        <v>2075</v>
      </c>
      <c r="B2034" s="14">
        <v>45722</v>
      </c>
      <c r="C2034" s="13" t="s">
        <v>100</v>
      </c>
      <c r="D2034" s="13" t="s">
        <v>15</v>
      </c>
      <c r="E2034" s="13" t="s">
        <v>18</v>
      </c>
      <c r="F2034" s="15">
        <v>0</v>
      </c>
      <c r="G2034" s="15">
        <v>0</v>
      </c>
      <c r="H2034" s="15">
        <v>0</v>
      </c>
      <c r="I2034" s="15">
        <v>-16.96</v>
      </c>
      <c r="J2034" s="15">
        <v>16.96</v>
      </c>
      <c r="K2034" s="16">
        <v>0</v>
      </c>
      <c r="L2034" s="13" t="s">
        <v>234</v>
      </c>
    </row>
    <row r="2035" spans="1:12" ht="36">
      <c r="A2035" s="13" t="s">
        <v>2790</v>
      </c>
      <c r="B2035" s="14">
        <v>45722</v>
      </c>
      <c r="C2035" s="13" t="s">
        <v>89</v>
      </c>
      <c r="D2035" s="13" t="s">
        <v>39</v>
      </c>
      <c r="E2035" s="13" t="s">
        <v>33</v>
      </c>
      <c r="F2035" s="15">
        <v>0</v>
      </c>
      <c r="G2035" s="15">
        <v>0</v>
      </c>
      <c r="H2035" s="15">
        <v>0</v>
      </c>
      <c r="I2035" s="15">
        <v>-0.3</v>
      </c>
      <c r="J2035" s="15">
        <v>0.3</v>
      </c>
      <c r="K2035" s="16">
        <v>0</v>
      </c>
      <c r="L2035" s="13" t="s">
        <v>117</v>
      </c>
    </row>
    <row r="2036" spans="1:12" ht="36">
      <c r="A2036" s="13" t="s">
        <v>1595</v>
      </c>
      <c r="B2036" s="14">
        <v>45722</v>
      </c>
      <c r="C2036" s="13" t="s">
        <v>89</v>
      </c>
      <c r="D2036" s="13" t="s">
        <v>39</v>
      </c>
      <c r="E2036" s="13" t="s">
        <v>33</v>
      </c>
      <c r="F2036" s="15">
        <v>0</v>
      </c>
      <c r="G2036" s="15">
        <v>20</v>
      </c>
      <c r="H2036" s="15">
        <v>20</v>
      </c>
      <c r="I2036" s="15">
        <v>-12</v>
      </c>
      <c r="J2036" s="15">
        <v>32</v>
      </c>
      <c r="K2036" s="16">
        <v>1.6</v>
      </c>
      <c r="L2036" s="13" t="s">
        <v>117</v>
      </c>
    </row>
    <row r="2037" spans="1:12" ht="36">
      <c r="A2037" s="13" t="s">
        <v>1016</v>
      </c>
      <c r="B2037" s="14">
        <v>45722</v>
      </c>
      <c r="C2037" s="13" t="s">
        <v>398</v>
      </c>
      <c r="D2037" s="13" t="s">
        <v>76</v>
      </c>
      <c r="E2037" s="13" t="s">
        <v>18</v>
      </c>
      <c r="F2037" s="15">
        <v>0</v>
      </c>
      <c r="G2037" s="15">
        <v>0</v>
      </c>
      <c r="H2037" s="15">
        <v>0</v>
      </c>
      <c r="I2037" s="15">
        <v>0.01</v>
      </c>
      <c r="J2037" s="15">
        <v>-0.01</v>
      </c>
      <c r="K2037" s="16">
        <v>0</v>
      </c>
      <c r="L2037" s="13" t="s">
        <v>80</v>
      </c>
    </row>
    <row r="2038" spans="1:12" ht="24">
      <c r="A2038" s="13" t="s">
        <v>1150</v>
      </c>
      <c r="B2038" s="14">
        <v>45722</v>
      </c>
      <c r="C2038" s="13" t="s">
        <v>82</v>
      </c>
      <c r="D2038" s="13" t="s">
        <v>81</v>
      </c>
      <c r="E2038" s="13" t="s">
        <v>24</v>
      </c>
      <c r="F2038" s="15">
        <v>0</v>
      </c>
      <c r="G2038" s="15">
        <v>2891.28</v>
      </c>
      <c r="H2038" s="15">
        <v>2891.28</v>
      </c>
      <c r="I2038" s="15">
        <v>1936</v>
      </c>
      <c r="J2038" s="15">
        <v>955.28</v>
      </c>
      <c r="K2038" s="16">
        <v>0.33040037999999999</v>
      </c>
      <c r="L2038" s="13" t="s">
        <v>241</v>
      </c>
    </row>
    <row r="2039" spans="1:12" ht="24">
      <c r="A2039" s="13" t="s">
        <v>662</v>
      </c>
      <c r="B2039" s="14">
        <v>45722</v>
      </c>
      <c r="C2039" s="13" t="s">
        <v>175</v>
      </c>
      <c r="D2039" s="13" t="s">
        <v>20</v>
      </c>
      <c r="E2039" s="13" t="s">
        <v>24</v>
      </c>
      <c r="F2039" s="15">
        <v>0</v>
      </c>
      <c r="G2039" s="15">
        <v>0</v>
      </c>
      <c r="H2039" s="15">
        <v>0</v>
      </c>
      <c r="I2039" s="15">
        <v>50</v>
      </c>
      <c r="J2039" s="15">
        <v>-50</v>
      </c>
      <c r="K2039" s="16">
        <v>0</v>
      </c>
      <c r="L2039" s="13" t="s">
        <v>20</v>
      </c>
    </row>
    <row r="2040" spans="1:12" ht="36">
      <c r="A2040" s="13" t="s">
        <v>2011</v>
      </c>
      <c r="B2040" s="14">
        <v>45722</v>
      </c>
      <c r="C2040" s="13" t="s">
        <v>135</v>
      </c>
      <c r="D2040" s="13" t="s">
        <v>106</v>
      </c>
      <c r="E2040" s="13" t="s">
        <v>33</v>
      </c>
      <c r="F2040" s="15">
        <v>0</v>
      </c>
      <c r="G2040" s="15">
        <v>0</v>
      </c>
      <c r="H2040" s="15">
        <v>0</v>
      </c>
      <c r="I2040" s="15">
        <v>58.83</v>
      </c>
      <c r="J2040" s="15">
        <v>-58.83</v>
      </c>
      <c r="K2040" s="16">
        <v>0</v>
      </c>
      <c r="L2040" s="13" t="s">
        <v>77</v>
      </c>
    </row>
    <row r="2041" spans="1:12" ht="36">
      <c r="A2041" s="13" t="s">
        <v>2819</v>
      </c>
      <c r="B2041" s="14">
        <v>45722</v>
      </c>
      <c r="C2041" s="13" t="s">
        <v>398</v>
      </c>
      <c r="D2041" s="13" t="s">
        <v>76</v>
      </c>
      <c r="E2041" s="13" t="s">
        <v>18</v>
      </c>
      <c r="F2041" s="15">
        <v>0</v>
      </c>
      <c r="G2041" s="15">
        <v>0</v>
      </c>
      <c r="H2041" s="15">
        <v>0</v>
      </c>
      <c r="I2041" s="15">
        <v>883.1</v>
      </c>
      <c r="J2041" s="15">
        <v>-883.1</v>
      </c>
      <c r="K2041" s="16">
        <v>0</v>
      </c>
      <c r="L2041" s="13" t="s">
        <v>80</v>
      </c>
    </row>
    <row r="2042" spans="1:12" ht="24">
      <c r="A2042" s="13" t="s">
        <v>1261</v>
      </c>
      <c r="B2042" s="14">
        <v>45722</v>
      </c>
      <c r="C2042" s="13" t="s">
        <v>175</v>
      </c>
      <c r="D2042" s="13" t="s">
        <v>20</v>
      </c>
      <c r="E2042" s="13" t="s">
        <v>24</v>
      </c>
      <c r="F2042" s="15">
        <v>0</v>
      </c>
      <c r="G2042" s="15">
        <v>0</v>
      </c>
      <c r="H2042" s="15">
        <v>0</v>
      </c>
      <c r="I2042" s="15">
        <v>53.4</v>
      </c>
      <c r="J2042" s="15">
        <v>-53.4</v>
      </c>
      <c r="K2042" s="16">
        <v>0</v>
      </c>
      <c r="L2042" s="13" t="s">
        <v>20</v>
      </c>
    </row>
    <row r="2043" spans="1:12" ht="24">
      <c r="A2043" s="13" t="s">
        <v>2837</v>
      </c>
      <c r="B2043" s="14">
        <v>45722</v>
      </c>
      <c r="C2043" s="13" t="s">
        <v>331</v>
      </c>
      <c r="D2043" s="13" t="s">
        <v>76</v>
      </c>
      <c r="E2043" s="13" t="s">
        <v>18</v>
      </c>
      <c r="F2043" s="15">
        <v>1300</v>
      </c>
      <c r="G2043" s="15">
        <v>0</v>
      </c>
      <c r="H2043" s="15">
        <v>1300</v>
      </c>
      <c r="I2043" s="15">
        <v>1147.0899999999999</v>
      </c>
      <c r="J2043" s="15">
        <v>152.91</v>
      </c>
      <c r="K2043" s="16">
        <v>0.11762308</v>
      </c>
      <c r="L2043" s="13" t="s">
        <v>127</v>
      </c>
    </row>
    <row r="2044" spans="1:12" ht="24">
      <c r="A2044" s="13" t="s">
        <v>2838</v>
      </c>
      <c r="B2044" s="14">
        <v>45722</v>
      </c>
      <c r="C2044" s="13" t="s">
        <v>60</v>
      </c>
      <c r="D2044" s="13" t="s">
        <v>59</v>
      </c>
      <c r="E2044" s="13" t="s">
        <v>18</v>
      </c>
      <c r="F2044" s="15">
        <v>200167.6</v>
      </c>
      <c r="G2044" s="15">
        <v>0</v>
      </c>
      <c r="H2044" s="15">
        <v>200167.6</v>
      </c>
      <c r="I2044" s="15">
        <v>164932.6</v>
      </c>
      <c r="J2044" s="15">
        <v>35235</v>
      </c>
      <c r="K2044" s="16">
        <v>0.17602749000000001</v>
      </c>
      <c r="L2044" s="13" t="s">
        <v>260</v>
      </c>
    </row>
    <row r="2045" spans="1:12" ht="24">
      <c r="A2045" s="13" t="s">
        <v>1660</v>
      </c>
      <c r="B2045" s="14">
        <v>45722</v>
      </c>
      <c r="C2045" s="13" t="s">
        <v>1661</v>
      </c>
      <c r="D2045" s="13" t="s">
        <v>45</v>
      </c>
      <c r="E2045" s="13" t="s">
        <v>24</v>
      </c>
      <c r="F2045" s="15">
        <v>0</v>
      </c>
      <c r="G2045" s="15">
        <v>0</v>
      </c>
      <c r="H2045" s="15">
        <v>0</v>
      </c>
      <c r="I2045" s="15">
        <v>-6750</v>
      </c>
      <c r="J2045" s="15">
        <v>6750</v>
      </c>
      <c r="K2045" s="16">
        <v>0</v>
      </c>
      <c r="L2045" s="13" t="s">
        <v>241</v>
      </c>
    </row>
    <row r="2046" spans="1:12" ht="24">
      <c r="A2046" s="13" t="s">
        <v>2820</v>
      </c>
      <c r="B2046" s="14">
        <v>45722</v>
      </c>
      <c r="C2046" s="13" t="s">
        <v>380</v>
      </c>
      <c r="D2046" s="13" t="s">
        <v>30</v>
      </c>
      <c r="E2046" s="13" t="s">
        <v>33</v>
      </c>
      <c r="F2046" s="15">
        <v>0</v>
      </c>
      <c r="G2046" s="15">
        <v>0</v>
      </c>
      <c r="H2046" s="15">
        <v>0</v>
      </c>
      <c r="I2046" s="15">
        <v>23.58</v>
      </c>
      <c r="J2046" s="15">
        <v>-23.58</v>
      </c>
      <c r="K2046" s="16">
        <v>0</v>
      </c>
      <c r="L2046" s="13" t="s">
        <v>117</v>
      </c>
    </row>
    <row r="2047" spans="1:12" ht="24">
      <c r="A2047" s="13" t="s">
        <v>1768</v>
      </c>
      <c r="B2047" s="14">
        <v>45722</v>
      </c>
      <c r="C2047" s="13" t="s">
        <v>1661</v>
      </c>
      <c r="D2047" s="13" t="s">
        <v>45</v>
      </c>
      <c r="E2047" s="13" t="s">
        <v>24</v>
      </c>
      <c r="F2047" s="15">
        <v>0</v>
      </c>
      <c r="G2047" s="15">
        <v>0</v>
      </c>
      <c r="H2047" s="15">
        <v>0</v>
      </c>
      <c r="I2047" s="15">
        <v>-300</v>
      </c>
      <c r="J2047" s="15">
        <v>300</v>
      </c>
      <c r="K2047" s="16">
        <v>0</v>
      </c>
      <c r="L2047" s="13" t="s">
        <v>241</v>
      </c>
    </row>
    <row r="2048" spans="1:12">
      <c r="A2048" s="13" t="s">
        <v>2839</v>
      </c>
      <c r="B2048" s="14">
        <v>45722</v>
      </c>
      <c r="C2048" s="13" t="s">
        <v>21</v>
      </c>
      <c r="D2048" s="13" t="s">
        <v>20</v>
      </c>
      <c r="E2048" s="13" t="s">
        <v>24</v>
      </c>
      <c r="F2048" s="15">
        <v>97136.7</v>
      </c>
      <c r="G2048" s="15">
        <v>0</v>
      </c>
      <c r="H2048" s="15">
        <v>97136.7</v>
      </c>
      <c r="I2048" s="15">
        <v>80600.399999999994</v>
      </c>
      <c r="J2048" s="15">
        <v>16536.3</v>
      </c>
      <c r="K2048" s="16">
        <v>0.17023741000000001</v>
      </c>
      <c r="L2048" s="13" t="s">
        <v>20</v>
      </c>
    </row>
    <row r="2049" spans="1:12" ht="36">
      <c r="A2049" s="13" t="s">
        <v>2107</v>
      </c>
      <c r="B2049" s="14">
        <v>45722</v>
      </c>
      <c r="C2049" s="13" t="s">
        <v>2108</v>
      </c>
      <c r="D2049" s="13" t="s">
        <v>59</v>
      </c>
      <c r="E2049" s="13" t="s">
        <v>18</v>
      </c>
      <c r="F2049" s="15">
        <v>0</v>
      </c>
      <c r="G2049" s="15">
        <v>7807.8</v>
      </c>
      <c r="H2049" s="15">
        <v>7807.8</v>
      </c>
      <c r="I2049" s="15">
        <v>289</v>
      </c>
      <c r="J2049" s="15">
        <v>7518.8</v>
      </c>
      <c r="K2049" s="16">
        <v>0.96298572999999998</v>
      </c>
      <c r="L2049" s="13" t="s">
        <v>269</v>
      </c>
    </row>
    <row r="2050" spans="1:12" ht="36">
      <c r="A2050" s="13" t="s">
        <v>2840</v>
      </c>
      <c r="B2050" s="14">
        <v>45722</v>
      </c>
      <c r="C2050" s="13" t="s">
        <v>2108</v>
      </c>
      <c r="D2050" s="13" t="s">
        <v>59</v>
      </c>
      <c r="E2050" s="13" t="s">
        <v>18</v>
      </c>
      <c r="F2050" s="15">
        <v>835684.96</v>
      </c>
      <c r="G2050" s="15">
        <v>0</v>
      </c>
      <c r="H2050" s="15">
        <v>835684.96</v>
      </c>
      <c r="I2050" s="15">
        <v>751973.36</v>
      </c>
      <c r="J2050" s="15">
        <v>83711.600000000006</v>
      </c>
      <c r="K2050" s="16">
        <v>0.10017123999999999</v>
      </c>
      <c r="L2050" s="13" t="s">
        <v>269</v>
      </c>
    </row>
    <row r="2051" spans="1:12" ht="36">
      <c r="A2051" s="13" t="s">
        <v>2841</v>
      </c>
      <c r="B2051" s="14">
        <v>45722</v>
      </c>
      <c r="C2051" s="13" t="s">
        <v>2108</v>
      </c>
      <c r="D2051" s="13" t="s">
        <v>59</v>
      </c>
      <c r="E2051" s="13" t="s">
        <v>18</v>
      </c>
      <c r="F2051" s="15">
        <v>1042080.2</v>
      </c>
      <c r="G2051" s="15">
        <v>0</v>
      </c>
      <c r="H2051" s="15">
        <v>1042080.2</v>
      </c>
      <c r="I2051" s="15">
        <v>937685.19</v>
      </c>
      <c r="J2051" s="15">
        <v>104395.01</v>
      </c>
      <c r="K2051" s="16">
        <v>0.10017943999999999</v>
      </c>
      <c r="L2051" s="13" t="s">
        <v>269</v>
      </c>
    </row>
    <row r="2052" spans="1:12" ht="24">
      <c r="A2052" s="13" t="s">
        <v>2043</v>
      </c>
      <c r="B2052" s="14">
        <v>45722</v>
      </c>
      <c r="C2052" s="13" t="s">
        <v>1661</v>
      </c>
      <c r="D2052" s="13" t="s">
        <v>241</v>
      </c>
      <c r="E2052" s="13" t="s">
        <v>24</v>
      </c>
      <c r="F2052" s="15">
        <v>0</v>
      </c>
      <c r="G2052" s="15">
        <v>0</v>
      </c>
      <c r="H2052" s="15">
        <v>0</v>
      </c>
      <c r="I2052" s="15">
        <v>-300</v>
      </c>
      <c r="J2052" s="15">
        <v>300</v>
      </c>
      <c r="K2052" s="16">
        <v>0</v>
      </c>
      <c r="L2052" s="13" t="s">
        <v>241</v>
      </c>
    </row>
    <row r="2053" spans="1:12" ht="36">
      <c r="A2053" s="13" t="s">
        <v>2842</v>
      </c>
      <c r="B2053" s="14">
        <v>45722</v>
      </c>
      <c r="C2053" s="13" t="s">
        <v>157</v>
      </c>
      <c r="D2053" s="13" t="s">
        <v>105</v>
      </c>
      <c r="E2053" s="13" t="s">
        <v>33</v>
      </c>
      <c r="F2053" s="15">
        <v>1166.4000000000001</v>
      </c>
      <c r="G2053" s="15">
        <v>0</v>
      </c>
      <c r="H2053" s="15">
        <v>1166.4000000000001</v>
      </c>
      <c r="I2053" s="15">
        <v>964.22</v>
      </c>
      <c r="J2053" s="15">
        <v>202.18</v>
      </c>
      <c r="K2053" s="16">
        <v>0.17333676000000001</v>
      </c>
      <c r="L2053" s="13" t="s">
        <v>117</v>
      </c>
    </row>
    <row r="2054" spans="1:12" ht="36">
      <c r="A2054" s="13" t="s">
        <v>2843</v>
      </c>
      <c r="B2054" s="14">
        <v>45722</v>
      </c>
      <c r="C2054" s="13" t="s">
        <v>1007</v>
      </c>
      <c r="D2054" s="13" t="s">
        <v>15</v>
      </c>
      <c r="E2054" s="13" t="s">
        <v>18</v>
      </c>
      <c r="F2054" s="15">
        <v>54472.65</v>
      </c>
      <c r="G2054" s="15">
        <v>0</v>
      </c>
      <c r="H2054" s="15">
        <v>54472.65</v>
      </c>
      <c r="I2054" s="15">
        <v>40963.379999999997</v>
      </c>
      <c r="J2054" s="15">
        <v>13509.27</v>
      </c>
      <c r="K2054" s="16">
        <v>0.24800096999999999</v>
      </c>
      <c r="L2054" s="13" t="s">
        <v>237</v>
      </c>
    </row>
    <row r="2055" spans="1:12" ht="36">
      <c r="A2055" s="13" t="s">
        <v>2844</v>
      </c>
      <c r="B2055" s="14">
        <v>45722</v>
      </c>
      <c r="C2055" s="13" t="s">
        <v>365</v>
      </c>
      <c r="D2055" s="13" t="s">
        <v>70</v>
      </c>
      <c r="E2055" s="13" t="s">
        <v>24</v>
      </c>
      <c r="F2055" s="15">
        <v>526.08000000000004</v>
      </c>
      <c r="G2055" s="15">
        <v>0</v>
      </c>
      <c r="H2055" s="15">
        <v>526.08000000000004</v>
      </c>
      <c r="I2055" s="15">
        <v>417.66</v>
      </c>
      <c r="J2055" s="15">
        <v>108.42</v>
      </c>
      <c r="K2055" s="16">
        <v>0.20609032999999999</v>
      </c>
      <c r="L2055" s="13" t="s">
        <v>239</v>
      </c>
    </row>
    <row r="2056" spans="1:12">
      <c r="A2056" s="13" t="s">
        <v>2091</v>
      </c>
      <c r="B2056" s="14">
        <v>45722</v>
      </c>
      <c r="C2056" s="13" t="s">
        <v>2092</v>
      </c>
      <c r="D2056" s="13" t="s">
        <v>76</v>
      </c>
      <c r="E2056" s="13" t="s">
        <v>18</v>
      </c>
      <c r="F2056" s="15">
        <v>55315</v>
      </c>
      <c r="G2056" s="15">
        <v>0</v>
      </c>
      <c r="H2056" s="15">
        <v>55315</v>
      </c>
      <c r="I2056" s="15">
        <v>35902.120000000003</v>
      </c>
      <c r="J2056" s="15">
        <v>19412.88</v>
      </c>
      <c r="K2056" s="16">
        <v>0.35095145999999999</v>
      </c>
      <c r="L2056" s="13" t="s">
        <v>80</v>
      </c>
    </row>
    <row r="2057" spans="1:12" ht="24">
      <c r="A2057" s="13" t="s">
        <v>2479</v>
      </c>
      <c r="B2057" s="14">
        <v>45722</v>
      </c>
      <c r="C2057" s="13" t="s">
        <v>175</v>
      </c>
      <c r="D2057" s="13" t="s">
        <v>20</v>
      </c>
      <c r="E2057" s="13" t="s">
        <v>24</v>
      </c>
      <c r="F2057" s="15">
        <v>2284.98</v>
      </c>
      <c r="G2057" s="15">
        <v>0</v>
      </c>
      <c r="H2057" s="15">
        <v>2284.98</v>
      </c>
      <c r="I2057" s="15">
        <v>1863.95</v>
      </c>
      <c r="J2057" s="15">
        <v>421.03</v>
      </c>
      <c r="K2057" s="16">
        <v>0.18425981999999999</v>
      </c>
      <c r="L2057" s="13" t="s">
        <v>20</v>
      </c>
    </row>
    <row r="2058" spans="1:12">
      <c r="A2058" s="13" t="s">
        <v>2845</v>
      </c>
      <c r="B2058" s="14">
        <v>45722</v>
      </c>
      <c r="C2058" s="13" t="s">
        <v>60</v>
      </c>
      <c r="D2058" s="13" t="s">
        <v>59</v>
      </c>
      <c r="E2058" s="13" t="s">
        <v>24</v>
      </c>
      <c r="F2058" s="15">
        <v>0</v>
      </c>
      <c r="G2058" s="15">
        <v>0</v>
      </c>
      <c r="H2058" s="15">
        <v>0</v>
      </c>
      <c r="I2058" s="15">
        <v>203.68</v>
      </c>
      <c r="J2058" s="15">
        <v>-203.68</v>
      </c>
      <c r="K2058" s="16">
        <v>0</v>
      </c>
      <c r="L2058" s="13" t="s">
        <v>247</v>
      </c>
    </row>
    <row r="2059" spans="1:12">
      <c r="A2059" s="13" t="s">
        <v>2826</v>
      </c>
      <c r="B2059" s="14">
        <v>45722</v>
      </c>
      <c r="C2059" s="13" t="s">
        <v>68</v>
      </c>
      <c r="D2059" s="13" t="s">
        <v>68</v>
      </c>
      <c r="E2059" s="13" t="s">
        <v>18</v>
      </c>
      <c r="F2059" s="15">
        <v>0</v>
      </c>
      <c r="G2059" s="15">
        <v>-173.15</v>
      </c>
      <c r="H2059" s="15">
        <v>-173.15</v>
      </c>
      <c r="I2059" s="15">
        <v>-173.15</v>
      </c>
      <c r="J2059" s="15">
        <v>0</v>
      </c>
      <c r="K2059" s="16">
        <v>0</v>
      </c>
      <c r="L2059" s="13" t="s">
        <v>68</v>
      </c>
    </row>
    <row r="2060" spans="1:12">
      <c r="A2060" s="13" t="s">
        <v>2846</v>
      </c>
      <c r="B2060" s="14">
        <v>45722</v>
      </c>
      <c r="C2060" s="13" t="s">
        <v>21</v>
      </c>
      <c r="D2060" s="13" t="s">
        <v>20</v>
      </c>
      <c r="E2060" s="13" t="s">
        <v>24</v>
      </c>
      <c r="F2060" s="15">
        <v>36002.42</v>
      </c>
      <c r="G2060" s="15">
        <v>0</v>
      </c>
      <c r="H2060" s="15">
        <v>36002.42</v>
      </c>
      <c r="I2060" s="15">
        <v>29026.09</v>
      </c>
      <c r="J2060" s="15">
        <v>6976.33</v>
      </c>
      <c r="K2060" s="16">
        <v>0.19377391999999999</v>
      </c>
      <c r="L2060" s="13" t="s">
        <v>20</v>
      </c>
    </row>
    <row r="2061" spans="1:12">
      <c r="A2061" s="13" t="s">
        <v>2847</v>
      </c>
      <c r="B2061" s="14">
        <v>45722</v>
      </c>
      <c r="C2061" s="13" t="s">
        <v>291</v>
      </c>
      <c r="D2061" s="13" t="s">
        <v>45</v>
      </c>
      <c r="E2061" s="13" t="s">
        <v>24</v>
      </c>
      <c r="F2061" s="15">
        <v>412</v>
      </c>
      <c r="G2061" s="15">
        <v>0</v>
      </c>
      <c r="H2061" s="15">
        <v>412</v>
      </c>
      <c r="I2061" s="15">
        <v>411.78</v>
      </c>
      <c r="J2061" s="15">
        <v>0.22</v>
      </c>
      <c r="K2061" s="16">
        <v>5.3397999999999998E-4</v>
      </c>
      <c r="L2061" s="13" t="s">
        <v>241</v>
      </c>
    </row>
    <row r="2062" spans="1:12" ht="36">
      <c r="A2062" s="13" t="s">
        <v>2848</v>
      </c>
      <c r="B2062" s="14">
        <v>45722</v>
      </c>
      <c r="C2062" s="13" t="s">
        <v>2108</v>
      </c>
      <c r="D2062" s="13" t="s">
        <v>59</v>
      </c>
      <c r="E2062" s="13" t="s">
        <v>18</v>
      </c>
      <c r="F2062" s="15">
        <v>39038.06</v>
      </c>
      <c r="G2062" s="15">
        <v>0</v>
      </c>
      <c r="H2062" s="15">
        <v>39038.06</v>
      </c>
      <c r="I2062" s="15">
        <v>35134.18</v>
      </c>
      <c r="J2062" s="15">
        <v>3903.88</v>
      </c>
      <c r="K2062" s="16">
        <v>0.1000019</v>
      </c>
      <c r="L2062" s="13" t="s">
        <v>269</v>
      </c>
    </row>
    <row r="2063" spans="1:12">
      <c r="A2063" s="13" t="s">
        <v>2507</v>
      </c>
      <c r="B2063" s="14">
        <v>45722</v>
      </c>
      <c r="C2063" s="13" t="s">
        <v>21</v>
      </c>
      <c r="D2063" s="13" t="s">
        <v>20</v>
      </c>
      <c r="E2063" s="13" t="s">
        <v>24</v>
      </c>
      <c r="F2063" s="15">
        <v>134346.35999999999</v>
      </c>
      <c r="G2063" s="15">
        <v>0</v>
      </c>
      <c r="H2063" s="15">
        <v>134346.35999999999</v>
      </c>
      <c r="I2063" s="15">
        <v>105923.43</v>
      </c>
      <c r="J2063" s="15">
        <v>28422.93</v>
      </c>
      <c r="K2063" s="16">
        <v>0.21156457000000001</v>
      </c>
      <c r="L2063" s="13" t="s">
        <v>20</v>
      </c>
    </row>
    <row r="2064" spans="1:12">
      <c r="A2064" s="13" t="s">
        <v>2849</v>
      </c>
      <c r="B2064" s="14">
        <v>45722</v>
      </c>
      <c r="C2064" s="13" t="s">
        <v>21</v>
      </c>
      <c r="D2064" s="13" t="s">
        <v>20</v>
      </c>
      <c r="E2064" s="13" t="s">
        <v>24</v>
      </c>
      <c r="F2064" s="15">
        <v>323.08</v>
      </c>
      <c r="G2064" s="15">
        <v>0</v>
      </c>
      <c r="H2064" s="15">
        <v>323.08</v>
      </c>
      <c r="I2064" s="15">
        <v>229.42</v>
      </c>
      <c r="J2064" s="15">
        <v>93.66</v>
      </c>
      <c r="K2064" s="16">
        <v>0.28989724</v>
      </c>
      <c r="L2064" s="13" t="s">
        <v>245</v>
      </c>
    </row>
    <row r="2065" spans="1:12">
      <c r="A2065" s="13" t="s">
        <v>2850</v>
      </c>
      <c r="B2065" s="14">
        <v>45722</v>
      </c>
      <c r="C2065" s="13" t="s">
        <v>1805</v>
      </c>
      <c r="D2065" s="13" t="s">
        <v>68</v>
      </c>
      <c r="E2065" s="13" t="s">
        <v>18</v>
      </c>
      <c r="F2065" s="15">
        <v>7994</v>
      </c>
      <c r="G2065" s="15">
        <v>0</v>
      </c>
      <c r="H2065" s="15">
        <v>7994</v>
      </c>
      <c r="I2065" s="15">
        <v>5876.62</v>
      </c>
      <c r="J2065" s="15">
        <v>2117.38</v>
      </c>
      <c r="K2065" s="16">
        <v>0.26487115</v>
      </c>
      <c r="L2065" s="13" t="s">
        <v>68</v>
      </c>
    </row>
    <row r="2066" spans="1:12" ht="24">
      <c r="A2066" s="13" t="s">
        <v>2851</v>
      </c>
      <c r="B2066" s="14">
        <v>45722</v>
      </c>
      <c r="C2066" s="13" t="s">
        <v>175</v>
      </c>
      <c r="D2066" s="13" t="s">
        <v>20</v>
      </c>
      <c r="E2066" s="13" t="s">
        <v>24</v>
      </c>
      <c r="F2066" s="15">
        <v>2365.25</v>
      </c>
      <c r="G2066" s="15">
        <v>0</v>
      </c>
      <c r="H2066" s="15">
        <v>2365.25</v>
      </c>
      <c r="I2066" s="15">
        <v>1754.55</v>
      </c>
      <c r="J2066" s="15">
        <v>610.70000000000005</v>
      </c>
      <c r="K2066" s="16">
        <v>0.25819681</v>
      </c>
      <c r="L2066" s="13" t="s">
        <v>20</v>
      </c>
    </row>
    <row r="2067" spans="1:12" ht="24">
      <c r="A2067" s="13" t="s">
        <v>2852</v>
      </c>
      <c r="B2067" s="14">
        <v>45722</v>
      </c>
      <c r="C2067" s="13" t="s">
        <v>175</v>
      </c>
      <c r="D2067" s="13" t="s">
        <v>20</v>
      </c>
      <c r="E2067" s="13" t="s">
        <v>24</v>
      </c>
      <c r="F2067" s="15">
        <v>1651</v>
      </c>
      <c r="G2067" s="15">
        <v>0</v>
      </c>
      <c r="H2067" s="15">
        <v>1651</v>
      </c>
      <c r="I2067" s="15">
        <v>1234.8</v>
      </c>
      <c r="J2067" s="15">
        <v>416.2</v>
      </c>
      <c r="K2067" s="16">
        <v>0.25208964</v>
      </c>
      <c r="L2067" s="13" t="s">
        <v>20</v>
      </c>
    </row>
    <row r="2068" spans="1:12" ht="24">
      <c r="A2068" s="13" t="s">
        <v>2853</v>
      </c>
      <c r="B2068" s="14">
        <v>45722</v>
      </c>
      <c r="C2068" s="13" t="s">
        <v>175</v>
      </c>
      <c r="D2068" s="13" t="s">
        <v>20</v>
      </c>
      <c r="E2068" s="13" t="s">
        <v>24</v>
      </c>
      <c r="F2068" s="15">
        <v>2365.25</v>
      </c>
      <c r="G2068" s="15">
        <v>0</v>
      </c>
      <c r="H2068" s="15">
        <v>2365.25</v>
      </c>
      <c r="I2068" s="15">
        <v>1754.55</v>
      </c>
      <c r="J2068" s="15">
        <v>610.70000000000005</v>
      </c>
      <c r="K2068" s="16">
        <v>0.25819681</v>
      </c>
      <c r="L2068" s="13" t="s">
        <v>20</v>
      </c>
    </row>
    <row r="2069" spans="1:12" ht="24">
      <c r="A2069" s="13" t="s">
        <v>289</v>
      </c>
      <c r="B2069" s="14">
        <v>45723</v>
      </c>
      <c r="C2069" s="13" t="s">
        <v>71</v>
      </c>
      <c r="D2069" s="13" t="s">
        <v>70</v>
      </c>
      <c r="E2069" s="13" t="s">
        <v>24</v>
      </c>
      <c r="F2069" s="15">
        <v>0</v>
      </c>
      <c r="G2069" s="15">
        <v>0</v>
      </c>
      <c r="H2069" s="15">
        <v>0</v>
      </c>
      <c r="I2069" s="15">
        <v>38</v>
      </c>
      <c r="J2069" s="15">
        <v>-38</v>
      </c>
      <c r="K2069" s="16">
        <v>0</v>
      </c>
      <c r="L2069" s="13" t="s">
        <v>243</v>
      </c>
    </row>
    <row r="2070" spans="1:12" ht="24">
      <c r="A2070" s="13" t="s">
        <v>1349</v>
      </c>
      <c r="B2070" s="14">
        <v>45723</v>
      </c>
      <c r="C2070" s="13" t="s">
        <v>223</v>
      </c>
      <c r="D2070" s="13" t="s">
        <v>59</v>
      </c>
      <c r="E2070" s="13" t="s">
        <v>18</v>
      </c>
      <c r="F2070" s="15">
        <v>0</v>
      </c>
      <c r="G2070" s="15">
        <v>0</v>
      </c>
      <c r="H2070" s="15">
        <v>0</v>
      </c>
      <c r="I2070" s="15">
        <v>-0.01</v>
      </c>
      <c r="J2070" s="15">
        <v>0.01</v>
      </c>
      <c r="K2070" s="16">
        <v>0</v>
      </c>
      <c r="L2070" s="13" t="s">
        <v>103</v>
      </c>
    </row>
    <row r="2071" spans="1:12">
      <c r="A2071" s="13" t="s">
        <v>2025</v>
      </c>
      <c r="B2071" s="14">
        <v>45723</v>
      </c>
      <c r="C2071" s="13" t="s">
        <v>224</v>
      </c>
      <c r="D2071" s="13" t="s">
        <v>76</v>
      </c>
      <c r="E2071" s="13" t="s">
        <v>18</v>
      </c>
      <c r="F2071" s="15">
        <v>0</v>
      </c>
      <c r="G2071" s="15">
        <v>0</v>
      </c>
      <c r="H2071" s="15">
        <v>0</v>
      </c>
      <c r="I2071" s="15">
        <v>90</v>
      </c>
      <c r="J2071" s="15">
        <v>-90</v>
      </c>
      <c r="K2071" s="16">
        <v>0</v>
      </c>
      <c r="L2071" s="13" t="s">
        <v>237</v>
      </c>
    </row>
    <row r="2072" spans="1:12" ht="24">
      <c r="A2072" s="13" t="s">
        <v>472</v>
      </c>
      <c r="B2072" s="14">
        <v>45723</v>
      </c>
      <c r="C2072" s="13" t="s">
        <v>56</v>
      </c>
      <c r="D2072" s="13" t="s">
        <v>30</v>
      </c>
      <c r="E2072" s="13" t="s">
        <v>33</v>
      </c>
      <c r="F2072" s="15">
        <v>-1961.55</v>
      </c>
      <c r="G2072" s="15">
        <v>0</v>
      </c>
      <c r="H2072" s="15">
        <v>-1961.55</v>
      </c>
      <c r="I2072" s="15">
        <v>-1961.55</v>
      </c>
      <c r="J2072" s="15">
        <v>0</v>
      </c>
      <c r="K2072" s="16">
        <v>0</v>
      </c>
      <c r="L2072" s="13" t="s">
        <v>77</v>
      </c>
    </row>
    <row r="2073" spans="1:12" ht="24">
      <c r="A2073" s="13" t="s">
        <v>284</v>
      </c>
      <c r="B2073" s="14">
        <v>45723</v>
      </c>
      <c r="C2073" s="13" t="s">
        <v>146</v>
      </c>
      <c r="D2073" s="13" t="s">
        <v>76</v>
      </c>
      <c r="E2073" s="13" t="s">
        <v>18</v>
      </c>
      <c r="F2073" s="15">
        <v>0</v>
      </c>
      <c r="G2073" s="15">
        <v>25137</v>
      </c>
      <c r="H2073" s="15">
        <v>25137</v>
      </c>
      <c r="I2073" s="15">
        <v>18852.75</v>
      </c>
      <c r="J2073" s="15">
        <v>6284.25</v>
      </c>
      <c r="K2073" s="16">
        <v>0.25</v>
      </c>
      <c r="L2073" s="13" t="s">
        <v>127</v>
      </c>
    </row>
    <row r="2074" spans="1:12" ht="24">
      <c r="A2074" s="13" t="s">
        <v>321</v>
      </c>
      <c r="B2074" s="14">
        <v>45723</v>
      </c>
      <c r="C2074" s="13" t="s">
        <v>322</v>
      </c>
      <c r="D2074" s="13" t="s">
        <v>59</v>
      </c>
      <c r="E2074" s="13" t="s">
        <v>18</v>
      </c>
      <c r="F2074" s="15">
        <v>0</v>
      </c>
      <c r="G2074" s="15">
        <v>0</v>
      </c>
      <c r="H2074" s="15">
        <v>0</v>
      </c>
      <c r="I2074" s="15">
        <v>167.25</v>
      </c>
      <c r="J2074" s="15">
        <v>-167.25</v>
      </c>
      <c r="K2074" s="16">
        <v>0</v>
      </c>
      <c r="L2074" s="13" t="s">
        <v>255</v>
      </c>
    </row>
    <row r="2075" spans="1:12" ht="24">
      <c r="A2075" s="13" t="s">
        <v>513</v>
      </c>
      <c r="B2075" s="14">
        <v>45723</v>
      </c>
      <c r="C2075" s="13" t="s">
        <v>279</v>
      </c>
      <c r="D2075" s="13" t="s">
        <v>15</v>
      </c>
      <c r="E2075" s="13" t="s">
        <v>18</v>
      </c>
      <c r="F2075" s="15">
        <v>0</v>
      </c>
      <c r="G2075" s="15">
        <v>0</v>
      </c>
      <c r="H2075" s="15">
        <v>0</v>
      </c>
      <c r="I2075" s="15">
        <v>105.2</v>
      </c>
      <c r="J2075" s="15">
        <v>-105.2</v>
      </c>
      <c r="K2075" s="16">
        <v>0</v>
      </c>
      <c r="L2075" s="13" t="s">
        <v>514</v>
      </c>
    </row>
    <row r="2076" spans="1:12">
      <c r="A2076" s="13" t="s">
        <v>2050</v>
      </c>
      <c r="B2076" s="14">
        <v>45723</v>
      </c>
      <c r="C2076" s="13" t="s">
        <v>60</v>
      </c>
      <c r="D2076" s="13" t="s">
        <v>59</v>
      </c>
      <c r="E2076" s="13" t="s">
        <v>18</v>
      </c>
      <c r="F2076" s="15">
        <v>0</v>
      </c>
      <c r="G2076" s="15">
        <v>0</v>
      </c>
      <c r="H2076" s="15">
        <v>0</v>
      </c>
      <c r="I2076" s="15">
        <v>25.2</v>
      </c>
      <c r="J2076" s="15">
        <v>-25.2</v>
      </c>
      <c r="K2076" s="16">
        <v>0</v>
      </c>
      <c r="L2076" s="13" t="s">
        <v>247</v>
      </c>
    </row>
    <row r="2077" spans="1:12" ht="36">
      <c r="A2077" s="13" t="s">
        <v>2790</v>
      </c>
      <c r="B2077" s="14">
        <v>45723</v>
      </c>
      <c r="C2077" s="13" t="s">
        <v>89</v>
      </c>
      <c r="D2077" s="13" t="s">
        <v>39</v>
      </c>
      <c r="E2077" s="13" t="s">
        <v>33</v>
      </c>
      <c r="F2077" s="15">
        <v>0</v>
      </c>
      <c r="G2077" s="15">
        <v>0</v>
      </c>
      <c r="H2077" s="15">
        <v>0</v>
      </c>
      <c r="I2077" s="15">
        <v>-10.15</v>
      </c>
      <c r="J2077" s="15">
        <v>10.15</v>
      </c>
      <c r="K2077" s="16">
        <v>0</v>
      </c>
      <c r="L2077" s="13" t="s">
        <v>117</v>
      </c>
    </row>
    <row r="2078" spans="1:12" ht="24">
      <c r="A2078" s="13" t="s">
        <v>1127</v>
      </c>
      <c r="B2078" s="14">
        <v>45723</v>
      </c>
      <c r="C2078" s="13" t="s">
        <v>100</v>
      </c>
      <c r="D2078" s="13" t="s">
        <v>15</v>
      </c>
      <c r="E2078" s="13" t="s">
        <v>18</v>
      </c>
      <c r="F2078" s="15">
        <v>0</v>
      </c>
      <c r="G2078" s="15">
        <v>0</v>
      </c>
      <c r="H2078" s="15">
        <v>0</v>
      </c>
      <c r="I2078" s="15">
        <v>962.28</v>
      </c>
      <c r="J2078" s="15">
        <v>-962.28</v>
      </c>
      <c r="K2078" s="16">
        <v>0</v>
      </c>
      <c r="L2078" s="13" t="s">
        <v>234</v>
      </c>
    </row>
    <row r="2079" spans="1:12" ht="36">
      <c r="A2079" s="13" t="s">
        <v>620</v>
      </c>
      <c r="B2079" s="14">
        <v>45723</v>
      </c>
      <c r="C2079" s="13" t="s">
        <v>621</v>
      </c>
      <c r="D2079" s="13" t="s">
        <v>371</v>
      </c>
      <c r="E2079" s="13" t="s">
        <v>24</v>
      </c>
      <c r="F2079" s="15">
        <v>0</v>
      </c>
      <c r="G2079" s="15">
        <v>0</v>
      </c>
      <c r="H2079" s="15">
        <v>0</v>
      </c>
      <c r="I2079" s="15">
        <v>676.49</v>
      </c>
      <c r="J2079" s="15">
        <v>-676.49</v>
      </c>
      <c r="K2079" s="16">
        <v>0</v>
      </c>
      <c r="L2079" s="13" t="s">
        <v>237</v>
      </c>
    </row>
    <row r="2080" spans="1:12" ht="24">
      <c r="A2080" s="13" t="s">
        <v>1057</v>
      </c>
      <c r="B2080" s="14">
        <v>45723</v>
      </c>
      <c r="C2080" s="13" t="s">
        <v>170</v>
      </c>
      <c r="D2080" s="13" t="s">
        <v>81</v>
      </c>
      <c r="E2080" s="13" t="s">
        <v>24</v>
      </c>
      <c r="F2080" s="15">
        <v>0</v>
      </c>
      <c r="G2080" s="15">
        <v>0</v>
      </c>
      <c r="H2080" s="15">
        <v>0</v>
      </c>
      <c r="I2080" s="15">
        <v>46.87</v>
      </c>
      <c r="J2080" s="15">
        <v>-46.87</v>
      </c>
      <c r="K2080" s="16">
        <v>0</v>
      </c>
      <c r="L2080" s="13" t="s">
        <v>247</v>
      </c>
    </row>
    <row r="2081" spans="1:12" ht="36">
      <c r="A2081" s="13" t="s">
        <v>2819</v>
      </c>
      <c r="B2081" s="14">
        <v>45723</v>
      </c>
      <c r="C2081" s="13" t="s">
        <v>398</v>
      </c>
      <c r="D2081" s="13" t="s">
        <v>76</v>
      </c>
      <c r="E2081" s="13" t="s">
        <v>18</v>
      </c>
      <c r="F2081" s="15">
        <v>0</v>
      </c>
      <c r="G2081" s="15">
        <v>0</v>
      </c>
      <c r="H2081" s="15">
        <v>0</v>
      </c>
      <c r="I2081" s="15">
        <v>-50.46</v>
      </c>
      <c r="J2081" s="15">
        <v>50.46</v>
      </c>
      <c r="K2081" s="16">
        <v>0</v>
      </c>
      <c r="L2081" s="13" t="s">
        <v>80</v>
      </c>
    </row>
    <row r="2082" spans="1:12" ht="24">
      <c r="A2082" s="13" t="s">
        <v>1261</v>
      </c>
      <c r="B2082" s="14">
        <v>45723</v>
      </c>
      <c r="C2082" s="13" t="s">
        <v>175</v>
      </c>
      <c r="D2082" s="13" t="s">
        <v>20</v>
      </c>
      <c r="E2082" s="13" t="s">
        <v>24</v>
      </c>
      <c r="F2082" s="15">
        <v>0</v>
      </c>
      <c r="G2082" s="15">
        <v>0</v>
      </c>
      <c r="H2082" s="15">
        <v>0</v>
      </c>
      <c r="I2082" s="15">
        <v>6.6</v>
      </c>
      <c r="J2082" s="15">
        <v>-6.6</v>
      </c>
      <c r="K2082" s="16">
        <v>0</v>
      </c>
      <c r="L2082" s="13" t="s">
        <v>20</v>
      </c>
    </row>
    <row r="2083" spans="1:12">
      <c r="A2083" s="13" t="s">
        <v>2854</v>
      </c>
      <c r="B2083" s="14">
        <v>45723</v>
      </c>
      <c r="C2083" s="13" t="s">
        <v>351</v>
      </c>
      <c r="D2083" s="13" t="s">
        <v>105</v>
      </c>
      <c r="E2083" s="13" t="s">
        <v>33</v>
      </c>
      <c r="F2083" s="15">
        <v>17026.12</v>
      </c>
      <c r="G2083" s="15">
        <v>0</v>
      </c>
      <c r="H2083" s="15">
        <v>17026.12</v>
      </c>
      <c r="I2083" s="15">
        <v>13587.65</v>
      </c>
      <c r="J2083" s="15">
        <v>3438.47</v>
      </c>
      <c r="K2083" s="16">
        <v>0.20195265000000001</v>
      </c>
      <c r="L2083" s="13" t="s">
        <v>77</v>
      </c>
    </row>
    <row r="2084" spans="1:12" ht="24">
      <c r="A2084" s="13" t="s">
        <v>2855</v>
      </c>
      <c r="B2084" s="14">
        <v>45723</v>
      </c>
      <c r="C2084" s="13" t="s">
        <v>1634</v>
      </c>
      <c r="D2084" s="13" t="s">
        <v>30</v>
      </c>
      <c r="E2084" s="13" t="s">
        <v>33</v>
      </c>
      <c r="F2084" s="15">
        <v>3063.85</v>
      </c>
      <c r="G2084" s="15">
        <v>0</v>
      </c>
      <c r="H2084" s="15">
        <v>3063.85</v>
      </c>
      <c r="I2084" s="15">
        <v>2384.0100000000002</v>
      </c>
      <c r="J2084" s="15">
        <v>679.84</v>
      </c>
      <c r="K2084" s="16">
        <v>0.22189075999999999</v>
      </c>
      <c r="L2084" s="13" t="s">
        <v>77</v>
      </c>
    </row>
    <row r="2085" spans="1:12" ht="36">
      <c r="A2085" s="13" t="s">
        <v>2842</v>
      </c>
      <c r="B2085" s="14">
        <v>45723</v>
      </c>
      <c r="C2085" s="13" t="s">
        <v>157</v>
      </c>
      <c r="D2085" s="13" t="s">
        <v>105</v>
      </c>
      <c r="E2085" s="13" t="s">
        <v>33</v>
      </c>
      <c r="F2085" s="15">
        <v>0</v>
      </c>
      <c r="G2085" s="15">
        <v>0</v>
      </c>
      <c r="H2085" s="15">
        <v>0</v>
      </c>
      <c r="I2085" s="15">
        <v>-27.52</v>
      </c>
      <c r="J2085" s="15">
        <v>27.52</v>
      </c>
      <c r="K2085" s="16">
        <v>0</v>
      </c>
      <c r="L2085" s="13" t="s">
        <v>117</v>
      </c>
    </row>
    <row r="2086" spans="1:12">
      <c r="A2086" s="13" t="s">
        <v>2856</v>
      </c>
      <c r="B2086" s="14">
        <v>45723</v>
      </c>
      <c r="C2086" s="13" t="s">
        <v>21</v>
      </c>
      <c r="D2086" s="13" t="s">
        <v>20</v>
      </c>
      <c r="E2086" s="13" t="s">
        <v>24</v>
      </c>
      <c r="F2086" s="15">
        <v>1324.06</v>
      </c>
      <c r="G2086" s="15">
        <v>0</v>
      </c>
      <c r="H2086" s="15">
        <v>1324.06</v>
      </c>
      <c r="I2086" s="15">
        <v>1035.06</v>
      </c>
      <c r="J2086" s="15">
        <v>289</v>
      </c>
      <c r="K2086" s="16">
        <v>0.21826804999999999</v>
      </c>
      <c r="L2086" s="13" t="s">
        <v>245</v>
      </c>
    </row>
    <row r="2087" spans="1:12">
      <c r="A2087" s="13" t="s">
        <v>2857</v>
      </c>
      <c r="B2087" s="14">
        <v>45723</v>
      </c>
      <c r="C2087" s="13" t="s">
        <v>21</v>
      </c>
      <c r="D2087" s="13" t="s">
        <v>20</v>
      </c>
      <c r="E2087" s="13" t="s">
        <v>24</v>
      </c>
      <c r="F2087" s="15">
        <v>420.59</v>
      </c>
      <c r="G2087" s="15">
        <v>0</v>
      </c>
      <c r="H2087" s="15">
        <v>420.59</v>
      </c>
      <c r="I2087" s="15">
        <v>326.48</v>
      </c>
      <c r="J2087" s="15">
        <v>94.11</v>
      </c>
      <c r="K2087" s="16">
        <v>0.22375709999999999</v>
      </c>
      <c r="L2087" s="13" t="s">
        <v>245</v>
      </c>
    </row>
    <row r="2088" spans="1:12">
      <c r="A2088" s="13" t="s">
        <v>2858</v>
      </c>
      <c r="B2088" s="14">
        <v>45723</v>
      </c>
      <c r="C2088" s="13" t="s">
        <v>21</v>
      </c>
      <c r="D2088" s="13" t="s">
        <v>20</v>
      </c>
      <c r="E2088" s="13" t="s">
        <v>24</v>
      </c>
      <c r="F2088" s="15">
        <v>7963.23</v>
      </c>
      <c r="G2088" s="15">
        <v>0</v>
      </c>
      <c r="H2088" s="15">
        <v>7963.23</v>
      </c>
      <c r="I2088" s="15">
        <v>6320.73</v>
      </c>
      <c r="J2088" s="15">
        <v>1642.5</v>
      </c>
      <c r="K2088" s="16">
        <v>0.20626052</v>
      </c>
      <c r="L2088" s="13" t="s">
        <v>245</v>
      </c>
    </row>
    <row r="2089" spans="1:12" ht="24">
      <c r="A2089" s="13" t="s">
        <v>2493</v>
      </c>
      <c r="B2089" s="14">
        <v>45723</v>
      </c>
      <c r="C2089" s="13" t="s">
        <v>175</v>
      </c>
      <c r="D2089" s="13" t="s">
        <v>20</v>
      </c>
      <c r="E2089" s="13" t="s">
        <v>24</v>
      </c>
      <c r="F2089" s="15">
        <v>2172.1999999999998</v>
      </c>
      <c r="G2089" s="15">
        <v>0</v>
      </c>
      <c r="H2089" s="15">
        <v>2172.1999999999998</v>
      </c>
      <c r="I2089" s="15">
        <v>1682.53</v>
      </c>
      <c r="J2089" s="15">
        <v>489.67</v>
      </c>
      <c r="K2089" s="16">
        <v>0.22542583999999999</v>
      </c>
      <c r="L2089" s="13" t="s">
        <v>20</v>
      </c>
    </row>
    <row r="2090" spans="1:12">
      <c r="A2090" s="13" t="s">
        <v>2507</v>
      </c>
      <c r="B2090" s="14">
        <v>45723</v>
      </c>
      <c r="C2090" s="13" t="s">
        <v>21</v>
      </c>
      <c r="D2090" s="13" t="s">
        <v>20</v>
      </c>
      <c r="E2090" s="13" t="s">
        <v>24</v>
      </c>
      <c r="F2090" s="15">
        <v>0</v>
      </c>
      <c r="G2090" s="15">
        <v>0</v>
      </c>
      <c r="H2090" s="15">
        <v>0</v>
      </c>
      <c r="I2090" s="15">
        <v>-4853.07</v>
      </c>
      <c r="J2090" s="15">
        <v>4853.07</v>
      </c>
      <c r="K2090" s="16">
        <v>0</v>
      </c>
      <c r="L2090" s="13" t="s">
        <v>20</v>
      </c>
    </row>
    <row r="2091" spans="1:12">
      <c r="A2091" s="13" t="s">
        <v>2849</v>
      </c>
      <c r="B2091" s="14">
        <v>45723</v>
      </c>
      <c r="C2091" s="13" t="s">
        <v>21</v>
      </c>
      <c r="D2091" s="13" t="s">
        <v>20</v>
      </c>
      <c r="E2091" s="13" t="s">
        <v>24</v>
      </c>
      <c r="F2091" s="15">
        <v>323.08</v>
      </c>
      <c r="G2091" s="15">
        <v>0</v>
      </c>
      <c r="H2091" s="15">
        <v>323.08</v>
      </c>
      <c r="I2091" s="15">
        <v>195</v>
      </c>
      <c r="J2091" s="15">
        <v>128.08000000000001</v>
      </c>
      <c r="K2091" s="16">
        <v>0.39643432000000001</v>
      </c>
      <c r="L2091" s="13" t="s">
        <v>245</v>
      </c>
    </row>
    <row r="2092" spans="1:12" ht="24">
      <c r="A2092" s="13" t="s">
        <v>2859</v>
      </c>
      <c r="B2092" s="14">
        <v>45723</v>
      </c>
      <c r="C2092" s="13" t="s">
        <v>297</v>
      </c>
      <c r="D2092" s="13" t="s">
        <v>117</v>
      </c>
      <c r="E2092" s="13" t="s">
        <v>33</v>
      </c>
      <c r="F2092" s="15">
        <v>743</v>
      </c>
      <c r="G2092" s="15">
        <v>0</v>
      </c>
      <c r="H2092" s="15">
        <v>743</v>
      </c>
      <c r="I2092" s="15">
        <v>618.07000000000005</v>
      </c>
      <c r="J2092" s="15">
        <v>124.93</v>
      </c>
      <c r="K2092" s="16">
        <v>0.16814266</v>
      </c>
      <c r="L2092" s="13" t="s">
        <v>117</v>
      </c>
    </row>
    <row r="2093" spans="1:12">
      <c r="A2093" s="13" t="s">
        <v>1368</v>
      </c>
      <c r="B2093" s="14">
        <v>45723</v>
      </c>
      <c r="C2093" s="13" t="s">
        <v>21</v>
      </c>
      <c r="D2093" s="13" t="s">
        <v>20</v>
      </c>
      <c r="E2093" s="13" t="s">
        <v>24</v>
      </c>
      <c r="F2093" s="15">
        <v>0</v>
      </c>
      <c r="G2093" s="15">
        <v>0</v>
      </c>
      <c r="H2093" s="15">
        <v>0</v>
      </c>
      <c r="I2093" s="15">
        <v>264.70999999999998</v>
      </c>
      <c r="J2093" s="15">
        <v>-264.70999999999998</v>
      </c>
      <c r="K2093" s="16">
        <v>0</v>
      </c>
      <c r="L2093" s="13" t="s">
        <v>237</v>
      </c>
    </row>
    <row r="2094" spans="1:12" ht="24">
      <c r="A2094" s="13" t="s">
        <v>323</v>
      </c>
      <c r="B2094" s="14">
        <v>45723</v>
      </c>
      <c r="C2094" s="13" t="s">
        <v>223</v>
      </c>
      <c r="D2094" s="13" t="s">
        <v>59</v>
      </c>
      <c r="E2094" s="13" t="s">
        <v>18</v>
      </c>
      <c r="F2094" s="15">
        <v>0</v>
      </c>
      <c r="G2094" s="15">
        <v>0</v>
      </c>
      <c r="H2094" s="15">
        <v>0</v>
      </c>
      <c r="I2094" s="15">
        <v>2276.1999999999998</v>
      </c>
      <c r="J2094" s="15">
        <v>-2276.1999999999998</v>
      </c>
      <c r="K2094" s="16">
        <v>0</v>
      </c>
      <c r="L2094" s="13" t="s">
        <v>103</v>
      </c>
    </row>
    <row r="2095" spans="1:12" ht="36">
      <c r="A2095" s="13" t="s">
        <v>2860</v>
      </c>
      <c r="B2095" s="14">
        <v>45723</v>
      </c>
      <c r="C2095" s="13" t="s">
        <v>135</v>
      </c>
      <c r="D2095" s="13" t="s">
        <v>106</v>
      </c>
      <c r="E2095" s="13" t="s">
        <v>33</v>
      </c>
      <c r="F2095" s="15">
        <v>44631.22</v>
      </c>
      <c r="G2095" s="15">
        <v>0</v>
      </c>
      <c r="H2095" s="15">
        <v>44631.22</v>
      </c>
      <c r="I2095" s="15">
        <v>33794.879999999997</v>
      </c>
      <c r="J2095" s="15">
        <v>10836.34</v>
      </c>
      <c r="K2095" s="16">
        <v>0.24279730999999999</v>
      </c>
      <c r="L2095" s="13" t="s">
        <v>77</v>
      </c>
    </row>
    <row r="2096" spans="1:12" ht="24">
      <c r="A2096" s="13" t="s">
        <v>482</v>
      </c>
      <c r="B2096" s="14">
        <v>45723</v>
      </c>
      <c r="C2096" s="13" t="s">
        <v>273</v>
      </c>
      <c r="D2096" s="13" t="s">
        <v>76</v>
      </c>
      <c r="E2096" s="13" t="s">
        <v>18</v>
      </c>
      <c r="F2096" s="15">
        <v>0</v>
      </c>
      <c r="G2096" s="15">
        <v>0</v>
      </c>
      <c r="H2096" s="15">
        <v>0</v>
      </c>
      <c r="I2096" s="15">
        <v>234.6</v>
      </c>
      <c r="J2096" s="15">
        <v>-234.6</v>
      </c>
      <c r="K2096" s="16">
        <v>0</v>
      </c>
      <c r="L2096" s="13" t="s">
        <v>269</v>
      </c>
    </row>
    <row r="2097" spans="1:12">
      <c r="A2097" s="13" t="s">
        <v>2839</v>
      </c>
      <c r="B2097" s="14">
        <v>45723</v>
      </c>
      <c r="C2097" s="13" t="s">
        <v>21</v>
      </c>
      <c r="D2097" s="13" t="s">
        <v>20</v>
      </c>
      <c r="E2097" s="13" t="s">
        <v>24</v>
      </c>
      <c r="F2097" s="15">
        <v>0</v>
      </c>
      <c r="G2097" s="15">
        <v>0</v>
      </c>
      <c r="H2097" s="15">
        <v>0</v>
      </c>
      <c r="I2097" s="15">
        <v>-722</v>
      </c>
      <c r="J2097" s="15">
        <v>722</v>
      </c>
      <c r="K2097" s="16">
        <v>0</v>
      </c>
      <c r="L2097" s="13" t="s">
        <v>20</v>
      </c>
    </row>
    <row r="2098" spans="1:12" ht="36">
      <c r="A2098" s="13" t="s">
        <v>2107</v>
      </c>
      <c r="B2098" s="14">
        <v>45723</v>
      </c>
      <c r="C2098" s="13" t="s">
        <v>2108</v>
      </c>
      <c r="D2098" s="13" t="s">
        <v>59</v>
      </c>
      <c r="E2098" s="13" t="s">
        <v>18</v>
      </c>
      <c r="F2098" s="15">
        <v>0</v>
      </c>
      <c r="G2098" s="15">
        <v>0</v>
      </c>
      <c r="H2098" s="15">
        <v>0</v>
      </c>
      <c r="I2098" s="15">
        <v>470.24</v>
      </c>
      <c r="J2098" s="15">
        <v>-470.24</v>
      </c>
      <c r="K2098" s="16">
        <v>0</v>
      </c>
      <c r="L2098" s="13" t="s">
        <v>269</v>
      </c>
    </row>
    <row r="2099" spans="1:12" ht="36">
      <c r="A2099" s="13" t="s">
        <v>2861</v>
      </c>
      <c r="B2099" s="14">
        <v>45723</v>
      </c>
      <c r="C2099" s="13" t="s">
        <v>135</v>
      </c>
      <c r="D2099" s="13" t="s">
        <v>106</v>
      </c>
      <c r="E2099" s="13" t="s">
        <v>33</v>
      </c>
      <c r="F2099" s="15">
        <v>2659</v>
      </c>
      <c r="G2099" s="15">
        <v>0</v>
      </c>
      <c r="H2099" s="15">
        <v>2659</v>
      </c>
      <c r="I2099" s="15">
        <v>1892.2</v>
      </c>
      <c r="J2099" s="15">
        <v>766.8</v>
      </c>
      <c r="K2099" s="16">
        <v>0.28837909</v>
      </c>
      <c r="L2099" s="13" t="s">
        <v>77</v>
      </c>
    </row>
    <row r="2100" spans="1:12" ht="24">
      <c r="A2100" s="13" t="s">
        <v>2862</v>
      </c>
      <c r="B2100" s="14">
        <v>45723</v>
      </c>
      <c r="C2100" s="13" t="s">
        <v>580</v>
      </c>
      <c r="D2100" s="13" t="s">
        <v>181</v>
      </c>
      <c r="E2100" s="13" t="s">
        <v>18</v>
      </c>
      <c r="F2100" s="15">
        <v>837.5</v>
      </c>
      <c r="G2100" s="15">
        <v>0</v>
      </c>
      <c r="H2100" s="15">
        <v>837.5</v>
      </c>
      <c r="I2100" s="15">
        <v>788.26</v>
      </c>
      <c r="J2100" s="15">
        <v>49.24</v>
      </c>
      <c r="K2100" s="16">
        <v>5.8794029999999997E-2</v>
      </c>
      <c r="L2100" s="13" t="s">
        <v>581</v>
      </c>
    </row>
    <row r="2101" spans="1:12" ht="24">
      <c r="A2101" s="13" t="s">
        <v>2863</v>
      </c>
      <c r="B2101" s="14">
        <v>45723</v>
      </c>
      <c r="C2101" s="13" t="s">
        <v>175</v>
      </c>
      <c r="D2101" s="13" t="s">
        <v>20</v>
      </c>
      <c r="E2101" s="13" t="s">
        <v>24</v>
      </c>
      <c r="F2101" s="15">
        <v>2421.8000000000002</v>
      </c>
      <c r="G2101" s="15">
        <v>0</v>
      </c>
      <c r="H2101" s="15">
        <v>2421.8000000000002</v>
      </c>
      <c r="I2101" s="15">
        <v>1772.4</v>
      </c>
      <c r="J2101" s="15">
        <v>649.4</v>
      </c>
      <c r="K2101" s="16">
        <v>0.26814766000000001</v>
      </c>
      <c r="L2101" s="13" t="s">
        <v>20</v>
      </c>
    </row>
    <row r="2102" spans="1:12" ht="24">
      <c r="A2102" s="13" t="s">
        <v>2864</v>
      </c>
      <c r="B2102" s="14">
        <v>45723</v>
      </c>
      <c r="C2102" s="13" t="s">
        <v>175</v>
      </c>
      <c r="D2102" s="13" t="s">
        <v>20</v>
      </c>
      <c r="E2102" s="13" t="s">
        <v>24</v>
      </c>
      <c r="F2102" s="15">
        <v>1514.18</v>
      </c>
      <c r="G2102" s="15">
        <v>0</v>
      </c>
      <c r="H2102" s="15">
        <v>1514.18</v>
      </c>
      <c r="I2102" s="15">
        <v>1064.3499999999999</v>
      </c>
      <c r="J2102" s="15">
        <v>449.83</v>
      </c>
      <c r="K2102" s="16">
        <v>0.29707829000000002</v>
      </c>
      <c r="L2102" s="13" t="s">
        <v>20</v>
      </c>
    </row>
    <row r="2103" spans="1:12" ht="24">
      <c r="A2103" s="13" t="s">
        <v>2865</v>
      </c>
      <c r="B2103" s="14">
        <v>45723</v>
      </c>
      <c r="C2103" s="13" t="s">
        <v>175</v>
      </c>
      <c r="D2103" s="13" t="s">
        <v>20</v>
      </c>
      <c r="E2103" s="13" t="s">
        <v>24</v>
      </c>
      <c r="F2103" s="15">
        <v>2228.4299999999998</v>
      </c>
      <c r="G2103" s="15">
        <v>0</v>
      </c>
      <c r="H2103" s="15">
        <v>2228.4299999999998</v>
      </c>
      <c r="I2103" s="15">
        <v>1409.1</v>
      </c>
      <c r="J2103" s="15">
        <v>819.33</v>
      </c>
      <c r="K2103" s="16">
        <v>0.36767140999999998</v>
      </c>
      <c r="L2103" s="13" t="s">
        <v>20</v>
      </c>
    </row>
    <row r="2104" spans="1:12">
      <c r="A2104" s="13" t="s">
        <v>2866</v>
      </c>
      <c r="B2104" s="14">
        <v>45723</v>
      </c>
      <c r="C2104" s="13" t="s">
        <v>21</v>
      </c>
      <c r="D2104" s="13" t="s">
        <v>20</v>
      </c>
      <c r="E2104" s="13" t="s">
        <v>24</v>
      </c>
      <c r="F2104" s="15">
        <v>5150</v>
      </c>
      <c r="G2104" s="15">
        <v>0</v>
      </c>
      <c r="H2104" s="15">
        <v>5150</v>
      </c>
      <c r="I2104" s="15">
        <v>975</v>
      </c>
      <c r="J2104" s="15">
        <v>4175</v>
      </c>
      <c r="K2104" s="16">
        <v>0.81067960999999999</v>
      </c>
      <c r="L2104" s="13" t="s">
        <v>20</v>
      </c>
    </row>
    <row r="2105" spans="1:12" ht="24">
      <c r="A2105" s="13" t="s">
        <v>2867</v>
      </c>
      <c r="B2105" s="14">
        <v>45723</v>
      </c>
      <c r="C2105" s="13" t="s">
        <v>175</v>
      </c>
      <c r="D2105" s="13" t="s">
        <v>20</v>
      </c>
      <c r="E2105" s="13" t="s">
        <v>24</v>
      </c>
      <c r="F2105" s="15">
        <v>2365.25</v>
      </c>
      <c r="G2105" s="15">
        <v>0</v>
      </c>
      <c r="H2105" s="15">
        <v>2365.25</v>
      </c>
      <c r="I2105" s="15">
        <v>1754.55</v>
      </c>
      <c r="J2105" s="15">
        <v>610.70000000000005</v>
      </c>
      <c r="K2105" s="16">
        <v>0.25819681</v>
      </c>
      <c r="L2105" s="13" t="s">
        <v>20</v>
      </c>
    </row>
    <row r="2106" spans="1:12" ht="24">
      <c r="A2106" s="13" t="s">
        <v>2101</v>
      </c>
      <c r="B2106" s="14">
        <v>45725</v>
      </c>
      <c r="C2106" s="13" t="s">
        <v>1781</v>
      </c>
      <c r="D2106" s="13" t="s">
        <v>81</v>
      </c>
      <c r="E2106" s="13" t="s">
        <v>24</v>
      </c>
      <c r="F2106" s="15">
        <v>0</v>
      </c>
      <c r="G2106" s="15">
        <v>0</v>
      </c>
      <c r="H2106" s="15">
        <v>0</v>
      </c>
      <c r="I2106" s="15">
        <v>50.99</v>
      </c>
      <c r="J2106" s="15">
        <v>-50.99</v>
      </c>
      <c r="K2106" s="16">
        <v>0</v>
      </c>
      <c r="L2106" s="13" t="s">
        <v>2753</v>
      </c>
    </row>
    <row r="2107" spans="1:12" ht="24">
      <c r="A2107" s="13" t="s">
        <v>2168</v>
      </c>
      <c r="B2107" s="14">
        <v>45725</v>
      </c>
      <c r="C2107" s="13" t="s">
        <v>146</v>
      </c>
      <c r="D2107" s="13" t="s">
        <v>76</v>
      </c>
      <c r="E2107" s="13" t="s">
        <v>18</v>
      </c>
      <c r="F2107" s="15">
        <v>0</v>
      </c>
      <c r="G2107" s="15">
        <v>0</v>
      </c>
      <c r="H2107" s="15">
        <v>0</v>
      </c>
      <c r="I2107" s="15">
        <v>-107</v>
      </c>
      <c r="J2107" s="15">
        <v>107</v>
      </c>
      <c r="K2107" s="16">
        <v>0</v>
      </c>
      <c r="L2107" s="13" t="s">
        <v>1738</v>
      </c>
    </row>
    <row r="2108" spans="1:12" ht="24">
      <c r="A2108" s="13" t="s">
        <v>2868</v>
      </c>
      <c r="B2108" s="14">
        <v>45725</v>
      </c>
      <c r="C2108" s="13" t="s">
        <v>100</v>
      </c>
      <c r="D2108" s="13" t="s">
        <v>15</v>
      </c>
      <c r="E2108" s="13" t="s">
        <v>18</v>
      </c>
      <c r="F2108" s="15">
        <v>225</v>
      </c>
      <c r="G2108" s="15">
        <v>0</v>
      </c>
      <c r="H2108" s="15">
        <v>225</v>
      </c>
      <c r="I2108" s="15">
        <v>211.77</v>
      </c>
      <c r="J2108" s="15">
        <v>13.23</v>
      </c>
      <c r="K2108" s="16">
        <v>5.8799999999999998E-2</v>
      </c>
      <c r="L2108" s="13" t="s">
        <v>234</v>
      </c>
    </row>
    <row r="2109" spans="1:12">
      <c r="A2109" s="13" t="s">
        <v>2833</v>
      </c>
      <c r="B2109" s="14">
        <v>45726</v>
      </c>
      <c r="C2109" s="13" t="s">
        <v>411</v>
      </c>
      <c r="D2109" s="13" t="s">
        <v>59</v>
      </c>
      <c r="E2109" s="13" t="s">
        <v>18</v>
      </c>
      <c r="F2109" s="15">
        <v>0</v>
      </c>
      <c r="G2109" s="15">
        <v>0</v>
      </c>
      <c r="H2109" s="15">
        <v>0</v>
      </c>
      <c r="I2109" s="15">
        <v>49.96</v>
      </c>
      <c r="J2109" s="15">
        <v>-49.96</v>
      </c>
      <c r="K2109" s="16">
        <v>0</v>
      </c>
      <c r="L2109" s="13" t="s">
        <v>181</v>
      </c>
    </row>
    <row r="2110" spans="1:12" ht="24">
      <c r="A2110" s="13" t="s">
        <v>472</v>
      </c>
      <c r="B2110" s="14">
        <v>45726</v>
      </c>
      <c r="C2110" s="13" t="s">
        <v>56</v>
      </c>
      <c r="D2110" s="13" t="s">
        <v>30</v>
      </c>
      <c r="E2110" s="13" t="s">
        <v>33</v>
      </c>
      <c r="F2110" s="15">
        <v>0</v>
      </c>
      <c r="G2110" s="15">
        <v>-1961.55</v>
      </c>
      <c r="H2110" s="15">
        <v>-1961.55</v>
      </c>
      <c r="I2110" s="15">
        <v>-1667.43</v>
      </c>
      <c r="J2110" s="15">
        <v>-294.12</v>
      </c>
      <c r="K2110" s="16">
        <v>0.14994265000000001</v>
      </c>
      <c r="L2110" s="13" t="s">
        <v>77</v>
      </c>
    </row>
    <row r="2111" spans="1:12" ht="24">
      <c r="A2111" s="13" t="s">
        <v>579</v>
      </c>
      <c r="B2111" s="14">
        <v>45726</v>
      </c>
      <c r="C2111" s="13" t="s">
        <v>580</v>
      </c>
      <c r="D2111" s="13" t="s">
        <v>181</v>
      </c>
      <c r="E2111" s="13" t="s">
        <v>18</v>
      </c>
      <c r="F2111" s="15">
        <v>0</v>
      </c>
      <c r="G2111" s="15">
        <v>0</v>
      </c>
      <c r="H2111" s="15">
        <v>0</v>
      </c>
      <c r="I2111" s="15">
        <v>-3852.55</v>
      </c>
      <c r="J2111" s="15">
        <v>3852.55</v>
      </c>
      <c r="K2111" s="16">
        <v>0</v>
      </c>
      <c r="L2111" s="13" t="s">
        <v>581</v>
      </c>
    </row>
    <row r="2112" spans="1:12" ht="48">
      <c r="A2112" s="13" t="s">
        <v>1919</v>
      </c>
      <c r="B2112" s="14">
        <v>45726</v>
      </c>
      <c r="C2112" s="13" t="s">
        <v>151</v>
      </c>
      <c r="D2112" s="13" t="s">
        <v>70</v>
      </c>
      <c r="E2112" s="13" t="s">
        <v>24</v>
      </c>
      <c r="F2112" s="15">
        <v>0</v>
      </c>
      <c r="G2112" s="15">
        <v>0</v>
      </c>
      <c r="H2112" s="15">
        <v>0</v>
      </c>
      <c r="I2112" s="15">
        <v>409.51</v>
      </c>
      <c r="J2112" s="15">
        <v>-409.51</v>
      </c>
      <c r="K2112" s="16">
        <v>0</v>
      </c>
      <c r="L2112" s="13" t="s">
        <v>239</v>
      </c>
    </row>
    <row r="2113" spans="1:12" ht="36">
      <c r="A2113" s="13" t="s">
        <v>2869</v>
      </c>
      <c r="B2113" s="14">
        <v>45726</v>
      </c>
      <c r="C2113" s="13" t="s">
        <v>135</v>
      </c>
      <c r="D2113" s="13" t="s">
        <v>106</v>
      </c>
      <c r="E2113" s="13" t="s">
        <v>33</v>
      </c>
      <c r="F2113" s="15">
        <v>26156.5</v>
      </c>
      <c r="G2113" s="15">
        <v>0</v>
      </c>
      <c r="H2113" s="15">
        <v>26156.5</v>
      </c>
      <c r="I2113" s="15">
        <v>19631.88</v>
      </c>
      <c r="J2113" s="15">
        <v>6524.62</v>
      </c>
      <c r="K2113" s="16">
        <v>0.24944545000000001</v>
      </c>
      <c r="L2113" s="13" t="s">
        <v>77</v>
      </c>
    </row>
    <row r="2114" spans="1:12" ht="36">
      <c r="A2114" s="13" t="s">
        <v>2807</v>
      </c>
      <c r="B2114" s="14">
        <v>45726</v>
      </c>
      <c r="C2114" s="13" t="s">
        <v>89</v>
      </c>
      <c r="D2114" s="13" t="s">
        <v>39</v>
      </c>
      <c r="E2114" s="13" t="s">
        <v>33</v>
      </c>
      <c r="F2114" s="15">
        <v>0</v>
      </c>
      <c r="G2114" s="15">
        <v>0</v>
      </c>
      <c r="H2114" s="15">
        <v>0</v>
      </c>
      <c r="I2114" s="15">
        <v>-613</v>
      </c>
      <c r="J2114" s="15">
        <v>613</v>
      </c>
      <c r="K2114" s="16">
        <v>0</v>
      </c>
      <c r="L2114" s="13" t="s">
        <v>117</v>
      </c>
    </row>
    <row r="2115" spans="1:12">
      <c r="A2115" s="13" t="s">
        <v>2870</v>
      </c>
      <c r="B2115" s="14">
        <v>45726</v>
      </c>
      <c r="C2115" s="13" t="s">
        <v>21</v>
      </c>
      <c r="D2115" s="13" t="s">
        <v>20</v>
      </c>
      <c r="E2115" s="13" t="s">
        <v>24</v>
      </c>
      <c r="F2115" s="15">
        <v>4937.5</v>
      </c>
      <c r="G2115" s="15">
        <v>0</v>
      </c>
      <c r="H2115" s="15">
        <v>4937.5</v>
      </c>
      <c r="I2115" s="15">
        <v>3950</v>
      </c>
      <c r="J2115" s="15">
        <v>987.5</v>
      </c>
      <c r="K2115" s="16">
        <v>0.2</v>
      </c>
      <c r="L2115" s="13" t="s">
        <v>20</v>
      </c>
    </row>
    <row r="2116" spans="1:12" ht="36">
      <c r="A2116" s="13" t="s">
        <v>1341</v>
      </c>
      <c r="B2116" s="14">
        <v>45726</v>
      </c>
      <c r="C2116" s="13" t="s">
        <v>89</v>
      </c>
      <c r="D2116" s="13" t="s">
        <v>39</v>
      </c>
      <c r="E2116" s="13" t="s">
        <v>33</v>
      </c>
      <c r="F2116" s="15">
        <v>0</v>
      </c>
      <c r="G2116" s="15">
        <v>0</v>
      </c>
      <c r="H2116" s="15">
        <v>0</v>
      </c>
      <c r="I2116" s="15">
        <v>0.25</v>
      </c>
      <c r="J2116" s="15">
        <v>-0.25</v>
      </c>
      <c r="K2116" s="16">
        <v>0</v>
      </c>
      <c r="L2116" s="13" t="s">
        <v>117</v>
      </c>
    </row>
    <row r="2117" spans="1:12">
      <c r="A2117" s="13" t="s">
        <v>2871</v>
      </c>
      <c r="B2117" s="14">
        <v>45726</v>
      </c>
      <c r="C2117" s="13" t="s">
        <v>21</v>
      </c>
      <c r="D2117" s="13" t="s">
        <v>20</v>
      </c>
      <c r="E2117" s="13" t="s">
        <v>24</v>
      </c>
      <c r="F2117" s="15">
        <v>4937.5</v>
      </c>
      <c r="G2117" s="15">
        <v>0</v>
      </c>
      <c r="H2117" s="15">
        <v>4937.5</v>
      </c>
      <c r="I2117" s="15">
        <v>3950</v>
      </c>
      <c r="J2117" s="15">
        <v>987.5</v>
      </c>
      <c r="K2117" s="16">
        <v>0.2</v>
      </c>
      <c r="L2117" s="13" t="s">
        <v>20</v>
      </c>
    </row>
    <row r="2118" spans="1:12">
      <c r="A2118" s="13" t="s">
        <v>2854</v>
      </c>
      <c r="B2118" s="14">
        <v>45726</v>
      </c>
      <c r="C2118" s="13" t="s">
        <v>351</v>
      </c>
      <c r="D2118" s="13" t="s">
        <v>105</v>
      </c>
      <c r="E2118" s="13" t="s">
        <v>33</v>
      </c>
      <c r="F2118" s="15">
        <v>0</v>
      </c>
      <c r="G2118" s="15">
        <v>0</v>
      </c>
      <c r="H2118" s="15">
        <v>0</v>
      </c>
      <c r="I2118" s="15">
        <v>405.42</v>
      </c>
      <c r="J2118" s="15">
        <v>-405.42</v>
      </c>
      <c r="K2118" s="16">
        <v>0</v>
      </c>
      <c r="L2118" s="13" t="s">
        <v>77</v>
      </c>
    </row>
    <row r="2119" spans="1:12" ht="48">
      <c r="A2119" s="13" t="s">
        <v>2872</v>
      </c>
      <c r="B2119" s="14">
        <v>45726</v>
      </c>
      <c r="C2119" s="13" t="s">
        <v>151</v>
      </c>
      <c r="D2119" s="13" t="s">
        <v>70</v>
      </c>
      <c r="E2119" s="13" t="s">
        <v>24</v>
      </c>
      <c r="F2119" s="15">
        <v>0</v>
      </c>
      <c r="G2119" s="15">
        <v>0</v>
      </c>
      <c r="H2119" s="15">
        <v>0</v>
      </c>
      <c r="I2119" s="15">
        <v>435.31</v>
      </c>
      <c r="J2119" s="15">
        <v>-435.31</v>
      </c>
      <c r="K2119" s="16">
        <v>0</v>
      </c>
      <c r="L2119" s="13" t="s">
        <v>239</v>
      </c>
    </row>
    <row r="2120" spans="1:12" ht="24">
      <c r="A2120" s="13" t="s">
        <v>2873</v>
      </c>
      <c r="B2120" s="14">
        <v>45726</v>
      </c>
      <c r="C2120" s="13" t="s">
        <v>263</v>
      </c>
      <c r="D2120" s="13" t="s">
        <v>30</v>
      </c>
      <c r="E2120" s="13" t="s">
        <v>33</v>
      </c>
      <c r="F2120" s="15">
        <v>41091.279999999999</v>
      </c>
      <c r="G2120" s="15">
        <v>0</v>
      </c>
      <c r="H2120" s="15">
        <v>41091.279999999999</v>
      </c>
      <c r="I2120" s="15">
        <v>36110.49</v>
      </c>
      <c r="J2120" s="15">
        <v>4980.79</v>
      </c>
      <c r="K2120" s="16">
        <v>0.12121282</v>
      </c>
      <c r="L2120" s="13" t="s">
        <v>117</v>
      </c>
    </row>
    <row r="2121" spans="1:12" ht="36">
      <c r="A2121" s="13" t="s">
        <v>2874</v>
      </c>
      <c r="B2121" s="14">
        <v>45726</v>
      </c>
      <c r="C2121" s="13" t="s">
        <v>135</v>
      </c>
      <c r="D2121" s="13" t="s">
        <v>106</v>
      </c>
      <c r="E2121" s="13" t="s">
        <v>33</v>
      </c>
      <c r="F2121" s="15">
        <v>2659</v>
      </c>
      <c r="G2121" s="15">
        <v>0</v>
      </c>
      <c r="H2121" s="15">
        <v>2659</v>
      </c>
      <c r="I2121" s="15">
        <v>1892.2</v>
      </c>
      <c r="J2121" s="15">
        <v>766.8</v>
      </c>
      <c r="K2121" s="16">
        <v>0.28837909</v>
      </c>
      <c r="L2121" s="13" t="s">
        <v>77</v>
      </c>
    </row>
    <row r="2122" spans="1:12">
      <c r="A2122" s="13" t="s">
        <v>2839</v>
      </c>
      <c r="B2122" s="14">
        <v>45726</v>
      </c>
      <c r="C2122" s="13" t="s">
        <v>21</v>
      </c>
      <c r="D2122" s="13" t="s">
        <v>20</v>
      </c>
      <c r="E2122" s="13" t="s">
        <v>24</v>
      </c>
      <c r="F2122" s="15">
        <v>0</v>
      </c>
      <c r="G2122" s="15">
        <v>0</v>
      </c>
      <c r="H2122" s="15">
        <v>0</v>
      </c>
      <c r="I2122" s="15">
        <v>-477</v>
      </c>
      <c r="J2122" s="15">
        <v>477</v>
      </c>
      <c r="K2122" s="16">
        <v>0</v>
      </c>
      <c r="L2122" s="13" t="s">
        <v>20</v>
      </c>
    </row>
    <row r="2123" spans="1:12" ht="24">
      <c r="A2123" s="13" t="s">
        <v>2169</v>
      </c>
      <c r="B2123" s="14">
        <v>45726</v>
      </c>
      <c r="C2123" s="13" t="s">
        <v>1539</v>
      </c>
      <c r="D2123" s="13" t="s">
        <v>45</v>
      </c>
      <c r="E2123" s="13" t="s">
        <v>24</v>
      </c>
      <c r="F2123" s="15">
        <v>0</v>
      </c>
      <c r="G2123" s="15">
        <v>-3012.96</v>
      </c>
      <c r="H2123" s="15">
        <v>-3012.96</v>
      </c>
      <c r="I2123" s="15">
        <v>-2320</v>
      </c>
      <c r="J2123" s="15">
        <v>-692.96</v>
      </c>
      <c r="K2123" s="16">
        <v>0.22999310000000001</v>
      </c>
      <c r="L2123" s="13" t="s">
        <v>241</v>
      </c>
    </row>
    <row r="2124" spans="1:12" ht="36">
      <c r="A2124" s="13" t="s">
        <v>2843</v>
      </c>
      <c r="B2124" s="14">
        <v>45726</v>
      </c>
      <c r="C2124" s="13" t="s">
        <v>1007</v>
      </c>
      <c r="D2124" s="13" t="s">
        <v>15</v>
      </c>
      <c r="E2124" s="13" t="s">
        <v>18</v>
      </c>
      <c r="F2124" s="15">
        <v>0</v>
      </c>
      <c r="G2124" s="15">
        <v>320.51</v>
      </c>
      <c r="H2124" s="15">
        <v>320.51</v>
      </c>
      <c r="I2124" s="15">
        <v>250</v>
      </c>
      <c r="J2124" s="15">
        <v>70.510000000000005</v>
      </c>
      <c r="K2124" s="16">
        <v>0.21999314</v>
      </c>
      <c r="L2124" s="13" t="s">
        <v>237</v>
      </c>
    </row>
    <row r="2125" spans="1:12" ht="24">
      <c r="A2125" s="13" t="s">
        <v>2875</v>
      </c>
      <c r="B2125" s="14">
        <v>45726</v>
      </c>
      <c r="C2125" s="13" t="s">
        <v>1035</v>
      </c>
      <c r="D2125" s="13" t="s">
        <v>106</v>
      </c>
      <c r="E2125" s="13" t="s">
        <v>33</v>
      </c>
      <c r="F2125" s="15">
        <v>9408.73</v>
      </c>
      <c r="G2125" s="15">
        <v>0</v>
      </c>
      <c r="H2125" s="15">
        <v>9408.73</v>
      </c>
      <c r="I2125" s="15">
        <v>7962.92</v>
      </c>
      <c r="J2125" s="15">
        <v>1445.81</v>
      </c>
      <c r="K2125" s="16">
        <v>0.15366685999999999</v>
      </c>
      <c r="L2125" s="13" t="s">
        <v>77</v>
      </c>
    </row>
    <row r="2126" spans="1:12" ht="36">
      <c r="A2126" s="13" t="s">
        <v>591</v>
      </c>
      <c r="B2126" s="14">
        <v>45726</v>
      </c>
      <c r="C2126" s="13" t="s">
        <v>592</v>
      </c>
      <c r="D2126" s="13" t="s">
        <v>106</v>
      </c>
      <c r="E2126" s="13" t="s">
        <v>33</v>
      </c>
      <c r="F2126" s="15">
        <v>0</v>
      </c>
      <c r="G2126" s="15">
        <v>0</v>
      </c>
      <c r="H2126" s="15">
        <v>0</v>
      </c>
      <c r="I2126" s="15">
        <v>587.30999999999995</v>
      </c>
      <c r="J2126" s="15">
        <v>-587.30999999999995</v>
      </c>
      <c r="K2126" s="16">
        <v>0</v>
      </c>
      <c r="L2126" s="13" t="s">
        <v>142</v>
      </c>
    </row>
    <row r="2127" spans="1:12" ht="24">
      <c r="A2127" s="13" t="s">
        <v>2876</v>
      </c>
      <c r="B2127" s="14">
        <v>45726</v>
      </c>
      <c r="C2127" s="13" t="s">
        <v>1634</v>
      </c>
      <c r="D2127" s="13" t="s">
        <v>30</v>
      </c>
      <c r="E2127" s="13" t="s">
        <v>33</v>
      </c>
      <c r="F2127" s="15">
        <v>0</v>
      </c>
      <c r="G2127" s="15">
        <v>0</v>
      </c>
      <c r="H2127" s="15">
        <v>0</v>
      </c>
      <c r="I2127" s="15">
        <v>-3712.5</v>
      </c>
      <c r="J2127" s="15">
        <v>3712.5</v>
      </c>
      <c r="K2127" s="16">
        <v>0</v>
      </c>
      <c r="L2127" s="13" t="s">
        <v>77</v>
      </c>
    </row>
    <row r="2128" spans="1:12">
      <c r="A2128" s="13" t="s">
        <v>459</v>
      </c>
      <c r="B2128" s="14">
        <v>45726</v>
      </c>
      <c r="C2128" s="13" t="s">
        <v>224</v>
      </c>
      <c r="D2128" s="13" t="s">
        <v>76</v>
      </c>
      <c r="E2128" s="13" t="s">
        <v>18</v>
      </c>
      <c r="F2128" s="15">
        <v>0</v>
      </c>
      <c r="G2128" s="15">
        <v>0</v>
      </c>
      <c r="H2128" s="15">
        <v>0</v>
      </c>
      <c r="I2128" s="15">
        <v>352.95</v>
      </c>
      <c r="J2128" s="15">
        <v>-352.95</v>
      </c>
      <c r="K2128" s="16">
        <v>0</v>
      </c>
      <c r="L2128" s="13" t="s">
        <v>237</v>
      </c>
    </row>
    <row r="2129" spans="1:12" ht="24">
      <c r="A2129" s="13" t="s">
        <v>482</v>
      </c>
      <c r="B2129" s="14">
        <v>45726</v>
      </c>
      <c r="C2129" s="13" t="s">
        <v>273</v>
      </c>
      <c r="D2129" s="13" t="s">
        <v>76</v>
      </c>
      <c r="E2129" s="13" t="s">
        <v>18</v>
      </c>
      <c r="F2129" s="15">
        <v>0</v>
      </c>
      <c r="G2129" s="15">
        <v>0</v>
      </c>
      <c r="H2129" s="15">
        <v>0</v>
      </c>
      <c r="I2129" s="15">
        <v>118.56</v>
      </c>
      <c r="J2129" s="15">
        <v>-118.56</v>
      </c>
      <c r="K2129" s="16">
        <v>0</v>
      </c>
      <c r="L2129" s="13" t="s">
        <v>269</v>
      </c>
    </row>
    <row r="2130" spans="1:12" ht="24">
      <c r="A2130" s="13" t="s">
        <v>2877</v>
      </c>
      <c r="B2130" s="14">
        <v>45726</v>
      </c>
      <c r="C2130" s="13" t="s">
        <v>2878</v>
      </c>
      <c r="D2130" s="13" t="s">
        <v>15</v>
      </c>
      <c r="E2130" s="13" t="s">
        <v>18</v>
      </c>
      <c r="F2130" s="15">
        <v>0</v>
      </c>
      <c r="G2130" s="15">
        <v>0</v>
      </c>
      <c r="H2130" s="15">
        <v>0</v>
      </c>
      <c r="I2130" s="15">
        <v>188.08</v>
      </c>
      <c r="J2130" s="15">
        <v>-188.08</v>
      </c>
      <c r="K2130" s="16">
        <v>0</v>
      </c>
      <c r="L2130" s="13" t="s">
        <v>234</v>
      </c>
    </row>
    <row r="2131" spans="1:12" ht="24">
      <c r="A2131" s="13" t="s">
        <v>1580</v>
      </c>
      <c r="B2131" s="14">
        <v>45726</v>
      </c>
      <c r="C2131" s="13" t="s">
        <v>265</v>
      </c>
      <c r="D2131" s="13" t="s">
        <v>15</v>
      </c>
      <c r="E2131" s="13" t="s">
        <v>18</v>
      </c>
      <c r="F2131" s="15">
        <v>0</v>
      </c>
      <c r="G2131" s="15">
        <v>0</v>
      </c>
      <c r="H2131" s="15">
        <v>0</v>
      </c>
      <c r="I2131" s="15">
        <v>-306.20999999999998</v>
      </c>
      <c r="J2131" s="15">
        <v>306.20999999999998</v>
      </c>
      <c r="K2131" s="16">
        <v>0</v>
      </c>
      <c r="L2131" s="13" t="s">
        <v>234</v>
      </c>
    </row>
    <row r="2132" spans="1:12" ht="36">
      <c r="A2132" s="13" t="s">
        <v>2879</v>
      </c>
      <c r="B2132" s="14">
        <v>45726</v>
      </c>
      <c r="C2132" s="13" t="s">
        <v>152</v>
      </c>
      <c r="D2132" s="13" t="s">
        <v>113</v>
      </c>
      <c r="E2132" s="13" t="s">
        <v>24</v>
      </c>
      <c r="F2132" s="15">
        <v>0</v>
      </c>
      <c r="G2132" s="15">
        <v>0</v>
      </c>
      <c r="H2132" s="15">
        <v>0</v>
      </c>
      <c r="I2132" s="15">
        <v>0.44</v>
      </c>
      <c r="J2132" s="15">
        <v>-0.44</v>
      </c>
      <c r="K2132" s="16">
        <v>0</v>
      </c>
      <c r="L2132" s="13" t="s">
        <v>113</v>
      </c>
    </row>
    <row r="2133" spans="1:12" ht="36">
      <c r="A2133" s="13" t="s">
        <v>2880</v>
      </c>
      <c r="B2133" s="14">
        <v>45726</v>
      </c>
      <c r="C2133" s="13" t="s">
        <v>89</v>
      </c>
      <c r="D2133" s="13" t="s">
        <v>39</v>
      </c>
      <c r="E2133" s="13" t="s">
        <v>33</v>
      </c>
      <c r="F2133" s="15">
        <v>127736.08</v>
      </c>
      <c r="G2133" s="15">
        <v>0</v>
      </c>
      <c r="H2133" s="15">
        <v>127736.08</v>
      </c>
      <c r="I2133" s="15">
        <v>106431.89</v>
      </c>
      <c r="J2133" s="15">
        <v>21304.19</v>
      </c>
      <c r="K2133" s="16">
        <v>0.16678287</v>
      </c>
      <c r="L2133" s="13" t="s">
        <v>117</v>
      </c>
    </row>
    <row r="2134" spans="1:12" ht="36">
      <c r="A2134" s="13" t="s">
        <v>2819</v>
      </c>
      <c r="B2134" s="14">
        <v>45726</v>
      </c>
      <c r="C2134" s="13" t="s">
        <v>398</v>
      </c>
      <c r="D2134" s="13" t="s">
        <v>76</v>
      </c>
      <c r="E2134" s="13" t="s">
        <v>18</v>
      </c>
      <c r="F2134" s="15">
        <v>0</v>
      </c>
      <c r="G2134" s="15">
        <v>0</v>
      </c>
      <c r="H2134" s="15">
        <v>0</v>
      </c>
      <c r="I2134" s="15">
        <v>-50</v>
      </c>
      <c r="J2134" s="15">
        <v>50</v>
      </c>
      <c r="K2134" s="16">
        <v>0</v>
      </c>
      <c r="L2134" s="13" t="s">
        <v>80</v>
      </c>
    </row>
    <row r="2135" spans="1:12">
      <c r="A2135" s="13" t="s">
        <v>2038</v>
      </c>
      <c r="B2135" s="14">
        <v>45726</v>
      </c>
      <c r="C2135" s="13" t="s">
        <v>530</v>
      </c>
      <c r="D2135" s="13" t="s">
        <v>45</v>
      </c>
      <c r="E2135" s="13" t="s">
        <v>24</v>
      </c>
      <c r="F2135" s="15">
        <v>0</v>
      </c>
      <c r="G2135" s="15">
        <v>-630</v>
      </c>
      <c r="H2135" s="15">
        <v>-630</v>
      </c>
      <c r="I2135" s="15">
        <v>-529.41999999999996</v>
      </c>
      <c r="J2135" s="15">
        <v>-100.58</v>
      </c>
      <c r="K2135" s="16">
        <v>0.15965078999999999</v>
      </c>
      <c r="L2135" s="13" t="s">
        <v>241</v>
      </c>
    </row>
    <row r="2136" spans="1:12">
      <c r="A2136" s="13" t="s">
        <v>1859</v>
      </c>
      <c r="B2136" s="14">
        <v>45726</v>
      </c>
      <c r="C2136" s="13" t="s">
        <v>224</v>
      </c>
      <c r="D2136" s="13" t="s">
        <v>76</v>
      </c>
      <c r="E2136" s="13" t="s">
        <v>18</v>
      </c>
      <c r="F2136" s="15">
        <v>0</v>
      </c>
      <c r="G2136" s="15">
        <v>0</v>
      </c>
      <c r="H2136" s="15">
        <v>0</v>
      </c>
      <c r="I2136" s="15">
        <v>352.95</v>
      </c>
      <c r="J2136" s="15">
        <v>-352.95</v>
      </c>
      <c r="K2136" s="16">
        <v>0</v>
      </c>
      <c r="L2136" s="13" t="s">
        <v>237</v>
      </c>
    </row>
    <row r="2137" spans="1:12" ht="24">
      <c r="A2137" s="13" t="s">
        <v>2881</v>
      </c>
      <c r="B2137" s="14">
        <v>45726</v>
      </c>
      <c r="C2137" s="13" t="s">
        <v>580</v>
      </c>
      <c r="D2137" s="13" t="s">
        <v>181</v>
      </c>
      <c r="E2137" s="13" t="s">
        <v>18</v>
      </c>
      <c r="F2137" s="15">
        <v>5701.27</v>
      </c>
      <c r="G2137" s="15">
        <v>0</v>
      </c>
      <c r="H2137" s="15">
        <v>5701.27</v>
      </c>
      <c r="I2137" s="15">
        <v>4588.67</v>
      </c>
      <c r="J2137" s="15">
        <v>1112.5999999999999</v>
      </c>
      <c r="K2137" s="16">
        <v>0.1951495</v>
      </c>
      <c r="L2137" s="13" t="s">
        <v>581</v>
      </c>
    </row>
    <row r="2138" spans="1:12" ht="36">
      <c r="A2138" s="13" t="s">
        <v>2808</v>
      </c>
      <c r="B2138" s="14">
        <v>45726</v>
      </c>
      <c r="C2138" s="13" t="s">
        <v>152</v>
      </c>
      <c r="D2138" s="13" t="s">
        <v>113</v>
      </c>
      <c r="E2138" s="13" t="s">
        <v>24</v>
      </c>
      <c r="F2138" s="15">
        <v>0</v>
      </c>
      <c r="G2138" s="15">
        <v>0</v>
      </c>
      <c r="H2138" s="15">
        <v>0</v>
      </c>
      <c r="I2138" s="15">
        <v>-4.88</v>
      </c>
      <c r="J2138" s="15">
        <v>4.88</v>
      </c>
      <c r="K2138" s="16">
        <v>0</v>
      </c>
      <c r="L2138" s="13" t="s">
        <v>113</v>
      </c>
    </row>
    <row r="2139" spans="1:12" ht="24">
      <c r="A2139" s="13" t="s">
        <v>2882</v>
      </c>
      <c r="B2139" s="14">
        <v>45726</v>
      </c>
      <c r="C2139" s="13" t="s">
        <v>60</v>
      </c>
      <c r="D2139" s="13" t="s">
        <v>59</v>
      </c>
      <c r="E2139" s="13" t="s">
        <v>18</v>
      </c>
      <c r="F2139" s="15">
        <v>684.61</v>
      </c>
      <c r="G2139" s="15">
        <v>0</v>
      </c>
      <c r="H2139" s="15">
        <v>684.61</v>
      </c>
      <c r="I2139" s="15">
        <v>581.91999999999996</v>
      </c>
      <c r="J2139" s="15">
        <v>102.69</v>
      </c>
      <c r="K2139" s="16">
        <v>0.14999781000000001</v>
      </c>
      <c r="L2139" s="13" t="s">
        <v>581</v>
      </c>
    </row>
    <row r="2140" spans="1:12">
      <c r="A2140" s="13" t="s">
        <v>2091</v>
      </c>
      <c r="B2140" s="14">
        <v>45726</v>
      </c>
      <c r="C2140" s="13" t="s">
        <v>2092</v>
      </c>
      <c r="D2140" s="13" t="s">
        <v>76</v>
      </c>
      <c r="E2140" s="13" t="s">
        <v>18</v>
      </c>
      <c r="F2140" s="15">
        <v>9252</v>
      </c>
      <c r="G2140" s="15">
        <v>-1640</v>
      </c>
      <c r="H2140" s="15">
        <v>7612</v>
      </c>
      <c r="I2140" s="15">
        <v>6242.74</v>
      </c>
      <c r="J2140" s="15">
        <v>1369.26</v>
      </c>
      <c r="K2140" s="16">
        <v>0.17988177</v>
      </c>
      <c r="L2140" s="13" t="s">
        <v>80</v>
      </c>
    </row>
    <row r="2141" spans="1:12" ht="24">
      <c r="A2141" s="13" t="s">
        <v>2883</v>
      </c>
      <c r="B2141" s="14">
        <v>45726</v>
      </c>
      <c r="C2141" s="13" t="s">
        <v>170</v>
      </c>
      <c r="D2141" s="13" t="s">
        <v>81</v>
      </c>
      <c r="E2141" s="13" t="s">
        <v>24</v>
      </c>
      <c r="F2141" s="15">
        <v>3430.44</v>
      </c>
      <c r="G2141" s="15">
        <v>0</v>
      </c>
      <c r="H2141" s="15">
        <v>3430.44</v>
      </c>
      <c r="I2141" s="15">
        <v>2359.4499999999998</v>
      </c>
      <c r="J2141" s="15">
        <v>1070.99</v>
      </c>
      <c r="K2141" s="16">
        <v>0.31220193000000002</v>
      </c>
      <c r="L2141" s="13" t="s">
        <v>247</v>
      </c>
    </row>
    <row r="2142" spans="1:12" ht="24">
      <c r="A2142" s="13" t="s">
        <v>2884</v>
      </c>
      <c r="B2142" s="14">
        <v>45726</v>
      </c>
      <c r="C2142" s="13" t="s">
        <v>82</v>
      </c>
      <c r="D2142" s="13" t="s">
        <v>81</v>
      </c>
      <c r="E2142" s="13" t="s">
        <v>24</v>
      </c>
      <c r="F2142" s="15">
        <v>694.21</v>
      </c>
      <c r="G2142" s="15">
        <v>0</v>
      </c>
      <c r="H2142" s="15">
        <v>694.21</v>
      </c>
      <c r="I2142" s="15">
        <v>523.79999999999995</v>
      </c>
      <c r="J2142" s="15">
        <v>170.41</v>
      </c>
      <c r="K2142" s="16">
        <v>0.24547326999999999</v>
      </c>
      <c r="L2142" s="13" t="s">
        <v>241</v>
      </c>
    </row>
    <row r="2143" spans="1:12" ht="24">
      <c r="A2143" s="13" t="s">
        <v>2885</v>
      </c>
      <c r="B2143" s="14">
        <v>45726</v>
      </c>
      <c r="C2143" s="13" t="s">
        <v>175</v>
      </c>
      <c r="D2143" s="13" t="s">
        <v>20</v>
      </c>
      <c r="E2143" s="13" t="s">
        <v>24</v>
      </c>
      <c r="F2143" s="15">
        <v>1054.25</v>
      </c>
      <c r="G2143" s="15">
        <v>0</v>
      </c>
      <c r="H2143" s="15">
        <v>1054.25</v>
      </c>
      <c r="I2143" s="15">
        <v>799.75</v>
      </c>
      <c r="J2143" s="15">
        <v>254.5</v>
      </c>
      <c r="K2143" s="16">
        <v>0.24140384000000001</v>
      </c>
      <c r="L2143" s="13" t="s">
        <v>20</v>
      </c>
    </row>
    <row r="2144" spans="1:12" ht="24">
      <c r="A2144" s="13" t="s">
        <v>2886</v>
      </c>
      <c r="B2144" s="14">
        <v>45726</v>
      </c>
      <c r="C2144" s="13" t="s">
        <v>175</v>
      </c>
      <c r="D2144" s="13" t="s">
        <v>20</v>
      </c>
      <c r="E2144" s="13" t="s">
        <v>24</v>
      </c>
      <c r="F2144" s="15">
        <v>1651</v>
      </c>
      <c r="G2144" s="15">
        <v>0</v>
      </c>
      <c r="H2144" s="15">
        <v>1651</v>
      </c>
      <c r="I2144" s="15">
        <v>1109.8</v>
      </c>
      <c r="J2144" s="15">
        <v>541.20000000000005</v>
      </c>
      <c r="K2144" s="16">
        <v>0.32780133</v>
      </c>
      <c r="L2144" s="13" t="s">
        <v>20</v>
      </c>
    </row>
    <row r="2145" spans="1:12" ht="24">
      <c r="A2145" s="13" t="s">
        <v>2887</v>
      </c>
      <c r="B2145" s="14">
        <v>45726</v>
      </c>
      <c r="C2145" s="13" t="s">
        <v>175</v>
      </c>
      <c r="D2145" s="13" t="s">
        <v>20</v>
      </c>
      <c r="E2145" s="13" t="s">
        <v>24</v>
      </c>
      <c r="F2145" s="15">
        <v>1514.18</v>
      </c>
      <c r="G2145" s="15">
        <v>0</v>
      </c>
      <c r="H2145" s="15">
        <v>1514.18</v>
      </c>
      <c r="I2145" s="15">
        <v>1139.3499999999999</v>
      </c>
      <c r="J2145" s="15">
        <v>374.83</v>
      </c>
      <c r="K2145" s="16">
        <v>0.24754652999999999</v>
      </c>
      <c r="L2145" s="13" t="s">
        <v>20</v>
      </c>
    </row>
    <row r="2146" spans="1:12" ht="24">
      <c r="A2146" s="13" t="s">
        <v>2888</v>
      </c>
      <c r="B2146" s="14">
        <v>45726</v>
      </c>
      <c r="C2146" s="13" t="s">
        <v>175</v>
      </c>
      <c r="D2146" s="13" t="s">
        <v>20</v>
      </c>
      <c r="E2146" s="13" t="s">
        <v>24</v>
      </c>
      <c r="F2146" s="15">
        <v>2284.98</v>
      </c>
      <c r="G2146" s="15">
        <v>0</v>
      </c>
      <c r="H2146" s="15">
        <v>2284.98</v>
      </c>
      <c r="I2146" s="15">
        <v>1706.95</v>
      </c>
      <c r="J2146" s="15">
        <v>578.03</v>
      </c>
      <c r="K2146" s="16">
        <v>0.25296939000000002</v>
      </c>
      <c r="L2146" s="13" t="s">
        <v>20</v>
      </c>
    </row>
    <row r="2147" spans="1:12" ht="24">
      <c r="A2147" s="13" t="s">
        <v>2889</v>
      </c>
      <c r="B2147" s="14">
        <v>45726</v>
      </c>
      <c r="C2147" s="13" t="s">
        <v>175</v>
      </c>
      <c r="D2147" s="13" t="s">
        <v>20</v>
      </c>
      <c r="E2147" s="13" t="s">
        <v>24</v>
      </c>
      <c r="F2147" s="15">
        <v>1925.12</v>
      </c>
      <c r="G2147" s="15">
        <v>0</v>
      </c>
      <c r="H2147" s="15">
        <v>1925.12</v>
      </c>
      <c r="I2147" s="15">
        <v>1458.74</v>
      </c>
      <c r="J2147" s="15">
        <v>466.38</v>
      </c>
      <c r="K2147" s="16">
        <v>0.24226022</v>
      </c>
      <c r="L2147" s="13" t="s">
        <v>20</v>
      </c>
    </row>
    <row r="2148" spans="1:12" ht="24">
      <c r="A2148" s="13" t="s">
        <v>2890</v>
      </c>
      <c r="B2148" s="14">
        <v>45726</v>
      </c>
      <c r="C2148" s="13" t="s">
        <v>175</v>
      </c>
      <c r="D2148" s="13" t="s">
        <v>20</v>
      </c>
      <c r="E2148" s="13" t="s">
        <v>24</v>
      </c>
      <c r="F2148" s="15">
        <v>1514.18</v>
      </c>
      <c r="G2148" s="15">
        <v>0</v>
      </c>
      <c r="H2148" s="15">
        <v>1514.18</v>
      </c>
      <c r="I2148" s="15">
        <v>1139.3499999999999</v>
      </c>
      <c r="J2148" s="15">
        <v>374.83</v>
      </c>
      <c r="K2148" s="16">
        <v>0.24754652999999999</v>
      </c>
      <c r="L2148" s="13" t="s">
        <v>20</v>
      </c>
    </row>
    <row r="2149" spans="1:12" ht="24">
      <c r="A2149" s="13" t="s">
        <v>2838</v>
      </c>
      <c r="B2149" s="14">
        <v>45727</v>
      </c>
      <c r="C2149" s="13" t="s">
        <v>60</v>
      </c>
      <c r="D2149" s="13" t="s">
        <v>59</v>
      </c>
      <c r="E2149" s="13" t="s">
        <v>18</v>
      </c>
      <c r="F2149" s="15">
        <v>0</v>
      </c>
      <c r="G2149" s="15">
        <v>0</v>
      </c>
      <c r="H2149" s="15">
        <v>0</v>
      </c>
      <c r="I2149" s="15">
        <v>-5109.1000000000004</v>
      </c>
      <c r="J2149" s="15">
        <v>5109.1000000000004</v>
      </c>
      <c r="K2149" s="16">
        <v>0</v>
      </c>
      <c r="L2149" s="13" t="s">
        <v>260</v>
      </c>
    </row>
    <row r="2150" spans="1:12">
      <c r="A2150" s="13" t="s">
        <v>2839</v>
      </c>
      <c r="B2150" s="14">
        <v>45727</v>
      </c>
      <c r="C2150" s="13" t="s">
        <v>21</v>
      </c>
      <c r="D2150" s="13" t="s">
        <v>20</v>
      </c>
      <c r="E2150" s="13" t="s">
        <v>24</v>
      </c>
      <c r="F2150" s="15">
        <v>0</v>
      </c>
      <c r="G2150" s="15">
        <v>-11840.5</v>
      </c>
      <c r="H2150" s="15">
        <v>-11840.5</v>
      </c>
      <c r="I2150" s="15">
        <v>-10239.17</v>
      </c>
      <c r="J2150" s="15">
        <v>-1601.33</v>
      </c>
      <c r="K2150" s="16">
        <v>0.13524174999999999</v>
      </c>
      <c r="L2150" s="13" t="s">
        <v>20</v>
      </c>
    </row>
    <row r="2151" spans="1:12" ht="36">
      <c r="A2151" s="13" t="s">
        <v>2891</v>
      </c>
      <c r="B2151" s="14">
        <v>45727</v>
      </c>
      <c r="C2151" s="13" t="s">
        <v>1832</v>
      </c>
      <c r="D2151" s="13" t="s">
        <v>105</v>
      </c>
      <c r="E2151" s="13" t="s">
        <v>33</v>
      </c>
      <c r="F2151" s="15">
        <v>0</v>
      </c>
      <c r="G2151" s="15">
        <v>0</v>
      </c>
      <c r="H2151" s="15">
        <v>0</v>
      </c>
      <c r="I2151" s="15">
        <v>4006.27</v>
      </c>
      <c r="J2151" s="15">
        <v>-4006.27</v>
      </c>
      <c r="K2151" s="16">
        <v>0</v>
      </c>
      <c r="L2151" s="13" t="s">
        <v>77</v>
      </c>
    </row>
    <row r="2152" spans="1:12" ht="36">
      <c r="A2152" s="13" t="s">
        <v>2860</v>
      </c>
      <c r="B2152" s="14">
        <v>45727</v>
      </c>
      <c r="C2152" s="13" t="s">
        <v>135</v>
      </c>
      <c r="D2152" s="13" t="s">
        <v>106</v>
      </c>
      <c r="E2152" s="13" t="s">
        <v>33</v>
      </c>
      <c r="F2152" s="15">
        <v>0</v>
      </c>
      <c r="G2152" s="15">
        <v>0</v>
      </c>
      <c r="H2152" s="15">
        <v>0</v>
      </c>
      <c r="I2152" s="15">
        <v>-46.44</v>
      </c>
      <c r="J2152" s="15">
        <v>46.44</v>
      </c>
      <c r="K2152" s="16">
        <v>0</v>
      </c>
      <c r="L2152" s="13" t="s">
        <v>77</v>
      </c>
    </row>
    <row r="2153" spans="1:12" ht="24">
      <c r="A2153" s="13" t="s">
        <v>2892</v>
      </c>
      <c r="B2153" s="14">
        <v>45727</v>
      </c>
      <c r="C2153" s="13" t="s">
        <v>2893</v>
      </c>
      <c r="D2153" s="13" t="s">
        <v>15</v>
      </c>
      <c r="E2153" s="13" t="s">
        <v>18</v>
      </c>
      <c r="F2153" s="15">
        <v>658</v>
      </c>
      <c r="G2153" s="15">
        <v>0</v>
      </c>
      <c r="H2153" s="15">
        <v>658</v>
      </c>
      <c r="I2153" s="15">
        <v>529.42999999999995</v>
      </c>
      <c r="J2153" s="15">
        <v>128.57</v>
      </c>
      <c r="K2153" s="16">
        <v>0.19539513999999999</v>
      </c>
      <c r="L2153" s="13" t="s">
        <v>2894</v>
      </c>
    </row>
    <row r="2154" spans="1:12" ht="24">
      <c r="A2154" s="13" t="s">
        <v>2876</v>
      </c>
      <c r="B2154" s="14">
        <v>45727</v>
      </c>
      <c r="C2154" s="13" t="s">
        <v>1634</v>
      </c>
      <c r="D2154" s="13" t="s">
        <v>30</v>
      </c>
      <c r="E2154" s="13" t="s">
        <v>33</v>
      </c>
      <c r="F2154" s="15">
        <v>0</v>
      </c>
      <c r="G2154" s="15">
        <v>0</v>
      </c>
      <c r="H2154" s="15">
        <v>0</v>
      </c>
      <c r="I2154" s="15">
        <v>-300</v>
      </c>
      <c r="J2154" s="15">
        <v>300</v>
      </c>
      <c r="K2154" s="16">
        <v>0</v>
      </c>
      <c r="L2154" s="13" t="s">
        <v>77</v>
      </c>
    </row>
    <row r="2155" spans="1:12">
      <c r="A2155" s="13" t="s">
        <v>459</v>
      </c>
      <c r="B2155" s="14">
        <v>45727</v>
      </c>
      <c r="C2155" s="13" t="s">
        <v>224</v>
      </c>
      <c r="D2155" s="13" t="s">
        <v>76</v>
      </c>
      <c r="E2155" s="13" t="s">
        <v>18</v>
      </c>
      <c r="F2155" s="15">
        <v>0</v>
      </c>
      <c r="G2155" s="15">
        <v>0</v>
      </c>
      <c r="H2155" s="15">
        <v>0</v>
      </c>
      <c r="I2155" s="15">
        <v>629.42999999999995</v>
      </c>
      <c r="J2155" s="15">
        <v>-629.42999999999995</v>
      </c>
      <c r="K2155" s="16">
        <v>0</v>
      </c>
      <c r="L2155" s="13" t="s">
        <v>237</v>
      </c>
    </row>
    <row r="2156" spans="1:12" ht="24">
      <c r="A2156" s="13" t="s">
        <v>482</v>
      </c>
      <c r="B2156" s="14">
        <v>45727</v>
      </c>
      <c r="C2156" s="13" t="s">
        <v>273</v>
      </c>
      <c r="D2156" s="13" t="s">
        <v>76</v>
      </c>
      <c r="E2156" s="13" t="s">
        <v>18</v>
      </c>
      <c r="F2156" s="15">
        <v>0</v>
      </c>
      <c r="G2156" s="15">
        <v>0</v>
      </c>
      <c r="H2156" s="15">
        <v>0</v>
      </c>
      <c r="I2156" s="15">
        <v>116.9</v>
      </c>
      <c r="J2156" s="15">
        <v>-116.9</v>
      </c>
      <c r="K2156" s="16">
        <v>0</v>
      </c>
      <c r="L2156" s="13" t="s">
        <v>269</v>
      </c>
    </row>
    <row r="2157" spans="1:12" ht="36">
      <c r="A2157" s="13" t="s">
        <v>2895</v>
      </c>
      <c r="B2157" s="14">
        <v>45727</v>
      </c>
      <c r="C2157" s="13" t="s">
        <v>1832</v>
      </c>
      <c r="D2157" s="13" t="s">
        <v>105</v>
      </c>
      <c r="E2157" s="13" t="s">
        <v>33</v>
      </c>
      <c r="F2157" s="15">
        <v>0</v>
      </c>
      <c r="G2157" s="15">
        <v>0</v>
      </c>
      <c r="H2157" s="15">
        <v>0</v>
      </c>
      <c r="I2157" s="15">
        <v>337.5</v>
      </c>
      <c r="J2157" s="15">
        <v>-337.5</v>
      </c>
      <c r="K2157" s="16">
        <v>0</v>
      </c>
      <c r="L2157" s="13" t="s">
        <v>77</v>
      </c>
    </row>
    <row r="2158" spans="1:12" ht="36">
      <c r="A2158" s="13" t="s">
        <v>2896</v>
      </c>
      <c r="B2158" s="14">
        <v>45727</v>
      </c>
      <c r="C2158" s="13" t="s">
        <v>152</v>
      </c>
      <c r="D2158" s="13" t="s">
        <v>113</v>
      </c>
      <c r="E2158" s="13" t="s">
        <v>24</v>
      </c>
      <c r="F2158" s="15">
        <v>0</v>
      </c>
      <c r="G2158" s="15">
        <v>0</v>
      </c>
      <c r="H2158" s="15">
        <v>0</v>
      </c>
      <c r="I2158" s="15">
        <v>-0.01</v>
      </c>
      <c r="J2158" s="15">
        <v>0.01</v>
      </c>
      <c r="K2158" s="16">
        <v>0</v>
      </c>
      <c r="L2158" s="13" t="s">
        <v>113</v>
      </c>
    </row>
    <row r="2159" spans="1:12" ht="24">
      <c r="A2159" s="13" t="s">
        <v>659</v>
      </c>
      <c r="B2159" s="14">
        <v>45727</v>
      </c>
      <c r="C2159" s="13" t="s">
        <v>336</v>
      </c>
      <c r="D2159" s="13" t="s">
        <v>70</v>
      </c>
      <c r="E2159" s="13" t="s">
        <v>24</v>
      </c>
      <c r="F2159" s="15">
        <v>0</v>
      </c>
      <c r="G2159" s="15">
        <v>0</v>
      </c>
      <c r="H2159" s="15">
        <v>0</v>
      </c>
      <c r="I2159" s="15">
        <v>0.12</v>
      </c>
      <c r="J2159" s="15">
        <v>-0.12</v>
      </c>
      <c r="K2159" s="16">
        <v>0</v>
      </c>
      <c r="L2159" s="13" t="s">
        <v>239</v>
      </c>
    </row>
    <row r="2160" spans="1:12">
      <c r="A2160" s="13" t="s">
        <v>2897</v>
      </c>
      <c r="B2160" s="14">
        <v>45727</v>
      </c>
      <c r="C2160" s="13" t="s">
        <v>21</v>
      </c>
      <c r="D2160" s="13" t="s">
        <v>20</v>
      </c>
      <c r="E2160" s="13" t="s">
        <v>24</v>
      </c>
      <c r="F2160" s="15">
        <v>3572.87</v>
      </c>
      <c r="G2160" s="15">
        <v>0</v>
      </c>
      <c r="H2160" s="15">
        <v>3572.87</v>
      </c>
      <c r="I2160" s="15">
        <v>2608.4</v>
      </c>
      <c r="J2160" s="15">
        <v>964.47</v>
      </c>
      <c r="K2160" s="16">
        <v>0.26994265000000001</v>
      </c>
      <c r="L2160" s="13" t="s">
        <v>245</v>
      </c>
    </row>
    <row r="2161" spans="1:12" ht="24">
      <c r="A2161" s="13" t="s">
        <v>2363</v>
      </c>
      <c r="B2161" s="14">
        <v>45727</v>
      </c>
      <c r="C2161" s="13" t="s">
        <v>170</v>
      </c>
      <c r="D2161" s="13" t="s">
        <v>81</v>
      </c>
      <c r="E2161" s="13" t="s">
        <v>24</v>
      </c>
      <c r="F2161" s="15">
        <v>143974</v>
      </c>
      <c r="G2161" s="15">
        <v>0</v>
      </c>
      <c r="H2161" s="15">
        <v>143974</v>
      </c>
      <c r="I2161" s="15">
        <v>111825.24</v>
      </c>
      <c r="J2161" s="15">
        <v>32148.76</v>
      </c>
      <c r="K2161" s="16">
        <v>0.22329560000000001</v>
      </c>
      <c r="L2161" s="13" t="s">
        <v>247</v>
      </c>
    </row>
    <row r="2162" spans="1:12" ht="36">
      <c r="A2162" s="13" t="s">
        <v>2898</v>
      </c>
      <c r="B2162" s="14">
        <v>45727</v>
      </c>
      <c r="C2162" s="13" t="s">
        <v>1832</v>
      </c>
      <c r="D2162" s="13" t="s">
        <v>105</v>
      </c>
      <c r="E2162" s="13" t="s">
        <v>33</v>
      </c>
      <c r="F2162" s="15">
        <v>0</v>
      </c>
      <c r="G2162" s="15">
        <v>0</v>
      </c>
      <c r="H2162" s="15">
        <v>0</v>
      </c>
      <c r="I2162" s="15">
        <v>-375</v>
      </c>
      <c r="J2162" s="15">
        <v>375</v>
      </c>
      <c r="K2162" s="16">
        <v>0</v>
      </c>
      <c r="L2162" s="13" t="s">
        <v>77</v>
      </c>
    </row>
    <row r="2163" spans="1:12">
      <c r="A2163" s="13" t="s">
        <v>1021</v>
      </c>
      <c r="B2163" s="14">
        <v>45727</v>
      </c>
      <c r="C2163" s="13" t="s">
        <v>1022</v>
      </c>
      <c r="D2163" s="13" t="s">
        <v>371</v>
      </c>
      <c r="E2163" s="13" t="s">
        <v>24</v>
      </c>
      <c r="F2163" s="15">
        <v>0</v>
      </c>
      <c r="G2163" s="15">
        <v>0</v>
      </c>
      <c r="H2163" s="15">
        <v>0</v>
      </c>
      <c r="I2163" s="15">
        <v>0.03</v>
      </c>
      <c r="J2163" s="15">
        <v>-0.03</v>
      </c>
      <c r="K2163" s="16">
        <v>0</v>
      </c>
      <c r="L2163" s="13" t="s">
        <v>237</v>
      </c>
    </row>
    <row r="2164" spans="1:12">
      <c r="A2164" s="13" t="s">
        <v>1839</v>
      </c>
      <c r="B2164" s="14">
        <v>45727</v>
      </c>
      <c r="C2164" s="13" t="s">
        <v>411</v>
      </c>
      <c r="D2164" s="13" t="s">
        <v>59</v>
      </c>
      <c r="E2164" s="13" t="s">
        <v>18</v>
      </c>
      <c r="F2164" s="15">
        <v>0</v>
      </c>
      <c r="G2164" s="15">
        <v>0</v>
      </c>
      <c r="H2164" s="15">
        <v>0</v>
      </c>
      <c r="I2164" s="15">
        <v>-66.66</v>
      </c>
      <c r="J2164" s="15">
        <v>66.66</v>
      </c>
      <c r="K2164" s="16">
        <v>0</v>
      </c>
      <c r="L2164" s="13" t="s">
        <v>181</v>
      </c>
    </row>
    <row r="2165" spans="1:12" ht="24">
      <c r="A2165" s="13" t="s">
        <v>2881</v>
      </c>
      <c r="B2165" s="14">
        <v>45727</v>
      </c>
      <c r="C2165" s="13" t="s">
        <v>580</v>
      </c>
      <c r="D2165" s="13" t="s">
        <v>181</v>
      </c>
      <c r="E2165" s="13" t="s">
        <v>18</v>
      </c>
      <c r="F2165" s="15">
        <v>0</v>
      </c>
      <c r="G2165" s="15">
        <v>0</v>
      </c>
      <c r="H2165" s="15">
        <v>0</v>
      </c>
      <c r="I2165" s="15">
        <v>51.86</v>
      </c>
      <c r="J2165" s="15">
        <v>-51.86</v>
      </c>
      <c r="K2165" s="16">
        <v>0</v>
      </c>
      <c r="L2165" s="13" t="s">
        <v>581</v>
      </c>
    </row>
    <row r="2166" spans="1:12" ht="24">
      <c r="A2166" s="13" t="s">
        <v>2169</v>
      </c>
      <c r="B2166" s="14">
        <v>45727</v>
      </c>
      <c r="C2166" s="13" t="s">
        <v>1539</v>
      </c>
      <c r="D2166" s="13" t="s">
        <v>45</v>
      </c>
      <c r="E2166" s="13" t="s">
        <v>24</v>
      </c>
      <c r="F2166" s="15">
        <v>0</v>
      </c>
      <c r="G2166" s="15">
        <v>1200</v>
      </c>
      <c r="H2166" s="15">
        <v>1200</v>
      </c>
      <c r="I2166" s="15">
        <v>0</v>
      </c>
      <c r="J2166" s="15">
        <v>1200</v>
      </c>
      <c r="K2166" s="16">
        <v>1</v>
      </c>
      <c r="L2166" s="13" t="s">
        <v>241</v>
      </c>
    </row>
    <row r="2167" spans="1:12">
      <c r="A2167" s="13" t="s">
        <v>2826</v>
      </c>
      <c r="B2167" s="14">
        <v>45727</v>
      </c>
      <c r="C2167" s="13" t="s">
        <v>68</v>
      </c>
      <c r="D2167" s="13" t="s">
        <v>68</v>
      </c>
      <c r="E2167" s="13" t="s">
        <v>18</v>
      </c>
      <c r="F2167" s="15">
        <v>0</v>
      </c>
      <c r="G2167" s="15">
        <v>0</v>
      </c>
      <c r="H2167" s="15">
        <v>0</v>
      </c>
      <c r="I2167" s="15">
        <v>-463.15</v>
      </c>
      <c r="J2167" s="15">
        <v>463.15</v>
      </c>
      <c r="K2167" s="16">
        <v>0</v>
      </c>
      <c r="L2167" s="13" t="s">
        <v>68</v>
      </c>
    </row>
    <row r="2168" spans="1:12">
      <c r="A2168" s="13" t="s">
        <v>2505</v>
      </c>
      <c r="B2168" s="14">
        <v>45727</v>
      </c>
      <c r="C2168" s="13" t="s">
        <v>2506</v>
      </c>
      <c r="D2168" s="13" t="s">
        <v>39</v>
      </c>
      <c r="E2168" s="13" t="s">
        <v>24</v>
      </c>
      <c r="F2168" s="15">
        <v>67528.28</v>
      </c>
      <c r="G2168" s="15">
        <v>0</v>
      </c>
      <c r="H2168" s="15">
        <v>67528.28</v>
      </c>
      <c r="I2168" s="15">
        <v>41603.39</v>
      </c>
      <c r="J2168" s="15">
        <v>25924.89</v>
      </c>
      <c r="K2168" s="16">
        <v>0.38391160000000002</v>
      </c>
      <c r="L2168" s="13" t="s">
        <v>237</v>
      </c>
    </row>
    <row r="2169" spans="1:12" ht="36">
      <c r="A2169" s="13" t="s">
        <v>2899</v>
      </c>
      <c r="B2169" s="14">
        <v>45727</v>
      </c>
      <c r="C2169" s="13" t="s">
        <v>592</v>
      </c>
      <c r="D2169" s="13" t="s">
        <v>106</v>
      </c>
      <c r="E2169" s="13" t="s">
        <v>33</v>
      </c>
      <c r="F2169" s="15">
        <v>900</v>
      </c>
      <c r="G2169" s="15">
        <v>0</v>
      </c>
      <c r="H2169" s="15">
        <v>900</v>
      </c>
      <c r="I2169" s="15">
        <v>244.71</v>
      </c>
      <c r="J2169" s="15">
        <v>655.29</v>
      </c>
      <c r="K2169" s="16">
        <v>0.72809999999999997</v>
      </c>
      <c r="L2169" s="13" t="s">
        <v>142</v>
      </c>
    </row>
    <row r="2170" spans="1:12" ht="24">
      <c r="A2170" s="13" t="s">
        <v>2900</v>
      </c>
      <c r="B2170" s="14">
        <v>45727</v>
      </c>
      <c r="C2170" s="13" t="s">
        <v>379</v>
      </c>
      <c r="D2170" s="13" t="s">
        <v>30</v>
      </c>
      <c r="E2170" s="13" t="s">
        <v>33</v>
      </c>
      <c r="F2170" s="15">
        <v>1185.56</v>
      </c>
      <c r="G2170" s="15">
        <v>0</v>
      </c>
      <c r="H2170" s="15">
        <v>1185.56</v>
      </c>
      <c r="I2170" s="15">
        <v>956.39</v>
      </c>
      <c r="J2170" s="15">
        <v>229.17</v>
      </c>
      <c r="K2170" s="16">
        <v>0.19330106</v>
      </c>
      <c r="L2170" s="13" t="s">
        <v>117</v>
      </c>
    </row>
    <row r="2171" spans="1:12" ht="24">
      <c r="A2171" s="13" t="s">
        <v>2901</v>
      </c>
      <c r="B2171" s="14">
        <v>45727</v>
      </c>
      <c r="C2171" s="13" t="s">
        <v>175</v>
      </c>
      <c r="D2171" s="13" t="s">
        <v>20</v>
      </c>
      <c r="E2171" s="13" t="s">
        <v>24</v>
      </c>
      <c r="F2171" s="15">
        <v>2365.25</v>
      </c>
      <c r="G2171" s="15">
        <v>0</v>
      </c>
      <c r="H2171" s="15">
        <v>2365.25</v>
      </c>
      <c r="I2171" s="15">
        <v>1780.55</v>
      </c>
      <c r="J2171" s="15">
        <v>584.70000000000005</v>
      </c>
      <c r="K2171" s="16">
        <v>0.24720431000000001</v>
      </c>
      <c r="L2171" s="13" t="s">
        <v>20</v>
      </c>
    </row>
    <row r="2172" spans="1:12" ht="24">
      <c r="A2172" s="13" t="s">
        <v>2902</v>
      </c>
      <c r="B2172" s="14">
        <v>45727</v>
      </c>
      <c r="C2172" s="13" t="s">
        <v>175</v>
      </c>
      <c r="D2172" s="13" t="s">
        <v>20</v>
      </c>
      <c r="E2172" s="13" t="s">
        <v>24</v>
      </c>
      <c r="F2172" s="15">
        <v>2365.25</v>
      </c>
      <c r="G2172" s="15">
        <v>0</v>
      </c>
      <c r="H2172" s="15">
        <v>2365.25</v>
      </c>
      <c r="I2172" s="15">
        <v>1780.55</v>
      </c>
      <c r="J2172" s="15">
        <v>584.70000000000005</v>
      </c>
      <c r="K2172" s="16">
        <v>0.24720431000000001</v>
      </c>
      <c r="L2172" s="13" t="s">
        <v>20</v>
      </c>
    </row>
    <row r="2173" spans="1:12" ht="24">
      <c r="A2173" s="13" t="s">
        <v>302</v>
      </c>
      <c r="B2173" s="14">
        <v>45727</v>
      </c>
      <c r="C2173" s="13" t="s">
        <v>146</v>
      </c>
      <c r="D2173" s="13" t="s">
        <v>76</v>
      </c>
      <c r="E2173" s="13" t="s">
        <v>18</v>
      </c>
      <c r="F2173" s="15">
        <v>0</v>
      </c>
      <c r="G2173" s="15">
        <v>0</v>
      </c>
      <c r="H2173" s="15">
        <v>0</v>
      </c>
      <c r="I2173" s="15">
        <v>25.74</v>
      </c>
      <c r="J2173" s="15">
        <v>-25.74</v>
      </c>
      <c r="K2173" s="16">
        <v>0</v>
      </c>
      <c r="L2173" s="13" t="s">
        <v>127</v>
      </c>
    </row>
    <row r="2174" spans="1:12" ht="24">
      <c r="A2174" s="13" t="s">
        <v>397</v>
      </c>
      <c r="B2174" s="14">
        <v>45727</v>
      </c>
      <c r="C2174" s="13" t="s">
        <v>146</v>
      </c>
      <c r="D2174" s="13" t="s">
        <v>76</v>
      </c>
      <c r="E2174" s="13" t="s">
        <v>18</v>
      </c>
      <c r="F2174" s="15">
        <v>0</v>
      </c>
      <c r="G2174" s="15">
        <v>0</v>
      </c>
      <c r="H2174" s="15">
        <v>0</v>
      </c>
      <c r="I2174" s="15">
        <v>12.66</v>
      </c>
      <c r="J2174" s="15">
        <v>-12.66</v>
      </c>
      <c r="K2174" s="16">
        <v>0</v>
      </c>
      <c r="L2174" s="13" t="s">
        <v>127</v>
      </c>
    </row>
    <row r="2175" spans="1:12" ht="36">
      <c r="A2175" s="13" t="s">
        <v>388</v>
      </c>
      <c r="B2175" s="14">
        <v>45727</v>
      </c>
      <c r="C2175" s="13" t="s">
        <v>387</v>
      </c>
      <c r="D2175" s="13" t="s">
        <v>106</v>
      </c>
      <c r="E2175" s="13" t="s">
        <v>33</v>
      </c>
      <c r="F2175" s="15">
        <v>0</v>
      </c>
      <c r="G2175" s="15">
        <v>0</v>
      </c>
      <c r="H2175" s="15">
        <v>0</v>
      </c>
      <c r="I2175" s="15">
        <v>13.33</v>
      </c>
      <c r="J2175" s="15">
        <v>-13.33</v>
      </c>
      <c r="K2175" s="16">
        <v>0</v>
      </c>
      <c r="L2175" s="13" t="s">
        <v>77</v>
      </c>
    </row>
    <row r="2176" spans="1:12" ht="24">
      <c r="A2176" s="13" t="s">
        <v>2143</v>
      </c>
      <c r="B2176" s="14">
        <v>45727</v>
      </c>
      <c r="C2176" s="13" t="s">
        <v>71</v>
      </c>
      <c r="D2176" s="13" t="s">
        <v>70</v>
      </c>
      <c r="E2176" s="13" t="s">
        <v>24</v>
      </c>
      <c r="F2176" s="15">
        <v>0</v>
      </c>
      <c r="G2176" s="15">
        <v>0</v>
      </c>
      <c r="H2176" s="15">
        <v>0</v>
      </c>
      <c r="I2176" s="15">
        <v>1800.04</v>
      </c>
      <c r="J2176" s="15">
        <v>-1800.04</v>
      </c>
      <c r="K2176" s="16">
        <v>0</v>
      </c>
      <c r="L2176" s="13" t="s">
        <v>243</v>
      </c>
    </row>
    <row r="2177" spans="1:12" ht="36">
      <c r="A2177" s="13" t="s">
        <v>591</v>
      </c>
      <c r="B2177" s="14">
        <v>45727</v>
      </c>
      <c r="C2177" s="13" t="s">
        <v>592</v>
      </c>
      <c r="D2177" s="13" t="s">
        <v>106</v>
      </c>
      <c r="E2177" s="13" t="s">
        <v>33</v>
      </c>
      <c r="F2177" s="15">
        <v>0</v>
      </c>
      <c r="G2177" s="15">
        <v>0</v>
      </c>
      <c r="H2177" s="15">
        <v>0</v>
      </c>
      <c r="I2177" s="15">
        <v>53.06</v>
      </c>
      <c r="J2177" s="15">
        <v>-53.06</v>
      </c>
      <c r="K2177" s="16">
        <v>0</v>
      </c>
      <c r="L2177" s="13" t="s">
        <v>142</v>
      </c>
    </row>
    <row r="2178" spans="1:12" ht="24">
      <c r="A2178" s="13" t="s">
        <v>364</v>
      </c>
      <c r="B2178" s="14">
        <v>45727</v>
      </c>
      <c r="C2178" s="13" t="s">
        <v>344</v>
      </c>
      <c r="D2178" s="13" t="s">
        <v>15</v>
      </c>
      <c r="E2178" s="13" t="s">
        <v>18</v>
      </c>
      <c r="F2178" s="15">
        <v>0</v>
      </c>
      <c r="G2178" s="15">
        <v>0</v>
      </c>
      <c r="H2178" s="15">
        <v>0</v>
      </c>
      <c r="I2178" s="15">
        <v>180.54</v>
      </c>
      <c r="J2178" s="15">
        <v>-180.54</v>
      </c>
      <c r="K2178" s="16">
        <v>0</v>
      </c>
      <c r="L2178" s="13" t="s">
        <v>1902</v>
      </c>
    </row>
    <row r="2179" spans="1:12">
      <c r="A2179" s="13" t="s">
        <v>1485</v>
      </c>
      <c r="B2179" s="14">
        <v>45727</v>
      </c>
      <c r="C2179" s="13" t="s">
        <v>21</v>
      </c>
      <c r="D2179" s="13" t="s">
        <v>20</v>
      </c>
      <c r="E2179" s="13" t="s">
        <v>24</v>
      </c>
      <c r="F2179" s="15">
        <v>0</v>
      </c>
      <c r="G2179" s="15">
        <v>0</v>
      </c>
      <c r="H2179" s="15">
        <v>0</v>
      </c>
      <c r="I2179" s="15">
        <v>57.18</v>
      </c>
      <c r="J2179" s="15">
        <v>-57.18</v>
      </c>
      <c r="K2179" s="16">
        <v>0</v>
      </c>
      <c r="L2179" s="13" t="s">
        <v>245</v>
      </c>
    </row>
    <row r="2180" spans="1:12" ht="48">
      <c r="A2180" s="13" t="s">
        <v>2903</v>
      </c>
      <c r="B2180" s="14">
        <v>45727</v>
      </c>
      <c r="C2180" s="13" t="s">
        <v>151</v>
      </c>
      <c r="D2180" s="13" t="s">
        <v>70</v>
      </c>
      <c r="E2180" s="13" t="s">
        <v>24</v>
      </c>
      <c r="F2180" s="15">
        <v>0</v>
      </c>
      <c r="G2180" s="15">
        <v>-3900.24</v>
      </c>
      <c r="H2180" s="15">
        <v>-3900.24</v>
      </c>
      <c r="I2180" s="15">
        <v>0</v>
      </c>
      <c r="J2180" s="15">
        <v>-3900.24</v>
      </c>
      <c r="K2180" s="16">
        <v>1</v>
      </c>
      <c r="L2180" s="13" t="s">
        <v>239</v>
      </c>
    </row>
    <row r="2181" spans="1:12">
      <c r="A2181" s="13" t="s">
        <v>652</v>
      </c>
      <c r="B2181" s="14">
        <v>45727</v>
      </c>
      <c r="C2181" s="13" t="s">
        <v>653</v>
      </c>
      <c r="D2181" s="13" t="s">
        <v>106</v>
      </c>
      <c r="E2181" s="13" t="s">
        <v>33</v>
      </c>
      <c r="F2181" s="15">
        <v>0</v>
      </c>
      <c r="G2181" s="15">
        <v>0</v>
      </c>
      <c r="H2181" s="15">
        <v>0</v>
      </c>
      <c r="I2181" s="15">
        <v>58.5</v>
      </c>
      <c r="J2181" s="15">
        <v>-58.5</v>
      </c>
      <c r="K2181" s="16">
        <v>0</v>
      </c>
      <c r="L2181" s="13" t="s">
        <v>142</v>
      </c>
    </row>
    <row r="2182" spans="1:12">
      <c r="A2182" s="13" t="s">
        <v>2904</v>
      </c>
      <c r="B2182" s="14">
        <v>45727</v>
      </c>
      <c r="C2182" s="13" t="s">
        <v>21</v>
      </c>
      <c r="D2182" s="13" t="s">
        <v>20</v>
      </c>
      <c r="E2182" s="13" t="s">
        <v>24</v>
      </c>
      <c r="F2182" s="15">
        <v>0</v>
      </c>
      <c r="G2182" s="15">
        <v>0</v>
      </c>
      <c r="H2182" s="15">
        <v>0</v>
      </c>
      <c r="I2182" s="15">
        <v>15.61</v>
      </c>
      <c r="J2182" s="15">
        <v>-15.61</v>
      </c>
      <c r="K2182" s="16">
        <v>0</v>
      </c>
      <c r="L2182" s="13" t="s">
        <v>245</v>
      </c>
    </row>
    <row r="2183" spans="1:12" ht="36">
      <c r="A2183" s="13" t="s">
        <v>2880</v>
      </c>
      <c r="B2183" s="14">
        <v>45727</v>
      </c>
      <c r="C2183" s="13" t="s">
        <v>89</v>
      </c>
      <c r="D2183" s="13" t="s">
        <v>39</v>
      </c>
      <c r="E2183" s="13" t="s">
        <v>33</v>
      </c>
      <c r="F2183" s="15">
        <v>0</v>
      </c>
      <c r="G2183" s="15">
        <v>-675.68</v>
      </c>
      <c r="H2183" s="15">
        <v>-675.68</v>
      </c>
      <c r="I2183" s="15">
        <v>-586.58000000000004</v>
      </c>
      <c r="J2183" s="15">
        <v>-89.1</v>
      </c>
      <c r="K2183" s="16">
        <v>0.13186716000000001</v>
      </c>
      <c r="L2183" s="13" t="s">
        <v>117</v>
      </c>
    </row>
    <row r="2184" spans="1:12" ht="36">
      <c r="A2184" s="13" t="s">
        <v>2807</v>
      </c>
      <c r="B2184" s="14">
        <v>45727</v>
      </c>
      <c r="C2184" s="13" t="s">
        <v>89</v>
      </c>
      <c r="D2184" s="13" t="s">
        <v>39</v>
      </c>
      <c r="E2184" s="13" t="s">
        <v>33</v>
      </c>
      <c r="F2184" s="15">
        <v>0</v>
      </c>
      <c r="G2184" s="15">
        <v>0</v>
      </c>
      <c r="H2184" s="15">
        <v>0</v>
      </c>
      <c r="I2184" s="15">
        <v>-3.3</v>
      </c>
      <c r="J2184" s="15">
        <v>3.3</v>
      </c>
      <c r="K2184" s="16">
        <v>0</v>
      </c>
      <c r="L2184" s="13" t="s">
        <v>117</v>
      </c>
    </row>
    <row r="2185" spans="1:12">
      <c r="A2185" s="13" t="s">
        <v>677</v>
      </c>
      <c r="B2185" s="14">
        <v>45727</v>
      </c>
      <c r="C2185" s="13" t="s">
        <v>222</v>
      </c>
      <c r="D2185" s="13" t="s">
        <v>81</v>
      </c>
      <c r="E2185" s="13" t="s">
        <v>24</v>
      </c>
      <c r="F2185" s="15">
        <v>0</v>
      </c>
      <c r="G2185" s="15">
        <v>0</v>
      </c>
      <c r="H2185" s="15">
        <v>0</v>
      </c>
      <c r="I2185" s="15">
        <v>111.77</v>
      </c>
      <c r="J2185" s="15">
        <v>-111.77</v>
      </c>
      <c r="K2185" s="16">
        <v>0</v>
      </c>
      <c r="L2185" s="13" t="s">
        <v>237</v>
      </c>
    </row>
    <row r="2186" spans="1:12">
      <c r="A2186" s="13" t="s">
        <v>1870</v>
      </c>
      <c r="B2186" s="14">
        <v>45727</v>
      </c>
      <c r="C2186" s="13" t="s">
        <v>1389</v>
      </c>
      <c r="D2186" s="13" t="s">
        <v>76</v>
      </c>
      <c r="E2186" s="13" t="s">
        <v>18</v>
      </c>
      <c r="F2186" s="15">
        <v>0</v>
      </c>
      <c r="G2186" s="15">
        <v>0</v>
      </c>
      <c r="H2186" s="15">
        <v>0</v>
      </c>
      <c r="I2186" s="15">
        <v>11.66</v>
      </c>
      <c r="J2186" s="15">
        <v>-11.66</v>
      </c>
      <c r="K2186" s="16">
        <v>0</v>
      </c>
      <c r="L2186" s="13" t="s">
        <v>238</v>
      </c>
    </row>
    <row r="2187" spans="1:12" ht="36">
      <c r="A2187" s="13" t="s">
        <v>2874</v>
      </c>
      <c r="B2187" s="14">
        <v>45727</v>
      </c>
      <c r="C2187" s="13" t="s">
        <v>135</v>
      </c>
      <c r="D2187" s="13" t="s">
        <v>106</v>
      </c>
      <c r="E2187" s="13" t="s">
        <v>33</v>
      </c>
      <c r="F2187" s="15">
        <v>0</v>
      </c>
      <c r="G2187" s="15">
        <v>0</v>
      </c>
      <c r="H2187" s="15">
        <v>0</v>
      </c>
      <c r="I2187" s="15">
        <v>-193.6</v>
      </c>
      <c r="J2187" s="15">
        <v>193.6</v>
      </c>
      <c r="K2187" s="16">
        <v>0</v>
      </c>
      <c r="L2187" s="13" t="s">
        <v>77</v>
      </c>
    </row>
    <row r="2188" spans="1:12" ht="24">
      <c r="A2188" s="13" t="s">
        <v>2432</v>
      </c>
      <c r="B2188" s="14">
        <v>45727</v>
      </c>
      <c r="C2188" s="13" t="s">
        <v>580</v>
      </c>
      <c r="D2188" s="13" t="s">
        <v>181</v>
      </c>
      <c r="E2188" s="13" t="s">
        <v>18</v>
      </c>
      <c r="F2188" s="15">
        <v>31362.79</v>
      </c>
      <c r="G2188" s="15">
        <v>0</v>
      </c>
      <c r="H2188" s="15">
        <v>31362.79</v>
      </c>
      <c r="I2188" s="15">
        <v>25722.9</v>
      </c>
      <c r="J2188" s="15">
        <v>5639.89</v>
      </c>
      <c r="K2188" s="16">
        <v>0.17982743000000001</v>
      </c>
      <c r="L2188" s="13" t="s">
        <v>581</v>
      </c>
    </row>
    <row r="2189" spans="1:12">
      <c r="A2189" s="13" t="s">
        <v>1968</v>
      </c>
      <c r="B2189" s="14">
        <v>45727</v>
      </c>
      <c r="C2189" s="13" t="s">
        <v>21</v>
      </c>
      <c r="D2189" s="13" t="s">
        <v>20</v>
      </c>
      <c r="E2189" s="13" t="s">
        <v>24</v>
      </c>
      <c r="F2189" s="15">
        <v>0</v>
      </c>
      <c r="G2189" s="15">
        <v>0</v>
      </c>
      <c r="H2189" s="15">
        <v>0</v>
      </c>
      <c r="I2189" s="15">
        <v>30</v>
      </c>
      <c r="J2189" s="15">
        <v>-30</v>
      </c>
      <c r="K2189" s="16">
        <v>0</v>
      </c>
      <c r="L2189" s="13" t="s">
        <v>20</v>
      </c>
    </row>
    <row r="2190" spans="1:12" ht="24">
      <c r="A2190" s="13" t="s">
        <v>2905</v>
      </c>
      <c r="B2190" s="14">
        <v>45727</v>
      </c>
      <c r="C2190" s="13" t="s">
        <v>2906</v>
      </c>
      <c r="D2190" s="13" t="s">
        <v>105</v>
      </c>
      <c r="E2190" s="13" t="s">
        <v>33</v>
      </c>
      <c r="F2190" s="15">
        <v>2660</v>
      </c>
      <c r="G2190" s="15">
        <v>0</v>
      </c>
      <c r="H2190" s="15">
        <v>2660</v>
      </c>
      <c r="I2190" s="15">
        <v>2015.69</v>
      </c>
      <c r="J2190" s="15">
        <v>644.30999999999995</v>
      </c>
      <c r="K2190" s="16">
        <v>0.24222179999999999</v>
      </c>
      <c r="L2190" s="13" t="s">
        <v>105</v>
      </c>
    </row>
    <row r="2191" spans="1:12">
      <c r="A2191" s="13" t="s">
        <v>2824</v>
      </c>
      <c r="B2191" s="14">
        <v>45727</v>
      </c>
      <c r="C2191" s="13" t="s">
        <v>301</v>
      </c>
      <c r="D2191" s="13" t="s">
        <v>68</v>
      </c>
      <c r="E2191" s="13" t="s">
        <v>18</v>
      </c>
      <c r="F2191" s="15">
        <v>0</v>
      </c>
      <c r="G2191" s="15">
        <v>0</v>
      </c>
      <c r="H2191" s="15">
        <v>0</v>
      </c>
      <c r="I2191" s="15">
        <v>-10.46</v>
      </c>
      <c r="J2191" s="15">
        <v>10.46</v>
      </c>
      <c r="K2191" s="16">
        <v>0</v>
      </c>
      <c r="L2191" s="13" t="s">
        <v>237</v>
      </c>
    </row>
    <row r="2192" spans="1:12" ht="24">
      <c r="A2192" s="13" t="s">
        <v>2907</v>
      </c>
      <c r="B2192" s="14">
        <v>45727</v>
      </c>
      <c r="C2192" s="13" t="s">
        <v>524</v>
      </c>
      <c r="D2192" s="13" t="s">
        <v>106</v>
      </c>
      <c r="E2192" s="13" t="s">
        <v>33</v>
      </c>
      <c r="F2192" s="15">
        <v>1485.38</v>
      </c>
      <c r="G2192" s="15">
        <v>0</v>
      </c>
      <c r="H2192" s="15">
        <v>1485.38</v>
      </c>
      <c r="I2192" s="15">
        <v>1177.5999999999999</v>
      </c>
      <c r="J2192" s="15">
        <v>307.77999999999997</v>
      </c>
      <c r="K2192" s="16">
        <v>0.20720624000000001</v>
      </c>
      <c r="L2192" s="13" t="s">
        <v>77</v>
      </c>
    </row>
    <row r="2193" spans="1:12" ht="36">
      <c r="A2193" s="13" t="s">
        <v>2861</v>
      </c>
      <c r="B2193" s="14">
        <v>45727</v>
      </c>
      <c r="C2193" s="13" t="s">
        <v>135</v>
      </c>
      <c r="D2193" s="13" t="s">
        <v>106</v>
      </c>
      <c r="E2193" s="13" t="s">
        <v>33</v>
      </c>
      <c r="F2193" s="15">
        <v>0</v>
      </c>
      <c r="G2193" s="15">
        <v>0</v>
      </c>
      <c r="H2193" s="15">
        <v>0</v>
      </c>
      <c r="I2193" s="15">
        <v>-193.6</v>
      </c>
      <c r="J2193" s="15">
        <v>193.6</v>
      </c>
      <c r="K2193" s="16">
        <v>0</v>
      </c>
      <c r="L2193" s="13" t="s">
        <v>77</v>
      </c>
    </row>
    <row r="2194" spans="1:12">
      <c r="A2194" s="13" t="s">
        <v>2090</v>
      </c>
      <c r="B2194" s="14">
        <v>45727</v>
      </c>
      <c r="C2194" s="13" t="s">
        <v>21</v>
      </c>
      <c r="D2194" s="13" t="s">
        <v>20</v>
      </c>
      <c r="E2194" s="13" t="s">
        <v>24</v>
      </c>
      <c r="F2194" s="15">
        <v>0</v>
      </c>
      <c r="G2194" s="15">
        <v>0</v>
      </c>
      <c r="H2194" s="15">
        <v>0</v>
      </c>
      <c r="I2194" s="15">
        <v>20.6</v>
      </c>
      <c r="J2194" s="15">
        <v>-20.6</v>
      </c>
      <c r="K2194" s="16">
        <v>0</v>
      </c>
      <c r="L2194" s="13" t="s">
        <v>20</v>
      </c>
    </row>
    <row r="2195" spans="1:12" ht="36">
      <c r="A2195" s="13" t="s">
        <v>2908</v>
      </c>
      <c r="B2195" s="14">
        <v>45727</v>
      </c>
      <c r="C2195" s="13" t="s">
        <v>2909</v>
      </c>
      <c r="D2195" s="13" t="s">
        <v>15</v>
      </c>
      <c r="E2195" s="13" t="s">
        <v>18</v>
      </c>
      <c r="F2195" s="15">
        <v>9064.43</v>
      </c>
      <c r="G2195" s="15">
        <v>0</v>
      </c>
      <c r="H2195" s="15">
        <v>9064.43</v>
      </c>
      <c r="I2195" s="15">
        <v>7211.57</v>
      </c>
      <c r="J2195" s="15">
        <v>1852.86</v>
      </c>
      <c r="K2195" s="16">
        <v>0.20440997999999999</v>
      </c>
      <c r="L2195" s="13" t="s">
        <v>234</v>
      </c>
    </row>
    <row r="2196" spans="1:12" ht="24">
      <c r="A2196" s="13" t="s">
        <v>2910</v>
      </c>
      <c r="B2196" s="14">
        <v>45727</v>
      </c>
      <c r="C2196" s="13" t="s">
        <v>170</v>
      </c>
      <c r="D2196" s="13" t="s">
        <v>81</v>
      </c>
      <c r="E2196" s="13" t="s">
        <v>24</v>
      </c>
      <c r="F2196" s="15">
        <v>14133.17</v>
      </c>
      <c r="G2196" s="15">
        <v>0</v>
      </c>
      <c r="H2196" s="15">
        <v>14133.17</v>
      </c>
      <c r="I2196" s="15">
        <v>10588.5</v>
      </c>
      <c r="J2196" s="15">
        <v>3544.67</v>
      </c>
      <c r="K2196" s="16">
        <v>0.25080501999999999</v>
      </c>
      <c r="L2196" s="13" t="s">
        <v>247</v>
      </c>
    </row>
    <row r="2197" spans="1:12" ht="24">
      <c r="A2197" s="13" t="s">
        <v>2911</v>
      </c>
      <c r="B2197" s="14">
        <v>45727</v>
      </c>
      <c r="C2197" s="13" t="s">
        <v>175</v>
      </c>
      <c r="D2197" s="13" t="s">
        <v>20</v>
      </c>
      <c r="E2197" s="13" t="s">
        <v>24</v>
      </c>
      <c r="F2197" s="15">
        <v>2284.98</v>
      </c>
      <c r="G2197" s="15">
        <v>0</v>
      </c>
      <c r="H2197" s="15">
        <v>2284.98</v>
      </c>
      <c r="I2197" s="15">
        <v>1831.95</v>
      </c>
      <c r="J2197" s="15">
        <v>453.03</v>
      </c>
      <c r="K2197" s="16">
        <v>0.19826431999999999</v>
      </c>
      <c r="L2197" s="13" t="s">
        <v>20</v>
      </c>
    </row>
    <row r="2198" spans="1:12" ht="24">
      <c r="A2198" s="13" t="s">
        <v>2912</v>
      </c>
      <c r="B2198" s="14">
        <v>45727</v>
      </c>
      <c r="C2198" s="13" t="s">
        <v>175</v>
      </c>
      <c r="D2198" s="13" t="s">
        <v>20</v>
      </c>
      <c r="E2198" s="13" t="s">
        <v>24</v>
      </c>
      <c r="F2198" s="15">
        <v>1514.18</v>
      </c>
      <c r="G2198" s="15">
        <v>0</v>
      </c>
      <c r="H2198" s="15">
        <v>1514.18</v>
      </c>
      <c r="I2198" s="15">
        <v>1139.3499999999999</v>
      </c>
      <c r="J2198" s="15">
        <v>374.83</v>
      </c>
      <c r="K2198" s="16">
        <v>0.24754652999999999</v>
      </c>
      <c r="L2198" s="13" t="s">
        <v>20</v>
      </c>
    </row>
    <row r="2199" spans="1:12" ht="24">
      <c r="A2199" s="13" t="s">
        <v>2913</v>
      </c>
      <c r="B2199" s="14">
        <v>45727</v>
      </c>
      <c r="C2199" s="13" t="s">
        <v>175</v>
      </c>
      <c r="D2199" s="13" t="s">
        <v>20</v>
      </c>
      <c r="E2199" s="13" t="s">
        <v>24</v>
      </c>
      <c r="F2199" s="15">
        <v>53.91</v>
      </c>
      <c r="G2199" s="15">
        <v>0</v>
      </c>
      <c r="H2199" s="15">
        <v>53.91</v>
      </c>
      <c r="I2199" s="15">
        <v>40.43</v>
      </c>
      <c r="J2199" s="15">
        <v>13.48</v>
      </c>
      <c r="K2199" s="16">
        <v>0.25004637000000002</v>
      </c>
      <c r="L2199" s="13" t="s">
        <v>20</v>
      </c>
    </row>
    <row r="2200" spans="1:12" ht="24">
      <c r="A2200" s="13" t="s">
        <v>2432</v>
      </c>
      <c r="B2200" s="14">
        <v>45728</v>
      </c>
      <c r="C2200" s="13" t="s">
        <v>580</v>
      </c>
      <c r="D2200" s="13" t="s">
        <v>181</v>
      </c>
      <c r="E2200" s="13" t="s">
        <v>18</v>
      </c>
      <c r="F2200" s="15">
        <v>3211</v>
      </c>
      <c r="G2200" s="15">
        <v>-3211</v>
      </c>
      <c r="H2200" s="15">
        <v>0</v>
      </c>
      <c r="I2200" s="15">
        <v>-384.09</v>
      </c>
      <c r="J2200" s="15">
        <v>384.09</v>
      </c>
      <c r="K2200" s="16">
        <v>0</v>
      </c>
      <c r="L2200" s="13" t="s">
        <v>581</v>
      </c>
    </row>
    <row r="2201" spans="1:12">
      <c r="A2201" s="13" t="s">
        <v>2833</v>
      </c>
      <c r="B2201" s="14">
        <v>45728</v>
      </c>
      <c r="C2201" s="13" t="s">
        <v>411</v>
      </c>
      <c r="D2201" s="13" t="s">
        <v>59</v>
      </c>
      <c r="E2201" s="13" t="s">
        <v>18</v>
      </c>
      <c r="F2201" s="15">
        <v>0</v>
      </c>
      <c r="G2201" s="15">
        <v>0</v>
      </c>
      <c r="H2201" s="15">
        <v>0</v>
      </c>
      <c r="I2201" s="15">
        <v>-166</v>
      </c>
      <c r="J2201" s="15">
        <v>166</v>
      </c>
      <c r="K2201" s="16">
        <v>0</v>
      </c>
      <c r="L2201" s="13" t="s">
        <v>181</v>
      </c>
    </row>
    <row r="2202" spans="1:12" ht="24">
      <c r="A2202" s="13" t="s">
        <v>321</v>
      </c>
      <c r="B2202" s="14">
        <v>45728</v>
      </c>
      <c r="C2202" s="13" t="s">
        <v>322</v>
      </c>
      <c r="D2202" s="13" t="s">
        <v>59</v>
      </c>
      <c r="E2202" s="13" t="s">
        <v>18</v>
      </c>
      <c r="F2202" s="15">
        <v>0</v>
      </c>
      <c r="G2202" s="15">
        <v>0</v>
      </c>
      <c r="H2202" s="15">
        <v>0</v>
      </c>
      <c r="I2202" s="15">
        <v>449.75</v>
      </c>
      <c r="J2202" s="15">
        <v>-449.75</v>
      </c>
      <c r="K2202" s="16">
        <v>0</v>
      </c>
      <c r="L2202" s="13" t="s">
        <v>255</v>
      </c>
    </row>
    <row r="2203" spans="1:12" ht="36">
      <c r="A2203" s="13" t="s">
        <v>2914</v>
      </c>
      <c r="B2203" s="14">
        <v>45728</v>
      </c>
      <c r="C2203" s="13" t="s">
        <v>1927</v>
      </c>
      <c r="D2203" s="13" t="s">
        <v>76</v>
      </c>
      <c r="E2203" s="13" t="s">
        <v>18</v>
      </c>
      <c r="F2203" s="15">
        <v>0</v>
      </c>
      <c r="G2203" s="15">
        <v>0</v>
      </c>
      <c r="H2203" s="15">
        <v>0</v>
      </c>
      <c r="I2203" s="15">
        <v>2149.75</v>
      </c>
      <c r="J2203" s="15">
        <v>-2149.75</v>
      </c>
      <c r="K2203" s="16">
        <v>0</v>
      </c>
      <c r="L2203" s="13" t="s">
        <v>238</v>
      </c>
    </row>
    <row r="2204" spans="1:12" ht="48">
      <c r="A2204" s="13" t="s">
        <v>1919</v>
      </c>
      <c r="B2204" s="14">
        <v>45728</v>
      </c>
      <c r="C2204" s="13" t="s">
        <v>151</v>
      </c>
      <c r="D2204" s="13" t="s">
        <v>70</v>
      </c>
      <c r="E2204" s="13" t="s">
        <v>24</v>
      </c>
      <c r="F2204" s="15">
        <v>0</v>
      </c>
      <c r="G2204" s="15">
        <v>0</v>
      </c>
      <c r="H2204" s="15">
        <v>0</v>
      </c>
      <c r="I2204" s="15">
        <v>161.74</v>
      </c>
      <c r="J2204" s="15">
        <v>-161.74</v>
      </c>
      <c r="K2204" s="16">
        <v>0</v>
      </c>
      <c r="L2204" s="13" t="s">
        <v>239</v>
      </c>
    </row>
    <row r="2205" spans="1:12" ht="24">
      <c r="A2205" s="13" t="s">
        <v>1538</v>
      </c>
      <c r="B2205" s="14">
        <v>45728</v>
      </c>
      <c r="C2205" s="13" t="s">
        <v>1539</v>
      </c>
      <c r="D2205" s="13" t="s">
        <v>45</v>
      </c>
      <c r="E2205" s="13" t="s">
        <v>24</v>
      </c>
      <c r="F2205" s="15">
        <v>0</v>
      </c>
      <c r="G2205" s="15">
        <v>-1382.03</v>
      </c>
      <c r="H2205" s="15">
        <v>-1382.03</v>
      </c>
      <c r="I2205" s="15">
        <v>-2481.86</v>
      </c>
      <c r="J2205" s="15">
        <v>1099.83</v>
      </c>
      <c r="K2205" s="16">
        <v>-0.79580762000000005</v>
      </c>
      <c r="L2205" s="13" t="s">
        <v>241</v>
      </c>
    </row>
    <row r="2206" spans="1:12" ht="24">
      <c r="A2206" s="13" t="s">
        <v>1549</v>
      </c>
      <c r="B2206" s="14">
        <v>45728</v>
      </c>
      <c r="C2206" s="13" t="s">
        <v>1550</v>
      </c>
      <c r="D2206" s="13" t="s">
        <v>81</v>
      </c>
      <c r="E2206" s="13" t="s">
        <v>24</v>
      </c>
      <c r="F2206" s="15">
        <v>0</v>
      </c>
      <c r="G2206" s="15">
        <v>0</v>
      </c>
      <c r="H2206" s="15">
        <v>0</v>
      </c>
      <c r="I2206" s="15">
        <v>-1725</v>
      </c>
      <c r="J2206" s="15">
        <v>1725</v>
      </c>
      <c r="K2206" s="16">
        <v>0</v>
      </c>
      <c r="L2206" s="13" t="s">
        <v>237</v>
      </c>
    </row>
    <row r="2207" spans="1:12" ht="24">
      <c r="A2207" s="13" t="s">
        <v>2915</v>
      </c>
      <c r="B2207" s="14">
        <v>45728</v>
      </c>
      <c r="C2207" s="13" t="s">
        <v>143</v>
      </c>
      <c r="D2207" s="13" t="s">
        <v>15</v>
      </c>
      <c r="E2207" s="13" t="s">
        <v>18</v>
      </c>
      <c r="F2207" s="15">
        <v>0</v>
      </c>
      <c r="G2207" s="15">
        <v>0</v>
      </c>
      <c r="H2207" s="15">
        <v>0</v>
      </c>
      <c r="I2207" s="15">
        <v>187.5</v>
      </c>
      <c r="J2207" s="15">
        <v>-187.5</v>
      </c>
      <c r="K2207" s="16">
        <v>0</v>
      </c>
      <c r="L2207" s="13" t="s">
        <v>240</v>
      </c>
    </row>
    <row r="2208" spans="1:12" ht="24">
      <c r="A2208" s="13" t="s">
        <v>2916</v>
      </c>
      <c r="B2208" s="14">
        <v>45728</v>
      </c>
      <c r="C2208" s="13" t="s">
        <v>143</v>
      </c>
      <c r="D2208" s="13" t="s">
        <v>15</v>
      </c>
      <c r="E2208" s="13" t="s">
        <v>18</v>
      </c>
      <c r="F2208" s="15">
        <v>0</v>
      </c>
      <c r="G2208" s="15">
        <v>0</v>
      </c>
      <c r="H2208" s="15">
        <v>0</v>
      </c>
      <c r="I2208" s="15">
        <v>-568.5</v>
      </c>
      <c r="J2208" s="15">
        <v>568.5</v>
      </c>
      <c r="K2208" s="16">
        <v>0</v>
      </c>
      <c r="L2208" s="13" t="s">
        <v>240</v>
      </c>
    </row>
    <row r="2209" spans="1:12">
      <c r="A2209" s="13" t="s">
        <v>1187</v>
      </c>
      <c r="B2209" s="14">
        <v>45728</v>
      </c>
      <c r="C2209" s="13" t="s">
        <v>21</v>
      </c>
      <c r="D2209" s="13" t="s">
        <v>20</v>
      </c>
      <c r="E2209" s="13" t="s">
        <v>24</v>
      </c>
      <c r="F2209" s="15">
        <v>0</v>
      </c>
      <c r="G2209" s="15">
        <v>0</v>
      </c>
      <c r="H2209" s="15">
        <v>0</v>
      </c>
      <c r="I2209" s="15">
        <v>-37.5</v>
      </c>
      <c r="J2209" s="15">
        <v>37.5</v>
      </c>
      <c r="K2209" s="16">
        <v>0</v>
      </c>
      <c r="L2209" s="13" t="s">
        <v>20</v>
      </c>
    </row>
    <row r="2210" spans="1:12" ht="24">
      <c r="A2210" s="13" t="s">
        <v>1123</v>
      </c>
      <c r="B2210" s="14">
        <v>45728</v>
      </c>
      <c r="C2210" s="13" t="s">
        <v>71</v>
      </c>
      <c r="D2210" s="13" t="s">
        <v>70</v>
      </c>
      <c r="E2210" s="13" t="s">
        <v>24</v>
      </c>
      <c r="F2210" s="15">
        <v>170</v>
      </c>
      <c r="G2210" s="15">
        <v>-170</v>
      </c>
      <c r="H2210" s="15">
        <v>0</v>
      </c>
      <c r="I2210" s="15">
        <v>0</v>
      </c>
      <c r="J2210" s="15">
        <v>0</v>
      </c>
      <c r="K2210" s="16">
        <v>0</v>
      </c>
      <c r="L2210" s="13" t="s">
        <v>70</v>
      </c>
    </row>
    <row r="2211" spans="1:12" ht="24">
      <c r="A2211" s="13" t="s">
        <v>1660</v>
      </c>
      <c r="B2211" s="14">
        <v>45728</v>
      </c>
      <c r="C2211" s="13" t="s">
        <v>1661</v>
      </c>
      <c r="D2211" s="13" t="s">
        <v>45</v>
      </c>
      <c r="E2211" s="13" t="s">
        <v>24</v>
      </c>
      <c r="F2211" s="15">
        <v>0</v>
      </c>
      <c r="G2211" s="15">
        <v>0</v>
      </c>
      <c r="H2211" s="15">
        <v>0</v>
      </c>
      <c r="I2211" s="15">
        <v>50</v>
      </c>
      <c r="J2211" s="15">
        <v>-50</v>
      </c>
      <c r="K2211" s="16">
        <v>0</v>
      </c>
      <c r="L2211" s="13" t="s">
        <v>241</v>
      </c>
    </row>
    <row r="2212" spans="1:12">
      <c r="A2212" s="13" t="s">
        <v>1678</v>
      </c>
      <c r="B2212" s="14">
        <v>45728</v>
      </c>
      <c r="C2212" s="13" t="s">
        <v>21</v>
      </c>
      <c r="D2212" s="13" t="s">
        <v>20</v>
      </c>
      <c r="E2212" s="13" t="s">
        <v>24</v>
      </c>
      <c r="F2212" s="15">
        <v>0</v>
      </c>
      <c r="G2212" s="15">
        <v>0</v>
      </c>
      <c r="H2212" s="15">
        <v>0</v>
      </c>
      <c r="I2212" s="15">
        <v>1531.39</v>
      </c>
      <c r="J2212" s="15">
        <v>-1531.39</v>
      </c>
      <c r="K2212" s="16">
        <v>0</v>
      </c>
      <c r="L2212" s="13" t="s">
        <v>20</v>
      </c>
    </row>
    <row r="2213" spans="1:12" ht="24">
      <c r="A2213" s="13" t="s">
        <v>2169</v>
      </c>
      <c r="B2213" s="14">
        <v>45728</v>
      </c>
      <c r="C2213" s="13" t="s">
        <v>1539</v>
      </c>
      <c r="D2213" s="13" t="s">
        <v>45</v>
      </c>
      <c r="E2213" s="13" t="s">
        <v>24</v>
      </c>
      <c r="F2213" s="15">
        <v>0</v>
      </c>
      <c r="G2213" s="15">
        <v>0</v>
      </c>
      <c r="H2213" s="15">
        <v>0</v>
      </c>
      <c r="I2213" s="15">
        <v>946.43</v>
      </c>
      <c r="J2213" s="15">
        <v>-946.43</v>
      </c>
      <c r="K2213" s="16">
        <v>0</v>
      </c>
      <c r="L2213" s="13" t="s">
        <v>241</v>
      </c>
    </row>
    <row r="2214" spans="1:12">
      <c r="A2214" s="13" t="s">
        <v>2091</v>
      </c>
      <c r="B2214" s="14">
        <v>45728</v>
      </c>
      <c r="C2214" s="13" t="s">
        <v>2092</v>
      </c>
      <c r="D2214" s="13" t="s">
        <v>76</v>
      </c>
      <c r="E2214" s="13" t="s">
        <v>18</v>
      </c>
      <c r="F2214" s="15">
        <v>0</v>
      </c>
      <c r="G2214" s="15">
        <v>26000</v>
      </c>
      <c r="H2214" s="15">
        <v>26000</v>
      </c>
      <c r="I2214" s="15">
        <v>19751</v>
      </c>
      <c r="J2214" s="15">
        <v>6249</v>
      </c>
      <c r="K2214" s="16">
        <v>0.24034615000000001</v>
      </c>
      <c r="L2214" s="13" t="s">
        <v>80</v>
      </c>
    </row>
    <row r="2215" spans="1:12" ht="24">
      <c r="A2215" s="13" t="s">
        <v>2917</v>
      </c>
      <c r="B2215" s="14">
        <v>45728</v>
      </c>
      <c r="C2215" s="13" t="s">
        <v>175</v>
      </c>
      <c r="D2215" s="13" t="s">
        <v>20</v>
      </c>
      <c r="E2215" s="13" t="s">
        <v>24</v>
      </c>
      <c r="F2215" s="15">
        <v>2309.02</v>
      </c>
      <c r="G2215" s="15">
        <v>0</v>
      </c>
      <c r="H2215" s="15">
        <v>2309.02</v>
      </c>
      <c r="I2215" s="15">
        <v>1781.98</v>
      </c>
      <c r="J2215" s="15">
        <v>527.04</v>
      </c>
      <c r="K2215" s="16">
        <v>0.22825268000000001</v>
      </c>
      <c r="L2215" s="13" t="s">
        <v>20</v>
      </c>
    </row>
    <row r="2216" spans="1:12" ht="24">
      <c r="A2216" s="13" t="s">
        <v>2918</v>
      </c>
      <c r="B2216" s="14">
        <v>45728</v>
      </c>
      <c r="C2216" s="13" t="s">
        <v>175</v>
      </c>
      <c r="D2216" s="13" t="s">
        <v>20</v>
      </c>
      <c r="E2216" s="13" t="s">
        <v>24</v>
      </c>
      <c r="F2216" s="15">
        <v>1651</v>
      </c>
      <c r="G2216" s="15">
        <v>0</v>
      </c>
      <c r="H2216" s="15">
        <v>1651</v>
      </c>
      <c r="I2216" s="15">
        <v>1234.8</v>
      </c>
      <c r="J2216" s="15">
        <v>416.2</v>
      </c>
      <c r="K2216" s="16">
        <v>0.25208964</v>
      </c>
      <c r="L2216" s="13" t="s">
        <v>20</v>
      </c>
    </row>
    <row r="2217" spans="1:12">
      <c r="A2217" s="13" t="s">
        <v>2919</v>
      </c>
      <c r="B2217" s="14">
        <v>45728</v>
      </c>
      <c r="C2217" s="13" t="s">
        <v>21</v>
      </c>
      <c r="D2217" s="13" t="s">
        <v>20</v>
      </c>
      <c r="E2217" s="13" t="s">
        <v>24</v>
      </c>
      <c r="F2217" s="15">
        <v>1867.55</v>
      </c>
      <c r="G2217" s="15">
        <v>0</v>
      </c>
      <c r="H2217" s="15">
        <v>1867.55</v>
      </c>
      <c r="I2217" s="15">
        <v>0</v>
      </c>
      <c r="J2217" s="15">
        <v>1867.55</v>
      </c>
      <c r="K2217" s="16">
        <v>1</v>
      </c>
      <c r="L2217" s="13" t="s">
        <v>20</v>
      </c>
    </row>
    <row r="2218" spans="1:12" ht="48">
      <c r="A2218" s="13" t="s">
        <v>1814</v>
      </c>
      <c r="B2218" s="14">
        <v>45728</v>
      </c>
      <c r="C2218" s="13" t="s">
        <v>1815</v>
      </c>
      <c r="D2218" s="13" t="s">
        <v>70</v>
      </c>
      <c r="E2218" s="13" t="s">
        <v>24</v>
      </c>
      <c r="F2218" s="15">
        <v>0</v>
      </c>
      <c r="G2218" s="15">
        <v>0</v>
      </c>
      <c r="H2218" s="15">
        <v>0</v>
      </c>
      <c r="I2218" s="15">
        <v>-670.61</v>
      </c>
      <c r="J2218" s="15">
        <v>670.61</v>
      </c>
      <c r="K2218" s="16">
        <v>0</v>
      </c>
      <c r="L2218" s="13" t="s">
        <v>239</v>
      </c>
    </row>
    <row r="2219" spans="1:12" ht="36">
      <c r="A2219" s="13" t="s">
        <v>2860</v>
      </c>
      <c r="B2219" s="14">
        <v>45728</v>
      </c>
      <c r="C2219" s="13" t="s">
        <v>135</v>
      </c>
      <c r="D2219" s="13" t="s">
        <v>106</v>
      </c>
      <c r="E2219" s="13" t="s">
        <v>33</v>
      </c>
      <c r="F2219" s="15">
        <v>0</v>
      </c>
      <c r="G2219" s="15">
        <v>0</v>
      </c>
      <c r="H2219" s="15">
        <v>0</v>
      </c>
      <c r="I2219" s="15">
        <v>0.1</v>
      </c>
      <c r="J2219" s="15">
        <v>-0.1</v>
      </c>
      <c r="K2219" s="16">
        <v>0</v>
      </c>
      <c r="L2219" s="13" t="s">
        <v>77</v>
      </c>
    </row>
    <row r="2220" spans="1:12">
      <c r="A2220" s="13" t="s">
        <v>2788</v>
      </c>
      <c r="B2220" s="14">
        <v>45728</v>
      </c>
      <c r="C2220" s="13" t="s">
        <v>2789</v>
      </c>
      <c r="D2220" s="13" t="s">
        <v>371</v>
      </c>
      <c r="E2220" s="13" t="s">
        <v>24</v>
      </c>
      <c r="F2220" s="15">
        <v>0</v>
      </c>
      <c r="G2220" s="15">
        <v>0</v>
      </c>
      <c r="H2220" s="15">
        <v>0</v>
      </c>
      <c r="I2220" s="15">
        <v>11.4</v>
      </c>
      <c r="J2220" s="15">
        <v>-11.4</v>
      </c>
      <c r="K2220" s="16">
        <v>0</v>
      </c>
      <c r="L2220" s="13" t="s">
        <v>274</v>
      </c>
    </row>
    <row r="2221" spans="1:12" ht="24">
      <c r="A2221" s="13" t="s">
        <v>2265</v>
      </c>
      <c r="B2221" s="14">
        <v>45728</v>
      </c>
      <c r="C2221" s="13" t="s">
        <v>2266</v>
      </c>
      <c r="D2221" s="13" t="s">
        <v>244</v>
      </c>
      <c r="E2221" s="13" t="s">
        <v>24</v>
      </c>
      <c r="F2221" s="15">
        <v>0</v>
      </c>
      <c r="G2221" s="15">
        <v>0</v>
      </c>
      <c r="H2221" s="15">
        <v>0</v>
      </c>
      <c r="I2221" s="15">
        <v>-1.01</v>
      </c>
      <c r="J2221" s="15">
        <v>1.01</v>
      </c>
      <c r="K2221" s="16">
        <v>0</v>
      </c>
      <c r="L2221" s="13" t="s">
        <v>2753</v>
      </c>
    </row>
    <row r="2222" spans="1:12">
      <c r="A2222" s="13" t="s">
        <v>2155</v>
      </c>
      <c r="B2222" s="14">
        <v>45728</v>
      </c>
      <c r="C2222" s="13" t="s">
        <v>425</v>
      </c>
      <c r="D2222" s="13" t="s">
        <v>371</v>
      </c>
      <c r="E2222" s="13" t="s">
        <v>18</v>
      </c>
      <c r="F2222" s="15">
        <v>0</v>
      </c>
      <c r="G2222" s="15">
        <v>0</v>
      </c>
      <c r="H2222" s="15">
        <v>0</v>
      </c>
      <c r="I2222" s="15">
        <v>542.36</v>
      </c>
      <c r="J2222" s="15">
        <v>-542.36</v>
      </c>
      <c r="K2222" s="16">
        <v>0</v>
      </c>
      <c r="L2222" s="13" t="s">
        <v>249</v>
      </c>
    </row>
    <row r="2223" spans="1:12" ht="24">
      <c r="A2223" s="13" t="s">
        <v>2877</v>
      </c>
      <c r="B2223" s="14">
        <v>45728</v>
      </c>
      <c r="C2223" s="13" t="s">
        <v>2878</v>
      </c>
      <c r="D2223" s="13" t="s">
        <v>15</v>
      </c>
      <c r="E2223" s="13" t="s">
        <v>18</v>
      </c>
      <c r="F2223" s="15">
        <v>0</v>
      </c>
      <c r="G2223" s="15">
        <v>0</v>
      </c>
      <c r="H2223" s="15">
        <v>0</v>
      </c>
      <c r="I2223" s="15">
        <v>-3.82</v>
      </c>
      <c r="J2223" s="15">
        <v>3.82</v>
      </c>
      <c r="K2223" s="16">
        <v>0</v>
      </c>
      <c r="L2223" s="13" t="s">
        <v>234</v>
      </c>
    </row>
    <row r="2224" spans="1:12">
      <c r="A2224" s="13" t="s">
        <v>1147</v>
      </c>
      <c r="B2224" s="14">
        <v>45728</v>
      </c>
      <c r="C2224" s="13" t="s">
        <v>291</v>
      </c>
      <c r="D2224" s="13" t="s">
        <v>45</v>
      </c>
      <c r="E2224" s="13" t="s">
        <v>24</v>
      </c>
      <c r="F2224" s="15">
        <v>0</v>
      </c>
      <c r="G2224" s="15">
        <v>0</v>
      </c>
      <c r="H2224" s="15">
        <v>0</v>
      </c>
      <c r="I2224" s="15">
        <v>422</v>
      </c>
      <c r="J2224" s="15">
        <v>-422</v>
      </c>
      <c r="K2224" s="16">
        <v>0</v>
      </c>
      <c r="L2224" s="13" t="s">
        <v>241</v>
      </c>
    </row>
    <row r="2225" spans="1:12" ht="24">
      <c r="A2225" s="13" t="s">
        <v>2920</v>
      </c>
      <c r="B2225" s="14">
        <v>45728</v>
      </c>
      <c r="C2225" s="13" t="s">
        <v>143</v>
      </c>
      <c r="D2225" s="13" t="s">
        <v>15</v>
      </c>
      <c r="E2225" s="13" t="s">
        <v>18</v>
      </c>
      <c r="F2225" s="15">
        <v>16985.919999999998</v>
      </c>
      <c r="G2225" s="15">
        <v>0</v>
      </c>
      <c r="H2225" s="15">
        <v>16985.919999999998</v>
      </c>
      <c r="I2225" s="15">
        <v>13960.38</v>
      </c>
      <c r="J2225" s="15">
        <v>3025.54</v>
      </c>
      <c r="K2225" s="16">
        <v>0.17812047</v>
      </c>
      <c r="L2225" s="13" t="s">
        <v>234</v>
      </c>
    </row>
    <row r="2226" spans="1:12" ht="36">
      <c r="A2226" s="13" t="s">
        <v>2052</v>
      </c>
      <c r="B2226" s="14">
        <v>45728</v>
      </c>
      <c r="C2226" s="13" t="s">
        <v>121</v>
      </c>
      <c r="D2226" s="13" t="s">
        <v>120</v>
      </c>
      <c r="E2226" s="13" t="s">
        <v>24</v>
      </c>
      <c r="F2226" s="15">
        <v>0</v>
      </c>
      <c r="G2226" s="15">
        <v>659.52</v>
      </c>
      <c r="H2226" s="15">
        <v>659.52</v>
      </c>
      <c r="I2226" s="15">
        <v>407.94</v>
      </c>
      <c r="J2226" s="15">
        <v>251.58</v>
      </c>
      <c r="K2226" s="16">
        <v>0.38145923999999998</v>
      </c>
      <c r="L2226" s="13" t="s">
        <v>2753</v>
      </c>
    </row>
    <row r="2227" spans="1:12" ht="36">
      <c r="A2227" s="13" t="s">
        <v>1317</v>
      </c>
      <c r="B2227" s="14">
        <v>45728</v>
      </c>
      <c r="C2227" s="13" t="s">
        <v>89</v>
      </c>
      <c r="D2227" s="13" t="s">
        <v>39</v>
      </c>
      <c r="E2227" s="13" t="s">
        <v>33</v>
      </c>
      <c r="F2227" s="15">
        <v>0</v>
      </c>
      <c r="G2227" s="15">
        <v>0</v>
      </c>
      <c r="H2227" s="15">
        <v>0</v>
      </c>
      <c r="I2227" s="15">
        <v>37.5</v>
      </c>
      <c r="J2227" s="15">
        <v>-37.5</v>
      </c>
      <c r="K2227" s="16">
        <v>0</v>
      </c>
      <c r="L2227" s="13" t="s">
        <v>117</v>
      </c>
    </row>
    <row r="2228" spans="1:12" ht="24">
      <c r="A2228" s="13" t="s">
        <v>2921</v>
      </c>
      <c r="B2228" s="14">
        <v>45728</v>
      </c>
      <c r="C2228" s="13" t="s">
        <v>60</v>
      </c>
      <c r="D2228" s="13" t="s">
        <v>59</v>
      </c>
      <c r="E2228" s="13" t="s">
        <v>18</v>
      </c>
      <c r="F2228" s="15">
        <v>240.96</v>
      </c>
      <c r="G2228" s="15">
        <v>0</v>
      </c>
      <c r="H2228" s="15">
        <v>240.96</v>
      </c>
      <c r="I2228" s="15">
        <v>209.62</v>
      </c>
      <c r="J2228" s="15">
        <v>31.34</v>
      </c>
      <c r="K2228" s="16">
        <v>0.13006308</v>
      </c>
      <c r="L2228" s="13" t="s">
        <v>260</v>
      </c>
    </row>
    <row r="2229" spans="1:12" ht="24">
      <c r="A2229" s="13" t="s">
        <v>1349</v>
      </c>
      <c r="B2229" s="14">
        <v>45728</v>
      </c>
      <c r="C2229" s="13" t="s">
        <v>223</v>
      </c>
      <c r="D2229" s="13" t="s">
        <v>59</v>
      </c>
      <c r="E2229" s="13" t="s">
        <v>18</v>
      </c>
      <c r="F2229" s="15">
        <v>0</v>
      </c>
      <c r="G2229" s="15">
        <v>311.69</v>
      </c>
      <c r="H2229" s="15">
        <v>311.69</v>
      </c>
      <c r="I2229" s="15">
        <v>280.8</v>
      </c>
      <c r="J2229" s="15">
        <v>30.89</v>
      </c>
      <c r="K2229" s="16">
        <v>9.9104880000000006E-2</v>
      </c>
      <c r="L2229" s="13" t="s">
        <v>103</v>
      </c>
    </row>
    <row r="2230" spans="1:12">
      <c r="A2230" s="13" t="s">
        <v>1870</v>
      </c>
      <c r="B2230" s="14">
        <v>45728</v>
      </c>
      <c r="C2230" s="13" t="s">
        <v>1389</v>
      </c>
      <c r="D2230" s="13" t="s">
        <v>76</v>
      </c>
      <c r="E2230" s="13" t="s">
        <v>18</v>
      </c>
      <c r="F2230" s="15">
        <v>0</v>
      </c>
      <c r="G2230" s="15">
        <v>0</v>
      </c>
      <c r="H2230" s="15">
        <v>0</v>
      </c>
      <c r="I2230" s="15">
        <v>-1.5</v>
      </c>
      <c r="J2230" s="15">
        <v>1.5</v>
      </c>
      <c r="K2230" s="16">
        <v>0</v>
      </c>
      <c r="L2230" s="13" t="s">
        <v>238</v>
      </c>
    </row>
    <row r="2231" spans="1:12">
      <c r="A2231" s="13" t="s">
        <v>2922</v>
      </c>
      <c r="B2231" s="14">
        <v>45728</v>
      </c>
      <c r="C2231" s="13" t="s">
        <v>291</v>
      </c>
      <c r="D2231" s="13" t="s">
        <v>45</v>
      </c>
      <c r="E2231" s="13" t="s">
        <v>24</v>
      </c>
      <c r="F2231" s="15">
        <v>53517.48</v>
      </c>
      <c r="G2231" s="15">
        <v>0</v>
      </c>
      <c r="H2231" s="15">
        <v>53517.48</v>
      </c>
      <c r="I2231" s="15">
        <v>42554.79</v>
      </c>
      <c r="J2231" s="15">
        <v>10962.69</v>
      </c>
      <c r="K2231" s="16">
        <v>0.20484316999999999</v>
      </c>
      <c r="L2231" s="13" t="s">
        <v>241</v>
      </c>
    </row>
    <row r="2232" spans="1:12">
      <c r="A2232" s="13" t="s">
        <v>1676</v>
      </c>
      <c r="B2232" s="14">
        <v>45728</v>
      </c>
      <c r="C2232" s="13" t="s">
        <v>21</v>
      </c>
      <c r="D2232" s="13" t="s">
        <v>20</v>
      </c>
      <c r="E2232" s="13" t="s">
        <v>24</v>
      </c>
      <c r="F2232" s="15">
        <v>0</v>
      </c>
      <c r="G2232" s="15">
        <v>0</v>
      </c>
      <c r="H2232" s="15">
        <v>0</v>
      </c>
      <c r="I2232" s="15">
        <v>382.36</v>
      </c>
      <c r="J2232" s="15">
        <v>-382.36</v>
      </c>
      <c r="K2232" s="16">
        <v>0</v>
      </c>
      <c r="L2232" s="13" t="s">
        <v>20</v>
      </c>
    </row>
    <row r="2233" spans="1:12" ht="24">
      <c r="A2233" s="13" t="s">
        <v>2881</v>
      </c>
      <c r="B2233" s="14">
        <v>45728</v>
      </c>
      <c r="C2233" s="13" t="s">
        <v>580</v>
      </c>
      <c r="D2233" s="13" t="s">
        <v>181</v>
      </c>
      <c r="E2233" s="13" t="s">
        <v>18</v>
      </c>
      <c r="F2233" s="15">
        <v>0</v>
      </c>
      <c r="G2233" s="15">
        <v>0</v>
      </c>
      <c r="H2233" s="15">
        <v>0</v>
      </c>
      <c r="I2233" s="15">
        <v>-47</v>
      </c>
      <c r="J2233" s="15">
        <v>47</v>
      </c>
      <c r="K2233" s="16">
        <v>0</v>
      </c>
      <c r="L2233" s="13" t="s">
        <v>581</v>
      </c>
    </row>
    <row r="2234" spans="1:12" ht="36">
      <c r="A2234" s="13" t="s">
        <v>2923</v>
      </c>
      <c r="B2234" s="14">
        <v>45728</v>
      </c>
      <c r="C2234" s="13" t="s">
        <v>2924</v>
      </c>
      <c r="D2234" s="13" t="s">
        <v>70</v>
      </c>
      <c r="E2234" s="13" t="s">
        <v>24</v>
      </c>
      <c r="F2234" s="15">
        <v>139273.01999999999</v>
      </c>
      <c r="G2234" s="15">
        <v>0</v>
      </c>
      <c r="H2234" s="15">
        <v>139273.01999999999</v>
      </c>
      <c r="I2234" s="15">
        <v>101268.61</v>
      </c>
      <c r="J2234" s="15">
        <v>38004.410000000003</v>
      </c>
      <c r="K2234" s="16">
        <v>0.27287704000000002</v>
      </c>
      <c r="L2234" s="13" t="s">
        <v>243</v>
      </c>
    </row>
    <row r="2235" spans="1:12" ht="36">
      <c r="A2235" s="13" t="s">
        <v>2019</v>
      </c>
      <c r="B2235" s="14">
        <v>45728</v>
      </c>
      <c r="C2235" s="13" t="s">
        <v>2020</v>
      </c>
      <c r="D2235" s="13" t="s">
        <v>70</v>
      </c>
      <c r="E2235" s="13" t="s">
        <v>24</v>
      </c>
      <c r="F2235" s="15">
        <v>0</v>
      </c>
      <c r="G2235" s="15">
        <v>0</v>
      </c>
      <c r="H2235" s="15">
        <v>0</v>
      </c>
      <c r="I2235" s="15">
        <v>2586.6</v>
      </c>
      <c r="J2235" s="15">
        <v>-2586.6</v>
      </c>
      <c r="K2235" s="16">
        <v>0</v>
      </c>
      <c r="L2235" s="13" t="s">
        <v>239</v>
      </c>
    </row>
    <row r="2236" spans="1:12">
      <c r="A2236" s="13" t="s">
        <v>2832</v>
      </c>
      <c r="B2236" s="14">
        <v>45728</v>
      </c>
      <c r="C2236" s="13" t="s">
        <v>21</v>
      </c>
      <c r="D2236" s="13" t="s">
        <v>20</v>
      </c>
      <c r="E2236" s="13" t="s">
        <v>24</v>
      </c>
      <c r="F2236" s="15">
        <v>0</v>
      </c>
      <c r="G2236" s="15">
        <v>0</v>
      </c>
      <c r="H2236" s="15">
        <v>0</v>
      </c>
      <c r="I2236" s="15">
        <v>-127.95</v>
      </c>
      <c r="J2236" s="15">
        <v>127.95</v>
      </c>
      <c r="K2236" s="16">
        <v>0</v>
      </c>
      <c r="L2236" s="13" t="s">
        <v>20</v>
      </c>
    </row>
    <row r="2237" spans="1:12">
      <c r="A2237" s="13" t="s">
        <v>2811</v>
      </c>
      <c r="B2237" s="14">
        <v>45728</v>
      </c>
      <c r="C2237" s="13" t="s">
        <v>2795</v>
      </c>
      <c r="D2237" s="13" t="s">
        <v>15</v>
      </c>
      <c r="E2237" s="13" t="s">
        <v>18</v>
      </c>
      <c r="F2237" s="15">
        <v>10600</v>
      </c>
      <c r="G2237" s="15">
        <v>0</v>
      </c>
      <c r="H2237" s="15">
        <v>10600</v>
      </c>
      <c r="I2237" s="15">
        <v>7470.78</v>
      </c>
      <c r="J2237" s="15">
        <v>3129.22</v>
      </c>
      <c r="K2237" s="16">
        <v>0.29520942999999999</v>
      </c>
      <c r="L2237" s="13" t="s">
        <v>238</v>
      </c>
    </row>
    <row r="2238" spans="1:12">
      <c r="A2238" s="13" t="s">
        <v>2925</v>
      </c>
      <c r="B2238" s="14">
        <v>45728</v>
      </c>
      <c r="C2238" s="13" t="s">
        <v>530</v>
      </c>
      <c r="D2238" s="13" t="s">
        <v>45</v>
      </c>
      <c r="E2238" s="13" t="s">
        <v>24</v>
      </c>
      <c r="F2238" s="15">
        <v>5156.3599999999997</v>
      </c>
      <c r="G2238" s="15">
        <v>0</v>
      </c>
      <c r="H2238" s="15">
        <v>5156.3599999999997</v>
      </c>
      <c r="I2238" s="15">
        <v>3947.09</v>
      </c>
      <c r="J2238" s="15">
        <v>1209.27</v>
      </c>
      <c r="K2238" s="16">
        <v>0.23452008999999999</v>
      </c>
      <c r="L2238" s="13" t="s">
        <v>241</v>
      </c>
    </row>
    <row r="2239" spans="1:12" ht="24">
      <c r="A2239" s="13" t="s">
        <v>2926</v>
      </c>
      <c r="B2239" s="14">
        <v>45728</v>
      </c>
      <c r="C2239" s="13" t="s">
        <v>175</v>
      </c>
      <c r="D2239" s="13" t="s">
        <v>20</v>
      </c>
      <c r="E2239" s="13" t="s">
        <v>24</v>
      </c>
      <c r="F2239" s="15">
        <v>1054.25</v>
      </c>
      <c r="G2239" s="15">
        <v>0</v>
      </c>
      <c r="H2239" s="15">
        <v>1054.25</v>
      </c>
      <c r="I2239" s="15">
        <v>769.35</v>
      </c>
      <c r="J2239" s="15">
        <v>284.89999999999998</v>
      </c>
      <c r="K2239" s="16">
        <v>0.27023951000000002</v>
      </c>
      <c r="L2239" s="13" t="s">
        <v>20</v>
      </c>
    </row>
    <row r="2240" spans="1:12" ht="36">
      <c r="A2240" s="13" t="s">
        <v>2927</v>
      </c>
      <c r="B2240" s="14">
        <v>45728</v>
      </c>
      <c r="C2240" s="13" t="s">
        <v>2928</v>
      </c>
      <c r="D2240" s="13" t="s">
        <v>76</v>
      </c>
      <c r="E2240" s="13" t="s">
        <v>18</v>
      </c>
      <c r="F2240" s="15">
        <v>8504</v>
      </c>
      <c r="G2240" s="15">
        <v>0</v>
      </c>
      <c r="H2240" s="15">
        <v>8504</v>
      </c>
      <c r="I2240" s="15">
        <v>5936.73</v>
      </c>
      <c r="J2240" s="15">
        <v>2567.27</v>
      </c>
      <c r="K2240" s="16">
        <v>0.30188969999999998</v>
      </c>
      <c r="L2240" s="13" t="s">
        <v>238</v>
      </c>
    </row>
    <row r="2241" spans="1:12" ht="24">
      <c r="A2241" s="13" t="s">
        <v>2432</v>
      </c>
      <c r="B2241" s="14">
        <v>45729</v>
      </c>
      <c r="C2241" s="13" t="s">
        <v>580</v>
      </c>
      <c r="D2241" s="13" t="s">
        <v>181</v>
      </c>
      <c r="E2241" s="13" t="s">
        <v>18</v>
      </c>
      <c r="F2241" s="15">
        <v>0</v>
      </c>
      <c r="G2241" s="15">
        <v>0</v>
      </c>
      <c r="H2241" s="15">
        <v>0</v>
      </c>
      <c r="I2241" s="15">
        <v>-236.61</v>
      </c>
      <c r="J2241" s="15">
        <v>236.61</v>
      </c>
      <c r="K2241" s="16">
        <v>0</v>
      </c>
      <c r="L2241" s="13" t="s">
        <v>581</v>
      </c>
    </row>
    <row r="2242" spans="1:12" ht="24">
      <c r="A2242" s="13" t="s">
        <v>2881</v>
      </c>
      <c r="B2242" s="14">
        <v>45729</v>
      </c>
      <c r="C2242" s="13" t="s">
        <v>580</v>
      </c>
      <c r="D2242" s="13" t="s">
        <v>181</v>
      </c>
      <c r="E2242" s="13" t="s">
        <v>18</v>
      </c>
      <c r="F2242" s="15">
        <v>0</v>
      </c>
      <c r="G2242" s="15">
        <v>0</v>
      </c>
      <c r="H2242" s="15">
        <v>0</v>
      </c>
      <c r="I2242" s="15">
        <v>-18.39</v>
      </c>
      <c r="J2242" s="15">
        <v>18.39</v>
      </c>
      <c r="K2242" s="16">
        <v>0</v>
      </c>
      <c r="L2242" s="13" t="s">
        <v>581</v>
      </c>
    </row>
    <row r="2243" spans="1:12" ht="24">
      <c r="A2243" s="13" t="s">
        <v>2169</v>
      </c>
      <c r="B2243" s="14">
        <v>45729</v>
      </c>
      <c r="C2243" s="13" t="s">
        <v>1539</v>
      </c>
      <c r="D2243" s="13" t="s">
        <v>45</v>
      </c>
      <c r="E2243" s="13" t="s">
        <v>24</v>
      </c>
      <c r="F2243" s="15">
        <v>0</v>
      </c>
      <c r="G2243" s="15">
        <v>0</v>
      </c>
      <c r="H2243" s="15">
        <v>0</v>
      </c>
      <c r="I2243" s="15">
        <v>277.93</v>
      </c>
      <c r="J2243" s="15">
        <v>-277.93</v>
      </c>
      <c r="K2243" s="16">
        <v>0</v>
      </c>
      <c r="L2243" s="13" t="s">
        <v>241</v>
      </c>
    </row>
    <row r="2244" spans="1:12" ht="24">
      <c r="A2244" s="13" t="s">
        <v>2883</v>
      </c>
      <c r="B2244" s="14">
        <v>45729</v>
      </c>
      <c r="C2244" s="13" t="s">
        <v>170</v>
      </c>
      <c r="D2244" s="13" t="s">
        <v>81</v>
      </c>
      <c r="E2244" s="13" t="s">
        <v>24</v>
      </c>
      <c r="F2244" s="15">
        <v>0</v>
      </c>
      <c r="G2244" s="15">
        <v>0</v>
      </c>
      <c r="H2244" s="15">
        <v>0</v>
      </c>
      <c r="I2244" s="15">
        <v>25.43</v>
      </c>
      <c r="J2244" s="15">
        <v>-25.43</v>
      </c>
      <c r="K2244" s="16">
        <v>0</v>
      </c>
      <c r="L2244" s="13" t="s">
        <v>247</v>
      </c>
    </row>
    <row r="2245" spans="1:12" ht="24">
      <c r="A2245" s="13" t="s">
        <v>539</v>
      </c>
      <c r="B2245" s="14">
        <v>45729</v>
      </c>
      <c r="C2245" s="13" t="s">
        <v>146</v>
      </c>
      <c r="D2245" s="13" t="s">
        <v>76</v>
      </c>
      <c r="E2245" s="13" t="s">
        <v>18</v>
      </c>
      <c r="F2245" s="15">
        <v>0</v>
      </c>
      <c r="G2245" s="15">
        <v>5010</v>
      </c>
      <c r="H2245" s="15">
        <v>5010</v>
      </c>
      <c r="I2245" s="15">
        <v>3442.49</v>
      </c>
      <c r="J2245" s="15">
        <v>1567.51</v>
      </c>
      <c r="K2245" s="16">
        <v>0.31287625000000002</v>
      </c>
      <c r="L2245" s="13" t="s">
        <v>127</v>
      </c>
    </row>
    <row r="2246" spans="1:12" ht="24">
      <c r="A2246" s="13" t="s">
        <v>1538</v>
      </c>
      <c r="B2246" s="14">
        <v>45729</v>
      </c>
      <c r="C2246" s="13" t="s">
        <v>1539</v>
      </c>
      <c r="D2246" s="13" t="s">
        <v>45</v>
      </c>
      <c r="E2246" s="13" t="s">
        <v>24</v>
      </c>
      <c r="F2246" s="15">
        <v>0</v>
      </c>
      <c r="G2246" s="15">
        <v>-530</v>
      </c>
      <c r="H2246" s="15">
        <v>-530</v>
      </c>
      <c r="I2246" s="15">
        <v>4.79</v>
      </c>
      <c r="J2246" s="15">
        <v>-534.79</v>
      </c>
      <c r="K2246" s="16">
        <v>1.0090377399999999</v>
      </c>
      <c r="L2246" s="13" t="s">
        <v>241</v>
      </c>
    </row>
    <row r="2247" spans="1:12" ht="24">
      <c r="A2247" s="13" t="s">
        <v>1347</v>
      </c>
      <c r="B2247" s="14">
        <v>45729</v>
      </c>
      <c r="C2247" s="13" t="s">
        <v>223</v>
      </c>
      <c r="D2247" s="13" t="s">
        <v>59</v>
      </c>
      <c r="E2247" s="13" t="s">
        <v>18</v>
      </c>
      <c r="F2247" s="15">
        <v>0</v>
      </c>
      <c r="G2247" s="15">
        <v>0</v>
      </c>
      <c r="H2247" s="15">
        <v>0</v>
      </c>
      <c r="I2247" s="15">
        <v>4768.3599999999997</v>
      </c>
      <c r="J2247" s="15">
        <v>-4768.3599999999997</v>
      </c>
      <c r="K2247" s="16">
        <v>0</v>
      </c>
      <c r="L2247" s="13" t="s">
        <v>103</v>
      </c>
    </row>
    <row r="2248" spans="1:12" ht="36">
      <c r="A2248" s="13" t="s">
        <v>682</v>
      </c>
      <c r="B2248" s="14">
        <v>45729</v>
      </c>
      <c r="C2248" s="13" t="s">
        <v>446</v>
      </c>
      <c r="D2248" s="13" t="s">
        <v>181</v>
      </c>
      <c r="E2248" s="13" t="s">
        <v>18</v>
      </c>
      <c r="F2248" s="15">
        <v>0</v>
      </c>
      <c r="G2248" s="15">
        <v>1750</v>
      </c>
      <c r="H2248" s="15">
        <v>1750</v>
      </c>
      <c r="I2248" s="15">
        <v>1600</v>
      </c>
      <c r="J2248" s="15">
        <v>150</v>
      </c>
      <c r="K2248" s="16">
        <v>8.5714289999999999E-2</v>
      </c>
      <c r="L2248" s="13" t="s">
        <v>260</v>
      </c>
    </row>
    <row r="2249" spans="1:12" ht="24">
      <c r="A2249" s="13" t="s">
        <v>1865</v>
      </c>
      <c r="B2249" s="14">
        <v>45729</v>
      </c>
      <c r="C2249" s="13" t="s">
        <v>1866</v>
      </c>
      <c r="D2249" s="13" t="s">
        <v>39</v>
      </c>
      <c r="E2249" s="13" t="s">
        <v>24</v>
      </c>
      <c r="F2249" s="15">
        <v>0</v>
      </c>
      <c r="G2249" s="15">
        <v>-340</v>
      </c>
      <c r="H2249" s="15">
        <v>-340</v>
      </c>
      <c r="I2249" s="15">
        <v>-193.8</v>
      </c>
      <c r="J2249" s="15">
        <v>-146.19999999999999</v>
      </c>
      <c r="K2249" s="16">
        <v>0.43</v>
      </c>
      <c r="L2249" s="13" t="s">
        <v>249</v>
      </c>
    </row>
    <row r="2250" spans="1:12" ht="24">
      <c r="A2250" s="13" t="s">
        <v>954</v>
      </c>
      <c r="B2250" s="14">
        <v>45729</v>
      </c>
      <c r="C2250" s="13" t="s">
        <v>170</v>
      </c>
      <c r="D2250" s="13" t="s">
        <v>81</v>
      </c>
      <c r="E2250" s="13" t="s">
        <v>24</v>
      </c>
      <c r="F2250" s="15">
        <v>0</v>
      </c>
      <c r="G2250" s="15">
        <v>0</v>
      </c>
      <c r="H2250" s="15">
        <v>0</v>
      </c>
      <c r="I2250" s="15">
        <v>90.5</v>
      </c>
      <c r="J2250" s="15">
        <v>-90.5</v>
      </c>
      <c r="K2250" s="16">
        <v>0</v>
      </c>
      <c r="L2250" s="13" t="s">
        <v>247</v>
      </c>
    </row>
    <row r="2251" spans="1:12" ht="24">
      <c r="A2251" s="13" t="s">
        <v>1349</v>
      </c>
      <c r="B2251" s="14">
        <v>45729</v>
      </c>
      <c r="C2251" s="13" t="s">
        <v>223</v>
      </c>
      <c r="D2251" s="13" t="s">
        <v>59</v>
      </c>
      <c r="E2251" s="13" t="s">
        <v>18</v>
      </c>
      <c r="F2251" s="15">
        <v>0</v>
      </c>
      <c r="G2251" s="15">
        <v>669.54</v>
      </c>
      <c r="H2251" s="15">
        <v>669.54</v>
      </c>
      <c r="I2251" s="15">
        <v>686.42</v>
      </c>
      <c r="J2251" s="15">
        <v>-16.88</v>
      </c>
      <c r="K2251" s="16">
        <v>-2.5211339999999999E-2</v>
      </c>
      <c r="L2251" s="13" t="s">
        <v>103</v>
      </c>
    </row>
    <row r="2252" spans="1:12" ht="36">
      <c r="A2252" s="13" t="s">
        <v>2929</v>
      </c>
      <c r="B2252" s="14">
        <v>45729</v>
      </c>
      <c r="C2252" s="13" t="s">
        <v>446</v>
      </c>
      <c r="D2252" s="13" t="s">
        <v>181</v>
      </c>
      <c r="E2252" s="13" t="s">
        <v>18</v>
      </c>
      <c r="F2252" s="15">
        <v>164182.69</v>
      </c>
      <c r="G2252" s="15">
        <v>0</v>
      </c>
      <c r="H2252" s="15">
        <v>164182.69</v>
      </c>
      <c r="I2252" s="15">
        <v>122084.48</v>
      </c>
      <c r="J2252" s="15">
        <v>42098.21</v>
      </c>
      <c r="K2252" s="16">
        <v>0.25641077000000001</v>
      </c>
      <c r="L2252" s="13" t="s">
        <v>260</v>
      </c>
    </row>
    <row r="2253" spans="1:12" ht="24">
      <c r="A2253" s="13" t="s">
        <v>1114</v>
      </c>
      <c r="B2253" s="14">
        <v>45729</v>
      </c>
      <c r="C2253" s="13" t="s">
        <v>355</v>
      </c>
      <c r="D2253" s="13" t="s">
        <v>76</v>
      </c>
      <c r="E2253" s="13" t="s">
        <v>18</v>
      </c>
      <c r="F2253" s="15">
        <v>0</v>
      </c>
      <c r="G2253" s="15">
        <v>0</v>
      </c>
      <c r="H2253" s="15">
        <v>0</v>
      </c>
      <c r="I2253" s="15">
        <v>49.95</v>
      </c>
      <c r="J2253" s="15">
        <v>-49.95</v>
      </c>
      <c r="K2253" s="16">
        <v>0</v>
      </c>
      <c r="L2253" s="13" t="s">
        <v>113</v>
      </c>
    </row>
    <row r="2254" spans="1:12" ht="36">
      <c r="A2254" s="13" t="s">
        <v>2123</v>
      </c>
      <c r="B2254" s="14">
        <v>45729</v>
      </c>
      <c r="C2254" s="13" t="s">
        <v>2108</v>
      </c>
      <c r="D2254" s="13" t="s">
        <v>59</v>
      </c>
      <c r="E2254" s="13" t="s">
        <v>18</v>
      </c>
      <c r="F2254" s="15">
        <v>0</v>
      </c>
      <c r="G2254" s="15">
        <v>0</v>
      </c>
      <c r="H2254" s="15">
        <v>0</v>
      </c>
      <c r="I2254" s="15">
        <v>15.51</v>
      </c>
      <c r="J2254" s="15">
        <v>-15.51</v>
      </c>
      <c r="K2254" s="16">
        <v>0</v>
      </c>
      <c r="L2254" s="13" t="s">
        <v>269</v>
      </c>
    </row>
    <row r="2255" spans="1:12" ht="36">
      <c r="A2255" s="13" t="s">
        <v>2923</v>
      </c>
      <c r="B2255" s="14">
        <v>45729</v>
      </c>
      <c r="C2255" s="13" t="s">
        <v>2924</v>
      </c>
      <c r="D2255" s="13" t="s">
        <v>70</v>
      </c>
      <c r="E2255" s="13" t="s">
        <v>24</v>
      </c>
      <c r="F2255" s="15">
        <v>0</v>
      </c>
      <c r="G2255" s="15">
        <v>0</v>
      </c>
      <c r="H2255" s="15">
        <v>0</v>
      </c>
      <c r="I2255" s="15">
        <v>88.2</v>
      </c>
      <c r="J2255" s="15">
        <v>-88.2</v>
      </c>
      <c r="K2255" s="16">
        <v>0</v>
      </c>
      <c r="L2255" s="13" t="s">
        <v>243</v>
      </c>
    </row>
    <row r="2256" spans="1:12" ht="24">
      <c r="A2256" s="13" t="s">
        <v>2930</v>
      </c>
      <c r="B2256" s="14">
        <v>45729</v>
      </c>
      <c r="C2256" s="13" t="s">
        <v>175</v>
      </c>
      <c r="D2256" s="13" t="s">
        <v>20</v>
      </c>
      <c r="E2256" s="13" t="s">
        <v>24</v>
      </c>
      <c r="F2256" s="15">
        <v>2284.98</v>
      </c>
      <c r="G2256" s="15">
        <v>0</v>
      </c>
      <c r="H2256" s="15">
        <v>2284.98</v>
      </c>
      <c r="I2256" s="15">
        <v>1741.95</v>
      </c>
      <c r="J2256" s="15">
        <v>543.03</v>
      </c>
      <c r="K2256" s="16">
        <v>0.23765196999999999</v>
      </c>
      <c r="L2256" s="13" t="s">
        <v>20</v>
      </c>
    </row>
    <row r="2257" spans="1:12">
      <c r="A2257" s="13" t="s">
        <v>2931</v>
      </c>
      <c r="B2257" s="14">
        <v>45729</v>
      </c>
      <c r="C2257" s="13" t="s">
        <v>2932</v>
      </c>
      <c r="D2257" s="13" t="s">
        <v>59</v>
      </c>
      <c r="E2257" s="13" t="s">
        <v>18</v>
      </c>
      <c r="F2257" s="15">
        <v>75034.12</v>
      </c>
      <c r="G2257" s="15">
        <v>0</v>
      </c>
      <c r="H2257" s="15">
        <v>75034.12</v>
      </c>
      <c r="I2257" s="15">
        <v>57186.59</v>
      </c>
      <c r="J2257" s="15">
        <v>17847.53</v>
      </c>
      <c r="K2257" s="16">
        <v>0.23785886000000001</v>
      </c>
      <c r="L2257" s="13" t="s">
        <v>272</v>
      </c>
    </row>
    <row r="2258" spans="1:12" ht="48">
      <c r="A2258" s="13" t="s">
        <v>1814</v>
      </c>
      <c r="B2258" s="14">
        <v>45729</v>
      </c>
      <c r="C2258" s="13" t="s">
        <v>1815</v>
      </c>
      <c r="D2258" s="13" t="s">
        <v>70</v>
      </c>
      <c r="E2258" s="13" t="s">
        <v>24</v>
      </c>
      <c r="F2258" s="15">
        <v>0</v>
      </c>
      <c r="G2258" s="15">
        <v>0</v>
      </c>
      <c r="H2258" s="15">
        <v>0</v>
      </c>
      <c r="I2258" s="15">
        <v>69.09</v>
      </c>
      <c r="J2258" s="15">
        <v>-69.09</v>
      </c>
      <c r="K2258" s="16">
        <v>0</v>
      </c>
      <c r="L2258" s="13" t="s">
        <v>239</v>
      </c>
    </row>
    <row r="2259" spans="1:12" ht="36">
      <c r="A2259" s="13" t="s">
        <v>451</v>
      </c>
      <c r="B2259" s="14">
        <v>45729</v>
      </c>
      <c r="C2259" s="13" t="s">
        <v>258</v>
      </c>
      <c r="D2259" s="13" t="s">
        <v>105</v>
      </c>
      <c r="E2259" s="13" t="s">
        <v>33</v>
      </c>
      <c r="F2259" s="15">
        <v>0</v>
      </c>
      <c r="G2259" s="15">
        <v>0</v>
      </c>
      <c r="H2259" s="15">
        <v>0</v>
      </c>
      <c r="I2259" s="15">
        <v>262.5</v>
      </c>
      <c r="J2259" s="15">
        <v>-262.5</v>
      </c>
      <c r="K2259" s="16">
        <v>0</v>
      </c>
      <c r="L2259" s="13" t="s">
        <v>77</v>
      </c>
    </row>
    <row r="2260" spans="1:12" ht="24">
      <c r="A2260" s="13" t="s">
        <v>482</v>
      </c>
      <c r="B2260" s="14">
        <v>45729</v>
      </c>
      <c r="C2260" s="13" t="s">
        <v>273</v>
      </c>
      <c r="D2260" s="13" t="s">
        <v>76</v>
      </c>
      <c r="E2260" s="13" t="s">
        <v>18</v>
      </c>
      <c r="F2260" s="15">
        <v>0</v>
      </c>
      <c r="G2260" s="15">
        <v>0</v>
      </c>
      <c r="H2260" s="15">
        <v>0</v>
      </c>
      <c r="I2260" s="15">
        <v>2.59</v>
      </c>
      <c r="J2260" s="15">
        <v>-2.59</v>
      </c>
      <c r="K2260" s="16">
        <v>0</v>
      </c>
      <c r="L2260" s="13" t="s">
        <v>269</v>
      </c>
    </row>
    <row r="2261" spans="1:12" ht="24">
      <c r="A2261" s="13" t="s">
        <v>488</v>
      </c>
      <c r="B2261" s="14">
        <v>45729</v>
      </c>
      <c r="C2261" s="13" t="s">
        <v>146</v>
      </c>
      <c r="D2261" s="13" t="s">
        <v>76</v>
      </c>
      <c r="E2261" s="13" t="s">
        <v>18</v>
      </c>
      <c r="F2261" s="15">
        <v>0</v>
      </c>
      <c r="G2261" s="15">
        <v>0</v>
      </c>
      <c r="H2261" s="15">
        <v>0</v>
      </c>
      <c r="I2261" s="15">
        <v>2664.78</v>
      </c>
      <c r="J2261" s="15">
        <v>-2664.78</v>
      </c>
      <c r="K2261" s="16">
        <v>0</v>
      </c>
      <c r="L2261" s="13" t="s">
        <v>127</v>
      </c>
    </row>
    <row r="2262" spans="1:12" ht="24">
      <c r="A2262" s="13" t="s">
        <v>919</v>
      </c>
      <c r="B2262" s="14">
        <v>45729</v>
      </c>
      <c r="C2262" s="13" t="s">
        <v>180</v>
      </c>
      <c r="D2262" s="13" t="s">
        <v>76</v>
      </c>
      <c r="E2262" s="13" t="s">
        <v>33</v>
      </c>
      <c r="F2262" s="15">
        <v>0</v>
      </c>
      <c r="G2262" s="15">
        <v>0</v>
      </c>
      <c r="H2262" s="15">
        <v>0</v>
      </c>
      <c r="I2262" s="15">
        <v>1847.69</v>
      </c>
      <c r="J2262" s="15">
        <v>-1847.69</v>
      </c>
      <c r="K2262" s="16">
        <v>0</v>
      </c>
      <c r="L2262" s="13" t="s">
        <v>142</v>
      </c>
    </row>
    <row r="2263" spans="1:12" ht="24">
      <c r="A2263" s="13" t="s">
        <v>623</v>
      </c>
      <c r="B2263" s="14">
        <v>45729</v>
      </c>
      <c r="C2263" s="13" t="s">
        <v>236</v>
      </c>
      <c r="D2263" s="13" t="s">
        <v>81</v>
      </c>
      <c r="E2263" s="13" t="s">
        <v>24</v>
      </c>
      <c r="F2263" s="15">
        <v>0</v>
      </c>
      <c r="G2263" s="15">
        <v>0</v>
      </c>
      <c r="H2263" s="15">
        <v>0</v>
      </c>
      <c r="I2263" s="15">
        <v>356.12</v>
      </c>
      <c r="J2263" s="15">
        <v>-356.12</v>
      </c>
      <c r="K2263" s="16">
        <v>0</v>
      </c>
      <c r="L2263" s="13" t="s">
        <v>2173</v>
      </c>
    </row>
    <row r="2264" spans="1:12">
      <c r="A2264" s="13" t="s">
        <v>2933</v>
      </c>
      <c r="B2264" s="14">
        <v>45729</v>
      </c>
      <c r="C2264" s="13" t="s">
        <v>21</v>
      </c>
      <c r="D2264" s="13" t="s">
        <v>20</v>
      </c>
      <c r="E2264" s="13" t="s">
        <v>24</v>
      </c>
      <c r="F2264" s="15">
        <v>7967.5</v>
      </c>
      <c r="G2264" s="15">
        <v>0</v>
      </c>
      <c r="H2264" s="15">
        <v>7967.5</v>
      </c>
      <c r="I2264" s="15">
        <v>6336</v>
      </c>
      <c r="J2264" s="15">
        <v>1631.5</v>
      </c>
      <c r="K2264" s="16">
        <v>0.20476938</v>
      </c>
      <c r="L2264" s="13" t="s">
        <v>20</v>
      </c>
    </row>
    <row r="2265" spans="1:12">
      <c r="A2265" s="13" t="s">
        <v>1870</v>
      </c>
      <c r="B2265" s="14">
        <v>45729</v>
      </c>
      <c r="C2265" s="13" t="s">
        <v>1389</v>
      </c>
      <c r="D2265" s="13" t="s">
        <v>76</v>
      </c>
      <c r="E2265" s="13" t="s">
        <v>18</v>
      </c>
      <c r="F2265" s="15">
        <v>0</v>
      </c>
      <c r="G2265" s="15">
        <v>0</v>
      </c>
      <c r="H2265" s="15">
        <v>0</v>
      </c>
      <c r="I2265" s="15">
        <v>-0.02</v>
      </c>
      <c r="J2265" s="15">
        <v>0.02</v>
      </c>
      <c r="K2265" s="16">
        <v>0</v>
      </c>
      <c r="L2265" s="13" t="s">
        <v>238</v>
      </c>
    </row>
    <row r="2266" spans="1:12">
      <c r="A2266" s="13" t="s">
        <v>2839</v>
      </c>
      <c r="B2266" s="14">
        <v>45729</v>
      </c>
      <c r="C2266" s="13" t="s">
        <v>21</v>
      </c>
      <c r="D2266" s="13" t="s">
        <v>20</v>
      </c>
      <c r="E2266" s="13" t="s">
        <v>24</v>
      </c>
      <c r="F2266" s="15">
        <v>0</v>
      </c>
      <c r="G2266" s="15">
        <v>0</v>
      </c>
      <c r="H2266" s="15">
        <v>0</v>
      </c>
      <c r="I2266" s="15">
        <v>0.2</v>
      </c>
      <c r="J2266" s="15">
        <v>-0.2</v>
      </c>
      <c r="K2266" s="16">
        <v>0</v>
      </c>
      <c r="L2266" s="13" t="s">
        <v>20</v>
      </c>
    </row>
    <row r="2267" spans="1:12" ht="24">
      <c r="A2267" s="13" t="s">
        <v>1922</v>
      </c>
      <c r="B2267" s="14">
        <v>45729</v>
      </c>
      <c r="C2267" s="13" t="s">
        <v>170</v>
      </c>
      <c r="D2267" s="13" t="s">
        <v>81</v>
      </c>
      <c r="E2267" s="13" t="s">
        <v>24</v>
      </c>
      <c r="F2267" s="15">
        <v>0</v>
      </c>
      <c r="G2267" s="15">
        <v>0</v>
      </c>
      <c r="H2267" s="15">
        <v>0</v>
      </c>
      <c r="I2267" s="15">
        <v>-26.56</v>
      </c>
      <c r="J2267" s="15">
        <v>26.56</v>
      </c>
      <c r="K2267" s="16">
        <v>0</v>
      </c>
      <c r="L2267" s="13" t="s">
        <v>247</v>
      </c>
    </row>
    <row r="2268" spans="1:12">
      <c r="A2268" s="13" t="s">
        <v>2856</v>
      </c>
      <c r="B2268" s="14">
        <v>45729</v>
      </c>
      <c r="C2268" s="13" t="s">
        <v>21</v>
      </c>
      <c r="D2268" s="13" t="s">
        <v>20</v>
      </c>
      <c r="E2268" s="13" t="s">
        <v>24</v>
      </c>
      <c r="F2268" s="15">
        <v>0</v>
      </c>
      <c r="G2268" s="15">
        <v>0</v>
      </c>
      <c r="H2268" s="15">
        <v>0</v>
      </c>
      <c r="I2268" s="15">
        <v>0.01</v>
      </c>
      <c r="J2268" s="15">
        <v>-0.01</v>
      </c>
      <c r="K2268" s="16">
        <v>0</v>
      </c>
      <c r="L2268" s="13" t="s">
        <v>245</v>
      </c>
    </row>
    <row r="2269" spans="1:12">
      <c r="A2269" s="13" t="s">
        <v>2934</v>
      </c>
      <c r="B2269" s="14">
        <v>45729</v>
      </c>
      <c r="C2269" s="13" t="s">
        <v>2935</v>
      </c>
      <c r="D2269" s="13" t="s">
        <v>244</v>
      </c>
      <c r="E2269" s="13" t="s">
        <v>24</v>
      </c>
      <c r="F2269" s="15">
        <v>40155</v>
      </c>
      <c r="G2269" s="15">
        <v>0</v>
      </c>
      <c r="H2269" s="15">
        <v>40155</v>
      </c>
      <c r="I2269" s="15">
        <v>28206.83</v>
      </c>
      <c r="J2269" s="15">
        <v>11948.17</v>
      </c>
      <c r="K2269" s="16">
        <v>0.29755123999999999</v>
      </c>
      <c r="L2269" s="13" t="s">
        <v>244</v>
      </c>
    </row>
    <row r="2270" spans="1:12" ht="24">
      <c r="A2270" s="13" t="s">
        <v>2936</v>
      </c>
      <c r="B2270" s="14">
        <v>45729</v>
      </c>
      <c r="C2270" s="13" t="s">
        <v>71</v>
      </c>
      <c r="D2270" s="13" t="s">
        <v>70</v>
      </c>
      <c r="E2270" s="13" t="s">
        <v>24</v>
      </c>
      <c r="F2270" s="15">
        <v>13486.08</v>
      </c>
      <c r="G2270" s="15">
        <v>0</v>
      </c>
      <c r="H2270" s="15">
        <v>13486.08</v>
      </c>
      <c r="I2270" s="15">
        <v>11073.2</v>
      </c>
      <c r="J2270" s="15">
        <v>2412.88</v>
      </c>
      <c r="K2270" s="16">
        <v>0.17891633000000001</v>
      </c>
      <c r="L2270" s="13" t="s">
        <v>243</v>
      </c>
    </row>
    <row r="2271" spans="1:12" ht="36">
      <c r="A2271" s="13" t="s">
        <v>2937</v>
      </c>
      <c r="B2271" s="14">
        <v>45729</v>
      </c>
      <c r="C2271" s="13" t="s">
        <v>413</v>
      </c>
      <c r="D2271" s="13" t="s">
        <v>59</v>
      </c>
      <c r="E2271" s="13" t="s">
        <v>18</v>
      </c>
      <c r="F2271" s="15">
        <v>14616</v>
      </c>
      <c r="G2271" s="15">
        <v>0</v>
      </c>
      <c r="H2271" s="15">
        <v>14616</v>
      </c>
      <c r="I2271" s="15">
        <v>11176.75</v>
      </c>
      <c r="J2271" s="15">
        <v>3439.25</v>
      </c>
      <c r="K2271" s="16">
        <v>0.23530719999999999</v>
      </c>
      <c r="L2271" s="13" t="s">
        <v>238</v>
      </c>
    </row>
    <row r="2272" spans="1:12" ht="24">
      <c r="A2272" s="13" t="s">
        <v>2938</v>
      </c>
      <c r="B2272" s="14">
        <v>45729</v>
      </c>
      <c r="C2272" s="13" t="s">
        <v>146</v>
      </c>
      <c r="D2272" s="13" t="s">
        <v>76</v>
      </c>
      <c r="E2272" s="13" t="s">
        <v>18</v>
      </c>
      <c r="F2272" s="15">
        <v>1645</v>
      </c>
      <c r="G2272" s="15">
        <v>0</v>
      </c>
      <c r="H2272" s="15">
        <v>1645</v>
      </c>
      <c r="I2272" s="15">
        <v>1158.8499999999999</v>
      </c>
      <c r="J2272" s="15">
        <v>486.15</v>
      </c>
      <c r="K2272" s="16">
        <v>0.29553191000000001</v>
      </c>
      <c r="L2272" s="13" t="s">
        <v>127</v>
      </c>
    </row>
    <row r="2273" spans="1:12">
      <c r="A2273" s="13" t="s">
        <v>2939</v>
      </c>
      <c r="B2273" s="14">
        <v>45729</v>
      </c>
      <c r="C2273" s="13" t="s">
        <v>21</v>
      </c>
      <c r="D2273" s="13" t="s">
        <v>20</v>
      </c>
      <c r="E2273" s="13" t="s">
        <v>24</v>
      </c>
      <c r="F2273" s="15">
        <v>10494.96</v>
      </c>
      <c r="G2273" s="15">
        <v>0</v>
      </c>
      <c r="H2273" s="15">
        <v>10494.96</v>
      </c>
      <c r="I2273" s="15">
        <v>7871.22</v>
      </c>
      <c r="J2273" s="15">
        <v>2623.74</v>
      </c>
      <c r="K2273" s="16">
        <v>0.25</v>
      </c>
      <c r="L2273" s="13" t="s">
        <v>20</v>
      </c>
    </row>
    <row r="2274" spans="1:12" ht="24">
      <c r="A2274" s="13" t="s">
        <v>1706</v>
      </c>
      <c r="B2274" s="14">
        <v>45730</v>
      </c>
      <c r="C2274" s="13" t="s">
        <v>273</v>
      </c>
      <c r="D2274" s="13" t="s">
        <v>76</v>
      </c>
      <c r="E2274" s="13" t="s">
        <v>18</v>
      </c>
      <c r="F2274" s="15">
        <v>0</v>
      </c>
      <c r="G2274" s="15">
        <v>0</v>
      </c>
      <c r="H2274" s="15">
        <v>0</v>
      </c>
      <c r="I2274" s="15">
        <v>-13.25</v>
      </c>
      <c r="J2274" s="15">
        <v>13.25</v>
      </c>
      <c r="K2274" s="16">
        <v>0</v>
      </c>
      <c r="L2274" s="13" t="s">
        <v>269</v>
      </c>
    </row>
    <row r="2275" spans="1:12" ht="24">
      <c r="A2275" s="13" t="s">
        <v>1349</v>
      </c>
      <c r="B2275" s="14">
        <v>45730</v>
      </c>
      <c r="C2275" s="13" t="s">
        <v>223</v>
      </c>
      <c r="D2275" s="13" t="s">
        <v>59</v>
      </c>
      <c r="E2275" s="13" t="s">
        <v>18</v>
      </c>
      <c r="F2275" s="15">
        <v>0</v>
      </c>
      <c r="G2275" s="15">
        <v>-9.99</v>
      </c>
      <c r="H2275" s="15">
        <v>-9.99</v>
      </c>
      <c r="I2275" s="15">
        <v>-9</v>
      </c>
      <c r="J2275" s="15">
        <v>-0.99</v>
      </c>
      <c r="K2275" s="16">
        <v>9.9099099999999996E-2</v>
      </c>
      <c r="L2275" s="13" t="s">
        <v>103</v>
      </c>
    </row>
    <row r="2276" spans="1:12" ht="36">
      <c r="A2276" s="13" t="s">
        <v>2929</v>
      </c>
      <c r="B2276" s="14">
        <v>45730</v>
      </c>
      <c r="C2276" s="13" t="s">
        <v>446</v>
      </c>
      <c r="D2276" s="13" t="s">
        <v>181</v>
      </c>
      <c r="E2276" s="13" t="s">
        <v>18</v>
      </c>
      <c r="F2276" s="15">
        <v>0</v>
      </c>
      <c r="G2276" s="15">
        <v>0</v>
      </c>
      <c r="H2276" s="15">
        <v>0</v>
      </c>
      <c r="I2276" s="15">
        <v>-3914.17</v>
      </c>
      <c r="J2276" s="15">
        <v>3914.17</v>
      </c>
      <c r="K2276" s="16">
        <v>0</v>
      </c>
      <c r="L2276" s="13" t="s">
        <v>260</v>
      </c>
    </row>
    <row r="2277" spans="1:12">
      <c r="A2277" s="13" t="s">
        <v>2839</v>
      </c>
      <c r="B2277" s="14">
        <v>45730</v>
      </c>
      <c r="C2277" s="13" t="s">
        <v>21</v>
      </c>
      <c r="D2277" s="13" t="s">
        <v>20</v>
      </c>
      <c r="E2277" s="13" t="s">
        <v>24</v>
      </c>
      <c r="F2277" s="15">
        <v>0</v>
      </c>
      <c r="G2277" s="15">
        <v>0</v>
      </c>
      <c r="H2277" s="15">
        <v>0</v>
      </c>
      <c r="I2277" s="15">
        <v>-291.5</v>
      </c>
      <c r="J2277" s="15">
        <v>291.5</v>
      </c>
      <c r="K2277" s="16">
        <v>0</v>
      </c>
      <c r="L2277" s="13" t="s">
        <v>20</v>
      </c>
    </row>
    <row r="2278" spans="1:12" ht="36">
      <c r="A2278" s="13" t="s">
        <v>2860</v>
      </c>
      <c r="B2278" s="14">
        <v>45730</v>
      </c>
      <c r="C2278" s="13" t="s">
        <v>135</v>
      </c>
      <c r="D2278" s="13" t="s">
        <v>106</v>
      </c>
      <c r="E2278" s="13" t="s">
        <v>33</v>
      </c>
      <c r="F2278" s="15">
        <v>0</v>
      </c>
      <c r="G2278" s="15">
        <v>0</v>
      </c>
      <c r="H2278" s="15">
        <v>0</v>
      </c>
      <c r="I2278" s="15">
        <v>-45.24</v>
      </c>
      <c r="J2278" s="15">
        <v>45.24</v>
      </c>
      <c r="K2278" s="16">
        <v>0</v>
      </c>
      <c r="L2278" s="13" t="s">
        <v>77</v>
      </c>
    </row>
    <row r="2279" spans="1:12" ht="24">
      <c r="A2279" s="13" t="s">
        <v>2143</v>
      </c>
      <c r="B2279" s="14">
        <v>45730</v>
      </c>
      <c r="C2279" s="13" t="s">
        <v>71</v>
      </c>
      <c r="D2279" s="13" t="s">
        <v>70</v>
      </c>
      <c r="E2279" s="13" t="s">
        <v>24</v>
      </c>
      <c r="F2279" s="15">
        <v>0</v>
      </c>
      <c r="G2279" s="15">
        <v>0</v>
      </c>
      <c r="H2279" s="15">
        <v>0</v>
      </c>
      <c r="I2279" s="15">
        <v>18.46</v>
      </c>
      <c r="J2279" s="15">
        <v>-18.46</v>
      </c>
      <c r="K2279" s="16">
        <v>0</v>
      </c>
      <c r="L2279" s="13" t="s">
        <v>243</v>
      </c>
    </row>
    <row r="2280" spans="1:12" ht="36">
      <c r="A2280" s="13" t="s">
        <v>2914</v>
      </c>
      <c r="B2280" s="14">
        <v>45730</v>
      </c>
      <c r="C2280" s="13" t="s">
        <v>1927</v>
      </c>
      <c r="D2280" s="13" t="s">
        <v>76</v>
      </c>
      <c r="E2280" s="13" t="s">
        <v>18</v>
      </c>
      <c r="F2280" s="15">
        <v>0</v>
      </c>
      <c r="G2280" s="15">
        <v>0</v>
      </c>
      <c r="H2280" s="15">
        <v>0</v>
      </c>
      <c r="I2280" s="15">
        <v>0.25</v>
      </c>
      <c r="J2280" s="15">
        <v>-0.25</v>
      </c>
      <c r="K2280" s="16">
        <v>0</v>
      </c>
      <c r="L2280" s="13" t="s">
        <v>238</v>
      </c>
    </row>
    <row r="2281" spans="1:12" ht="36">
      <c r="A2281" s="13" t="s">
        <v>2869</v>
      </c>
      <c r="B2281" s="14">
        <v>45730</v>
      </c>
      <c r="C2281" s="13" t="s">
        <v>135</v>
      </c>
      <c r="D2281" s="13" t="s">
        <v>106</v>
      </c>
      <c r="E2281" s="13" t="s">
        <v>33</v>
      </c>
      <c r="F2281" s="15">
        <v>0</v>
      </c>
      <c r="G2281" s="15">
        <v>0</v>
      </c>
      <c r="H2281" s="15">
        <v>0</v>
      </c>
      <c r="I2281" s="15">
        <v>-45.24</v>
      </c>
      <c r="J2281" s="15">
        <v>45.24</v>
      </c>
      <c r="K2281" s="16">
        <v>0</v>
      </c>
      <c r="L2281" s="13" t="s">
        <v>77</v>
      </c>
    </row>
    <row r="2282" spans="1:12" ht="24">
      <c r="A2282" s="13" t="s">
        <v>1164</v>
      </c>
      <c r="B2282" s="14">
        <v>45730</v>
      </c>
      <c r="C2282" s="13" t="s">
        <v>1165</v>
      </c>
      <c r="D2282" s="13" t="s">
        <v>59</v>
      </c>
      <c r="E2282" s="13" t="s">
        <v>18</v>
      </c>
      <c r="F2282" s="15">
        <v>0</v>
      </c>
      <c r="G2282" s="15">
        <v>0</v>
      </c>
      <c r="H2282" s="15">
        <v>0</v>
      </c>
      <c r="I2282" s="15">
        <v>-1342.4</v>
      </c>
      <c r="J2282" s="15">
        <v>1342.4</v>
      </c>
      <c r="K2282" s="16">
        <v>0</v>
      </c>
      <c r="L2282" s="13" t="s">
        <v>360</v>
      </c>
    </row>
    <row r="2283" spans="1:12" ht="24">
      <c r="A2283" s="13" t="s">
        <v>2920</v>
      </c>
      <c r="B2283" s="14">
        <v>45730</v>
      </c>
      <c r="C2283" s="13" t="s">
        <v>143</v>
      </c>
      <c r="D2283" s="13" t="s">
        <v>15</v>
      </c>
      <c r="E2283" s="13" t="s">
        <v>18</v>
      </c>
      <c r="F2283" s="15">
        <v>0</v>
      </c>
      <c r="G2283" s="15">
        <v>0</v>
      </c>
      <c r="H2283" s="15">
        <v>0</v>
      </c>
      <c r="I2283" s="15">
        <v>6.78</v>
      </c>
      <c r="J2283" s="15">
        <v>-6.78</v>
      </c>
      <c r="K2283" s="16">
        <v>0</v>
      </c>
      <c r="L2283" s="13" t="s">
        <v>234</v>
      </c>
    </row>
    <row r="2284" spans="1:12" ht="24">
      <c r="A2284" s="13" t="s">
        <v>1046</v>
      </c>
      <c r="B2284" s="14">
        <v>45730</v>
      </c>
      <c r="C2284" s="13" t="s">
        <v>170</v>
      </c>
      <c r="D2284" s="13" t="s">
        <v>81</v>
      </c>
      <c r="E2284" s="13" t="s">
        <v>24</v>
      </c>
      <c r="F2284" s="15">
        <v>0</v>
      </c>
      <c r="G2284" s="15">
        <v>-300</v>
      </c>
      <c r="H2284" s="15">
        <v>-300</v>
      </c>
      <c r="I2284" s="15">
        <v>0</v>
      </c>
      <c r="J2284" s="15">
        <v>-300</v>
      </c>
      <c r="K2284" s="16">
        <v>1</v>
      </c>
      <c r="L2284" s="13" t="s">
        <v>247</v>
      </c>
    </row>
    <row r="2285" spans="1:12" ht="24">
      <c r="A2285" s="13" t="s">
        <v>2167</v>
      </c>
      <c r="B2285" s="14">
        <v>45730</v>
      </c>
      <c r="C2285" s="13" t="s">
        <v>146</v>
      </c>
      <c r="D2285" s="13" t="s">
        <v>76</v>
      </c>
      <c r="E2285" s="13" t="s">
        <v>18</v>
      </c>
      <c r="F2285" s="15">
        <v>0</v>
      </c>
      <c r="G2285" s="15">
        <v>-44</v>
      </c>
      <c r="H2285" s="15">
        <v>-44</v>
      </c>
      <c r="I2285" s="15">
        <v>-28.53</v>
      </c>
      <c r="J2285" s="15">
        <v>-15.47</v>
      </c>
      <c r="K2285" s="16">
        <v>0.35159090999999998</v>
      </c>
      <c r="L2285" s="13" t="s">
        <v>127</v>
      </c>
    </row>
    <row r="2286" spans="1:12">
      <c r="A2286" s="13" t="s">
        <v>2822</v>
      </c>
      <c r="B2286" s="14">
        <v>45730</v>
      </c>
      <c r="C2286" s="13" t="s">
        <v>21</v>
      </c>
      <c r="D2286" s="13" t="s">
        <v>20</v>
      </c>
      <c r="E2286" s="13" t="s">
        <v>24</v>
      </c>
      <c r="F2286" s="15">
        <v>0</v>
      </c>
      <c r="G2286" s="15">
        <v>0</v>
      </c>
      <c r="H2286" s="15">
        <v>0</v>
      </c>
      <c r="I2286" s="15">
        <v>0</v>
      </c>
      <c r="J2286" s="15">
        <v>0</v>
      </c>
      <c r="K2286" s="16">
        <v>0</v>
      </c>
      <c r="L2286" s="13" t="s">
        <v>245</v>
      </c>
    </row>
    <row r="2287" spans="1:12" ht="24">
      <c r="A2287" s="13" t="s">
        <v>2168</v>
      </c>
      <c r="B2287" s="14">
        <v>45730</v>
      </c>
      <c r="C2287" s="13" t="s">
        <v>146</v>
      </c>
      <c r="D2287" s="13" t="s">
        <v>76</v>
      </c>
      <c r="E2287" s="13" t="s">
        <v>18</v>
      </c>
      <c r="F2287" s="15">
        <v>0</v>
      </c>
      <c r="G2287" s="15">
        <v>0</v>
      </c>
      <c r="H2287" s="15">
        <v>0</v>
      </c>
      <c r="I2287" s="15">
        <v>-241.08</v>
      </c>
      <c r="J2287" s="15">
        <v>241.08</v>
      </c>
      <c r="K2287" s="16">
        <v>0</v>
      </c>
      <c r="L2287" s="13" t="s">
        <v>1738</v>
      </c>
    </row>
    <row r="2288" spans="1:12" ht="24">
      <c r="A2288" s="13" t="s">
        <v>2940</v>
      </c>
      <c r="B2288" s="14">
        <v>45730</v>
      </c>
      <c r="C2288" s="13" t="s">
        <v>1539</v>
      </c>
      <c r="D2288" s="13" t="s">
        <v>45</v>
      </c>
      <c r="E2288" s="13" t="s">
        <v>24</v>
      </c>
      <c r="F2288" s="15">
        <v>42952</v>
      </c>
      <c r="G2288" s="15">
        <v>0</v>
      </c>
      <c r="H2288" s="15">
        <v>42952</v>
      </c>
      <c r="I2288" s="15">
        <v>31248.07</v>
      </c>
      <c r="J2288" s="15">
        <v>11703.93</v>
      </c>
      <c r="K2288" s="16">
        <v>0.27248858999999997</v>
      </c>
      <c r="L2288" s="13" t="s">
        <v>241</v>
      </c>
    </row>
    <row r="2289" spans="1:12">
      <c r="A2289" s="13" t="s">
        <v>2941</v>
      </c>
      <c r="B2289" s="14">
        <v>45730</v>
      </c>
      <c r="C2289" s="13" t="s">
        <v>290</v>
      </c>
      <c r="D2289" s="13" t="s">
        <v>117</v>
      </c>
      <c r="E2289" s="13" t="s">
        <v>33</v>
      </c>
      <c r="F2289" s="15">
        <v>435</v>
      </c>
      <c r="G2289" s="15">
        <v>0</v>
      </c>
      <c r="H2289" s="15">
        <v>435</v>
      </c>
      <c r="I2289" s="15">
        <v>346.42</v>
      </c>
      <c r="J2289" s="15">
        <v>88.58</v>
      </c>
      <c r="K2289" s="16">
        <v>0.20363218</v>
      </c>
      <c r="L2289" s="13" t="s">
        <v>117</v>
      </c>
    </row>
    <row r="2290" spans="1:12" ht="36">
      <c r="A2290" s="13" t="s">
        <v>2937</v>
      </c>
      <c r="B2290" s="14">
        <v>45730</v>
      </c>
      <c r="C2290" s="13" t="s">
        <v>413</v>
      </c>
      <c r="D2290" s="13" t="s">
        <v>59</v>
      </c>
      <c r="E2290" s="13" t="s">
        <v>18</v>
      </c>
      <c r="F2290" s="15">
        <v>14616</v>
      </c>
      <c r="G2290" s="15">
        <v>0</v>
      </c>
      <c r="H2290" s="15">
        <v>14616</v>
      </c>
      <c r="I2290" s="15">
        <v>9500</v>
      </c>
      <c r="J2290" s="15">
        <v>5116</v>
      </c>
      <c r="K2290" s="16">
        <v>0.35002737</v>
      </c>
      <c r="L2290" s="13" t="s">
        <v>238</v>
      </c>
    </row>
    <row r="2291" spans="1:12">
      <c r="A2291" s="13" t="s">
        <v>2919</v>
      </c>
      <c r="B2291" s="14">
        <v>45730</v>
      </c>
      <c r="C2291" s="13" t="s">
        <v>21</v>
      </c>
      <c r="D2291" s="13" t="s">
        <v>20</v>
      </c>
      <c r="E2291" s="13" t="s">
        <v>24</v>
      </c>
      <c r="F2291" s="15">
        <v>1867.55</v>
      </c>
      <c r="G2291" s="15">
        <v>0</v>
      </c>
      <c r="H2291" s="15">
        <v>1867.55</v>
      </c>
      <c r="I2291" s="15">
        <v>0</v>
      </c>
      <c r="J2291" s="15">
        <v>1867.55</v>
      </c>
      <c r="K2291" s="16">
        <v>1</v>
      </c>
      <c r="L2291" s="13" t="s">
        <v>20</v>
      </c>
    </row>
    <row r="2292" spans="1:12">
      <c r="A2292" s="13" t="s">
        <v>2931</v>
      </c>
      <c r="B2292" s="14">
        <v>45730</v>
      </c>
      <c r="C2292" s="13" t="s">
        <v>2932</v>
      </c>
      <c r="D2292" s="13" t="s">
        <v>59</v>
      </c>
      <c r="E2292" s="13" t="s">
        <v>18</v>
      </c>
      <c r="F2292" s="15">
        <v>0</v>
      </c>
      <c r="G2292" s="15">
        <v>0</v>
      </c>
      <c r="H2292" s="15">
        <v>0</v>
      </c>
      <c r="I2292" s="15">
        <v>1118.79</v>
      </c>
      <c r="J2292" s="15">
        <v>-1118.79</v>
      </c>
      <c r="K2292" s="16">
        <v>0</v>
      </c>
      <c r="L2292" s="13" t="s">
        <v>272</v>
      </c>
    </row>
    <row r="2293" spans="1:12" ht="36">
      <c r="A2293" s="13" t="s">
        <v>2942</v>
      </c>
      <c r="B2293" s="14">
        <v>45730</v>
      </c>
      <c r="C2293" s="13" t="s">
        <v>152</v>
      </c>
      <c r="D2293" s="13" t="s">
        <v>113</v>
      </c>
      <c r="E2293" s="13" t="s">
        <v>24</v>
      </c>
      <c r="F2293" s="15">
        <v>1825</v>
      </c>
      <c r="G2293" s="15">
        <v>0</v>
      </c>
      <c r="H2293" s="15">
        <v>1825</v>
      </c>
      <c r="I2293" s="15">
        <v>1368.75</v>
      </c>
      <c r="J2293" s="15">
        <v>456.25</v>
      </c>
      <c r="K2293" s="16">
        <v>0.25</v>
      </c>
      <c r="L2293" s="13" t="s">
        <v>113</v>
      </c>
    </row>
    <row r="2294" spans="1:12" ht="36">
      <c r="A2294" s="13" t="s">
        <v>2943</v>
      </c>
      <c r="B2294" s="14">
        <v>45730</v>
      </c>
      <c r="C2294" s="13" t="s">
        <v>152</v>
      </c>
      <c r="D2294" s="13" t="s">
        <v>113</v>
      </c>
      <c r="E2294" s="13" t="s">
        <v>24</v>
      </c>
      <c r="F2294" s="15">
        <v>1200</v>
      </c>
      <c r="G2294" s="15">
        <v>0</v>
      </c>
      <c r="H2294" s="15">
        <v>1200</v>
      </c>
      <c r="I2294" s="15">
        <v>900</v>
      </c>
      <c r="J2294" s="15">
        <v>300</v>
      </c>
      <c r="K2294" s="16">
        <v>0.25</v>
      </c>
      <c r="L2294" s="13" t="s">
        <v>113</v>
      </c>
    </row>
    <row r="2295" spans="1:12">
      <c r="A2295" s="13" t="s">
        <v>2944</v>
      </c>
      <c r="B2295" s="14">
        <v>45730</v>
      </c>
      <c r="C2295" s="13" t="s">
        <v>21</v>
      </c>
      <c r="D2295" s="13" t="s">
        <v>20</v>
      </c>
      <c r="E2295" s="13" t="s">
        <v>24</v>
      </c>
      <c r="F2295" s="15">
        <v>3995.88</v>
      </c>
      <c r="G2295" s="15">
        <v>0</v>
      </c>
      <c r="H2295" s="15">
        <v>3995.88</v>
      </c>
      <c r="I2295" s="15">
        <v>3196.7</v>
      </c>
      <c r="J2295" s="15">
        <v>799.18</v>
      </c>
      <c r="K2295" s="16">
        <v>0.20000100000000001</v>
      </c>
      <c r="L2295" s="13" t="s">
        <v>245</v>
      </c>
    </row>
    <row r="2296" spans="1:12" ht="36">
      <c r="A2296" s="13" t="s">
        <v>2945</v>
      </c>
      <c r="B2296" s="14">
        <v>45730</v>
      </c>
      <c r="C2296" s="13" t="s">
        <v>152</v>
      </c>
      <c r="D2296" s="13" t="s">
        <v>113</v>
      </c>
      <c r="E2296" s="13" t="s">
        <v>24</v>
      </c>
      <c r="F2296" s="15">
        <v>5075</v>
      </c>
      <c r="G2296" s="15">
        <v>0</v>
      </c>
      <c r="H2296" s="15">
        <v>5075</v>
      </c>
      <c r="I2296" s="15">
        <v>3806.25</v>
      </c>
      <c r="J2296" s="15">
        <v>1268.75</v>
      </c>
      <c r="K2296" s="16">
        <v>0.25</v>
      </c>
      <c r="L2296" s="13" t="s">
        <v>113</v>
      </c>
    </row>
    <row r="2297" spans="1:12" ht="36">
      <c r="A2297" s="13" t="s">
        <v>2946</v>
      </c>
      <c r="B2297" s="14">
        <v>45730</v>
      </c>
      <c r="C2297" s="13" t="s">
        <v>152</v>
      </c>
      <c r="D2297" s="13" t="s">
        <v>113</v>
      </c>
      <c r="E2297" s="13" t="s">
        <v>24</v>
      </c>
      <c r="F2297" s="15">
        <v>375</v>
      </c>
      <c r="G2297" s="15">
        <v>0</v>
      </c>
      <c r="H2297" s="15">
        <v>375</v>
      </c>
      <c r="I2297" s="15">
        <v>281.25</v>
      </c>
      <c r="J2297" s="15">
        <v>93.75</v>
      </c>
      <c r="K2297" s="16">
        <v>0.25</v>
      </c>
      <c r="L2297" s="13" t="s">
        <v>113</v>
      </c>
    </row>
    <row r="2298" spans="1:12" ht="36">
      <c r="A2298" s="13" t="s">
        <v>2947</v>
      </c>
      <c r="B2298" s="14">
        <v>45730</v>
      </c>
      <c r="C2298" s="13" t="s">
        <v>152</v>
      </c>
      <c r="D2298" s="13" t="s">
        <v>113</v>
      </c>
      <c r="E2298" s="13" t="s">
        <v>24</v>
      </c>
      <c r="F2298" s="15">
        <v>525</v>
      </c>
      <c r="G2298" s="15">
        <v>0</v>
      </c>
      <c r="H2298" s="15">
        <v>525</v>
      </c>
      <c r="I2298" s="15">
        <v>393.75</v>
      </c>
      <c r="J2298" s="15">
        <v>131.25</v>
      </c>
      <c r="K2298" s="16">
        <v>0.25</v>
      </c>
      <c r="L2298" s="13" t="s">
        <v>261</v>
      </c>
    </row>
    <row r="2299" spans="1:12" ht="36">
      <c r="A2299" s="13" t="s">
        <v>2948</v>
      </c>
      <c r="B2299" s="14">
        <v>45730</v>
      </c>
      <c r="C2299" s="13" t="s">
        <v>152</v>
      </c>
      <c r="D2299" s="13" t="s">
        <v>113</v>
      </c>
      <c r="E2299" s="13" t="s">
        <v>24</v>
      </c>
      <c r="F2299" s="15">
        <v>100</v>
      </c>
      <c r="G2299" s="15">
        <v>0</v>
      </c>
      <c r="H2299" s="15">
        <v>100</v>
      </c>
      <c r="I2299" s="15">
        <v>75</v>
      </c>
      <c r="J2299" s="15">
        <v>25</v>
      </c>
      <c r="K2299" s="16">
        <v>0.25</v>
      </c>
      <c r="L2299" s="13" t="s">
        <v>113</v>
      </c>
    </row>
    <row r="2300" spans="1:12" ht="36">
      <c r="A2300" s="13" t="s">
        <v>2949</v>
      </c>
      <c r="B2300" s="14">
        <v>45730</v>
      </c>
      <c r="C2300" s="13" t="s">
        <v>152</v>
      </c>
      <c r="D2300" s="13" t="s">
        <v>113</v>
      </c>
      <c r="E2300" s="13" t="s">
        <v>24</v>
      </c>
      <c r="F2300" s="15">
        <v>2250</v>
      </c>
      <c r="G2300" s="15">
        <v>0</v>
      </c>
      <c r="H2300" s="15">
        <v>2250</v>
      </c>
      <c r="I2300" s="15">
        <v>1687.5</v>
      </c>
      <c r="J2300" s="15">
        <v>562.5</v>
      </c>
      <c r="K2300" s="16">
        <v>0.25</v>
      </c>
      <c r="L2300" s="13" t="s">
        <v>113</v>
      </c>
    </row>
    <row r="2301" spans="1:12" ht="36">
      <c r="A2301" s="13" t="s">
        <v>2950</v>
      </c>
      <c r="B2301" s="14">
        <v>45730</v>
      </c>
      <c r="C2301" s="13" t="s">
        <v>152</v>
      </c>
      <c r="D2301" s="13" t="s">
        <v>113</v>
      </c>
      <c r="E2301" s="13" t="s">
        <v>24</v>
      </c>
      <c r="F2301" s="15">
        <v>125</v>
      </c>
      <c r="G2301" s="15">
        <v>0</v>
      </c>
      <c r="H2301" s="15">
        <v>125</v>
      </c>
      <c r="I2301" s="15">
        <v>93.75</v>
      </c>
      <c r="J2301" s="15">
        <v>31.25</v>
      </c>
      <c r="K2301" s="16">
        <v>0.25</v>
      </c>
      <c r="L2301" s="13" t="s">
        <v>113</v>
      </c>
    </row>
    <row r="2302" spans="1:12" ht="36">
      <c r="A2302" s="13" t="s">
        <v>2951</v>
      </c>
      <c r="B2302" s="14">
        <v>45730</v>
      </c>
      <c r="C2302" s="13" t="s">
        <v>152</v>
      </c>
      <c r="D2302" s="13" t="s">
        <v>113</v>
      </c>
      <c r="E2302" s="13" t="s">
        <v>24</v>
      </c>
      <c r="F2302" s="15">
        <v>200</v>
      </c>
      <c r="G2302" s="15">
        <v>0</v>
      </c>
      <c r="H2302" s="15">
        <v>200</v>
      </c>
      <c r="I2302" s="15">
        <v>150</v>
      </c>
      <c r="J2302" s="15">
        <v>50</v>
      </c>
      <c r="K2302" s="16">
        <v>0.25</v>
      </c>
      <c r="L2302" s="13" t="s">
        <v>113</v>
      </c>
    </row>
    <row r="2303" spans="1:12" ht="36">
      <c r="A2303" s="13" t="s">
        <v>2952</v>
      </c>
      <c r="B2303" s="14">
        <v>45730</v>
      </c>
      <c r="C2303" s="13" t="s">
        <v>152</v>
      </c>
      <c r="D2303" s="13" t="s">
        <v>113</v>
      </c>
      <c r="E2303" s="13" t="s">
        <v>24</v>
      </c>
      <c r="F2303" s="15">
        <v>350</v>
      </c>
      <c r="G2303" s="15">
        <v>0</v>
      </c>
      <c r="H2303" s="15">
        <v>350</v>
      </c>
      <c r="I2303" s="15">
        <v>262.5</v>
      </c>
      <c r="J2303" s="15">
        <v>87.5</v>
      </c>
      <c r="K2303" s="16">
        <v>0.25</v>
      </c>
      <c r="L2303" s="13" t="s">
        <v>113</v>
      </c>
    </row>
    <row r="2304" spans="1:12" ht="24">
      <c r="A2304" s="13" t="s">
        <v>2953</v>
      </c>
      <c r="B2304" s="14">
        <v>45730</v>
      </c>
      <c r="C2304" s="13" t="s">
        <v>236</v>
      </c>
      <c r="D2304" s="13" t="s">
        <v>81</v>
      </c>
      <c r="E2304" s="13" t="s">
        <v>24</v>
      </c>
      <c r="F2304" s="15">
        <v>513.11</v>
      </c>
      <c r="G2304" s="15">
        <v>0</v>
      </c>
      <c r="H2304" s="15">
        <v>513.11</v>
      </c>
      <c r="I2304" s="15">
        <v>384.83</v>
      </c>
      <c r="J2304" s="15">
        <v>128.28</v>
      </c>
      <c r="K2304" s="16">
        <v>0.25000486999999999</v>
      </c>
      <c r="L2304" s="13" t="s">
        <v>2173</v>
      </c>
    </row>
    <row r="2305" spans="1:12" ht="36">
      <c r="A2305" s="13" t="s">
        <v>2954</v>
      </c>
      <c r="B2305" s="14">
        <v>45730</v>
      </c>
      <c r="C2305" s="13" t="s">
        <v>121</v>
      </c>
      <c r="D2305" s="13" t="s">
        <v>120</v>
      </c>
      <c r="E2305" s="13" t="s">
        <v>24</v>
      </c>
      <c r="F2305" s="15">
        <v>0</v>
      </c>
      <c r="G2305" s="15">
        <v>0</v>
      </c>
      <c r="H2305" s="15">
        <v>0</v>
      </c>
      <c r="I2305" s="15">
        <v>2059.5</v>
      </c>
      <c r="J2305" s="15">
        <v>-2059.5</v>
      </c>
      <c r="K2305" s="16">
        <v>0</v>
      </c>
      <c r="L2305" s="13" t="s">
        <v>120</v>
      </c>
    </row>
    <row r="2306" spans="1:12" ht="36">
      <c r="A2306" s="13" t="s">
        <v>2955</v>
      </c>
      <c r="B2306" s="14">
        <v>45730</v>
      </c>
      <c r="C2306" s="13" t="s">
        <v>121</v>
      </c>
      <c r="D2306" s="13" t="s">
        <v>120</v>
      </c>
      <c r="E2306" s="13" t="s">
        <v>24</v>
      </c>
      <c r="F2306" s="15">
        <v>0</v>
      </c>
      <c r="G2306" s="15">
        <v>0</v>
      </c>
      <c r="H2306" s="15">
        <v>0</v>
      </c>
      <c r="I2306" s="15">
        <v>-2550</v>
      </c>
      <c r="J2306" s="15">
        <v>2550</v>
      </c>
      <c r="K2306" s="16">
        <v>0</v>
      </c>
      <c r="L2306" s="13" t="s">
        <v>120</v>
      </c>
    </row>
    <row r="2307" spans="1:12" ht="36">
      <c r="A2307" s="13" t="s">
        <v>2956</v>
      </c>
      <c r="B2307" s="14">
        <v>45730</v>
      </c>
      <c r="C2307" s="13" t="s">
        <v>2727</v>
      </c>
      <c r="D2307" s="13" t="s">
        <v>70</v>
      </c>
      <c r="E2307" s="13" t="s">
        <v>24</v>
      </c>
      <c r="F2307" s="15">
        <v>0</v>
      </c>
      <c r="G2307" s="15">
        <v>0</v>
      </c>
      <c r="H2307" s="15">
        <v>0</v>
      </c>
      <c r="I2307" s="15">
        <v>1263.56</v>
      </c>
      <c r="J2307" s="15">
        <v>-1263.56</v>
      </c>
      <c r="K2307" s="16">
        <v>0</v>
      </c>
      <c r="L2307" s="13" t="s">
        <v>70</v>
      </c>
    </row>
    <row r="2308" spans="1:12" ht="24">
      <c r="A2308" s="13" t="s">
        <v>579</v>
      </c>
      <c r="B2308" s="14">
        <v>45730</v>
      </c>
      <c r="C2308" s="13" t="s">
        <v>580</v>
      </c>
      <c r="D2308" s="13" t="s">
        <v>181</v>
      </c>
      <c r="E2308" s="13" t="s">
        <v>18</v>
      </c>
      <c r="F2308" s="15">
        <v>0</v>
      </c>
      <c r="G2308" s="15">
        <v>0</v>
      </c>
      <c r="H2308" s="15">
        <v>0</v>
      </c>
      <c r="I2308" s="15">
        <v>61.53</v>
      </c>
      <c r="J2308" s="15">
        <v>-61.53</v>
      </c>
      <c r="K2308" s="16">
        <v>0</v>
      </c>
      <c r="L2308" s="13" t="s">
        <v>581</v>
      </c>
    </row>
    <row r="2309" spans="1:12" ht="24">
      <c r="A2309" s="13" t="s">
        <v>482</v>
      </c>
      <c r="B2309" s="14">
        <v>45730</v>
      </c>
      <c r="C2309" s="13" t="s">
        <v>273</v>
      </c>
      <c r="D2309" s="13" t="s">
        <v>76</v>
      </c>
      <c r="E2309" s="13" t="s">
        <v>18</v>
      </c>
      <c r="F2309" s="15">
        <v>0</v>
      </c>
      <c r="G2309" s="15">
        <v>0</v>
      </c>
      <c r="H2309" s="15">
        <v>0</v>
      </c>
      <c r="I2309" s="15">
        <v>0.3</v>
      </c>
      <c r="J2309" s="15">
        <v>-0.3</v>
      </c>
      <c r="K2309" s="16">
        <v>0</v>
      </c>
      <c r="L2309" s="13" t="s">
        <v>269</v>
      </c>
    </row>
    <row r="2310" spans="1:12" ht="24">
      <c r="A2310" s="13" t="s">
        <v>575</v>
      </c>
      <c r="B2310" s="14">
        <v>45730</v>
      </c>
      <c r="C2310" s="13" t="s">
        <v>576</v>
      </c>
      <c r="D2310" s="13" t="s">
        <v>59</v>
      </c>
      <c r="E2310" s="13" t="s">
        <v>18</v>
      </c>
      <c r="F2310" s="15">
        <v>0</v>
      </c>
      <c r="G2310" s="15">
        <v>0</v>
      </c>
      <c r="H2310" s="15">
        <v>0</v>
      </c>
      <c r="I2310" s="15">
        <v>110.3</v>
      </c>
      <c r="J2310" s="15">
        <v>-110.3</v>
      </c>
      <c r="K2310" s="16">
        <v>0</v>
      </c>
      <c r="L2310" s="13" t="s">
        <v>360</v>
      </c>
    </row>
    <row r="2311" spans="1:12" ht="36">
      <c r="A2311" s="13" t="s">
        <v>2052</v>
      </c>
      <c r="B2311" s="14">
        <v>45730</v>
      </c>
      <c r="C2311" s="13" t="s">
        <v>121</v>
      </c>
      <c r="D2311" s="13" t="s">
        <v>120</v>
      </c>
      <c r="E2311" s="13" t="s">
        <v>24</v>
      </c>
      <c r="F2311" s="15">
        <v>0</v>
      </c>
      <c r="G2311" s="15">
        <v>0</v>
      </c>
      <c r="H2311" s="15">
        <v>0</v>
      </c>
      <c r="I2311" s="15">
        <v>41.16</v>
      </c>
      <c r="J2311" s="15">
        <v>-41.16</v>
      </c>
      <c r="K2311" s="16">
        <v>0</v>
      </c>
      <c r="L2311" s="13" t="s">
        <v>2753</v>
      </c>
    </row>
    <row r="2312" spans="1:12" ht="36">
      <c r="A2312" s="13" t="s">
        <v>1341</v>
      </c>
      <c r="B2312" s="14">
        <v>45730</v>
      </c>
      <c r="C2312" s="13" t="s">
        <v>89</v>
      </c>
      <c r="D2312" s="13" t="s">
        <v>39</v>
      </c>
      <c r="E2312" s="13" t="s">
        <v>33</v>
      </c>
      <c r="F2312" s="15">
        <v>0</v>
      </c>
      <c r="G2312" s="15">
        <v>0</v>
      </c>
      <c r="H2312" s="15">
        <v>0</v>
      </c>
      <c r="I2312" s="15">
        <v>0.04</v>
      </c>
      <c r="J2312" s="15">
        <v>-0.04</v>
      </c>
      <c r="K2312" s="16">
        <v>0</v>
      </c>
      <c r="L2312" s="13" t="s">
        <v>117</v>
      </c>
    </row>
    <row r="2313" spans="1:12">
      <c r="A2313" s="13" t="s">
        <v>1158</v>
      </c>
      <c r="B2313" s="14">
        <v>45730</v>
      </c>
      <c r="C2313" s="13" t="s">
        <v>597</v>
      </c>
      <c r="D2313" s="13" t="s">
        <v>244</v>
      </c>
      <c r="E2313" s="13" t="s">
        <v>24</v>
      </c>
      <c r="F2313" s="15">
        <v>0</v>
      </c>
      <c r="G2313" s="15">
        <v>3100</v>
      </c>
      <c r="H2313" s="15">
        <v>3100</v>
      </c>
      <c r="I2313" s="15">
        <v>2170</v>
      </c>
      <c r="J2313" s="15">
        <v>930</v>
      </c>
      <c r="K2313" s="16">
        <v>0.3</v>
      </c>
      <c r="L2313" s="13" t="s">
        <v>244</v>
      </c>
    </row>
    <row r="2314" spans="1:12" ht="24">
      <c r="A2314" s="13" t="s">
        <v>2957</v>
      </c>
      <c r="B2314" s="14">
        <v>45730</v>
      </c>
      <c r="C2314" s="13" t="s">
        <v>118</v>
      </c>
      <c r="D2314" s="13" t="s">
        <v>117</v>
      </c>
      <c r="E2314" s="13" t="s">
        <v>33</v>
      </c>
      <c r="F2314" s="15">
        <v>7675</v>
      </c>
      <c r="G2314" s="15">
        <v>0</v>
      </c>
      <c r="H2314" s="15">
        <v>7675</v>
      </c>
      <c r="I2314" s="15">
        <v>6170</v>
      </c>
      <c r="J2314" s="15">
        <v>1505</v>
      </c>
      <c r="K2314" s="16">
        <v>0.19609120999999999</v>
      </c>
      <c r="L2314" s="13" t="s">
        <v>117</v>
      </c>
    </row>
    <row r="2315" spans="1:12">
      <c r="A2315" s="13" t="s">
        <v>1839</v>
      </c>
      <c r="B2315" s="14">
        <v>45730</v>
      </c>
      <c r="C2315" s="13" t="s">
        <v>411</v>
      </c>
      <c r="D2315" s="13" t="s">
        <v>59</v>
      </c>
      <c r="E2315" s="13" t="s">
        <v>18</v>
      </c>
      <c r="F2315" s="15">
        <v>0</v>
      </c>
      <c r="G2315" s="15">
        <v>0</v>
      </c>
      <c r="H2315" s="15">
        <v>0</v>
      </c>
      <c r="I2315" s="15">
        <v>89</v>
      </c>
      <c r="J2315" s="15">
        <v>-89</v>
      </c>
      <c r="K2315" s="16">
        <v>0</v>
      </c>
      <c r="L2315" s="13" t="s">
        <v>181</v>
      </c>
    </row>
    <row r="2316" spans="1:12" ht="24">
      <c r="A2316" s="13" t="s">
        <v>2432</v>
      </c>
      <c r="B2316" s="14">
        <v>45730</v>
      </c>
      <c r="C2316" s="13" t="s">
        <v>580</v>
      </c>
      <c r="D2316" s="13" t="s">
        <v>181</v>
      </c>
      <c r="E2316" s="13" t="s">
        <v>18</v>
      </c>
      <c r="F2316" s="15">
        <v>0</v>
      </c>
      <c r="G2316" s="15">
        <v>0</v>
      </c>
      <c r="H2316" s="15">
        <v>0</v>
      </c>
      <c r="I2316" s="15">
        <v>55.01</v>
      </c>
      <c r="J2316" s="15">
        <v>-55.01</v>
      </c>
      <c r="K2316" s="16">
        <v>0</v>
      </c>
      <c r="L2316" s="13" t="s">
        <v>581</v>
      </c>
    </row>
    <row r="2317" spans="1:12" ht="24">
      <c r="A2317" s="13" t="s">
        <v>2958</v>
      </c>
      <c r="B2317" s="14">
        <v>45730</v>
      </c>
      <c r="C2317" s="13" t="s">
        <v>118</v>
      </c>
      <c r="D2317" s="13" t="s">
        <v>117</v>
      </c>
      <c r="E2317" s="13" t="s">
        <v>33</v>
      </c>
      <c r="F2317" s="15">
        <v>1265.04</v>
      </c>
      <c r="G2317" s="15">
        <v>0</v>
      </c>
      <c r="H2317" s="15">
        <v>1265.04</v>
      </c>
      <c r="I2317" s="15">
        <v>1075.28</v>
      </c>
      <c r="J2317" s="15">
        <v>189.76</v>
      </c>
      <c r="K2317" s="16">
        <v>0.15000316</v>
      </c>
      <c r="L2317" s="13" t="s">
        <v>117</v>
      </c>
    </row>
    <row r="2318" spans="1:12" ht="36">
      <c r="A2318" s="13" t="s">
        <v>2959</v>
      </c>
      <c r="B2318" s="14">
        <v>45730</v>
      </c>
      <c r="C2318" s="13" t="s">
        <v>201</v>
      </c>
      <c r="D2318" s="13" t="s">
        <v>103</v>
      </c>
      <c r="E2318" s="13" t="s">
        <v>18</v>
      </c>
      <c r="F2318" s="15">
        <v>4907.6899999999996</v>
      </c>
      <c r="G2318" s="15">
        <v>0</v>
      </c>
      <c r="H2318" s="15">
        <v>4907.6899999999996</v>
      </c>
      <c r="I2318" s="15">
        <v>3753.04</v>
      </c>
      <c r="J2318" s="15">
        <v>1154.6500000000001</v>
      </c>
      <c r="K2318" s="16">
        <v>0.23527361999999999</v>
      </c>
      <c r="L2318" s="13" t="s">
        <v>269</v>
      </c>
    </row>
    <row r="2319" spans="1:12" ht="36">
      <c r="A2319" s="13" t="s">
        <v>2523</v>
      </c>
      <c r="B2319" s="14">
        <v>45730</v>
      </c>
      <c r="C2319" s="13" t="s">
        <v>152</v>
      </c>
      <c r="D2319" s="13" t="s">
        <v>113</v>
      </c>
      <c r="E2319" s="13" t="s">
        <v>24</v>
      </c>
      <c r="F2319" s="15">
        <v>1088.24</v>
      </c>
      <c r="G2319" s="15">
        <v>0</v>
      </c>
      <c r="H2319" s="15">
        <v>1088.24</v>
      </c>
      <c r="I2319" s="15">
        <v>925</v>
      </c>
      <c r="J2319" s="15">
        <v>163.24</v>
      </c>
      <c r="K2319" s="16">
        <v>0.15000368</v>
      </c>
      <c r="L2319" s="13" t="s">
        <v>113</v>
      </c>
    </row>
    <row r="2320" spans="1:12" ht="24">
      <c r="A2320" s="13" t="s">
        <v>2960</v>
      </c>
      <c r="B2320" s="14">
        <v>45730</v>
      </c>
      <c r="C2320" s="13" t="s">
        <v>1854</v>
      </c>
      <c r="D2320" s="13" t="s">
        <v>30</v>
      </c>
      <c r="E2320" s="13" t="s">
        <v>33</v>
      </c>
      <c r="F2320" s="15">
        <v>404</v>
      </c>
      <c r="G2320" s="15">
        <v>0</v>
      </c>
      <c r="H2320" s="15">
        <v>404</v>
      </c>
      <c r="I2320" s="15">
        <v>350</v>
      </c>
      <c r="J2320" s="15">
        <v>54</v>
      </c>
      <c r="K2320" s="16">
        <v>0.13366337</v>
      </c>
      <c r="L2320" s="13" t="s">
        <v>117</v>
      </c>
    </row>
    <row r="2321" spans="1:12" ht="36">
      <c r="A2321" s="13" t="s">
        <v>2961</v>
      </c>
      <c r="B2321" s="14">
        <v>45730</v>
      </c>
      <c r="C2321" s="13" t="s">
        <v>1832</v>
      </c>
      <c r="D2321" s="13" t="s">
        <v>105</v>
      </c>
      <c r="E2321" s="13" t="s">
        <v>33</v>
      </c>
      <c r="F2321" s="15">
        <v>400</v>
      </c>
      <c r="G2321" s="15">
        <v>0</v>
      </c>
      <c r="H2321" s="15">
        <v>400</v>
      </c>
      <c r="I2321" s="15">
        <v>56.16</v>
      </c>
      <c r="J2321" s="15">
        <v>343.84</v>
      </c>
      <c r="K2321" s="16">
        <v>0.85960000000000003</v>
      </c>
      <c r="L2321" s="13" t="s">
        <v>77</v>
      </c>
    </row>
    <row r="2322" spans="1:12" ht="24">
      <c r="A2322" s="13" t="s">
        <v>2962</v>
      </c>
      <c r="B2322" s="14">
        <v>45730</v>
      </c>
      <c r="C2322" s="13" t="s">
        <v>1854</v>
      </c>
      <c r="D2322" s="13" t="s">
        <v>30</v>
      </c>
      <c r="E2322" s="13" t="s">
        <v>33</v>
      </c>
      <c r="F2322" s="15">
        <v>537</v>
      </c>
      <c r="G2322" s="15">
        <v>0</v>
      </c>
      <c r="H2322" s="15">
        <v>537</v>
      </c>
      <c r="I2322" s="15">
        <v>440</v>
      </c>
      <c r="J2322" s="15">
        <v>97</v>
      </c>
      <c r="K2322" s="16">
        <v>0.18063314999999999</v>
      </c>
      <c r="L2322" s="13" t="s">
        <v>117</v>
      </c>
    </row>
    <row r="2323" spans="1:12" ht="24">
      <c r="A2323" s="13" t="s">
        <v>2963</v>
      </c>
      <c r="B2323" s="14">
        <v>45730</v>
      </c>
      <c r="C2323" s="13" t="s">
        <v>1854</v>
      </c>
      <c r="D2323" s="13" t="s">
        <v>30</v>
      </c>
      <c r="E2323" s="13" t="s">
        <v>33</v>
      </c>
      <c r="F2323" s="15">
        <v>180</v>
      </c>
      <c r="G2323" s="15">
        <v>0</v>
      </c>
      <c r="H2323" s="15">
        <v>180</v>
      </c>
      <c r="I2323" s="15">
        <v>146</v>
      </c>
      <c r="J2323" s="15">
        <v>34</v>
      </c>
      <c r="K2323" s="16">
        <v>0.18888889</v>
      </c>
      <c r="L2323" s="13" t="s">
        <v>117</v>
      </c>
    </row>
    <row r="2324" spans="1:12" ht="36">
      <c r="A2324" s="13" t="s">
        <v>1937</v>
      </c>
      <c r="B2324" s="14">
        <v>45731</v>
      </c>
      <c r="C2324" s="13" t="s">
        <v>89</v>
      </c>
      <c r="D2324" s="13" t="s">
        <v>39</v>
      </c>
      <c r="E2324" s="13" t="s">
        <v>33</v>
      </c>
      <c r="F2324" s="15">
        <v>0</v>
      </c>
      <c r="G2324" s="15">
        <v>560</v>
      </c>
      <c r="H2324" s="15">
        <v>560</v>
      </c>
      <c r="I2324" s="15">
        <v>465</v>
      </c>
      <c r="J2324" s="15">
        <v>95</v>
      </c>
      <c r="K2324" s="16">
        <v>0.16964286000000001</v>
      </c>
      <c r="L2324" s="13" t="s">
        <v>117</v>
      </c>
    </row>
    <row r="2325" spans="1:12" ht="36">
      <c r="A2325" s="13" t="s">
        <v>2929</v>
      </c>
      <c r="B2325" s="14">
        <v>45732</v>
      </c>
      <c r="C2325" s="13" t="s">
        <v>446</v>
      </c>
      <c r="D2325" s="13" t="s">
        <v>181</v>
      </c>
      <c r="E2325" s="13" t="s">
        <v>18</v>
      </c>
      <c r="F2325" s="15">
        <v>0</v>
      </c>
      <c r="G2325" s="15">
        <v>0</v>
      </c>
      <c r="H2325" s="15">
        <v>0</v>
      </c>
      <c r="I2325" s="15">
        <v>-394.4</v>
      </c>
      <c r="J2325" s="15">
        <v>394.4</v>
      </c>
      <c r="K2325" s="16">
        <v>0</v>
      </c>
      <c r="L2325" s="13" t="s">
        <v>260</v>
      </c>
    </row>
    <row r="2326" spans="1:12" ht="24">
      <c r="A2326" s="13" t="s">
        <v>2432</v>
      </c>
      <c r="B2326" s="14">
        <v>45732</v>
      </c>
      <c r="C2326" s="13" t="s">
        <v>580</v>
      </c>
      <c r="D2326" s="13" t="s">
        <v>181</v>
      </c>
      <c r="E2326" s="13" t="s">
        <v>18</v>
      </c>
      <c r="F2326" s="15">
        <v>0</v>
      </c>
      <c r="G2326" s="15">
        <v>0</v>
      </c>
      <c r="H2326" s="15">
        <v>0</v>
      </c>
      <c r="I2326" s="15">
        <v>-9.68</v>
      </c>
      <c r="J2326" s="15">
        <v>9.68</v>
      </c>
      <c r="K2326" s="16">
        <v>0</v>
      </c>
      <c r="L2326" s="13" t="s">
        <v>581</v>
      </c>
    </row>
    <row r="2327" spans="1:12" ht="24">
      <c r="A2327" s="13" t="s">
        <v>2169</v>
      </c>
      <c r="B2327" s="14">
        <v>45732</v>
      </c>
      <c r="C2327" s="13" t="s">
        <v>1539</v>
      </c>
      <c r="D2327" s="13" t="s">
        <v>45</v>
      </c>
      <c r="E2327" s="13" t="s">
        <v>24</v>
      </c>
      <c r="F2327" s="15">
        <v>0</v>
      </c>
      <c r="G2327" s="15">
        <v>0</v>
      </c>
      <c r="H2327" s="15">
        <v>0</v>
      </c>
      <c r="I2327" s="15">
        <v>-185</v>
      </c>
      <c r="J2327" s="15">
        <v>185</v>
      </c>
      <c r="K2327" s="16">
        <v>0</v>
      </c>
      <c r="L2327" s="13" t="s">
        <v>241</v>
      </c>
    </row>
    <row r="2328" spans="1:12" ht="24">
      <c r="A2328" s="13" t="s">
        <v>2021</v>
      </c>
      <c r="B2328" s="14">
        <v>45733</v>
      </c>
      <c r="C2328" s="13" t="s">
        <v>524</v>
      </c>
      <c r="D2328" s="13" t="s">
        <v>106</v>
      </c>
      <c r="E2328" s="13" t="s">
        <v>33</v>
      </c>
      <c r="F2328" s="15">
        <v>0</v>
      </c>
      <c r="G2328" s="15">
        <v>1174.8</v>
      </c>
      <c r="H2328" s="15">
        <v>1174.8</v>
      </c>
      <c r="I2328" s="15">
        <v>993.25</v>
      </c>
      <c r="J2328" s="15">
        <v>181.55</v>
      </c>
      <c r="K2328" s="16">
        <v>0.15453694000000001</v>
      </c>
      <c r="L2328" s="13" t="s">
        <v>77</v>
      </c>
    </row>
    <row r="2329" spans="1:12" ht="24">
      <c r="A2329" s="13" t="s">
        <v>2881</v>
      </c>
      <c r="B2329" s="14">
        <v>45733</v>
      </c>
      <c r="C2329" s="13" t="s">
        <v>580</v>
      </c>
      <c r="D2329" s="13" t="s">
        <v>181</v>
      </c>
      <c r="E2329" s="13" t="s">
        <v>18</v>
      </c>
      <c r="F2329" s="15">
        <v>0</v>
      </c>
      <c r="G2329" s="15">
        <v>0</v>
      </c>
      <c r="H2329" s="15">
        <v>0</v>
      </c>
      <c r="I2329" s="15">
        <v>-51.6</v>
      </c>
      <c r="J2329" s="15">
        <v>51.6</v>
      </c>
      <c r="K2329" s="16">
        <v>0</v>
      </c>
      <c r="L2329" s="13" t="s">
        <v>581</v>
      </c>
    </row>
    <row r="2330" spans="1:12" ht="36">
      <c r="A2330" s="13" t="s">
        <v>2964</v>
      </c>
      <c r="B2330" s="14">
        <v>45733</v>
      </c>
      <c r="C2330" s="13" t="s">
        <v>258</v>
      </c>
      <c r="D2330" s="13" t="s">
        <v>105</v>
      </c>
      <c r="E2330" s="13" t="s">
        <v>33</v>
      </c>
      <c r="F2330" s="15">
        <v>0</v>
      </c>
      <c r="G2330" s="15">
        <v>0</v>
      </c>
      <c r="H2330" s="15">
        <v>0</v>
      </c>
      <c r="I2330" s="15">
        <v>726.43</v>
      </c>
      <c r="J2330" s="15">
        <v>-726.43</v>
      </c>
      <c r="K2330" s="16">
        <v>0</v>
      </c>
      <c r="L2330" s="13" t="s">
        <v>77</v>
      </c>
    </row>
    <row r="2331" spans="1:12" ht="24">
      <c r="A2331" s="13" t="s">
        <v>2143</v>
      </c>
      <c r="B2331" s="14">
        <v>45733</v>
      </c>
      <c r="C2331" s="13" t="s">
        <v>71</v>
      </c>
      <c r="D2331" s="13" t="s">
        <v>70</v>
      </c>
      <c r="E2331" s="13" t="s">
        <v>24</v>
      </c>
      <c r="F2331" s="15">
        <v>0</v>
      </c>
      <c r="G2331" s="15">
        <v>0</v>
      </c>
      <c r="H2331" s="15">
        <v>0</v>
      </c>
      <c r="I2331" s="15">
        <v>1440.06</v>
      </c>
      <c r="J2331" s="15">
        <v>-1440.06</v>
      </c>
      <c r="K2331" s="16">
        <v>0</v>
      </c>
      <c r="L2331" s="13" t="s">
        <v>243</v>
      </c>
    </row>
    <row r="2332" spans="1:12">
      <c r="A2332" s="13" t="s">
        <v>2839</v>
      </c>
      <c r="B2332" s="14">
        <v>45733</v>
      </c>
      <c r="C2332" s="13" t="s">
        <v>21</v>
      </c>
      <c r="D2332" s="13" t="s">
        <v>20</v>
      </c>
      <c r="E2332" s="13" t="s">
        <v>24</v>
      </c>
      <c r="F2332" s="15">
        <v>0</v>
      </c>
      <c r="G2332" s="15">
        <v>0</v>
      </c>
      <c r="H2332" s="15">
        <v>0</v>
      </c>
      <c r="I2332" s="15">
        <v>190.96</v>
      </c>
      <c r="J2332" s="15">
        <v>-190.96</v>
      </c>
      <c r="K2332" s="16">
        <v>0</v>
      </c>
      <c r="L2332" s="13" t="s">
        <v>20</v>
      </c>
    </row>
    <row r="2333" spans="1:12">
      <c r="A2333" s="13" t="s">
        <v>1982</v>
      </c>
      <c r="B2333" s="14">
        <v>45733</v>
      </c>
      <c r="C2333" s="13" t="s">
        <v>1983</v>
      </c>
      <c r="D2333" s="13" t="s">
        <v>45</v>
      </c>
      <c r="E2333" s="13" t="s">
        <v>24</v>
      </c>
      <c r="F2333" s="15">
        <v>0</v>
      </c>
      <c r="G2333" s="15">
        <v>0</v>
      </c>
      <c r="H2333" s="15">
        <v>0</v>
      </c>
      <c r="I2333" s="15">
        <v>-75</v>
      </c>
      <c r="J2333" s="15">
        <v>75</v>
      </c>
      <c r="K2333" s="16">
        <v>0</v>
      </c>
      <c r="L2333" s="13" t="s">
        <v>241</v>
      </c>
    </row>
    <row r="2334" spans="1:12" ht="24">
      <c r="A2334" s="13" t="s">
        <v>2168</v>
      </c>
      <c r="B2334" s="14">
        <v>45733</v>
      </c>
      <c r="C2334" s="13" t="s">
        <v>146</v>
      </c>
      <c r="D2334" s="13" t="s">
        <v>76</v>
      </c>
      <c r="E2334" s="13" t="s">
        <v>18</v>
      </c>
      <c r="F2334" s="15">
        <v>0</v>
      </c>
      <c r="G2334" s="15">
        <v>0</v>
      </c>
      <c r="H2334" s="15">
        <v>0</v>
      </c>
      <c r="I2334" s="15">
        <v>-3762.75</v>
      </c>
      <c r="J2334" s="15">
        <v>3762.75</v>
      </c>
      <c r="K2334" s="16">
        <v>0</v>
      </c>
      <c r="L2334" s="13" t="s">
        <v>1738</v>
      </c>
    </row>
    <row r="2335" spans="1:12" ht="36">
      <c r="A2335" s="13" t="s">
        <v>2171</v>
      </c>
      <c r="B2335" s="14">
        <v>45733</v>
      </c>
      <c r="C2335" s="13" t="s">
        <v>2172</v>
      </c>
      <c r="D2335" s="13" t="s">
        <v>81</v>
      </c>
      <c r="E2335" s="13" t="s">
        <v>24</v>
      </c>
      <c r="F2335" s="15">
        <v>0</v>
      </c>
      <c r="G2335" s="15">
        <v>0</v>
      </c>
      <c r="H2335" s="15">
        <v>0</v>
      </c>
      <c r="I2335" s="15">
        <v>-154</v>
      </c>
      <c r="J2335" s="15">
        <v>154</v>
      </c>
      <c r="K2335" s="16">
        <v>0</v>
      </c>
      <c r="L2335" s="13" t="s">
        <v>2173</v>
      </c>
    </row>
    <row r="2336" spans="1:12" ht="36">
      <c r="A2336" s="13" t="s">
        <v>2786</v>
      </c>
      <c r="B2336" s="14">
        <v>45733</v>
      </c>
      <c r="C2336" s="13" t="s">
        <v>89</v>
      </c>
      <c r="D2336" s="13" t="s">
        <v>39</v>
      </c>
      <c r="E2336" s="13" t="s">
        <v>33</v>
      </c>
      <c r="F2336" s="15">
        <v>0</v>
      </c>
      <c r="G2336" s="15">
        <v>50</v>
      </c>
      <c r="H2336" s="15">
        <v>50</v>
      </c>
      <c r="I2336" s="15">
        <v>47.06</v>
      </c>
      <c r="J2336" s="15">
        <v>2.94</v>
      </c>
      <c r="K2336" s="16">
        <v>5.8799999999999998E-2</v>
      </c>
      <c r="L2336" s="13" t="s">
        <v>117</v>
      </c>
    </row>
    <row r="2337" spans="1:12" ht="24">
      <c r="A2337" s="13" t="s">
        <v>2965</v>
      </c>
      <c r="B2337" s="14">
        <v>45733</v>
      </c>
      <c r="C2337" s="13" t="s">
        <v>2966</v>
      </c>
      <c r="D2337" s="13" t="s">
        <v>244</v>
      </c>
      <c r="E2337" s="13" t="s">
        <v>24</v>
      </c>
      <c r="F2337" s="15">
        <v>11725</v>
      </c>
      <c r="G2337" s="15">
        <v>0</v>
      </c>
      <c r="H2337" s="15">
        <v>11725</v>
      </c>
      <c r="I2337" s="15">
        <v>8208.15</v>
      </c>
      <c r="J2337" s="15">
        <v>3516.85</v>
      </c>
      <c r="K2337" s="16">
        <v>0.29994456000000003</v>
      </c>
      <c r="L2337" s="13" t="s">
        <v>244</v>
      </c>
    </row>
    <row r="2338" spans="1:12" ht="24">
      <c r="A2338" s="13" t="s">
        <v>2967</v>
      </c>
      <c r="B2338" s="14">
        <v>45733</v>
      </c>
      <c r="C2338" s="13" t="s">
        <v>175</v>
      </c>
      <c r="D2338" s="13" t="s">
        <v>20</v>
      </c>
      <c r="E2338" s="13" t="s">
        <v>24</v>
      </c>
      <c r="F2338" s="15">
        <v>1651</v>
      </c>
      <c r="G2338" s="15">
        <v>0</v>
      </c>
      <c r="H2338" s="15">
        <v>1651</v>
      </c>
      <c r="I2338" s="15">
        <v>1201.8</v>
      </c>
      <c r="J2338" s="15">
        <v>449.2</v>
      </c>
      <c r="K2338" s="16">
        <v>0.27207753000000001</v>
      </c>
      <c r="L2338" s="13" t="s">
        <v>20</v>
      </c>
    </row>
    <row r="2339" spans="1:12" ht="24">
      <c r="A2339" s="13" t="s">
        <v>2968</v>
      </c>
      <c r="B2339" s="14">
        <v>45733</v>
      </c>
      <c r="C2339" s="13" t="s">
        <v>331</v>
      </c>
      <c r="D2339" s="13" t="s">
        <v>76</v>
      </c>
      <c r="E2339" s="13" t="s">
        <v>18</v>
      </c>
      <c r="F2339" s="15">
        <v>455</v>
      </c>
      <c r="G2339" s="15">
        <v>0</v>
      </c>
      <c r="H2339" s="15">
        <v>455</v>
      </c>
      <c r="I2339" s="15">
        <v>347.07</v>
      </c>
      <c r="J2339" s="15">
        <v>107.93</v>
      </c>
      <c r="K2339" s="16">
        <v>0.23720879</v>
      </c>
      <c r="L2339" s="13" t="s">
        <v>127</v>
      </c>
    </row>
    <row r="2340" spans="1:12" ht="36">
      <c r="A2340" s="13" t="s">
        <v>2969</v>
      </c>
      <c r="B2340" s="14">
        <v>45733</v>
      </c>
      <c r="C2340" s="13" t="s">
        <v>152</v>
      </c>
      <c r="D2340" s="13" t="s">
        <v>113</v>
      </c>
      <c r="E2340" s="13" t="s">
        <v>24</v>
      </c>
      <c r="F2340" s="15">
        <v>2019.15</v>
      </c>
      <c r="G2340" s="15">
        <v>0</v>
      </c>
      <c r="H2340" s="15">
        <v>2019.15</v>
      </c>
      <c r="I2340" s="15">
        <v>1716.27</v>
      </c>
      <c r="J2340" s="15">
        <v>302.88</v>
      </c>
      <c r="K2340" s="16">
        <v>0.15000371000000001</v>
      </c>
      <c r="L2340" s="13" t="s">
        <v>113</v>
      </c>
    </row>
    <row r="2341" spans="1:12" ht="24">
      <c r="A2341" s="13" t="s">
        <v>2970</v>
      </c>
      <c r="B2341" s="14">
        <v>45733</v>
      </c>
      <c r="C2341" s="13" t="s">
        <v>175</v>
      </c>
      <c r="D2341" s="13" t="s">
        <v>20</v>
      </c>
      <c r="E2341" s="13" t="s">
        <v>24</v>
      </c>
      <c r="F2341" s="15">
        <v>1514.18</v>
      </c>
      <c r="G2341" s="15">
        <v>0</v>
      </c>
      <c r="H2341" s="15">
        <v>1514.18</v>
      </c>
      <c r="I2341" s="15">
        <v>1056.3499999999999</v>
      </c>
      <c r="J2341" s="15">
        <v>457.83</v>
      </c>
      <c r="K2341" s="16">
        <v>0.30236167000000003</v>
      </c>
      <c r="L2341" s="13" t="s">
        <v>20</v>
      </c>
    </row>
    <row r="2342" spans="1:12" ht="24">
      <c r="A2342" s="13" t="s">
        <v>2971</v>
      </c>
      <c r="B2342" s="14">
        <v>45733</v>
      </c>
      <c r="C2342" s="13" t="s">
        <v>175</v>
      </c>
      <c r="D2342" s="13" t="s">
        <v>20</v>
      </c>
      <c r="E2342" s="13" t="s">
        <v>24</v>
      </c>
      <c r="F2342" s="15">
        <v>1651</v>
      </c>
      <c r="G2342" s="15">
        <v>0</v>
      </c>
      <c r="H2342" s="15">
        <v>1651</v>
      </c>
      <c r="I2342" s="15">
        <v>1151.8</v>
      </c>
      <c r="J2342" s="15">
        <v>499.2</v>
      </c>
      <c r="K2342" s="16">
        <v>0.30236220000000003</v>
      </c>
      <c r="L2342" s="13" t="s">
        <v>20</v>
      </c>
    </row>
    <row r="2343" spans="1:12" ht="36">
      <c r="A2343" s="13" t="s">
        <v>2972</v>
      </c>
      <c r="B2343" s="14">
        <v>45733</v>
      </c>
      <c r="C2343" s="13" t="s">
        <v>157</v>
      </c>
      <c r="D2343" s="13" t="s">
        <v>105</v>
      </c>
      <c r="E2343" s="13" t="s">
        <v>33</v>
      </c>
      <c r="F2343" s="15">
        <v>275</v>
      </c>
      <c r="G2343" s="15">
        <v>0</v>
      </c>
      <c r="H2343" s="15">
        <v>275</v>
      </c>
      <c r="I2343" s="15">
        <v>91.77</v>
      </c>
      <c r="J2343" s="15">
        <v>183.23</v>
      </c>
      <c r="K2343" s="16">
        <v>0.66629090999999996</v>
      </c>
      <c r="L2343" s="13" t="s">
        <v>117</v>
      </c>
    </row>
    <row r="2344" spans="1:12" ht="36">
      <c r="A2344" s="13" t="s">
        <v>2973</v>
      </c>
      <c r="B2344" s="14">
        <v>45733</v>
      </c>
      <c r="C2344" s="13" t="s">
        <v>157</v>
      </c>
      <c r="D2344" s="13" t="s">
        <v>105</v>
      </c>
      <c r="E2344" s="13" t="s">
        <v>33</v>
      </c>
      <c r="F2344" s="15">
        <v>275</v>
      </c>
      <c r="G2344" s="15">
        <v>0</v>
      </c>
      <c r="H2344" s="15">
        <v>275</v>
      </c>
      <c r="I2344" s="15">
        <v>91.77</v>
      </c>
      <c r="J2344" s="15">
        <v>183.23</v>
      </c>
      <c r="K2344" s="16">
        <v>0.66629090999999996</v>
      </c>
      <c r="L2344" s="13" t="s">
        <v>117</v>
      </c>
    </row>
    <row r="2345" spans="1:12" ht="24">
      <c r="A2345" s="13" t="s">
        <v>2974</v>
      </c>
      <c r="B2345" s="14">
        <v>45733</v>
      </c>
      <c r="C2345" s="13" t="s">
        <v>2975</v>
      </c>
      <c r="D2345" s="13" t="s">
        <v>30</v>
      </c>
      <c r="E2345" s="13" t="s">
        <v>33</v>
      </c>
      <c r="F2345" s="15">
        <v>275</v>
      </c>
      <c r="G2345" s="15">
        <v>0</v>
      </c>
      <c r="H2345" s="15">
        <v>275</v>
      </c>
      <c r="I2345" s="15">
        <v>225.84</v>
      </c>
      <c r="J2345" s="15">
        <v>49.16</v>
      </c>
      <c r="K2345" s="16">
        <v>0.17876364</v>
      </c>
      <c r="L2345" s="13" t="s">
        <v>117</v>
      </c>
    </row>
    <row r="2346" spans="1:12" ht="36">
      <c r="A2346" s="13" t="s">
        <v>2976</v>
      </c>
      <c r="B2346" s="14">
        <v>45733</v>
      </c>
      <c r="C2346" s="13" t="s">
        <v>121</v>
      </c>
      <c r="D2346" s="13" t="s">
        <v>120</v>
      </c>
      <c r="E2346" s="13" t="s">
        <v>24</v>
      </c>
      <c r="F2346" s="15">
        <v>0</v>
      </c>
      <c r="G2346" s="15">
        <v>0</v>
      </c>
      <c r="H2346" s="15">
        <v>0</v>
      </c>
      <c r="I2346" s="15">
        <v>254.71</v>
      </c>
      <c r="J2346" s="15">
        <v>-254.71</v>
      </c>
      <c r="K2346" s="16">
        <v>0</v>
      </c>
      <c r="L2346" s="13" t="s">
        <v>120</v>
      </c>
    </row>
    <row r="2347" spans="1:12">
      <c r="A2347" s="13" t="s">
        <v>2977</v>
      </c>
      <c r="B2347" s="14">
        <v>45733</v>
      </c>
      <c r="C2347" s="13" t="s">
        <v>21</v>
      </c>
      <c r="D2347" s="13" t="s">
        <v>20</v>
      </c>
      <c r="E2347" s="13" t="s">
        <v>24</v>
      </c>
      <c r="F2347" s="15">
        <v>0</v>
      </c>
      <c r="G2347" s="15">
        <v>0</v>
      </c>
      <c r="H2347" s="15">
        <v>0</v>
      </c>
      <c r="I2347" s="15">
        <v>540</v>
      </c>
      <c r="J2347" s="15">
        <v>-540</v>
      </c>
      <c r="K2347" s="16">
        <v>0</v>
      </c>
      <c r="L2347" s="13" t="s">
        <v>245</v>
      </c>
    </row>
    <row r="2348" spans="1:12" ht="36">
      <c r="A2348" s="13" t="s">
        <v>591</v>
      </c>
      <c r="B2348" s="14">
        <v>45733</v>
      </c>
      <c r="C2348" s="13" t="s">
        <v>592</v>
      </c>
      <c r="D2348" s="13" t="s">
        <v>106</v>
      </c>
      <c r="E2348" s="13" t="s">
        <v>33</v>
      </c>
      <c r="F2348" s="15">
        <v>0</v>
      </c>
      <c r="G2348" s="15">
        <v>0</v>
      </c>
      <c r="H2348" s="15">
        <v>0</v>
      </c>
      <c r="I2348" s="15">
        <v>447.07</v>
      </c>
      <c r="J2348" s="15">
        <v>-447.07</v>
      </c>
      <c r="K2348" s="16">
        <v>0</v>
      </c>
      <c r="L2348" s="13" t="s">
        <v>142</v>
      </c>
    </row>
    <row r="2349" spans="1:12" ht="24">
      <c r="A2349" s="13" t="s">
        <v>2265</v>
      </c>
      <c r="B2349" s="14">
        <v>45733</v>
      </c>
      <c r="C2349" s="13" t="s">
        <v>2266</v>
      </c>
      <c r="D2349" s="13" t="s">
        <v>244</v>
      </c>
      <c r="E2349" s="13" t="s">
        <v>24</v>
      </c>
      <c r="F2349" s="15">
        <v>0</v>
      </c>
      <c r="G2349" s="15">
        <v>0</v>
      </c>
      <c r="H2349" s="15">
        <v>0</v>
      </c>
      <c r="I2349" s="15">
        <v>-50.96</v>
      </c>
      <c r="J2349" s="15">
        <v>50.96</v>
      </c>
      <c r="K2349" s="16">
        <v>0</v>
      </c>
      <c r="L2349" s="13" t="s">
        <v>2753</v>
      </c>
    </row>
    <row r="2350" spans="1:12" ht="24">
      <c r="A2350" s="13" t="s">
        <v>539</v>
      </c>
      <c r="B2350" s="14">
        <v>45733</v>
      </c>
      <c r="C2350" s="13" t="s">
        <v>146</v>
      </c>
      <c r="D2350" s="13" t="s">
        <v>76</v>
      </c>
      <c r="E2350" s="13" t="s">
        <v>18</v>
      </c>
      <c r="F2350" s="15">
        <v>0</v>
      </c>
      <c r="G2350" s="15">
        <v>0</v>
      </c>
      <c r="H2350" s="15">
        <v>0</v>
      </c>
      <c r="I2350" s="15">
        <v>-6117.8</v>
      </c>
      <c r="J2350" s="15">
        <v>6117.8</v>
      </c>
      <c r="K2350" s="16">
        <v>0</v>
      </c>
      <c r="L2350" s="13" t="s">
        <v>127</v>
      </c>
    </row>
    <row r="2351" spans="1:12">
      <c r="A2351" s="13" t="s">
        <v>2978</v>
      </c>
      <c r="B2351" s="14">
        <v>45733</v>
      </c>
      <c r="C2351" s="13" t="s">
        <v>290</v>
      </c>
      <c r="D2351" s="13" t="s">
        <v>117</v>
      </c>
      <c r="E2351" s="13" t="s">
        <v>33</v>
      </c>
      <c r="F2351" s="15">
        <v>80640</v>
      </c>
      <c r="G2351" s="15">
        <v>0</v>
      </c>
      <c r="H2351" s="15">
        <v>80640</v>
      </c>
      <c r="I2351" s="15">
        <v>65856</v>
      </c>
      <c r="J2351" s="15">
        <v>14784</v>
      </c>
      <c r="K2351" s="16">
        <v>0.18333332999999999</v>
      </c>
      <c r="L2351" s="13" t="s">
        <v>117</v>
      </c>
    </row>
    <row r="2352" spans="1:12" ht="36">
      <c r="A2352" s="13" t="s">
        <v>2929</v>
      </c>
      <c r="B2352" s="14">
        <v>45733</v>
      </c>
      <c r="C2352" s="13" t="s">
        <v>446</v>
      </c>
      <c r="D2352" s="13" t="s">
        <v>181</v>
      </c>
      <c r="E2352" s="13" t="s">
        <v>18</v>
      </c>
      <c r="F2352" s="15">
        <v>0</v>
      </c>
      <c r="G2352" s="15">
        <v>0</v>
      </c>
      <c r="H2352" s="15">
        <v>0</v>
      </c>
      <c r="I2352" s="15">
        <v>3334</v>
      </c>
      <c r="J2352" s="15">
        <v>-3334</v>
      </c>
      <c r="K2352" s="16">
        <v>0</v>
      </c>
      <c r="L2352" s="13" t="s">
        <v>260</v>
      </c>
    </row>
    <row r="2353" spans="1:12" ht="24">
      <c r="A2353" s="13" t="s">
        <v>1767</v>
      </c>
      <c r="B2353" s="14">
        <v>45733</v>
      </c>
      <c r="C2353" s="13" t="s">
        <v>146</v>
      </c>
      <c r="D2353" s="13" t="s">
        <v>76</v>
      </c>
      <c r="E2353" s="13" t="s">
        <v>18</v>
      </c>
      <c r="F2353" s="15">
        <v>0</v>
      </c>
      <c r="G2353" s="15">
        <v>0</v>
      </c>
      <c r="H2353" s="15">
        <v>0</v>
      </c>
      <c r="I2353" s="15">
        <v>0.25</v>
      </c>
      <c r="J2353" s="15">
        <v>-0.25</v>
      </c>
      <c r="K2353" s="16">
        <v>0</v>
      </c>
      <c r="L2353" s="13" t="s">
        <v>1738</v>
      </c>
    </row>
    <row r="2354" spans="1:12" ht="24">
      <c r="A2354" s="13" t="s">
        <v>2432</v>
      </c>
      <c r="B2354" s="14">
        <v>45733</v>
      </c>
      <c r="C2354" s="13" t="s">
        <v>580</v>
      </c>
      <c r="D2354" s="13" t="s">
        <v>181</v>
      </c>
      <c r="E2354" s="13" t="s">
        <v>18</v>
      </c>
      <c r="F2354" s="15">
        <v>0</v>
      </c>
      <c r="G2354" s="15">
        <v>0</v>
      </c>
      <c r="H2354" s="15">
        <v>0</v>
      </c>
      <c r="I2354" s="15">
        <v>638.29</v>
      </c>
      <c r="J2354" s="15">
        <v>-638.29</v>
      </c>
      <c r="K2354" s="16">
        <v>0</v>
      </c>
      <c r="L2354" s="13" t="s">
        <v>581</v>
      </c>
    </row>
    <row r="2355" spans="1:12" ht="36">
      <c r="A2355" s="13" t="s">
        <v>2923</v>
      </c>
      <c r="B2355" s="14">
        <v>45733</v>
      </c>
      <c r="C2355" s="13" t="s">
        <v>2924</v>
      </c>
      <c r="D2355" s="13" t="s">
        <v>70</v>
      </c>
      <c r="E2355" s="13" t="s">
        <v>24</v>
      </c>
      <c r="F2355" s="15">
        <v>0</v>
      </c>
      <c r="G2355" s="15">
        <v>0</v>
      </c>
      <c r="H2355" s="15">
        <v>0</v>
      </c>
      <c r="I2355" s="15">
        <v>-512</v>
      </c>
      <c r="J2355" s="15">
        <v>512</v>
      </c>
      <c r="K2355" s="16">
        <v>0</v>
      </c>
      <c r="L2355" s="13" t="s">
        <v>243</v>
      </c>
    </row>
    <row r="2356" spans="1:12" ht="24">
      <c r="A2356" s="13" t="s">
        <v>2979</v>
      </c>
      <c r="B2356" s="14">
        <v>45733</v>
      </c>
      <c r="C2356" s="13" t="s">
        <v>273</v>
      </c>
      <c r="D2356" s="13" t="s">
        <v>76</v>
      </c>
      <c r="E2356" s="13" t="s">
        <v>18</v>
      </c>
      <c r="F2356" s="15">
        <v>210635</v>
      </c>
      <c r="G2356" s="15">
        <v>0</v>
      </c>
      <c r="H2356" s="15">
        <v>210635</v>
      </c>
      <c r="I2356" s="15">
        <v>173471.25</v>
      </c>
      <c r="J2356" s="15">
        <v>37163.75</v>
      </c>
      <c r="K2356" s="16">
        <v>0.17643673000000001</v>
      </c>
      <c r="L2356" s="13" t="s">
        <v>269</v>
      </c>
    </row>
    <row r="2357" spans="1:12" ht="48">
      <c r="A2357" s="13" t="s">
        <v>2980</v>
      </c>
      <c r="B2357" s="14">
        <v>45733</v>
      </c>
      <c r="C2357" s="13" t="s">
        <v>2981</v>
      </c>
      <c r="D2357" s="13" t="s">
        <v>70</v>
      </c>
      <c r="E2357" s="13" t="s">
        <v>24</v>
      </c>
      <c r="F2357" s="15">
        <v>7110.4</v>
      </c>
      <c r="G2357" s="15">
        <v>0</v>
      </c>
      <c r="H2357" s="15">
        <v>7110.4</v>
      </c>
      <c r="I2357" s="15">
        <v>5866.2</v>
      </c>
      <c r="J2357" s="15">
        <v>1244.2</v>
      </c>
      <c r="K2357" s="16">
        <v>0.17498311999999999</v>
      </c>
      <c r="L2357" s="13" t="s">
        <v>70</v>
      </c>
    </row>
    <row r="2358" spans="1:12" ht="24">
      <c r="A2358" s="13" t="s">
        <v>2940</v>
      </c>
      <c r="B2358" s="14">
        <v>45733</v>
      </c>
      <c r="C2358" s="13" t="s">
        <v>1539</v>
      </c>
      <c r="D2358" s="13" t="s">
        <v>45</v>
      </c>
      <c r="E2358" s="13" t="s">
        <v>24</v>
      </c>
      <c r="F2358" s="15">
        <v>0</v>
      </c>
      <c r="G2358" s="15">
        <v>0</v>
      </c>
      <c r="H2358" s="15">
        <v>0</v>
      </c>
      <c r="I2358" s="15">
        <v>-6.16</v>
      </c>
      <c r="J2358" s="15">
        <v>6.16</v>
      </c>
      <c r="K2358" s="16">
        <v>0</v>
      </c>
      <c r="L2358" s="13" t="s">
        <v>241</v>
      </c>
    </row>
    <row r="2359" spans="1:12">
      <c r="A2359" s="13" t="s">
        <v>2982</v>
      </c>
      <c r="B2359" s="14">
        <v>45733</v>
      </c>
      <c r="C2359" s="13" t="s">
        <v>21</v>
      </c>
      <c r="D2359" s="13" t="s">
        <v>20</v>
      </c>
      <c r="E2359" s="13" t="s">
        <v>24</v>
      </c>
      <c r="F2359" s="15">
        <v>27612.41</v>
      </c>
      <c r="G2359" s="15">
        <v>0</v>
      </c>
      <c r="H2359" s="15">
        <v>27612.41</v>
      </c>
      <c r="I2359" s="15">
        <v>22080.13</v>
      </c>
      <c r="J2359" s="15">
        <v>5532.28</v>
      </c>
      <c r="K2359" s="16">
        <v>0.20035484000000001</v>
      </c>
      <c r="L2359" s="13" t="s">
        <v>245</v>
      </c>
    </row>
    <row r="2360" spans="1:12">
      <c r="A2360" s="13" t="s">
        <v>2091</v>
      </c>
      <c r="B2360" s="14">
        <v>45733</v>
      </c>
      <c r="C2360" s="13" t="s">
        <v>2092</v>
      </c>
      <c r="D2360" s="13" t="s">
        <v>76</v>
      </c>
      <c r="E2360" s="13" t="s">
        <v>18</v>
      </c>
      <c r="F2360" s="15">
        <v>9776</v>
      </c>
      <c r="G2360" s="15">
        <v>-9104</v>
      </c>
      <c r="H2360" s="15">
        <v>672</v>
      </c>
      <c r="I2360" s="15">
        <v>-428</v>
      </c>
      <c r="J2360" s="15">
        <v>1100</v>
      </c>
      <c r="K2360" s="16">
        <v>1.63690476</v>
      </c>
      <c r="L2360" s="13" t="s">
        <v>80</v>
      </c>
    </row>
    <row r="2361" spans="1:12" ht="36">
      <c r="A2361" s="13" t="s">
        <v>2983</v>
      </c>
      <c r="B2361" s="14">
        <v>45733</v>
      </c>
      <c r="C2361" s="13" t="s">
        <v>89</v>
      </c>
      <c r="D2361" s="13" t="s">
        <v>39</v>
      </c>
      <c r="E2361" s="13" t="s">
        <v>33</v>
      </c>
      <c r="F2361" s="15">
        <v>1282.4000000000001</v>
      </c>
      <c r="G2361" s="15">
        <v>0</v>
      </c>
      <c r="H2361" s="15">
        <v>1282.4000000000001</v>
      </c>
      <c r="I2361" s="15">
        <v>1081.0999999999999</v>
      </c>
      <c r="J2361" s="15">
        <v>201.3</v>
      </c>
      <c r="K2361" s="16">
        <v>0.15697130000000001</v>
      </c>
      <c r="L2361" s="13" t="s">
        <v>117</v>
      </c>
    </row>
    <row r="2362" spans="1:12" ht="24">
      <c r="A2362" s="13" t="s">
        <v>2936</v>
      </c>
      <c r="B2362" s="14">
        <v>45733</v>
      </c>
      <c r="C2362" s="13" t="s">
        <v>71</v>
      </c>
      <c r="D2362" s="13" t="s">
        <v>70</v>
      </c>
      <c r="E2362" s="13" t="s">
        <v>24</v>
      </c>
      <c r="F2362" s="15">
        <v>0</v>
      </c>
      <c r="G2362" s="15">
        <v>0</v>
      </c>
      <c r="H2362" s="15">
        <v>0</v>
      </c>
      <c r="I2362" s="15">
        <v>-16.88</v>
      </c>
      <c r="J2362" s="15">
        <v>16.88</v>
      </c>
      <c r="K2362" s="16">
        <v>0</v>
      </c>
      <c r="L2362" s="13" t="s">
        <v>243</v>
      </c>
    </row>
    <row r="2363" spans="1:12" ht="36">
      <c r="A2363" s="13" t="s">
        <v>2984</v>
      </c>
      <c r="B2363" s="14">
        <v>45733</v>
      </c>
      <c r="C2363" s="13" t="s">
        <v>2924</v>
      </c>
      <c r="D2363" s="13" t="s">
        <v>70</v>
      </c>
      <c r="E2363" s="13" t="s">
        <v>24</v>
      </c>
      <c r="F2363" s="15">
        <v>200.48</v>
      </c>
      <c r="G2363" s="15">
        <v>0</v>
      </c>
      <c r="H2363" s="15">
        <v>200.48</v>
      </c>
      <c r="I2363" s="15">
        <v>143.65</v>
      </c>
      <c r="J2363" s="15">
        <v>56.83</v>
      </c>
      <c r="K2363" s="16">
        <v>0.28346967000000001</v>
      </c>
      <c r="L2363" s="13" t="s">
        <v>243</v>
      </c>
    </row>
    <row r="2364" spans="1:12" ht="24">
      <c r="A2364" s="13" t="s">
        <v>2985</v>
      </c>
      <c r="B2364" s="14">
        <v>45733</v>
      </c>
      <c r="C2364" s="13" t="s">
        <v>175</v>
      </c>
      <c r="D2364" s="13" t="s">
        <v>20</v>
      </c>
      <c r="E2364" s="13" t="s">
        <v>24</v>
      </c>
      <c r="F2364" s="15">
        <v>2172.1999999999998</v>
      </c>
      <c r="G2364" s="15">
        <v>0</v>
      </c>
      <c r="H2364" s="15">
        <v>2172.1999999999998</v>
      </c>
      <c r="I2364" s="15">
        <v>1611.53</v>
      </c>
      <c r="J2364" s="15">
        <v>560.66999999999996</v>
      </c>
      <c r="K2364" s="16">
        <v>0.25811159</v>
      </c>
      <c r="L2364" s="13" t="s">
        <v>20</v>
      </c>
    </row>
    <row r="2365" spans="1:12" ht="24">
      <c r="A2365" s="13" t="s">
        <v>2986</v>
      </c>
      <c r="B2365" s="14">
        <v>45733</v>
      </c>
      <c r="C2365" s="13" t="s">
        <v>175</v>
      </c>
      <c r="D2365" s="13" t="s">
        <v>20</v>
      </c>
      <c r="E2365" s="13" t="s">
        <v>24</v>
      </c>
      <c r="F2365" s="15">
        <v>1514.18</v>
      </c>
      <c r="G2365" s="15">
        <v>0</v>
      </c>
      <c r="H2365" s="15">
        <v>1514.18</v>
      </c>
      <c r="I2365" s="15">
        <v>1139.3499999999999</v>
      </c>
      <c r="J2365" s="15">
        <v>374.83</v>
      </c>
      <c r="K2365" s="16">
        <v>0.24754652999999999</v>
      </c>
      <c r="L2365" s="13" t="s">
        <v>20</v>
      </c>
    </row>
    <row r="2366" spans="1:12" ht="24">
      <c r="A2366" s="13" t="s">
        <v>2987</v>
      </c>
      <c r="B2366" s="14">
        <v>45733</v>
      </c>
      <c r="C2366" s="13" t="s">
        <v>175</v>
      </c>
      <c r="D2366" s="13" t="s">
        <v>20</v>
      </c>
      <c r="E2366" s="13" t="s">
        <v>24</v>
      </c>
      <c r="F2366" s="15">
        <v>2421.8000000000002</v>
      </c>
      <c r="G2366" s="15">
        <v>0</v>
      </c>
      <c r="H2366" s="15">
        <v>2421.8000000000002</v>
      </c>
      <c r="I2366" s="15">
        <v>1828.4</v>
      </c>
      <c r="J2366" s="15">
        <v>593.4</v>
      </c>
      <c r="K2366" s="16">
        <v>0.24502436</v>
      </c>
      <c r="L2366" s="13" t="s">
        <v>20</v>
      </c>
    </row>
    <row r="2367" spans="1:12" ht="24">
      <c r="A2367" s="13" t="s">
        <v>2988</v>
      </c>
      <c r="B2367" s="14">
        <v>45733</v>
      </c>
      <c r="C2367" s="13" t="s">
        <v>175</v>
      </c>
      <c r="D2367" s="13" t="s">
        <v>20</v>
      </c>
      <c r="E2367" s="13" t="s">
        <v>24</v>
      </c>
      <c r="F2367" s="15">
        <v>1651</v>
      </c>
      <c r="G2367" s="15">
        <v>0</v>
      </c>
      <c r="H2367" s="15">
        <v>1651</v>
      </c>
      <c r="I2367" s="15">
        <v>1234.8</v>
      </c>
      <c r="J2367" s="15">
        <v>416.2</v>
      </c>
      <c r="K2367" s="16">
        <v>0.25208964</v>
      </c>
      <c r="L2367" s="13" t="s">
        <v>20</v>
      </c>
    </row>
    <row r="2368" spans="1:12" ht="24">
      <c r="A2368" s="13" t="s">
        <v>2989</v>
      </c>
      <c r="B2368" s="14">
        <v>45733</v>
      </c>
      <c r="C2368" s="13" t="s">
        <v>175</v>
      </c>
      <c r="D2368" s="13" t="s">
        <v>20</v>
      </c>
      <c r="E2368" s="13" t="s">
        <v>24</v>
      </c>
      <c r="F2368" s="15">
        <v>2365.25</v>
      </c>
      <c r="G2368" s="15">
        <v>0</v>
      </c>
      <c r="H2368" s="15">
        <v>2365.25</v>
      </c>
      <c r="I2368" s="15">
        <v>1754.55</v>
      </c>
      <c r="J2368" s="15">
        <v>610.70000000000005</v>
      </c>
      <c r="K2368" s="16">
        <v>0.25819681</v>
      </c>
      <c r="L2368" s="13" t="s">
        <v>20</v>
      </c>
    </row>
    <row r="2369" spans="1:12" ht="24">
      <c r="A2369" s="13" t="s">
        <v>2990</v>
      </c>
      <c r="B2369" s="14">
        <v>45733</v>
      </c>
      <c r="C2369" s="13" t="s">
        <v>175</v>
      </c>
      <c r="D2369" s="13" t="s">
        <v>20</v>
      </c>
      <c r="E2369" s="13" t="s">
        <v>24</v>
      </c>
      <c r="F2369" s="15">
        <v>1514.18</v>
      </c>
      <c r="G2369" s="15">
        <v>0</v>
      </c>
      <c r="H2369" s="15">
        <v>1514.18</v>
      </c>
      <c r="I2369" s="15">
        <v>1139.3499999999999</v>
      </c>
      <c r="J2369" s="15">
        <v>374.83</v>
      </c>
      <c r="K2369" s="16">
        <v>0.24754652999999999</v>
      </c>
      <c r="L2369" s="13" t="s">
        <v>20</v>
      </c>
    </row>
    <row r="2370" spans="1:12" ht="24">
      <c r="A2370" s="13" t="s">
        <v>2991</v>
      </c>
      <c r="B2370" s="14">
        <v>45733</v>
      </c>
      <c r="C2370" s="13" t="s">
        <v>175</v>
      </c>
      <c r="D2370" s="13" t="s">
        <v>20</v>
      </c>
      <c r="E2370" s="13" t="s">
        <v>24</v>
      </c>
      <c r="F2370" s="15">
        <v>2228.4299999999998</v>
      </c>
      <c r="G2370" s="15">
        <v>0</v>
      </c>
      <c r="H2370" s="15">
        <v>2228.4299999999998</v>
      </c>
      <c r="I2370" s="15">
        <v>1685.1</v>
      </c>
      <c r="J2370" s="15">
        <v>543.33000000000004</v>
      </c>
      <c r="K2370" s="16">
        <v>0.24381739999999999</v>
      </c>
      <c r="L2370" s="13" t="s">
        <v>20</v>
      </c>
    </row>
    <row r="2371" spans="1:12" ht="24">
      <c r="A2371" s="13" t="s">
        <v>2992</v>
      </c>
      <c r="B2371" s="14">
        <v>45733</v>
      </c>
      <c r="C2371" s="13" t="s">
        <v>175</v>
      </c>
      <c r="D2371" s="13" t="s">
        <v>20</v>
      </c>
      <c r="E2371" s="13" t="s">
        <v>24</v>
      </c>
      <c r="F2371" s="15">
        <v>2421.8000000000002</v>
      </c>
      <c r="G2371" s="15">
        <v>0</v>
      </c>
      <c r="H2371" s="15">
        <v>2421.8000000000002</v>
      </c>
      <c r="I2371" s="15">
        <v>1802.4</v>
      </c>
      <c r="J2371" s="15">
        <v>619.4</v>
      </c>
      <c r="K2371" s="16">
        <v>0.25576018</v>
      </c>
      <c r="L2371" s="13" t="s">
        <v>20</v>
      </c>
    </row>
    <row r="2372" spans="1:12">
      <c r="A2372" s="13" t="s">
        <v>2993</v>
      </c>
      <c r="B2372" s="14">
        <v>45733</v>
      </c>
      <c r="C2372" s="13" t="s">
        <v>351</v>
      </c>
      <c r="D2372" s="13" t="s">
        <v>105</v>
      </c>
      <c r="E2372" s="13" t="s">
        <v>33</v>
      </c>
      <c r="F2372" s="15">
        <v>425</v>
      </c>
      <c r="G2372" s="15">
        <v>0</v>
      </c>
      <c r="H2372" s="15">
        <v>425</v>
      </c>
      <c r="I2372" s="15">
        <v>0</v>
      </c>
      <c r="J2372" s="15">
        <v>425</v>
      </c>
      <c r="K2372" s="16">
        <v>1</v>
      </c>
      <c r="L2372" s="13" t="s">
        <v>77</v>
      </c>
    </row>
    <row r="2373" spans="1:12" ht="24">
      <c r="A2373" s="13" t="s">
        <v>2920</v>
      </c>
      <c r="B2373" s="14">
        <v>45734</v>
      </c>
      <c r="C2373" s="13" t="s">
        <v>143</v>
      </c>
      <c r="D2373" s="13" t="s">
        <v>15</v>
      </c>
      <c r="E2373" s="13" t="s">
        <v>18</v>
      </c>
      <c r="F2373" s="15">
        <v>0</v>
      </c>
      <c r="G2373" s="15">
        <v>0</v>
      </c>
      <c r="H2373" s="15">
        <v>0</v>
      </c>
      <c r="I2373" s="15">
        <v>-6.72</v>
      </c>
      <c r="J2373" s="15">
        <v>6.72</v>
      </c>
      <c r="K2373" s="16">
        <v>0</v>
      </c>
      <c r="L2373" s="13" t="s">
        <v>234</v>
      </c>
    </row>
    <row r="2374" spans="1:12" ht="24">
      <c r="A2374" s="13" t="s">
        <v>2363</v>
      </c>
      <c r="B2374" s="14">
        <v>45734</v>
      </c>
      <c r="C2374" s="13" t="s">
        <v>170</v>
      </c>
      <c r="D2374" s="13" t="s">
        <v>81</v>
      </c>
      <c r="E2374" s="13" t="s">
        <v>24</v>
      </c>
      <c r="F2374" s="15">
        <v>0</v>
      </c>
      <c r="G2374" s="15">
        <v>0</v>
      </c>
      <c r="H2374" s="15">
        <v>0</v>
      </c>
      <c r="I2374" s="15">
        <v>-173</v>
      </c>
      <c r="J2374" s="15">
        <v>173</v>
      </c>
      <c r="K2374" s="16">
        <v>0</v>
      </c>
      <c r="L2374" s="13" t="s">
        <v>247</v>
      </c>
    </row>
    <row r="2375" spans="1:12" ht="36">
      <c r="A2375" s="13" t="s">
        <v>2123</v>
      </c>
      <c r="B2375" s="14">
        <v>45734</v>
      </c>
      <c r="C2375" s="13" t="s">
        <v>2108</v>
      </c>
      <c r="D2375" s="13" t="s">
        <v>59</v>
      </c>
      <c r="E2375" s="13" t="s">
        <v>18</v>
      </c>
      <c r="F2375" s="15">
        <v>0</v>
      </c>
      <c r="G2375" s="15">
        <v>0</v>
      </c>
      <c r="H2375" s="15">
        <v>0</v>
      </c>
      <c r="I2375" s="15">
        <v>-116.9</v>
      </c>
      <c r="J2375" s="15">
        <v>116.9</v>
      </c>
      <c r="K2375" s="16">
        <v>0</v>
      </c>
      <c r="L2375" s="13" t="s">
        <v>269</v>
      </c>
    </row>
    <row r="2376" spans="1:12" ht="24">
      <c r="A2376" s="13" t="s">
        <v>2884</v>
      </c>
      <c r="B2376" s="14">
        <v>45734</v>
      </c>
      <c r="C2376" s="13" t="s">
        <v>82</v>
      </c>
      <c r="D2376" s="13" t="s">
        <v>81</v>
      </c>
      <c r="E2376" s="13" t="s">
        <v>24</v>
      </c>
      <c r="F2376" s="15">
        <v>0</v>
      </c>
      <c r="G2376" s="15">
        <v>0</v>
      </c>
      <c r="H2376" s="15">
        <v>0</v>
      </c>
      <c r="I2376" s="15">
        <v>-8</v>
      </c>
      <c r="J2376" s="15">
        <v>8</v>
      </c>
      <c r="K2376" s="16">
        <v>0</v>
      </c>
      <c r="L2376" s="13" t="s">
        <v>241</v>
      </c>
    </row>
    <row r="2377" spans="1:12" ht="24">
      <c r="A2377" s="13" t="s">
        <v>482</v>
      </c>
      <c r="B2377" s="14">
        <v>45734</v>
      </c>
      <c r="C2377" s="13" t="s">
        <v>273</v>
      </c>
      <c r="D2377" s="13" t="s">
        <v>76</v>
      </c>
      <c r="E2377" s="13" t="s">
        <v>18</v>
      </c>
      <c r="F2377" s="15">
        <v>0</v>
      </c>
      <c r="G2377" s="15">
        <v>0</v>
      </c>
      <c r="H2377" s="15">
        <v>0</v>
      </c>
      <c r="I2377" s="15">
        <v>41.16</v>
      </c>
      <c r="J2377" s="15">
        <v>-41.16</v>
      </c>
      <c r="K2377" s="16">
        <v>0</v>
      </c>
      <c r="L2377" s="13" t="s">
        <v>269</v>
      </c>
    </row>
    <row r="2378" spans="1:12">
      <c r="A2378" s="13" t="s">
        <v>2777</v>
      </c>
      <c r="B2378" s="14">
        <v>45734</v>
      </c>
      <c r="C2378" s="13" t="s">
        <v>21</v>
      </c>
      <c r="D2378" s="13" t="s">
        <v>20</v>
      </c>
      <c r="E2378" s="13" t="s">
        <v>24</v>
      </c>
      <c r="F2378" s="15">
        <v>0</v>
      </c>
      <c r="G2378" s="15">
        <v>0</v>
      </c>
      <c r="H2378" s="15">
        <v>0</v>
      </c>
      <c r="I2378" s="15">
        <v>328.84</v>
      </c>
      <c r="J2378" s="15">
        <v>-328.84</v>
      </c>
      <c r="K2378" s="16">
        <v>0</v>
      </c>
      <c r="L2378" s="13" t="s">
        <v>20</v>
      </c>
    </row>
    <row r="2379" spans="1:12" ht="24">
      <c r="A2379" s="13" t="s">
        <v>2315</v>
      </c>
      <c r="B2379" s="14">
        <v>45734</v>
      </c>
      <c r="C2379" s="13" t="s">
        <v>2316</v>
      </c>
      <c r="D2379" s="13" t="s">
        <v>45</v>
      </c>
      <c r="E2379" s="13" t="s">
        <v>24</v>
      </c>
      <c r="F2379" s="15">
        <v>82641.990000000005</v>
      </c>
      <c r="G2379" s="15">
        <v>0</v>
      </c>
      <c r="H2379" s="15">
        <v>82641.990000000005</v>
      </c>
      <c r="I2379" s="15">
        <v>63473.39</v>
      </c>
      <c r="J2379" s="15">
        <v>19168.599999999999</v>
      </c>
      <c r="K2379" s="16">
        <v>0.23194745999999999</v>
      </c>
      <c r="L2379" s="13" t="s">
        <v>241</v>
      </c>
    </row>
    <row r="2380" spans="1:12" ht="24">
      <c r="A2380" s="13" t="s">
        <v>575</v>
      </c>
      <c r="B2380" s="14">
        <v>45734</v>
      </c>
      <c r="C2380" s="13" t="s">
        <v>576</v>
      </c>
      <c r="D2380" s="13" t="s">
        <v>59</v>
      </c>
      <c r="E2380" s="13" t="s">
        <v>18</v>
      </c>
      <c r="F2380" s="15">
        <v>0</v>
      </c>
      <c r="G2380" s="15">
        <v>10684.69</v>
      </c>
      <c r="H2380" s="15">
        <v>10684.69</v>
      </c>
      <c r="I2380" s="15">
        <v>8573.99</v>
      </c>
      <c r="J2380" s="15">
        <v>2110.6999999999998</v>
      </c>
      <c r="K2380" s="16">
        <v>0.19754434000000001</v>
      </c>
      <c r="L2380" s="13" t="s">
        <v>360</v>
      </c>
    </row>
    <row r="2381" spans="1:12" ht="24">
      <c r="A2381" s="13" t="s">
        <v>2167</v>
      </c>
      <c r="B2381" s="14">
        <v>45734</v>
      </c>
      <c r="C2381" s="13" t="s">
        <v>146</v>
      </c>
      <c r="D2381" s="13" t="s">
        <v>76</v>
      </c>
      <c r="E2381" s="13" t="s">
        <v>18</v>
      </c>
      <c r="F2381" s="15">
        <v>0</v>
      </c>
      <c r="G2381" s="15">
        <v>0</v>
      </c>
      <c r="H2381" s="15">
        <v>0</v>
      </c>
      <c r="I2381" s="15">
        <v>-185.28</v>
      </c>
      <c r="J2381" s="15">
        <v>185.28</v>
      </c>
      <c r="K2381" s="16">
        <v>0</v>
      </c>
      <c r="L2381" s="13" t="s">
        <v>127</v>
      </c>
    </row>
    <row r="2382" spans="1:12">
      <c r="A2382" s="13" t="s">
        <v>2040</v>
      </c>
      <c r="B2382" s="14">
        <v>45734</v>
      </c>
      <c r="C2382" s="13" t="s">
        <v>224</v>
      </c>
      <c r="D2382" s="13" t="s">
        <v>76</v>
      </c>
      <c r="E2382" s="13" t="s">
        <v>18</v>
      </c>
      <c r="F2382" s="15">
        <v>0</v>
      </c>
      <c r="G2382" s="15">
        <v>0</v>
      </c>
      <c r="H2382" s="15">
        <v>0</v>
      </c>
      <c r="I2382" s="15">
        <v>-42.75</v>
      </c>
      <c r="J2382" s="15">
        <v>42.75</v>
      </c>
      <c r="K2382" s="16">
        <v>0</v>
      </c>
      <c r="L2382" s="13" t="s">
        <v>237</v>
      </c>
    </row>
    <row r="2383" spans="1:12" ht="24">
      <c r="A2383" s="13" t="s">
        <v>2169</v>
      </c>
      <c r="B2383" s="14">
        <v>45734</v>
      </c>
      <c r="C2383" s="13" t="s">
        <v>1539</v>
      </c>
      <c r="D2383" s="13" t="s">
        <v>45</v>
      </c>
      <c r="E2383" s="13" t="s">
        <v>24</v>
      </c>
      <c r="F2383" s="15">
        <v>0</v>
      </c>
      <c r="G2383" s="15">
        <v>0</v>
      </c>
      <c r="H2383" s="15">
        <v>0</v>
      </c>
      <c r="I2383" s="15">
        <v>-0.01</v>
      </c>
      <c r="J2383" s="15">
        <v>0.01</v>
      </c>
      <c r="K2383" s="16">
        <v>0</v>
      </c>
      <c r="L2383" s="13" t="s">
        <v>241</v>
      </c>
    </row>
    <row r="2384" spans="1:12">
      <c r="A2384" s="13" t="s">
        <v>2994</v>
      </c>
      <c r="B2384" s="14">
        <v>45734</v>
      </c>
      <c r="C2384" s="13" t="s">
        <v>2092</v>
      </c>
      <c r="D2384" s="13" t="s">
        <v>76</v>
      </c>
      <c r="E2384" s="13" t="s">
        <v>18</v>
      </c>
      <c r="F2384" s="15">
        <v>135774</v>
      </c>
      <c r="G2384" s="15">
        <v>0</v>
      </c>
      <c r="H2384" s="15">
        <v>135774</v>
      </c>
      <c r="I2384" s="15">
        <v>100706.32</v>
      </c>
      <c r="J2384" s="15">
        <v>35067.68</v>
      </c>
      <c r="K2384" s="16">
        <v>0.25827979000000001</v>
      </c>
      <c r="L2384" s="13" t="s">
        <v>80</v>
      </c>
    </row>
    <row r="2385" spans="1:12" ht="24">
      <c r="A2385" s="13" t="s">
        <v>2936</v>
      </c>
      <c r="B2385" s="14">
        <v>45734</v>
      </c>
      <c r="C2385" s="13" t="s">
        <v>71</v>
      </c>
      <c r="D2385" s="13" t="s">
        <v>70</v>
      </c>
      <c r="E2385" s="13" t="s">
        <v>24</v>
      </c>
      <c r="F2385" s="15">
        <v>0</v>
      </c>
      <c r="G2385" s="15">
        <v>0</v>
      </c>
      <c r="H2385" s="15">
        <v>0</v>
      </c>
      <c r="I2385" s="15">
        <v>-4.2699999999999996</v>
      </c>
      <c r="J2385" s="15">
        <v>4.2699999999999996</v>
      </c>
      <c r="K2385" s="16">
        <v>0</v>
      </c>
      <c r="L2385" s="13" t="s">
        <v>243</v>
      </c>
    </row>
    <row r="2386" spans="1:12" ht="36">
      <c r="A2386" s="13" t="s">
        <v>2995</v>
      </c>
      <c r="B2386" s="14">
        <v>45734</v>
      </c>
      <c r="C2386" s="13" t="s">
        <v>2996</v>
      </c>
      <c r="D2386" s="13" t="s">
        <v>120</v>
      </c>
      <c r="E2386" s="13" t="s">
        <v>24</v>
      </c>
      <c r="F2386" s="15">
        <v>13882.5</v>
      </c>
      <c r="G2386" s="15">
        <v>0</v>
      </c>
      <c r="H2386" s="15">
        <v>13882.5</v>
      </c>
      <c r="I2386" s="15">
        <v>11106</v>
      </c>
      <c r="J2386" s="15">
        <v>2776.5</v>
      </c>
      <c r="K2386" s="16">
        <v>0.2</v>
      </c>
      <c r="L2386" s="13" t="s">
        <v>120</v>
      </c>
    </row>
    <row r="2387" spans="1:12">
      <c r="A2387" s="13" t="s">
        <v>2997</v>
      </c>
      <c r="B2387" s="14">
        <v>45734</v>
      </c>
      <c r="C2387" s="13" t="s">
        <v>2998</v>
      </c>
      <c r="D2387" s="13" t="s">
        <v>45</v>
      </c>
      <c r="E2387" s="13" t="s">
        <v>33</v>
      </c>
      <c r="F2387" s="15">
        <v>222309</v>
      </c>
      <c r="G2387" s="15">
        <v>0</v>
      </c>
      <c r="H2387" s="15">
        <v>222309</v>
      </c>
      <c r="I2387" s="15">
        <v>159471.57999999999</v>
      </c>
      <c r="J2387" s="15">
        <v>62837.42</v>
      </c>
      <c r="K2387" s="16">
        <v>0.28265801000000002</v>
      </c>
      <c r="L2387" s="13" t="s">
        <v>77</v>
      </c>
    </row>
    <row r="2388" spans="1:12" ht="36">
      <c r="A2388" s="13" t="s">
        <v>2351</v>
      </c>
      <c r="B2388" s="14">
        <v>45734</v>
      </c>
      <c r="C2388" s="13" t="s">
        <v>473</v>
      </c>
      <c r="D2388" s="13" t="s">
        <v>45</v>
      </c>
      <c r="E2388" s="13" t="s">
        <v>33</v>
      </c>
      <c r="F2388" s="15">
        <v>229526.33</v>
      </c>
      <c r="G2388" s="15">
        <v>0</v>
      </c>
      <c r="H2388" s="15">
        <v>229526.33</v>
      </c>
      <c r="I2388" s="15">
        <v>178379.06</v>
      </c>
      <c r="J2388" s="15">
        <v>51147.27</v>
      </c>
      <c r="K2388" s="16">
        <v>0.22283836000000001</v>
      </c>
      <c r="L2388" s="13" t="s">
        <v>77</v>
      </c>
    </row>
    <row r="2389" spans="1:12" ht="36">
      <c r="A2389" s="13" t="s">
        <v>2052</v>
      </c>
      <c r="B2389" s="14">
        <v>45734</v>
      </c>
      <c r="C2389" s="13" t="s">
        <v>121</v>
      </c>
      <c r="D2389" s="13" t="s">
        <v>120</v>
      </c>
      <c r="E2389" s="13" t="s">
        <v>24</v>
      </c>
      <c r="F2389" s="15">
        <v>0</v>
      </c>
      <c r="G2389" s="15">
        <v>-659.52</v>
      </c>
      <c r="H2389" s="15">
        <v>-659.52</v>
      </c>
      <c r="I2389" s="15">
        <v>-407.94</v>
      </c>
      <c r="J2389" s="15">
        <v>-251.58</v>
      </c>
      <c r="K2389" s="16">
        <v>0.38145923999999998</v>
      </c>
      <c r="L2389" s="13" t="s">
        <v>2753</v>
      </c>
    </row>
    <row r="2390" spans="1:12" ht="24">
      <c r="A2390" s="13" t="s">
        <v>2999</v>
      </c>
      <c r="B2390" s="14">
        <v>45734</v>
      </c>
      <c r="C2390" s="13" t="s">
        <v>3000</v>
      </c>
      <c r="D2390" s="13" t="s">
        <v>76</v>
      </c>
      <c r="E2390" s="13" t="s">
        <v>18</v>
      </c>
      <c r="F2390" s="15">
        <v>15866</v>
      </c>
      <c r="G2390" s="15">
        <v>0</v>
      </c>
      <c r="H2390" s="15">
        <v>15866</v>
      </c>
      <c r="I2390" s="15">
        <v>11264.17</v>
      </c>
      <c r="J2390" s="15">
        <v>4601.83</v>
      </c>
      <c r="K2390" s="16">
        <v>0.29004349000000001</v>
      </c>
      <c r="L2390" s="13" t="s">
        <v>238</v>
      </c>
    </row>
    <row r="2391" spans="1:12">
      <c r="A2391" s="13" t="s">
        <v>3001</v>
      </c>
      <c r="B2391" s="14">
        <v>45734</v>
      </c>
      <c r="C2391" s="13" t="s">
        <v>21</v>
      </c>
      <c r="D2391" s="13" t="s">
        <v>20</v>
      </c>
      <c r="E2391" s="13" t="s">
        <v>24</v>
      </c>
      <c r="F2391" s="15">
        <v>19438.599999999999</v>
      </c>
      <c r="G2391" s="15">
        <v>0</v>
      </c>
      <c r="H2391" s="15">
        <v>19438.599999999999</v>
      </c>
      <c r="I2391" s="15">
        <v>16504.57</v>
      </c>
      <c r="J2391" s="15">
        <v>2934.03</v>
      </c>
      <c r="K2391" s="16">
        <v>0.15093834</v>
      </c>
      <c r="L2391" s="13" t="s">
        <v>245</v>
      </c>
    </row>
    <row r="2392" spans="1:12" ht="24">
      <c r="A2392" s="13" t="s">
        <v>1865</v>
      </c>
      <c r="B2392" s="14">
        <v>45734</v>
      </c>
      <c r="C2392" s="13" t="s">
        <v>1866</v>
      </c>
      <c r="D2392" s="13" t="s">
        <v>39</v>
      </c>
      <c r="E2392" s="13" t="s">
        <v>24</v>
      </c>
      <c r="F2392" s="15">
        <v>0</v>
      </c>
      <c r="G2392" s="15">
        <v>0</v>
      </c>
      <c r="H2392" s="15">
        <v>0</v>
      </c>
      <c r="I2392" s="15">
        <v>873.8</v>
      </c>
      <c r="J2392" s="15">
        <v>-873.8</v>
      </c>
      <c r="K2392" s="16">
        <v>0</v>
      </c>
      <c r="L2392" s="13" t="s">
        <v>249</v>
      </c>
    </row>
    <row r="2393" spans="1:12" ht="24">
      <c r="A2393" s="13" t="s">
        <v>954</v>
      </c>
      <c r="B2393" s="14">
        <v>45734</v>
      </c>
      <c r="C2393" s="13" t="s">
        <v>170</v>
      </c>
      <c r="D2393" s="13" t="s">
        <v>81</v>
      </c>
      <c r="E2393" s="13" t="s">
        <v>24</v>
      </c>
      <c r="F2393" s="15">
        <v>0</v>
      </c>
      <c r="G2393" s="15">
        <v>0</v>
      </c>
      <c r="H2393" s="15">
        <v>0</v>
      </c>
      <c r="I2393" s="15">
        <v>0.02</v>
      </c>
      <c r="J2393" s="15">
        <v>-0.02</v>
      </c>
      <c r="K2393" s="16">
        <v>0</v>
      </c>
      <c r="L2393" s="13" t="s">
        <v>247</v>
      </c>
    </row>
    <row r="2394" spans="1:12" ht="24">
      <c r="A2394" s="13" t="s">
        <v>664</v>
      </c>
      <c r="B2394" s="14">
        <v>45734</v>
      </c>
      <c r="C2394" s="13" t="s">
        <v>175</v>
      </c>
      <c r="D2394" s="13" t="s">
        <v>20</v>
      </c>
      <c r="E2394" s="13" t="s">
        <v>24</v>
      </c>
      <c r="F2394" s="15">
        <v>0</v>
      </c>
      <c r="G2394" s="15">
        <v>0</v>
      </c>
      <c r="H2394" s="15">
        <v>0</v>
      </c>
      <c r="I2394" s="15">
        <v>50</v>
      </c>
      <c r="J2394" s="15">
        <v>-50</v>
      </c>
      <c r="K2394" s="16">
        <v>0</v>
      </c>
      <c r="L2394" s="13" t="s">
        <v>20</v>
      </c>
    </row>
    <row r="2395" spans="1:12" ht="24">
      <c r="A2395" s="13" t="s">
        <v>3002</v>
      </c>
      <c r="B2395" s="14">
        <v>45734</v>
      </c>
      <c r="C2395" s="13" t="s">
        <v>1694</v>
      </c>
      <c r="D2395" s="13" t="s">
        <v>76</v>
      </c>
      <c r="E2395" s="13" t="s">
        <v>18</v>
      </c>
      <c r="F2395" s="15">
        <v>0</v>
      </c>
      <c r="G2395" s="15">
        <v>0</v>
      </c>
      <c r="H2395" s="15">
        <v>0</v>
      </c>
      <c r="I2395" s="15">
        <v>86</v>
      </c>
      <c r="J2395" s="15">
        <v>-86</v>
      </c>
      <c r="K2395" s="16">
        <v>0</v>
      </c>
      <c r="L2395" s="13" t="s">
        <v>80</v>
      </c>
    </row>
    <row r="2396" spans="1:12">
      <c r="A2396" s="13" t="s">
        <v>3003</v>
      </c>
      <c r="B2396" s="14">
        <v>45734</v>
      </c>
      <c r="C2396" s="13" t="s">
        <v>224</v>
      </c>
      <c r="D2396" s="13" t="s">
        <v>76</v>
      </c>
      <c r="E2396" s="13" t="s">
        <v>18</v>
      </c>
      <c r="F2396" s="15">
        <v>10140</v>
      </c>
      <c r="G2396" s="15">
        <v>0</v>
      </c>
      <c r="H2396" s="15">
        <v>10140</v>
      </c>
      <c r="I2396" s="15">
        <v>7605</v>
      </c>
      <c r="J2396" s="15">
        <v>2535</v>
      </c>
      <c r="K2396" s="16">
        <v>0.25</v>
      </c>
      <c r="L2396" s="13" t="s">
        <v>237</v>
      </c>
    </row>
    <row r="2397" spans="1:12">
      <c r="A2397" s="13" t="s">
        <v>3004</v>
      </c>
      <c r="B2397" s="14">
        <v>45734</v>
      </c>
      <c r="C2397" s="13" t="s">
        <v>540</v>
      </c>
      <c r="D2397" s="13" t="s">
        <v>59</v>
      </c>
      <c r="E2397" s="13" t="s">
        <v>18</v>
      </c>
      <c r="F2397" s="15">
        <v>13691.64</v>
      </c>
      <c r="G2397" s="15">
        <v>0</v>
      </c>
      <c r="H2397" s="15">
        <v>13691.64</v>
      </c>
      <c r="I2397" s="15">
        <v>11689.13</v>
      </c>
      <c r="J2397" s="15">
        <v>2002.51</v>
      </c>
      <c r="K2397" s="16">
        <v>0.14625785999999999</v>
      </c>
      <c r="L2397" s="13" t="s">
        <v>247</v>
      </c>
    </row>
    <row r="2398" spans="1:12">
      <c r="A2398" s="13" t="s">
        <v>2470</v>
      </c>
      <c r="B2398" s="14">
        <v>45734</v>
      </c>
      <c r="C2398" s="13" t="s">
        <v>222</v>
      </c>
      <c r="D2398" s="13" t="s">
        <v>81</v>
      </c>
      <c r="E2398" s="13" t="s">
        <v>24</v>
      </c>
      <c r="F2398" s="15">
        <v>0</v>
      </c>
      <c r="G2398" s="15">
        <v>0</v>
      </c>
      <c r="H2398" s="15">
        <v>0</v>
      </c>
      <c r="I2398" s="15">
        <v>-496.92</v>
      </c>
      <c r="J2398" s="15">
        <v>496.92</v>
      </c>
      <c r="K2398" s="16">
        <v>0</v>
      </c>
      <c r="L2398" s="13" t="s">
        <v>237</v>
      </c>
    </row>
    <row r="2399" spans="1:12">
      <c r="A2399" s="13" t="s">
        <v>2857</v>
      </c>
      <c r="B2399" s="14">
        <v>45734</v>
      </c>
      <c r="C2399" s="13" t="s">
        <v>21</v>
      </c>
      <c r="D2399" s="13" t="s">
        <v>20</v>
      </c>
      <c r="E2399" s="13" t="s">
        <v>24</v>
      </c>
      <c r="F2399" s="15">
        <v>0</v>
      </c>
      <c r="G2399" s="15">
        <v>0</v>
      </c>
      <c r="H2399" s="15">
        <v>0</v>
      </c>
      <c r="I2399" s="15">
        <v>-52.95</v>
      </c>
      <c r="J2399" s="15">
        <v>52.95</v>
      </c>
      <c r="K2399" s="16">
        <v>0</v>
      </c>
      <c r="L2399" s="13" t="s">
        <v>245</v>
      </c>
    </row>
    <row r="2400" spans="1:12" ht="24">
      <c r="A2400" s="13" t="s">
        <v>3005</v>
      </c>
      <c r="B2400" s="14">
        <v>45734</v>
      </c>
      <c r="C2400" s="13" t="s">
        <v>297</v>
      </c>
      <c r="D2400" s="13" t="s">
        <v>120</v>
      </c>
      <c r="E2400" s="13" t="s">
        <v>24</v>
      </c>
      <c r="F2400" s="15">
        <v>9043.59</v>
      </c>
      <c r="G2400" s="15">
        <v>0</v>
      </c>
      <c r="H2400" s="15">
        <v>9043.59</v>
      </c>
      <c r="I2400" s="15">
        <v>6885.01</v>
      </c>
      <c r="J2400" s="15">
        <v>2158.58</v>
      </c>
      <c r="K2400" s="16">
        <v>0.23868618999999999</v>
      </c>
      <c r="L2400" s="13" t="s">
        <v>120</v>
      </c>
    </row>
    <row r="2401" spans="1:12" ht="24">
      <c r="A2401" s="13" t="s">
        <v>3006</v>
      </c>
      <c r="B2401" s="14">
        <v>45734</v>
      </c>
      <c r="C2401" s="13" t="s">
        <v>175</v>
      </c>
      <c r="D2401" s="13" t="s">
        <v>20</v>
      </c>
      <c r="E2401" s="13" t="s">
        <v>24</v>
      </c>
      <c r="F2401" s="15">
        <v>2365.25</v>
      </c>
      <c r="G2401" s="15">
        <v>0</v>
      </c>
      <c r="H2401" s="15">
        <v>2365.25</v>
      </c>
      <c r="I2401" s="15">
        <v>2399.5500000000002</v>
      </c>
      <c r="J2401" s="15">
        <v>-34.299999999999997</v>
      </c>
      <c r="K2401" s="16">
        <v>-1.450164E-2</v>
      </c>
      <c r="L2401" s="13" t="s">
        <v>20</v>
      </c>
    </row>
    <row r="2402" spans="1:12" ht="24">
      <c r="A2402" s="13" t="s">
        <v>3007</v>
      </c>
      <c r="B2402" s="14">
        <v>45734</v>
      </c>
      <c r="C2402" s="13" t="s">
        <v>118</v>
      </c>
      <c r="D2402" s="13" t="s">
        <v>117</v>
      </c>
      <c r="E2402" s="13" t="s">
        <v>33</v>
      </c>
      <c r="F2402" s="15">
        <v>903.22</v>
      </c>
      <c r="G2402" s="15">
        <v>0</v>
      </c>
      <c r="H2402" s="15">
        <v>903.22</v>
      </c>
      <c r="I2402" s="15">
        <v>776.06</v>
      </c>
      <c r="J2402" s="15">
        <v>127.16</v>
      </c>
      <c r="K2402" s="16">
        <v>0.14078519</v>
      </c>
      <c r="L2402" s="13" t="s">
        <v>117</v>
      </c>
    </row>
    <row r="2403" spans="1:12" ht="24">
      <c r="A2403" s="13" t="s">
        <v>3008</v>
      </c>
      <c r="B2403" s="14">
        <v>45734</v>
      </c>
      <c r="C2403" s="13" t="s">
        <v>175</v>
      </c>
      <c r="D2403" s="13" t="s">
        <v>20</v>
      </c>
      <c r="E2403" s="13" t="s">
        <v>24</v>
      </c>
      <c r="F2403" s="15">
        <v>998.02</v>
      </c>
      <c r="G2403" s="15">
        <v>0</v>
      </c>
      <c r="H2403" s="15">
        <v>998.02</v>
      </c>
      <c r="I2403" s="15">
        <v>727.18</v>
      </c>
      <c r="J2403" s="15">
        <v>270.83999999999997</v>
      </c>
      <c r="K2403" s="16">
        <v>0.27137733000000003</v>
      </c>
      <c r="L2403" s="13" t="s">
        <v>20</v>
      </c>
    </row>
    <row r="2404" spans="1:12" ht="24">
      <c r="A2404" s="13" t="s">
        <v>3009</v>
      </c>
      <c r="B2404" s="14">
        <v>45734</v>
      </c>
      <c r="C2404" s="13" t="s">
        <v>175</v>
      </c>
      <c r="D2404" s="13" t="s">
        <v>20</v>
      </c>
      <c r="E2404" s="13" t="s">
        <v>24</v>
      </c>
      <c r="F2404" s="15">
        <v>1267.0999999999999</v>
      </c>
      <c r="G2404" s="15">
        <v>0</v>
      </c>
      <c r="H2404" s="15">
        <v>1267.0999999999999</v>
      </c>
      <c r="I2404" s="15">
        <v>919.73</v>
      </c>
      <c r="J2404" s="15">
        <v>347.37</v>
      </c>
      <c r="K2404" s="16">
        <v>0.27414569</v>
      </c>
      <c r="L2404" s="13" t="s">
        <v>20</v>
      </c>
    </row>
    <row r="2405" spans="1:12" ht="24">
      <c r="A2405" s="13" t="s">
        <v>3010</v>
      </c>
      <c r="B2405" s="14">
        <v>45734</v>
      </c>
      <c r="C2405" s="13" t="s">
        <v>175</v>
      </c>
      <c r="D2405" s="13" t="s">
        <v>20</v>
      </c>
      <c r="E2405" s="13" t="s">
        <v>24</v>
      </c>
      <c r="F2405" s="15">
        <v>1651</v>
      </c>
      <c r="G2405" s="15">
        <v>0</v>
      </c>
      <c r="H2405" s="15">
        <v>1651</v>
      </c>
      <c r="I2405" s="15">
        <v>1189.8</v>
      </c>
      <c r="J2405" s="15">
        <v>461.2</v>
      </c>
      <c r="K2405" s="16">
        <v>0.27934585000000001</v>
      </c>
      <c r="L2405" s="13" t="s">
        <v>20</v>
      </c>
    </row>
    <row r="2406" spans="1:12" ht="36">
      <c r="A2406" s="13" t="s">
        <v>3011</v>
      </c>
      <c r="B2406" s="14">
        <v>45734</v>
      </c>
      <c r="C2406" s="13" t="s">
        <v>152</v>
      </c>
      <c r="D2406" s="13" t="s">
        <v>113</v>
      </c>
      <c r="E2406" s="13" t="s">
        <v>24</v>
      </c>
      <c r="F2406" s="15">
        <v>1343.75</v>
      </c>
      <c r="G2406" s="15">
        <v>0</v>
      </c>
      <c r="H2406" s="15">
        <v>1343.75</v>
      </c>
      <c r="I2406" s="15">
        <v>1075</v>
      </c>
      <c r="J2406" s="15">
        <v>268.75</v>
      </c>
      <c r="K2406" s="16">
        <v>0.2</v>
      </c>
      <c r="L2406" s="13" t="s">
        <v>113</v>
      </c>
    </row>
    <row r="2407" spans="1:12" ht="24">
      <c r="A2407" s="13" t="s">
        <v>919</v>
      </c>
      <c r="B2407" s="14">
        <v>45735</v>
      </c>
      <c r="C2407" s="13" t="s">
        <v>180</v>
      </c>
      <c r="D2407" s="13" t="s">
        <v>76</v>
      </c>
      <c r="E2407" s="13" t="s">
        <v>33</v>
      </c>
      <c r="F2407" s="15">
        <v>0</v>
      </c>
      <c r="G2407" s="15">
        <v>0</v>
      </c>
      <c r="H2407" s="15">
        <v>0</v>
      </c>
      <c r="I2407" s="15">
        <v>86.4</v>
      </c>
      <c r="J2407" s="15">
        <v>-86.4</v>
      </c>
      <c r="K2407" s="16">
        <v>0</v>
      </c>
      <c r="L2407" s="13" t="s">
        <v>142</v>
      </c>
    </row>
    <row r="2408" spans="1:12" ht="36">
      <c r="A2408" s="13" t="s">
        <v>2929</v>
      </c>
      <c r="B2408" s="14">
        <v>45735</v>
      </c>
      <c r="C2408" s="13" t="s">
        <v>446</v>
      </c>
      <c r="D2408" s="13" t="s">
        <v>181</v>
      </c>
      <c r="E2408" s="13" t="s">
        <v>18</v>
      </c>
      <c r="F2408" s="15">
        <v>0</v>
      </c>
      <c r="G2408" s="15">
        <v>0</v>
      </c>
      <c r="H2408" s="15">
        <v>0</v>
      </c>
      <c r="I2408" s="15">
        <v>-1229.18</v>
      </c>
      <c r="J2408" s="15">
        <v>1229.18</v>
      </c>
      <c r="K2408" s="16">
        <v>0</v>
      </c>
      <c r="L2408" s="13" t="s">
        <v>260</v>
      </c>
    </row>
    <row r="2409" spans="1:12">
      <c r="A2409" s="13" t="s">
        <v>2829</v>
      </c>
      <c r="B2409" s="14">
        <v>45735</v>
      </c>
      <c r="C2409" s="13" t="s">
        <v>351</v>
      </c>
      <c r="D2409" s="13" t="s">
        <v>105</v>
      </c>
      <c r="E2409" s="13" t="s">
        <v>33</v>
      </c>
      <c r="F2409" s="15">
        <v>0</v>
      </c>
      <c r="G2409" s="15">
        <v>0</v>
      </c>
      <c r="H2409" s="15">
        <v>0</v>
      </c>
      <c r="I2409" s="15">
        <v>837</v>
      </c>
      <c r="J2409" s="15">
        <v>-837</v>
      </c>
      <c r="K2409" s="16">
        <v>0</v>
      </c>
      <c r="L2409" s="13" t="s">
        <v>77</v>
      </c>
    </row>
    <row r="2410" spans="1:12" ht="48">
      <c r="A2410" s="13" t="s">
        <v>2830</v>
      </c>
      <c r="B2410" s="14">
        <v>45735</v>
      </c>
      <c r="C2410" s="13" t="s">
        <v>443</v>
      </c>
      <c r="D2410" s="13" t="s">
        <v>106</v>
      </c>
      <c r="E2410" s="13" t="s">
        <v>33</v>
      </c>
      <c r="F2410" s="15">
        <v>0</v>
      </c>
      <c r="G2410" s="15">
        <v>0</v>
      </c>
      <c r="H2410" s="15">
        <v>0</v>
      </c>
      <c r="I2410" s="15">
        <v>150</v>
      </c>
      <c r="J2410" s="15">
        <v>-150</v>
      </c>
      <c r="K2410" s="16">
        <v>0</v>
      </c>
      <c r="L2410" s="13" t="s">
        <v>460</v>
      </c>
    </row>
    <row r="2411" spans="1:12" ht="24">
      <c r="A2411" s="13" t="s">
        <v>579</v>
      </c>
      <c r="B2411" s="14">
        <v>45735</v>
      </c>
      <c r="C2411" s="13" t="s">
        <v>580</v>
      </c>
      <c r="D2411" s="13" t="s">
        <v>181</v>
      </c>
      <c r="E2411" s="13" t="s">
        <v>18</v>
      </c>
      <c r="F2411" s="15">
        <v>0</v>
      </c>
      <c r="G2411" s="15">
        <v>0</v>
      </c>
      <c r="H2411" s="15">
        <v>0</v>
      </c>
      <c r="I2411" s="15">
        <v>916.82</v>
      </c>
      <c r="J2411" s="15">
        <v>-916.82</v>
      </c>
      <c r="K2411" s="16">
        <v>0</v>
      </c>
      <c r="L2411" s="13" t="s">
        <v>581</v>
      </c>
    </row>
    <row r="2412" spans="1:12" ht="24">
      <c r="A2412" s="13" t="s">
        <v>466</v>
      </c>
      <c r="B2412" s="14">
        <v>45735</v>
      </c>
      <c r="C2412" s="13" t="s">
        <v>410</v>
      </c>
      <c r="D2412" s="13" t="s">
        <v>105</v>
      </c>
      <c r="E2412" s="13" t="s">
        <v>33</v>
      </c>
      <c r="F2412" s="15">
        <v>0</v>
      </c>
      <c r="G2412" s="15">
        <v>0</v>
      </c>
      <c r="H2412" s="15">
        <v>0</v>
      </c>
      <c r="I2412" s="15">
        <v>-8787.5</v>
      </c>
      <c r="J2412" s="15">
        <v>8787.5</v>
      </c>
      <c r="K2412" s="16">
        <v>0</v>
      </c>
      <c r="L2412" s="13" t="s">
        <v>105</v>
      </c>
    </row>
    <row r="2413" spans="1:12" ht="48">
      <c r="A2413" s="13" t="s">
        <v>3012</v>
      </c>
      <c r="B2413" s="14">
        <v>45735</v>
      </c>
      <c r="C2413" s="13" t="s">
        <v>329</v>
      </c>
      <c r="D2413" s="13" t="s">
        <v>70</v>
      </c>
      <c r="E2413" s="13" t="s">
        <v>24</v>
      </c>
      <c r="F2413" s="15">
        <v>0</v>
      </c>
      <c r="G2413" s="15">
        <v>0</v>
      </c>
      <c r="H2413" s="15">
        <v>0</v>
      </c>
      <c r="I2413" s="15">
        <v>-168.75</v>
      </c>
      <c r="J2413" s="15">
        <v>168.75</v>
      </c>
      <c r="K2413" s="16">
        <v>0</v>
      </c>
      <c r="L2413" s="13" t="s">
        <v>243</v>
      </c>
    </row>
    <row r="2414" spans="1:12" ht="36">
      <c r="A2414" s="13" t="s">
        <v>2880</v>
      </c>
      <c r="B2414" s="14">
        <v>45735</v>
      </c>
      <c r="C2414" s="13" t="s">
        <v>89</v>
      </c>
      <c r="D2414" s="13" t="s">
        <v>39</v>
      </c>
      <c r="E2414" s="13" t="s">
        <v>33</v>
      </c>
      <c r="F2414" s="15">
        <v>0</v>
      </c>
      <c r="G2414" s="15">
        <v>0</v>
      </c>
      <c r="H2414" s="15">
        <v>0</v>
      </c>
      <c r="I2414" s="15">
        <v>1.19</v>
      </c>
      <c r="J2414" s="15">
        <v>-1.19</v>
      </c>
      <c r="K2414" s="16">
        <v>0</v>
      </c>
      <c r="L2414" s="13" t="s">
        <v>117</v>
      </c>
    </row>
    <row r="2415" spans="1:12" ht="36">
      <c r="A2415" s="13" t="s">
        <v>2807</v>
      </c>
      <c r="B2415" s="14">
        <v>45735</v>
      </c>
      <c r="C2415" s="13" t="s">
        <v>89</v>
      </c>
      <c r="D2415" s="13" t="s">
        <v>39</v>
      </c>
      <c r="E2415" s="13" t="s">
        <v>33</v>
      </c>
      <c r="F2415" s="15">
        <v>0</v>
      </c>
      <c r="G2415" s="15">
        <v>0</v>
      </c>
      <c r="H2415" s="15">
        <v>0</v>
      </c>
      <c r="I2415" s="15">
        <v>0.1</v>
      </c>
      <c r="J2415" s="15">
        <v>-0.1</v>
      </c>
      <c r="K2415" s="16">
        <v>0</v>
      </c>
      <c r="L2415" s="13" t="s">
        <v>117</v>
      </c>
    </row>
    <row r="2416" spans="1:12">
      <c r="A2416" s="13" t="s">
        <v>3013</v>
      </c>
      <c r="B2416" s="14">
        <v>45735</v>
      </c>
      <c r="C2416" s="13" t="s">
        <v>163</v>
      </c>
      <c r="D2416" s="13" t="s">
        <v>15</v>
      </c>
      <c r="E2416" s="13" t="s">
        <v>18</v>
      </c>
      <c r="F2416" s="15">
        <v>35136.21</v>
      </c>
      <c r="G2416" s="15">
        <v>0</v>
      </c>
      <c r="H2416" s="15">
        <v>35136.21</v>
      </c>
      <c r="I2416" s="15">
        <v>29953.69</v>
      </c>
      <c r="J2416" s="15">
        <v>5182.5200000000004</v>
      </c>
      <c r="K2416" s="16">
        <v>0.14749798</v>
      </c>
      <c r="L2416" s="13" t="s">
        <v>93</v>
      </c>
    </row>
    <row r="2417" spans="1:12" ht="24">
      <c r="A2417" s="13" t="s">
        <v>1206</v>
      </c>
      <c r="B2417" s="14">
        <v>45735</v>
      </c>
      <c r="C2417" s="13" t="s">
        <v>175</v>
      </c>
      <c r="D2417" s="13" t="s">
        <v>20</v>
      </c>
      <c r="E2417" s="13" t="s">
        <v>24</v>
      </c>
      <c r="F2417" s="15">
        <v>0</v>
      </c>
      <c r="G2417" s="15">
        <v>0</v>
      </c>
      <c r="H2417" s="15">
        <v>0</v>
      </c>
      <c r="I2417" s="15">
        <v>75</v>
      </c>
      <c r="J2417" s="15">
        <v>-75</v>
      </c>
      <c r="K2417" s="16">
        <v>0</v>
      </c>
      <c r="L2417" s="13" t="s">
        <v>20</v>
      </c>
    </row>
    <row r="2418" spans="1:12" ht="36">
      <c r="A2418" s="13" t="s">
        <v>3014</v>
      </c>
      <c r="B2418" s="14">
        <v>45735</v>
      </c>
      <c r="C2418" s="13" t="s">
        <v>201</v>
      </c>
      <c r="D2418" s="13" t="s">
        <v>103</v>
      </c>
      <c r="E2418" s="13" t="s">
        <v>18</v>
      </c>
      <c r="F2418" s="15">
        <v>2480.54</v>
      </c>
      <c r="G2418" s="15">
        <v>0</v>
      </c>
      <c r="H2418" s="15">
        <v>2480.54</v>
      </c>
      <c r="I2418" s="15">
        <v>1845.93</v>
      </c>
      <c r="J2418" s="15">
        <v>634.61</v>
      </c>
      <c r="K2418" s="16">
        <v>0.25583541999999998</v>
      </c>
      <c r="L2418" s="13" t="s">
        <v>269</v>
      </c>
    </row>
    <row r="2419" spans="1:12" ht="24">
      <c r="A2419" s="13" t="s">
        <v>1798</v>
      </c>
      <c r="B2419" s="14">
        <v>45735</v>
      </c>
      <c r="C2419" s="13" t="s">
        <v>175</v>
      </c>
      <c r="D2419" s="13" t="s">
        <v>20</v>
      </c>
      <c r="E2419" s="13" t="s">
        <v>24</v>
      </c>
      <c r="F2419" s="15">
        <v>0</v>
      </c>
      <c r="G2419" s="15">
        <v>0</v>
      </c>
      <c r="H2419" s="15">
        <v>0</v>
      </c>
      <c r="I2419" s="15">
        <v>50</v>
      </c>
      <c r="J2419" s="15">
        <v>-50</v>
      </c>
      <c r="K2419" s="16">
        <v>0</v>
      </c>
      <c r="L2419" s="13" t="s">
        <v>20</v>
      </c>
    </row>
    <row r="2420" spans="1:12" ht="24">
      <c r="A2420" s="13" t="s">
        <v>1826</v>
      </c>
      <c r="B2420" s="14">
        <v>45735</v>
      </c>
      <c r="C2420" s="13" t="s">
        <v>175</v>
      </c>
      <c r="D2420" s="13" t="s">
        <v>20</v>
      </c>
      <c r="E2420" s="13" t="s">
        <v>24</v>
      </c>
      <c r="F2420" s="15">
        <v>0</v>
      </c>
      <c r="G2420" s="15">
        <v>0</v>
      </c>
      <c r="H2420" s="15">
        <v>0</v>
      </c>
      <c r="I2420" s="15">
        <v>50</v>
      </c>
      <c r="J2420" s="15">
        <v>-50</v>
      </c>
      <c r="K2420" s="16">
        <v>0</v>
      </c>
      <c r="L2420" s="13" t="s">
        <v>20</v>
      </c>
    </row>
    <row r="2421" spans="1:12" ht="24">
      <c r="A2421" s="13" t="s">
        <v>1925</v>
      </c>
      <c r="B2421" s="14">
        <v>45735</v>
      </c>
      <c r="C2421" s="13" t="s">
        <v>175</v>
      </c>
      <c r="D2421" s="13" t="s">
        <v>20</v>
      </c>
      <c r="E2421" s="13" t="s">
        <v>24</v>
      </c>
      <c r="F2421" s="15">
        <v>0</v>
      </c>
      <c r="G2421" s="15">
        <v>0</v>
      </c>
      <c r="H2421" s="15">
        <v>0</v>
      </c>
      <c r="I2421" s="15">
        <v>50</v>
      </c>
      <c r="J2421" s="15">
        <v>-50</v>
      </c>
      <c r="K2421" s="16">
        <v>0</v>
      </c>
      <c r="L2421" s="13" t="s">
        <v>20</v>
      </c>
    </row>
    <row r="2422" spans="1:12" ht="24">
      <c r="A2422" s="13" t="s">
        <v>1940</v>
      </c>
      <c r="B2422" s="14">
        <v>45735</v>
      </c>
      <c r="C2422" s="13" t="s">
        <v>175</v>
      </c>
      <c r="D2422" s="13" t="s">
        <v>20</v>
      </c>
      <c r="E2422" s="13" t="s">
        <v>24</v>
      </c>
      <c r="F2422" s="15">
        <v>0</v>
      </c>
      <c r="G2422" s="15">
        <v>0</v>
      </c>
      <c r="H2422" s="15">
        <v>0</v>
      </c>
      <c r="I2422" s="15">
        <v>50</v>
      </c>
      <c r="J2422" s="15">
        <v>-50</v>
      </c>
      <c r="K2422" s="16">
        <v>0</v>
      </c>
      <c r="L2422" s="13" t="s">
        <v>20</v>
      </c>
    </row>
    <row r="2423" spans="1:12" ht="24">
      <c r="A2423" s="13" t="s">
        <v>2168</v>
      </c>
      <c r="B2423" s="14">
        <v>45735</v>
      </c>
      <c r="C2423" s="13" t="s">
        <v>146</v>
      </c>
      <c r="D2423" s="13" t="s">
        <v>76</v>
      </c>
      <c r="E2423" s="13" t="s">
        <v>18</v>
      </c>
      <c r="F2423" s="15">
        <v>0</v>
      </c>
      <c r="G2423" s="15">
        <v>-4584</v>
      </c>
      <c r="H2423" s="15">
        <v>-4584</v>
      </c>
      <c r="I2423" s="15">
        <v>-3324.44</v>
      </c>
      <c r="J2423" s="15">
        <v>-1259.56</v>
      </c>
      <c r="K2423" s="16">
        <v>0.27477311999999998</v>
      </c>
      <c r="L2423" s="13" t="s">
        <v>1738</v>
      </c>
    </row>
    <row r="2424" spans="1:12" ht="24">
      <c r="A2424" s="13" t="s">
        <v>2905</v>
      </c>
      <c r="B2424" s="14">
        <v>45735</v>
      </c>
      <c r="C2424" s="13" t="s">
        <v>2906</v>
      </c>
      <c r="D2424" s="13" t="s">
        <v>105</v>
      </c>
      <c r="E2424" s="13" t="s">
        <v>33</v>
      </c>
      <c r="F2424" s="15">
        <v>0</v>
      </c>
      <c r="G2424" s="15">
        <v>0</v>
      </c>
      <c r="H2424" s="15">
        <v>0</v>
      </c>
      <c r="I2424" s="15">
        <v>-2.0499999999999998</v>
      </c>
      <c r="J2424" s="15">
        <v>2.0499999999999998</v>
      </c>
      <c r="K2424" s="16">
        <v>0</v>
      </c>
      <c r="L2424" s="13" t="s">
        <v>105</v>
      </c>
    </row>
    <row r="2425" spans="1:12">
      <c r="A2425" s="13" t="s">
        <v>2994</v>
      </c>
      <c r="B2425" s="14">
        <v>45735</v>
      </c>
      <c r="C2425" s="13" t="s">
        <v>2092</v>
      </c>
      <c r="D2425" s="13" t="s">
        <v>76</v>
      </c>
      <c r="E2425" s="13" t="s">
        <v>18</v>
      </c>
      <c r="F2425" s="15">
        <v>0</v>
      </c>
      <c r="G2425" s="15">
        <v>0</v>
      </c>
      <c r="H2425" s="15">
        <v>0</v>
      </c>
      <c r="I2425" s="15">
        <v>0</v>
      </c>
      <c r="J2425" s="15">
        <v>0</v>
      </c>
      <c r="K2425" s="16">
        <v>0</v>
      </c>
      <c r="L2425" s="13" t="s">
        <v>80</v>
      </c>
    </row>
    <row r="2426" spans="1:12">
      <c r="A2426" s="13" t="s">
        <v>2091</v>
      </c>
      <c r="B2426" s="14">
        <v>45735</v>
      </c>
      <c r="C2426" s="13" t="s">
        <v>2092</v>
      </c>
      <c r="D2426" s="13" t="s">
        <v>76</v>
      </c>
      <c r="E2426" s="13" t="s">
        <v>18</v>
      </c>
      <c r="F2426" s="15">
        <v>0</v>
      </c>
      <c r="G2426" s="15">
        <v>0</v>
      </c>
      <c r="H2426" s="15">
        <v>0</v>
      </c>
      <c r="I2426" s="15">
        <v>1100</v>
      </c>
      <c r="J2426" s="15">
        <v>-1100</v>
      </c>
      <c r="K2426" s="16">
        <v>0</v>
      </c>
      <c r="L2426" s="13" t="s">
        <v>80</v>
      </c>
    </row>
    <row r="2427" spans="1:12">
      <c r="A2427" s="13" t="s">
        <v>3015</v>
      </c>
      <c r="B2427" s="14">
        <v>45735</v>
      </c>
      <c r="C2427" s="13" t="s">
        <v>3016</v>
      </c>
      <c r="D2427" s="13" t="s">
        <v>30</v>
      </c>
      <c r="E2427" s="13" t="s">
        <v>33</v>
      </c>
      <c r="F2427" s="15">
        <v>338.16</v>
      </c>
      <c r="G2427" s="15">
        <v>0</v>
      </c>
      <c r="H2427" s="15">
        <v>338.16</v>
      </c>
      <c r="I2427" s="15">
        <v>266.73</v>
      </c>
      <c r="J2427" s="15">
        <v>71.430000000000007</v>
      </c>
      <c r="K2427" s="16">
        <v>0.21123137</v>
      </c>
      <c r="L2427" s="13" t="s">
        <v>77</v>
      </c>
    </row>
    <row r="2428" spans="1:12" ht="36">
      <c r="A2428" s="13" t="s">
        <v>2927</v>
      </c>
      <c r="B2428" s="14">
        <v>45735</v>
      </c>
      <c r="C2428" s="13" t="s">
        <v>2928</v>
      </c>
      <c r="D2428" s="13" t="s">
        <v>76</v>
      </c>
      <c r="E2428" s="13" t="s">
        <v>18</v>
      </c>
      <c r="F2428" s="15">
        <v>0</v>
      </c>
      <c r="G2428" s="15">
        <v>0</v>
      </c>
      <c r="H2428" s="15">
        <v>0</v>
      </c>
      <c r="I2428" s="15">
        <v>266.27999999999997</v>
      </c>
      <c r="J2428" s="15">
        <v>-266.27999999999997</v>
      </c>
      <c r="K2428" s="16">
        <v>0</v>
      </c>
      <c r="L2428" s="13" t="s">
        <v>238</v>
      </c>
    </row>
    <row r="2429" spans="1:12" ht="24">
      <c r="A2429" s="13" t="s">
        <v>3017</v>
      </c>
      <c r="B2429" s="14">
        <v>45735</v>
      </c>
      <c r="C2429" s="13" t="s">
        <v>175</v>
      </c>
      <c r="D2429" s="13" t="s">
        <v>20</v>
      </c>
      <c r="E2429" s="13" t="s">
        <v>24</v>
      </c>
      <c r="F2429" s="15">
        <v>1514.18</v>
      </c>
      <c r="G2429" s="15">
        <v>0</v>
      </c>
      <c r="H2429" s="15">
        <v>1514.18</v>
      </c>
      <c r="I2429" s="15">
        <v>1214.3499999999999</v>
      </c>
      <c r="J2429" s="15">
        <v>299.83</v>
      </c>
      <c r="K2429" s="16">
        <v>0.19801477000000001</v>
      </c>
      <c r="L2429" s="13" t="s">
        <v>20</v>
      </c>
    </row>
    <row r="2430" spans="1:12" ht="24">
      <c r="A2430" s="13" t="s">
        <v>3018</v>
      </c>
      <c r="B2430" s="14">
        <v>45735</v>
      </c>
      <c r="C2430" s="13" t="s">
        <v>175</v>
      </c>
      <c r="D2430" s="13" t="s">
        <v>20</v>
      </c>
      <c r="E2430" s="13" t="s">
        <v>24</v>
      </c>
      <c r="F2430" s="15">
        <v>998.02</v>
      </c>
      <c r="G2430" s="15">
        <v>0</v>
      </c>
      <c r="H2430" s="15">
        <v>998.02</v>
      </c>
      <c r="I2430" s="15">
        <v>742.18</v>
      </c>
      <c r="J2430" s="15">
        <v>255.84</v>
      </c>
      <c r="K2430" s="16">
        <v>0.25634757000000002</v>
      </c>
      <c r="L2430" s="13" t="s">
        <v>20</v>
      </c>
    </row>
    <row r="2431" spans="1:12" ht="24">
      <c r="A2431" s="13" t="s">
        <v>3019</v>
      </c>
      <c r="B2431" s="14">
        <v>45735</v>
      </c>
      <c r="C2431" s="13" t="s">
        <v>2782</v>
      </c>
      <c r="D2431" s="13" t="s">
        <v>105</v>
      </c>
      <c r="E2431" s="13" t="s">
        <v>33</v>
      </c>
      <c r="F2431" s="15">
        <v>150</v>
      </c>
      <c r="G2431" s="15">
        <v>0</v>
      </c>
      <c r="H2431" s="15">
        <v>150</v>
      </c>
      <c r="I2431" s="15">
        <v>150</v>
      </c>
      <c r="J2431" s="15">
        <v>0</v>
      </c>
      <c r="K2431" s="16">
        <v>0</v>
      </c>
      <c r="L2431" s="13" t="s">
        <v>105</v>
      </c>
    </row>
    <row r="2432" spans="1:12" ht="24">
      <c r="A2432" s="13" t="s">
        <v>3020</v>
      </c>
      <c r="B2432" s="14">
        <v>45735</v>
      </c>
      <c r="C2432" s="13" t="s">
        <v>2782</v>
      </c>
      <c r="D2432" s="13" t="s">
        <v>105</v>
      </c>
      <c r="E2432" s="13" t="s">
        <v>33</v>
      </c>
      <c r="F2432" s="15">
        <v>200</v>
      </c>
      <c r="G2432" s="15">
        <v>0</v>
      </c>
      <c r="H2432" s="15">
        <v>200</v>
      </c>
      <c r="I2432" s="15">
        <v>0</v>
      </c>
      <c r="J2432" s="15">
        <v>200</v>
      </c>
      <c r="K2432" s="16">
        <v>1</v>
      </c>
      <c r="L2432" s="13" t="s">
        <v>105</v>
      </c>
    </row>
    <row r="2433" spans="1:12" ht="24">
      <c r="A2433" s="13" t="s">
        <v>354</v>
      </c>
      <c r="B2433" s="14">
        <v>45735</v>
      </c>
      <c r="C2433" s="13" t="s">
        <v>355</v>
      </c>
      <c r="D2433" s="13" t="s">
        <v>76</v>
      </c>
      <c r="E2433" s="13" t="s">
        <v>18</v>
      </c>
      <c r="F2433" s="15">
        <v>0</v>
      </c>
      <c r="G2433" s="15">
        <v>0</v>
      </c>
      <c r="H2433" s="15">
        <v>0</v>
      </c>
      <c r="I2433" s="15">
        <v>129</v>
      </c>
      <c r="J2433" s="15">
        <v>-129</v>
      </c>
      <c r="K2433" s="16">
        <v>0</v>
      </c>
      <c r="L2433" s="13" t="s">
        <v>356</v>
      </c>
    </row>
    <row r="2434" spans="1:12" ht="24">
      <c r="A2434" s="13" t="s">
        <v>2133</v>
      </c>
      <c r="B2434" s="14">
        <v>45735</v>
      </c>
      <c r="C2434" s="13" t="s">
        <v>1854</v>
      </c>
      <c r="D2434" s="13" t="s">
        <v>105</v>
      </c>
      <c r="E2434" s="13" t="s">
        <v>33</v>
      </c>
      <c r="F2434" s="15">
        <v>0</v>
      </c>
      <c r="G2434" s="15">
        <v>10818.8</v>
      </c>
      <c r="H2434" s="15">
        <v>10818.8</v>
      </c>
      <c r="I2434" s="15">
        <v>9057.6200000000008</v>
      </c>
      <c r="J2434" s="15">
        <v>1761.18</v>
      </c>
      <c r="K2434" s="16">
        <v>0.16278885000000001</v>
      </c>
      <c r="L2434" s="13" t="s">
        <v>117</v>
      </c>
    </row>
    <row r="2435" spans="1:12">
      <c r="A2435" s="13" t="s">
        <v>461</v>
      </c>
      <c r="B2435" s="14">
        <v>45735</v>
      </c>
      <c r="C2435" s="13" t="s">
        <v>21</v>
      </c>
      <c r="D2435" s="13" t="s">
        <v>20</v>
      </c>
      <c r="E2435" s="13" t="s">
        <v>24</v>
      </c>
      <c r="F2435" s="15">
        <v>0</v>
      </c>
      <c r="G2435" s="15">
        <v>0</v>
      </c>
      <c r="H2435" s="15">
        <v>0</v>
      </c>
      <c r="I2435" s="15">
        <v>1564.75</v>
      </c>
      <c r="J2435" s="15">
        <v>-1564.75</v>
      </c>
      <c r="K2435" s="16">
        <v>0</v>
      </c>
      <c r="L2435" s="13" t="s">
        <v>20</v>
      </c>
    </row>
    <row r="2436" spans="1:12" ht="24">
      <c r="A2436" s="13" t="s">
        <v>1782</v>
      </c>
      <c r="B2436" s="14">
        <v>45735</v>
      </c>
      <c r="C2436" s="13" t="s">
        <v>1634</v>
      </c>
      <c r="D2436" s="13" t="s">
        <v>77</v>
      </c>
      <c r="E2436" s="13" t="s">
        <v>33</v>
      </c>
      <c r="F2436" s="15">
        <v>0</v>
      </c>
      <c r="G2436" s="15">
        <v>0</v>
      </c>
      <c r="H2436" s="15">
        <v>0</v>
      </c>
      <c r="I2436" s="15">
        <v>-450</v>
      </c>
      <c r="J2436" s="15">
        <v>450</v>
      </c>
      <c r="K2436" s="16">
        <v>0</v>
      </c>
      <c r="L2436" s="13" t="s">
        <v>77</v>
      </c>
    </row>
    <row r="2437" spans="1:12">
      <c r="A2437" s="13" t="s">
        <v>2978</v>
      </c>
      <c r="B2437" s="14">
        <v>45735</v>
      </c>
      <c r="C2437" s="13" t="s">
        <v>290</v>
      </c>
      <c r="D2437" s="13" t="s">
        <v>117</v>
      </c>
      <c r="E2437" s="13" t="s">
        <v>33</v>
      </c>
      <c r="F2437" s="15">
        <v>0</v>
      </c>
      <c r="G2437" s="15">
        <v>0</v>
      </c>
      <c r="H2437" s="15">
        <v>0</v>
      </c>
      <c r="I2437" s="15">
        <v>-1317.12</v>
      </c>
      <c r="J2437" s="15">
        <v>1317.12</v>
      </c>
      <c r="K2437" s="16">
        <v>0</v>
      </c>
      <c r="L2437" s="13" t="s">
        <v>117</v>
      </c>
    </row>
    <row r="2438" spans="1:12">
      <c r="A2438" s="13" t="s">
        <v>3021</v>
      </c>
      <c r="B2438" s="14">
        <v>45735</v>
      </c>
      <c r="C2438" s="13" t="s">
        <v>163</v>
      </c>
      <c r="D2438" s="13" t="s">
        <v>15</v>
      </c>
      <c r="E2438" s="13" t="s">
        <v>18</v>
      </c>
      <c r="F2438" s="15">
        <v>22011.88</v>
      </c>
      <c r="G2438" s="15">
        <v>0</v>
      </c>
      <c r="H2438" s="15">
        <v>22011.88</v>
      </c>
      <c r="I2438" s="15">
        <v>18765.18</v>
      </c>
      <c r="J2438" s="15">
        <v>3246.7</v>
      </c>
      <c r="K2438" s="16">
        <v>0.14749762</v>
      </c>
      <c r="L2438" s="13" t="s">
        <v>93</v>
      </c>
    </row>
    <row r="2439" spans="1:12" ht="24">
      <c r="A2439" s="13" t="s">
        <v>2999</v>
      </c>
      <c r="B2439" s="14">
        <v>45735</v>
      </c>
      <c r="C2439" s="13" t="s">
        <v>3000</v>
      </c>
      <c r="D2439" s="13" t="s">
        <v>76</v>
      </c>
      <c r="E2439" s="13" t="s">
        <v>18</v>
      </c>
      <c r="F2439" s="15">
        <v>0</v>
      </c>
      <c r="G2439" s="15">
        <v>0</v>
      </c>
      <c r="H2439" s="15">
        <v>0</v>
      </c>
      <c r="I2439" s="15">
        <v>50.29</v>
      </c>
      <c r="J2439" s="15">
        <v>-50.29</v>
      </c>
      <c r="K2439" s="16">
        <v>0</v>
      </c>
      <c r="L2439" s="13" t="s">
        <v>238</v>
      </c>
    </row>
    <row r="2440" spans="1:12" ht="24">
      <c r="A2440" s="13" t="s">
        <v>2921</v>
      </c>
      <c r="B2440" s="14">
        <v>45735</v>
      </c>
      <c r="C2440" s="13" t="s">
        <v>60</v>
      </c>
      <c r="D2440" s="13" t="s">
        <v>59</v>
      </c>
      <c r="E2440" s="13" t="s">
        <v>18</v>
      </c>
      <c r="F2440" s="15">
        <v>0</v>
      </c>
      <c r="G2440" s="15">
        <v>0</v>
      </c>
      <c r="H2440" s="15">
        <v>0</v>
      </c>
      <c r="I2440" s="15">
        <v>-67.02</v>
      </c>
      <c r="J2440" s="15">
        <v>67.02</v>
      </c>
      <c r="K2440" s="16">
        <v>0</v>
      </c>
      <c r="L2440" s="13" t="s">
        <v>260</v>
      </c>
    </row>
    <row r="2441" spans="1:12" ht="24">
      <c r="A2441" s="13" t="s">
        <v>1017</v>
      </c>
      <c r="B2441" s="14">
        <v>45735</v>
      </c>
      <c r="C2441" s="13" t="s">
        <v>257</v>
      </c>
      <c r="D2441" s="13" t="s">
        <v>15</v>
      </c>
      <c r="E2441" s="13" t="s">
        <v>18</v>
      </c>
      <c r="F2441" s="15">
        <v>0</v>
      </c>
      <c r="G2441" s="15">
        <v>700</v>
      </c>
      <c r="H2441" s="15">
        <v>700</v>
      </c>
      <c r="I2441" s="15">
        <v>500.02</v>
      </c>
      <c r="J2441" s="15">
        <v>199.98</v>
      </c>
      <c r="K2441" s="16">
        <v>0.28568570999999998</v>
      </c>
      <c r="L2441" s="13" t="s">
        <v>1018</v>
      </c>
    </row>
    <row r="2442" spans="1:12">
      <c r="A2442" s="13" t="s">
        <v>2822</v>
      </c>
      <c r="B2442" s="14">
        <v>45735</v>
      </c>
      <c r="C2442" s="13" t="s">
        <v>21</v>
      </c>
      <c r="D2442" s="13" t="s">
        <v>20</v>
      </c>
      <c r="E2442" s="13" t="s">
        <v>24</v>
      </c>
      <c r="F2442" s="15">
        <v>0</v>
      </c>
      <c r="G2442" s="15">
        <v>-3995.88</v>
      </c>
      <c r="H2442" s="15">
        <v>-3995.88</v>
      </c>
      <c r="I2442" s="15">
        <v>0</v>
      </c>
      <c r="J2442" s="15">
        <v>-3995.88</v>
      </c>
      <c r="K2442" s="16">
        <v>1</v>
      </c>
      <c r="L2442" s="13" t="s">
        <v>245</v>
      </c>
    </row>
    <row r="2443" spans="1:12" ht="36">
      <c r="A2443" s="13" t="s">
        <v>3022</v>
      </c>
      <c r="B2443" s="14">
        <v>45735</v>
      </c>
      <c r="C2443" s="13" t="s">
        <v>3023</v>
      </c>
      <c r="D2443" s="13" t="s">
        <v>120</v>
      </c>
      <c r="E2443" s="13" t="s">
        <v>24</v>
      </c>
      <c r="F2443" s="15">
        <v>9850</v>
      </c>
      <c r="G2443" s="15">
        <v>0</v>
      </c>
      <c r="H2443" s="15">
        <v>9850</v>
      </c>
      <c r="I2443" s="15">
        <v>8143.5</v>
      </c>
      <c r="J2443" s="15">
        <v>1706.5</v>
      </c>
      <c r="K2443" s="16">
        <v>0.17324872999999999</v>
      </c>
      <c r="L2443" s="13" t="s">
        <v>120</v>
      </c>
    </row>
    <row r="2444" spans="1:12">
      <c r="A2444" s="13" t="s">
        <v>2811</v>
      </c>
      <c r="B2444" s="14">
        <v>45735</v>
      </c>
      <c r="C2444" s="13" t="s">
        <v>2795</v>
      </c>
      <c r="D2444" s="13" t="s">
        <v>15</v>
      </c>
      <c r="E2444" s="13" t="s">
        <v>18</v>
      </c>
      <c r="F2444" s="15">
        <v>0</v>
      </c>
      <c r="G2444" s="15">
        <v>19500</v>
      </c>
      <c r="H2444" s="15">
        <v>19500</v>
      </c>
      <c r="I2444" s="15">
        <v>14285.06</v>
      </c>
      <c r="J2444" s="15">
        <v>5214.9399999999996</v>
      </c>
      <c r="K2444" s="16">
        <v>0.26743282000000002</v>
      </c>
      <c r="L2444" s="13" t="s">
        <v>238</v>
      </c>
    </row>
    <row r="2445" spans="1:12" ht="24">
      <c r="A2445" s="13" t="s">
        <v>3024</v>
      </c>
      <c r="B2445" s="14">
        <v>45735</v>
      </c>
      <c r="C2445" s="13" t="s">
        <v>3025</v>
      </c>
      <c r="D2445" s="13" t="s">
        <v>120</v>
      </c>
      <c r="E2445" s="13" t="s">
        <v>18</v>
      </c>
      <c r="F2445" s="15">
        <v>27630</v>
      </c>
      <c r="G2445" s="15">
        <v>0</v>
      </c>
      <c r="H2445" s="15">
        <v>27630</v>
      </c>
      <c r="I2445" s="15">
        <v>21551.4</v>
      </c>
      <c r="J2445" s="15">
        <v>6078.6</v>
      </c>
      <c r="K2445" s="16">
        <v>0.22</v>
      </c>
      <c r="L2445" s="13" t="s">
        <v>120</v>
      </c>
    </row>
    <row r="2446" spans="1:12">
      <c r="A2446" s="13" t="s">
        <v>3026</v>
      </c>
      <c r="B2446" s="14">
        <v>45735</v>
      </c>
      <c r="C2446" s="13" t="s">
        <v>279</v>
      </c>
      <c r="D2446" s="13" t="s">
        <v>15</v>
      </c>
      <c r="E2446" s="13" t="s">
        <v>18</v>
      </c>
      <c r="F2446" s="15">
        <v>4000</v>
      </c>
      <c r="G2446" s="15">
        <v>0</v>
      </c>
      <c r="H2446" s="15">
        <v>4000</v>
      </c>
      <c r="I2446" s="15">
        <v>3000</v>
      </c>
      <c r="J2446" s="15">
        <v>1000</v>
      </c>
      <c r="K2446" s="16">
        <v>0.25</v>
      </c>
      <c r="L2446" s="13" t="s">
        <v>93</v>
      </c>
    </row>
    <row r="2447" spans="1:12" ht="24">
      <c r="A2447" s="13" t="s">
        <v>3027</v>
      </c>
      <c r="B2447" s="14">
        <v>45735</v>
      </c>
      <c r="C2447" s="13" t="s">
        <v>175</v>
      </c>
      <c r="D2447" s="13" t="s">
        <v>20</v>
      </c>
      <c r="E2447" s="13" t="s">
        <v>24</v>
      </c>
      <c r="F2447" s="15">
        <v>2228.4299999999998</v>
      </c>
      <c r="G2447" s="15">
        <v>0</v>
      </c>
      <c r="H2447" s="15">
        <v>2228.4299999999998</v>
      </c>
      <c r="I2447" s="15">
        <v>1685.1</v>
      </c>
      <c r="J2447" s="15">
        <v>543.33000000000004</v>
      </c>
      <c r="K2447" s="16">
        <v>0.24381739999999999</v>
      </c>
      <c r="L2447" s="13" t="s">
        <v>20</v>
      </c>
    </row>
    <row r="2448" spans="1:12" ht="24">
      <c r="A2448" s="13" t="s">
        <v>3028</v>
      </c>
      <c r="B2448" s="14">
        <v>45735</v>
      </c>
      <c r="C2448" s="13" t="s">
        <v>175</v>
      </c>
      <c r="D2448" s="13" t="s">
        <v>20</v>
      </c>
      <c r="E2448" s="13" t="s">
        <v>24</v>
      </c>
      <c r="F2448" s="15">
        <v>2284.98</v>
      </c>
      <c r="G2448" s="15">
        <v>0</v>
      </c>
      <c r="H2448" s="15">
        <v>2284.98</v>
      </c>
      <c r="I2448" s="15">
        <v>1732.95</v>
      </c>
      <c r="J2448" s="15">
        <v>552.03</v>
      </c>
      <c r="K2448" s="16">
        <v>0.24159074</v>
      </c>
      <c r="L2448" s="13" t="s">
        <v>20</v>
      </c>
    </row>
    <row r="2449" spans="1:12" ht="24">
      <c r="A2449" s="13" t="s">
        <v>3029</v>
      </c>
      <c r="B2449" s="14">
        <v>45735</v>
      </c>
      <c r="C2449" s="13" t="s">
        <v>175</v>
      </c>
      <c r="D2449" s="13" t="s">
        <v>20</v>
      </c>
      <c r="E2449" s="13" t="s">
        <v>24</v>
      </c>
      <c r="F2449" s="15">
        <v>1514.18</v>
      </c>
      <c r="G2449" s="15">
        <v>0</v>
      </c>
      <c r="H2449" s="15">
        <v>1514.18</v>
      </c>
      <c r="I2449" s="15">
        <v>1139.3499999999999</v>
      </c>
      <c r="J2449" s="15">
        <v>374.83</v>
      </c>
      <c r="K2449" s="16">
        <v>0.24754652999999999</v>
      </c>
      <c r="L2449" s="13" t="s">
        <v>20</v>
      </c>
    </row>
    <row r="2450" spans="1:12" ht="24">
      <c r="A2450" s="13" t="s">
        <v>2940</v>
      </c>
      <c r="B2450" s="14">
        <v>45736</v>
      </c>
      <c r="C2450" s="13" t="s">
        <v>1539</v>
      </c>
      <c r="D2450" s="13" t="s">
        <v>45</v>
      </c>
      <c r="E2450" s="13" t="s">
        <v>24</v>
      </c>
      <c r="F2450" s="15">
        <v>0</v>
      </c>
      <c r="G2450" s="15">
        <v>0</v>
      </c>
      <c r="H2450" s="15">
        <v>0</v>
      </c>
      <c r="I2450" s="15">
        <v>0.7</v>
      </c>
      <c r="J2450" s="15">
        <v>-0.7</v>
      </c>
      <c r="K2450" s="16">
        <v>0</v>
      </c>
      <c r="L2450" s="13" t="s">
        <v>241</v>
      </c>
    </row>
    <row r="2451" spans="1:12">
      <c r="A2451" s="13" t="s">
        <v>2931</v>
      </c>
      <c r="B2451" s="14">
        <v>45736</v>
      </c>
      <c r="C2451" s="13" t="s">
        <v>2932</v>
      </c>
      <c r="D2451" s="13" t="s">
        <v>59</v>
      </c>
      <c r="E2451" s="13" t="s">
        <v>18</v>
      </c>
      <c r="F2451" s="15">
        <v>0</v>
      </c>
      <c r="G2451" s="15">
        <v>-1240</v>
      </c>
      <c r="H2451" s="15">
        <v>-1240</v>
      </c>
      <c r="I2451" s="15">
        <v>10</v>
      </c>
      <c r="J2451" s="15">
        <v>-1250</v>
      </c>
      <c r="K2451" s="16">
        <v>1.00806452</v>
      </c>
      <c r="L2451" s="13" t="s">
        <v>272</v>
      </c>
    </row>
    <row r="2452" spans="1:12" ht="36">
      <c r="A2452" s="13" t="s">
        <v>2208</v>
      </c>
      <c r="B2452" s="14">
        <v>45736</v>
      </c>
      <c r="C2452" s="13" t="s">
        <v>152</v>
      </c>
      <c r="D2452" s="13" t="s">
        <v>113</v>
      </c>
      <c r="E2452" s="13" t="s">
        <v>24</v>
      </c>
      <c r="F2452" s="15">
        <v>0</v>
      </c>
      <c r="G2452" s="15">
        <v>35181.18</v>
      </c>
      <c r="H2452" s="15">
        <v>35181.18</v>
      </c>
      <c r="I2452" s="15">
        <v>29904</v>
      </c>
      <c r="J2452" s="15">
        <v>5277.18</v>
      </c>
      <c r="K2452" s="16">
        <v>0.15000009</v>
      </c>
      <c r="L2452" s="13" t="s">
        <v>113</v>
      </c>
    </row>
    <row r="2453" spans="1:12" ht="24">
      <c r="A2453" s="13" t="s">
        <v>2149</v>
      </c>
      <c r="B2453" s="14">
        <v>45736</v>
      </c>
      <c r="C2453" s="13" t="s">
        <v>95</v>
      </c>
      <c r="D2453" s="13" t="s">
        <v>70</v>
      </c>
      <c r="E2453" s="13" t="s">
        <v>24</v>
      </c>
      <c r="F2453" s="15">
        <v>0</v>
      </c>
      <c r="G2453" s="15">
        <v>0</v>
      </c>
      <c r="H2453" s="15">
        <v>0</v>
      </c>
      <c r="I2453" s="15">
        <v>870.61</v>
      </c>
      <c r="J2453" s="15">
        <v>-870.61</v>
      </c>
      <c r="K2453" s="16">
        <v>0</v>
      </c>
      <c r="L2453" s="13" t="s">
        <v>243</v>
      </c>
    </row>
    <row r="2454" spans="1:12">
      <c r="A2454" s="13" t="s">
        <v>2997</v>
      </c>
      <c r="B2454" s="14">
        <v>45736</v>
      </c>
      <c r="C2454" s="13" t="s">
        <v>2998</v>
      </c>
      <c r="D2454" s="13" t="s">
        <v>45</v>
      </c>
      <c r="E2454" s="13" t="s">
        <v>33</v>
      </c>
      <c r="F2454" s="15">
        <v>0</v>
      </c>
      <c r="G2454" s="15">
        <v>0</v>
      </c>
      <c r="H2454" s="15">
        <v>0</v>
      </c>
      <c r="I2454" s="15">
        <v>28.8</v>
      </c>
      <c r="J2454" s="15">
        <v>-28.8</v>
      </c>
      <c r="K2454" s="16">
        <v>0</v>
      </c>
      <c r="L2454" s="13" t="s">
        <v>77</v>
      </c>
    </row>
    <row r="2455" spans="1:12" ht="24">
      <c r="A2455" s="13" t="s">
        <v>1282</v>
      </c>
      <c r="B2455" s="14">
        <v>45736</v>
      </c>
      <c r="C2455" s="13" t="s">
        <v>175</v>
      </c>
      <c r="D2455" s="13" t="s">
        <v>20</v>
      </c>
      <c r="E2455" s="13" t="s">
        <v>24</v>
      </c>
      <c r="F2455" s="15">
        <v>0</v>
      </c>
      <c r="G2455" s="15">
        <v>0</v>
      </c>
      <c r="H2455" s="15">
        <v>0</v>
      </c>
      <c r="I2455" s="15">
        <v>1969.6</v>
      </c>
      <c r="J2455" s="15">
        <v>-1969.6</v>
      </c>
      <c r="K2455" s="16">
        <v>0</v>
      </c>
      <c r="L2455" s="13" t="s">
        <v>20</v>
      </c>
    </row>
    <row r="2456" spans="1:12" ht="24">
      <c r="A2456" s="13" t="s">
        <v>1767</v>
      </c>
      <c r="B2456" s="14">
        <v>45736</v>
      </c>
      <c r="C2456" s="13" t="s">
        <v>146</v>
      </c>
      <c r="D2456" s="13" t="s">
        <v>76</v>
      </c>
      <c r="E2456" s="13" t="s">
        <v>18</v>
      </c>
      <c r="F2456" s="15">
        <v>0</v>
      </c>
      <c r="G2456" s="15">
        <v>0</v>
      </c>
      <c r="H2456" s="15">
        <v>0</v>
      </c>
      <c r="I2456" s="15">
        <v>64.94</v>
      </c>
      <c r="J2456" s="15">
        <v>-64.94</v>
      </c>
      <c r="K2456" s="16">
        <v>0</v>
      </c>
      <c r="L2456" s="13" t="s">
        <v>1738</v>
      </c>
    </row>
    <row r="2457" spans="1:12">
      <c r="A2457" s="13" t="s">
        <v>2839</v>
      </c>
      <c r="B2457" s="14">
        <v>45736</v>
      </c>
      <c r="C2457" s="13" t="s">
        <v>21</v>
      </c>
      <c r="D2457" s="13" t="s">
        <v>20</v>
      </c>
      <c r="E2457" s="13" t="s">
        <v>24</v>
      </c>
      <c r="F2457" s="15">
        <v>0</v>
      </c>
      <c r="G2457" s="15">
        <v>0</v>
      </c>
      <c r="H2457" s="15">
        <v>0</v>
      </c>
      <c r="I2457" s="15">
        <v>41.12</v>
      </c>
      <c r="J2457" s="15">
        <v>-41.12</v>
      </c>
      <c r="K2457" s="16">
        <v>0</v>
      </c>
      <c r="L2457" s="13" t="s">
        <v>20</v>
      </c>
    </row>
    <row r="2458" spans="1:12" ht="24">
      <c r="A2458" s="13" t="s">
        <v>2432</v>
      </c>
      <c r="B2458" s="14">
        <v>45736</v>
      </c>
      <c r="C2458" s="13" t="s">
        <v>580</v>
      </c>
      <c r="D2458" s="13" t="s">
        <v>181</v>
      </c>
      <c r="E2458" s="13" t="s">
        <v>18</v>
      </c>
      <c r="F2458" s="15">
        <v>0</v>
      </c>
      <c r="G2458" s="15">
        <v>0</v>
      </c>
      <c r="H2458" s="15">
        <v>0</v>
      </c>
      <c r="I2458" s="15">
        <v>-1258.46</v>
      </c>
      <c r="J2458" s="15">
        <v>1258.46</v>
      </c>
      <c r="K2458" s="16">
        <v>0</v>
      </c>
      <c r="L2458" s="13" t="s">
        <v>581</v>
      </c>
    </row>
    <row r="2459" spans="1:12" ht="24">
      <c r="A2459" s="13" t="s">
        <v>3030</v>
      </c>
      <c r="B2459" s="14">
        <v>45736</v>
      </c>
      <c r="C2459" s="13" t="s">
        <v>175</v>
      </c>
      <c r="D2459" s="13" t="s">
        <v>20</v>
      </c>
      <c r="E2459" s="13" t="s">
        <v>24</v>
      </c>
      <c r="F2459" s="15">
        <v>2309.02</v>
      </c>
      <c r="G2459" s="15">
        <v>0</v>
      </c>
      <c r="H2459" s="15">
        <v>2309.02</v>
      </c>
      <c r="I2459" s="15">
        <v>1981.98</v>
      </c>
      <c r="J2459" s="15">
        <v>327.04000000000002</v>
      </c>
      <c r="K2459" s="16">
        <v>0.14163585000000001</v>
      </c>
      <c r="L2459" s="13" t="s">
        <v>20</v>
      </c>
    </row>
    <row r="2460" spans="1:12">
      <c r="A2460" s="13" t="s">
        <v>2507</v>
      </c>
      <c r="B2460" s="14">
        <v>45736</v>
      </c>
      <c r="C2460" s="13" t="s">
        <v>21</v>
      </c>
      <c r="D2460" s="13" t="s">
        <v>20</v>
      </c>
      <c r="E2460" s="13" t="s">
        <v>24</v>
      </c>
      <c r="F2460" s="15">
        <v>0</v>
      </c>
      <c r="G2460" s="15">
        <v>0</v>
      </c>
      <c r="H2460" s="15">
        <v>0</v>
      </c>
      <c r="I2460" s="15">
        <v>77.239999999999995</v>
      </c>
      <c r="J2460" s="15">
        <v>-77.239999999999995</v>
      </c>
      <c r="K2460" s="16">
        <v>0</v>
      </c>
      <c r="L2460" s="13" t="s">
        <v>20</v>
      </c>
    </row>
    <row r="2461" spans="1:12">
      <c r="A2461" s="13" t="s">
        <v>3031</v>
      </c>
      <c r="B2461" s="14">
        <v>45736</v>
      </c>
      <c r="C2461" s="13" t="s">
        <v>21</v>
      </c>
      <c r="D2461" s="13" t="s">
        <v>20</v>
      </c>
      <c r="E2461" s="13" t="s">
        <v>24</v>
      </c>
      <c r="F2461" s="15">
        <v>9878</v>
      </c>
      <c r="G2461" s="15">
        <v>0</v>
      </c>
      <c r="H2461" s="15">
        <v>9878</v>
      </c>
      <c r="I2461" s="15">
        <v>0</v>
      </c>
      <c r="J2461" s="15">
        <v>9878</v>
      </c>
      <c r="K2461" s="16">
        <v>1</v>
      </c>
      <c r="L2461" s="13" t="s">
        <v>245</v>
      </c>
    </row>
    <row r="2462" spans="1:12" ht="24">
      <c r="A2462" s="13" t="s">
        <v>3007</v>
      </c>
      <c r="B2462" s="14">
        <v>45736</v>
      </c>
      <c r="C2462" s="13" t="s">
        <v>118</v>
      </c>
      <c r="D2462" s="13" t="s">
        <v>117</v>
      </c>
      <c r="E2462" s="13" t="s">
        <v>33</v>
      </c>
      <c r="F2462" s="15">
        <v>0</v>
      </c>
      <c r="G2462" s="15">
        <v>0</v>
      </c>
      <c r="H2462" s="15">
        <v>0</v>
      </c>
      <c r="I2462" s="15">
        <v>-9.36</v>
      </c>
      <c r="J2462" s="15">
        <v>9.36</v>
      </c>
      <c r="K2462" s="16">
        <v>0</v>
      </c>
      <c r="L2462" s="13" t="s">
        <v>117</v>
      </c>
    </row>
    <row r="2463" spans="1:12" ht="24">
      <c r="A2463" s="13" t="s">
        <v>3032</v>
      </c>
      <c r="B2463" s="14">
        <v>45736</v>
      </c>
      <c r="C2463" s="13" t="s">
        <v>175</v>
      </c>
      <c r="D2463" s="13" t="s">
        <v>20</v>
      </c>
      <c r="E2463" s="13" t="s">
        <v>24</v>
      </c>
      <c r="F2463" s="15">
        <v>2365.25</v>
      </c>
      <c r="G2463" s="15">
        <v>0</v>
      </c>
      <c r="H2463" s="15">
        <v>2365.25</v>
      </c>
      <c r="I2463" s="15">
        <v>1779.55</v>
      </c>
      <c r="J2463" s="15">
        <v>585.70000000000005</v>
      </c>
      <c r="K2463" s="16">
        <v>0.24762709999999999</v>
      </c>
      <c r="L2463" s="13" t="s">
        <v>20</v>
      </c>
    </row>
    <row r="2464" spans="1:12" ht="48">
      <c r="A2464" s="13" t="s">
        <v>3033</v>
      </c>
      <c r="B2464" s="14">
        <v>45736</v>
      </c>
      <c r="C2464" s="13" t="s">
        <v>1721</v>
      </c>
      <c r="D2464" s="13" t="s">
        <v>30</v>
      </c>
      <c r="E2464" s="13" t="s">
        <v>33</v>
      </c>
      <c r="F2464" s="15">
        <v>150</v>
      </c>
      <c r="G2464" s="15">
        <v>0</v>
      </c>
      <c r="H2464" s="15">
        <v>150</v>
      </c>
      <c r="I2464" s="15">
        <v>150</v>
      </c>
      <c r="J2464" s="15">
        <v>0</v>
      </c>
      <c r="K2464" s="16">
        <v>0</v>
      </c>
      <c r="L2464" s="13" t="s">
        <v>105</v>
      </c>
    </row>
    <row r="2465" spans="1:12" ht="24">
      <c r="A2465" s="13" t="s">
        <v>3034</v>
      </c>
      <c r="B2465" s="14">
        <v>45736</v>
      </c>
      <c r="C2465" s="13" t="s">
        <v>175</v>
      </c>
      <c r="D2465" s="13" t="s">
        <v>20</v>
      </c>
      <c r="E2465" s="13" t="s">
        <v>24</v>
      </c>
      <c r="F2465" s="15">
        <v>1514.18</v>
      </c>
      <c r="G2465" s="15">
        <v>0</v>
      </c>
      <c r="H2465" s="15">
        <v>1514.18</v>
      </c>
      <c r="I2465" s="15">
        <v>1056.3499999999999</v>
      </c>
      <c r="J2465" s="15">
        <v>457.83</v>
      </c>
      <c r="K2465" s="16">
        <v>0.30236167000000003</v>
      </c>
      <c r="L2465" s="13" t="s">
        <v>20</v>
      </c>
    </row>
    <row r="2466" spans="1:12">
      <c r="A2466" s="13" t="s">
        <v>3035</v>
      </c>
      <c r="B2466" s="14">
        <v>45736</v>
      </c>
      <c r="C2466" s="13" t="s">
        <v>3036</v>
      </c>
      <c r="D2466" s="13" t="s">
        <v>105</v>
      </c>
      <c r="E2466" s="13" t="s">
        <v>33</v>
      </c>
      <c r="F2466" s="15">
        <v>0</v>
      </c>
      <c r="G2466" s="15">
        <v>0</v>
      </c>
      <c r="H2466" s="15">
        <v>0</v>
      </c>
      <c r="I2466" s="15">
        <v>1834</v>
      </c>
      <c r="J2466" s="15">
        <v>-1834</v>
      </c>
      <c r="K2466" s="16">
        <v>0</v>
      </c>
      <c r="L2466" s="13" t="s">
        <v>105</v>
      </c>
    </row>
    <row r="2467" spans="1:12">
      <c r="A2467" s="13" t="s">
        <v>3037</v>
      </c>
      <c r="B2467" s="14">
        <v>45736</v>
      </c>
      <c r="C2467" s="13" t="s">
        <v>221</v>
      </c>
      <c r="D2467" s="13" t="s">
        <v>45</v>
      </c>
      <c r="E2467" s="13" t="s">
        <v>24</v>
      </c>
      <c r="F2467" s="15">
        <v>0</v>
      </c>
      <c r="G2467" s="15">
        <v>0</v>
      </c>
      <c r="H2467" s="15">
        <v>0</v>
      </c>
      <c r="I2467" s="15">
        <v>0.08</v>
      </c>
      <c r="J2467" s="15">
        <v>-0.08</v>
      </c>
      <c r="K2467" s="16">
        <v>0</v>
      </c>
      <c r="L2467" s="13" t="s">
        <v>241</v>
      </c>
    </row>
    <row r="2468" spans="1:12" ht="48">
      <c r="A2468" s="13" t="s">
        <v>583</v>
      </c>
      <c r="B2468" s="14">
        <v>45736</v>
      </c>
      <c r="C2468" s="13" t="s">
        <v>329</v>
      </c>
      <c r="D2468" s="13" t="s">
        <v>70</v>
      </c>
      <c r="E2468" s="13" t="s">
        <v>24</v>
      </c>
      <c r="F2468" s="15">
        <v>0</v>
      </c>
      <c r="G2468" s="15">
        <v>0</v>
      </c>
      <c r="H2468" s="15">
        <v>0</v>
      </c>
      <c r="I2468" s="15">
        <v>-1537.5</v>
      </c>
      <c r="J2468" s="15">
        <v>1537.5</v>
      </c>
      <c r="K2468" s="16">
        <v>0</v>
      </c>
      <c r="L2468" s="13" t="s">
        <v>243</v>
      </c>
    </row>
    <row r="2469" spans="1:12" ht="24">
      <c r="A2469" s="13" t="s">
        <v>1503</v>
      </c>
      <c r="B2469" s="14">
        <v>45736</v>
      </c>
      <c r="C2469" s="13" t="s">
        <v>146</v>
      </c>
      <c r="D2469" s="13" t="s">
        <v>76</v>
      </c>
      <c r="E2469" s="13" t="s">
        <v>18</v>
      </c>
      <c r="F2469" s="15">
        <v>0</v>
      </c>
      <c r="G2469" s="15">
        <v>0</v>
      </c>
      <c r="H2469" s="15">
        <v>0</v>
      </c>
      <c r="I2469" s="15">
        <v>171.6</v>
      </c>
      <c r="J2469" s="15">
        <v>-171.6</v>
      </c>
      <c r="K2469" s="16">
        <v>0</v>
      </c>
      <c r="L2469" s="13" t="s">
        <v>127</v>
      </c>
    </row>
    <row r="2470" spans="1:12" ht="24">
      <c r="A2470" s="13" t="s">
        <v>570</v>
      </c>
      <c r="B2470" s="14">
        <v>45736</v>
      </c>
      <c r="C2470" s="13" t="s">
        <v>292</v>
      </c>
      <c r="D2470" s="13" t="s">
        <v>81</v>
      </c>
      <c r="E2470" s="13" t="s">
        <v>24</v>
      </c>
      <c r="F2470" s="15">
        <v>0</v>
      </c>
      <c r="G2470" s="15">
        <v>0</v>
      </c>
      <c r="H2470" s="15">
        <v>0</v>
      </c>
      <c r="I2470" s="15">
        <v>529.42999999999995</v>
      </c>
      <c r="J2470" s="15">
        <v>-529.42999999999995</v>
      </c>
      <c r="K2470" s="16">
        <v>0</v>
      </c>
      <c r="L2470" s="13" t="s">
        <v>249</v>
      </c>
    </row>
    <row r="2471" spans="1:12" ht="24">
      <c r="A2471" s="13" t="s">
        <v>2122</v>
      </c>
      <c r="B2471" s="14">
        <v>45736</v>
      </c>
      <c r="C2471" s="13" t="s">
        <v>270</v>
      </c>
      <c r="D2471" s="13" t="s">
        <v>106</v>
      </c>
      <c r="E2471" s="13" t="s">
        <v>33</v>
      </c>
      <c r="F2471" s="15">
        <v>0</v>
      </c>
      <c r="G2471" s="15">
        <v>0</v>
      </c>
      <c r="H2471" s="15">
        <v>0</v>
      </c>
      <c r="I2471" s="15">
        <v>-75.3</v>
      </c>
      <c r="J2471" s="15">
        <v>75.3</v>
      </c>
      <c r="K2471" s="16">
        <v>0</v>
      </c>
      <c r="L2471" s="13" t="s">
        <v>142</v>
      </c>
    </row>
    <row r="2472" spans="1:12" ht="24">
      <c r="A2472" s="13" t="s">
        <v>3038</v>
      </c>
      <c r="B2472" s="14">
        <v>45736</v>
      </c>
      <c r="C2472" s="13" t="s">
        <v>118</v>
      </c>
      <c r="D2472" s="13" t="s">
        <v>117</v>
      </c>
      <c r="E2472" s="13" t="s">
        <v>33</v>
      </c>
      <c r="F2472" s="15">
        <v>14780</v>
      </c>
      <c r="G2472" s="15">
        <v>0</v>
      </c>
      <c r="H2472" s="15">
        <v>14780</v>
      </c>
      <c r="I2472" s="15">
        <v>10687.6</v>
      </c>
      <c r="J2472" s="15">
        <v>4092.4</v>
      </c>
      <c r="K2472" s="16">
        <v>0.27688769000000002</v>
      </c>
      <c r="L2472" s="13" t="s">
        <v>117</v>
      </c>
    </row>
    <row r="2473" spans="1:12" ht="24">
      <c r="A2473" s="13" t="s">
        <v>3039</v>
      </c>
      <c r="B2473" s="14">
        <v>45736</v>
      </c>
      <c r="C2473" s="13" t="s">
        <v>2782</v>
      </c>
      <c r="D2473" s="13" t="s">
        <v>105</v>
      </c>
      <c r="E2473" s="13" t="s">
        <v>33</v>
      </c>
      <c r="F2473" s="15">
        <v>60908.94</v>
      </c>
      <c r="G2473" s="15">
        <v>0</v>
      </c>
      <c r="H2473" s="15">
        <v>60908.94</v>
      </c>
      <c r="I2473" s="15">
        <v>40767.74</v>
      </c>
      <c r="J2473" s="15">
        <v>20141.2</v>
      </c>
      <c r="K2473" s="16">
        <v>0.33067723999999998</v>
      </c>
      <c r="L2473" s="13" t="s">
        <v>573</v>
      </c>
    </row>
    <row r="2474" spans="1:12">
      <c r="A2474" s="13" t="s">
        <v>3040</v>
      </c>
      <c r="B2474" s="14">
        <v>45736</v>
      </c>
      <c r="C2474" s="13" t="s">
        <v>351</v>
      </c>
      <c r="D2474" s="13" t="s">
        <v>105</v>
      </c>
      <c r="E2474" s="13" t="s">
        <v>33</v>
      </c>
      <c r="F2474" s="15">
        <v>3060</v>
      </c>
      <c r="G2474" s="15">
        <v>0</v>
      </c>
      <c r="H2474" s="15">
        <v>3060</v>
      </c>
      <c r="I2474" s="15">
        <v>2411.9699999999998</v>
      </c>
      <c r="J2474" s="15">
        <v>648.03</v>
      </c>
      <c r="K2474" s="16">
        <v>0.21177451</v>
      </c>
      <c r="L2474" s="13" t="s">
        <v>77</v>
      </c>
    </row>
    <row r="2475" spans="1:12">
      <c r="A2475" s="13" t="s">
        <v>2994</v>
      </c>
      <c r="B2475" s="14">
        <v>45736</v>
      </c>
      <c r="C2475" s="13" t="s">
        <v>2092</v>
      </c>
      <c r="D2475" s="13" t="s">
        <v>76</v>
      </c>
      <c r="E2475" s="13" t="s">
        <v>18</v>
      </c>
      <c r="F2475" s="15">
        <v>0</v>
      </c>
      <c r="G2475" s="15">
        <v>0</v>
      </c>
      <c r="H2475" s="15">
        <v>0</v>
      </c>
      <c r="I2475" s="15">
        <v>369.6</v>
      </c>
      <c r="J2475" s="15">
        <v>-369.6</v>
      </c>
      <c r="K2475" s="16">
        <v>0</v>
      </c>
      <c r="L2475" s="13" t="s">
        <v>80</v>
      </c>
    </row>
    <row r="2476" spans="1:12" ht="24">
      <c r="A2476" s="13" t="s">
        <v>3041</v>
      </c>
      <c r="B2476" s="14">
        <v>45736</v>
      </c>
      <c r="C2476" s="13" t="s">
        <v>118</v>
      </c>
      <c r="D2476" s="13" t="s">
        <v>117</v>
      </c>
      <c r="E2476" s="13" t="s">
        <v>33</v>
      </c>
      <c r="F2476" s="15">
        <v>9408.9599999999991</v>
      </c>
      <c r="G2476" s="15">
        <v>0</v>
      </c>
      <c r="H2476" s="15">
        <v>9408.9599999999991</v>
      </c>
      <c r="I2476" s="15">
        <v>8051.58</v>
      </c>
      <c r="J2476" s="15">
        <v>1357.38</v>
      </c>
      <c r="K2476" s="16">
        <v>0.14426462000000001</v>
      </c>
      <c r="L2476" s="13" t="s">
        <v>117</v>
      </c>
    </row>
    <row r="2477" spans="1:12" ht="36">
      <c r="A2477" s="13" t="s">
        <v>3042</v>
      </c>
      <c r="B2477" s="14">
        <v>45736</v>
      </c>
      <c r="C2477" s="13" t="s">
        <v>121</v>
      </c>
      <c r="D2477" s="13" t="s">
        <v>120</v>
      </c>
      <c r="E2477" s="13" t="s">
        <v>24</v>
      </c>
      <c r="F2477" s="15">
        <v>19370</v>
      </c>
      <c r="G2477" s="15">
        <v>0</v>
      </c>
      <c r="H2477" s="15">
        <v>19370</v>
      </c>
      <c r="I2477" s="15">
        <v>14629.44</v>
      </c>
      <c r="J2477" s="15">
        <v>4740.5600000000004</v>
      </c>
      <c r="K2477" s="16">
        <v>0.24473722000000001</v>
      </c>
      <c r="L2477" s="13" t="s">
        <v>2753</v>
      </c>
    </row>
    <row r="2478" spans="1:12" ht="24">
      <c r="A2478" s="13" t="s">
        <v>3043</v>
      </c>
      <c r="B2478" s="14">
        <v>45736</v>
      </c>
      <c r="C2478" s="13" t="s">
        <v>236</v>
      </c>
      <c r="D2478" s="13" t="s">
        <v>81</v>
      </c>
      <c r="E2478" s="13" t="s">
        <v>24</v>
      </c>
      <c r="F2478" s="15">
        <v>2500</v>
      </c>
      <c r="G2478" s="15">
        <v>0</v>
      </c>
      <c r="H2478" s="15">
        <v>2500</v>
      </c>
      <c r="I2478" s="15">
        <v>1875</v>
      </c>
      <c r="J2478" s="15">
        <v>625</v>
      </c>
      <c r="K2478" s="16">
        <v>0.25</v>
      </c>
      <c r="L2478" s="13" t="s">
        <v>2173</v>
      </c>
    </row>
    <row r="2479" spans="1:12" ht="24">
      <c r="A2479" s="13" t="s">
        <v>3044</v>
      </c>
      <c r="B2479" s="14">
        <v>45736</v>
      </c>
      <c r="C2479" s="13" t="s">
        <v>71</v>
      </c>
      <c r="D2479" s="13" t="s">
        <v>70</v>
      </c>
      <c r="E2479" s="13" t="s">
        <v>24</v>
      </c>
      <c r="F2479" s="15">
        <v>1116</v>
      </c>
      <c r="G2479" s="15">
        <v>0</v>
      </c>
      <c r="H2479" s="15">
        <v>1116</v>
      </c>
      <c r="I2479" s="15">
        <v>0</v>
      </c>
      <c r="J2479" s="15">
        <v>1116</v>
      </c>
      <c r="K2479" s="16">
        <v>1</v>
      </c>
      <c r="L2479" s="13" t="s">
        <v>243</v>
      </c>
    </row>
    <row r="2480" spans="1:12" ht="36">
      <c r="A2480" s="13" t="s">
        <v>3045</v>
      </c>
      <c r="B2480" s="14">
        <v>45736</v>
      </c>
      <c r="C2480" s="13" t="s">
        <v>1007</v>
      </c>
      <c r="D2480" s="13" t="s">
        <v>15</v>
      </c>
      <c r="E2480" s="13" t="s">
        <v>18</v>
      </c>
      <c r="F2480" s="15">
        <v>7417.48</v>
      </c>
      <c r="G2480" s="15">
        <v>0</v>
      </c>
      <c r="H2480" s="15">
        <v>7417.48</v>
      </c>
      <c r="I2480" s="15">
        <v>5785.65</v>
      </c>
      <c r="J2480" s="15">
        <v>1631.83</v>
      </c>
      <c r="K2480" s="16">
        <v>0.2199979</v>
      </c>
      <c r="L2480" s="13" t="s">
        <v>237</v>
      </c>
    </row>
    <row r="2481" spans="1:12">
      <c r="A2481" s="13" t="s">
        <v>3046</v>
      </c>
      <c r="B2481" s="14">
        <v>45736</v>
      </c>
      <c r="C2481" s="13" t="s">
        <v>21</v>
      </c>
      <c r="D2481" s="13" t="s">
        <v>20</v>
      </c>
      <c r="E2481" s="13" t="s">
        <v>24</v>
      </c>
      <c r="F2481" s="15">
        <v>1798.21</v>
      </c>
      <c r="G2481" s="15">
        <v>0</v>
      </c>
      <c r="H2481" s="15">
        <v>1798.21</v>
      </c>
      <c r="I2481" s="15">
        <v>1287.98</v>
      </c>
      <c r="J2481" s="15">
        <v>510.23</v>
      </c>
      <c r="K2481" s="16">
        <v>0.28374327999999999</v>
      </c>
      <c r="L2481" s="13" t="s">
        <v>245</v>
      </c>
    </row>
    <row r="2482" spans="1:12" ht="24">
      <c r="A2482" s="13" t="s">
        <v>3009</v>
      </c>
      <c r="B2482" s="14">
        <v>45736</v>
      </c>
      <c r="C2482" s="13" t="s">
        <v>175</v>
      </c>
      <c r="D2482" s="13" t="s">
        <v>20</v>
      </c>
      <c r="E2482" s="13" t="s">
        <v>24</v>
      </c>
      <c r="F2482" s="15">
        <v>0</v>
      </c>
      <c r="G2482" s="15">
        <v>0</v>
      </c>
      <c r="H2482" s="15">
        <v>0</v>
      </c>
      <c r="I2482" s="15">
        <v>-16.170000000000002</v>
      </c>
      <c r="J2482" s="15">
        <v>16.170000000000002</v>
      </c>
      <c r="K2482" s="16">
        <v>0</v>
      </c>
      <c r="L2482" s="13" t="s">
        <v>20</v>
      </c>
    </row>
    <row r="2483" spans="1:12" ht="24">
      <c r="A2483" s="13" t="s">
        <v>3047</v>
      </c>
      <c r="B2483" s="14">
        <v>45736</v>
      </c>
      <c r="C2483" s="13" t="s">
        <v>175</v>
      </c>
      <c r="D2483" s="13" t="s">
        <v>20</v>
      </c>
      <c r="E2483" s="13" t="s">
        <v>24</v>
      </c>
      <c r="F2483" s="15">
        <v>2421.8000000000002</v>
      </c>
      <c r="G2483" s="15">
        <v>0</v>
      </c>
      <c r="H2483" s="15">
        <v>2421.8000000000002</v>
      </c>
      <c r="I2483" s="15">
        <v>1828.4</v>
      </c>
      <c r="J2483" s="15">
        <v>593.4</v>
      </c>
      <c r="K2483" s="16">
        <v>0.24502436</v>
      </c>
      <c r="L2483" s="13" t="s">
        <v>20</v>
      </c>
    </row>
    <row r="2484" spans="1:12" ht="24">
      <c r="A2484" s="13" t="s">
        <v>3048</v>
      </c>
      <c r="B2484" s="14">
        <v>45736</v>
      </c>
      <c r="C2484" s="13" t="s">
        <v>175</v>
      </c>
      <c r="D2484" s="13" t="s">
        <v>20</v>
      </c>
      <c r="E2484" s="13" t="s">
        <v>24</v>
      </c>
      <c r="F2484" s="15">
        <v>2365.25</v>
      </c>
      <c r="G2484" s="15">
        <v>0</v>
      </c>
      <c r="H2484" s="15">
        <v>2365.25</v>
      </c>
      <c r="I2484" s="15">
        <v>1754.55</v>
      </c>
      <c r="J2484" s="15">
        <v>610.70000000000005</v>
      </c>
      <c r="K2484" s="16">
        <v>0.25819681</v>
      </c>
      <c r="L2484" s="13" t="s">
        <v>20</v>
      </c>
    </row>
    <row r="2485" spans="1:12" ht="36">
      <c r="A2485" s="13" t="s">
        <v>3049</v>
      </c>
      <c r="B2485" s="14">
        <v>45736</v>
      </c>
      <c r="C2485" s="13" t="s">
        <v>3050</v>
      </c>
      <c r="D2485" s="13" t="s">
        <v>30</v>
      </c>
      <c r="E2485" s="13" t="s">
        <v>33</v>
      </c>
      <c r="F2485" s="15">
        <v>3868.83</v>
      </c>
      <c r="G2485" s="15">
        <v>0</v>
      </c>
      <c r="H2485" s="15">
        <v>3868.83</v>
      </c>
      <c r="I2485" s="15">
        <v>2708.16</v>
      </c>
      <c r="J2485" s="15">
        <v>1160.67</v>
      </c>
      <c r="K2485" s="16">
        <v>0.30000543000000002</v>
      </c>
      <c r="L2485" s="13" t="s">
        <v>142</v>
      </c>
    </row>
    <row r="2486" spans="1:12">
      <c r="A2486" s="13" t="s">
        <v>3051</v>
      </c>
      <c r="B2486" s="14">
        <v>45736</v>
      </c>
      <c r="C2486" s="13" t="s">
        <v>3052</v>
      </c>
      <c r="D2486" s="13" t="s">
        <v>68</v>
      </c>
      <c r="E2486" s="13" t="s">
        <v>18</v>
      </c>
      <c r="F2486" s="15">
        <v>500</v>
      </c>
      <c r="G2486" s="15">
        <v>0</v>
      </c>
      <c r="H2486" s="15">
        <v>500</v>
      </c>
      <c r="I2486" s="15">
        <v>464.72</v>
      </c>
      <c r="J2486" s="15">
        <v>35.28</v>
      </c>
      <c r="K2486" s="16">
        <v>7.0559999999999998E-2</v>
      </c>
      <c r="L2486" s="13" t="s">
        <v>68</v>
      </c>
    </row>
    <row r="2487" spans="1:12">
      <c r="A2487" s="13" t="s">
        <v>3053</v>
      </c>
      <c r="B2487" s="14">
        <v>45736</v>
      </c>
      <c r="C2487" s="13" t="s">
        <v>3054</v>
      </c>
      <c r="D2487" s="13" t="s">
        <v>68</v>
      </c>
      <c r="E2487" s="13" t="s">
        <v>33</v>
      </c>
      <c r="F2487" s="15">
        <v>225</v>
      </c>
      <c r="G2487" s="15">
        <v>0</v>
      </c>
      <c r="H2487" s="15">
        <v>225</v>
      </c>
      <c r="I2487" s="15">
        <v>75</v>
      </c>
      <c r="J2487" s="15">
        <v>150</v>
      </c>
      <c r="K2487" s="16">
        <v>0.66666667000000002</v>
      </c>
      <c r="L2487" s="13" t="s">
        <v>68</v>
      </c>
    </row>
    <row r="2488" spans="1:12" ht="24">
      <c r="A2488" s="13" t="s">
        <v>2363</v>
      </c>
      <c r="B2488" s="14">
        <v>45737</v>
      </c>
      <c r="C2488" s="13" t="s">
        <v>170</v>
      </c>
      <c r="D2488" s="13" t="s">
        <v>81</v>
      </c>
      <c r="E2488" s="13" t="s">
        <v>24</v>
      </c>
      <c r="F2488" s="15">
        <v>0</v>
      </c>
      <c r="G2488" s="15">
        <v>-0.22</v>
      </c>
      <c r="H2488" s="15">
        <v>-0.22</v>
      </c>
      <c r="I2488" s="15">
        <v>-6.84</v>
      </c>
      <c r="J2488" s="15">
        <v>6.62</v>
      </c>
      <c r="K2488" s="16">
        <v>-30.09090909</v>
      </c>
      <c r="L2488" s="13" t="s">
        <v>247</v>
      </c>
    </row>
    <row r="2489" spans="1:12">
      <c r="A2489" s="13" t="s">
        <v>2994</v>
      </c>
      <c r="B2489" s="14">
        <v>45737</v>
      </c>
      <c r="C2489" s="13" t="s">
        <v>2092</v>
      </c>
      <c r="D2489" s="13" t="s">
        <v>76</v>
      </c>
      <c r="E2489" s="13" t="s">
        <v>18</v>
      </c>
      <c r="F2489" s="15">
        <v>0</v>
      </c>
      <c r="G2489" s="15">
        <v>0</v>
      </c>
      <c r="H2489" s="15">
        <v>0</v>
      </c>
      <c r="I2489" s="15">
        <v>0.92</v>
      </c>
      <c r="J2489" s="15">
        <v>-0.92</v>
      </c>
      <c r="K2489" s="16">
        <v>0</v>
      </c>
      <c r="L2489" s="13" t="s">
        <v>80</v>
      </c>
    </row>
    <row r="2490" spans="1:12">
      <c r="A2490" s="13" t="s">
        <v>3055</v>
      </c>
      <c r="B2490" s="14">
        <v>45737</v>
      </c>
      <c r="C2490" s="13" t="s">
        <v>3056</v>
      </c>
      <c r="D2490" s="13" t="s">
        <v>68</v>
      </c>
      <c r="E2490" s="13" t="s">
        <v>18</v>
      </c>
      <c r="F2490" s="15">
        <v>450</v>
      </c>
      <c r="G2490" s="15">
        <v>0</v>
      </c>
      <c r="H2490" s="15">
        <v>450</v>
      </c>
      <c r="I2490" s="15">
        <v>347.07</v>
      </c>
      <c r="J2490" s="15">
        <v>102.93</v>
      </c>
      <c r="K2490" s="16">
        <v>0.22873333000000001</v>
      </c>
      <c r="L2490" s="13" t="s">
        <v>68</v>
      </c>
    </row>
    <row r="2491" spans="1:12" ht="48">
      <c r="A2491" s="13" t="s">
        <v>3057</v>
      </c>
      <c r="B2491" s="14">
        <v>45737</v>
      </c>
      <c r="C2491" s="13" t="s">
        <v>2721</v>
      </c>
      <c r="D2491" s="13" t="s">
        <v>76</v>
      </c>
      <c r="E2491" s="13" t="s">
        <v>18</v>
      </c>
      <c r="F2491" s="15">
        <v>0</v>
      </c>
      <c r="G2491" s="15">
        <v>0</v>
      </c>
      <c r="H2491" s="15">
        <v>0</v>
      </c>
      <c r="I2491" s="15">
        <v>176.47</v>
      </c>
      <c r="J2491" s="15">
        <v>-176.47</v>
      </c>
      <c r="K2491" s="16">
        <v>0</v>
      </c>
      <c r="L2491" s="13" t="s">
        <v>238</v>
      </c>
    </row>
    <row r="2492" spans="1:12">
      <c r="A2492" s="13" t="s">
        <v>529</v>
      </c>
      <c r="B2492" s="14">
        <v>45737</v>
      </c>
      <c r="C2492" s="13" t="s">
        <v>530</v>
      </c>
      <c r="D2492" s="13" t="s">
        <v>45</v>
      </c>
      <c r="E2492" s="13" t="s">
        <v>24</v>
      </c>
      <c r="F2492" s="15">
        <v>0</v>
      </c>
      <c r="G2492" s="15">
        <v>0</v>
      </c>
      <c r="H2492" s="15">
        <v>0</v>
      </c>
      <c r="I2492" s="15">
        <v>688.05</v>
      </c>
      <c r="J2492" s="15">
        <v>-688.05</v>
      </c>
      <c r="K2492" s="16">
        <v>0</v>
      </c>
      <c r="L2492" s="13" t="s">
        <v>241</v>
      </c>
    </row>
    <row r="2493" spans="1:12">
      <c r="A2493" s="13" t="s">
        <v>407</v>
      </c>
      <c r="B2493" s="14">
        <v>45737</v>
      </c>
      <c r="C2493" s="13" t="s">
        <v>217</v>
      </c>
      <c r="D2493" s="13" t="s">
        <v>45</v>
      </c>
      <c r="E2493" s="13" t="s">
        <v>24</v>
      </c>
      <c r="F2493" s="15">
        <v>0</v>
      </c>
      <c r="G2493" s="15">
        <v>0</v>
      </c>
      <c r="H2493" s="15">
        <v>0</v>
      </c>
      <c r="I2493" s="15">
        <v>231.51</v>
      </c>
      <c r="J2493" s="15">
        <v>-231.51</v>
      </c>
      <c r="K2493" s="16">
        <v>0</v>
      </c>
      <c r="L2493" s="13" t="s">
        <v>247</v>
      </c>
    </row>
    <row r="2494" spans="1:12" ht="24">
      <c r="A2494" s="13" t="s">
        <v>500</v>
      </c>
      <c r="B2494" s="14">
        <v>45737</v>
      </c>
      <c r="C2494" s="13" t="s">
        <v>170</v>
      </c>
      <c r="D2494" s="13" t="s">
        <v>81</v>
      </c>
      <c r="E2494" s="13" t="s">
        <v>24</v>
      </c>
      <c r="F2494" s="15">
        <v>0</v>
      </c>
      <c r="G2494" s="15">
        <v>0</v>
      </c>
      <c r="H2494" s="15">
        <v>0</v>
      </c>
      <c r="I2494" s="15">
        <v>147.06</v>
      </c>
      <c r="J2494" s="15">
        <v>-147.06</v>
      </c>
      <c r="K2494" s="16">
        <v>0</v>
      </c>
      <c r="L2494" s="13" t="s">
        <v>247</v>
      </c>
    </row>
    <row r="2495" spans="1:12">
      <c r="A2495" s="13" t="s">
        <v>2997</v>
      </c>
      <c r="B2495" s="14">
        <v>45737</v>
      </c>
      <c r="C2495" s="13" t="s">
        <v>2998</v>
      </c>
      <c r="D2495" s="13" t="s">
        <v>45</v>
      </c>
      <c r="E2495" s="13" t="s">
        <v>33</v>
      </c>
      <c r="F2495" s="15">
        <v>0</v>
      </c>
      <c r="G2495" s="15">
        <v>0</v>
      </c>
      <c r="H2495" s="15">
        <v>0</v>
      </c>
      <c r="I2495" s="15">
        <v>-2.0099999999999998</v>
      </c>
      <c r="J2495" s="15">
        <v>2.0099999999999998</v>
      </c>
      <c r="K2495" s="16">
        <v>0</v>
      </c>
      <c r="L2495" s="13" t="s">
        <v>77</v>
      </c>
    </row>
    <row r="2496" spans="1:12" ht="24">
      <c r="A2496" s="13" t="s">
        <v>3058</v>
      </c>
      <c r="B2496" s="14">
        <v>45737</v>
      </c>
      <c r="C2496" s="13" t="s">
        <v>1727</v>
      </c>
      <c r="D2496" s="13" t="s">
        <v>117</v>
      </c>
      <c r="E2496" s="13" t="s">
        <v>33</v>
      </c>
      <c r="F2496" s="15">
        <v>72069.259999999995</v>
      </c>
      <c r="G2496" s="15">
        <v>0</v>
      </c>
      <c r="H2496" s="15">
        <v>72069.259999999995</v>
      </c>
      <c r="I2496" s="15">
        <v>56986</v>
      </c>
      <c r="J2496" s="15">
        <v>15083.26</v>
      </c>
      <c r="K2496" s="16">
        <v>0.20928840000000001</v>
      </c>
      <c r="L2496" s="13" t="s">
        <v>117</v>
      </c>
    </row>
    <row r="2497" spans="1:12">
      <c r="A2497" s="13" t="s">
        <v>673</v>
      </c>
      <c r="B2497" s="14">
        <v>45737</v>
      </c>
      <c r="C2497" s="13" t="s">
        <v>246</v>
      </c>
      <c r="D2497" s="13" t="s">
        <v>20</v>
      </c>
      <c r="E2497" s="13" t="s">
        <v>24</v>
      </c>
      <c r="F2497" s="15">
        <v>0</v>
      </c>
      <c r="G2497" s="15">
        <v>0</v>
      </c>
      <c r="H2497" s="15">
        <v>0</v>
      </c>
      <c r="I2497" s="15">
        <v>21.35</v>
      </c>
      <c r="J2497" s="15">
        <v>-21.35</v>
      </c>
      <c r="K2497" s="16">
        <v>0</v>
      </c>
      <c r="L2497" s="13" t="s">
        <v>20</v>
      </c>
    </row>
    <row r="2498" spans="1:12" ht="36">
      <c r="A2498" s="13" t="s">
        <v>1006</v>
      </c>
      <c r="B2498" s="14">
        <v>45737</v>
      </c>
      <c r="C2498" s="13" t="s">
        <v>1007</v>
      </c>
      <c r="D2498" s="13" t="s">
        <v>15</v>
      </c>
      <c r="E2498" s="13" t="s">
        <v>18</v>
      </c>
      <c r="F2498" s="15">
        <v>0</v>
      </c>
      <c r="G2498" s="15">
        <v>0</v>
      </c>
      <c r="H2498" s="15">
        <v>0</v>
      </c>
      <c r="I2498" s="15">
        <v>418.84</v>
      </c>
      <c r="J2498" s="15">
        <v>-418.84</v>
      </c>
      <c r="K2498" s="16">
        <v>0</v>
      </c>
      <c r="L2498" s="13" t="s">
        <v>237</v>
      </c>
    </row>
    <row r="2499" spans="1:12">
      <c r="A2499" s="13" t="s">
        <v>2038</v>
      </c>
      <c r="B2499" s="14">
        <v>45737</v>
      </c>
      <c r="C2499" s="13" t="s">
        <v>530</v>
      </c>
      <c r="D2499" s="13" t="s">
        <v>45</v>
      </c>
      <c r="E2499" s="13" t="s">
        <v>24</v>
      </c>
      <c r="F2499" s="15">
        <v>0</v>
      </c>
      <c r="G2499" s="15">
        <v>430</v>
      </c>
      <c r="H2499" s="15">
        <v>430</v>
      </c>
      <c r="I2499" s="15">
        <v>350</v>
      </c>
      <c r="J2499" s="15">
        <v>80</v>
      </c>
      <c r="K2499" s="16">
        <v>0.18604651</v>
      </c>
      <c r="L2499" s="13" t="s">
        <v>241</v>
      </c>
    </row>
    <row r="2500" spans="1:12" ht="24">
      <c r="A2500" s="13" t="s">
        <v>1922</v>
      </c>
      <c r="B2500" s="14">
        <v>45737</v>
      </c>
      <c r="C2500" s="13" t="s">
        <v>170</v>
      </c>
      <c r="D2500" s="13" t="s">
        <v>81</v>
      </c>
      <c r="E2500" s="13" t="s">
        <v>24</v>
      </c>
      <c r="F2500" s="15">
        <v>0</v>
      </c>
      <c r="G2500" s="15">
        <v>0</v>
      </c>
      <c r="H2500" s="15">
        <v>0</v>
      </c>
      <c r="I2500" s="15">
        <v>389</v>
      </c>
      <c r="J2500" s="15">
        <v>-389</v>
      </c>
      <c r="K2500" s="16">
        <v>0</v>
      </c>
      <c r="L2500" s="13" t="s">
        <v>247</v>
      </c>
    </row>
    <row r="2501" spans="1:12" ht="36">
      <c r="A2501" s="13" t="s">
        <v>2107</v>
      </c>
      <c r="B2501" s="14">
        <v>45737</v>
      </c>
      <c r="C2501" s="13" t="s">
        <v>2108</v>
      </c>
      <c r="D2501" s="13" t="s">
        <v>59</v>
      </c>
      <c r="E2501" s="13" t="s">
        <v>18</v>
      </c>
      <c r="F2501" s="15">
        <v>0</v>
      </c>
      <c r="G2501" s="15">
        <v>-7807.8</v>
      </c>
      <c r="H2501" s="15">
        <v>-7807.8</v>
      </c>
      <c r="I2501" s="15">
        <v>0</v>
      </c>
      <c r="J2501" s="15">
        <v>-7807.8</v>
      </c>
      <c r="K2501" s="16">
        <v>1</v>
      </c>
      <c r="L2501" s="13" t="s">
        <v>269</v>
      </c>
    </row>
    <row r="2502" spans="1:12" ht="24">
      <c r="A2502" s="13" t="s">
        <v>2940</v>
      </c>
      <c r="B2502" s="14">
        <v>45737</v>
      </c>
      <c r="C2502" s="13" t="s">
        <v>1539</v>
      </c>
      <c r="D2502" s="13" t="s">
        <v>45</v>
      </c>
      <c r="E2502" s="13" t="s">
        <v>24</v>
      </c>
      <c r="F2502" s="15">
        <v>0</v>
      </c>
      <c r="G2502" s="15">
        <v>0</v>
      </c>
      <c r="H2502" s="15">
        <v>0</v>
      </c>
      <c r="I2502" s="15">
        <v>-9.34</v>
      </c>
      <c r="J2502" s="15">
        <v>9.34</v>
      </c>
      <c r="K2502" s="16">
        <v>0</v>
      </c>
      <c r="L2502" s="13" t="s">
        <v>241</v>
      </c>
    </row>
    <row r="2503" spans="1:12" ht="36">
      <c r="A2503" s="13" t="s">
        <v>3045</v>
      </c>
      <c r="B2503" s="14">
        <v>45737</v>
      </c>
      <c r="C2503" s="13" t="s">
        <v>1007</v>
      </c>
      <c r="D2503" s="13" t="s">
        <v>15</v>
      </c>
      <c r="E2503" s="13" t="s">
        <v>18</v>
      </c>
      <c r="F2503" s="15">
        <v>1077.76</v>
      </c>
      <c r="G2503" s="15">
        <v>-1077.76</v>
      </c>
      <c r="H2503" s="15">
        <v>0</v>
      </c>
      <c r="I2503" s="15">
        <v>0</v>
      </c>
      <c r="J2503" s="15">
        <v>0</v>
      </c>
      <c r="K2503" s="16">
        <v>0</v>
      </c>
      <c r="L2503" s="13" t="s">
        <v>237</v>
      </c>
    </row>
    <row r="2504" spans="1:12" ht="24">
      <c r="A2504" s="13" t="s">
        <v>2518</v>
      </c>
      <c r="B2504" s="14">
        <v>45737</v>
      </c>
      <c r="C2504" s="13" t="s">
        <v>170</v>
      </c>
      <c r="D2504" s="13" t="s">
        <v>81</v>
      </c>
      <c r="E2504" s="13" t="s">
        <v>24</v>
      </c>
      <c r="F2504" s="15">
        <v>2737.64</v>
      </c>
      <c r="G2504" s="15">
        <v>0</v>
      </c>
      <c r="H2504" s="15">
        <v>2737.64</v>
      </c>
      <c r="I2504" s="15">
        <v>1905.47</v>
      </c>
      <c r="J2504" s="15">
        <v>832.17</v>
      </c>
      <c r="K2504" s="16">
        <v>0.30397350000000001</v>
      </c>
      <c r="L2504" s="13" t="s">
        <v>247</v>
      </c>
    </row>
    <row r="2505" spans="1:12" ht="24">
      <c r="A2505" s="13" t="s">
        <v>2544</v>
      </c>
      <c r="B2505" s="14">
        <v>45737</v>
      </c>
      <c r="C2505" s="13" t="s">
        <v>170</v>
      </c>
      <c r="D2505" s="13" t="s">
        <v>81</v>
      </c>
      <c r="E2505" s="13" t="s">
        <v>24</v>
      </c>
      <c r="F2505" s="15">
        <v>11972.82</v>
      </c>
      <c r="G2505" s="15">
        <v>0</v>
      </c>
      <c r="H2505" s="15">
        <v>11972.82</v>
      </c>
      <c r="I2505" s="15">
        <v>8979.6299999999992</v>
      </c>
      <c r="J2505" s="15">
        <v>2993.19</v>
      </c>
      <c r="K2505" s="16">
        <v>0.24999874999999999</v>
      </c>
      <c r="L2505" s="13" t="s">
        <v>247</v>
      </c>
    </row>
    <row r="2506" spans="1:12" ht="24">
      <c r="A2506" s="13" t="s">
        <v>3019</v>
      </c>
      <c r="B2506" s="14">
        <v>45737</v>
      </c>
      <c r="C2506" s="13" t="s">
        <v>2782</v>
      </c>
      <c r="D2506" s="13" t="s">
        <v>105</v>
      </c>
      <c r="E2506" s="13" t="s">
        <v>33</v>
      </c>
      <c r="F2506" s="15">
        <v>0</v>
      </c>
      <c r="G2506" s="15">
        <v>0</v>
      </c>
      <c r="H2506" s="15">
        <v>0</v>
      </c>
      <c r="I2506" s="15">
        <v>-150</v>
      </c>
      <c r="J2506" s="15">
        <v>150</v>
      </c>
      <c r="K2506" s="16">
        <v>0</v>
      </c>
      <c r="L2506" s="13" t="s">
        <v>105</v>
      </c>
    </row>
    <row r="2507" spans="1:12" ht="24">
      <c r="A2507" s="13" t="s">
        <v>3020</v>
      </c>
      <c r="B2507" s="14">
        <v>45737</v>
      </c>
      <c r="C2507" s="13" t="s">
        <v>2782</v>
      </c>
      <c r="D2507" s="13" t="s">
        <v>105</v>
      </c>
      <c r="E2507" s="13" t="s">
        <v>33</v>
      </c>
      <c r="F2507" s="15">
        <v>0</v>
      </c>
      <c r="G2507" s="15">
        <v>0</v>
      </c>
      <c r="H2507" s="15">
        <v>0</v>
      </c>
      <c r="I2507" s="15">
        <v>183.53</v>
      </c>
      <c r="J2507" s="15">
        <v>-183.53</v>
      </c>
      <c r="K2507" s="16">
        <v>0</v>
      </c>
      <c r="L2507" s="13" t="s">
        <v>105</v>
      </c>
    </row>
    <row r="2508" spans="1:12">
      <c r="A2508" s="13" t="s">
        <v>3059</v>
      </c>
      <c r="B2508" s="14">
        <v>45737</v>
      </c>
      <c r="C2508" s="13" t="s">
        <v>611</v>
      </c>
      <c r="D2508" s="13" t="s">
        <v>120</v>
      </c>
      <c r="E2508" s="13" t="s">
        <v>24</v>
      </c>
      <c r="F2508" s="15">
        <v>6771</v>
      </c>
      <c r="G2508" s="15">
        <v>0</v>
      </c>
      <c r="H2508" s="15">
        <v>6771</v>
      </c>
      <c r="I2508" s="15">
        <v>5079.8100000000004</v>
      </c>
      <c r="J2508" s="15">
        <v>1691.19</v>
      </c>
      <c r="K2508" s="16">
        <v>0.24976961</v>
      </c>
      <c r="L2508" s="13" t="s">
        <v>2173</v>
      </c>
    </row>
    <row r="2509" spans="1:12">
      <c r="A2509" s="13" t="s">
        <v>3060</v>
      </c>
      <c r="B2509" s="14">
        <v>45737</v>
      </c>
      <c r="C2509" s="13" t="s">
        <v>611</v>
      </c>
      <c r="D2509" s="13" t="s">
        <v>120</v>
      </c>
      <c r="E2509" s="13" t="s">
        <v>24</v>
      </c>
      <c r="F2509" s="15">
        <v>10195</v>
      </c>
      <c r="G2509" s="15">
        <v>0</v>
      </c>
      <c r="H2509" s="15">
        <v>10195</v>
      </c>
      <c r="I2509" s="15">
        <v>7665.58</v>
      </c>
      <c r="J2509" s="15">
        <v>2529.42</v>
      </c>
      <c r="K2509" s="16">
        <v>0.24810397000000001</v>
      </c>
      <c r="L2509" s="13" t="s">
        <v>2173</v>
      </c>
    </row>
    <row r="2510" spans="1:12" ht="24">
      <c r="A2510" s="13" t="s">
        <v>627</v>
      </c>
      <c r="B2510" s="14">
        <v>45737</v>
      </c>
      <c r="C2510" s="13" t="s">
        <v>507</v>
      </c>
      <c r="D2510" s="13" t="s">
        <v>45</v>
      </c>
      <c r="E2510" s="13" t="s">
        <v>18</v>
      </c>
      <c r="F2510" s="15">
        <v>0</v>
      </c>
      <c r="G2510" s="15">
        <v>0</v>
      </c>
      <c r="H2510" s="15">
        <v>0</v>
      </c>
      <c r="I2510" s="15">
        <v>174.59</v>
      </c>
      <c r="J2510" s="15">
        <v>-174.59</v>
      </c>
      <c r="K2510" s="16">
        <v>0</v>
      </c>
      <c r="L2510" s="13" t="s">
        <v>238</v>
      </c>
    </row>
    <row r="2511" spans="1:12" ht="36">
      <c r="A2511" s="13" t="s">
        <v>3061</v>
      </c>
      <c r="B2511" s="14">
        <v>45737</v>
      </c>
      <c r="C2511" s="13" t="s">
        <v>406</v>
      </c>
      <c r="D2511" s="13" t="s">
        <v>76</v>
      </c>
      <c r="E2511" s="13" t="s">
        <v>18</v>
      </c>
      <c r="F2511" s="15">
        <v>0</v>
      </c>
      <c r="G2511" s="15">
        <v>0</v>
      </c>
      <c r="H2511" s="15">
        <v>0</v>
      </c>
      <c r="I2511" s="15">
        <v>3373.5</v>
      </c>
      <c r="J2511" s="15">
        <v>-3373.5</v>
      </c>
      <c r="K2511" s="16">
        <v>0</v>
      </c>
      <c r="L2511" s="13" t="s">
        <v>127</v>
      </c>
    </row>
    <row r="2512" spans="1:12" ht="24">
      <c r="A2512" s="13" t="s">
        <v>630</v>
      </c>
      <c r="B2512" s="14">
        <v>45737</v>
      </c>
      <c r="C2512" s="13" t="s">
        <v>379</v>
      </c>
      <c r="D2512" s="13" t="s">
        <v>30</v>
      </c>
      <c r="E2512" s="13" t="s">
        <v>33</v>
      </c>
      <c r="F2512" s="15">
        <v>0</v>
      </c>
      <c r="G2512" s="15">
        <v>0</v>
      </c>
      <c r="H2512" s="15">
        <v>0</v>
      </c>
      <c r="I2512" s="15">
        <v>-262.5</v>
      </c>
      <c r="J2512" s="15">
        <v>262.5</v>
      </c>
      <c r="K2512" s="16">
        <v>0</v>
      </c>
      <c r="L2512" s="13" t="s">
        <v>117</v>
      </c>
    </row>
    <row r="2513" spans="1:12" ht="24">
      <c r="A2513" s="13" t="s">
        <v>919</v>
      </c>
      <c r="B2513" s="14">
        <v>45737</v>
      </c>
      <c r="C2513" s="13" t="s">
        <v>180</v>
      </c>
      <c r="D2513" s="13" t="s">
        <v>76</v>
      </c>
      <c r="E2513" s="13" t="s">
        <v>33</v>
      </c>
      <c r="F2513" s="15">
        <v>0</v>
      </c>
      <c r="G2513" s="15">
        <v>0</v>
      </c>
      <c r="H2513" s="15">
        <v>0</v>
      </c>
      <c r="I2513" s="15">
        <v>196</v>
      </c>
      <c r="J2513" s="15">
        <v>-196</v>
      </c>
      <c r="K2513" s="16">
        <v>0</v>
      </c>
      <c r="L2513" s="13" t="s">
        <v>142</v>
      </c>
    </row>
    <row r="2514" spans="1:12" ht="24">
      <c r="A2514" s="13" t="s">
        <v>1047</v>
      </c>
      <c r="B2514" s="14">
        <v>45737</v>
      </c>
      <c r="C2514" s="13" t="s">
        <v>170</v>
      </c>
      <c r="D2514" s="13" t="s">
        <v>81</v>
      </c>
      <c r="E2514" s="13" t="s">
        <v>24</v>
      </c>
      <c r="F2514" s="15">
        <v>0</v>
      </c>
      <c r="G2514" s="15">
        <v>0</v>
      </c>
      <c r="H2514" s="15">
        <v>0</v>
      </c>
      <c r="I2514" s="15">
        <v>-5.6</v>
      </c>
      <c r="J2514" s="15">
        <v>5.6</v>
      </c>
      <c r="K2514" s="16">
        <v>0</v>
      </c>
      <c r="L2514" s="13" t="s">
        <v>247</v>
      </c>
    </row>
    <row r="2515" spans="1:12">
      <c r="A2515" s="13" t="s">
        <v>1098</v>
      </c>
      <c r="B2515" s="14">
        <v>45737</v>
      </c>
      <c r="C2515" s="13" t="s">
        <v>293</v>
      </c>
      <c r="D2515" s="13" t="s">
        <v>113</v>
      </c>
      <c r="E2515" s="13" t="s">
        <v>24</v>
      </c>
      <c r="F2515" s="15">
        <v>0</v>
      </c>
      <c r="G2515" s="15">
        <v>0</v>
      </c>
      <c r="H2515" s="15">
        <v>0</v>
      </c>
      <c r="I2515" s="15">
        <v>-675</v>
      </c>
      <c r="J2515" s="15">
        <v>675</v>
      </c>
      <c r="K2515" s="16">
        <v>0</v>
      </c>
      <c r="L2515" s="13" t="s">
        <v>113</v>
      </c>
    </row>
    <row r="2516" spans="1:12">
      <c r="A2516" s="13" t="s">
        <v>1099</v>
      </c>
      <c r="B2516" s="14">
        <v>45737</v>
      </c>
      <c r="C2516" s="13" t="s">
        <v>293</v>
      </c>
      <c r="D2516" s="13" t="s">
        <v>113</v>
      </c>
      <c r="E2516" s="13" t="s">
        <v>24</v>
      </c>
      <c r="F2516" s="15">
        <v>0</v>
      </c>
      <c r="G2516" s="15">
        <v>0</v>
      </c>
      <c r="H2516" s="15">
        <v>0</v>
      </c>
      <c r="I2516" s="15">
        <v>-2175</v>
      </c>
      <c r="J2516" s="15">
        <v>2175</v>
      </c>
      <c r="K2516" s="16">
        <v>0</v>
      </c>
      <c r="L2516" s="13" t="s">
        <v>113</v>
      </c>
    </row>
    <row r="2517" spans="1:12">
      <c r="A2517" s="13" t="s">
        <v>1100</v>
      </c>
      <c r="B2517" s="14">
        <v>45737</v>
      </c>
      <c r="C2517" s="13" t="s">
        <v>293</v>
      </c>
      <c r="D2517" s="13" t="s">
        <v>113</v>
      </c>
      <c r="E2517" s="13" t="s">
        <v>24</v>
      </c>
      <c r="F2517" s="15">
        <v>0</v>
      </c>
      <c r="G2517" s="15">
        <v>0</v>
      </c>
      <c r="H2517" s="15">
        <v>0</v>
      </c>
      <c r="I2517" s="15">
        <v>-300</v>
      </c>
      <c r="J2517" s="15">
        <v>300</v>
      </c>
      <c r="K2517" s="16">
        <v>0</v>
      </c>
      <c r="L2517" s="13" t="s">
        <v>113</v>
      </c>
    </row>
    <row r="2518" spans="1:12" ht="24">
      <c r="A2518" s="13" t="s">
        <v>1349</v>
      </c>
      <c r="B2518" s="14">
        <v>45737</v>
      </c>
      <c r="C2518" s="13" t="s">
        <v>223</v>
      </c>
      <c r="D2518" s="13" t="s">
        <v>59</v>
      </c>
      <c r="E2518" s="13" t="s">
        <v>18</v>
      </c>
      <c r="F2518" s="15">
        <v>0</v>
      </c>
      <c r="G2518" s="15">
        <v>-2447.0300000000002</v>
      </c>
      <c r="H2518" s="15">
        <v>-2447.0300000000002</v>
      </c>
      <c r="I2518" s="15">
        <v>0</v>
      </c>
      <c r="J2518" s="15">
        <v>-2447.0300000000002</v>
      </c>
      <c r="K2518" s="16">
        <v>1</v>
      </c>
      <c r="L2518" s="13" t="s">
        <v>103</v>
      </c>
    </row>
    <row r="2519" spans="1:12" ht="24">
      <c r="A2519" s="13" t="s">
        <v>1680</v>
      </c>
      <c r="B2519" s="14">
        <v>45737</v>
      </c>
      <c r="C2519" s="13" t="s">
        <v>676</v>
      </c>
      <c r="D2519" s="13" t="s">
        <v>106</v>
      </c>
      <c r="E2519" s="13" t="s">
        <v>33</v>
      </c>
      <c r="F2519" s="15">
        <v>0</v>
      </c>
      <c r="G2519" s="15">
        <v>0</v>
      </c>
      <c r="H2519" s="15">
        <v>0</v>
      </c>
      <c r="I2519" s="15">
        <v>-80.8</v>
      </c>
      <c r="J2519" s="15">
        <v>80.8</v>
      </c>
      <c r="K2519" s="16">
        <v>0</v>
      </c>
      <c r="L2519" s="13" t="s">
        <v>573</v>
      </c>
    </row>
    <row r="2520" spans="1:12" ht="24">
      <c r="A2520" s="13" t="s">
        <v>2432</v>
      </c>
      <c r="B2520" s="14">
        <v>45737</v>
      </c>
      <c r="C2520" s="13" t="s">
        <v>580</v>
      </c>
      <c r="D2520" s="13" t="s">
        <v>181</v>
      </c>
      <c r="E2520" s="13" t="s">
        <v>18</v>
      </c>
      <c r="F2520" s="15">
        <v>0</v>
      </c>
      <c r="G2520" s="15">
        <v>0</v>
      </c>
      <c r="H2520" s="15">
        <v>0</v>
      </c>
      <c r="I2520" s="15">
        <v>6.01</v>
      </c>
      <c r="J2520" s="15">
        <v>-6.01</v>
      </c>
      <c r="K2520" s="16">
        <v>0</v>
      </c>
      <c r="L2520" s="13" t="s">
        <v>581</v>
      </c>
    </row>
    <row r="2521" spans="1:12" ht="24">
      <c r="A2521" s="13" t="s">
        <v>2881</v>
      </c>
      <c r="B2521" s="14">
        <v>45737</v>
      </c>
      <c r="C2521" s="13" t="s">
        <v>580</v>
      </c>
      <c r="D2521" s="13" t="s">
        <v>181</v>
      </c>
      <c r="E2521" s="13" t="s">
        <v>18</v>
      </c>
      <c r="F2521" s="15">
        <v>0</v>
      </c>
      <c r="G2521" s="15">
        <v>0</v>
      </c>
      <c r="H2521" s="15">
        <v>0</v>
      </c>
      <c r="I2521" s="15">
        <v>21</v>
      </c>
      <c r="J2521" s="15">
        <v>-21</v>
      </c>
      <c r="K2521" s="16">
        <v>0</v>
      </c>
      <c r="L2521" s="13" t="s">
        <v>581</v>
      </c>
    </row>
    <row r="2522" spans="1:12" ht="36">
      <c r="A2522" s="13" t="s">
        <v>2123</v>
      </c>
      <c r="B2522" s="14">
        <v>45737</v>
      </c>
      <c r="C2522" s="13" t="s">
        <v>2108</v>
      </c>
      <c r="D2522" s="13" t="s">
        <v>59</v>
      </c>
      <c r="E2522" s="13" t="s">
        <v>18</v>
      </c>
      <c r="F2522" s="15">
        <v>0</v>
      </c>
      <c r="G2522" s="15">
        <v>-103</v>
      </c>
      <c r="H2522" s="15">
        <v>-103</v>
      </c>
      <c r="I2522" s="15">
        <v>-81.87</v>
      </c>
      <c r="J2522" s="15">
        <v>-21.13</v>
      </c>
      <c r="K2522" s="16">
        <v>0.20514563</v>
      </c>
      <c r="L2522" s="13" t="s">
        <v>269</v>
      </c>
    </row>
    <row r="2523" spans="1:12" ht="24">
      <c r="A2523" s="13" t="s">
        <v>2168</v>
      </c>
      <c r="B2523" s="14">
        <v>45737</v>
      </c>
      <c r="C2523" s="13" t="s">
        <v>146</v>
      </c>
      <c r="D2523" s="13" t="s">
        <v>76</v>
      </c>
      <c r="E2523" s="13" t="s">
        <v>18</v>
      </c>
      <c r="F2523" s="15">
        <v>0</v>
      </c>
      <c r="G2523" s="15">
        <v>0</v>
      </c>
      <c r="H2523" s="15">
        <v>0</v>
      </c>
      <c r="I2523" s="15">
        <v>-560.04</v>
      </c>
      <c r="J2523" s="15">
        <v>560.04</v>
      </c>
      <c r="K2523" s="16">
        <v>0</v>
      </c>
      <c r="L2523" s="13" t="s">
        <v>1738</v>
      </c>
    </row>
    <row r="2524" spans="1:12" ht="24">
      <c r="A2524" s="13" t="s">
        <v>3062</v>
      </c>
      <c r="B2524" s="14">
        <v>45737</v>
      </c>
      <c r="C2524" s="13" t="s">
        <v>3000</v>
      </c>
      <c r="D2524" s="13" t="s">
        <v>76</v>
      </c>
      <c r="E2524" s="13" t="s">
        <v>18</v>
      </c>
      <c r="F2524" s="15">
        <v>2875</v>
      </c>
      <c r="G2524" s="15">
        <v>0</v>
      </c>
      <c r="H2524" s="15">
        <v>2875</v>
      </c>
      <c r="I2524" s="15">
        <v>1978.48</v>
      </c>
      <c r="J2524" s="15">
        <v>896.52</v>
      </c>
      <c r="K2524" s="16">
        <v>0.31183304000000001</v>
      </c>
      <c r="L2524" s="13" t="s">
        <v>238</v>
      </c>
    </row>
    <row r="2525" spans="1:12" ht="24">
      <c r="A2525" s="13" t="s">
        <v>3063</v>
      </c>
      <c r="B2525" s="14">
        <v>45737</v>
      </c>
      <c r="C2525" s="13" t="s">
        <v>223</v>
      </c>
      <c r="D2525" s="13" t="s">
        <v>59</v>
      </c>
      <c r="E2525" s="13" t="s">
        <v>18</v>
      </c>
      <c r="F2525" s="15">
        <v>0</v>
      </c>
      <c r="G2525" s="15">
        <v>0</v>
      </c>
      <c r="H2525" s="15">
        <v>0</v>
      </c>
      <c r="I2525" s="15">
        <v>1920</v>
      </c>
      <c r="J2525" s="15">
        <v>-1920</v>
      </c>
      <c r="K2525" s="16">
        <v>0</v>
      </c>
      <c r="L2525" s="13" t="s">
        <v>2775</v>
      </c>
    </row>
    <row r="2526" spans="1:12" ht="24">
      <c r="A2526" s="13" t="s">
        <v>2529</v>
      </c>
      <c r="B2526" s="14">
        <v>45737</v>
      </c>
      <c r="C2526" s="13" t="s">
        <v>295</v>
      </c>
      <c r="D2526" s="13" t="s">
        <v>59</v>
      </c>
      <c r="E2526" s="13" t="s">
        <v>18</v>
      </c>
      <c r="F2526" s="15">
        <v>9910.27</v>
      </c>
      <c r="G2526" s="15">
        <v>0</v>
      </c>
      <c r="H2526" s="15">
        <v>9910.27</v>
      </c>
      <c r="I2526" s="15">
        <v>7465.13</v>
      </c>
      <c r="J2526" s="15">
        <v>2445.14</v>
      </c>
      <c r="K2526" s="16">
        <v>0.24672789000000001</v>
      </c>
      <c r="L2526" s="13" t="s">
        <v>181</v>
      </c>
    </row>
    <row r="2527" spans="1:12">
      <c r="A2527" s="13" t="s">
        <v>3064</v>
      </c>
      <c r="B2527" s="14">
        <v>45737</v>
      </c>
      <c r="C2527" s="13" t="s">
        <v>21</v>
      </c>
      <c r="D2527" s="13" t="s">
        <v>20</v>
      </c>
      <c r="E2527" s="13" t="s">
        <v>24</v>
      </c>
      <c r="F2527" s="15">
        <v>688</v>
      </c>
      <c r="G2527" s="15">
        <v>0</v>
      </c>
      <c r="H2527" s="15">
        <v>688</v>
      </c>
      <c r="I2527" s="15">
        <v>512</v>
      </c>
      <c r="J2527" s="15">
        <v>176</v>
      </c>
      <c r="K2527" s="16">
        <v>0.25581395000000001</v>
      </c>
      <c r="L2527" s="13" t="s">
        <v>245</v>
      </c>
    </row>
    <row r="2528" spans="1:12">
      <c r="A2528" s="13" t="s">
        <v>3065</v>
      </c>
      <c r="B2528" s="14">
        <v>45737</v>
      </c>
      <c r="C2528" s="13" t="s">
        <v>3066</v>
      </c>
      <c r="D2528" s="13" t="s">
        <v>15</v>
      </c>
      <c r="E2528" s="13" t="s">
        <v>18</v>
      </c>
      <c r="F2528" s="15">
        <v>155</v>
      </c>
      <c r="G2528" s="15">
        <v>0</v>
      </c>
      <c r="H2528" s="15">
        <v>155</v>
      </c>
      <c r="I2528" s="15">
        <v>91.08</v>
      </c>
      <c r="J2528" s="15">
        <v>63.92</v>
      </c>
      <c r="K2528" s="16">
        <v>0.41238710000000001</v>
      </c>
      <c r="L2528" s="13" t="s">
        <v>3067</v>
      </c>
    </row>
    <row r="2529" spans="1:12">
      <c r="A2529" s="13" t="s">
        <v>3068</v>
      </c>
      <c r="B2529" s="14">
        <v>45737</v>
      </c>
      <c r="C2529" s="13" t="s">
        <v>224</v>
      </c>
      <c r="D2529" s="13" t="s">
        <v>76</v>
      </c>
      <c r="E2529" s="13" t="s">
        <v>18</v>
      </c>
      <c r="F2529" s="15">
        <v>235.3</v>
      </c>
      <c r="G2529" s="15">
        <v>0</v>
      </c>
      <c r="H2529" s="15">
        <v>235.3</v>
      </c>
      <c r="I2529" s="15">
        <v>0</v>
      </c>
      <c r="J2529" s="15">
        <v>235.3</v>
      </c>
      <c r="K2529" s="16">
        <v>1</v>
      </c>
      <c r="L2529" s="13" t="s">
        <v>237</v>
      </c>
    </row>
    <row r="2530" spans="1:12" ht="24">
      <c r="A2530" s="13" t="s">
        <v>3069</v>
      </c>
      <c r="B2530" s="14">
        <v>45737</v>
      </c>
      <c r="C2530" s="13" t="s">
        <v>175</v>
      </c>
      <c r="D2530" s="13" t="s">
        <v>20</v>
      </c>
      <c r="E2530" s="13" t="s">
        <v>24</v>
      </c>
      <c r="F2530" s="15">
        <v>160</v>
      </c>
      <c r="G2530" s="15">
        <v>0</v>
      </c>
      <c r="H2530" s="15">
        <v>160</v>
      </c>
      <c r="I2530" s="15">
        <v>110</v>
      </c>
      <c r="J2530" s="15">
        <v>50</v>
      </c>
      <c r="K2530" s="16">
        <v>0.3125</v>
      </c>
      <c r="L2530" s="13" t="s">
        <v>20</v>
      </c>
    </row>
    <row r="2531" spans="1:12" ht="24">
      <c r="A2531" s="13" t="s">
        <v>3070</v>
      </c>
      <c r="B2531" s="14">
        <v>45737</v>
      </c>
      <c r="C2531" s="13" t="s">
        <v>175</v>
      </c>
      <c r="D2531" s="13" t="s">
        <v>20</v>
      </c>
      <c r="E2531" s="13" t="s">
        <v>24</v>
      </c>
      <c r="F2531" s="15">
        <v>2365.25</v>
      </c>
      <c r="G2531" s="15">
        <v>0</v>
      </c>
      <c r="H2531" s="15">
        <v>2365.25</v>
      </c>
      <c r="I2531" s="15">
        <v>1754.55</v>
      </c>
      <c r="J2531" s="15">
        <v>610.70000000000005</v>
      </c>
      <c r="K2531" s="16">
        <v>0.25819681</v>
      </c>
      <c r="L2531" s="13" t="s">
        <v>20</v>
      </c>
    </row>
    <row r="2532" spans="1:12" ht="24">
      <c r="A2532" s="13" t="s">
        <v>2838</v>
      </c>
      <c r="B2532" s="14">
        <v>45739</v>
      </c>
      <c r="C2532" s="13" t="s">
        <v>60</v>
      </c>
      <c r="D2532" s="13" t="s">
        <v>59</v>
      </c>
      <c r="E2532" s="13" t="s">
        <v>18</v>
      </c>
      <c r="F2532" s="15">
        <v>0</v>
      </c>
      <c r="G2532" s="15">
        <v>0</v>
      </c>
      <c r="H2532" s="15">
        <v>0</v>
      </c>
      <c r="I2532" s="15">
        <v>-1570</v>
      </c>
      <c r="J2532" s="15">
        <v>1570</v>
      </c>
      <c r="K2532" s="16">
        <v>0</v>
      </c>
      <c r="L2532" s="13" t="s">
        <v>260</v>
      </c>
    </row>
    <row r="2533" spans="1:12" ht="36">
      <c r="A2533" s="13" t="s">
        <v>2163</v>
      </c>
      <c r="B2533" s="14">
        <v>45740</v>
      </c>
      <c r="C2533" s="13" t="s">
        <v>121</v>
      </c>
      <c r="D2533" s="13" t="s">
        <v>120</v>
      </c>
      <c r="E2533" s="13" t="s">
        <v>24</v>
      </c>
      <c r="F2533" s="15">
        <v>0</v>
      </c>
      <c r="G2533" s="15">
        <v>0</v>
      </c>
      <c r="H2533" s="15">
        <v>0</v>
      </c>
      <c r="I2533" s="15">
        <v>-120.52</v>
      </c>
      <c r="J2533" s="15">
        <v>120.52</v>
      </c>
      <c r="K2533" s="16">
        <v>0</v>
      </c>
      <c r="L2533" s="13" t="s">
        <v>2753</v>
      </c>
    </row>
    <row r="2534" spans="1:12" ht="24">
      <c r="A2534" s="13" t="s">
        <v>1922</v>
      </c>
      <c r="B2534" s="14">
        <v>45740</v>
      </c>
      <c r="C2534" s="13" t="s">
        <v>170</v>
      </c>
      <c r="D2534" s="13" t="s">
        <v>81</v>
      </c>
      <c r="E2534" s="13" t="s">
        <v>24</v>
      </c>
      <c r="F2534" s="15">
        <v>0</v>
      </c>
      <c r="G2534" s="15">
        <v>0</v>
      </c>
      <c r="H2534" s="15">
        <v>0</v>
      </c>
      <c r="I2534" s="15">
        <v>15.56</v>
      </c>
      <c r="J2534" s="15">
        <v>-15.56</v>
      </c>
      <c r="K2534" s="16">
        <v>0</v>
      </c>
      <c r="L2534" s="13" t="s">
        <v>247</v>
      </c>
    </row>
    <row r="2535" spans="1:12">
      <c r="A2535" s="13" t="s">
        <v>3071</v>
      </c>
      <c r="B2535" s="14">
        <v>45740</v>
      </c>
      <c r="C2535" s="13" t="s">
        <v>224</v>
      </c>
      <c r="D2535" s="13" t="s">
        <v>76</v>
      </c>
      <c r="E2535" s="13" t="s">
        <v>18</v>
      </c>
      <c r="F2535" s="15">
        <v>228096.93</v>
      </c>
      <c r="G2535" s="15">
        <v>0</v>
      </c>
      <c r="H2535" s="15">
        <v>228096.93</v>
      </c>
      <c r="I2535" s="15">
        <v>161708.69</v>
      </c>
      <c r="J2535" s="15">
        <v>66388.240000000005</v>
      </c>
      <c r="K2535" s="16">
        <v>0.29105276000000002</v>
      </c>
      <c r="L2535" s="13" t="s">
        <v>237</v>
      </c>
    </row>
    <row r="2536" spans="1:12" ht="48">
      <c r="A2536" s="13" t="s">
        <v>1919</v>
      </c>
      <c r="B2536" s="14">
        <v>45740</v>
      </c>
      <c r="C2536" s="13" t="s">
        <v>151</v>
      </c>
      <c r="D2536" s="13" t="s">
        <v>70</v>
      </c>
      <c r="E2536" s="13" t="s">
        <v>24</v>
      </c>
      <c r="F2536" s="15">
        <v>0</v>
      </c>
      <c r="G2536" s="15">
        <v>0</v>
      </c>
      <c r="H2536" s="15">
        <v>0</v>
      </c>
      <c r="I2536" s="15">
        <v>-336.87</v>
      </c>
      <c r="J2536" s="15">
        <v>336.87</v>
      </c>
      <c r="K2536" s="16">
        <v>0</v>
      </c>
      <c r="L2536" s="13" t="s">
        <v>239</v>
      </c>
    </row>
    <row r="2537" spans="1:12">
      <c r="A2537" s="13" t="s">
        <v>2997</v>
      </c>
      <c r="B2537" s="14">
        <v>45740</v>
      </c>
      <c r="C2537" s="13" t="s">
        <v>2998</v>
      </c>
      <c r="D2537" s="13" t="s">
        <v>45</v>
      </c>
      <c r="E2537" s="13" t="s">
        <v>33</v>
      </c>
      <c r="F2537" s="15">
        <v>0</v>
      </c>
      <c r="G2537" s="15">
        <v>0</v>
      </c>
      <c r="H2537" s="15">
        <v>0</v>
      </c>
      <c r="I2537" s="15">
        <v>109.69</v>
      </c>
      <c r="J2537" s="15">
        <v>-109.69</v>
      </c>
      <c r="K2537" s="16">
        <v>0</v>
      </c>
      <c r="L2537" s="13" t="s">
        <v>77</v>
      </c>
    </row>
    <row r="2538" spans="1:12" ht="24">
      <c r="A2538" s="13" t="s">
        <v>2333</v>
      </c>
      <c r="B2538" s="14">
        <v>45740</v>
      </c>
      <c r="C2538" s="13" t="s">
        <v>2151</v>
      </c>
      <c r="D2538" s="13" t="s">
        <v>68</v>
      </c>
      <c r="E2538" s="13" t="s">
        <v>18</v>
      </c>
      <c r="F2538" s="15">
        <v>0</v>
      </c>
      <c r="G2538" s="15">
        <v>0</v>
      </c>
      <c r="H2538" s="15">
        <v>0</v>
      </c>
      <c r="I2538" s="15">
        <v>843.18</v>
      </c>
      <c r="J2538" s="15">
        <v>-843.18</v>
      </c>
      <c r="K2538" s="16">
        <v>0</v>
      </c>
      <c r="L2538" s="13" t="s">
        <v>240</v>
      </c>
    </row>
    <row r="2539" spans="1:12" ht="36">
      <c r="A2539" s="13" t="s">
        <v>574</v>
      </c>
      <c r="B2539" s="14">
        <v>45740</v>
      </c>
      <c r="C2539" s="13" t="s">
        <v>365</v>
      </c>
      <c r="D2539" s="13" t="s">
        <v>70</v>
      </c>
      <c r="E2539" s="13" t="s">
        <v>24</v>
      </c>
      <c r="F2539" s="15">
        <v>0</v>
      </c>
      <c r="G2539" s="15">
        <v>0</v>
      </c>
      <c r="H2539" s="15">
        <v>0</v>
      </c>
      <c r="I2539" s="15">
        <v>30</v>
      </c>
      <c r="J2539" s="15">
        <v>-30</v>
      </c>
      <c r="K2539" s="16">
        <v>0</v>
      </c>
      <c r="L2539" s="13" t="s">
        <v>239</v>
      </c>
    </row>
    <row r="2540" spans="1:12" ht="36">
      <c r="A2540" s="13" t="s">
        <v>3072</v>
      </c>
      <c r="B2540" s="14">
        <v>45740</v>
      </c>
      <c r="C2540" s="13" t="s">
        <v>152</v>
      </c>
      <c r="D2540" s="13" t="s">
        <v>113</v>
      </c>
      <c r="E2540" s="13" t="s">
        <v>24</v>
      </c>
      <c r="F2540" s="15">
        <v>338.04</v>
      </c>
      <c r="G2540" s="15">
        <v>0</v>
      </c>
      <c r="H2540" s="15">
        <v>338.04</v>
      </c>
      <c r="I2540" s="15">
        <v>287.37</v>
      </c>
      <c r="J2540" s="15">
        <v>50.67</v>
      </c>
      <c r="K2540" s="16">
        <v>0.14989350000000001</v>
      </c>
      <c r="L2540" s="13" t="s">
        <v>113</v>
      </c>
    </row>
    <row r="2541" spans="1:12">
      <c r="A2541" s="13" t="s">
        <v>1045</v>
      </c>
      <c r="B2541" s="14">
        <v>45740</v>
      </c>
      <c r="C2541" s="13" t="s">
        <v>62</v>
      </c>
      <c r="D2541" s="13" t="s">
        <v>15</v>
      </c>
      <c r="E2541" s="13" t="s">
        <v>18</v>
      </c>
      <c r="F2541" s="15">
        <v>0</v>
      </c>
      <c r="G2541" s="15">
        <v>305</v>
      </c>
      <c r="H2541" s="15">
        <v>305</v>
      </c>
      <c r="I2541" s="15">
        <v>212.95</v>
      </c>
      <c r="J2541" s="15">
        <v>92.05</v>
      </c>
      <c r="K2541" s="16">
        <v>0.30180328000000001</v>
      </c>
      <c r="L2541" s="13" t="s">
        <v>238</v>
      </c>
    </row>
    <row r="2542" spans="1:12" ht="36">
      <c r="A2542" s="13" t="s">
        <v>3073</v>
      </c>
      <c r="B2542" s="14">
        <v>45740</v>
      </c>
      <c r="C2542" s="13" t="s">
        <v>2928</v>
      </c>
      <c r="D2542" s="13" t="s">
        <v>76</v>
      </c>
      <c r="E2542" s="13" t="s">
        <v>18</v>
      </c>
      <c r="F2542" s="15">
        <v>2717</v>
      </c>
      <c r="G2542" s="15">
        <v>0</v>
      </c>
      <c r="H2542" s="15">
        <v>2717</v>
      </c>
      <c r="I2542" s="15">
        <v>1917.7</v>
      </c>
      <c r="J2542" s="15">
        <v>799.3</v>
      </c>
      <c r="K2542" s="16">
        <v>0.29418475999999999</v>
      </c>
      <c r="L2542" s="13" t="s">
        <v>238</v>
      </c>
    </row>
    <row r="2543" spans="1:12" ht="24">
      <c r="A2543" s="13" t="s">
        <v>2432</v>
      </c>
      <c r="B2543" s="14">
        <v>45740</v>
      </c>
      <c r="C2543" s="13" t="s">
        <v>580</v>
      </c>
      <c r="D2543" s="13" t="s">
        <v>181</v>
      </c>
      <c r="E2543" s="13" t="s">
        <v>18</v>
      </c>
      <c r="F2543" s="15">
        <v>0</v>
      </c>
      <c r="G2543" s="15">
        <v>0</v>
      </c>
      <c r="H2543" s="15">
        <v>0</v>
      </c>
      <c r="I2543" s="15">
        <v>0</v>
      </c>
      <c r="J2543" s="15">
        <v>0</v>
      </c>
      <c r="K2543" s="16">
        <v>0</v>
      </c>
      <c r="L2543" s="13" t="s">
        <v>581</v>
      </c>
    </row>
    <row r="2544" spans="1:12" ht="24">
      <c r="A2544" s="13" t="s">
        <v>3074</v>
      </c>
      <c r="B2544" s="14">
        <v>45740</v>
      </c>
      <c r="C2544" s="13" t="s">
        <v>118</v>
      </c>
      <c r="D2544" s="13" t="s">
        <v>117</v>
      </c>
      <c r="E2544" s="13" t="s">
        <v>33</v>
      </c>
      <c r="F2544" s="15">
        <v>1951.68</v>
      </c>
      <c r="G2544" s="15">
        <v>0</v>
      </c>
      <c r="H2544" s="15">
        <v>1951.68</v>
      </c>
      <c r="I2544" s="15">
        <v>1756.5</v>
      </c>
      <c r="J2544" s="15">
        <v>195.18</v>
      </c>
      <c r="K2544" s="16">
        <v>0.10000615</v>
      </c>
      <c r="L2544" s="13" t="s">
        <v>117</v>
      </c>
    </row>
    <row r="2545" spans="1:12" ht="36">
      <c r="A2545" s="13" t="s">
        <v>2019</v>
      </c>
      <c r="B2545" s="14">
        <v>45740</v>
      </c>
      <c r="C2545" s="13" t="s">
        <v>2020</v>
      </c>
      <c r="D2545" s="13" t="s">
        <v>70</v>
      </c>
      <c r="E2545" s="13" t="s">
        <v>24</v>
      </c>
      <c r="F2545" s="15">
        <v>0</v>
      </c>
      <c r="G2545" s="15">
        <v>0</v>
      </c>
      <c r="H2545" s="15">
        <v>0</v>
      </c>
      <c r="I2545" s="15">
        <v>-470.81</v>
      </c>
      <c r="J2545" s="15">
        <v>470.81</v>
      </c>
      <c r="K2545" s="16">
        <v>0</v>
      </c>
      <c r="L2545" s="13" t="s">
        <v>239</v>
      </c>
    </row>
    <row r="2546" spans="1:12" ht="36">
      <c r="A2546" s="13" t="s">
        <v>3075</v>
      </c>
      <c r="B2546" s="14">
        <v>45740</v>
      </c>
      <c r="C2546" s="13" t="s">
        <v>152</v>
      </c>
      <c r="D2546" s="13" t="s">
        <v>113</v>
      </c>
      <c r="E2546" s="13" t="s">
        <v>24</v>
      </c>
      <c r="F2546" s="15">
        <v>42189.24</v>
      </c>
      <c r="G2546" s="15">
        <v>0</v>
      </c>
      <c r="H2546" s="15">
        <v>42189.24</v>
      </c>
      <c r="I2546" s="15">
        <v>35860.86</v>
      </c>
      <c r="J2546" s="15">
        <v>6328.38</v>
      </c>
      <c r="K2546" s="16">
        <v>0.14999986000000001</v>
      </c>
      <c r="L2546" s="13" t="s">
        <v>113</v>
      </c>
    </row>
    <row r="2547" spans="1:12" ht="24">
      <c r="A2547" s="13" t="s">
        <v>289</v>
      </c>
      <c r="B2547" s="14">
        <v>45740</v>
      </c>
      <c r="C2547" s="13" t="s">
        <v>71</v>
      </c>
      <c r="D2547" s="13" t="s">
        <v>70</v>
      </c>
      <c r="E2547" s="13" t="s">
        <v>24</v>
      </c>
      <c r="F2547" s="15">
        <v>0</v>
      </c>
      <c r="G2547" s="15">
        <v>0</v>
      </c>
      <c r="H2547" s="15">
        <v>0</v>
      </c>
      <c r="I2547" s="15">
        <v>91</v>
      </c>
      <c r="J2547" s="15">
        <v>-91</v>
      </c>
      <c r="K2547" s="16">
        <v>0</v>
      </c>
      <c r="L2547" s="13" t="s">
        <v>243</v>
      </c>
    </row>
    <row r="2548" spans="1:12" ht="24">
      <c r="A2548" s="13" t="s">
        <v>482</v>
      </c>
      <c r="B2548" s="14">
        <v>45740</v>
      </c>
      <c r="C2548" s="13" t="s">
        <v>273</v>
      </c>
      <c r="D2548" s="13" t="s">
        <v>76</v>
      </c>
      <c r="E2548" s="13" t="s">
        <v>18</v>
      </c>
      <c r="F2548" s="15">
        <v>0</v>
      </c>
      <c r="G2548" s="15">
        <v>-2544.33</v>
      </c>
      <c r="H2548" s="15">
        <v>-2544.33</v>
      </c>
      <c r="I2548" s="15">
        <v>-2853.13</v>
      </c>
      <c r="J2548" s="15">
        <v>308.8</v>
      </c>
      <c r="K2548" s="16">
        <v>-0.1213679</v>
      </c>
      <c r="L2548" s="13" t="s">
        <v>269</v>
      </c>
    </row>
    <row r="2549" spans="1:12" ht="24">
      <c r="A2549" s="13" t="s">
        <v>1538</v>
      </c>
      <c r="B2549" s="14">
        <v>45740</v>
      </c>
      <c r="C2549" s="13" t="s">
        <v>1539</v>
      </c>
      <c r="D2549" s="13" t="s">
        <v>45</v>
      </c>
      <c r="E2549" s="13" t="s">
        <v>24</v>
      </c>
      <c r="F2549" s="15">
        <v>0</v>
      </c>
      <c r="G2549" s="15">
        <v>0</v>
      </c>
      <c r="H2549" s="15">
        <v>0</v>
      </c>
      <c r="I2549" s="15">
        <v>0.34</v>
      </c>
      <c r="J2549" s="15">
        <v>-0.34</v>
      </c>
      <c r="K2549" s="16">
        <v>0</v>
      </c>
      <c r="L2549" s="13" t="s">
        <v>241</v>
      </c>
    </row>
    <row r="2550" spans="1:12" ht="24">
      <c r="A2550" s="13" t="s">
        <v>3076</v>
      </c>
      <c r="B2550" s="14">
        <v>45740</v>
      </c>
      <c r="C2550" s="13" t="s">
        <v>122</v>
      </c>
      <c r="D2550" s="13" t="s">
        <v>45</v>
      </c>
      <c r="E2550" s="13" t="s">
        <v>24</v>
      </c>
      <c r="F2550" s="15">
        <v>0</v>
      </c>
      <c r="G2550" s="15">
        <v>0</v>
      </c>
      <c r="H2550" s="15">
        <v>0</v>
      </c>
      <c r="I2550" s="15">
        <v>424.4</v>
      </c>
      <c r="J2550" s="15">
        <v>-424.4</v>
      </c>
      <c r="K2550" s="16">
        <v>0</v>
      </c>
      <c r="L2550" s="13" t="s">
        <v>247</v>
      </c>
    </row>
    <row r="2551" spans="1:12" ht="24">
      <c r="A2551" s="13" t="s">
        <v>1865</v>
      </c>
      <c r="B2551" s="14">
        <v>45740</v>
      </c>
      <c r="C2551" s="13" t="s">
        <v>1866</v>
      </c>
      <c r="D2551" s="13" t="s">
        <v>39</v>
      </c>
      <c r="E2551" s="13" t="s">
        <v>24</v>
      </c>
      <c r="F2551" s="15">
        <v>0</v>
      </c>
      <c r="G2551" s="15">
        <v>-340</v>
      </c>
      <c r="H2551" s="15">
        <v>-340</v>
      </c>
      <c r="I2551" s="15">
        <v>-952</v>
      </c>
      <c r="J2551" s="15">
        <v>612</v>
      </c>
      <c r="K2551" s="16">
        <v>-1.8</v>
      </c>
      <c r="L2551" s="13" t="s">
        <v>249</v>
      </c>
    </row>
    <row r="2552" spans="1:12">
      <c r="A2552" s="13" t="s">
        <v>2416</v>
      </c>
      <c r="B2552" s="14">
        <v>45740</v>
      </c>
      <c r="C2552" s="13" t="s">
        <v>224</v>
      </c>
      <c r="D2552" s="13" t="s">
        <v>76</v>
      </c>
      <c r="E2552" s="13" t="s">
        <v>18</v>
      </c>
      <c r="F2552" s="15">
        <v>139406.76999999999</v>
      </c>
      <c r="G2552" s="15">
        <v>0</v>
      </c>
      <c r="H2552" s="15">
        <v>139406.76999999999</v>
      </c>
      <c r="I2552" s="15">
        <v>103557.14</v>
      </c>
      <c r="J2552" s="15">
        <v>35849.629999999997</v>
      </c>
      <c r="K2552" s="16">
        <v>0.25715845999999998</v>
      </c>
      <c r="L2552" s="13" t="s">
        <v>237</v>
      </c>
    </row>
    <row r="2553" spans="1:12">
      <c r="A2553" s="13" t="s">
        <v>3077</v>
      </c>
      <c r="B2553" s="14">
        <v>45740</v>
      </c>
      <c r="C2553" s="13" t="s">
        <v>224</v>
      </c>
      <c r="D2553" s="13" t="s">
        <v>76</v>
      </c>
      <c r="E2553" s="13" t="s">
        <v>18</v>
      </c>
      <c r="F2553" s="15">
        <v>81909.08</v>
      </c>
      <c r="G2553" s="15">
        <v>0</v>
      </c>
      <c r="H2553" s="15">
        <v>81909.08</v>
      </c>
      <c r="I2553" s="15">
        <v>67268.789999999994</v>
      </c>
      <c r="J2553" s="15">
        <v>14640.29</v>
      </c>
      <c r="K2553" s="16">
        <v>0.17873829999999999</v>
      </c>
      <c r="L2553" s="13" t="s">
        <v>237</v>
      </c>
    </row>
    <row r="2554" spans="1:12" ht="60">
      <c r="A2554" s="13" t="s">
        <v>2528</v>
      </c>
      <c r="B2554" s="14">
        <v>45740</v>
      </c>
      <c r="C2554" s="13" t="s">
        <v>126</v>
      </c>
      <c r="D2554" s="13" t="s">
        <v>30</v>
      </c>
      <c r="E2554" s="13" t="s">
        <v>33</v>
      </c>
      <c r="F2554" s="15">
        <v>700.14</v>
      </c>
      <c r="G2554" s="15">
        <v>0</v>
      </c>
      <c r="H2554" s="15">
        <v>700.14</v>
      </c>
      <c r="I2554" s="15">
        <v>350.07</v>
      </c>
      <c r="J2554" s="15">
        <v>350.07</v>
      </c>
      <c r="K2554" s="16">
        <v>0.5</v>
      </c>
      <c r="L2554" s="13" t="s">
        <v>142</v>
      </c>
    </row>
    <row r="2555" spans="1:12" ht="24">
      <c r="A2555" s="13" t="s">
        <v>3078</v>
      </c>
      <c r="B2555" s="14">
        <v>45740</v>
      </c>
      <c r="C2555" s="13" t="s">
        <v>175</v>
      </c>
      <c r="D2555" s="13" t="s">
        <v>20</v>
      </c>
      <c r="E2555" s="13" t="s">
        <v>24</v>
      </c>
      <c r="F2555" s="15">
        <v>2365.25</v>
      </c>
      <c r="G2555" s="15">
        <v>0</v>
      </c>
      <c r="H2555" s="15">
        <v>2365.25</v>
      </c>
      <c r="I2555" s="15">
        <v>1760.55</v>
      </c>
      <c r="J2555" s="15">
        <v>604.70000000000005</v>
      </c>
      <c r="K2555" s="16">
        <v>0.25566008000000001</v>
      </c>
      <c r="L2555" s="13" t="s">
        <v>20</v>
      </c>
    </row>
    <row r="2556" spans="1:12" ht="24">
      <c r="A2556" s="13" t="s">
        <v>3079</v>
      </c>
      <c r="B2556" s="14">
        <v>45740</v>
      </c>
      <c r="C2556" s="13" t="s">
        <v>175</v>
      </c>
      <c r="D2556" s="13" t="s">
        <v>20</v>
      </c>
      <c r="E2556" s="13" t="s">
        <v>24</v>
      </c>
      <c r="F2556" s="15">
        <v>2284.98</v>
      </c>
      <c r="G2556" s="15">
        <v>0</v>
      </c>
      <c r="H2556" s="15">
        <v>2284.98</v>
      </c>
      <c r="I2556" s="15">
        <v>2109.4499999999998</v>
      </c>
      <c r="J2556" s="15">
        <v>175.53</v>
      </c>
      <c r="K2556" s="16">
        <v>7.681905E-2</v>
      </c>
      <c r="L2556" s="13" t="s">
        <v>20</v>
      </c>
    </row>
    <row r="2557" spans="1:12" ht="24">
      <c r="A2557" s="13" t="s">
        <v>3080</v>
      </c>
      <c r="B2557" s="14">
        <v>45740</v>
      </c>
      <c r="C2557" s="13" t="s">
        <v>175</v>
      </c>
      <c r="D2557" s="13" t="s">
        <v>20</v>
      </c>
      <c r="E2557" s="13" t="s">
        <v>24</v>
      </c>
      <c r="F2557" s="15">
        <v>2421.8000000000002</v>
      </c>
      <c r="G2557" s="15">
        <v>0</v>
      </c>
      <c r="H2557" s="15">
        <v>2421.8000000000002</v>
      </c>
      <c r="I2557" s="15">
        <v>1966.8</v>
      </c>
      <c r="J2557" s="15">
        <v>455</v>
      </c>
      <c r="K2557" s="16">
        <v>0.18787678999999999</v>
      </c>
      <c r="L2557" s="13" t="s">
        <v>20</v>
      </c>
    </row>
    <row r="2558" spans="1:12" ht="24">
      <c r="A2558" s="13" t="s">
        <v>3081</v>
      </c>
      <c r="B2558" s="14">
        <v>45740</v>
      </c>
      <c r="C2558" s="13" t="s">
        <v>175</v>
      </c>
      <c r="D2558" s="13" t="s">
        <v>20</v>
      </c>
      <c r="E2558" s="13" t="s">
        <v>24</v>
      </c>
      <c r="F2558" s="15">
        <v>998.02</v>
      </c>
      <c r="G2558" s="15">
        <v>0</v>
      </c>
      <c r="H2558" s="15">
        <v>998.02</v>
      </c>
      <c r="I2558" s="15">
        <v>722.18</v>
      </c>
      <c r="J2558" s="15">
        <v>275.83999999999997</v>
      </c>
      <c r="K2558" s="16">
        <v>0.27638724999999997</v>
      </c>
      <c r="L2558" s="13" t="s">
        <v>20</v>
      </c>
    </row>
    <row r="2559" spans="1:12" ht="24">
      <c r="A2559" s="13" t="s">
        <v>3082</v>
      </c>
      <c r="B2559" s="14">
        <v>45740</v>
      </c>
      <c r="C2559" s="13" t="s">
        <v>175</v>
      </c>
      <c r="D2559" s="13" t="s">
        <v>20</v>
      </c>
      <c r="E2559" s="13" t="s">
        <v>24</v>
      </c>
      <c r="F2559" s="15">
        <v>1651</v>
      </c>
      <c r="G2559" s="15">
        <v>0</v>
      </c>
      <c r="H2559" s="15">
        <v>1651</v>
      </c>
      <c r="I2559" s="15">
        <v>1234.8</v>
      </c>
      <c r="J2559" s="15">
        <v>416.2</v>
      </c>
      <c r="K2559" s="16">
        <v>0.25208964</v>
      </c>
      <c r="L2559" s="13" t="s">
        <v>20</v>
      </c>
    </row>
    <row r="2560" spans="1:12" ht="36">
      <c r="A2560" s="13" t="s">
        <v>3083</v>
      </c>
      <c r="B2560" s="14">
        <v>45740</v>
      </c>
      <c r="C2560" s="13" t="s">
        <v>2108</v>
      </c>
      <c r="D2560" s="13" t="s">
        <v>59</v>
      </c>
      <c r="E2560" s="13" t="s">
        <v>18</v>
      </c>
      <c r="F2560" s="15">
        <v>121961.88</v>
      </c>
      <c r="G2560" s="15">
        <v>0</v>
      </c>
      <c r="H2560" s="15">
        <v>121961.88</v>
      </c>
      <c r="I2560" s="15">
        <v>95030.05</v>
      </c>
      <c r="J2560" s="15">
        <v>26931.83</v>
      </c>
      <c r="K2560" s="16">
        <v>0.22082170000000001</v>
      </c>
      <c r="L2560" s="13" t="s">
        <v>269</v>
      </c>
    </row>
    <row r="2561" spans="1:12" ht="24">
      <c r="A2561" s="13" t="s">
        <v>3084</v>
      </c>
      <c r="B2561" s="14">
        <v>45740</v>
      </c>
      <c r="C2561" s="13" t="s">
        <v>175</v>
      </c>
      <c r="D2561" s="13" t="s">
        <v>20</v>
      </c>
      <c r="E2561" s="13" t="s">
        <v>24</v>
      </c>
      <c r="F2561" s="15">
        <v>2284.98</v>
      </c>
      <c r="G2561" s="15">
        <v>0</v>
      </c>
      <c r="H2561" s="15">
        <v>2284.98</v>
      </c>
      <c r="I2561" s="15">
        <v>1706.95</v>
      </c>
      <c r="J2561" s="15">
        <v>578.03</v>
      </c>
      <c r="K2561" s="16">
        <v>0.25296939000000002</v>
      </c>
      <c r="L2561" s="13" t="s">
        <v>20</v>
      </c>
    </row>
    <row r="2562" spans="1:12" ht="24">
      <c r="A2562" s="13" t="s">
        <v>3085</v>
      </c>
      <c r="B2562" s="14">
        <v>45740</v>
      </c>
      <c r="C2562" s="13" t="s">
        <v>175</v>
      </c>
      <c r="D2562" s="13" t="s">
        <v>20</v>
      </c>
      <c r="E2562" s="13" t="s">
        <v>24</v>
      </c>
      <c r="F2562" s="15">
        <v>2421.8000000000002</v>
      </c>
      <c r="G2562" s="15">
        <v>0</v>
      </c>
      <c r="H2562" s="15">
        <v>2421.8000000000002</v>
      </c>
      <c r="I2562" s="15">
        <v>1802.4</v>
      </c>
      <c r="J2562" s="15">
        <v>619.4</v>
      </c>
      <c r="K2562" s="16">
        <v>0.25576018</v>
      </c>
      <c r="L2562" s="13" t="s">
        <v>20</v>
      </c>
    </row>
    <row r="2563" spans="1:12" ht="24">
      <c r="A2563" s="13" t="s">
        <v>3086</v>
      </c>
      <c r="B2563" s="14">
        <v>45740</v>
      </c>
      <c r="C2563" s="13" t="s">
        <v>175</v>
      </c>
      <c r="D2563" s="13" t="s">
        <v>20</v>
      </c>
      <c r="E2563" s="13" t="s">
        <v>24</v>
      </c>
      <c r="F2563" s="15">
        <v>2284.98</v>
      </c>
      <c r="G2563" s="15">
        <v>0</v>
      </c>
      <c r="H2563" s="15">
        <v>2284.98</v>
      </c>
      <c r="I2563" s="15">
        <v>1706.95</v>
      </c>
      <c r="J2563" s="15">
        <v>578.03</v>
      </c>
      <c r="K2563" s="16">
        <v>0.25296939000000002</v>
      </c>
      <c r="L2563" s="13" t="s">
        <v>20</v>
      </c>
    </row>
    <row r="2564" spans="1:12" ht="24">
      <c r="A2564" s="13" t="s">
        <v>3087</v>
      </c>
      <c r="B2564" s="14">
        <v>45740</v>
      </c>
      <c r="C2564" s="13" t="s">
        <v>175</v>
      </c>
      <c r="D2564" s="13" t="s">
        <v>20</v>
      </c>
      <c r="E2564" s="13" t="s">
        <v>24</v>
      </c>
      <c r="F2564" s="15">
        <v>1651</v>
      </c>
      <c r="G2564" s="15">
        <v>0</v>
      </c>
      <c r="H2564" s="15">
        <v>1651</v>
      </c>
      <c r="I2564" s="15">
        <v>1234.8</v>
      </c>
      <c r="J2564" s="15">
        <v>416.2</v>
      </c>
      <c r="K2564" s="16">
        <v>0.25208964</v>
      </c>
      <c r="L2564" s="13" t="s">
        <v>20</v>
      </c>
    </row>
    <row r="2565" spans="1:12" ht="36">
      <c r="A2565" s="13" t="s">
        <v>3045</v>
      </c>
      <c r="B2565" s="14">
        <v>45741</v>
      </c>
      <c r="C2565" s="13" t="s">
        <v>1007</v>
      </c>
      <c r="D2565" s="13" t="s">
        <v>15</v>
      </c>
      <c r="E2565" s="13" t="s">
        <v>18</v>
      </c>
      <c r="F2565" s="15">
        <v>0</v>
      </c>
      <c r="G2565" s="15">
        <v>0</v>
      </c>
      <c r="H2565" s="15">
        <v>0</v>
      </c>
      <c r="I2565" s="15">
        <v>-141.91</v>
      </c>
      <c r="J2565" s="15">
        <v>141.91</v>
      </c>
      <c r="K2565" s="16">
        <v>0</v>
      </c>
      <c r="L2565" s="13" t="s">
        <v>237</v>
      </c>
    </row>
    <row r="2566" spans="1:12" ht="24">
      <c r="A2566" s="13" t="s">
        <v>2133</v>
      </c>
      <c r="B2566" s="14">
        <v>45741</v>
      </c>
      <c r="C2566" s="13" t="s">
        <v>1854</v>
      </c>
      <c r="D2566" s="13" t="s">
        <v>105</v>
      </c>
      <c r="E2566" s="13" t="s">
        <v>33</v>
      </c>
      <c r="F2566" s="15">
        <v>10578.53</v>
      </c>
      <c r="G2566" s="15">
        <v>0</v>
      </c>
      <c r="H2566" s="15">
        <v>10578.53</v>
      </c>
      <c r="I2566" s="15">
        <v>7565.38</v>
      </c>
      <c r="J2566" s="15">
        <v>3013.15</v>
      </c>
      <c r="K2566" s="16">
        <v>0.28483636000000001</v>
      </c>
      <c r="L2566" s="13" t="s">
        <v>117</v>
      </c>
    </row>
    <row r="2567" spans="1:12">
      <c r="A2567" s="13" t="s">
        <v>2997</v>
      </c>
      <c r="B2567" s="14">
        <v>45741</v>
      </c>
      <c r="C2567" s="13" t="s">
        <v>2998</v>
      </c>
      <c r="D2567" s="13" t="s">
        <v>45</v>
      </c>
      <c r="E2567" s="13" t="s">
        <v>33</v>
      </c>
      <c r="F2567" s="15">
        <v>0</v>
      </c>
      <c r="G2567" s="15">
        <v>0</v>
      </c>
      <c r="H2567" s="15">
        <v>0</v>
      </c>
      <c r="I2567" s="15">
        <v>-172.71</v>
      </c>
      <c r="J2567" s="15">
        <v>172.71</v>
      </c>
      <c r="K2567" s="16">
        <v>0</v>
      </c>
      <c r="L2567" s="13" t="s">
        <v>77</v>
      </c>
    </row>
    <row r="2568" spans="1:12" ht="24">
      <c r="A2568" s="13" t="s">
        <v>1349</v>
      </c>
      <c r="B2568" s="14">
        <v>45741</v>
      </c>
      <c r="C2568" s="13" t="s">
        <v>223</v>
      </c>
      <c r="D2568" s="13" t="s">
        <v>59</v>
      </c>
      <c r="E2568" s="13" t="s">
        <v>18</v>
      </c>
      <c r="F2568" s="15">
        <v>0</v>
      </c>
      <c r="G2568" s="15">
        <v>0</v>
      </c>
      <c r="H2568" s="15">
        <v>0</v>
      </c>
      <c r="I2568" s="15">
        <v>-7509.52</v>
      </c>
      <c r="J2568" s="15">
        <v>7509.52</v>
      </c>
      <c r="K2568" s="16">
        <v>0</v>
      </c>
      <c r="L2568" s="13" t="s">
        <v>103</v>
      </c>
    </row>
    <row r="2569" spans="1:12">
      <c r="A2569" s="13" t="s">
        <v>3088</v>
      </c>
      <c r="B2569" s="14">
        <v>45741</v>
      </c>
      <c r="C2569" s="13" t="s">
        <v>3089</v>
      </c>
      <c r="D2569" s="13" t="s">
        <v>81</v>
      </c>
      <c r="E2569" s="13" t="s">
        <v>24</v>
      </c>
      <c r="F2569" s="15">
        <v>22810.07</v>
      </c>
      <c r="G2569" s="15">
        <v>0</v>
      </c>
      <c r="H2569" s="15">
        <v>22810.07</v>
      </c>
      <c r="I2569" s="15">
        <v>17738.2</v>
      </c>
      <c r="J2569" s="15">
        <v>5071.87</v>
      </c>
      <c r="K2569" s="16">
        <v>0.22235223000000001</v>
      </c>
      <c r="L2569" s="13" t="s">
        <v>237</v>
      </c>
    </row>
    <row r="2570" spans="1:12" ht="24">
      <c r="A2570" s="13" t="s">
        <v>1657</v>
      </c>
      <c r="B2570" s="14">
        <v>45741</v>
      </c>
      <c r="C2570" s="13" t="s">
        <v>62</v>
      </c>
      <c r="D2570" s="13" t="s">
        <v>59</v>
      </c>
      <c r="E2570" s="13" t="s">
        <v>18</v>
      </c>
      <c r="F2570" s="15">
        <v>0</v>
      </c>
      <c r="G2570" s="15">
        <v>0</v>
      </c>
      <c r="H2570" s="15">
        <v>0</v>
      </c>
      <c r="I2570" s="15">
        <v>372</v>
      </c>
      <c r="J2570" s="15">
        <v>-372</v>
      </c>
      <c r="K2570" s="16">
        <v>0</v>
      </c>
      <c r="L2570" s="13" t="s">
        <v>1787</v>
      </c>
    </row>
    <row r="2571" spans="1:12" ht="24">
      <c r="A2571" s="13" t="s">
        <v>3090</v>
      </c>
      <c r="B2571" s="14">
        <v>45741</v>
      </c>
      <c r="C2571" s="13" t="s">
        <v>3091</v>
      </c>
      <c r="D2571" s="13" t="s">
        <v>70</v>
      </c>
      <c r="E2571" s="13" t="s">
        <v>24</v>
      </c>
      <c r="F2571" s="15">
        <v>5065.82</v>
      </c>
      <c r="G2571" s="15">
        <v>0</v>
      </c>
      <c r="H2571" s="15">
        <v>5065.82</v>
      </c>
      <c r="I2571" s="15">
        <v>4126.8</v>
      </c>
      <c r="J2571" s="15">
        <v>939.02</v>
      </c>
      <c r="K2571" s="16">
        <v>0.18536386999999999</v>
      </c>
      <c r="L2571" s="13" t="s">
        <v>243</v>
      </c>
    </row>
    <row r="2572" spans="1:12">
      <c r="A2572" s="13" t="s">
        <v>3092</v>
      </c>
      <c r="B2572" s="14">
        <v>45741</v>
      </c>
      <c r="C2572" s="13" t="s">
        <v>291</v>
      </c>
      <c r="D2572" s="13" t="s">
        <v>45</v>
      </c>
      <c r="E2572" s="13" t="s">
        <v>24</v>
      </c>
      <c r="F2572" s="15">
        <v>30000.880000000001</v>
      </c>
      <c r="G2572" s="15">
        <v>0</v>
      </c>
      <c r="H2572" s="15">
        <v>30000.880000000001</v>
      </c>
      <c r="I2572" s="15">
        <v>23847.56</v>
      </c>
      <c r="J2572" s="15">
        <v>6153.32</v>
      </c>
      <c r="K2572" s="16">
        <v>0.20510465</v>
      </c>
      <c r="L2572" s="13" t="s">
        <v>241</v>
      </c>
    </row>
    <row r="2573" spans="1:12" ht="36">
      <c r="A2573" s="13" t="s">
        <v>2861</v>
      </c>
      <c r="B2573" s="14">
        <v>45741</v>
      </c>
      <c r="C2573" s="13" t="s">
        <v>135</v>
      </c>
      <c r="D2573" s="13" t="s">
        <v>106</v>
      </c>
      <c r="E2573" s="13" t="s">
        <v>33</v>
      </c>
      <c r="F2573" s="15">
        <v>0</v>
      </c>
      <c r="G2573" s="15">
        <v>0</v>
      </c>
      <c r="H2573" s="15">
        <v>0</v>
      </c>
      <c r="I2573" s="15">
        <v>29</v>
      </c>
      <c r="J2573" s="15">
        <v>-29</v>
      </c>
      <c r="K2573" s="16">
        <v>0</v>
      </c>
      <c r="L2573" s="13" t="s">
        <v>77</v>
      </c>
    </row>
    <row r="2574" spans="1:12" ht="36">
      <c r="A2574" s="13" t="s">
        <v>2843</v>
      </c>
      <c r="B2574" s="14">
        <v>45741</v>
      </c>
      <c r="C2574" s="13" t="s">
        <v>1007</v>
      </c>
      <c r="D2574" s="13" t="s">
        <v>15</v>
      </c>
      <c r="E2574" s="13" t="s">
        <v>18</v>
      </c>
      <c r="F2574" s="15">
        <v>0</v>
      </c>
      <c r="G2574" s="15">
        <v>0</v>
      </c>
      <c r="H2574" s="15">
        <v>0</v>
      </c>
      <c r="I2574" s="15">
        <v>31.8</v>
      </c>
      <c r="J2574" s="15">
        <v>-31.8</v>
      </c>
      <c r="K2574" s="16">
        <v>0</v>
      </c>
      <c r="L2574" s="13" t="s">
        <v>237</v>
      </c>
    </row>
    <row r="2575" spans="1:12">
      <c r="A2575" s="13" t="s">
        <v>2527</v>
      </c>
      <c r="B2575" s="14">
        <v>45741</v>
      </c>
      <c r="C2575" s="13" t="s">
        <v>21</v>
      </c>
      <c r="D2575" s="13" t="s">
        <v>20</v>
      </c>
      <c r="E2575" s="13" t="s">
        <v>24</v>
      </c>
      <c r="F2575" s="15">
        <v>821.88</v>
      </c>
      <c r="G2575" s="15">
        <v>0</v>
      </c>
      <c r="H2575" s="15">
        <v>821.88</v>
      </c>
      <c r="I2575" s="15">
        <v>668.66</v>
      </c>
      <c r="J2575" s="15">
        <v>153.22</v>
      </c>
      <c r="K2575" s="16">
        <v>0.18642623999999999</v>
      </c>
      <c r="L2575" s="13" t="s">
        <v>20</v>
      </c>
    </row>
    <row r="2576" spans="1:12" ht="24">
      <c r="A2576" s="13" t="s">
        <v>3093</v>
      </c>
      <c r="B2576" s="14">
        <v>45741</v>
      </c>
      <c r="C2576" s="13" t="s">
        <v>118</v>
      </c>
      <c r="D2576" s="13" t="s">
        <v>117</v>
      </c>
      <c r="E2576" s="13" t="s">
        <v>33</v>
      </c>
      <c r="F2576" s="15">
        <v>1092.44</v>
      </c>
      <c r="G2576" s="15">
        <v>0</v>
      </c>
      <c r="H2576" s="15">
        <v>1092.44</v>
      </c>
      <c r="I2576" s="15">
        <v>858.92</v>
      </c>
      <c r="J2576" s="15">
        <v>233.52</v>
      </c>
      <c r="K2576" s="16">
        <v>0.21376002</v>
      </c>
      <c r="L2576" s="13" t="s">
        <v>117</v>
      </c>
    </row>
    <row r="2577" spans="1:12" ht="24">
      <c r="A2577" s="13" t="s">
        <v>3094</v>
      </c>
      <c r="B2577" s="14">
        <v>45741</v>
      </c>
      <c r="C2577" s="13" t="s">
        <v>175</v>
      </c>
      <c r="D2577" s="13" t="s">
        <v>20</v>
      </c>
      <c r="E2577" s="13" t="s">
        <v>24</v>
      </c>
      <c r="F2577" s="15">
        <v>1054.25</v>
      </c>
      <c r="G2577" s="15">
        <v>0</v>
      </c>
      <c r="H2577" s="15">
        <v>1054.25</v>
      </c>
      <c r="I2577" s="15">
        <v>878.75</v>
      </c>
      <c r="J2577" s="15">
        <v>175.5</v>
      </c>
      <c r="K2577" s="16">
        <v>0.16646905000000001</v>
      </c>
      <c r="L2577" s="13" t="s">
        <v>20</v>
      </c>
    </row>
    <row r="2578" spans="1:12" ht="24">
      <c r="A2578" s="13" t="s">
        <v>3095</v>
      </c>
      <c r="B2578" s="14">
        <v>45741</v>
      </c>
      <c r="C2578" s="13" t="s">
        <v>175</v>
      </c>
      <c r="D2578" s="13" t="s">
        <v>20</v>
      </c>
      <c r="E2578" s="13" t="s">
        <v>24</v>
      </c>
      <c r="F2578" s="15">
        <v>1514.18</v>
      </c>
      <c r="G2578" s="15">
        <v>0</v>
      </c>
      <c r="H2578" s="15">
        <v>1514.18</v>
      </c>
      <c r="I2578" s="15">
        <v>1214.3499999999999</v>
      </c>
      <c r="J2578" s="15">
        <v>299.83</v>
      </c>
      <c r="K2578" s="16">
        <v>0.19801477000000001</v>
      </c>
      <c r="L2578" s="13" t="s">
        <v>20</v>
      </c>
    </row>
    <row r="2579" spans="1:12" ht="24">
      <c r="A2579" s="13" t="s">
        <v>3096</v>
      </c>
      <c r="B2579" s="14">
        <v>45741</v>
      </c>
      <c r="C2579" s="13" t="s">
        <v>175</v>
      </c>
      <c r="D2579" s="13" t="s">
        <v>20</v>
      </c>
      <c r="E2579" s="13" t="s">
        <v>24</v>
      </c>
      <c r="F2579" s="15">
        <v>1514.18</v>
      </c>
      <c r="G2579" s="15">
        <v>0</v>
      </c>
      <c r="H2579" s="15">
        <v>1514.18</v>
      </c>
      <c r="I2579" s="15">
        <v>952.35</v>
      </c>
      <c r="J2579" s="15">
        <v>561.83000000000004</v>
      </c>
      <c r="K2579" s="16">
        <v>0.37104570999999997</v>
      </c>
      <c r="L2579" s="13" t="s">
        <v>20</v>
      </c>
    </row>
    <row r="2580" spans="1:12" ht="24">
      <c r="A2580" s="13" t="s">
        <v>3097</v>
      </c>
      <c r="B2580" s="14">
        <v>45741</v>
      </c>
      <c r="C2580" s="13" t="s">
        <v>175</v>
      </c>
      <c r="D2580" s="13" t="s">
        <v>20</v>
      </c>
      <c r="E2580" s="13" t="s">
        <v>24</v>
      </c>
      <c r="F2580" s="15">
        <v>1651</v>
      </c>
      <c r="G2580" s="15">
        <v>0</v>
      </c>
      <c r="H2580" s="15">
        <v>1651</v>
      </c>
      <c r="I2580" s="15">
        <v>1260.8</v>
      </c>
      <c r="J2580" s="15">
        <v>390.2</v>
      </c>
      <c r="K2580" s="16">
        <v>0.23634161000000001</v>
      </c>
      <c r="L2580" s="13" t="s">
        <v>20</v>
      </c>
    </row>
    <row r="2581" spans="1:12" ht="24">
      <c r="A2581" s="13" t="s">
        <v>3098</v>
      </c>
      <c r="B2581" s="14">
        <v>45741</v>
      </c>
      <c r="C2581" s="13" t="s">
        <v>175</v>
      </c>
      <c r="D2581" s="13" t="s">
        <v>20</v>
      </c>
      <c r="E2581" s="13" t="s">
        <v>24</v>
      </c>
      <c r="F2581" s="15">
        <v>2228.4299999999998</v>
      </c>
      <c r="G2581" s="15">
        <v>0</v>
      </c>
      <c r="H2581" s="15">
        <v>2228.4299999999998</v>
      </c>
      <c r="I2581" s="15">
        <v>1734.1</v>
      </c>
      <c r="J2581" s="15">
        <v>494.33</v>
      </c>
      <c r="K2581" s="16">
        <v>0.22182882000000001</v>
      </c>
      <c r="L2581" s="13" t="s">
        <v>20</v>
      </c>
    </row>
    <row r="2582" spans="1:12" ht="24">
      <c r="A2582" s="13" t="s">
        <v>3099</v>
      </c>
      <c r="B2582" s="14">
        <v>45741</v>
      </c>
      <c r="C2582" s="13" t="s">
        <v>175</v>
      </c>
      <c r="D2582" s="13" t="s">
        <v>20</v>
      </c>
      <c r="E2582" s="13" t="s">
        <v>24</v>
      </c>
      <c r="F2582" s="15">
        <v>1514.18</v>
      </c>
      <c r="G2582" s="15">
        <v>0</v>
      </c>
      <c r="H2582" s="15">
        <v>1514.18</v>
      </c>
      <c r="I2582" s="15">
        <v>1056.3499999999999</v>
      </c>
      <c r="J2582" s="15">
        <v>457.83</v>
      </c>
      <c r="K2582" s="16">
        <v>0.30236167000000003</v>
      </c>
      <c r="L2582" s="13" t="s">
        <v>20</v>
      </c>
    </row>
    <row r="2583" spans="1:12" ht="24">
      <c r="A2583" s="13" t="s">
        <v>3100</v>
      </c>
      <c r="B2583" s="14">
        <v>45741</v>
      </c>
      <c r="C2583" s="13" t="s">
        <v>175</v>
      </c>
      <c r="D2583" s="13" t="s">
        <v>20</v>
      </c>
      <c r="E2583" s="13" t="s">
        <v>24</v>
      </c>
      <c r="F2583" s="15">
        <v>2172.1999999999998</v>
      </c>
      <c r="G2583" s="15">
        <v>0</v>
      </c>
      <c r="H2583" s="15">
        <v>2172.1999999999998</v>
      </c>
      <c r="I2583" s="15">
        <v>1666.53</v>
      </c>
      <c r="J2583" s="15">
        <v>505.67</v>
      </c>
      <c r="K2583" s="16">
        <v>0.23279163999999999</v>
      </c>
      <c r="L2583" s="13" t="s">
        <v>20</v>
      </c>
    </row>
    <row r="2584" spans="1:12" ht="24">
      <c r="A2584" s="13" t="s">
        <v>3101</v>
      </c>
      <c r="B2584" s="14">
        <v>45741</v>
      </c>
      <c r="C2584" s="13" t="s">
        <v>175</v>
      </c>
      <c r="D2584" s="13" t="s">
        <v>20</v>
      </c>
      <c r="E2584" s="13" t="s">
        <v>24</v>
      </c>
      <c r="F2584" s="15">
        <v>2421.8000000000002</v>
      </c>
      <c r="G2584" s="15">
        <v>0</v>
      </c>
      <c r="H2584" s="15">
        <v>2421.8000000000002</v>
      </c>
      <c r="I2584" s="15">
        <v>1828.4</v>
      </c>
      <c r="J2584" s="15">
        <v>593.4</v>
      </c>
      <c r="K2584" s="16">
        <v>0.24502436</v>
      </c>
      <c r="L2584" s="13" t="s">
        <v>20</v>
      </c>
    </row>
    <row r="2585" spans="1:12">
      <c r="A2585" s="13" t="s">
        <v>3102</v>
      </c>
      <c r="B2585" s="14">
        <v>45741</v>
      </c>
      <c r="C2585" s="13" t="s">
        <v>2789</v>
      </c>
      <c r="D2585" s="13" t="s">
        <v>371</v>
      </c>
      <c r="E2585" s="13" t="s">
        <v>24</v>
      </c>
      <c r="F2585" s="15">
        <v>0</v>
      </c>
      <c r="G2585" s="15">
        <v>0</v>
      </c>
      <c r="H2585" s="15">
        <v>0</v>
      </c>
      <c r="I2585" s="15">
        <v>2950</v>
      </c>
      <c r="J2585" s="15">
        <v>-2950</v>
      </c>
      <c r="K2585" s="16">
        <v>0</v>
      </c>
      <c r="L2585" s="13" t="s">
        <v>274</v>
      </c>
    </row>
    <row r="2586" spans="1:12">
      <c r="A2586" s="13" t="s">
        <v>3103</v>
      </c>
      <c r="B2586" s="14">
        <v>45741</v>
      </c>
      <c r="C2586" s="13" t="s">
        <v>2789</v>
      </c>
      <c r="D2586" s="13" t="s">
        <v>371</v>
      </c>
      <c r="E2586" s="13" t="s">
        <v>24</v>
      </c>
      <c r="F2586" s="15">
        <v>0</v>
      </c>
      <c r="G2586" s="15">
        <v>0</v>
      </c>
      <c r="H2586" s="15">
        <v>0</v>
      </c>
      <c r="I2586" s="15">
        <v>-500</v>
      </c>
      <c r="J2586" s="15">
        <v>500</v>
      </c>
      <c r="K2586" s="16">
        <v>0</v>
      </c>
      <c r="L2586" s="13" t="s">
        <v>274</v>
      </c>
    </row>
    <row r="2587" spans="1:12">
      <c r="A2587" s="13" t="s">
        <v>2788</v>
      </c>
      <c r="B2587" s="14">
        <v>45741</v>
      </c>
      <c r="C2587" s="13" t="s">
        <v>2789</v>
      </c>
      <c r="D2587" s="13" t="s">
        <v>371</v>
      </c>
      <c r="E2587" s="13" t="s">
        <v>24</v>
      </c>
      <c r="F2587" s="15">
        <v>0</v>
      </c>
      <c r="G2587" s="15">
        <v>0</v>
      </c>
      <c r="H2587" s="15">
        <v>0</v>
      </c>
      <c r="I2587" s="15">
        <v>-6914.41</v>
      </c>
      <c r="J2587" s="15">
        <v>6914.41</v>
      </c>
      <c r="K2587" s="16">
        <v>0</v>
      </c>
      <c r="L2587" s="13" t="s">
        <v>274</v>
      </c>
    </row>
    <row r="2588" spans="1:12" ht="24">
      <c r="A2588" s="13" t="s">
        <v>579</v>
      </c>
      <c r="B2588" s="14">
        <v>45741</v>
      </c>
      <c r="C2588" s="13" t="s">
        <v>580</v>
      </c>
      <c r="D2588" s="13" t="s">
        <v>181</v>
      </c>
      <c r="E2588" s="13" t="s">
        <v>18</v>
      </c>
      <c r="F2588" s="15">
        <v>0</v>
      </c>
      <c r="G2588" s="15">
        <v>0</v>
      </c>
      <c r="H2588" s="15">
        <v>0</v>
      </c>
      <c r="I2588" s="15">
        <v>76.47</v>
      </c>
      <c r="J2588" s="15">
        <v>-76.47</v>
      </c>
      <c r="K2588" s="16">
        <v>0</v>
      </c>
      <c r="L2588" s="13" t="s">
        <v>581</v>
      </c>
    </row>
    <row r="2589" spans="1:12" ht="36">
      <c r="A2589" s="13" t="s">
        <v>1320</v>
      </c>
      <c r="B2589" s="14">
        <v>45741</v>
      </c>
      <c r="C2589" s="13" t="s">
        <v>89</v>
      </c>
      <c r="D2589" s="13" t="s">
        <v>39</v>
      </c>
      <c r="E2589" s="13" t="s">
        <v>33</v>
      </c>
      <c r="F2589" s="15">
        <v>495</v>
      </c>
      <c r="G2589" s="15">
        <v>0</v>
      </c>
      <c r="H2589" s="15">
        <v>495</v>
      </c>
      <c r="I2589" s="15">
        <v>411.77</v>
      </c>
      <c r="J2589" s="15">
        <v>83.23</v>
      </c>
      <c r="K2589" s="16">
        <v>0.16814140999999999</v>
      </c>
      <c r="L2589" s="13" t="s">
        <v>117</v>
      </c>
    </row>
    <row r="2590" spans="1:12">
      <c r="A2590" s="13" t="s">
        <v>3104</v>
      </c>
      <c r="B2590" s="14">
        <v>45741</v>
      </c>
      <c r="C2590" s="13" t="s">
        <v>21</v>
      </c>
      <c r="D2590" s="13" t="s">
        <v>20</v>
      </c>
      <c r="E2590" s="13" t="s">
        <v>24</v>
      </c>
      <c r="F2590" s="15">
        <v>81991.06</v>
      </c>
      <c r="G2590" s="15">
        <v>0</v>
      </c>
      <c r="H2590" s="15">
        <v>81991.06</v>
      </c>
      <c r="I2590" s="15">
        <v>63784.38</v>
      </c>
      <c r="J2590" s="15">
        <v>18206.68</v>
      </c>
      <c r="K2590" s="16">
        <v>0.22205689000000001</v>
      </c>
      <c r="L2590" s="13" t="s">
        <v>245</v>
      </c>
    </row>
    <row r="2591" spans="1:12" ht="24">
      <c r="A2591" s="13" t="s">
        <v>1538</v>
      </c>
      <c r="B2591" s="14">
        <v>45741</v>
      </c>
      <c r="C2591" s="13" t="s">
        <v>1539</v>
      </c>
      <c r="D2591" s="13" t="s">
        <v>45</v>
      </c>
      <c r="E2591" s="13" t="s">
        <v>24</v>
      </c>
      <c r="F2591" s="15">
        <v>0</v>
      </c>
      <c r="G2591" s="15">
        <v>0</v>
      </c>
      <c r="H2591" s="15">
        <v>0</v>
      </c>
      <c r="I2591" s="15">
        <v>13.87</v>
      </c>
      <c r="J2591" s="15">
        <v>-13.87</v>
      </c>
      <c r="K2591" s="16">
        <v>0</v>
      </c>
      <c r="L2591" s="13" t="s">
        <v>241</v>
      </c>
    </row>
    <row r="2592" spans="1:12" ht="24">
      <c r="A2592" s="13" t="s">
        <v>2315</v>
      </c>
      <c r="B2592" s="14">
        <v>45741</v>
      </c>
      <c r="C2592" s="13" t="s">
        <v>2316</v>
      </c>
      <c r="D2592" s="13" t="s">
        <v>45</v>
      </c>
      <c r="E2592" s="13" t="s">
        <v>24</v>
      </c>
      <c r="F2592" s="15">
        <v>0</v>
      </c>
      <c r="G2592" s="15">
        <v>0</v>
      </c>
      <c r="H2592" s="15">
        <v>0</v>
      </c>
      <c r="I2592" s="15">
        <v>25</v>
      </c>
      <c r="J2592" s="15">
        <v>-25</v>
      </c>
      <c r="K2592" s="16">
        <v>0</v>
      </c>
      <c r="L2592" s="13" t="s">
        <v>241</v>
      </c>
    </row>
    <row r="2593" spans="1:12" ht="36">
      <c r="A2593" s="13" t="s">
        <v>3105</v>
      </c>
      <c r="B2593" s="14">
        <v>45741</v>
      </c>
      <c r="C2593" s="13" t="s">
        <v>89</v>
      </c>
      <c r="D2593" s="13" t="s">
        <v>39</v>
      </c>
      <c r="E2593" s="13" t="s">
        <v>33</v>
      </c>
      <c r="F2593" s="15">
        <v>146598.06</v>
      </c>
      <c r="G2593" s="15">
        <v>0</v>
      </c>
      <c r="H2593" s="15">
        <v>146598.06</v>
      </c>
      <c r="I2593" s="15">
        <v>122267.86</v>
      </c>
      <c r="J2593" s="15">
        <v>24330.2</v>
      </c>
      <c r="K2593" s="16">
        <v>0.16596536000000001</v>
      </c>
      <c r="L2593" s="13" t="s">
        <v>117</v>
      </c>
    </row>
    <row r="2594" spans="1:12" ht="24">
      <c r="A2594" s="13" t="s">
        <v>2167</v>
      </c>
      <c r="B2594" s="14">
        <v>45741</v>
      </c>
      <c r="C2594" s="13" t="s">
        <v>146</v>
      </c>
      <c r="D2594" s="13" t="s">
        <v>76</v>
      </c>
      <c r="E2594" s="13" t="s">
        <v>18</v>
      </c>
      <c r="F2594" s="15">
        <v>0</v>
      </c>
      <c r="G2594" s="15">
        <v>-245</v>
      </c>
      <c r="H2594" s="15">
        <v>-245</v>
      </c>
      <c r="I2594" s="15">
        <v>-159.12</v>
      </c>
      <c r="J2594" s="15">
        <v>-85.88</v>
      </c>
      <c r="K2594" s="16">
        <v>0.35053061000000002</v>
      </c>
      <c r="L2594" s="13" t="s">
        <v>127</v>
      </c>
    </row>
    <row r="2595" spans="1:12" ht="36">
      <c r="A2595" s="13" t="s">
        <v>1795</v>
      </c>
      <c r="B2595" s="14">
        <v>45741</v>
      </c>
      <c r="C2595" s="13" t="s">
        <v>89</v>
      </c>
      <c r="D2595" s="13" t="s">
        <v>39</v>
      </c>
      <c r="E2595" s="13" t="s">
        <v>33</v>
      </c>
      <c r="F2595" s="15">
        <v>0</v>
      </c>
      <c r="G2595" s="15">
        <v>0</v>
      </c>
      <c r="H2595" s="15">
        <v>0</v>
      </c>
      <c r="I2595" s="15">
        <v>-225</v>
      </c>
      <c r="J2595" s="15">
        <v>225</v>
      </c>
      <c r="K2595" s="16">
        <v>0</v>
      </c>
      <c r="L2595" s="13" t="s">
        <v>117</v>
      </c>
    </row>
    <row r="2596" spans="1:12">
      <c r="A2596" s="13" t="s">
        <v>2839</v>
      </c>
      <c r="B2596" s="14">
        <v>45741</v>
      </c>
      <c r="C2596" s="13" t="s">
        <v>21</v>
      </c>
      <c r="D2596" s="13" t="s">
        <v>20</v>
      </c>
      <c r="E2596" s="13" t="s">
        <v>24</v>
      </c>
      <c r="F2596" s="15">
        <v>0</v>
      </c>
      <c r="G2596" s="15">
        <v>0</v>
      </c>
      <c r="H2596" s="15">
        <v>0</v>
      </c>
      <c r="I2596" s="15">
        <v>14.01</v>
      </c>
      <c r="J2596" s="15">
        <v>-14.01</v>
      </c>
      <c r="K2596" s="16">
        <v>0</v>
      </c>
      <c r="L2596" s="13" t="s">
        <v>20</v>
      </c>
    </row>
    <row r="2597" spans="1:12" ht="24">
      <c r="A2597" s="13" t="s">
        <v>2432</v>
      </c>
      <c r="B2597" s="14">
        <v>45741</v>
      </c>
      <c r="C2597" s="13" t="s">
        <v>580</v>
      </c>
      <c r="D2597" s="13" t="s">
        <v>181</v>
      </c>
      <c r="E2597" s="13" t="s">
        <v>18</v>
      </c>
      <c r="F2597" s="15">
        <v>0</v>
      </c>
      <c r="G2597" s="15">
        <v>0</v>
      </c>
      <c r="H2597" s="15">
        <v>0</v>
      </c>
      <c r="I2597" s="15">
        <v>-61.55</v>
      </c>
      <c r="J2597" s="15">
        <v>61.55</v>
      </c>
      <c r="K2597" s="16">
        <v>0</v>
      </c>
      <c r="L2597" s="13" t="s">
        <v>581</v>
      </c>
    </row>
    <row r="2598" spans="1:12" ht="24">
      <c r="A2598" s="13" t="s">
        <v>2467</v>
      </c>
      <c r="B2598" s="14">
        <v>45741</v>
      </c>
      <c r="C2598" s="13" t="s">
        <v>331</v>
      </c>
      <c r="D2598" s="13" t="s">
        <v>76</v>
      </c>
      <c r="E2598" s="13" t="s">
        <v>18</v>
      </c>
      <c r="F2598" s="15">
        <v>37780</v>
      </c>
      <c r="G2598" s="15">
        <v>0</v>
      </c>
      <c r="H2598" s="15">
        <v>37780</v>
      </c>
      <c r="I2598" s="15">
        <v>27311.97</v>
      </c>
      <c r="J2598" s="15">
        <v>10468.030000000001</v>
      </c>
      <c r="K2598" s="16">
        <v>0.27707861</v>
      </c>
      <c r="L2598" s="13" t="s">
        <v>1738</v>
      </c>
    </row>
    <row r="2599" spans="1:12" ht="24">
      <c r="A2599" s="13" t="s">
        <v>3078</v>
      </c>
      <c r="B2599" s="14">
        <v>45741</v>
      </c>
      <c r="C2599" s="13" t="s">
        <v>175</v>
      </c>
      <c r="D2599" s="13" t="s">
        <v>20</v>
      </c>
      <c r="E2599" s="13" t="s">
        <v>24</v>
      </c>
      <c r="F2599" s="15">
        <v>0</v>
      </c>
      <c r="G2599" s="15">
        <v>0</v>
      </c>
      <c r="H2599" s="15">
        <v>0</v>
      </c>
      <c r="I2599" s="15">
        <v>100</v>
      </c>
      <c r="J2599" s="15">
        <v>-100</v>
      </c>
      <c r="K2599" s="16">
        <v>0</v>
      </c>
      <c r="L2599" s="13" t="s">
        <v>20</v>
      </c>
    </row>
    <row r="2600" spans="1:12" ht="24">
      <c r="A2600" s="13" t="s">
        <v>3106</v>
      </c>
      <c r="B2600" s="14">
        <v>45741</v>
      </c>
      <c r="C2600" s="13" t="s">
        <v>2266</v>
      </c>
      <c r="D2600" s="13" t="s">
        <v>244</v>
      </c>
      <c r="E2600" s="13" t="s">
        <v>24</v>
      </c>
      <c r="F2600" s="15">
        <v>809.26</v>
      </c>
      <c r="G2600" s="15">
        <v>0</v>
      </c>
      <c r="H2600" s="15">
        <v>809.26</v>
      </c>
      <c r="I2600" s="15">
        <v>600.86</v>
      </c>
      <c r="J2600" s="15">
        <v>208.4</v>
      </c>
      <c r="K2600" s="16">
        <v>0.25751921999999999</v>
      </c>
      <c r="L2600" s="13" t="s">
        <v>244</v>
      </c>
    </row>
    <row r="2601" spans="1:12" ht="24">
      <c r="A2601" s="13" t="s">
        <v>3107</v>
      </c>
      <c r="B2601" s="14">
        <v>45741</v>
      </c>
      <c r="C2601" s="13" t="s">
        <v>175</v>
      </c>
      <c r="D2601" s="13" t="s">
        <v>20</v>
      </c>
      <c r="E2601" s="13" t="s">
        <v>24</v>
      </c>
      <c r="F2601" s="15">
        <v>2421.8000000000002</v>
      </c>
      <c r="G2601" s="15">
        <v>0</v>
      </c>
      <c r="H2601" s="15">
        <v>2421.8000000000002</v>
      </c>
      <c r="I2601" s="15">
        <v>1852.4</v>
      </c>
      <c r="J2601" s="15">
        <v>569.4</v>
      </c>
      <c r="K2601" s="16">
        <v>0.23511438000000001</v>
      </c>
      <c r="L2601" s="13" t="s">
        <v>20</v>
      </c>
    </row>
    <row r="2602" spans="1:12" ht="24">
      <c r="A2602" s="13" t="s">
        <v>3108</v>
      </c>
      <c r="B2602" s="14">
        <v>45741</v>
      </c>
      <c r="C2602" s="13" t="s">
        <v>175</v>
      </c>
      <c r="D2602" s="13" t="s">
        <v>20</v>
      </c>
      <c r="E2602" s="13" t="s">
        <v>24</v>
      </c>
      <c r="F2602" s="15">
        <v>1651</v>
      </c>
      <c r="G2602" s="15">
        <v>0</v>
      </c>
      <c r="H2602" s="15">
        <v>1651</v>
      </c>
      <c r="I2602" s="15">
        <v>1309.8</v>
      </c>
      <c r="J2602" s="15">
        <v>341.2</v>
      </c>
      <c r="K2602" s="16">
        <v>0.20666263000000001</v>
      </c>
      <c r="L2602" s="13" t="s">
        <v>20</v>
      </c>
    </row>
    <row r="2603" spans="1:12">
      <c r="A2603" s="13" t="s">
        <v>3109</v>
      </c>
      <c r="B2603" s="14">
        <v>45741</v>
      </c>
      <c r="C2603" s="13" t="s">
        <v>3110</v>
      </c>
      <c r="D2603" s="13" t="s">
        <v>76</v>
      </c>
      <c r="E2603" s="13" t="s">
        <v>18</v>
      </c>
      <c r="F2603" s="15">
        <v>6491.98</v>
      </c>
      <c r="G2603" s="15">
        <v>0</v>
      </c>
      <c r="H2603" s="15">
        <v>6491.98</v>
      </c>
      <c r="I2603" s="15">
        <v>6491.98</v>
      </c>
      <c r="J2603" s="15">
        <v>0</v>
      </c>
      <c r="K2603" s="16">
        <v>0</v>
      </c>
      <c r="L2603" s="13" t="s">
        <v>3067</v>
      </c>
    </row>
    <row r="2604" spans="1:12" ht="24">
      <c r="A2604" s="13" t="s">
        <v>3111</v>
      </c>
      <c r="B2604" s="14">
        <v>45741</v>
      </c>
      <c r="C2604" s="13" t="s">
        <v>175</v>
      </c>
      <c r="D2604" s="13" t="s">
        <v>20</v>
      </c>
      <c r="E2604" s="13" t="s">
        <v>24</v>
      </c>
      <c r="F2604" s="15">
        <v>2365.25</v>
      </c>
      <c r="G2604" s="15">
        <v>0</v>
      </c>
      <c r="H2604" s="15">
        <v>2365.25</v>
      </c>
      <c r="I2604" s="15">
        <v>1754.55</v>
      </c>
      <c r="J2604" s="15">
        <v>610.70000000000005</v>
      </c>
      <c r="K2604" s="16">
        <v>0.25819681</v>
      </c>
      <c r="L2604" s="13" t="s">
        <v>20</v>
      </c>
    </row>
    <row r="2605" spans="1:12">
      <c r="A2605" s="13" t="s">
        <v>3112</v>
      </c>
      <c r="B2605" s="14">
        <v>45741</v>
      </c>
      <c r="C2605" s="13" t="s">
        <v>123</v>
      </c>
      <c r="D2605" s="13" t="s">
        <v>77</v>
      </c>
      <c r="E2605" s="13" t="s">
        <v>33</v>
      </c>
      <c r="F2605" s="15">
        <v>500</v>
      </c>
      <c r="G2605" s="15">
        <v>0</v>
      </c>
      <c r="H2605" s="15">
        <v>500</v>
      </c>
      <c r="I2605" s="15">
        <v>400</v>
      </c>
      <c r="J2605" s="15">
        <v>100</v>
      </c>
      <c r="K2605" s="16">
        <v>0.2</v>
      </c>
      <c r="L2605" s="13" t="s">
        <v>77</v>
      </c>
    </row>
    <row r="2606" spans="1:12">
      <c r="A2606" s="13" t="s">
        <v>3113</v>
      </c>
      <c r="B2606" s="14">
        <v>45741</v>
      </c>
      <c r="C2606" s="13" t="s">
        <v>123</v>
      </c>
      <c r="D2606" s="13" t="s">
        <v>77</v>
      </c>
      <c r="E2606" s="13" t="s">
        <v>33</v>
      </c>
      <c r="F2606" s="15">
        <v>1500</v>
      </c>
      <c r="G2606" s="15">
        <v>0</v>
      </c>
      <c r="H2606" s="15">
        <v>1500</v>
      </c>
      <c r="I2606" s="15">
        <v>1200</v>
      </c>
      <c r="J2606" s="15">
        <v>300</v>
      </c>
      <c r="K2606" s="16">
        <v>0.2</v>
      </c>
      <c r="L2606" s="13" t="s">
        <v>77</v>
      </c>
    </row>
    <row r="2607" spans="1:12">
      <c r="A2607" s="13" t="s">
        <v>2839</v>
      </c>
      <c r="B2607" s="14">
        <v>45742</v>
      </c>
      <c r="C2607" s="13" t="s">
        <v>21</v>
      </c>
      <c r="D2607" s="13" t="s">
        <v>20</v>
      </c>
      <c r="E2607" s="13" t="s">
        <v>24</v>
      </c>
      <c r="F2607" s="15">
        <v>0</v>
      </c>
      <c r="G2607" s="15">
        <v>0</v>
      </c>
      <c r="H2607" s="15">
        <v>0</v>
      </c>
      <c r="I2607" s="15">
        <v>-495.99</v>
      </c>
      <c r="J2607" s="15">
        <v>495.99</v>
      </c>
      <c r="K2607" s="16">
        <v>0</v>
      </c>
      <c r="L2607" s="13" t="s">
        <v>20</v>
      </c>
    </row>
    <row r="2608" spans="1:12">
      <c r="A2608" s="13" t="s">
        <v>2279</v>
      </c>
      <c r="B2608" s="14">
        <v>45742</v>
      </c>
      <c r="C2608" s="13" t="s">
        <v>21</v>
      </c>
      <c r="D2608" s="13" t="s">
        <v>20</v>
      </c>
      <c r="E2608" s="13" t="s">
        <v>24</v>
      </c>
      <c r="F2608" s="15">
        <v>0</v>
      </c>
      <c r="G2608" s="15">
        <v>0</v>
      </c>
      <c r="H2608" s="15">
        <v>0</v>
      </c>
      <c r="I2608" s="15">
        <v>-700</v>
      </c>
      <c r="J2608" s="15">
        <v>700</v>
      </c>
      <c r="K2608" s="16">
        <v>0</v>
      </c>
      <c r="L2608" s="13" t="s">
        <v>245</v>
      </c>
    </row>
    <row r="2609" spans="1:12">
      <c r="A2609" s="13" t="s">
        <v>2997</v>
      </c>
      <c r="B2609" s="14">
        <v>45742</v>
      </c>
      <c r="C2609" s="13" t="s">
        <v>2998</v>
      </c>
      <c r="D2609" s="13" t="s">
        <v>45</v>
      </c>
      <c r="E2609" s="13" t="s">
        <v>33</v>
      </c>
      <c r="F2609" s="15">
        <v>0</v>
      </c>
      <c r="G2609" s="15">
        <v>0</v>
      </c>
      <c r="H2609" s="15">
        <v>0</v>
      </c>
      <c r="I2609" s="15">
        <v>-0.11</v>
      </c>
      <c r="J2609" s="15">
        <v>0.11</v>
      </c>
      <c r="K2609" s="16">
        <v>0</v>
      </c>
      <c r="L2609" s="13" t="s">
        <v>77</v>
      </c>
    </row>
    <row r="2610" spans="1:12">
      <c r="A2610" s="13" t="s">
        <v>2348</v>
      </c>
      <c r="B2610" s="14">
        <v>45742</v>
      </c>
      <c r="C2610" s="13" t="s">
        <v>21</v>
      </c>
      <c r="D2610" s="13" t="s">
        <v>20</v>
      </c>
      <c r="E2610" s="13" t="s">
        <v>24</v>
      </c>
      <c r="F2610" s="15">
        <v>0</v>
      </c>
      <c r="G2610" s="15">
        <v>0</v>
      </c>
      <c r="H2610" s="15">
        <v>0</v>
      </c>
      <c r="I2610" s="15">
        <v>180</v>
      </c>
      <c r="J2610" s="15">
        <v>-180</v>
      </c>
      <c r="K2610" s="16">
        <v>0</v>
      </c>
      <c r="L2610" s="13" t="s">
        <v>245</v>
      </c>
    </row>
    <row r="2611" spans="1:12">
      <c r="A2611" s="13" t="s">
        <v>3114</v>
      </c>
      <c r="B2611" s="14">
        <v>45742</v>
      </c>
      <c r="C2611" s="13" t="s">
        <v>554</v>
      </c>
      <c r="D2611" s="13" t="s">
        <v>59</v>
      </c>
      <c r="E2611" s="13" t="s">
        <v>18</v>
      </c>
      <c r="F2611" s="15">
        <v>9149.2099999999991</v>
      </c>
      <c r="G2611" s="15">
        <v>0</v>
      </c>
      <c r="H2611" s="15">
        <v>9149.2099999999991</v>
      </c>
      <c r="I2611" s="15">
        <v>6873</v>
      </c>
      <c r="J2611" s="15">
        <v>2276.21</v>
      </c>
      <c r="K2611" s="16">
        <v>0.2487876</v>
      </c>
      <c r="L2611" s="13" t="s">
        <v>93</v>
      </c>
    </row>
    <row r="2612" spans="1:12" ht="24">
      <c r="A2612" s="13" t="s">
        <v>2167</v>
      </c>
      <c r="B2612" s="14">
        <v>45742</v>
      </c>
      <c r="C2612" s="13" t="s">
        <v>146</v>
      </c>
      <c r="D2612" s="13" t="s">
        <v>76</v>
      </c>
      <c r="E2612" s="13" t="s">
        <v>18</v>
      </c>
      <c r="F2612" s="15">
        <v>0</v>
      </c>
      <c r="G2612" s="15">
        <v>289</v>
      </c>
      <c r="H2612" s="15">
        <v>289</v>
      </c>
      <c r="I2612" s="15">
        <v>187.65</v>
      </c>
      <c r="J2612" s="15">
        <v>101.35</v>
      </c>
      <c r="K2612" s="16">
        <v>0.35069203999999998</v>
      </c>
      <c r="L2612" s="13" t="s">
        <v>127</v>
      </c>
    </row>
    <row r="2613" spans="1:12">
      <c r="A2613" s="13" t="s">
        <v>2416</v>
      </c>
      <c r="B2613" s="14">
        <v>45742</v>
      </c>
      <c r="C2613" s="13" t="s">
        <v>224</v>
      </c>
      <c r="D2613" s="13" t="s">
        <v>76</v>
      </c>
      <c r="E2613" s="13" t="s">
        <v>18</v>
      </c>
      <c r="F2613" s="15">
        <v>0</v>
      </c>
      <c r="G2613" s="15">
        <v>0</v>
      </c>
      <c r="H2613" s="15">
        <v>0</v>
      </c>
      <c r="I2613" s="15">
        <v>-8610</v>
      </c>
      <c r="J2613" s="15">
        <v>8610</v>
      </c>
      <c r="K2613" s="16">
        <v>0</v>
      </c>
      <c r="L2613" s="13" t="s">
        <v>237</v>
      </c>
    </row>
    <row r="2614" spans="1:12" ht="36">
      <c r="A2614" s="13" t="s">
        <v>2123</v>
      </c>
      <c r="B2614" s="14">
        <v>45742</v>
      </c>
      <c r="C2614" s="13" t="s">
        <v>2108</v>
      </c>
      <c r="D2614" s="13" t="s">
        <v>59</v>
      </c>
      <c r="E2614" s="13" t="s">
        <v>18</v>
      </c>
      <c r="F2614" s="15">
        <v>0</v>
      </c>
      <c r="G2614" s="15">
        <v>0</v>
      </c>
      <c r="H2614" s="15">
        <v>0</v>
      </c>
      <c r="I2614" s="15">
        <v>-808.56</v>
      </c>
      <c r="J2614" s="15">
        <v>808.56</v>
      </c>
      <c r="K2614" s="16">
        <v>0</v>
      </c>
      <c r="L2614" s="13" t="s">
        <v>269</v>
      </c>
    </row>
    <row r="2615" spans="1:12" ht="36">
      <c r="A2615" s="13" t="s">
        <v>2848</v>
      </c>
      <c r="B2615" s="14">
        <v>45742</v>
      </c>
      <c r="C2615" s="13" t="s">
        <v>2108</v>
      </c>
      <c r="D2615" s="13" t="s">
        <v>59</v>
      </c>
      <c r="E2615" s="13" t="s">
        <v>18</v>
      </c>
      <c r="F2615" s="15">
        <v>0</v>
      </c>
      <c r="G2615" s="15">
        <v>0</v>
      </c>
      <c r="H2615" s="15">
        <v>0</v>
      </c>
      <c r="I2615" s="15">
        <v>-0.06</v>
      </c>
      <c r="J2615" s="15">
        <v>0.06</v>
      </c>
      <c r="K2615" s="16">
        <v>0</v>
      </c>
      <c r="L2615" s="13" t="s">
        <v>269</v>
      </c>
    </row>
    <row r="2616" spans="1:12" ht="36">
      <c r="A2616" s="13" t="s">
        <v>3083</v>
      </c>
      <c r="B2616" s="14">
        <v>45742</v>
      </c>
      <c r="C2616" s="13" t="s">
        <v>2108</v>
      </c>
      <c r="D2616" s="13" t="s">
        <v>59</v>
      </c>
      <c r="E2616" s="13" t="s">
        <v>18</v>
      </c>
      <c r="F2616" s="15">
        <v>0</v>
      </c>
      <c r="G2616" s="15">
        <v>0</v>
      </c>
      <c r="H2616" s="15">
        <v>0</v>
      </c>
      <c r="I2616" s="15">
        <v>-4721</v>
      </c>
      <c r="J2616" s="15">
        <v>4721</v>
      </c>
      <c r="K2616" s="16">
        <v>0</v>
      </c>
      <c r="L2616" s="13" t="s">
        <v>269</v>
      </c>
    </row>
    <row r="2617" spans="1:12" ht="36">
      <c r="A2617" s="13" t="s">
        <v>3115</v>
      </c>
      <c r="B2617" s="14">
        <v>45742</v>
      </c>
      <c r="C2617" s="13" t="s">
        <v>152</v>
      </c>
      <c r="D2617" s="13" t="s">
        <v>113</v>
      </c>
      <c r="E2617" s="13" t="s">
        <v>24</v>
      </c>
      <c r="F2617" s="15">
        <v>5181.3599999999997</v>
      </c>
      <c r="G2617" s="15">
        <v>0</v>
      </c>
      <c r="H2617" s="15">
        <v>5181.3599999999997</v>
      </c>
      <c r="I2617" s="15">
        <v>4404.16</v>
      </c>
      <c r="J2617" s="15">
        <v>777.2</v>
      </c>
      <c r="K2617" s="16">
        <v>0.14999923000000001</v>
      </c>
      <c r="L2617" s="13" t="s">
        <v>113</v>
      </c>
    </row>
    <row r="2618" spans="1:12" ht="36">
      <c r="A2618" s="13" t="s">
        <v>3116</v>
      </c>
      <c r="B2618" s="14">
        <v>45742</v>
      </c>
      <c r="C2618" s="13" t="s">
        <v>152</v>
      </c>
      <c r="D2618" s="13" t="s">
        <v>113</v>
      </c>
      <c r="E2618" s="13" t="s">
        <v>24</v>
      </c>
      <c r="F2618" s="15">
        <v>5990.25</v>
      </c>
      <c r="G2618" s="15">
        <v>0</v>
      </c>
      <c r="H2618" s="15">
        <v>5990.25</v>
      </c>
      <c r="I2618" s="15">
        <v>5091.72</v>
      </c>
      <c r="J2618" s="15">
        <v>898.53</v>
      </c>
      <c r="K2618" s="16">
        <v>0.14999874999999999</v>
      </c>
      <c r="L2618" s="13" t="s">
        <v>113</v>
      </c>
    </row>
    <row r="2619" spans="1:12">
      <c r="A2619" s="13" t="s">
        <v>1713</v>
      </c>
      <c r="B2619" s="14">
        <v>45742</v>
      </c>
      <c r="C2619" s="13" t="s">
        <v>21</v>
      </c>
      <c r="D2619" s="13" t="s">
        <v>20</v>
      </c>
      <c r="E2619" s="13" t="s">
        <v>24</v>
      </c>
      <c r="F2619" s="15">
        <v>0</v>
      </c>
      <c r="G2619" s="15">
        <v>0</v>
      </c>
      <c r="H2619" s="15">
        <v>0</v>
      </c>
      <c r="I2619" s="15">
        <v>113.18</v>
      </c>
      <c r="J2619" s="15">
        <v>-113.18</v>
      </c>
      <c r="K2619" s="16">
        <v>0</v>
      </c>
      <c r="L2619" s="13" t="s">
        <v>20</v>
      </c>
    </row>
    <row r="2620" spans="1:12" ht="24">
      <c r="A2620" s="13" t="s">
        <v>1538</v>
      </c>
      <c r="B2620" s="14">
        <v>45742</v>
      </c>
      <c r="C2620" s="13" t="s">
        <v>1539</v>
      </c>
      <c r="D2620" s="13" t="s">
        <v>45</v>
      </c>
      <c r="E2620" s="13" t="s">
        <v>24</v>
      </c>
      <c r="F2620" s="15">
        <v>0</v>
      </c>
      <c r="G2620" s="15">
        <v>0</v>
      </c>
      <c r="H2620" s="15">
        <v>0</v>
      </c>
      <c r="I2620" s="15">
        <v>0</v>
      </c>
      <c r="J2620" s="15">
        <v>0</v>
      </c>
      <c r="K2620" s="16">
        <v>0</v>
      </c>
      <c r="L2620" s="13" t="s">
        <v>241</v>
      </c>
    </row>
    <row r="2621" spans="1:12">
      <c r="A2621" s="13" t="s">
        <v>1992</v>
      </c>
      <c r="B2621" s="14">
        <v>45742</v>
      </c>
      <c r="C2621" s="13" t="s">
        <v>94</v>
      </c>
      <c r="D2621" s="13" t="s">
        <v>81</v>
      </c>
      <c r="E2621" s="13" t="s">
        <v>24</v>
      </c>
      <c r="F2621" s="15">
        <v>98.72</v>
      </c>
      <c r="G2621" s="15">
        <v>0</v>
      </c>
      <c r="H2621" s="15">
        <v>98.72</v>
      </c>
      <c r="I2621" s="15">
        <v>-278.51</v>
      </c>
      <c r="J2621" s="15">
        <v>377.23</v>
      </c>
      <c r="K2621" s="16">
        <v>3.8212115099999999</v>
      </c>
      <c r="L2621" s="13" t="s">
        <v>247</v>
      </c>
    </row>
    <row r="2622" spans="1:12" ht="36">
      <c r="A2622" s="13" t="s">
        <v>2880</v>
      </c>
      <c r="B2622" s="14">
        <v>45742</v>
      </c>
      <c r="C2622" s="13" t="s">
        <v>89</v>
      </c>
      <c r="D2622" s="13" t="s">
        <v>39</v>
      </c>
      <c r="E2622" s="13" t="s">
        <v>33</v>
      </c>
      <c r="F2622" s="15">
        <v>0</v>
      </c>
      <c r="G2622" s="15">
        <v>0</v>
      </c>
      <c r="H2622" s="15">
        <v>0</v>
      </c>
      <c r="I2622" s="15">
        <v>6.06</v>
      </c>
      <c r="J2622" s="15">
        <v>-6.06</v>
      </c>
      <c r="K2622" s="16">
        <v>0</v>
      </c>
      <c r="L2622" s="13" t="s">
        <v>117</v>
      </c>
    </row>
    <row r="2623" spans="1:12" ht="36">
      <c r="A2623" s="13" t="s">
        <v>2351</v>
      </c>
      <c r="B2623" s="14">
        <v>45742</v>
      </c>
      <c r="C2623" s="13" t="s">
        <v>473</v>
      </c>
      <c r="D2623" s="13" t="s">
        <v>45</v>
      </c>
      <c r="E2623" s="13" t="s">
        <v>33</v>
      </c>
      <c r="F2623" s="15">
        <v>0</v>
      </c>
      <c r="G2623" s="15">
        <v>0</v>
      </c>
      <c r="H2623" s="15">
        <v>0</v>
      </c>
      <c r="I2623" s="15">
        <v>20</v>
      </c>
      <c r="J2623" s="15">
        <v>-20</v>
      </c>
      <c r="K2623" s="16">
        <v>0</v>
      </c>
      <c r="L2623" s="13" t="s">
        <v>77</v>
      </c>
    </row>
    <row r="2624" spans="1:12" ht="24">
      <c r="A2624" s="13" t="s">
        <v>2363</v>
      </c>
      <c r="B2624" s="14">
        <v>45742</v>
      </c>
      <c r="C2624" s="13" t="s">
        <v>170</v>
      </c>
      <c r="D2624" s="13" t="s">
        <v>81</v>
      </c>
      <c r="E2624" s="13" t="s">
        <v>24</v>
      </c>
      <c r="F2624" s="15">
        <v>0</v>
      </c>
      <c r="G2624" s="15">
        <v>0</v>
      </c>
      <c r="H2624" s="15">
        <v>0</v>
      </c>
      <c r="I2624" s="15">
        <v>-0.25</v>
      </c>
      <c r="J2624" s="15">
        <v>0.25</v>
      </c>
      <c r="K2624" s="16">
        <v>0</v>
      </c>
      <c r="L2624" s="13" t="s">
        <v>247</v>
      </c>
    </row>
    <row r="2625" spans="1:12" ht="24">
      <c r="A2625" s="13" t="s">
        <v>1046</v>
      </c>
      <c r="B2625" s="14">
        <v>45742</v>
      </c>
      <c r="C2625" s="13" t="s">
        <v>170</v>
      </c>
      <c r="D2625" s="13" t="s">
        <v>81</v>
      </c>
      <c r="E2625" s="13" t="s">
        <v>24</v>
      </c>
      <c r="F2625" s="15">
        <v>0</v>
      </c>
      <c r="G2625" s="15">
        <v>0</v>
      </c>
      <c r="H2625" s="15">
        <v>0</v>
      </c>
      <c r="I2625" s="15">
        <v>-76.47</v>
      </c>
      <c r="J2625" s="15">
        <v>76.47</v>
      </c>
      <c r="K2625" s="16">
        <v>0</v>
      </c>
      <c r="L2625" s="13" t="s">
        <v>247</v>
      </c>
    </row>
    <row r="2626" spans="1:12" ht="24">
      <c r="A2626" s="13" t="s">
        <v>3117</v>
      </c>
      <c r="B2626" s="14">
        <v>45742</v>
      </c>
      <c r="C2626" s="13" t="s">
        <v>3118</v>
      </c>
      <c r="D2626" s="13" t="s">
        <v>81</v>
      </c>
      <c r="E2626" s="13" t="s">
        <v>24</v>
      </c>
      <c r="F2626" s="15">
        <v>14950</v>
      </c>
      <c r="G2626" s="15">
        <v>0</v>
      </c>
      <c r="H2626" s="15">
        <v>14950</v>
      </c>
      <c r="I2626" s="15">
        <v>8232.69</v>
      </c>
      <c r="J2626" s="15">
        <v>6717.31</v>
      </c>
      <c r="K2626" s="16">
        <v>0.44931839000000001</v>
      </c>
      <c r="L2626" s="13" t="s">
        <v>247</v>
      </c>
    </row>
    <row r="2627" spans="1:12" ht="24">
      <c r="A2627" s="13" t="s">
        <v>1349</v>
      </c>
      <c r="B2627" s="14">
        <v>45742</v>
      </c>
      <c r="C2627" s="13" t="s">
        <v>223</v>
      </c>
      <c r="D2627" s="13" t="s">
        <v>59</v>
      </c>
      <c r="E2627" s="13" t="s">
        <v>18</v>
      </c>
      <c r="F2627" s="15">
        <v>0</v>
      </c>
      <c r="G2627" s="15">
        <v>0</v>
      </c>
      <c r="H2627" s="15">
        <v>0</v>
      </c>
      <c r="I2627" s="15">
        <v>1548.8</v>
      </c>
      <c r="J2627" s="15">
        <v>-1548.8</v>
      </c>
      <c r="K2627" s="16">
        <v>0</v>
      </c>
      <c r="L2627" s="13" t="s">
        <v>103</v>
      </c>
    </row>
    <row r="2628" spans="1:12">
      <c r="A2628" s="13" t="s">
        <v>3119</v>
      </c>
      <c r="B2628" s="14">
        <v>45742</v>
      </c>
      <c r="C2628" s="13" t="s">
        <v>217</v>
      </c>
      <c r="D2628" s="13" t="s">
        <v>45</v>
      </c>
      <c r="E2628" s="13" t="s">
        <v>24</v>
      </c>
      <c r="F2628" s="15">
        <v>7697.67</v>
      </c>
      <c r="G2628" s="15">
        <v>0</v>
      </c>
      <c r="H2628" s="15">
        <v>7697.67</v>
      </c>
      <c r="I2628" s="15">
        <v>5379.06</v>
      </c>
      <c r="J2628" s="15">
        <v>2318.61</v>
      </c>
      <c r="K2628" s="16">
        <v>0.30120933</v>
      </c>
      <c r="L2628" s="13" t="s">
        <v>247</v>
      </c>
    </row>
    <row r="2629" spans="1:12" ht="24">
      <c r="A2629" s="13" t="s">
        <v>3120</v>
      </c>
      <c r="B2629" s="14">
        <v>45742</v>
      </c>
      <c r="C2629" s="13" t="s">
        <v>3121</v>
      </c>
      <c r="D2629" s="13" t="s">
        <v>113</v>
      </c>
      <c r="E2629" s="13" t="s">
        <v>18</v>
      </c>
      <c r="F2629" s="15">
        <v>2007</v>
      </c>
      <c r="G2629" s="15">
        <v>0</v>
      </c>
      <c r="H2629" s="15">
        <v>2007</v>
      </c>
      <c r="I2629" s="15">
        <v>1398</v>
      </c>
      <c r="J2629" s="15">
        <v>609</v>
      </c>
      <c r="K2629" s="16">
        <v>0.30343797</v>
      </c>
      <c r="L2629" s="13" t="s">
        <v>3067</v>
      </c>
    </row>
    <row r="2630" spans="1:12">
      <c r="A2630" s="13" t="s">
        <v>3122</v>
      </c>
      <c r="B2630" s="14">
        <v>45742</v>
      </c>
      <c r="C2630" s="13" t="s">
        <v>224</v>
      </c>
      <c r="D2630" s="13" t="s">
        <v>76</v>
      </c>
      <c r="E2630" s="13" t="s">
        <v>18</v>
      </c>
      <c r="F2630" s="15">
        <v>5197.1000000000004</v>
      </c>
      <c r="G2630" s="15">
        <v>0</v>
      </c>
      <c r="H2630" s="15">
        <v>5197.1000000000004</v>
      </c>
      <c r="I2630" s="15">
        <v>4176.5</v>
      </c>
      <c r="J2630" s="15">
        <v>1020.6</v>
      </c>
      <c r="K2630" s="16">
        <v>0.19637874999999999</v>
      </c>
      <c r="L2630" s="13" t="s">
        <v>237</v>
      </c>
    </row>
    <row r="2631" spans="1:12">
      <c r="A2631" s="13" t="s">
        <v>3123</v>
      </c>
      <c r="B2631" s="14">
        <v>45742</v>
      </c>
      <c r="C2631" s="13" t="s">
        <v>3124</v>
      </c>
      <c r="D2631" s="13" t="s">
        <v>241</v>
      </c>
      <c r="E2631" s="13" t="s">
        <v>24</v>
      </c>
      <c r="F2631" s="15">
        <v>1119.99</v>
      </c>
      <c r="G2631" s="15">
        <v>0</v>
      </c>
      <c r="H2631" s="15">
        <v>1119.99</v>
      </c>
      <c r="I2631" s="15">
        <v>978.42</v>
      </c>
      <c r="J2631" s="15">
        <v>141.57</v>
      </c>
      <c r="K2631" s="16">
        <v>0.12640291000000001</v>
      </c>
      <c r="L2631" s="13" t="s">
        <v>241</v>
      </c>
    </row>
    <row r="2632" spans="1:12" ht="24">
      <c r="A2632" s="13" t="s">
        <v>1693</v>
      </c>
      <c r="B2632" s="14">
        <v>45742</v>
      </c>
      <c r="C2632" s="13" t="s">
        <v>1694</v>
      </c>
      <c r="D2632" s="13" t="s">
        <v>76</v>
      </c>
      <c r="E2632" s="13" t="s">
        <v>18</v>
      </c>
      <c r="F2632" s="15">
        <v>0</v>
      </c>
      <c r="G2632" s="15">
        <v>0</v>
      </c>
      <c r="H2632" s="15">
        <v>0</v>
      </c>
      <c r="I2632" s="15">
        <v>7757.2</v>
      </c>
      <c r="J2632" s="15">
        <v>-7757.2</v>
      </c>
      <c r="K2632" s="16">
        <v>0</v>
      </c>
      <c r="L2632" s="13" t="s">
        <v>80</v>
      </c>
    </row>
    <row r="2633" spans="1:12">
      <c r="A2633" s="13" t="s">
        <v>2554</v>
      </c>
      <c r="B2633" s="14">
        <v>45742</v>
      </c>
      <c r="C2633" s="13" t="s">
        <v>411</v>
      </c>
      <c r="D2633" s="13" t="s">
        <v>59</v>
      </c>
      <c r="E2633" s="13" t="s">
        <v>18</v>
      </c>
      <c r="F2633" s="15">
        <v>35394.870000000003</v>
      </c>
      <c r="G2633" s="15">
        <v>0</v>
      </c>
      <c r="H2633" s="15">
        <v>35394.870000000003</v>
      </c>
      <c r="I2633" s="15">
        <v>26542.35</v>
      </c>
      <c r="J2633" s="15">
        <v>8852.52</v>
      </c>
      <c r="K2633" s="16">
        <v>0.25010743000000002</v>
      </c>
      <c r="L2633" s="13" t="s">
        <v>181</v>
      </c>
    </row>
    <row r="2634" spans="1:12" ht="24">
      <c r="A2634" s="13" t="s">
        <v>3125</v>
      </c>
      <c r="B2634" s="14">
        <v>45742</v>
      </c>
      <c r="C2634" s="13" t="s">
        <v>175</v>
      </c>
      <c r="D2634" s="13" t="s">
        <v>20</v>
      </c>
      <c r="E2634" s="13" t="s">
        <v>24</v>
      </c>
      <c r="F2634" s="15">
        <v>2284.98</v>
      </c>
      <c r="G2634" s="15">
        <v>0</v>
      </c>
      <c r="H2634" s="15">
        <v>2284.98</v>
      </c>
      <c r="I2634" s="15">
        <v>1806.95</v>
      </c>
      <c r="J2634" s="15">
        <v>478.03</v>
      </c>
      <c r="K2634" s="16">
        <v>0.20920532999999999</v>
      </c>
      <c r="L2634" s="13" t="s">
        <v>20</v>
      </c>
    </row>
    <row r="2635" spans="1:12" ht="36">
      <c r="A2635" s="13" t="s">
        <v>3126</v>
      </c>
      <c r="B2635" s="14">
        <v>45743</v>
      </c>
      <c r="C2635" s="13" t="s">
        <v>125</v>
      </c>
      <c r="D2635" s="13" t="s">
        <v>15</v>
      </c>
      <c r="E2635" s="13" t="s">
        <v>18</v>
      </c>
      <c r="F2635" s="15">
        <v>0</v>
      </c>
      <c r="G2635" s="15">
        <v>0</v>
      </c>
      <c r="H2635" s="15">
        <v>0</v>
      </c>
      <c r="I2635" s="15">
        <v>15.4</v>
      </c>
      <c r="J2635" s="15">
        <v>-15.4</v>
      </c>
      <c r="K2635" s="16">
        <v>0</v>
      </c>
      <c r="L2635" s="13" t="s">
        <v>240</v>
      </c>
    </row>
    <row r="2636" spans="1:12">
      <c r="A2636" s="13" t="s">
        <v>2416</v>
      </c>
      <c r="B2636" s="14">
        <v>45743</v>
      </c>
      <c r="C2636" s="13" t="s">
        <v>224</v>
      </c>
      <c r="D2636" s="13" t="s">
        <v>76</v>
      </c>
      <c r="E2636" s="13" t="s">
        <v>18</v>
      </c>
      <c r="F2636" s="15">
        <v>0</v>
      </c>
      <c r="G2636" s="15">
        <v>0</v>
      </c>
      <c r="H2636" s="15">
        <v>0</v>
      </c>
      <c r="I2636" s="15">
        <v>-525.09</v>
      </c>
      <c r="J2636" s="15">
        <v>525.09</v>
      </c>
      <c r="K2636" s="16">
        <v>0</v>
      </c>
      <c r="L2636" s="13" t="s">
        <v>237</v>
      </c>
    </row>
    <row r="2637" spans="1:12">
      <c r="A2637" s="13" t="s">
        <v>3077</v>
      </c>
      <c r="B2637" s="14">
        <v>45743</v>
      </c>
      <c r="C2637" s="13" t="s">
        <v>224</v>
      </c>
      <c r="D2637" s="13" t="s">
        <v>76</v>
      </c>
      <c r="E2637" s="13" t="s">
        <v>18</v>
      </c>
      <c r="F2637" s="15">
        <v>0</v>
      </c>
      <c r="G2637" s="15">
        <v>0</v>
      </c>
      <c r="H2637" s="15">
        <v>0</v>
      </c>
      <c r="I2637" s="15">
        <v>917.72</v>
      </c>
      <c r="J2637" s="15">
        <v>-917.72</v>
      </c>
      <c r="K2637" s="16">
        <v>0</v>
      </c>
      <c r="L2637" s="13" t="s">
        <v>237</v>
      </c>
    </row>
    <row r="2638" spans="1:12" ht="24">
      <c r="A2638" s="13" t="s">
        <v>289</v>
      </c>
      <c r="B2638" s="14">
        <v>45743</v>
      </c>
      <c r="C2638" s="13" t="s">
        <v>71</v>
      </c>
      <c r="D2638" s="13" t="s">
        <v>70</v>
      </c>
      <c r="E2638" s="13" t="s">
        <v>24</v>
      </c>
      <c r="F2638" s="15">
        <v>0</v>
      </c>
      <c r="G2638" s="15">
        <v>0</v>
      </c>
      <c r="H2638" s="15">
        <v>0</v>
      </c>
      <c r="I2638" s="15">
        <v>91</v>
      </c>
      <c r="J2638" s="15">
        <v>-91</v>
      </c>
      <c r="K2638" s="16">
        <v>0</v>
      </c>
      <c r="L2638" s="13" t="s">
        <v>243</v>
      </c>
    </row>
    <row r="2639" spans="1:12" ht="24">
      <c r="A2639" s="13" t="s">
        <v>3127</v>
      </c>
      <c r="B2639" s="14">
        <v>45743</v>
      </c>
      <c r="C2639" s="13" t="s">
        <v>3128</v>
      </c>
      <c r="D2639" s="13" t="s">
        <v>27</v>
      </c>
      <c r="E2639" s="13" t="s">
        <v>33</v>
      </c>
      <c r="F2639" s="15">
        <v>0</v>
      </c>
      <c r="G2639" s="15">
        <v>0</v>
      </c>
      <c r="H2639" s="15">
        <v>0</v>
      </c>
      <c r="I2639" s="15">
        <v>-12261.83</v>
      </c>
      <c r="J2639" s="15">
        <v>12261.83</v>
      </c>
      <c r="K2639" s="16">
        <v>0</v>
      </c>
      <c r="L2639" s="13" t="s">
        <v>77</v>
      </c>
    </row>
    <row r="2640" spans="1:12" ht="24">
      <c r="A2640" s="13" t="s">
        <v>284</v>
      </c>
      <c r="B2640" s="14">
        <v>45743</v>
      </c>
      <c r="C2640" s="13" t="s">
        <v>146</v>
      </c>
      <c r="D2640" s="13" t="s">
        <v>76</v>
      </c>
      <c r="E2640" s="13" t="s">
        <v>18</v>
      </c>
      <c r="F2640" s="15">
        <v>0</v>
      </c>
      <c r="G2640" s="15">
        <v>25570.23</v>
      </c>
      <c r="H2640" s="15">
        <v>25570.23</v>
      </c>
      <c r="I2640" s="15">
        <v>19177.669999999998</v>
      </c>
      <c r="J2640" s="15">
        <v>6392.56</v>
      </c>
      <c r="K2640" s="16">
        <v>0.2500001</v>
      </c>
      <c r="L2640" s="13" t="s">
        <v>127</v>
      </c>
    </row>
    <row r="2641" spans="1:12">
      <c r="A2641" s="13" t="s">
        <v>283</v>
      </c>
      <c r="B2641" s="14">
        <v>45743</v>
      </c>
      <c r="C2641" s="13" t="s">
        <v>279</v>
      </c>
      <c r="D2641" s="13" t="s">
        <v>15</v>
      </c>
      <c r="E2641" s="13" t="s">
        <v>18</v>
      </c>
      <c r="F2641" s="15">
        <v>0</v>
      </c>
      <c r="G2641" s="15">
        <v>3532.53</v>
      </c>
      <c r="H2641" s="15">
        <v>3532.53</v>
      </c>
      <c r="I2641" s="15">
        <v>3025.26</v>
      </c>
      <c r="J2641" s="15">
        <v>507.27</v>
      </c>
      <c r="K2641" s="16">
        <v>0.14359963000000001</v>
      </c>
      <c r="L2641" s="13" t="s">
        <v>93</v>
      </c>
    </row>
    <row r="2642" spans="1:12" ht="24">
      <c r="A2642" s="13" t="s">
        <v>412</v>
      </c>
      <c r="B2642" s="14">
        <v>45743</v>
      </c>
      <c r="C2642" s="13" t="s">
        <v>331</v>
      </c>
      <c r="D2642" s="13" t="s">
        <v>76</v>
      </c>
      <c r="E2642" s="13" t="s">
        <v>18</v>
      </c>
      <c r="F2642" s="15">
        <v>0</v>
      </c>
      <c r="G2642" s="15">
        <v>5010</v>
      </c>
      <c r="H2642" s="15">
        <v>5010</v>
      </c>
      <c r="I2642" s="15">
        <v>3598.11</v>
      </c>
      <c r="J2642" s="15">
        <v>1411.89</v>
      </c>
      <c r="K2642" s="16">
        <v>0.28181436999999998</v>
      </c>
      <c r="L2642" s="13" t="s">
        <v>127</v>
      </c>
    </row>
    <row r="2643" spans="1:12" ht="24">
      <c r="A2643" s="13" t="s">
        <v>1538</v>
      </c>
      <c r="B2643" s="14">
        <v>45743</v>
      </c>
      <c r="C2643" s="13" t="s">
        <v>1539</v>
      </c>
      <c r="D2643" s="13" t="s">
        <v>45</v>
      </c>
      <c r="E2643" s="13" t="s">
        <v>24</v>
      </c>
      <c r="F2643" s="15">
        <v>0</v>
      </c>
      <c r="G2643" s="15">
        <v>0</v>
      </c>
      <c r="H2643" s="15">
        <v>0</v>
      </c>
      <c r="I2643" s="15">
        <v>10</v>
      </c>
      <c r="J2643" s="15">
        <v>-10</v>
      </c>
      <c r="K2643" s="16">
        <v>0</v>
      </c>
      <c r="L2643" s="13" t="s">
        <v>241</v>
      </c>
    </row>
    <row r="2644" spans="1:12">
      <c r="A2644" s="13" t="s">
        <v>2997</v>
      </c>
      <c r="B2644" s="14">
        <v>45743</v>
      </c>
      <c r="C2644" s="13" t="s">
        <v>2998</v>
      </c>
      <c r="D2644" s="13" t="s">
        <v>45</v>
      </c>
      <c r="E2644" s="13" t="s">
        <v>33</v>
      </c>
      <c r="F2644" s="15">
        <v>0</v>
      </c>
      <c r="G2644" s="15">
        <v>0</v>
      </c>
      <c r="H2644" s="15">
        <v>0</v>
      </c>
      <c r="I2644" s="15">
        <v>22.6</v>
      </c>
      <c r="J2644" s="15">
        <v>-22.6</v>
      </c>
      <c r="K2644" s="16">
        <v>0</v>
      </c>
      <c r="L2644" s="13" t="s">
        <v>77</v>
      </c>
    </row>
    <row r="2645" spans="1:12" ht="36">
      <c r="A2645" s="13" t="s">
        <v>574</v>
      </c>
      <c r="B2645" s="14">
        <v>45743</v>
      </c>
      <c r="C2645" s="13" t="s">
        <v>365</v>
      </c>
      <c r="D2645" s="13" t="s">
        <v>70</v>
      </c>
      <c r="E2645" s="13" t="s">
        <v>24</v>
      </c>
      <c r="F2645" s="15">
        <v>0</v>
      </c>
      <c r="G2645" s="15">
        <v>0</v>
      </c>
      <c r="H2645" s="15">
        <v>0</v>
      </c>
      <c r="I2645" s="15">
        <v>76</v>
      </c>
      <c r="J2645" s="15">
        <v>-76</v>
      </c>
      <c r="K2645" s="16">
        <v>0</v>
      </c>
      <c r="L2645" s="13" t="s">
        <v>239</v>
      </c>
    </row>
    <row r="2646" spans="1:12">
      <c r="A2646" s="13" t="s">
        <v>1171</v>
      </c>
      <c r="B2646" s="14">
        <v>45743</v>
      </c>
      <c r="C2646" s="13" t="s">
        <v>611</v>
      </c>
      <c r="D2646" s="13" t="s">
        <v>120</v>
      </c>
      <c r="E2646" s="13" t="s">
        <v>24</v>
      </c>
      <c r="F2646" s="15">
        <v>0</v>
      </c>
      <c r="G2646" s="15">
        <v>0</v>
      </c>
      <c r="H2646" s="15">
        <v>0</v>
      </c>
      <c r="I2646" s="15">
        <v>1113</v>
      </c>
      <c r="J2646" s="15">
        <v>-1113</v>
      </c>
      <c r="K2646" s="16">
        <v>0</v>
      </c>
      <c r="L2646" s="13" t="s">
        <v>2173</v>
      </c>
    </row>
    <row r="2647" spans="1:12">
      <c r="A2647" s="13" t="s">
        <v>1709</v>
      </c>
      <c r="B2647" s="14">
        <v>45743</v>
      </c>
      <c r="C2647" s="13" t="s">
        <v>62</v>
      </c>
      <c r="D2647" s="13" t="s">
        <v>15</v>
      </c>
      <c r="E2647" s="13" t="s">
        <v>18</v>
      </c>
      <c r="F2647" s="15">
        <v>0</v>
      </c>
      <c r="G2647" s="15">
        <v>1315</v>
      </c>
      <c r="H2647" s="15">
        <v>1315</v>
      </c>
      <c r="I2647" s="15">
        <v>917.28</v>
      </c>
      <c r="J2647" s="15">
        <v>397.72</v>
      </c>
      <c r="K2647" s="16">
        <v>0.30244866999999998</v>
      </c>
      <c r="L2647" s="13" t="s">
        <v>238</v>
      </c>
    </row>
    <row r="2648" spans="1:12" ht="24">
      <c r="A2648" s="13" t="s">
        <v>1768</v>
      </c>
      <c r="B2648" s="14">
        <v>45743</v>
      </c>
      <c r="C2648" s="13" t="s">
        <v>1661</v>
      </c>
      <c r="D2648" s="13" t="s">
        <v>45</v>
      </c>
      <c r="E2648" s="13" t="s">
        <v>24</v>
      </c>
      <c r="F2648" s="15">
        <v>0</v>
      </c>
      <c r="G2648" s="15">
        <v>0</v>
      </c>
      <c r="H2648" s="15">
        <v>0</v>
      </c>
      <c r="I2648" s="15">
        <v>417.66</v>
      </c>
      <c r="J2648" s="15">
        <v>-417.66</v>
      </c>
      <c r="K2648" s="16">
        <v>0</v>
      </c>
      <c r="L2648" s="13" t="s">
        <v>241</v>
      </c>
    </row>
    <row r="2649" spans="1:12">
      <c r="A2649" s="13" t="s">
        <v>3122</v>
      </c>
      <c r="B2649" s="14">
        <v>45743</v>
      </c>
      <c r="C2649" s="13" t="s">
        <v>224</v>
      </c>
      <c r="D2649" s="13" t="s">
        <v>76</v>
      </c>
      <c r="E2649" s="13" t="s">
        <v>18</v>
      </c>
      <c r="F2649" s="15">
        <v>0</v>
      </c>
      <c r="G2649" s="15">
        <v>2666.67</v>
      </c>
      <c r="H2649" s="15">
        <v>2666.67</v>
      </c>
      <c r="I2649" s="15">
        <v>2000</v>
      </c>
      <c r="J2649" s="15">
        <v>666.67</v>
      </c>
      <c r="K2649" s="16">
        <v>0.25000094</v>
      </c>
      <c r="L2649" s="13" t="s">
        <v>237</v>
      </c>
    </row>
    <row r="2650" spans="1:12" ht="24">
      <c r="A2650" s="13" t="s">
        <v>3090</v>
      </c>
      <c r="B2650" s="14">
        <v>45743</v>
      </c>
      <c r="C2650" s="13" t="s">
        <v>3091</v>
      </c>
      <c r="D2650" s="13" t="s">
        <v>70</v>
      </c>
      <c r="E2650" s="13" t="s">
        <v>24</v>
      </c>
      <c r="F2650" s="15">
        <v>0</v>
      </c>
      <c r="G2650" s="15">
        <v>0</v>
      </c>
      <c r="H2650" s="15">
        <v>0</v>
      </c>
      <c r="I2650" s="15">
        <v>-117.65</v>
      </c>
      <c r="J2650" s="15">
        <v>117.65</v>
      </c>
      <c r="K2650" s="16">
        <v>0</v>
      </c>
      <c r="L2650" s="13" t="s">
        <v>243</v>
      </c>
    </row>
    <row r="2651" spans="1:12" ht="24">
      <c r="A2651" s="13" t="s">
        <v>3074</v>
      </c>
      <c r="B2651" s="14">
        <v>45743</v>
      </c>
      <c r="C2651" s="13" t="s">
        <v>118</v>
      </c>
      <c r="D2651" s="13" t="s">
        <v>117</v>
      </c>
      <c r="E2651" s="13" t="s">
        <v>33</v>
      </c>
      <c r="F2651" s="15">
        <v>0</v>
      </c>
      <c r="G2651" s="15">
        <v>0</v>
      </c>
      <c r="H2651" s="15">
        <v>0</v>
      </c>
      <c r="I2651" s="15">
        <v>-10.26</v>
      </c>
      <c r="J2651" s="15">
        <v>10.26</v>
      </c>
      <c r="K2651" s="16">
        <v>0</v>
      </c>
      <c r="L2651" s="13" t="s">
        <v>117</v>
      </c>
    </row>
    <row r="2652" spans="1:12" ht="24">
      <c r="A2652" s="13" t="s">
        <v>2907</v>
      </c>
      <c r="B2652" s="14">
        <v>45743</v>
      </c>
      <c r="C2652" s="13" t="s">
        <v>524</v>
      </c>
      <c r="D2652" s="13" t="s">
        <v>106</v>
      </c>
      <c r="E2652" s="13" t="s">
        <v>33</v>
      </c>
      <c r="F2652" s="15">
        <v>0</v>
      </c>
      <c r="G2652" s="15">
        <v>0</v>
      </c>
      <c r="H2652" s="15">
        <v>0</v>
      </c>
      <c r="I2652" s="15">
        <v>25</v>
      </c>
      <c r="J2652" s="15">
        <v>-25</v>
      </c>
      <c r="K2652" s="16">
        <v>0</v>
      </c>
      <c r="L2652" s="13" t="s">
        <v>77</v>
      </c>
    </row>
    <row r="2653" spans="1:12">
      <c r="A2653" s="13" t="s">
        <v>2507</v>
      </c>
      <c r="B2653" s="14">
        <v>45743</v>
      </c>
      <c r="C2653" s="13" t="s">
        <v>21</v>
      </c>
      <c r="D2653" s="13" t="s">
        <v>20</v>
      </c>
      <c r="E2653" s="13" t="s">
        <v>24</v>
      </c>
      <c r="F2653" s="15">
        <v>0</v>
      </c>
      <c r="G2653" s="15">
        <v>0</v>
      </c>
      <c r="H2653" s="15">
        <v>0</v>
      </c>
      <c r="I2653" s="15">
        <v>227.97</v>
      </c>
      <c r="J2653" s="15">
        <v>-227.97</v>
      </c>
      <c r="K2653" s="16">
        <v>0</v>
      </c>
      <c r="L2653" s="13" t="s">
        <v>20</v>
      </c>
    </row>
    <row r="2654" spans="1:12" ht="24">
      <c r="A2654" s="13" t="s">
        <v>2518</v>
      </c>
      <c r="B2654" s="14">
        <v>45743</v>
      </c>
      <c r="C2654" s="13" t="s">
        <v>170</v>
      </c>
      <c r="D2654" s="13" t="s">
        <v>81</v>
      </c>
      <c r="E2654" s="13" t="s">
        <v>24</v>
      </c>
      <c r="F2654" s="15">
        <v>0</v>
      </c>
      <c r="G2654" s="15">
        <v>0</v>
      </c>
      <c r="H2654" s="15">
        <v>0</v>
      </c>
      <c r="I2654" s="15">
        <v>317.52</v>
      </c>
      <c r="J2654" s="15">
        <v>-317.52</v>
      </c>
      <c r="K2654" s="16">
        <v>0</v>
      </c>
      <c r="L2654" s="13" t="s">
        <v>247</v>
      </c>
    </row>
    <row r="2655" spans="1:12" ht="36">
      <c r="A2655" s="13" t="s">
        <v>2927</v>
      </c>
      <c r="B2655" s="14">
        <v>45743</v>
      </c>
      <c r="C2655" s="13" t="s">
        <v>2928</v>
      </c>
      <c r="D2655" s="13" t="s">
        <v>76</v>
      </c>
      <c r="E2655" s="13" t="s">
        <v>18</v>
      </c>
      <c r="F2655" s="15">
        <v>100</v>
      </c>
      <c r="G2655" s="15">
        <v>-100</v>
      </c>
      <c r="H2655" s="15">
        <v>0</v>
      </c>
      <c r="I2655" s="15">
        <v>0</v>
      </c>
      <c r="J2655" s="15">
        <v>0</v>
      </c>
      <c r="K2655" s="16">
        <v>0</v>
      </c>
      <c r="L2655" s="13" t="s">
        <v>238</v>
      </c>
    </row>
    <row r="2656" spans="1:12">
      <c r="A2656" s="13" t="s">
        <v>3129</v>
      </c>
      <c r="B2656" s="14">
        <v>45743</v>
      </c>
      <c r="C2656" s="13" t="s">
        <v>21</v>
      </c>
      <c r="D2656" s="13" t="s">
        <v>20</v>
      </c>
      <c r="E2656" s="13" t="s">
        <v>24</v>
      </c>
      <c r="F2656" s="15">
        <v>526.47</v>
      </c>
      <c r="G2656" s="15">
        <v>0</v>
      </c>
      <c r="H2656" s="15">
        <v>526.47</v>
      </c>
      <c r="I2656" s="15">
        <v>421.19</v>
      </c>
      <c r="J2656" s="15">
        <v>105.28</v>
      </c>
      <c r="K2656" s="16">
        <v>0.19997340999999999</v>
      </c>
      <c r="L2656" s="13" t="s">
        <v>245</v>
      </c>
    </row>
    <row r="2657" spans="1:12" ht="24">
      <c r="A2657" s="13" t="s">
        <v>3130</v>
      </c>
      <c r="B2657" s="14">
        <v>45743</v>
      </c>
      <c r="C2657" s="13" t="s">
        <v>175</v>
      </c>
      <c r="D2657" s="13" t="s">
        <v>20</v>
      </c>
      <c r="E2657" s="13" t="s">
        <v>24</v>
      </c>
      <c r="F2657" s="15">
        <v>2228.4299999999998</v>
      </c>
      <c r="G2657" s="15">
        <v>0</v>
      </c>
      <c r="H2657" s="15">
        <v>2228.4299999999998</v>
      </c>
      <c r="I2657" s="15">
        <v>1685.1</v>
      </c>
      <c r="J2657" s="15">
        <v>543.33000000000004</v>
      </c>
      <c r="K2657" s="16">
        <v>0.24381739999999999</v>
      </c>
      <c r="L2657" s="13" t="s">
        <v>20</v>
      </c>
    </row>
    <row r="2658" spans="1:12" ht="24">
      <c r="A2658" s="13" t="s">
        <v>3131</v>
      </c>
      <c r="B2658" s="14">
        <v>45743</v>
      </c>
      <c r="C2658" s="13" t="s">
        <v>143</v>
      </c>
      <c r="D2658" s="13" t="s">
        <v>15</v>
      </c>
      <c r="E2658" s="13" t="s">
        <v>18</v>
      </c>
      <c r="F2658" s="15">
        <v>1546.67</v>
      </c>
      <c r="G2658" s="15">
        <v>0</v>
      </c>
      <c r="H2658" s="15">
        <v>1546.67</v>
      </c>
      <c r="I2658" s="15">
        <v>1160</v>
      </c>
      <c r="J2658" s="15">
        <v>386.67</v>
      </c>
      <c r="K2658" s="16">
        <v>0.25000161999999998</v>
      </c>
      <c r="L2658" s="13" t="s">
        <v>234</v>
      </c>
    </row>
    <row r="2659" spans="1:12" ht="36">
      <c r="A2659" s="13" t="s">
        <v>3132</v>
      </c>
      <c r="B2659" s="14">
        <v>45743</v>
      </c>
      <c r="C2659" s="13" t="s">
        <v>3050</v>
      </c>
      <c r="D2659" s="13" t="s">
        <v>30</v>
      </c>
      <c r="E2659" s="13" t="s">
        <v>33</v>
      </c>
      <c r="F2659" s="15">
        <v>0</v>
      </c>
      <c r="G2659" s="15">
        <v>0</v>
      </c>
      <c r="H2659" s="15">
        <v>0</v>
      </c>
      <c r="I2659" s="15">
        <v>1499.28</v>
      </c>
      <c r="J2659" s="15">
        <v>-1499.28</v>
      </c>
      <c r="K2659" s="16">
        <v>0</v>
      </c>
      <c r="L2659" s="13" t="s">
        <v>142</v>
      </c>
    </row>
    <row r="2660" spans="1:12" ht="36">
      <c r="A2660" s="13" t="s">
        <v>252</v>
      </c>
      <c r="B2660" s="14">
        <v>45743</v>
      </c>
      <c r="C2660" s="13" t="s">
        <v>130</v>
      </c>
      <c r="D2660" s="13" t="s">
        <v>93</v>
      </c>
      <c r="E2660" s="13" t="s">
        <v>18</v>
      </c>
      <c r="F2660" s="15">
        <v>0</v>
      </c>
      <c r="G2660" s="15">
        <v>1272.06</v>
      </c>
      <c r="H2660" s="15">
        <v>1272.06</v>
      </c>
      <c r="I2660" s="15">
        <v>865</v>
      </c>
      <c r="J2660" s="15">
        <v>407.06</v>
      </c>
      <c r="K2660" s="16">
        <v>0.32000063000000001</v>
      </c>
      <c r="L2660" s="13" t="s">
        <v>251</v>
      </c>
    </row>
    <row r="2661" spans="1:12" ht="36">
      <c r="A2661" s="13" t="s">
        <v>381</v>
      </c>
      <c r="B2661" s="14">
        <v>45743</v>
      </c>
      <c r="C2661" s="13" t="s">
        <v>89</v>
      </c>
      <c r="D2661" s="13" t="s">
        <v>39</v>
      </c>
      <c r="E2661" s="13" t="s">
        <v>33</v>
      </c>
      <c r="F2661" s="15">
        <v>0</v>
      </c>
      <c r="G2661" s="15">
        <v>0</v>
      </c>
      <c r="H2661" s="15">
        <v>0</v>
      </c>
      <c r="I2661" s="15">
        <v>-1000</v>
      </c>
      <c r="J2661" s="15">
        <v>1000</v>
      </c>
      <c r="K2661" s="16">
        <v>0</v>
      </c>
      <c r="L2661" s="13" t="s">
        <v>117</v>
      </c>
    </row>
    <row r="2662" spans="1:12" ht="36">
      <c r="A2662" s="13" t="s">
        <v>439</v>
      </c>
      <c r="B2662" s="14">
        <v>45743</v>
      </c>
      <c r="C2662" s="13" t="s">
        <v>89</v>
      </c>
      <c r="D2662" s="13" t="s">
        <v>39</v>
      </c>
      <c r="E2662" s="13" t="s">
        <v>33</v>
      </c>
      <c r="F2662" s="15">
        <v>0</v>
      </c>
      <c r="G2662" s="15">
        <v>0</v>
      </c>
      <c r="H2662" s="15">
        <v>0</v>
      </c>
      <c r="I2662" s="15">
        <v>-1200</v>
      </c>
      <c r="J2662" s="15">
        <v>1200</v>
      </c>
      <c r="K2662" s="16">
        <v>0</v>
      </c>
      <c r="L2662" s="13" t="s">
        <v>117</v>
      </c>
    </row>
    <row r="2663" spans="1:12" ht="24">
      <c r="A2663" s="13" t="s">
        <v>363</v>
      </c>
      <c r="B2663" s="14">
        <v>45743</v>
      </c>
      <c r="C2663" s="13" t="s">
        <v>331</v>
      </c>
      <c r="D2663" s="13" t="s">
        <v>76</v>
      </c>
      <c r="E2663" s="13" t="s">
        <v>18</v>
      </c>
      <c r="F2663" s="15">
        <v>0</v>
      </c>
      <c r="G2663" s="15">
        <v>2769</v>
      </c>
      <c r="H2663" s="15">
        <v>2769</v>
      </c>
      <c r="I2663" s="15">
        <v>2505.9499999999998</v>
      </c>
      <c r="J2663" s="15">
        <v>263.05</v>
      </c>
      <c r="K2663" s="16">
        <v>9.4998189999999996E-2</v>
      </c>
      <c r="L2663" s="13" t="s">
        <v>127</v>
      </c>
    </row>
    <row r="2664" spans="1:12">
      <c r="A2664" s="13" t="s">
        <v>3104</v>
      </c>
      <c r="B2664" s="14">
        <v>45743</v>
      </c>
      <c r="C2664" s="13" t="s">
        <v>21</v>
      </c>
      <c r="D2664" s="13" t="s">
        <v>20</v>
      </c>
      <c r="E2664" s="13" t="s">
        <v>24</v>
      </c>
      <c r="F2664" s="15">
        <v>0</v>
      </c>
      <c r="G2664" s="15">
        <v>0</v>
      </c>
      <c r="H2664" s="15">
        <v>0</v>
      </c>
      <c r="I2664" s="15">
        <v>-171</v>
      </c>
      <c r="J2664" s="15">
        <v>171</v>
      </c>
      <c r="K2664" s="16">
        <v>0</v>
      </c>
      <c r="L2664" s="13" t="s">
        <v>245</v>
      </c>
    </row>
    <row r="2665" spans="1:12" ht="24">
      <c r="A2665" s="13" t="s">
        <v>513</v>
      </c>
      <c r="B2665" s="14">
        <v>45743</v>
      </c>
      <c r="C2665" s="13" t="s">
        <v>279</v>
      </c>
      <c r="D2665" s="13" t="s">
        <v>15</v>
      </c>
      <c r="E2665" s="13" t="s">
        <v>18</v>
      </c>
      <c r="F2665" s="15">
        <v>0</v>
      </c>
      <c r="G2665" s="15">
        <v>0</v>
      </c>
      <c r="H2665" s="15">
        <v>0</v>
      </c>
      <c r="I2665" s="15">
        <v>580</v>
      </c>
      <c r="J2665" s="15">
        <v>-580</v>
      </c>
      <c r="K2665" s="16">
        <v>0</v>
      </c>
      <c r="L2665" s="13" t="s">
        <v>514</v>
      </c>
    </row>
    <row r="2666" spans="1:12" ht="24">
      <c r="A2666" s="13" t="s">
        <v>548</v>
      </c>
      <c r="B2666" s="14">
        <v>45743</v>
      </c>
      <c r="C2666" s="13" t="s">
        <v>549</v>
      </c>
      <c r="D2666" s="13" t="s">
        <v>106</v>
      </c>
      <c r="E2666" s="13" t="s">
        <v>33</v>
      </c>
      <c r="F2666" s="15">
        <v>0</v>
      </c>
      <c r="G2666" s="15">
        <v>0</v>
      </c>
      <c r="H2666" s="15">
        <v>0</v>
      </c>
      <c r="I2666" s="15">
        <v>2362.5</v>
      </c>
      <c r="J2666" s="15">
        <v>-2362.5</v>
      </c>
      <c r="K2666" s="16">
        <v>0</v>
      </c>
      <c r="L2666" s="13" t="s">
        <v>77</v>
      </c>
    </row>
    <row r="2667" spans="1:12" ht="36">
      <c r="A2667" s="13" t="s">
        <v>3133</v>
      </c>
      <c r="B2667" s="14">
        <v>45743</v>
      </c>
      <c r="C2667" s="13" t="s">
        <v>152</v>
      </c>
      <c r="D2667" s="13" t="s">
        <v>113</v>
      </c>
      <c r="E2667" s="13" t="s">
        <v>24</v>
      </c>
      <c r="F2667" s="15">
        <v>0</v>
      </c>
      <c r="G2667" s="15">
        <v>0</v>
      </c>
      <c r="H2667" s="15">
        <v>0</v>
      </c>
      <c r="I2667" s="15">
        <v>6768.75</v>
      </c>
      <c r="J2667" s="15">
        <v>-6768.75</v>
      </c>
      <c r="K2667" s="16">
        <v>0</v>
      </c>
      <c r="L2667" s="13" t="s">
        <v>113</v>
      </c>
    </row>
    <row r="2668" spans="1:12" ht="36">
      <c r="A2668" s="13" t="s">
        <v>3134</v>
      </c>
      <c r="B2668" s="14">
        <v>45743</v>
      </c>
      <c r="C2668" s="13" t="s">
        <v>152</v>
      </c>
      <c r="D2668" s="13" t="s">
        <v>113</v>
      </c>
      <c r="E2668" s="13" t="s">
        <v>24</v>
      </c>
      <c r="F2668" s="15">
        <v>0</v>
      </c>
      <c r="G2668" s="15">
        <v>0</v>
      </c>
      <c r="H2668" s="15">
        <v>0</v>
      </c>
      <c r="I2668" s="15">
        <v>525</v>
      </c>
      <c r="J2668" s="15">
        <v>-525</v>
      </c>
      <c r="K2668" s="16">
        <v>0</v>
      </c>
      <c r="L2668" s="13" t="s">
        <v>113</v>
      </c>
    </row>
    <row r="2669" spans="1:12" ht="36">
      <c r="A2669" s="13" t="s">
        <v>3135</v>
      </c>
      <c r="B2669" s="14">
        <v>45743</v>
      </c>
      <c r="C2669" s="13" t="s">
        <v>152</v>
      </c>
      <c r="D2669" s="13" t="s">
        <v>113</v>
      </c>
      <c r="E2669" s="13" t="s">
        <v>24</v>
      </c>
      <c r="F2669" s="15">
        <v>0</v>
      </c>
      <c r="G2669" s="15">
        <v>0</v>
      </c>
      <c r="H2669" s="15">
        <v>0</v>
      </c>
      <c r="I2669" s="15">
        <v>93.75</v>
      </c>
      <c r="J2669" s="15">
        <v>-93.75</v>
      </c>
      <c r="K2669" s="16">
        <v>0</v>
      </c>
      <c r="L2669" s="13" t="s">
        <v>261</v>
      </c>
    </row>
    <row r="2670" spans="1:12" ht="36">
      <c r="A2670" s="13" t="s">
        <v>3136</v>
      </c>
      <c r="B2670" s="14">
        <v>45743</v>
      </c>
      <c r="C2670" s="13" t="s">
        <v>152</v>
      </c>
      <c r="D2670" s="13" t="s">
        <v>113</v>
      </c>
      <c r="E2670" s="13" t="s">
        <v>24</v>
      </c>
      <c r="F2670" s="15">
        <v>0</v>
      </c>
      <c r="G2670" s="15">
        <v>0</v>
      </c>
      <c r="H2670" s="15">
        <v>0</v>
      </c>
      <c r="I2670" s="15">
        <v>5493.75</v>
      </c>
      <c r="J2670" s="15">
        <v>-5493.75</v>
      </c>
      <c r="K2670" s="16">
        <v>0</v>
      </c>
      <c r="L2670" s="13" t="s">
        <v>113</v>
      </c>
    </row>
    <row r="2671" spans="1:12" ht="36">
      <c r="A2671" s="13" t="s">
        <v>3137</v>
      </c>
      <c r="B2671" s="14">
        <v>45743</v>
      </c>
      <c r="C2671" s="13" t="s">
        <v>152</v>
      </c>
      <c r="D2671" s="13" t="s">
        <v>113</v>
      </c>
      <c r="E2671" s="13" t="s">
        <v>24</v>
      </c>
      <c r="F2671" s="15">
        <v>0</v>
      </c>
      <c r="G2671" s="15">
        <v>0</v>
      </c>
      <c r="H2671" s="15">
        <v>0</v>
      </c>
      <c r="I2671" s="15">
        <v>2981.25</v>
      </c>
      <c r="J2671" s="15">
        <v>-2981.25</v>
      </c>
      <c r="K2671" s="16">
        <v>0</v>
      </c>
      <c r="L2671" s="13" t="s">
        <v>113</v>
      </c>
    </row>
    <row r="2672" spans="1:12" ht="36">
      <c r="A2672" s="13" t="s">
        <v>2351</v>
      </c>
      <c r="B2672" s="14">
        <v>45743</v>
      </c>
      <c r="C2672" s="13" t="s">
        <v>473</v>
      </c>
      <c r="D2672" s="13" t="s">
        <v>45</v>
      </c>
      <c r="E2672" s="13" t="s">
        <v>33</v>
      </c>
      <c r="F2672" s="15">
        <v>0</v>
      </c>
      <c r="G2672" s="15">
        <v>0</v>
      </c>
      <c r="H2672" s="15">
        <v>0</v>
      </c>
      <c r="I2672" s="15">
        <v>-88.16</v>
      </c>
      <c r="J2672" s="15">
        <v>88.16</v>
      </c>
      <c r="K2672" s="16">
        <v>0</v>
      </c>
      <c r="L2672" s="13" t="s">
        <v>77</v>
      </c>
    </row>
    <row r="2673" spans="1:12" ht="36">
      <c r="A2673" s="13" t="s">
        <v>3138</v>
      </c>
      <c r="B2673" s="14">
        <v>45743</v>
      </c>
      <c r="C2673" s="13" t="s">
        <v>152</v>
      </c>
      <c r="D2673" s="13" t="s">
        <v>113</v>
      </c>
      <c r="E2673" s="13" t="s">
        <v>24</v>
      </c>
      <c r="F2673" s="15">
        <v>0</v>
      </c>
      <c r="G2673" s="15">
        <v>0</v>
      </c>
      <c r="H2673" s="15">
        <v>0</v>
      </c>
      <c r="I2673" s="15">
        <v>375</v>
      </c>
      <c r="J2673" s="15">
        <v>-375</v>
      </c>
      <c r="K2673" s="16">
        <v>0</v>
      </c>
      <c r="L2673" s="13" t="s">
        <v>113</v>
      </c>
    </row>
    <row r="2674" spans="1:12" ht="36">
      <c r="A2674" s="13" t="s">
        <v>3139</v>
      </c>
      <c r="B2674" s="14">
        <v>45743</v>
      </c>
      <c r="C2674" s="13" t="s">
        <v>152</v>
      </c>
      <c r="D2674" s="13" t="s">
        <v>113</v>
      </c>
      <c r="E2674" s="13" t="s">
        <v>24</v>
      </c>
      <c r="F2674" s="15">
        <v>0</v>
      </c>
      <c r="G2674" s="15">
        <v>0</v>
      </c>
      <c r="H2674" s="15">
        <v>0</v>
      </c>
      <c r="I2674" s="15">
        <v>1575</v>
      </c>
      <c r="J2674" s="15">
        <v>-1575</v>
      </c>
      <c r="K2674" s="16">
        <v>0</v>
      </c>
      <c r="L2674" s="13" t="s">
        <v>113</v>
      </c>
    </row>
    <row r="2675" spans="1:12" ht="36">
      <c r="A2675" s="13" t="s">
        <v>3140</v>
      </c>
      <c r="B2675" s="14">
        <v>45743</v>
      </c>
      <c r="C2675" s="13" t="s">
        <v>152</v>
      </c>
      <c r="D2675" s="13" t="s">
        <v>113</v>
      </c>
      <c r="E2675" s="13" t="s">
        <v>24</v>
      </c>
      <c r="F2675" s="15">
        <v>0</v>
      </c>
      <c r="G2675" s="15">
        <v>0</v>
      </c>
      <c r="H2675" s="15">
        <v>0</v>
      </c>
      <c r="I2675" s="15">
        <v>7368.75</v>
      </c>
      <c r="J2675" s="15">
        <v>-7368.75</v>
      </c>
      <c r="K2675" s="16">
        <v>0</v>
      </c>
      <c r="L2675" s="13" t="s">
        <v>113</v>
      </c>
    </row>
    <row r="2676" spans="1:12" ht="36">
      <c r="A2676" s="13" t="s">
        <v>3141</v>
      </c>
      <c r="B2676" s="14">
        <v>45743</v>
      </c>
      <c r="C2676" s="13" t="s">
        <v>152</v>
      </c>
      <c r="D2676" s="13" t="s">
        <v>113</v>
      </c>
      <c r="E2676" s="13" t="s">
        <v>24</v>
      </c>
      <c r="F2676" s="15">
        <v>0</v>
      </c>
      <c r="G2676" s="15">
        <v>0</v>
      </c>
      <c r="H2676" s="15">
        <v>0</v>
      </c>
      <c r="I2676" s="15">
        <v>225</v>
      </c>
      <c r="J2676" s="15">
        <v>-225</v>
      </c>
      <c r="K2676" s="16">
        <v>0</v>
      </c>
      <c r="L2676" s="13" t="s">
        <v>113</v>
      </c>
    </row>
    <row r="2677" spans="1:12" ht="36">
      <c r="A2677" s="13" t="s">
        <v>1082</v>
      </c>
      <c r="B2677" s="14">
        <v>45743</v>
      </c>
      <c r="C2677" s="13" t="s">
        <v>152</v>
      </c>
      <c r="D2677" s="13" t="s">
        <v>113</v>
      </c>
      <c r="E2677" s="13" t="s">
        <v>24</v>
      </c>
      <c r="F2677" s="15">
        <v>0</v>
      </c>
      <c r="G2677" s="15">
        <v>0</v>
      </c>
      <c r="H2677" s="15">
        <v>0</v>
      </c>
      <c r="I2677" s="15">
        <v>3075</v>
      </c>
      <c r="J2677" s="15">
        <v>-3075</v>
      </c>
      <c r="K2677" s="16">
        <v>0</v>
      </c>
      <c r="L2677" s="13" t="s">
        <v>113</v>
      </c>
    </row>
    <row r="2678" spans="1:12" ht="36">
      <c r="A2678" s="13" t="s">
        <v>1083</v>
      </c>
      <c r="B2678" s="14">
        <v>45743</v>
      </c>
      <c r="C2678" s="13" t="s">
        <v>152</v>
      </c>
      <c r="D2678" s="13" t="s">
        <v>113</v>
      </c>
      <c r="E2678" s="13" t="s">
        <v>24</v>
      </c>
      <c r="F2678" s="15">
        <v>0</v>
      </c>
      <c r="G2678" s="15">
        <v>0</v>
      </c>
      <c r="H2678" s="15">
        <v>0</v>
      </c>
      <c r="I2678" s="15">
        <v>693.75</v>
      </c>
      <c r="J2678" s="15">
        <v>-693.75</v>
      </c>
      <c r="K2678" s="16">
        <v>0</v>
      </c>
      <c r="L2678" s="13" t="s">
        <v>113</v>
      </c>
    </row>
    <row r="2679" spans="1:12" ht="36">
      <c r="A2679" s="13" t="s">
        <v>1063</v>
      </c>
      <c r="B2679" s="14">
        <v>45743</v>
      </c>
      <c r="C2679" s="13" t="s">
        <v>152</v>
      </c>
      <c r="D2679" s="13" t="s">
        <v>113</v>
      </c>
      <c r="E2679" s="13" t="s">
        <v>24</v>
      </c>
      <c r="F2679" s="15">
        <v>0</v>
      </c>
      <c r="G2679" s="15">
        <v>0</v>
      </c>
      <c r="H2679" s="15">
        <v>0</v>
      </c>
      <c r="I2679" s="15">
        <v>2250</v>
      </c>
      <c r="J2679" s="15">
        <v>-2250</v>
      </c>
      <c r="K2679" s="16">
        <v>0</v>
      </c>
      <c r="L2679" s="13" t="s">
        <v>261</v>
      </c>
    </row>
    <row r="2680" spans="1:12" ht="36">
      <c r="A2680" s="13" t="s">
        <v>1086</v>
      </c>
      <c r="B2680" s="14">
        <v>45743</v>
      </c>
      <c r="C2680" s="13" t="s">
        <v>152</v>
      </c>
      <c r="D2680" s="13" t="s">
        <v>113</v>
      </c>
      <c r="E2680" s="13" t="s">
        <v>24</v>
      </c>
      <c r="F2680" s="15">
        <v>0</v>
      </c>
      <c r="G2680" s="15">
        <v>0</v>
      </c>
      <c r="H2680" s="15">
        <v>0</v>
      </c>
      <c r="I2680" s="15">
        <v>712.5</v>
      </c>
      <c r="J2680" s="15">
        <v>-712.5</v>
      </c>
      <c r="K2680" s="16">
        <v>0</v>
      </c>
      <c r="L2680" s="13" t="s">
        <v>113</v>
      </c>
    </row>
    <row r="2681" spans="1:12" ht="36">
      <c r="A2681" s="13" t="s">
        <v>1087</v>
      </c>
      <c r="B2681" s="14">
        <v>45743</v>
      </c>
      <c r="C2681" s="13" t="s">
        <v>152</v>
      </c>
      <c r="D2681" s="13" t="s">
        <v>113</v>
      </c>
      <c r="E2681" s="13" t="s">
        <v>24</v>
      </c>
      <c r="F2681" s="15">
        <v>0</v>
      </c>
      <c r="G2681" s="15">
        <v>0</v>
      </c>
      <c r="H2681" s="15">
        <v>0</v>
      </c>
      <c r="I2681" s="15">
        <v>37.5</v>
      </c>
      <c r="J2681" s="15">
        <v>-37.5</v>
      </c>
      <c r="K2681" s="16">
        <v>0</v>
      </c>
      <c r="L2681" s="13" t="s">
        <v>113</v>
      </c>
    </row>
    <row r="2682" spans="1:12" ht="36">
      <c r="A2682" s="13" t="s">
        <v>1088</v>
      </c>
      <c r="B2682" s="14">
        <v>45743</v>
      </c>
      <c r="C2682" s="13" t="s">
        <v>152</v>
      </c>
      <c r="D2682" s="13" t="s">
        <v>113</v>
      </c>
      <c r="E2682" s="13" t="s">
        <v>24</v>
      </c>
      <c r="F2682" s="15">
        <v>0</v>
      </c>
      <c r="G2682" s="15">
        <v>0</v>
      </c>
      <c r="H2682" s="15">
        <v>0</v>
      </c>
      <c r="I2682" s="15">
        <v>656.25</v>
      </c>
      <c r="J2682" s="15">
        <v>-656.25</v>
      </c>
      <c r="K2682" s="16">
        <v>0</v>
      </c>
      <c r="L2682" s="13" t="s">
        <v>113</v>
      </c>
    </row>
    <row r="2683" spans="1:12" ht="36">
      <c r="A2683" s="13" t="s">
        <v>1089</v>
      </c>
      <c r="B2683" s="14">
        <v>45743</v>
      </c>
      <c r="C2683" s="13" t="s">
        <v>152</v>
      </c>
      <c r="D2683" s="13" t="s">
        <v>113</v>
      </c>
      <c r="E2683" s="13" t="s">
        <v>24</v>
      </c>
      <c r="F2683" s="15">
        <v>0</v>
      </c>
      <c r="G2683" s="15">
        <v>0</v>
      </c>
      <c r="H2683" s="15">
        <v>0</v>
      </c>
      <c r="I2683" s="15">
        <v>150</v>
      </c>
      <c r="J2683" s="15">
        <v>-150</v>
      </c>
      <c r="K2683" s="16">
        <v>0</v>
      </c>
      <c r="L2683" s="13" t="s">
        <v>113</v>
      </c>
    </row>
    <row r="2684" spans="1:12" ht="36">
      <c r="A2684" s="13" t="s">
        <v>1090</v>
      </c>
      <c r="B2684" s="14">
        <v>45743</v>
      </c>
      <c r="C2684" s="13" t="s">
        <v>152</v>
      </c>
      <c r="D2684" s="13" t="s">
        <v>113</v>
      </c>
      <c r="E2684" s="13" t="s">
        <v>24</v>
      </c>
      <c r="F2684" s="15">
        <v>0</v>
      </c>
      <c r="G2684" s="15">
        <v>0</v>
      </c>
      <c r="H2684" s="15">
        <v>0</v>
      </c>
      <c r="I2684" s="15">
        <v>75</v>
      </c>
      <c r="J2684" s="15">
        <v>-75</v>
      </c>
      <c r="K2684" s="16">
        <v>0</v>
      </c>
      <c r="L2684" s="13" t="s">
        <v>113</v>
      </c>
    </row>
    <row r="2685" spans="1:12">
      <c r="A2685" s="13" t="s">
        <v>1839</v>
      </c>
      <c r="B2685" s="14">
        <v>45743</v>
      </c>
      <c r="C2685" s="13" t="s">
        <v>411</v>
      </c>
      <c r="D2685" s="13" t="s">
        <v>59</v>
      </c>
      <c r="E2685" s="13" t="s">
        <v>18</v>
      </c>
      <c r="F2685" s="15">
        <v>0</v>
      </c>
      <c r="G2685" s="15">
        <v>0</v>
      </c>
      <c r="H2685" s="15">
        <v>0</v>
      </c>
      <c r="I2685" s="15">
        <v>0</v>
      </c>
      <c r="J2685" s="15">
        <v>0</v>
      </c>
      <c r="K2685" s="16">
        <v>0</v>
      </c>
      <c r="L2685" s="13" t="s">
        <v>181</v>
      </c>
    </row>
    <row r="2686" spans="1:12" ht="24">
      <c r="A2686" s="13" t="s">
        <v>1278</v>
      </c>
      <c r="B2686" s="14">
        <v>45743</v>
      </c>
      <c r="C2686" s="13" t="s">
        <v>175</v>
      </c>
      <c r="D2686" s="13" t="s">
        <v>20</v>
      </c>
      <c r="E2686" s="13" t="s">
        <v>24</v>
      </c>
      <c r="F2686" s="15">
        <v>0</v>
      </c>
      <c r="G2686" s="15">
        <v>-7</v>
      </c>
      <c r="H2686" s="15">
        <v>-7</v>
      </c>
      <c r="I2686" s="15">
        <v>0</v>
      </c>
      <c r="J2686" s="15">
        <v>-7</v>
      </c>
      <c r="K2686" s="16">
        <v>1</v>
      </c>
      <c r="L2686" s="13" t="s">
        <v>20</v>
      </c>
    </row>
    <row r="2687" spans="1:12" ht="24">
      <c r="A2687" s="13" t="s">
        <v>1711</v>
      </c>
      <c r="B2687" s="14">
        <v>45743</v>
      </c>
      <c r="C2687" s="13" t="s">
        <v>175</v>
      </c>
      <c r="D2687" s="13" t="s">
        <v>20</v>
      </c>
      <c r="E2687" s="13" t="s">
        <v>24</v>
      </c>
      <c r="F2687" s="15">
        <v>0</v>
      </c>
      <c r="G2687" s="15">
        <v>-14</v>
      </c>
      <c r="H2687" s="15">
        <v>-14</v>
      </c>
      <c r="I2687" s="15">
        <v>0</v>
      </c>
      <c r="J2687" s="15">
        <v>-14</v>
      </c>
      <c r="K2687" s="16">
        <v>1</v>
      </c>
      <c r="L2687" s="13" t="s">
        <v>20</v>
      </c>
    </row>
    <row r="2688" spans="1:12" ht="24">
      <c r="A2688" s="13" t="s">
        <v>1792</v>
      </c>
      <c r="B2688" s="14">
        <v>45743</v>
      </c>
      <c r="C2688" s="13" t="s">
        <v>175</v>
      </c>
      <c r="D2688" s="13" t="s">
        <v>20</v>
      </c>
      <c r="E2688" s="13" t="s">
        <v>24</v>
      </c>
      <c r="F2688" s="15">
        <v>0</v>
      </c>
      <c r="G2688" s="15">
        <v>-7</v>
      </c>
      <c r="H2688" s="15">
        <v>-7</v>
      </c>
      <c r="I2688" s="15">
        <v>0</v>
      </c>
      <c r="J2688" s="15">
        <v>-7</v>
      </c>
      <c r="K2688" s="16">
        <v>1</v>
      </c>
      <c r="L2688" s="13" t="s">
        <v>20</v>
      </c>
    </row>
    <row r="2689" spans="1:12" ht="24">
      <c r="A2689" s="13" t="s">
        <v>3039</v>
      </c>
      <c r="B2689" s="14">
        <v>45743</v>
      </c>
      <c r="C2689" s="13" t="s">
        <v>2782</v>
      </c>
      <c r="D2689" s="13" t="s">
        <v>105</v>
      </c>
      <c r="E2689" s="13" t="s">
        <v>33</v>
      </c>
      <c r="F2689" s="15">
        <v>0</v>
      </c>
      <c r="G2689" s="15">
        <v>0</v>
      </c>
      <c r="H2689" s="15">
        <v>0</v>
      </c>
      <c r="I2689" s="15">
        <v>-0.27</v>
      </c>
      <c r="J2689" s="15">
        <v>0.27</v>
      </c>
      <c r="K2689" s="16">
        <v>0</v>
      </c>
      <c r="L2689" s="13" t="s">
        <v>573</v>
      </c>
    </row>
    <row r="2690" spans="1:12">
      <c r="A2690" s="13" t="s">
        <v>2994</v>
      </c>
      <c r="B2690" s="14">
        <v>45743</v>
      </c>
      <c r="C2690" s="13" t="s">
        <v>2092</v>
      </c>
      <c r="D2690" s="13" t="s">
        <v>76</v>
      </c>
      <c r="E2690" s="13" t="s">
        <v>18</v>
      </c>
      <c r="F2690" s="15">
        <v>0</v>
      </c>
      <c r="G2690" s="15">
        <v>0</v>
      </c>
      <c r="H2690" s="15">
        <v>0</v>
      </c>
      <c r="I2690" s="15">
        <v>-0.5</v>
      </c>
      <c r="J2690" s="15">
        <v>0.5</v>
      </c>
      <c r="K2690" s="16">
        <v>0</v>
      </c>
      <c r="L2690" s="13" t="s">
        <v>80</v>
      </c>
    </row>
    <row r="2691" spans="1:12" ht="36">
      <c r="A2691" s="13" t="s">
        <v>3142</v>
      </c>
      <c r="B2691" s="14">
        <v>45743</v>
      </c>
      <c r="C2691" s="13" t="s">
        <v>3143</v>
      </c>
      <c r="D2691" s="13" t="s">
        <v>70</v>
      </c>
      <c r="E2691" s="13" t="s">
        <v>24</v>
      </c>
      <c r="F2691" s="15">
        <v>57.69</v>
      </c>
      <c r="G2691" s="15">
        <v>0</v>
      </c>
      <c r="H2691" s="15">
        <v>57.69</v>
      </c>
      <c r="I2691" s="15">
        <v>45</v>
      </c>
      <c r="J2691" s="15">
        <v>12.69</v>
      </c>
      <c r="K2691" s="16">
        <v>0.21996879999999999</v>
      </c>
      <c r="L2691" s="13" t="s">
        <v>70</v>
      </c>
    </row>
    <row r="2692" spans="1:12">
      <c r="A2692" s="13" t="s">
        <v>2833</v>
      </c>
      <c r="B2692" s="14">
        <v>45743</v>
      </c>
      <c r="C2692" s="13" t="s">
        <v>411</v>
      </c>
      <c r="D2692" s="13" t="s">
        <v>59</v>
      </c>
      <c r="E2692" s="13" t="s">
        <v>18</v>
      </c>
      <c r="F2692" s="15">
        <v>0</v>
      </c>
      <c r="G2692" s="15">
        <v>0</v>
      </c>
      <c r="H2692" s="15">
        <v>0</v>
      </c>
      <c r="I2692" s="15">
        <v>-1930</v>
      </c>
      <c r="J2692" s="15">
        <v>1930</v>
      </c>
      <c r="K2692" s="16">
        <v>0</v>
      </c>
      <c r="L2692" s="13" t="s">
        <v>181</v>
      </c>
    </row>
    <row r="2693" spans="1:12">
      <c r="A2693" s="13" t="s">
        <v>2554</v>
      </c>
      <c r="B2693" s="14">
        <v>45743</v>
      </c>
      <c r="C2693" s="13" t="s">
        <v>411</v>
      </c>
      <c r="D2693" s="13" t="s">
        <v>59</v>
      </c>
      <c r="E2693" s="13" t="s">
        <v>18</v>
      </c>
      <c r="F2693" s="15">
        <v>0</v>
      </c>
      <c r="G2693" s="15">
        <v>0</v>
      </c>
      <c r="H2693" s="15">
        <v>0</v>
      </c>
      <c r="I2693" s="15">
        <v>2711.89</v>
      </c>
      <c r="J2693" s="15">
        <v>-2711.89</v>
      </c>
      <c r="K2693" s="16">
        <v>0</v>
      </c>
      <c r="L2693" s="13" t="s">
        <v>181</v>
      </c>
    </row>
    <row r="2694" spans="1:12" ht="36">
      <c r="A2694" s="13" t="s">
        <v>2565</v>
      </c>
      <c r="B2694" s="14">
        <v>45743</v>
      </c>
      <c r="C2694" s="13" t="s">
        <v>202</v>
      </c>
      <c r="D2694" s="13" t="s">
        <v>59</v>
      </c>
      <c r="E2694" s="13" t="s">
        <v>18</v>
      </c>
      <c r="F2694" s="15">
        <v>961844.66</v>
      </c>
      <c r="G2694" s="15">
        <v>0</v>
      </c>
      <c r="H2694" s="15">
        <v>961844.66</v>
      </c>
      <c r="I2694" s="15">
        <v>750642.79</v>
      </c>
      <c r="J2694" s="15">
        <v>211201.87</v>
      </c>
      <c r="K2694" s="16">
        <v>0.21958001999999999</v>
      </c>
      <c r="L2694" s="13" t="s">
        <v>181</v>
      </c>
    </row>
    <row r="2695" spans="1:12">
      <c r="A2695" s="13" t="s">
        <v>3144</v>
      </c>
      <c r="B2695" s="14">
        <v>45743</v>
      </c>
      <c r="C2695" s="13" t="s">
        <v>21</v>
      </c>
      <c r="D2695" s="13" t="s">
        <v>20</v>
      </c>
      <c r="E2695" s="13" t="s">
        <v>24</v>
      </c>
      <c r="F2695" s="15">
        <v>400</v>
      </c>
      <c r="G2695" s="15">
        <v>0</v>
      </c>
      <c r="H2695" s="15">
        <v>400</v>
      </c>
      <c r="I2695" s="15">
        <v>300</v>
      </c>
      <c r="J2695" s="15">
        <v>100</v>
      </c>
      <c r="K2695" s="16">
        <v>0.25</v>
      </c>
      <c r="L2695" s="13" t="s">
        <v>245</v>
      </c>
    </row>
    <row r="2696" spans="1:12" ht="24">
      <c r="A2696" s="13" t="s">
        <v>3145</v>
      </c>
      <c r="B2696" s="14">
        <v>45743</v>
      </c>
      <c r="C2696" s="13" t="s">
        <v>1035</v>
      </c>
      <c r="D2696" s="13" t="s">
        <v>106</v>
      </c>
      <c r="E2696" s="13" t="s">
        <v>33</v>
      </c>
      <c r="F2696" s="15">
        <v>10859.94</v>
      </c>
      <c r="G2696" s="15">
        <v>0</v>
      </c>
      <c r="H2696" s="15">
        <v>10859.94</v>
      </c>
      <c r="I2696" s="15">
        <v>9665.69</v>
      </c>
      <c r="J2696" s="15">
        <v>1194.25</v>
      </c>
      <c r="K2696" s="16">
        <v>0.10996838</v>
      </c>
      <c r="L2696" s="13" t="s">
        <v>77</v>
      </c>
    </row>
    <row r="2697" spans="1:12">
      <c r="A2697" s="13" t="s">
        <v>3146</v>
      </c>
      <c r="B2697" s="14">
        <v>45743</v>
      </c>
      <c r="C2697" s="13" t="s">
        <v>3147</v>
      </c>
      <c r="D2697" s="13" t="s">
        <v>81</v>
      </c>
      <c r="E2697" s="13" t="s">
        <v>24</v>
      </c>
      <c r="F2697" s="15">
        <v>0</v>
      </c>
      <c r="G2697" s="15">
        <v>0</v>
      </c>
      <c r="H2697" s="15">
        <v>0</v>
      </c>
      <c r="I2697" s="15">
        <v>703.05</v>
      </c>
      <c r="J2697" s="15">
        <v>-703.05</v>
      </c>
      <c r="K2697" s="16">
        <v>0</v>
      </c>
      <c r="L2697" s="13" t="s">
        <v>195</v>
      </c>
    </row>
    <row r="2698" spans="1:12">
      <c r="A2698" s="13" t="s">
        <v>3148</v>
      </c>
      <c r="B2698" s="14">
        <v>45744</v>
      </c>
      <c r="C2698" s="13" t="s">
        <v>293</v>
      </c>
      <c r="D2698" s="13" t="s">
        <v>113</v>
      </c>
      <c r="E2698" s="13" t="s">
        <v>24</v>
      </c>
      <c r="F2698" s="15">
        <v>0</v>
      </c>
      <c r="G2698" s="15">
        <v>0</v>
      </c>
      <c r="H2698" s="15">
        <v>0</v>
      </c>
      <c r="I2698" s="15">
        <v>682.37</v>
      </c>
      <c r="J2698" s="15">
        <v>-682.37</v>
      </c>
      <c r="K2698" s="16">
        <v>0</v>
      </c>
      <c r="L2698" s="13" t="s">
        <v>113</v>
      </c>
    </row>
    <row r="2699" spans="1:12" ht="24">
      <c r="A2699" s="13" t="s">
        <v>1705</v>
      </c>
      <c r="B2699" s="14">
        <v>45744</v>
      </c>
      <c r="C2699" s="13" t="s">
        <v>273</v>
      </c>
      <c r="D2699" s="13" t="s">
        <v>76</v>
      </c>
      <c r="E2699" s="13" t="s">
        <v>18</v>
      </c>
      <c r="F2699" s="15">
        <v>0</v>
      </c>
      <c r="G2699" s="15">
        <v>0</v>
      </c>
      <c r="H2699" s="15">
        <v>0</v>
      </c>
      <c r="I2699" s="15">
        <v>1686.08</v>
      </c>
      <c r="J2699" s="15">
        <v>-1686.08</v>
      </c>
      <c r="K2699" s="16">
        <v>0</v>
      </c>
      <c r="L2699" s="13" t="s">
        <v>103</v>
      </c>
    </row>
    <row r="2700" spans="1:12" ht="36">
      <c r="A2700" s="13" t="s">
        <v>337</v>
      </c>
      <c r="B2700" s="14">
        <v>45744</v>
      </c>
      <c r="C2700" s="13" t="s">
        <v>121</v>
      </c>
      <c r="D2700" s="13" t="s">
        <v>120</v>
      </c>
      <c r="E2700" s="13" t="s">
        <v>24</v>
      </c>
      <c r="F2700" s="15">
        <v>0</v>
      </c>
      <c r="G2700" s="15">
        <v>0</v>
      </c>
      <c r="H2700" s="15">
        <v>0</v>
      </c>
      <c r="I2700" s="15">
        <v>-450</v>
      </c>
      <c r="J2700" s="15">
        <v>450</v>
      </c>
      <c r="K2700" s="16">
        <v>0</v>
      </c>
      <c r="L2700" s="13" t="s">
        <v>120</v>
      </c>
    </row>
    <row r="2701" spans="1:12" ht="24">
      <c r="A2701" s="13" t="s">
        <v>2133</v>
      </c>
      <c r="B2701" s="14">
        <v>45744</v>
      </c>
      <c r="C2701" s="13" t="s">
        <v>1854</v>
      </c>
      <c r="D2701" s="13" t="s">
        <v>105</v>
      </c>
      <c r="E2701" s="13" t="s">
        <v>33</v>
      </c>
      <c r="F2701" s="15">
        <v>0</v>
      </c>
      <c r="G2701" s="15">
        <v>0</v>
      </c>
      <c r="H2701" s="15">
        <v>0</v>
      </c>
      <c r="I2701" s="15">
        <v>-1233.93</v>
      </c>
      <c r="J2701" s="15">
        <v>1233.93</v>
      </c>
      <c r="K2701" s="16">
        <v>0</v>
      </c>
      <c r="L2701" s="13" t="s">
        <v>117</v>
      </c>
    </row>
    <row r="2702" spans="1:12" ht="36">
      <c r="A2702" s="13" t="s">
        <v>600</v>
      </c>
      <c r="B2702" s="14">
        <v>45744</v>
      </c>
      <c r="C2702" s="13" t="s">
        <v>152</v>
      </c>
      <c r="D2702" s="13" t="s">
        <v>113</v>
      </c>
      <c r="E2702" s="13" t="s">
        <v>24</v>
      </c>
      <c r="F2702" s="15">
        <v>0</v>
      </c>
      <c r="G2702" s="15">
        <v>0</v>
      </c>
      <c r="H2702" s="15">
        <v>0</v>
      </c>
      <c r="I2702" s="15">
        <v>-1536</v>
      </c>
      <c r="J2702" s="15">
        <v>1536</v>
      </c>
      <c r="K2702" s="16">
        <v>0</v>
      </c>
      <c r="L2702" s="13" t="s">
        <v>113</v>
      </c>
    </row>
    <row r="2703" spans="1:12">
      <c r="A2703" s="13" t="s">
        <v>459</v>
      </c>
      <c r="B2703" s="14">
        <v>45744</v>
      </c>
      <c r="C2703" s="13" t="s">
        <v>224</v>
      </c>
      <c r="D2703" s="13" t="s">
        <v>76</v>
      </c>
      <c r="E2703" s="13" t="s">
        <v>18</v>
      </c>
      <c r="F2703" s="15">
        <v>0</v>
      </c>
      <c r="G2703" s="15">
        <v>0</v>
      </c>
      <c r="H2703" s="15">
        <v>0</v>
      </c>
      <c r="I2703" s="15">
        <v>-588.25</v>
      </c>
      <c r="J2703" s="15">
        <v>588.25</v>
      </c>
      <c r="K2703" s="16">
        <v>0</v>
      </c>
      <c r="L2703" s="13" t="s">
        <v>237</v>
      </c>
    </row>
    <row r="2704" spans="1:12" ht="24">
      <c r="A2704" s="13" t="s">
        <v>503</v>
      </c>
      <c r="B2704" s="14">
        <v>45744</v>
      </c>
      <c r="C2704" s="13" t="s">
        <v>295</v>
      </c>
      <c r="D2704" s="13" t="s">
        <v>59</v>
      </c>
      <c r="E2704" s="13" t="s">
        <v>18</v>
      </c>
      <c r="F2704" s="15">
        <v>0</v>
      </c>
      <c r="G2704" s="15">
        <v>0</v>
      </c>
      <c r="H2704" s="15">
        <v>0</v>
      </c>
      <c r="I2704" s="15">
        <v>913.98</v>
      </c>
      <c r="J2704" s="15">
        <v>-913.98</v>
      </c>
      <c r="K2704" s="16">
        <v>0</v>
      </c>
      <c r="L2704" s="13" t="s">
        <v>181</v>
      </c>
    </row>
    <row r="2705" spans="1:12" ht="48">
      <c r="A2705" s="13" t="s">
        <v>3149</v>
      </c>
      <c r="B2705" s="14">
        <v>45744</v>
      </c>
      <c r="C2705" s="13" t="s">
        <v>3150</v>
      </c>
      <c r="D2705" s="13" t="s">
        <v>59</v>
      </c>
      <c r="E2705" s="13" t="s">
        <v>18</v>
      </c>
      <c r="F2705" s="15">
        <v>225538.86</v>
      </c>
      <c r="G2705" s="15">
        <v>0</v>
      </c>
      <c r="H2705" s="15">
        <v>225538.86</v>
      </c>
      <c r="I2705" s="15">
        <v>170635.38</v>
      </c>
      <c r="J2705" s="15">
        <v>54903.48</v>
      </c>
      <c r="K2705" s="16">
        <v>0.24343245999999999</v>
      </c>
      <c r="L2705" s="13" t="s">
        <v>272</v>
      </c>
    </row>
    <row r="2706" spans="1:12" ht="24">
      <c r="A2706" s="13" t="s">
        <v>651</v>
      </c>
      <c r="B2706" s="14">
        <v>45744</v>
      </c>
      <c r="C2706" s="13" t="s">
        <v>331</v>
      </c>
      <c r="D2706" s="13" t="s">
        <v>76</v>
      </c>
      <c r="E2706" s="13" t="s">
        <v>18</v>
      </c>
      <c r="F2706" s="15">
        <v>0</v>
      </c>
      <c r="G2706" s="15">
        <v>0</v>
      </c>
      <c r="H2706" s="15">
        <v>0</v>
      </c>
      <c r="I2706" s="15">
        <v>-811.79</v>
      </c>
      <c r="J2706" s="15">
        <v>811.79</v>
      </c>
      <c r="K2706" s="16">
        <v>0</v>
      </c>
      <c r="L2706" s="13" t="s">
        <v>127</v>
      </c>
    </row>
    <row r="2707" spans="1:12" ht="24">
      <c r="A2707" s="13" t="s">
        <v>3151</v>
      </c>
      <c r="B2707" s="14">
        <v>45744</v>
      </c>
      <c r="C2707" s="13" t="s">
        <v>549</v>
      </c>
      <c r="D2707" s="13" t="s">
        <v>106</v>
      </c>
      <c r="E2707" s="13" t="s">
        <v>33</v>
      </c>
      <c r="F2707" s="15">
        <v>5000</v>
      </c>
      <c r="G2707" s="15">
        <v>0</v>
      </c>
      <c r="H2707" s="15">
        <v>5000</v>
      </c>
      <c r="I2707" s="15">
        <v>0</v>
      </c>
      <c r="J2707" s="15">
        <v>5000</v>
      </c>
      <c r="K2707" s="16">
        <v>1</v>
      </c>
      <c r="L2707" s="13" t="s">
        <v>77</v>
      </c>
    </row>
    <row r="2708" spans="1:12" ht="36">
      <c r="A2708" s="13" t="s">
        <v>1119</v>
      </c>
      <c r="B2708" s="14">
        <v>45744</v>
      </c>
      <c r="C2708" s="13" t="s">
        <v>201</v>
      </c>
      <c r="D2708" s="13" t="s">
        <v>103</v>
      </c>
      <c r="E2708" s="13" t="s">
        <v>18</v>
      </c>
      <c r="F2708" s="15">
        <v>0</v>
      </c>
      <c r="G2708" s="15">
        <v>3845.52</v>
      </c>
      <c r="H2708" s="15">
        <v>3845.52</v>
      </c>
      <c r="I2708" s="15">
        <v>2884.14</v>
      </c>
      <c r="J2708" s="15">
        <v>961.38</v>
      </c>
      <c r="K2708" s="16">
        <v>0.25</v>
      </c>
      <c r="L2708" s="13" t="s">
        <v>269</v>
      </c>
    </row>
    <row r="2709" spans="1:12">
      <c r="A2709" s="13" t="s">
        <v>3119</v>
      </c>
      <c r="B2709" s="14">
        <v>45744</v>
      </c>
      <c r="C2709" s="13" t="s">
        <v>217</v>
      </c>
      <c r="D2709" s="13" t="s">
        <v>45</v>
      </c>
      <c r="E2709" s="13" t="s">
        <v>24</v>
      </c>
      <c r="F2709" s="15">
        <v>0</v>
      </c>
      <c r="G2709" s="15">
        <v>0</v>
      </c>
      <c r="H2709" s="15">
        <v>0</v>
      </c>
      <c r="I2709" s="15">
        <v>-8.89</v>
      </c>
      <c r="J2709" s="15">
        <v>8.89</v>
      </c>
      <c r="K2709" s="16">
        <v>0</v>
      </c>
      <c r="L2709" s="13" t="s">
        <v>247</v>
      </c>
    </row>
    <row r="2710" spans="1:12" ht="24">
      <c r="A2710" s="13" t="s">
        <v>1903</v>
      </c>
      <c r="B2710" s="14">
        <v>45744</v>
      </c>
      <c r="C2710" s="13" t="s">
        <v>170</v>
      </c>
      <c r="D2710" s="13" t="s">
        <v>81</v>
      </c>
      <c r="E2710" s="13" t="s">
        <v>24</v>
      </c>
      <c r="F2710" s="15">
        <v>0</v>
      </c>
      <c r="G2710" s="15">
        <v>0</v>
      </c>
      <c r="H2710" s="15">
        <v>0</v>
      </c>
      <c r="I2710" s="15">
        <v>1388.46</v>
      </c>
      <c r="J2710" s="15">
        <v>-1388.46</v>
      </c>
      <c r="K2710" s="16">
        <v>0</v>
      </c>
      <c r="L2710" s="13" t="s">
        <v>247</v>
      </c>
    </row>
    <row r="2711" spans="1:12" ht="36">
      <c r="A2711" s="13" t="s">
        <v>2123</v>
      </c>
      <c r="B2711" s="14">
        <v>45744</v>
      </c>
      <c r="C2711" s="13" t="s">
        <v>2108</v>
      </c>
      <c r="D2711" s="13" t="s">
        <v>59</v>
      </c>
      <c r="E2711" s="13" t="s">
        <v>18</v>
      </c>
      <c r="F2711" s="15">
        <v>0</v>
      </c>
      <c r="G2711" s="15">
        <v>21.12</v>
      </c>
      <c r="H2711" s="15">
        <v>21.12</v>
      </c>
      <c r="I2711" s="15">
        <v>-46500</v>
      </c>
      <c r="J2711" s="15">
        <v>46521.120000000003</v>
      </c>
      <c r="K2711" s="16">
        <v>2202.7045454499998</v>
      </c>
      <c r="L2711" s="13" t="s">
        <v>269</v>
      </c>
    </row>
    <row r="2712" spans="1:12" ht="24">
      <c r="A2712" s="13" t="s">
        <v>3152</v>
      </c>
      <c r="B2712" s="14">
        <v>45744</v>
      </c>
      <c r="C2712" s="13" t="s">
        <v>146</v>
      </c>
      <c r="D2712" s="13" t="s">
        <v>76</v>
      </c>
      <c r="E2712" s="13" t="s">
        <v>18</v>
      </c>
      <c r="F2712" s="15">
        <v>3650</v>
      </c>
      <c r="G2712" s="15">
        <v>0</v>
      </c>
      <c r="H2712" s="15">
        <v>3650</v>
      </c>
      <c r="I2712" s="15">
        <v>2564.77</v>
      </c>
      <c r="J2712" s="15">
        <v>1085.23</v>
      </c>
      <c r="K2712" s="16">
        <v>0.29732329000000002</v>
      </c>
      <c r="L2712" s="13" t="s">
        <v>127</v>
      </c>
    </row>
    <row r="2713" spans="1:12" ht="24">
      <c r="A2713" s="13" t="s">
        <v>2986</v>
      </c>
      <c r="B2713" s="14">
        <v>45744</v>
      </c>
      <c r="C2713" s="13" t="s">
        <v>175</v>
      </c>
      <c r="D2713" s="13" t="s">
        <v>20</v>
      </c>
      <c r="E2713" s="13" t="s">
        <v>24</v>
      </c>
      <c r="F2713" s="15">
        <v>0</v>
      </c>
      <c r="G2713" s="15">
        <v>-298.58</v>
      </c>
      <c r="H2713" s="15">
        <v>-298.58</v>
      </c>
      <c r="I2713" s="15">
        <v>-323.33999999999997</v>
      </c>
      <c r="J2713" s="15">
        <v>24.76</v>
      </c>
      <c r="K2713" s="16">
        <v>-8.2925849999999995E-2</v>
      </c>
      <c r="L2713" s="13" t="s">
        <v>20</v>
      </c>
    </row>
    <row r="2714" spans="1:12" ht="24">
      <c r="A2714" s="13" t="s">
        <v>3125</v>
      </c>
      <c r="B2714" s="14">
        <v>45744</v>
      </c>
      <c r="C2714" s="13" t="s">
        <v>175</v>
      </c>
      <c r="D2714" s="13" t="s">
        <v>20</v>
      </c>
      <c r="E2714" s="13" t="s">
        <v>24</v>
      </c>
      <c r="F2714" s="15">
        <v>0</v>
      </c>
      <c r="G2714" s="15">
        <v>-298.58</v>
      </c>
      <c r="H2714" s="15">
        <v>-298.58</v>
      </c>
      <c r="I2714" s="15">
        <v>-367.81</v>
      </c>
      <c r="J2714" s="15">
        <v>69.23</v>
      </c>
      <c r="K2714" s="16">
        <v>-0.23186416000000001</v>
      </c>
      <c r="L2714" s="13" t="s">
        <v>20</v>
      </c>
    </row>
    <row r="2715" spans="1:12" ht="24">
      <c r="A2715" s="13" t="s">
        <v>3086</v>
      </c>
      <c r="B2715" s="14">
        <v>45744</v>
      </c>
      <c r="C2715" s="13" t="s">
        <v>175</v>
      </c>
      <c r="D2715" s="13" t="s">
        <v>20</v>
      </c>
      <c r="E2715" s="13" t="s">
        <v>24</v>
      </c>
      <c r="F2715" s="15">
        <v>0</v>
      </c>
      <c r="G2715" s="15">
        <v>-298.58</v>
      </c>
      <c r="H2715" s="15">
        <v>-298.58</v>
      </c>
      <c r="I2715" s="15">
        <v>-367.81</v>
      </c>
      <c r="J2715" s="15">
        <v>69.23</v>
      </c>
      <c r="K2715" s="16">
        <v>-0.23186416000000001</v>
      </c>
      <c r="L2715" s="13" t="s">
        <v>20</v>
      </c>
    </row>
    <row r="2716" spans="1:12" ht="24">
      <c r="A2716" s="13" t="s">
        <v>3153</v>
      </c>
      <c r="B2716" s="14">
        <v>45744</v>
      </c>
      <c r="C2716" s="13" t="s">
        <v>175</v>
      </c>
      <c r="D2716" s="13" t="s">
        <v>20</v>
      </c>
      <c r="E2716" s="13" t="s">
        <v>24</v>
      </c>
      <c r="F2716" s="15">
        <v>1514.18</v>
      </c>
      <c r="G2716" s="15">
        <v>0</v>
      </c>
      <c r="H2716" s="15">
        <v>1514.18</v>
      </c>
      <c r="I2716" s="15">
        <v>1024.3499999999999</v>
      </c>
      <c r="J2716" s="15">
        <v>489.83</v>
      </c>
      <c r="K2716" s="16">
        <v>0.32349523000000002</v>
      </c>
      <c r="L2716" s="13" t="s">
        <v>20</v>
      </c>
    </row>
    <row r="2717" spans="1:12" ht="24">
      <c r="A2717" s="13" t="s">
        <v>3154</v>
      </c>
      <c r="B2717" s="14">
        <v>45744</v>
      </c>
      <c r="C2717" s="13" t="s">
        <v>146</v>
      </c>
      <c r="D2717" s="13" t="s">
        <v>76</v>
      </c>
      <c r="E2717" s="13" t="s">
        <v>18</v>
      </c>
      <c r="F2717" s="15">
        <v>2885</v>
      </c>
      <c r="G2717" s="15">
        <v>0</v>
      </c>
      <c r="H2717" s="15">
        <v>2885</v>
      </c>
      <c r="I2717" s="15">
        <v>2140.62</v>
      </c>
      <c r="J2717" s="15">
        <v>744.38</v>
      </c>
      <c r="K2717" s="16">
        <v>0.25801732999999999</v>
      </c>
      <c r="L2717" s="13" t="s">
        <v>1738</v>
      </c>
    </row>
    <row r="2718" spans="1:12" ht="36">
      <c r="A2718" s="13" t="s">
        <v>3155</v>
      </c>
      <c r="B2718" s="14">
        <v>45744</v>
      </c>
      <c r="C2718" s="13" t="s">
        <v>89</v>
      </c>
      <c r="D2718" s="13" t="s">
        <v>39</v>
      </c>
      <c r="E2718" s="13" t="s">
        <v>33</v>
      </c>
      <c r="F2718" s="15">
        <v>340</v>
      </c>
      <c r="G2718" s="15">
        <v>0</v>
      </c>
      <c r="H2718" s="15">
        <v>340</v>
      </c>
      <c r="I2718" s="15">
        <v>282.36</v>
      </c>
      <c r="J2718" s="15">
        <v>57.64</v>
      </c>
      <c r="K2718" s="16">
        <v>0.16952940999999999</v>
      </c>
      <c r="L2718" s="13" t="s">
        <v>117</v>
      </c>
    </row>
    <row r="2719" spans="1:12">
      <c r="A2719" s="13" t="s">
        <v>3035</v>
      </c>
      <c r="B2719" s="14">
        <v>45744</v>
      </c>
      <c r="C2719" s="13" t="s">
        <v>3036</v>
      </c>
      <c r="D2719" s="13" t="s">
        <v>105</v>
      </c>
      <c r="E2719" s="13" t="s">
        <v>33</v>
      </c>
      <c r="F2719" s="15">
        <v>0</v>
      </c>
      <c r="G2719" s="15">
        <v>0</v>
      </c>
      <c r="H2719" s="15">
        <v>0</v>
      </c>
      <c r="I2719" s="15">
        <v>21.5</v>
      </c>
      <c r="J2719" s="15">
        <v>-21.5</v>
      </c>
      <c r="K2719" s="16">
        <v>0</v>
      </c>
      <c r="L2719" s="13" t="s">
        <v>105</v>
      </c>
    </row>
    <row r="2720" spans="1:12">
      <c r="A2720" s="13" t="s">
        <v>3156</v>
      </c>
      <c r="B2720" s="14">
        <v>45744</v>
      </c>
      <c r="C2720" s="13" t="s">
        <v>21</v>
      </c>
      <c r="D2720" s="13" t="s">
        <v>20</v>
      </c>
      <c r="E2720" s="13" t="s">
        <v>24</v>
      </c>
      <c r="F2720" s="15">
        <v>0</v>
      </c>
      <c r="G2720" s="15">
        <v>0</v>
      </c>
      <c r="H2720" s="15">
        <v>0</v>
      </c>
      <c r="I2720" s="15">
        <v>8216.25</v>
      </c>
      <c r="J2720" s="15">
        <v>-8216.25</v>
      </c>
      <c r="K2720" s="16">
        <v>0</v>
      </c>
      <c r="L2720" s="13" t="s">
        <v>245</v>
      </c>
    </row>
    <row r="2721" spans="1:12" ht="48">
      <c r="A2721" s="13" t="s">
        <v>2136</v>
      </c>
      <c r="B2721" s="14">
        <v>45744</v>
      </c>
      <c r="C2721" s="13" t="s">
        <v>151</v>
      </c>
      <c r="D2721" s="13" t="s">
        <v>70</v>
      </c>
      <c r="E2721" s="13" t="s">
        <v>24</v>
      </c>
      <c r="F2721" s="15">
        <v>0</v>
      </c>
      <c r="G2721" s="15">
        <v>0</v>
      </c>
      <c r="H2721" s="15">
        <v>0</v>
      </c>
      <c r="I2721" s="15">
        <v>37.5</v>
      </c>
      <c r="J2721" s="15">
        <v>-37.5</v>
      </c>
      <c r="K2721" s="16">
        <v>0</v>
      </c>
      <c r="L2721" s="13" t="s">
        <v>239</v>
      </c>
    </row>
    <row r="2722" spans="1:12" ht="36">
      <c r="A2722" s="13" t="s">
        <v>612</v>
      </c>
      <c r="B2722" s="14">
        <v>45744</v>
      </c>
      <c r="C2722" s="13" t="s">
        <v>365</v>
      </c>
      <c r="D2722" s="13" t="s">
        <v>70</v>
      </c>
      <c r="E2722" s="13" t="s">
        <v>24</v>
      </c>
      <c r="F2722" s="15">
        <v>0</v>
      </c>
      <c r="G2722" s="15">
        <v>0</v>
      </c>
      <c r="H2722" s="15">
        <v>0</v>
      </c>
      <c r="I2722" s="15">
        <v>2293.75</v>
      </c>
      <c r="J2722" s="15">
        <v>-2293.75</v>
      </c>
      <c r="K2722" s="16">
        <v>0</v>
      </c>
      <c r="L2722" s="13" t="s">
        <v>239</v>
      </c>
    </row>
    <row r="2723" spans="1:12" ht="24">
      <c r="A2723" s="13" t="s">
        <v>323</v>
      </c>
      <c r="B2723" s="14">
        <v>45744</v>
      </c>
      <c r="C2723" s="13" t="s">
        <v>223</v>
      </c>
      <c r="D2723" s="13" t="s">
        <v>59</v>
      </c>
      <c r="E2723" s="13" t="s">
        <v>18</v>
      </c>
      <c r="F2723" s="15">
        <v>0</v>
      </c>
      <c r="G2723" s="15">
        <v>0</v>
      </c>
      <c r="H2723" s="15">
        <v>0</v>
      </c>
      <c r="I2723" s="15">
        <v>29856.23</v>
      </c>
      <c r="J2723" s="15">
        <v>-29856.23</v>
      </c>
      <c r="K2723" s="16">
        <v>0</v>
      </c>
      <c r="L2723" s="13" t="s">
        <v>103</v>
      </c>
    </row>
    <row r="2724" spans="1:12" ht="36">
      <c r="A2724" s="13" t="s">
        <v>388</v>
      </c>
      <c r="B2724" s="14">
        <v>45744</v>
      </c>
      <c r="C2724" s="13" t="s">
        <v>387</v>
      </c>
      <c r="D2724" s="13" t="s">
        <v>106</v>
      </c>
      <c r="E2724" s="13" t="s">
        <v>33</v>
      </c>
      <c r="F2724" s="15">
        <v>0</v>
      </c>
      <c r="G2724" s="15">
        <v>0</v>
      </c>
      <c r="H2724" s="15">
        <v>0</v>
      </c>
      <c r="I2724" s="15">
        <v>426.66</v>
      </c>
      <c r="J2724" s="15">
        <v>-426.66</v>
      </c>
      <c r="K2724" s="16">
        <v>0</v>
      </c>
      <c r="L2724" s="13" t="s">
        <v>77</v>
      </c>
    </row>
    <row r="2725" spans="1:12" ht="36">
      <c r="A2725" s="13" t="s">
        <v>386</v>
      </c>
      <c r="B2725" s="14">
        <v>45744</v>
      </c>
      <c r="C2725" s="13" t="s">
        <v>387</v>
      </c>
      <c r="D2725" s="13" t="s">
        <v>106</v>
      </c>
      <c r="E2725" s="13" t="s">
        <v>33</v>
      </c>
      <c r="F2725" s="15">
        <v>0</v>
      </c>
      <c r="G2725" s="15">
        <v>0</v>
      </c>
      <c r="H2725" s="15">
        <v>0</v>
      </c>
      <c r="I2725" s="15">
        <v>337.5</v>
      </c>
      <c r="J2725" s="15">
        <v>-337.5</v>
      </c>
      <c r="K2725" s="16">
        <v>0</v>
      </c>
      <c r="L2725" s="13" t="s">
        <v>77</v>
      </c>
    </row>
    <row r="2726" spans="1:12">
      <c r="A2726" s="13" t="s">
        <v>3157</v>
      </c>
      <c r="B2726" s="14">
        <v>45744</v>
      </c>
      <c r="C2726" s="13" t="s">
        <v>21</v>
      </c>
      <c r="D2726" s="13" t="s">
        <v>20</v>
      </c>
      <c r="E2726" s="13" t="s">
        <v>24</v>
      </c>
      <c r="F2726" s="15">
        <v>0</v>
      </c>
      <c r="G2726" s="15">
        <v>0</v>
      </c>
      <c r="H2726" s="15">
        <v>0</v>
      </c>
      <c r="I2726" s="15">
        <v>9695</v>
      </c>
      <c r="J2726" s="15">
        <v>-9695</v>
      </c>
      <c r="K2726" s="16">
        <v>0</v>
      </c>
      <c r="L2726" s="13" t="s">
        <v>245</v>
      </c>
    </row>
    <row r="2727" spans="1:12">
      <c r="A2727" s="13" t="s">
        <v>669</v>
      </c>
      <c r="B2727" s="14">
        <v>45744</v>
      </c>
      <c r="C2727" s="13" t="s">
        <v>94</v>
      </c>
      <c r="D2727" s="13" t="s">
        <v>81</v>
      </c>
      <c r="E2727" s="13" t="s">
        <v>24</v>
      </c>
      <c r="F2727" s="15">
        <v>0</v>
      </c>
      <c r="G2727" s="15">
        <v>0</v>
      </c>
      <c r="H2727" s="15">
        <v>0</v>
      </c>
      <c r="I2727" s="15">
        <v>-0.12</v>
      </c>
      <c r="J2727" s="15">
        <v>0.12</v>
      </c>
      <c r="K2727" s="16">
        <v>0</v>
      </c>
      <c r="L2727" s="13" t="s">
        <v>247</v>
      </c>
    </row>
    <row r="2728" spans="1:12">
      <c r="A2728" s="13" t="s">
        <v>346</v>
      </c>
      <c r="B2728" s="14">
        <v>45744</v>
      </c>
      <c r="C2728" s="13" t="s">
        <v>21</v>
      </c>
      <c r="D2728" s="13" t="s">
        <v>20</v>
      </c>
      <c r="E2728" s="13" t="s">
        <v>24</v>
      </c>
      <c r="F2728" s="15">
        <v>0</v>
      </c>
      <c r="G2728" s="15">
        <v>0</v>
      </c>
      <c r="H2728" s="15">
        <v>0</v>
      </c>
      <c r="I2728" s="15">
        <v>1462.5</v>
      </c>
      <c r="J2728" s="15">
        <v>-1462.5</v>
      </c>
      <c r="K2728" s="16">
        <v>0</v>
      </c>
      <c r="L2728" s="13" t="s">
        <v>245</v>
      </c>
    </row>
    <row r="2729" spans="1:12" ht="48">
      <c r="A2729" s="13" t="s">
        <v>2722</v>
      </c>
      <c r="B2729" s="14">
        <v>45744</v>
      </c>
      <c r="C2729" s="13" t="s">
        <v>339</v>
      </c>
      <c r="D2729" s="13" t="s">
        <v>340</v>
      </c>
      <c r="E2729" s="13" t="s">
        <v>33</v>
      </c>
      <c r="F2729" s="15">
        <v>1450</v>
      </c>
      <c r="G2729" s="15">
        <v>0</v>
      </c>
      <c r="H2729" s="15">
        <v>1450</v>
      </c>
      <c r="I2729" s="15">
        <v>0</v>
      </c>
      <c r="J2729" s="15">
        <v>1450</v>
      </c>
      <c r="K2729" s="16">
        <v>1</v>
      </c>
      <c r="L2729" s="13" t="s">
        <v>77</v>
      </c>
    </row>
    <row r="2730" spans="1:12" ht="24">
      <c r="A2730" s="13" t="s">
        <v>2149</v>
      </c>
      <c r="B2730" s="14">
        <v>45744</v>
      </c>
      <c r="C2730" s="13" t="s">
        <v>95</v>
      </c>
      <c r="D2730" s="13" t="s">
        <v>70</v>
      </c>
      <c r="E2730" s="13" t="s">
        <v>24</v>
      </c>
      <c r="F2730" s="15">
        <v>0</v>
      </c>
      <c r="G2730" s="15">
        <v>0</v>
      </c>
      <c r="H2730" s="15">
        <v>0</v>
      </c>
      <c r="I2730" s="15">
        <v>37.5</v>
      </c>
      <c r="J2730" s="15">
        <v>-37.5</v>
      </c>
      <c r="K2730" s="16">
        <v>0</v>
      </c>
      <c r="L2730" s="13" t="s">
        <v>243</v>
      </c>
    </row>
    <row r="2731" spans="1:12">
      <c r="A2731" s="13" t="s">
        <v>3158</v>
      </c>
      <c r="B2731" s="14">
        <v>45744</v>
      </c>
      <c r="C2731" s="13" t="s">
        <v>21</v>
      </c>
      <c r="D2731" s="13" t="s">
        <v>20</v>
      </c>
      <c r="E2731" s="13" t="s">
        <v>24</v>
      </c>
      <c r="F2731" s="15">
        <v>0</v>
      </c>
      <c r="G2731" s="15">
        <v>0</v>
      </c>
      <c r="H2731" s="15">
        <v>0</v>
      </c>
      <c r="I2731" s="15">
        <v>150</v>
      </c>
      <c r="J2731" s="15">
        <v>-150</v>
      </c>
      <c r="K2731" s="16">
        <v>0</v>
      </c>
      <c r="L2731" s="13" t="s">
        <v>245</v>
      </c>
    </row>
    <row r="2732" spans="1:12">
      <c r="A2732" s="13" t="s">
        <v>3159</v>
      </c>
      <c r="B2732" s="14">
        <v>45744</v>
      </c>
      <c r="C2732" s="13" t="s">
        <v>21</v>
      </c>
      <c r="D2732" s="13" t="s">
        <v>20</v>
      </c>
      <c r="E2732" s="13" t="s">
        <v>24</v>
      </c>
      <c r="F2732" s="15">
        <v>0</v>
      </c>
      <c r="G2732" s="15">
        <v>0</v>
      </c>
      <c r="H2732" s="15">
        <v>0</v>
      </c>
      <c r="I2732" s="15">
        <v>318.75</v>
      </c>
      <c r="J2732" s="15">
        <v>-318.75</v>
      </c>
      <c r="K2732" s="16">
        <v>0</v>
      </c>
      <c r="L2732" s="13" t="s">
        <v>245</v>
      </c>
    </row>
    <row r="2733" spans="1:12" ht="24">
      <c r="A2733" s="13" t="s">
        <v>1503</v>
      </c>
      <c r="B2733" s="14">
        <v>45744</v>
      </c>
      <c r="C2733" s="13" t="s">
        <v>146</v>
      </c>
      <c r="D2733" s="13" t="s">
        <v>76</v>
      </c>
      <c r="E2733" s="13" t="s">
        <v>18</v>
      </c>
      <c r="F2733" s="15">
        <v>0</v>
      </c>
      <c r="G2733" s="15">
        <v>0</v>
      </c>
      <c r="H2733" s="15">
        <v>0</v>
      </c>
      <c r="I2733" s="15">
        <v>32760</v>
      </c>
      <c r="J2733" s="15">
        <v>-32760</v>
      </c>
      <c r="K2733" s="16">
        <v>0</v>
      </c>
      <c r="L2733" s="13" t="s">
        <v>127</v>
      </c>
    </row>
    <row r="2734" spans="1:12" ht="36">
      <c r="A2734" s="13" t="s">
        <v>1320</v>
      </c>
      <c r="B2734" s="14">
        <v>45744</v>
      </c>
      <c r="C2734" s="13" t="s">
        <v>89</v>
      </c>
      <c r="D2734" s="13" t="s">
        <v>39</v>
      </c>
      <c r="E2734" s="13" t="s">
        <v>33</v>
      </c>
      <c r="F2734" s="15">
        <v>0</v>
      </c>
      <c r="G2734" s="15">
        <v>0</v>
      </c>
      <c r="H2734" s="15">
        <v>0</v>
      </c>
      <c r="I2734" s="15">
        <v>37.5</v>
      </c>
      <c r="J2734" s="15">
        <v>-37.5</v>
      </c>
      <c r="K2734" s="16">
        <v>0</v>
      </c>
      <c r="L2734" s="13" t="s">
        <v>117</v>
      </c>
    </row>
    <row r="2735" spans="1:12" ht="24">
      <c r="A2735" s="13" t="s">
        <v>2315</v>
      </c>
      <c r="B2735" s="14">
        <v>45744</v>
      </c>
      <c r="C2735" s="13" t="s">
        <v>2316</v>
      </c>
      <c r="D2735" s="13" t="s">
        <v>45</v>
      </c>
      <c r="E2735" s="13" t="s">
        <v>24</v>
      </c>
      <c r="F2735" s="15">
        <v>0</v>
      </c>
      <c r="G2735" s="15">
        <v>0</v>
      </c>
      <c r="H2735" s="15">
        <v>0</v>
      </c>
      <c r="I2735" s="15">
        <v>500.55</v>
      </c>
      <c r="J2735" s="15">
        <v>-500.55</v>
      </c>
      <c r="K2735" s="16">
        <v>0</v>
      </c>
      <c r="L2735" s="13" t="s">
        <v>241</v>
      </c>
    </row>
    <row r="2736" spans="1:12" ht="24">
      <c r="A2736" s="13" t="s">
        <v>3160</v>
      </c>
      <c r="B2736" s="14">
        <v>45744</v>
      </c>
      <c r="C2736" s="13" t="s">
        <v>146</v>
      </c>
      <c r="D2736" s="13" t="s">
        <v>76</v>
      </c>
      <c r="E2736" s="13" t="s">
        <v>18</v>
      </c>
      <c r="F2736" s="15">
        <v>0</v>
      </c>
      <c r="G2736" s="15">
        <v>1054.57</v>
      </c>
      <c r="H2736" s="15">
        <v>1054.57</v>
      </c>
      <c r="I2736" s="15">
        <v>741.2</v>
      </c>
      <c r="J2736" s="15">
        <v>313.37</v>
      </c>
      <c r="K2736" s="16">
        <v>0.29715428999999999</v>
      </c>
      <c r="L2736" s="13" t="s">
        <v>127</v>
      </c>
    </row>
    <row r="2737" spans="1:12" ht="24">
      <c r="A2737" s="13" t="s">
        <v>1127</v>
      </c>
      <c r="B2737" s="14">
        <v>45744</v>
      </c>
      <c r="C2737" s="13" t="s">
        <v>100</v>
      </c>
      <c r="D2737" s="13" t="s">
        <v>15</v>
      </c>
      <c r="E2737" s="13" t="s">
        <v>18</v>
      </c>
      <c r="F2737" s="15">
        <v>0</v>
      </c>
      <c r="G2737" s="15">
        <v>0</v>
      </c>
      <c r="H2737" s="15">
        <v>0</v>
      </c>
      <c r="I2737" s="15">
        <v>300</v>
      </c>
      <c r="J2737" s="15">
        <v>-300</v>
      </c>
      <c r="K2737" s="16">
        <v>0</v>
      </c>
      <c r="L2737" s="13" t="s">
        <v>234</v>
      </c>
    </row>
    <row r="2738" spans="1:12">
      <c r="A2738" s="13" t="s">
        <v>631</v>
      </c>
      <c r="B2738" s="14">
        <v>45744</v>
      </c>
      <c r="C2738" s="13" t="s">
        <v>248</v>
      </c>
      <c r="D2738" s="13" t="s">
        <v>106</v>
      </c>
      <c r="E2738" s="13" t="s">
        <v>33</v>
      </c>
      <c r="F2738" s="15">
        <v>0</v>
      </c>
      <c r="G2738" s="15">
        <v>0</v>
      </c>
      <c r="H2738" s="15">
        <v>0</v>
      </c>
      <c r="I2738" s="15">
        <v>75</v>
      </c>
      <c r="J2738" s="15">
        <v>-75</v>
      </c>
      <c r="K2738" s="16">
        <v>0</v>
      </c>
      <c r="L2738" s="13" t="s">
        <v>142</v>
      </c>
    </row>
    <row r="2739" spans="1:12" ht="24">
      <c r="A2739" s="13" t="s">
        <v>659</v>
      </c>
      <c r="B2739" s="14">
        <v>45744</v>
      </c>
      <c r="C2739" s="13" t="s">
        <v>336</v>
      </c>
      <c r="D2739" s="13" t="s">
        <v>70</v>
      </c>
      <c r="E2739" s="13" t="s">
        <v>24</v>
      </c>
      <c r="F2739" s="15">
        <v>0</v>
      </c>
      <c r="G2739" s="15">
        <v>0</v>
      </c>
      <c r="H2739" s="15">
        <v>0</v>
      </c>
      <c r="I2739" s="15">
        <v>75</v>
      </c>
      <c r="J2739" s="15">
        <v>-75</v>
      </c>
      <c r="K2739" s="16">
        <v>0</v>
      </c>
      <c r="L2739" s="13" t="s">
        <v>239</v>
      </c>
    </row>
    <row r="2740" spans="1:12" ht="36">
      <c r="A2740" s="13" t="s">
        <v>3161</v>
      </c>
      <c r="B2740" s="14">
        <v>45744</v>
      </c>
      <c r="C2740" s="13" t="s">
        <v>130</v>
      </c>
      <c r="D2740" s="13" t="s">
        <v>93</v>
      </c>
      <c r="E2740" s="13" t="s">
        <v>18</v>
      </c>
      <c r="F2740" s="15">
        <v>220284.73</v>
      </c>
      <c r="G2740" s="15">
        <v>0</v>
      </c>
      <c r="H2740" s="15">
        <v>220284.73</v>
      </c>
      <c r="I2740" s="15">
        <v>163060.4</v>
      </c>
      <c r="J2740" s="15">
        <v>57224.33</v>
      </c>
      <c r="K2740" s="16">
        <v>0.25977438000000003</v>
      </c>
      <c r="L2740" s="13" t="s">
        <v>93</v>
      </c>
    </row>
    <row r="2741" spans="1:12" ht="24">
      <c r="A2741" s="13" t="s">
        <v>1129</v>
      </c>
      <c r="B2741" s="14">
        <v>45744</v>
      </c>
      <c r="C2741" s="13" t="s">
        <v>100</v>
      </c>
      <c r="D2741" s="13" t="s">
        <v>15</v>
      </c>
      <c r="E2741" s="13" t="s">
        <v>18</v>
      </c>
      <c r="F2741" s="15">
        <v>0</v>
      </c>
      <c r="G2741" s="15">
        <v>0</v>
      </c>
      <c r="H2741" s="15">
        <v>0</v>
      </c>
      <c r="I2741" s="15">
        <v>500</v>
      </c>
      <c r="J2741" s="15">
        <v>-500</v>
      </c>
      <c r="K2741" s="16">
        <v>0</v>
      </c>
      <c r="L2741" s="13" t="s">
        <v>234</v>
      </c>
    </row>
    <row r="2742" spans="1:12" ht="24">
      <c r="A2742" s="13" t="s">
        <v>1114</v>
      </c>
      <c r="B2742" s="14">
        <v>45744</v>
      </c>
      <c r="C2742" s="13" t="s">
        <v>355</v>
      </c>
      <c r="D2742" s="13" t="s">
        <v>76</v>
      </c>
      <c r="E2742" s="13" t="s">
        <v>18</v>
      </c>
      <c r="F2742" s="15">
        <v>0</v>
      </c>
      <c r="G2742" s="15">
        <v>0</v>
      </c>
      <c r="H2742" s="15">
        <v>0</v>
      </c>
      <c r="I2742" s="15">
        <v>481.34</v>
      </c>
      <c r="J2742" s="15">
        <v>-481.34</v>
      </c>
      <c r="K2742" s="16">
        <v>0</v>
      </c>
      <c r="L2742" s="13" t="s">
        <v>113</v>
      </c>
    </row>
    <row r="2743" spans="1:12">
      <c r="A2743" s="13" t="s">
        <v>2412</v>
      </c>
      <c r="B2743" s="14">
        <v>45744</v>
      </c>
      <c r="C2743" s="13" t="s">
        <v>2413</v>
      </c>
      <c r="D2743" s="13" t="s">
        <v>15</v>
      </c>
      <c r="E2743" s="13" t="s">
        <v>18</v>
      </c>
      <c r="F2743" s="15">
        <v>175</v>
      </c>
      <c r="G2743" s="15">
        <v>0</v>
      </c>
      <c r="H2743" s="15">
        <v>175</v>
      </c>
      <c r="I2743" s="15">
        <v>168.24</v>
      </c>
      <c r="J2743" s="15">
        <v>6.76</v>
      </c>
      <c r="K2743" s="16">
        <v>3.8628570000000001E-2</v>
      </c>
      <c r="L2743" s="13" t="s">
        <v>3067</v>
      </c>
    </row>
    <row r="2744" spans="1:12">
      <c r="A2744" s="13" t="s">
        <v>3162</v>
      </c>
      <c r="B2744" s="14">
        <v>45744</v>
      </c>
      <c r="C2744" s="13" t="s">
        <v>21</v>
      </c>
      <c r="D2744" s="13" t="s">
        <v>20</v>
      </c>
      <c r="E2744" s="13" t="s">
        <v>24</v>
      </c>
      <c r="F2744" s="15">
        <v>64670</v>
      </c>
      <c r="G2744" s="15">
        <v>0</v>
      </c>
      <c r="H2744" s="15">
        <v>64670</v>
      </c>
      <c r="I2744" s="15">
        <v>43535.360000000001</v>
      </c>
      <c r="J2744" s="15">
        <v>21134.639999999999</v>
      </c>
      <c r="K2744" s="16">
        <v>0.32680747999999998</v>
      </c>
      <c r="L2744" s="13" t="s">
        <v>245</v>
      </c>
    </row>
    <row r="2745" spans="1:12">
      <c r="A2745" s="13" t="s">
        <v>3163</v>
      </c>
      <c r="B2745" s="14">
        <v>45744</v>
      </c>
      <c r="C2745" s="13" t="s">
        <v>94</v>
      </c>
      <c r="D2745" s="13" t="s">
        <v>81</v>
      </c>
      <c r="E2745" s="13" t="s">
        <v>24</v>
      </c>
      <c r="F2745" s="15">
        <v>66050.399999999994</v>
      </c>
      <c r="G2745" s="15">
        <v>0</v>
      </c>
      <c r="H2745" s="15">
        <v>66050.399999999994</v>
      </c>
      <c r="I2745" s="15">
        <v>49484.4</v>
      </c>
      <c r="J2745" s="15">
        <v>16566</v>
      </c>
      <c r="K2745" s="16">
        <v>0.25080847000000001</v>
      </c>
      <c r="L2745" s="13" t="s">
        <v>247</v>
      </c>
    </row>
    <row r="2746" spans="1:12">
      <c r="A2746" s="13" t="s">
        <v>2001</v>
      </c>
      <c r="B2746" s="14">
        <v>45744</v>
      </c>
      <c r="C2746" s="13" t="s">
        <v>21</v>
      </c>
      <c r="D2746" s="13" t="s">
        <v>20</v>
      </c>
      <c r="E2746" s="13" t="s">
        <v>24</v>
      </c>
      <c r="F2746" s="15">
        <v>0</v>
      </c>
      <c r="G2746" s="15">
        <v>0</v>
      </c>
      <c r="H2746" s="15">
        <v>0</v>
      </c>
      <c r="I2746" s="15">
        <v>37.5</v>
      </c>
      <c r="J2746" s="15">
        <v>-37.5</v>
      </c>
      <c r="K2746" s="16">
        <v>0</v>
      </c>
      <c r="L2746" s="13" t="s">
        <v>20</v>
      </c>
    </row>
    <row r="2747" spans="1:12">
      <c r="A2747" s="13" t="s">
        <v>2798</v>
      </c>
      <c r="B2747" s="14">
        <v>45744</v>
      </c>
      <c r="C2747" s="13" t="s">
        <v>21</v>
      </c>
      <c r="D2747" s="13" t="s">
        <v>20</v>
      </c>
      <c r="E2747" s="13" t="s">
        <v>24</v>
      </c>
      <c r="F2747" s="15">
        <v>0</v>
      </c>
      <c r="G2747" s="15">
        <v>0</v>
      </c>
      <c r="H2747" s="15">
        <v>0</v>
      </c>
      <c r="I2747" s="15">
        <v>18.75</v>
      </c>
      <c r="J2747" s="15">
        <v>-18.75</v>
      </c>
      <c r="K2747" s="16">
        <v>0</v>
      </c>
      <c r="L2747" s="13" t="s">
        <v>245</v>
      </c>
    </row>
    <row r="2748" spans="1:12" ht="24">
      <c r="A2748" s="13" t="s">
        <v>3164</v>
      </c>
      <c r="B2748" s="14">
        <v>45744</v>
      </c>
      <c r="C2748" s="13" t="s">
        <v>175</v>
      </c>
      <c r="D2748" s="13" t="s">
        <v>20</v>
      </c>
      <c r="E2748" s="13" t="s">
        <v>24</v>
      </c>
      <c r="F2748" s="15">
        <v>2284.98</v>
      </c>
      <c r="G2748" s="15">
        <v>0</v>
      </c>
      <c r="H2748" s="15">
        <v>2284.98</v>
      </c>
      <c r="I2748" s="15">
        <v>1956.95</v>
      </c>
      <c r="J2748" s="15">
        <v>328.03</v>
      </c>
      <c r="K2748" s="16">
        <v>0.14355924</v>
      </c>
      <c r="L2748" s="13" t="s">
        <v>20</v>
      </c>
    </row>
    <row r="2749" spans="1:12" ht="36">
      <c r="A2749" s="13" t="s">
        <v>2170</v>
      </c>
      <c r="B2749" s="14">
        <v>45744</v>
      </c>
      <c r="C2749" s="13" t="s">
        <v>2108</v>
      </c>
      <c r="D2749" s="13" t="s">
        <v>59</v>
      </c>
      <c r="E2749" s="13" t="s">
        <v>18</v>
      </c>
      <c r="F2749" s="15">
        <v>0</v>
      </c>
      <c r="G2749" s="15">
        <v>0</v>
      </c>
      <c r="H2749" s="15">
        <v>0</v>
      </c>
      <c r="I2749" s="15">
        <v>125</v>
      </c>
      <c r="J2749" s="15">
        <v>-125</v>
      </c>
      <c r="K2749" s="16">
        <v>0</v>
      </c>
      <c r="L2749" s="13" t="s">
        <v>269</v>
      </c>
    </row>
    <row r="2750" spans="1:12" ht="24">
      <c r="A2750" s="13" t="s">
        <v>3165</v>
      </c>
      <c r="B2750" s="14">
        <v>45744</v>
      </c>
      <c r="C2750" s="13" t="s">
        <v>271</v>
      </c>
      <c r="D2750" s="13" t="s">
        <v>120</v>
      </c>
      <c r="E2750" s="13" t="s">
        <v>24</v>
      </c>
      <c r="F2750" s="15">
        <v>4065</v>
      </c>
      <c r="G2750" s="15">
        <v>0</v>
      </c>
      <c r="H2750" s="15">
        <v>4065</v>
      </c>
      <c r="I2750" s="15">
        <v>3279.65</v>
      </c>
      <c r="J2750" s="15">
        <v>785.35</v>
      </c>
      <c r="K2750" s="16">
        <v>0.19319802999999999</v>
      </c>
      <c r="L2750" s="13" t="s">
        <v>120</v>
      </c>
    </row>
    <row r="2751" spans="1:12" ht="36">
      <c r="A2751" s="13" t="s">
        <v>3166</v>
      </c>
      <c r="B2751" s="14">
        <v>45744</v>
      </c>
      <c r="C2751" s="13" t="s">
        <v>3167</v>
      </c>
      <c r="D2751" s="13" t="s">
        <v>120</v>
      </c>
      <c r="E2751" s="13" t="s">
        <v>24</v>
      </c>
      <c r="F2751" s="15">
        <v>2829.43</v>
      </c>
      <c r="G2751" s="15">
        <v>0</v>
      </c>
      <c r="H2751" s="15">
        <v>2829.43</v>
      </c>
      <c r="I2751" s="15">
        <v>2141.0500000000002</v>
      </c>
      <c r="J2751" s="15">
        <v>688.38</v>
      </c>
      <c r="K2751" s="16">
        <v>0.24329281999999999</v>
      </c>
      <c r="L2751" s="13" t="s">
        <v>120</v>
      </c>
    </row>
    <row r="2752" spans="1:12" ht="24">
      <c r="A2752" s="13" t="s">
        <v>3079</v>
      </c>
      <c r="B2752" s="14">
        <v>45744</v>
      </c>
      <c r="C2752" s="13" t="s">
        <v>175</v>
      </c>
      <c r="D2752" s="13" t="s">
        <v>20</v>
      </c>
      <c r="E2752" s="13" t="s">
        <v>24</v>
      </c>
      <c r="F2752" s="15">
        <v>0</v>
      </c>
      <c r="G2752" s="15">
        <v>-298.58</v>
      </c>
      <c r="H2752" s="15">
        <v>-298.58</v>
      </c>
      <c r="I2752" s="15">
        <v>-367.81</v>
      </c>
      <c r="J2752" s="15">
        <v>69.23</v>
      </c>
      <c r="K2752" s="16">
        <v>-0.23186416000000001</v>
      </c>
      <c r="L2752" s="13" t="s">
        <v>20</v>
      </c>
    </row>
    <row r="2753" spans="1:12" ht="24">
      <c r="A2753" s="13" t="s">
        <v>3106</v>
      </c>
      <c r="B2753" s="14">
        <v>45744</v>
      </c>
      <c r="C2753" s="13" t="s">
        <v>2266</v>
      </c>
      <c r="D2753" s="13" t="s">
        <v>244</v>
      </c>
      <c r="E2753" s="13" t="s">
        <v>24</v>
      </c>
      <c r="F2753" s="15">
        <v>0</v>
      </c>
      <c r="G2753" s="15">
        <v>0</v>
      </c>
      <c r="H2753" s="15">
        <v>0</v>
      </c>
      <c r="I2753" s="15">
        <v>-0.01</v>
      </c>
      <c r="J2753" s="15">
        <v>0.01</v>
      </c>
      <c r="K2753" s="16">
        <v>0</v>
      </c>
      <c r="L2753" s="13" t="s">
        <v>244</v>
      </c>
    </row>
    <row r="2754" spans="1:12" ht="24">
      <c r="A2754" s="13" t="s">
        <v>3168</v>
      </c>
      <c r="B2754" s="14">
        <v>45744</v>
      </c>
      <c r="C2754" s="13" t="s">
        <v>175</v>
      </c>
      <c r="D2754" s="13" t="s">
        <v>20</v>
      </c>
      <c r="E2754" s="13" t="s">
        <v>24</v>
      </c>
      <c r="F2754" s="15">
        <v>2228.4299999999998</v>
      </c>
      <c r="G2754" s="15">
        <v>0</v>
      </c>
      <c r="H2754" s="15">
        <v>2228.4299999999998</v>
      </c>
      <c r="I2754" s="15">
        <v>1684.1</v>
      </c>
      <c r="J2754" s="15">
        <v>544.33000000000004</v>
      </c>
      <c r="K2754" s="16">
        <v>0.24426613999999999</v>
      </c>
      <c r="L2754" s="13" t="s">
        <v>20</v>
      </c>
    </row>
    <row r="2755" spans="1:12">
      <c r="A2755" s="13" t="s">
        <v>2572</v>
      </c>
      <c r="B2755" s="14">
        <v>45744</v>
      </c>
      <c r="C2755" s="13" t="s">
        <v>411</v>
      </c>
      <c r="D2755" s="13" t="s">
        <v>59</v>
      </c>
      <c r="E2755" s="13" t="s">
        <v>18</v>
      </c>
      <c r="F2755" s="15">
        <v>14755.1</v>
      </c>
      <c r="G2755" s="15">
        <v>0</v>
      </c>
      <c r="H2755" s="15">
        <v>14755.1</v>
      </c>
      <c r="I2755" s="15">
        <v>11159.42</v>
      </c>
      <c r="J2755" s="15">
        <v>3595.68</v>
      </c>
      <c r="K2755" s="16">
        <v>0.24369066</v>
      </c>
      <c r="L2755" s="13" t="s">
        <v>181</v>
      </c>
    </row>
    <row r="2756" spans="1:12" ht="36">
      <c r="A2756" s="13" t="s">
        <v>3169</v>
      </c>
      <c r="B2756" s="14">
        <v>45744</v>
      </c>
      <c r="C2756" s="13" t="s">
        <v>201</v>
      </c>
      <c r="D2756" s="13" t="s">
        <v>103</v>
      </c>
      <c r="E2756" s="13" t="s">
        <v>18</v>
      </c>
      <c r="F2756" s="15">
        <v>1325.86</v>
      </c>
      <c r="G2756" s="15">
        <v>0</v>
      </c>
      <c r="H2756" s="15">
        <v>1325.86</v>
      </c>
      <c r="I2756" s="15">
        <v>994.4</v>
      </c>
      <c r="J2756" s="15">
        <v>331.46</v>
      </c>
      <c r="K2756" s="16">
        <v>0.24999623000000001</v>
      </c>
      <c r="L2756" s="13" t="s">
        <v>269</v>
      </c>
    </row>
    <row r="2757" spans="1:12" ht="24">
      <c r="A2757" s="13" t="s">
        <v>3170</v>
      </c>
      <c r="B2757" s="14">
        <v>45744</v>
      </c>
      <c r="C2757" s="13" t="s">
        <v>175</v>
      </c>
      <c r="D2757" s="13" t="s">
        <v>20</v>
      </c>
      <c r="E2757" s="13" t="s">
        <v>24</v>
      </c>
      <c r="F2757" s="15">
        <v>2421.8000000000002</v>
      </c>
      <c r="G2757" s="15">
        <v>0</v>
      </c>
      <c r="H2757" s="15">
        <v>2421.8000000000002</v>
      </c>
      <c r="I2757" s="15">
        <v>1802.4</v>
      </c>
      <c r="J2757" s="15">
        <v>619.4</v>
      </c>
      <c r="K2757" s="16">
        <v>0.25576018</v>
      </c>
      <c r="L2757" s="13" t="s">
        <v>20</v>
      </c>
    </row>
    <row r="2758" spans="1:12" ht="36">
      <c r="A2758" s="13" t="s">
        <v>3171</v>
      </c>
      <c r="B2758" s="14">
        <v>45744</v>
      </c>
      <c r="C2758" s="13" t="s">
        <v>2108</v>
      </c>
      <c r="D2758" s="13" t="s">
        <v>59</v>
      </c>
      <c r="E2758" s="13" t="s">
        <v>18</v>
      </c>
      <c r="F2758" s="15">
        <v>101882.33</v>
      </c>
      <c r="G2758" s="15">
        <v>0</v>
      </c>
      <c r="H2758" s="15">
        <v>101882.33</v>
      </c>
      <c r="I2758" s="15">
        <v>76942.820000000007</v>
      </c>
      <c r="J2758" s="15">
        <v>24939.51</v>
      </c>
      <c r="K2758" s="16">
        <v>0.24478738999999999</v>
      </c>
      <c r="L2758" s="13" t="s">
        <v>269</v>
      </c>
    </row>
    <row r="2759" spans="1:12" ht="24">
      <c r="A2759" s="13" t="s">
        <v>3172</v>
      </c>
      <c r="B2759" s="14">
        <v>45744</v>
      </c>
      <c r="C2759" s="13" t="s">
        <v>1035</v>
      </c>
      <c r="D2759" s="13" t="s">
        <v>106</v>
      </c>
      <c r="E2759" s="13" t="s">
        <v>33</v>
      </c>
      <c r="F2759" s="15">
        <v>8330.85</v>
      </c>
      <c r="G2759" s="15">
        <v>0</v>
      </c>
      <c r="H2759" s="15">
        <v>8330.85</v>
      </c>
      <c r="I2759" s="15">
        <v>8330.85</v>
      </c>
      <c r="J2759" s="15">
        <v>0</v>
      </c>
      <c r="K2759" s="16">
        <v>0</v>
      </c>
      <c r="L2759" s="13" t="s">
        <v>77</v>
      </c>
    </row>
    <row r="2760" spans="1:12" ht="24">
      <c r="A2760" s="13" t="s">
        <v>3173</v>
      </c>
      <c r="B2760" s="14">
        <v>45744</v>
      </c>
      <c r="C2760" s="13" t="s">
        <v>1035</v>
      </c>
      <c r="D2760" s="13" t="s">
        <v>106</v>
      </c>
      <c r="E2760" s="13" t="s">
        <v>33</v>
      </c>
      <c r="F2760" s="15">
        <v>833.09</v>
      </c>
      <c r="G2760" s="15">
        <v>0</v>
      </c>
      <c r="H2760" s="15">
        <v>833.09</v>
      </c>
      <c r="I2760" s="15">
        <v>0</v>
      </c>
      <c r="J2760" s="15">
        <v>833.09</v>
      </c>
      <c r="K2760" s="16">
        <v>1</v>
      </c>
      <c r="L2760" s="13" t="s">
        <v>77</v>
      </c>
    </row>
    <row r="2761" spans="1:12" ht="36">
      <c r="A2761" s="13" t="s">
        <v>2123</v>
      </c>
      <c r="B2761" s="14">
        <v>45745</v>
      </c>
      <c r="C2761" s="13" t="s">
        <v>2108</v>
      </c>
      <c r="D2761" s="13" t="s">
        <v>59</v>
      </c>
      <c r="E2761" s="13" t="s">
        <v>18</v>
      </c>
      <c r="F2761" s="15">
        <v>0</v>
      </c>
      <c r="G2761" s="15">
        <v>0</v>
      </c>
      <c r="H2761" s="15">
        <v>0</v>
      </c>
      <c r="I2761" s="15">
        <v>136</v>
      </c>
      <c r="J2761" s="15">
        <v>-136</v>
      </c>
      <c r="K2761" s="16">
        <v>0</v>
      </c>
      <c r="L2761" s="13" t="s">
        <v>269</v>
      </c>
    </row>
    <row r="2762" spans="1:12" ht="24">
      <c r="A2762" s="13" t="s">
        <v>2529</v>
      </c>
      <c r="B2762" s="14">
        <v>45745</v>
      </c>
      <c r="C2762" s="13" t="s">
        <v>295</v>
      </c>
      <c r="D2762" s="13" t="s">
        <v>59</v>
      </c>
      <c r="E2762" s="13" t="s">
        <v>18</v>
      </c>
      <c r="F2762" s="15">
        <v>0</v>
      </c>
      <c r="G2762" s="15">
        <v>0</v>
      </c>
      <c r="H2762" s="15">
        <v>0</v>
      </c>
      <c r="I2762" s="15">
        <v>34.799999999999997</v>
      </c>
      <c r="J2762" s="15">
        <v>-34.799999999999997</v>
      </c>
      <c r="K2762" s="16">
        <v>0</v>
      </c>
      <c r="L2762" s="13" t="s">
        <v>181</v>
      </c>
    </row>
    <row r="2763" spans="1:12">
      <c r="A2763" s="13" t="s">
        <v>2416</v>
      </c>
      <c r="B2763" s="14">
        <v>45746</v>
      </c>
      <c r="C2763" s="13" t="s">
        <v>224</v>
      </c>
      <c r="D2763" s="13" t="s">
        <v>76</v>
      </c>
      <c r="E2763" s="13" t="s">
        <v>18</v>
      </c>
      <c r="F2763" s="15">
        <v>0</v>
      </c>
      <c r="G2763" s="15">
        <v>0</v>
      </c>
      <c r="H2763" s="15">
        <v>0</v>
      </c>
      <c r="I2763" s="15">
        <v>-43.56</v>
      </c>
      <c r="J2763" s="15">
        <v>43.56</v>
      </c>
      <c r="K2763" s="16">
        <v>0</v>
      </c>
      <c r="L2763" s="13" t="s">
        <v>237</v>
      </c>
    </row>
    <row r="2764" spans="1:12" ht="36">
      <c r="A2764" s="13" t="s">
        <v>2831</v>
      </c>
      <c r="B2764" s="14">
        <v>45746</v>
      </c>
      <c r="C2764" s="13" t="s">
        <v>152</v>
      </c>
      <c r="D2764" s="13" t="s">
        <v>113</v>
      </c>
      <c r="E2764" s="13" t="s">
        <v>24</v>
      </c>
      <c r="F2764" s="15">
        <v>0</v>
      </c>
      <c r="G2764" s="15">
        <v>0</v>
      </c>
      <c r="H2764" s="15">
        <v>0</v>
      </c>
      <c r="I2764" s="15">
        <v>-21.7</v>
      </c>
      <c r="J2764" s="15">
        <v>21.7</v>
      </c>
      <c r="K2764" s="16">
        <v>0</v>
      </c>
      <c r="L2764" s="13" t="s">
        <v>113</v>
      </c>
    </row>
    <row r="2765" spans="1:12">
      <c r="A2765" s="13" t="s">
        <v>3123</v>
      </c>
      <c r="B2765" s="14">
        <v>45747</v>
      </c>
      <c r="C2765" s="13" t="s">
        <v>3124</v>
      </c>
      <c r="D2765" s="13" t="s">
        <v>241</v>
      </c>
      <c r="E2765" s="13" t="s">
        <v>24</v>
      </c>
      <c r="F2765" s="15">
        <v>0</v>
      </c>
      <c r="G2765" s="15">
        <v>0</v>
      </c>
      <c r="H2765" s="15">
        <v>0</v>
      </c>
      <c r="I2765" s="15">
        <v>-42.54</v>
      </c>
      <c r="J2765" s="15">
        <v>42.54</v>
      </c>
      <c r="K2765" s="16">
        <v>0</v>
      </c>
      <c r="L2765" s="13" t="s">
        <v>241</v>
      </c>
    </row>
    <row r="2766" spans="1:12" ht="24">
      <c r="A2766" s="13" t="s">
        <v>354</v>
      </c>
      <c r="B2766" s="14">
        <v>45747</v>
      </c>
      <c r="C2766" s="13" t="s">
        <v>355</v>
      </c>
      <c r="D2766" s="13" t="s">
        <v>76</v>
      </c>
      <c r="E2766" s="13" t="s">
        <v>18</v>
      </c>
      <c r="F2766" s="15">
        <v>0</v>
      </c>
      <c r="G2766" s="15">
        <v>0</v>
      </c>
      <c r="H2766" s="15">
        <v>0</v>
      </c>
      <c r="I2766" s="15">
        <v>64.5</v>
      </c>
      <c r="J2766" s="15">
        <v>-64.5</v>
      </c>
      <c r="K2766" s="16">
        <v>0</v>
      </c>
      <c r="L2766" s="13" t="s">
        <v>356</v>
      </c>
    </row>
    <row r="2767" spans="1:12" ht="24">
      <c r="A2767" s="13" t="s">
        <v>2315</v>
      </c>
      <c r="B2767" s="14">
        <v>45747</v>
      </c>
      <c r="C2767" s="13" t="s">
        <v>2316</v>
      </c>
      <c r="D2767" s="13" t="s">
        <v>45</v>
      </c>
      <c r="E2767" s="13" t="s">
        <v>24</v>
      </c>
      <c r="F2767" s="15">
        <v>0</v>
      </c>
      <c r="G2767" s="15">
        <v>0</v>
      </c>
      <c r="H2767" s="15">
        <v>0</v>
      </c>
      <c r="I2767" s="15">
        <v>-863.81</v>
      </c>
      <c r="J2767" s="15">
        <v>863.81</v>
      </c>
      <c r="K2767" s="16">
        <v>0</v>
      </c>
      <c r="L2767" s="13" t="s">
        <v>241</v>
      </c>
    </row>
    <row r="2768" spans="1:12" ht="24">
      <c r="A2768" s="13" t="s">
        <v>2333</v>
      </c>
      <c r="B2768" s="14">
        <v>45747</v>
      </c>
      <c r="C2768" s="13" t="s">
        <v>2151</v>
      </c>
      <c r="D2768" s="13" t="s">
        <v>68</v>
      </c>
      <c r="E2768" s="13" t="s">
        <v>18</v>
      </c>
      <c r="F2768" s="15">
        <v>0</v>
      </c>
      <c r="G2768" s="15">
        <v>0</v>
      </c>
      <c r="H2768" s="15">
        <v>0</v>
      </c>
      <c r="I2768" s="15">
        <v>21.62</v>
      </c>
      <c r="J2768" s="15">
        <v>-21.62</v>
      </c>
      <c r="K2768" s="16">
        <v>0</v>
      </c>
      <c r="L2768" s="13" t="s">
        <v>240</v>
      </c>
    </row>
    <row r="2769" spans="1:12" ht="24">
      <c r="A2769" s="13" t="s">
        <v>1586</v>
      </c>
      <c r="B2769" s="14">
        <v>45747</v>
      </c>
      <c r="C2769" s="13" t="s">
        <v>344</v>
      </c>
      <c r="D2769" s="13" t="s">
        <v>15</v>
      </c>
      <c r="E2769" s="13" t="s">
        <v>18</v>
      </c>
      <c r="F2769" s="15">
        <v>0</v>
      </c>
      <c r="G2769" s="15">
        <v>-2857.5</v>
      </c>
      <c r="H2769" s="15">
        <v>-2857.5</v>
      </c>
      <c r="I2769" s="15">
        <v>-1326</v>
      </c>
      <c r="J2769" s="15">
        <v>-1531.5</v>
      </c>
      <c r="K2769" s="16">
        <v>0.53595800999999998</v>
      </c>
      <c r="L2769" s="13" t="s">
        <v>1902</v>
      </c>
    </row>
    <row r="2770" spans="1:12">
      <c r="A2770" s="13" t="s">
        <v>1158</v>
      </c>
      <c r="B2770" s="14">
        <v>45747</v>
      </c>
      <c r="C2770" s="13" t="s">
        <v>597</v>
      </c>
      <c r="D2770" s="13" t="s">
        <v>244</v>
      </c>
      <c r="E2770" s="13" t="s">
        <v>24</v>
      </c>
      <c r="F2770" s="15">
        <v>0</v>
      </c>
      <c r="G2770" s="15">
        <v>3100</v>
      </c>
      <c r="H2770" s="15">
        <v>3100</v>
      </c>
      <c r="I2770" s="15">
        <v>2170</v>
      </c>
      <c r="J2770" s="15">
        <v>930</v>
      </c>
      <c r="K2770" s="16">
        <v>0.3</v>
      </c>
      <c r="L2770" s="13" t="s">
        <v>244</v>
      </c>
    </row>
    <row r="2771" spans="1:12" ht="24">
      <c r="A2771" s="13" t="s">
        <v>1302</v>
      </c>
      <c r="B2771" s="14">
        <v>45747</v>
      </c>
      <c r="C2771" s="13" t="s">
        <v>175</v>
      </c>
      <c r="D2771" s="13" t="s">
        <v>20</v>
      </c>
      <c r="E2771" s="13" t="s">
        <v>24</v>
      </c>
      <c r="F2771" s="15">
        <v>0</v>
      </c>
      <c r="G2771" s="15">
        <v>0</v>
      </c>
      <c r="H2771" s="15">
        <v>0</v>
      </c>
      <c r="I2771" s="15">
        <v>50</v>
      </c>
      <c r="J2771" s="15">
        <v>-50</v>
      </c>
      <c r="K2771" s="16">
        <v>0</v>
      </c>
      <c r="L2771" s="13" t="s">
        <v>20</v>
      </c>
    </row>
    <row r="2772" spans="1:12" ht="24">
      <c r="A2772" s="13" t="s">
        <v>1657</v>
      </c>
      <c r="B2772" s="14">
        <v>45747</v>
      </c>
      <c r="C2772" s="13" t="s">
        <v>62</v>
      </c>
      <c r="D2772" s="13" t="s">
        <v>59</v>
      </c>
      <c r="E2772" s="13" t="s">
        <v>18</v>
      </c>
      <c r="F2772" s="15">
        <v>0</v>
      </c>
      <c r="G2772" s="15">
        <v>0</v>
      </c>
      <c r="H2772" s="15">
        <v>0</v>
      </c>
      <c r="I2772" s="15">
        <v>1058.8499999999999</v>
      </c>
      <c r="J2772" s="15">
        <v>-1058.8499999999999</v>
      </c>
      <c r="K2772" s="16">
        <v>0</v>
      </c>
      <c r="L2772" s="13" t="s">
        <v>1787</v>
      </c>
    </row>
    <row r="2773" spans="1:12">
      <c r="A2773" s="13" t="s">
        <v>2416</v>
      </c>
      <c r="B2773" s="14">
        <v>45747</v>
      </c>
      <c r="C2773" s="13" t="s">
        <v>224</v>
      </c>
      <c r="D2773" s="13" t="s">
        <v>76</v>
      </c>
      <c r="E2773" s="13" t="s">
        <v>18</v>
      </c>
      <c r="F2773" s="15">
        <v>0</v>
      </c>
      <c r="G2773" s="15">
        <v>0</v>
      </c>
      <c r="H2773" s="15">
        <v>0</v>
      </c>
      <c r="I2773" s="15">
        <v>-266.8</v>
      </c>
      <c r="J2773" s="15">
        <v>266.8</v>
      </c>
      <c r="K2773" s="16">
        <v>0</v>
      </c>
      <c r="L2773" s="13" t="s">
        <v>237</v>
      </c>
    </row>
    <row r="2774" spans="1:12">
      <c r="A2774" s="13" t="s">
        <v>3077</v>
      </c>
      <c r="B2774" s="14">
        <v>45747</v>
      </c>
      <c r="C2774" s="13" t="s">
        <v>224</v>
      </c>
      <c r="D2774" s="13" t="s">
        <v>76</v>
      </c>
      <c r="E2774" s="13" t="s">
        <v>18</v>
      </c>
      <c r="F2774" s="15">
        <v>0</v>
      </c>
      <c r="G2774" s="15">
        <v>0</v>
      </c>
      <c r="H2774" s="15">
        <v>0</v>
      </c>
      <c r="I2774" s="15">
        <v>-478.4</v>
      </c>
      <c r="J2774" s="15">
        <v>478.4</v>
      </c>
      <c r="K2774" s="16">
        <v>0</v>
      </c>
      <c r="L2774" s="13" t="s">
        <v>237</v>
      </c>
    </row>
    <row r="2775" spans="1:12">
      <c r="A2775" s="13" t="s">
        <v>3015</v>
      </c>
      <c r="B2775" s="14">
        <v>45747</v>
      </c>
      <c r="C2775" s="13" t="s">
        <v>3016</v>
      </c>
      <c r="D2775" s="13" t="s">
        <v>30</v>
      </c>
      <c r="E2775" s="13" t="s">
        <v>33</v>
      </c>
      <c r="F2775" s="15">
        <v>0</v>
      </c>
      <c r="G2775" s="15">
        <v>0</v>
      </c>
      <c r="H2775" s="15">
        <v>0</v>
      </c>
      <c r="I2775" s="15">
        <v>8.32</v>
      </c>
      <c r="J2775" s="15">
        <v>-8.32</v>
      </c>
      <c r="K2775" s="16">
        <v>0</v>
      </c>
      <c r="L2775" s="13" t="s">
        <v>77</v>
      </c>
    </row>
    <row r="2776" spans="1:12" ht="24">
      <c r="A2776" s="13" t="s">
        <v>3174</v>
      </c>
      <c r="B2776" s="14">
        <v>45747</v>
      </c>
      <c r="C2776" s="13" t="s">
        <v>71</v>
      </c>
      <c r="D2776" s="13" t="s">
        <v>70</v>
      </c>
      <c r="E2776" s="13" t="s">
        <v>24</v>
      </c>
      <c r="F2776" s="15">
        <v>964</v>
      </c>
      <c r="G2776" s="15">
        <v>0</v>
      </c>
      <c r="H2776" s="15">
        <v>964</v>
      </c>
      <c r="I2776" s="15">
        <v>690.61</v>
      </c>
      <c r="J2776" s="15">
        <v>273.39</v>
      </c>
      <c r="K2776" s="16">
        <v>0.28359959000000001</v>
      </c>
      <c r="L2776" s="13" t="s">
        <v>243</v>
      </c>
    </row>
    <row r="2777" spans="1:12" ht="36">
      <c r="A2777" s="13" t="s">
        <v>2927</v>
      </c>
      <c r="B2777" s="14">
        <v>45747</v>
      </c>
      <c r="C2777" s="13" t="s">
        <v>2928</v>
      </c>
      <c r="D2777" s="13" t="s">
        <v>76</v>
      </c>
      <c r="E2777" s="13" t="s">
        <v>18</v>
      </c>
      <c r="F2777" s="15">
        <v>0</v>
      </c>
      <c r="G2777" s="15">
        <v>0</v>
      </c>
      <c r="H2777" s="15">
        <v>0</v>
      </c>
      <c r="I2777" s="15">
        <v>10.54</v>
      </c>
      <c r="J2777" s="15">
        <v>-10.54</v>
      </c>
      <c r="K2777" s="16">
        <v>0</v>
      </c>
      <c r="L2777" s="13" t="s">
        <v>238</v>
      </c>
    </row>
    <row r="2778" spans="1:12" ht="24">
      <c r="A2778" s="13" t="s">
        <v>3175</v>
      </c>
      <c r="B2778" s="14">
        <v>45747</v>
      </c>
      <c r="C2778" s="13" t="s">
        <v>336</v>
      </c>
      <c r="D2778" s="13" t="s">
        <v>70</v>
      </c>
      <c r="E2778" s="13" t="s">
        <v>24</v>
      </c>
      <c r="F2778" s="15">
        <v>226.3</v>
      </c>
      <c r="G2778" s="15">
        <v>0</v>
      </c>
      <c r="H2778" s="15">
        <v>226.3</v>
      </c>
      <c r="I2778" s="15">
        <v>176.48</v>
      </c>
      <c r="J2778" s="15">
        <v>49.82</v>
      </c>
      <c r="K2778" s="16">
        <v>0.22015024</v>
      </c>
      <c r="L2778" s="13" t="s">
        <v>239</v>
      </c>
    </row>
    <row r="2779" spans="1:12">
      <c r="A2779" s="13" t="s">
        <v>2540</v>
      </c>
      <c r="B2779" s="14">
        <v>45747</v>
      </c>
      <c r="C2779" s="13" t="s">
        <v>2092</v>
      </c>
      <c r="D2779" s="13" t="s">
        <v>76</v>
      </c>
      <c r="E2779" s="13" t="s">
        <v>18</v>
      </c>
      <c r="F2779" s="15">
        <v>69993.72</v>
      </c>
      <c r="G2779" s="15">
        <v>0</v>
      </c>
      <c r="H2779" s="15">
        <v>69993.72</v>
      </c>
      <c r="I2779" s="15">
        <v>50320.2</v>
      </c>
      <c r="J2779" s="15">
        <v>19673.52</v>
      </c>
      <c r="K2779" s="16">
        <v>0.28107549999999998</v>
      </c>
      <c r="L2779" s="13" t="s">
        <v>237</v>
      </c>
    </row>
    <row r="2780" spans="1:12">
      <c r="A2780" s="13" t="s">
        <v>3176</v>
      </c>
      <c r="B2780" s="14">
        <v>45747</v>
      </c>
      <c r="C2780" s="13" t="s">
        <v>1957</v>
      </c>
      <c r="D2780" s="13" t="s">
        <v>59</v>
      </c>
      <c r="E2780" s="13" t="s">
        <v>18</v>
      </c>
      <c r="F2780" s="15">
        <v>80958.460000000006</v>
      </c>
      <c r="G2780" s="15">
        <v>0</v>
      </c>
      <c r="H2780" s="15">
        <v>80958.460000000006</v>
      </c>
      <c r="I2780" s="15">
        <v>59542.55</v>
      </c>
      <c r="J2780" s="15">
        <v>21415.91</v>
      </c>
      <c r="K2780" s="16">
        <v>0.26452961000000003</v>
      </c>
      <c r="L2780" s="13" t="s">
        <v>93</v>
      </c>
    </row>
    <row r="2781" spans="1:12" ht="24">
      <c r="A2781" s="13" t="s">
        <v>3177</v>
      </c>
      <c r="B2781" s="14">
        <v>45747</v>
      </c>
      <c r="C2781" s="13" t="s">
        <v>175</v>
      </c>
      <c r="D2781" s="13" t="s">
        <v>20</v>
      </c>
      <c r="E2781" s="13" t="s">
        <v>24</v>
      </c>
      <c r="F2781" s="15">
        <v>1514.18</v>
      </c>
      <c r="G2781" s="15">
        <v>0</v>
      </c>
      <c r="H2781" s="15">
        <v>1514.18</v>
      </c>
      <c r="I2781" s="15">
        <v>1139.3499999999999</v>
      </c>
      <c r="J2781" s="15">
        <v>374.83</v>
      </c>
      <c r="K2781" s="16">
        <v>0.24754652999999999</v>
      </c>
      <c r="L2781" s="13" t="s">
        <v>20</v>
      </c>
    </row>
    <row r="2782" spans="1:12" ht="24">
      <c r="A2782" s="13" t="s">
        <v>3178</v>
      </c>
      <c r="B2782" s="14">
        <v>45747</v>
      </c>
      <c r="C2782" s="13" t="s">
        <v>175</v>
      </c>
      <c r="D2782" s="13" t="s">
        <v>20</v>
      </c>
      <c r="E2782" s="13" t="s">
        <v>24</v>
      </c>
      <c r="F2782" s="15">
        <v>1651</v>
      </c>
      <c r="G2782" s="15">
        <v>0</v>
      </c>
      <c r="H2782" s="15">
        <v>1651</v>
      </c>
      <c r="I2782" s="15">
        <v>1166.05</v>
      </c>
      <c r="J2782" s="15">
        <v>484.95</v>
      </c>
      <c r="K2782" s="16">
        <v>0.29373106999999998</v>
      </c>
      <c r="L2782" s="13" t="s">
        <v>20</v>
      </c>
    </row>
    <row r="2783" spans="1:12" ht="24">
      <c r="A2783" s="13" t="s">
        <v>3179</v>
      </c>
      <c r="B2783" s="14">
        <v>45747</v>
      </c>
      <c r="C2783" s="13" t="s">
        <v>175</v>
      </c>
      <c r="D2783" s="13" t="s">
        <v>20</v>
      </c>
      <c r="E2783" s="13" t="s">
        <v>24</v>
      </c>
      <c r="F2783" s="15">
        <v>1215.5999999999999</v>
      </c>
      <c r="G2783" s="15">
        <v>0</v>
      </c>
      <c r="H2783" s="15">
        <v>1215.5999999999999</v>
      </c>
      <c r="I2783" s="15">
        <v>688.54</v>
      </c>
      <c r="J2783" s="15">
        <v>527.05999999999995</v>
      </c>
      <c r="K2783" s="16">
        <v>0.43358013000000001</v>
      </c>
      <c r="L2783" s="13" t="s">
        <v>20</v>
      </c>
    </row>
    <row r="2784" spans="1:12" ht="36">
      <c r="A2784" s="13" t="s">
        <v>3180</v>
      </c>
      <c r="B2784" s="14">
        <v>45747</v>
      </c>
      <c r="C2784" s="13" t="s">
        <v>365</v>
      </c>
      <c r="D2784" s="13" t="s">
        <v>70</v>
      </c>
      <c r="E2784" s="13" t="s">
        <v>24</v>
      </c>
      <c r="F2784" s="15">
        <v>611287.21</v>
      </c>
      <c r="G2784" s="15">
        <v>0</v>
      </c>
      <c r="H2784" s="15">
        <v>611287.21</v>
      </c>
      <c r="I2784" s="15">
        <v>482546.1</v>
      </c>
      <c r="J2784" s="15">
        <v>128741.11</v>
      </c>
      <c r="K2784" s="16">
        <v>0.21060657999999999</v>
      </c>
      <c r="L2784" s="13" t="s">
        <v>239</v>
      </c>
    </row>
    <row r="2785" spans="1:12" ht="24">
      <c r="A2785" s="13" t="s">
        <v>3181</v>
      </c>
      <c r="B2785" s="14">
        <v>45747</v>
      </c>
      <c r="C2785" s="13" t="s">
        <v>3182</v>
      </c>
      <c r="D2785" s="13" t="s">
        <v>15</v>
      </c>
      <c r="E2785" s="13" t="s">
        <v>18</v>
      </c>
      <c r="F2785" s="15">
        <v>0</v>
      </c>
      <c r="G2785" s="15">
        <v>0</v>
      </c>
      <c r="H2785" s="15">
        <v>0</v>
      </c>
      <c r="I2785" s="15">
        <v>414.28</v>
      </c>
      <c r="J2785" s="15">
        <v>-414.28</v>
      </c>
      <c r="K2785" s="16">
        <v>0</v>
      </c>
      <c r="L2785" s="13" t="s">
        <v>120</v>
      </c>
    </row>
    <row r="2786" spans="1:12" ht="36">
      <c r="A2786" s="13" t="s">
        <v>2208</v>
      </c>
      <c r="B2786" s="14">
        <v>45747</v>
      </c>
      <c r="C2786" s="13" t="s">
        <v>152</v>
      </c>
      <c r="D2786" s="13" t="s">
        <v>113</v>
      </c>
      <c r="E2786" s="13" t="s">
        <v>24</v>
      </c>
      <c r="F2786" s="15">
        <v>0</v>
      </c>
      <c r="G2786" s="15">
        <v>-35181.18</v>
      </c>
      <c r="H2786" s="15">
        <v>-35181.18</v>
      </c>
      <c r="I2786" s="15">
        <v>-29904</v>
      </c>
      <c r="J2786" s="15">
        <v>-5277.18</v>
      </c>
      <c r="K2786" s="16">
        <v>0.15000009</v>
      </c>
      <c r="L2786" s="13" t="s">
        <v>113</v>
      </c>
    </row>
    <row r="2787" spans="1:12" ht="36">
      <c r="A2787" s="13" t="s">
        <v>437</v>
      </c>
      <c r="B2787" s="14">
        <v>45747</v>
      </c>
      <c r="C2787" s="13" t="s">
        <v>89</v>
      </c>
      <c r="D2787" s="13" t="s">
        <v>39</v>
      </c>
      <c r="E2787" s="13" t="s">
        <v>33</v>
      </c>
      <c r="F2787" s="15">
        <v>0</v>
      </c>
      <c r="G2787" s="15">
        <v>1428</v>
      </c>
      <c r="H2787" s="15">
        <v>1428</v>
      </c>
      <c r="I2787" s="15">
        <v>1190</v>
      </c>
      <c r="J2787" s="15">
        <v>238</v>
      </c>
      <c r="K2787" s="16">
        <v>0.16666666999999999</v>
      </c>
      <c r="L2787" s="13" t="s">
        <v>117</v>
      </c>
    </row>
    <row r="2788" spans="1:12" ht="24">
      <c r="A2788" s="13" t="s">
        <v>2149</v>
      </c>
      <c r="B2788" s="14">
        <v>45747</v>
      </c>
      <c r="C2788" s="13" t="s">
        <v>95</v>
      </c>
      <c r="D2788" s="13" t="s">
        <v>70</v>
      </c>
      <c r="E2788" s="13" t="s">
        <v>24</v>
      </c>
      <c r="F2788" s="15">
        <v>0</v>
      </c>
      <c r="G2788" s="15">
        <v>0</v>
      </c>
      <c r="H2788" s="15">
        <v>0</v>
      </c>
      <c r="I2788" s="15">
        <v>574.29</v>
      </c>
      <c r="J2788" s="15">
        <v>-574.29</v>
      </c>
      <c r="K2788" s="16">
        <v>0</v>
      </c>
      <c r="L2788" s="13" t="s">
        <v>243</v>
      </c>
    </row>
    <row r="2789" spans="1:12">
      <c r="A2789" s="13" t="s">
        <v>2099</v>
      </c>
      <c r="B2789" s="14">
        <v>45747</v>
      </c>
      <c r="C2789" s="13" t="s">
        <v>2100</v>
      </c>
      <c r="D2789" s="13" t="s">
        <v>241</v>
      </c>
      <c r="E2789" s="13" t="s">
        <v>24</v>
      </c>
      <c r="F2789" s="15">
        <v>0</v>
      </c>
      <c r="G2789" s="15">
        <v>0</v>
      </c>
      <c r="H2789" s="15">
        <v>0</v>
      </c>
      <c r="I2789" s="15">
        <v>136</v>
      </c>
      <c r="J2789" s="15">
        <v>-136</v>
      </c>
      <c r="K2789" s="16">
        <v>0</v>
      </c>
      <c r="L2789" s="13" t="s">
        <v>241</v>
      </c>
    </row>
    <row r="2790" spans="1:12">
      <c r="A2790" s="13" t="s">
        <v>459</v>
      </c>
      <c r="B2790" s="14">
        <v>45747</v>
      </c>
      <c r="C2790" s="13" t="s">
        <v>224</v>
      </c>
      <c r="D2790" s="13" t="s">
        <v>76</v>
      </c>
      <c r="E2790" s="13" t="s">
        <v>18</v>
      </c>
      <c r="F2790" s="15">
        <v>0</v>
      </c>
      <c r="G2790" s="15">
        <v>0</v>
      </c>
      <c r="H2790" s="15">
        <v>0</v>
      </c>
      <c r="I2790" s="15">
        <v>647.07000000000005</v>
      </c>
      <c r="J2790" s="15">
        <v>-647.07000000000005</v>
      </c>
      <c r="K2790" s="16">
        <v>0</v>
      </c>
      <c r="L2790" s="13" t="s">
        <v>237</v>
      </c>
    </row>
    <row r="2791" spans="1:12" ht="24">
      <c r="A2791" s="13" t="s">
        <v>2101</v>
      </c>
      <c r="B2791" s="14">
        <v>45747</v>
      </c>
      <c r="C2791" s="13" t="s">
        <v>1781</v>
      </c>
      <c r="D2791" s="13" t="s">
        <v>81</v>
      </c>
      <c r="E2791" s="13" t="s">
        <v>24</v>
      </c>
      <c r="F2791" s="15">
        <v>0</v>
      </c>
      <c r="G2791" s="15">
        <v>0</v>
      </c>
      <c r="H2791" s="15">
        <v>0</v>
      </c>
      <c r="I2791" s="15">
        <v>-600</v>
      </c>
      <c r="J2791" s="15">
        <v>600</v>
      </c>
      <c r="K2791" s="16">
        <v>0</v>
      </c>
      <c r="L2791" s="13" t="s">
        <v>2753</v>
      </c>
    </row>
    <row r="2792" spans="1:12" ht="24">
      <c r="A2792" s="13" t="s">
        <v>2304</v>
      </c>
      <c r="B2792" s="14">
        <v>45747</v>
      </c>
      <c r="C2792" s="13" t="s">
        <v>94</v>
      </c>
      <c r="D2792" s="13" t="s">
        <v>604</v>
      </c>
      <c r="E2792" s="13" t="s">
        <v>24</v>
      </c>
      <c r="F2792" s="15">
        <v>0</v>
      </c>
      <c r="G2792" s="15">
        <v>0</v>
      </c>
      <c r="H2792" s="15">
        <v>0</v>
      </c>
      <c r="I2792" s="15">
        <v>611.78</v>
      </c>
      <c r="J2792" s="15">
        <v>-611.78</v>
      </c>
      <c r="K2792" s="16">
        <v>0</v>
      </c>
      <c r="L2792" s="13" t="s">
        <v>247</v>
      </c>
    </row>
    <row r="2793" spans="1:12" ht="24">
      <c r="A2793" s="13" t="s">
        <v>3183</v>
      </c>
      <c r="B2793" s="14">
        <v>45747</v>
      </c>
      <c r="C2793" s="13" t="s">
        <v>175</v>
      </c>
      <c r="D2793" s="13" t="s">
        <v>20</v>
      </c>
      <c r="E2793" s="13" t="s">
        <v>24</v>
      </c>
      <c r="F2793" s="15">
        <v>0</v>
      </c>
      <c r="G2793" s="15">
        <v>0</v>
      </c>
      <c r="H2793" s="15">
        <v>0</v>
      </c>
      <c r="I2793" s="15">
        <v>80</v>
      </c>
      <c r="J2793" s="15">
        <v>-80</v>
      </c>
      <c r="K2793" s="16">
        <v>0</v>
      </c>
      <c r="L2793" s="13" t="s">
        <v>20</v>
      </c>
    </row>
    <row r="2794" spans="1:12" ht="24">
      <c r="A2794" s="13" t="s">
        <v>1580</v>
      </c>
      <c r="B2794" s="14">
        <v>45747</v>
      </c>
      <c r="C2794" s="13" t="s">
        <v>265</v>
      </c>
      <c r="D2794" s="13" t="s">
        <v>15</v>
      </c>
      <c r="E2794" s="13" t="s">
        <v>18</v>
      </c>
      <c r="F2794" s="15">
        <v>0</v>
      </c>
      <c r="G2794" s="15">
        <v>0</v>
      </c>
      <c r="H2794" s="15">
        <v>0</v>
      </c>
      <c r="I2794" s="15">
        <v>994.14</v>
      </c>
      <c r="J2794" s="15">
        <v>-994.14</v>
      </c>
      <c r="K2794" s="16">
        <v>0</v>
      </c>
      <c r="L2794" s="13" t="s">
        <v>234</v>
      </c>
    </row>
    <row r="2795" spans="1:12">
      <c r="A2795" s="13" t="s">
        <v>3184</v>
      </c>
      <c r="B2795" s="14">
        <v>45747</v>
      </c>
      <c r="C2795" s="13" t="s">
        <v>611</v>
      </c>
      <c r="D2795" s="13" t="s">
        <v>120</v>
      </c>
      <c r="E2795" s="13" t="s">
        <v>24</v>
      </c>
      <c r="F2795" s="15">
        <v>12200</v>
      </c>
      <c r="G2795" s="15">
        <v>0</v>
      </c>
      <c r="H2795" s="15">
        <v>12200</v>
      </c>
      <c r="I2795" s="15">
        <v>7970.79</v>
      </c>
      <c r="J2795" s="15">
        <v>4229.21</v>
      </c>
      <c r="K2795" s="16">
        <v>0.34665656</v>
      </c>
      <c r="L2795" s="13" t="s">
        <v>2173</v>
      </c>
    </row>
    <row r="2796" spans="1:12" ht="24">
      <c r="A2796" s="13" t="s">
        <v>3002</v>
      </c>
      <c r="B2796" s="14">
        <v>45747</v>
      </c>
      <c r="C2796" s="13" t="s">
        <v>1694</v>
      </c>
      <c r="D2796" s="13" t="s">
        <v>76</v>
      </c>
      <c r="E2796" s="13" t="s">
        <v>18</v>
      </c>
      <c r="F2796" s="15">
        <v>0</v>
      </c>
      <c r="G2796" s="15">
        <v>0</v>
      </c>
      <c r="H2796" s="15">
        <v>0</v>
      </c>
      <c r="I2796" s="15">
        <v>387</v>
      </c>
      <c r="J2796" s="15">
        <v>-387</v>
      </c>
      <c r="K2796" s="16">
        <v>0</v>
      </c>
      <c r="L2796" s="13" t="s">
        <v>80</v>
      </c>
    </row>
    <row r="2797" spans="1:12" ht="24">
      <c r="A2797" s="13" t="s">
        <v>3185</v>
      </c>
      <c r="B2797" s="14">
        <v>45747</v>
      </c>
      <c r="C2797" s="13" t="s">
        <v>3186</v>
      </c>
      <c r="D2797" s="13" t="s">
        <v>45</v>
      </c>
      <c r="E2797" s="13" t="s">
        <v>24</v>
      </c>
      <c r="F2797" s="15">
        <v>26632</v>
      </c>
      <c r="G2797" s="15">
        <v>0</v>
      </c>
      <c r="H2797" s="15">
        <v>26632</v>
      </c>
      <c r="I2797" s="15">
        <v>21145</v>
      </c>
      <c r="J2797" s="15">
        <v>5487</v>
      </c>
      <c r="K2797" s="16">
        <v>0.20603034000000001</v>
      </c>
      <c r="L2797" s="13" t="s">
        <v>241</v>
      </c>
    </row>
    <row r="2798" spans="1:12" ht="24">
      <c r="A2798" s="13" t="s">
        <v>1844</v>
      </c>
      <c r="B2798" s="14">
        <v>45747</v>
      </c>
      <c r="C2798" s="13" t="s">
        <v>143</v>
      </c>
      <c r="D2798" s="13" t="s">
        <v>15</v>
      </c>
      <c r="E2798" s="13" t="s">
        <v>18</v>
      </c>
      <c r="F2798" s="15">
        <v>14474.31</v>
      </c>
      <c r="G2798" s="15">
        <v>-14474.31</v>
      </c>
      <c r="H2798" s="15">
        <v>0</v>
      </c>
      <c r="I2798" s="15">
        <v>-1674.88</v>
      </c>
      <c r="J2798" s="15">
        <v>1674.88</v>
      </c>
      <c r="K2798" s="16">
        <v>0</v>
      </c>
      <c r="L2798" s="13" t="s">
        <v>234</v>
      </c>
    </row>
    <row r="2799" spans="1:12" ht="36">
      <c r="A2799" s="13" t="s">
        <v>2123</v>
      </c>
      <c r="B2799" s="14">
        <v>45747</v>
      </c>
      <c r="C2799" s="13" t="s">
        <v>2108</v>
      </c>
      <c r="D2799" s="13" t="s">
        <v>59</v>
      </c>
      <c r="E2799" s="13" t="s">
        <v>18</v>
      </c>
      <c r="F2799" s="15">
        <v>0</v>
      </c>
      <c r="G2799" s="15">
        <v>0</v>
      </c>
      <c r="H2799" s="15">
        <v>0</v>
      </c>
      <c r="I2799" s="15">
        <v>384.42</v>
      </c>
      <c r="J2799" s="15">
        <v>-384.42</v>
      </c>
      <c r="K2799" s="16">
        <v>0</v>
      </c>
      <c r="L2799" s="13" t="s">
        <v>269</v>
      </c>
    </row>
    <row r="2800" spans="1:12" ht="24">
      <c r="A2800" s="13" t="s">
        <v>1999</v>
      </c>
      <c r="B2800" s="14">
        <v>45747</v>
      </c>
      <c r="C2800" s="13" t="s">
        <v>2000</v>
      </c>
      <c r="D2800" s="13" t="s">
        <v>45</v>
      </c>
      <c r="E2800" s="13" t="s">
        <v>24</v>
      </c>
      <c r="F2800" s="15">
        <v>0</v>
      </c>
      <c r="G2800" s="15">
        <v>0</v>
      </c>
      <c r="H2800" s="15">
        <v>0</v>
      </c>
      <c r="I2800" s="15">
        <v>9.2799999999999994</v>
      </c>
      <c r="J2800" s="15">
        <v>-9.2799999999999994</v>
      </c>
      <c r="K2800" s="16">
        <v>0</v>
      </c>
      <c r="L2800" s="13" t="s">
        <v>45</v>
      </c>
    </row>
    <row r="2801" spans="1:12" ht="24">
      <c r="A2801" s="13" t="s">
        <v>1693</v>
      </c>
      <c r="B2801" s="14">
        <v>45747</v>
      </c>
      <c r="C2801" s="13" t="s">
        <v>1694</v>
      </c>
      <c r="D2801" s="13" t="s">
        <v>76</v>
      </c>
      <c r="E2801" s="13" t="s">
        <v>18</v>
      </c>
      <c r="F2801" s="15">
        <v>0</v>
      </c>
      <c r="G2801" s="15">
        <v>18920</v>
      </c>
      <c r="H2801" s="15">
        <v>18920</v>
      </c>
      <c r="I2801" s="15">
        <v>-1704.72</v>
      </c>
      <c r="J2801" s="15">
        <v>20624.72</v>
      </c>
      <c r="K2801" s="16">
        <v>1.09010148</v>
      </c>
      <c r="L2801" s="13" t="s">
        <v>80</v>
      </c>
    </row>
    <row r="2802" spans="1:12" ht="24">
      <c r="A2802" s="13" t="s">
        <v>3187</v>
      </c>
      <c r="B2802" s="14">
        <v>45747</v>
      </c>
      <c r="C2802" s="13" t="s">
        <v>273</v>
      </c>
      <c r="D2802" s="13" t="s">
        <v>76</v>
      </c>
      <c r="E2802" s="13" t="s">
        <v>18</v>
      </c>
      <c r="F2802" s="15">
        <v>8651.4</v>
      </c>
      <c r="G2802" s="15">
        <v>0</v>
      </c>
      <c r="H2802" s="15">
        <v>8651.4</v>
      </c>
      <c r="I2802" s="15">
        <v>6226</v>
      </c>
      <c r="J2802" s="15">
        <v>2425.4</v>
      </c>
      <c r="K2802" s="16">
        <v>0.28034768999999998</v>
      </c>
      <c r="L2802" s="13" t="s">
        <v>269</v>
      </c>
    </row>
    <row r="2803" spans="1:12" ht="36">
      <c r="A2803" s="13" t="s">
        <v>3188</v>
      </c>
      <c r="B2803" s="14">
        <v>45747</v>
      </c>
      <c r="C2803" s="13" t="s">
        <v>213</v>
      </c>
      <c r="D2803" s="13" t="s">
        <v>76</v>
      </c>
      <c r="E2803" s="13" t="s">
        <v>18</v>
      </c>
      <c r="F2803" s="15">
        <v>599</v>
      </c>
      <c r="G2803" s="15">
        <v>0</v>
      </c>
      <c r="H2803" s="15">
        <v>599</v>
      </c>
      <c r="I2803" s="15">
        <v>478.08</v>
      </c>
      <c r="J2803" s="15">
        <v>120.92</v>
      </c>
      <c r="K2803" s="16">
        <v>0.20186978</v>
      </c>
      <c r="L2803" s="13" t="s">
        <v>3067</v>
      </c>
    </row>
    <row r="2804" spans="1:12">
      <c r="A2804" s="13" t="s">
        <v>3189</v>
      </c>
      <c r="B2804" s="14">
        <v>45747</v>
      </c>
      <c r="C2804" s="13" t="s">
        <v>611</v>
      </c>
      <c r="D2804" s="13" t="s">
        <v>120</v>
      </c>
      <c r="E2804" s="13" t="s">
        <v>24</v>
      </c>
      <c r="F2804" s="15">
        <v>9303</v>
      </c>
      <c r="G2804" s="15">
        <v>0</v>
      </c>
      <c r="H2804" s="15">
        <v>9303</v>
      </c>
      <c r="I2804" s="15">
        <v>6511.93</v>
      </c>
      <c r="J2804" s="15">
        <v>2791.07</v>
      </c>
      <c r="K2804" s="16">
        <v>0.30001826999999998</v>
      </c>
      <c r="L2804" s="13" t="s">
        <v>2173</v>
      </c>
    </row>
    <row r="2805" spans="1:12" ht="36">
      <c r="A2805" s="13" t="s">
        <v>3075</v>
      </c>
      <c r="B2805" s="14">
        <v>45747</v>
      </c>
      <c r="C2805" s="13" t="s">
        <v>152</v>
      </c>
      <c r="D2805" s="13" t="s">
        <v>113</v>
      </c>
      <c r="E2805" s="13" t="s">
        <v>24</v>
      </c>
      <c r="F2805" s="15">
        <v>0</v>
      </c>
      <c r="G2805" s="15">
        <v>0</v>
      </c>
      <c r="H2805" s="15">
        <v>0</v>
      </c>
      <c r="I2805" s="15">
        <v>-489.3</v>
      </c>
      <c r="J2805" s="15">
        <v>489.3</v>
      </c>
      <c r="K2805" s="16">
        <v>0</v>
      </c>
      <c r="L2805" s="13" t="s">
        <v>113</v>
      </c>
    </row>
    <row r="2806" spans="1:12" ht="36">
      <c r="A2806" s="13" t="s">
        <v>3166</v>
      </c>
      <c r="B2806" s="14">
        <v>45747</v>
      </c>
      <c r="C2806" s="13" t="s">
        <v>3167</v>
      </c>
      <c r="D2806" s="13" t="s">
        <v>120</v>
      </c>
      <c r="E2806" s="13" t="s">
        <v>24</v>
      </c>
      <c r="F2806" s="15">
        <v>0</v>
      </c>
      <c r="G2806" s="15">
        <v>0</v>
      </c>
      <c r="H2806" s="15">
        <v>0</v>
      </c>
      <c r="I2806" s="15">
        <v>95</v>
      </c>
      <c r="J2806" s="15">
        <v>-95</v>
      </c>
      <c r="K2806" s="16">
        <v>0</v>
      </c>
      <c r="L2806" s="13" t="s">
        <v>120</v>
      </c>
    </row>
    <row r="2807" spans="1:12">
      <c r="A2807" s="13" t="s">
        <v>2547</v>
      </c>
      <c r="B2807" s="14">
        <v>45747</v>
      </c>
      <c r="C2807" s="13" t="s">
        <v>2092</v>
      </c>
      <c r="D2807" s="13" t="s">
        <v>76</v>
      </c>
      <c r="E2807" s="13" t="s">
        <v>18</v>
      </c>
      <c r="F2807" s="15">
        <v>39604.51</v>
      </c>
      <c r="G2807" s="15">
        <v>0</v>
      </c>
      <c r="H2807" s="15">
        <v>39604.51</v>
      </c>
      <c r="I2807" s="15">
        <v>29359.040000000001</v>
      </c>
      <c r="J2807" s="15">
        <v>10245.469999999999</v>
      </c>
      <c r="K2807" s="16">
        <v>0.25869452999999998</v>
      </c>
      <c r="L2807" s="13" t="s">
        <v>237</v>
      </c>
    </row>
    <row r="2808" spans="1:12">
      <c r="A2808" s="13" t="s">
        <v>3129</v>
      </c>
      <c r="B2808" s="14">
        <v>45747</v>
      </c>
      <c r="C2808" s="13" t="s">
        <v>21</v>
      </c>
      <c r="D2808" s="13" t="s">
        <v>20</v>
      </c>
      <c r="E2808" s="13" t="s">
        <v>24</v>
      </c>
      <c r="F2808" s="15">
        <v>0</v>
      </c>
      <c r="G2808" s="15">
        <v>-78.97</v>
      </c>
      <c r="H2808" s="15">
        <v>-78.97</v>
      </c>
      <c r="I2808" s="15">
        <v>0</v>
      </c>
      <c r="J2808" s="15">
        <v>-78.97</v>
      </c>
      <c r="K2808" s="16">
        <v>1</v>
      </c>
      <c r="L2808" s="13" t="s">
        <v>245</v>
      </c>
    </row>
    <row r="2809" spans="1:12" ht="24">
      <c r="A2809" s="13" t="s">
        <v>2563</v>
      </c>
      <c r="B2809" s="14">
        <v>45747</v>
      </c>
      <c r="C2809" s="13" t="s">
        <v>273</v>
      </c>
      <c r="D2809" s="13" t="s">
        <v>76</v>
      </c>
      <c r="E2809" s="13" t="s">
        <v>18</v>
      </c>
      <c r="F2809" s="15">
        <v>15534</v>
      </c>
      <c r="G2809" s="15">
        <v>0</v>
      </c>
      <c r="H2809" s="15">
        <v>15534</v>
      </c>
      <c r="I2809" s="15">
        <v>10899.05</v>
      </c>
      <c r="J2809" s="15">
        <v>4634.95</v>
      </c>
      <c r="K2809" s="16">
        <v>0.29837453000000003</v>
      </c>
      <c r="L2809" s="13" t="s">
        <v>269</v>
      </c>
    </row>
    <row r="2810" spans="1:12" ht="36">
      <c r="A2810" s="13" t="s">
        <v>2565</v>
      </c>
      <c r="B2810" s="14">
        <v>45747</v>
      </c>
      <c r="C2810" s="13" t="s">
        <v>202</v>
      </c>
      <c r="D2810" s="13" t="s">
        <v>59</v>
      </c>
      <c r="E2810" s="13" t="s">
        <v>18</v>
      </c>
      <c r="F2810" s="15">
        <v>0</v>
      </c>
      <c r="G2810" s="15">
        <v>0</v>
      </c>
      <c r="H2810" s="15">
        <v>0</v>
      </c>
      <c r="I2810" s="15">
        <v>86</v>
      </c>
      <c r="J2810" s="15">
        <v>-86</v>
      </c>
      <c r="K2810" s="16">
        <v>0</v>
      </c>
      <c r="L2810" s="13" t="s">
        <v>181</v>
      </c>
    </row>
    <row r="2811" spans="1:12" ht="24">
      <c r="A2811" s="13" t="s">
        <v>3190</v>
      </c>
      <c r="B2811" s="14">
        <v>45747</v>
      </c>
      <c r="C2811" s="13" t="s">
        <v>175</v>
      </c>
      <c r="D2811" s="13" t="s">
        <v>20</v>
      </c>
      <c r="E2811" s="13" t="s">
        <v>24</v>
      </c>
      <c r="F2811" s="15">
        <v>1514.18</v>
      </c>
      <c r="G2811" s="15">
        <v>0</v>
      </c>
      <c r="H2811" s="15">
        <v>1514.18</v>
      </c>
      <c r="I2811" s="15">
        <v>1099.3499999999999</v>
      </c>
      <c r="J2811" s="15">
        <v>414.83</v>
      </c>
      <c r="K2811" s="16">
        <v>0.27396346999999999</v>
      </c>
      <c r="L2811" s="13" t="s">
        <v>20</v>
      </c>
    </row>
    <row r="2812" spans="1:12" ht="36">
      <c r="A2812" s="13" t="s">
        <v>3191</v>
      </c>
      <c r="B2812" s="14">
        <v>45747</v>
      </c>
      <c r="C2812" s="13" t="s">
        <v>365</v>
      </c>
      <c r="D2812" s="13" t="s">
        <v>70</v>
      </c>
      <c r="E2812" s="13" t="s">
        <v>24</v>
      </c>
      <c r="F2812" s="15">
        <v>753.99</v>
      </c>
      <c r="G2812" s="15">
        <v>0</v>
      </c>
      <c r="H2812" s="15">
        <v>753.99</v>
      </c>
      <c r="I2812" s="15">
        <v>603.19000000000005</v>
      </c>
      <c r="J2812" s="15">
        <v>150.80000000000001</v>
      </c>
      <c r="K2812" s="16">
        <v>0.20000265</v>
      </c>
      <c r="L2812" s="13" t="s">
        <v>239</v>
      </c>
    </row>
    <row r="2813" spans="1:12" ht="24">
      <c r="A2813" s="13" t="s">
        <v>3192</v>
      </c>
      <c r="B2813" s="14">
        <v>45747</v>
      </c>
      <c r="C2813" s="13" t="s">
        <v>175</v>
      </c>
      <c r="D2813" s="13" t="s">
        <v>20</v>
      </c>
      <c r="E2813" s="13" t="s">
        <v>24</v>
      </c>
      <c r="F2813" s="15">
        <v>1651</v>
      </c>
      <c r="G2813" s="15">
        <v>0</v>
      </c>
      <c r="H2813" s="15">
        <v>1651</v>
      </c>
      <c r="I2813" s="15">
        <v>1151.8</v>
      </c>
      <c r="J2813" s="15">
        <v>499.2</v>
      </c>
      <c r="K2813" s="16">
        <v>0.30236220000000003</v>
      </c>
      <c r="L2813" s="13" t="s">
        <v>20</v>
      </c>
    </row>
    <row r="2814" spans="1:12" ht="24">
      <c r="A2814" s="13" t="s">
        <v>3193</v>
      </c>
      <c r="B2814" s="14">
        <v>45747</v>
      </c>
      <c r="C2814" s="13" t="s">
        <v>175</v>
      </c>
      <c r="D2814" s="13" t="s">
        <v>20</v>
      </c>
      <c r="E2814" s="13" t="s">
        <v>24</v>
      </c>
      <c r="F2814" s="15">
        <v>1651</v>
      </c>
      <c r="G2814" s="15">
        <v>0</v>
      </c>
      <c r="H2814" s="15">
        <v>1651</v>
      </c>
      <c r="I2814" s="15">
        <v>1234.8</v>
      </c>
      <c r="J2814" s="15">
        <v>416.2</v>
      </c>
      <c r="K2814" s="16">
        <v>0.25208964</v>
      </c>
      <c r="L2814" s="13" t="s">
        <v>20</v>
      </c>
    </row>
    <row r="2815" spans="1:12" ht="24">
      <c r="A2815" s="13" t="s">
        <v>3194</v>
      </c>
      <c r="B2815" s="14">
        <v>45747</v>
      </c>
      <c r="C2815" s="13" t="s">
        <v>175</v>
      </c>
      <c r="D2815" s="13" t="s">
        <v>20</v>
      </c>
      <c r="E2815" s="13" t="s">
        <v>24</v>
      </c>
      <c r="F2815" s="15">
        <v>1651</v>
      </c>
      <c r="G2815" s="15">
        <v>0</v>
      </c>
      <c r="H2815" s="15">
        <v>1651</v>
      </c>
      <c r="I2815" s="15">
        <v>1134.8</v>
      </c>
      <c r="J2815" s="15">
        <v>516.20000000000005</v>
      </c>
      <c r="K2815" s="16">
        <v>0.31265899000000003</v>
      </c>
      <c r="L2815" s="13" t="s">
        <v>20</v>
      </c>
    </row>
    <row r="2816" spans="1:12" ht="24">
      <c r="A2816" s="13" t="s">
        <v>3195</v>
      </c>
      <c r="B2816" s="14">
        <v>45747</v>
      </c>
      <c r="C2816" s="13" t="s">
        <v>175</v>
      </c>
      <c r="D2816" s="13" t="s">
        <v>20</v>
      </c>
      <c r="E2816" s="13" t="s">
        <v>24</v>
      </c>
      <c r="F2816" s="15">
        <v>1651</v>
      </c>
      <c r="G2816" s="15">
        <v>0</v>
      </c>
      <c r="H2816" s="15">
        <v>1651</v>
      </c>
      <c r="I2816" s="15">
        <v>1151.8</v>
      </c>
      <c r="J2816" s="15">
        <v>499.2</v>
      </c>
      <c r="K2816" s="16">
        <v>0.30236220000000003</v>
      </c>
      <c r="L2816" s="13" t="s">
        <v>20</v>
      </c>
    </row>
    <row r="2817" spans="1:12" ht="24">
      <c r="A2817" s="13" t="s">
        <v>3196</v>
      </c>
      <c r="B2817" s="14">
        <v>45747</v>
      </c>
      <c r="C2817" s="13" t="s">
        <v>175</v>
      </c>
      <c r="D2817" s="13" t="s">
        <v>20</v>
      </c>
      <c r="E2817" s="13" t="s">
        <v>24</v>
      </c>
      <c r="F2817" s="15">
        <v>2228.4299999999998</v>
      </c>
      <c r="G2817" s="15">
        <v>0</v>
      </c>
      <c r="H2817" s="15">
        <v>2228.4299999999998</v>
      </c>
      <c r="I2817" s="15">
        <v>1659.1</v>
      </c>
      <c r="J2817" s="15">
        <v>569.33000000000004</v>
      </c>
      <c r="K2817" s="16">
        <v>0.25548480000000001</v>
      </c>
      <c r="L2817" s="13" t="s">
        <v>20</v>
      </c>
    </row>
    <row r="2818" spans="1:12" ht="24">
      <c r="A2818" s="13" t="s">
        <v>3197</v>
      </c>
      <c r="B2818" s="14">
        <v>45747</v>
      </c>
      <c r="C2818" s="13" t="s">
        <v>143</v>
      </c>
      <c r="D2818" s="13" t="s">
        <v>15</v>
      </c>
      <c r="E2818" s="13" t="s">
        <v>18</v>
      </c>
      <c r="F2818" s="15">
        <v>0</v>
      </c>
      <c r="G2818" s="15">
        <v>0</v>
      </c>
      <c r="H2818" s="15">
        <v>0</v>
      </c>
      <c r="I2818" s="15">
        <v>484.8</v>
      </c>
      <c r="J2818" s="15">
        <v>-484.8</v>
      </c>
      <c r="K2818" s="16">
        <v>0</v>
      </c>
      <c r="L2818" s="13" t="s">
        <v>234</v>
      </c>
    </row>
    <row r="2819" spans="1:12">
      <c r="A2819" s="13" t="s">
        <v>1171</v>
      </c>
      <c r="B2819" s="14">
        <v>45748</v>
      </c>
      <c r="C2819" s="13" t="s">
        <v>611</v>
      </c>
      <c r="D2819" s="13" t="s">
        <v>120</v>
      </c>
      <c r="E2819" s="13" t="s">
        <v>24</v>
      </c>
      <c r="F2819" s="15">
        <v>0</v>
      </c>
      <c r="G2819" s="15">
        <v>0</v>
      </c>
      <c r="H2819" s="15">
        <v>0</v>
      </c>
      <c r="I2819" s="15">
        <v>-33.9</v>
      </c>
      <c r="J2819" s="15">
        <v>33.9</v>
      </c>
      <c r="K2819" s="16">
        <v>0</v>
      </c>
      <c r="L2819" s="13" t="s">
        <v>2173</v>
      </c>
    </row>
    <row r="2820" spans="1:12" ht="36">
      <c r="A2820" s="13" t="s">
        <v>3180</v>
      </c>
      <c r="B2820" s="14">
        <v>45748</v>
      </c>
      <c r="C2820" s="13" t="s">
        <v>365</v>
      </c>
      <c r="D2820" s="13" t="s">
        <v>70</v>
      </c>
      <c r="E2820" s="13" t="s">
        <v>24</v>
      </c>
      <c r="F2820" s="15">
        <v>0</v>
      </c>
      <c r="G2820" s="15">
        <v>0</v>
      </c>
      <c r="H2820" s="15">
        <v>0</v>
      </c>
      <c r="I2820" s="15">
        <v>-3081.91</v>
      </c>
      <c r="J2820" s="15">
        <v>3081.91</v>
      </c>
      <c r="K2820" s="16">
        <v>0</v>
      </c>
      <c r="L2820" s="13" t="s">
        <v>239</v>
      </c>
    </row>
    <row r="2821" spans="1:12" ht="24">
      <c r="A2821" s="13" t="s">
        <v>472</v>
      </c>
      <c r="B2821" s="14">
        <v>45748</v>
      </c>
      <c r="C2821" s="13" t="s">
        <v>56</v>
      </c>
      <c r="D2821" s="13" t="s">
        <v>30</v>
      </c>
      <c r="E2821" s="13" t="s">
        <v>33</v>
      </c>
      <c r="F2821" s="15">
        <v>0</v>
      </c>
      <c r="G2821" s="15">
        <v>0</v>
      </c>
      <c r="H2821" s="15">
        <v>0</v>
      </c>
      <c r="I2821" s="15">
        <v>235.3</v>
      </c>
      <c r="J2821" s="15">
        <v>-235.3</v>
      </c>
      <c r="K2821" s="16">
        <v>0</v>
      </c>
      <c r="L2821" s="13" t="s">
        <v>77</v>
      </c>
    </row>
    <row r="2822" spans="1:12">
      <c r="A2822" s="13" t="s">
        <v>3198</v>
      </c>
      <c r="B2822" s="14">
        <v>45748</v>
      </c>
      <c r="C2822" s="13" t="s">
        <v>60</v>
      </c>
      <c r="D2822" s="13" t="s">
        <v>59</v>
      </c>
      <c r="E2822" s="13" t="s">
        <v>18</v>
      </c>
      <c r="F2822" s="15">
        <v>45000</v>
      </c>
      <c r="G2822" s="15">
        <v>0</v>
      </c>
      <c r="H2822" s="15">
        <v>45000</v>
      </c>
      <c r="I2822" s="15">
        <v>33750</v>
      </c>
      <c r="J2822" s="15">
        <v>11250</v>
      </c>
      <c r="K2822" s="16">
        <v>0.25</v>
      </c>
      <c r="L2822" s="13" t="s">
        <v>181</v>
      </c>
    </row>
    <row r="2823" spans="1:12">
      <c r="A2823" s="13" t="s">
        <v>635</v>
      </c>
      <c r="B2823" s="14">
        <v>45748</v>
      </c>
      <c r="C2823" s="13" t="s">
        <v>636</v>
      </c>
      <c r="D2823" s="13" t="s">
        <v>45</v>
      </c>
      <c r="E2823" s="13" t="s">
        <v>24</v>
      </c>
      <c r="F2823" s="15">
        <v>0</v>
      </c>
      <c r="G2823" s="15">
        <v>0</v>
      </c>
      <c r="H2823" s="15">
        <v>0</v>
      </c>
      <c r="I2823" s="15">
        <v>-499.5</v>
      </c>
      <c r="J2823" s="15">
        <v>499.5</v>
      </c>
      <c r="K2823" s="16">
        <v>0</v>
      </c>
      <c r="L2823" s="13" t="s">
        <v>241</v>
      </c>
    </row>
    <row r="2824" spans="1:12" ht="24">
      <c r="A2824" s="13" t="s">
        <v>2275</v>
      </c>
      <c r="B2824" s="14">
        <v>45748</v>
      </c>
      <c r="C2824" s="13" t="s">
        <v>322</v>
      </c>
      <c r="D2824" s="13" t="s">
        <v>59</v>
      </c>
      <c r="E2824" s="13" t="s">
        <v>18</v>
      </c>
      <c r="F2824" s="15">
        <v>0</v>
      </c>
      <c r="G2824" s="15">
        <v>0</v>
      </c>
      <c r="H2824" s="15">
        <v>0</v>
      </c>
      <c r="I2824" s="15">
        <v>120</v>
      </c>
      <c r="J2824" s="15">
        <v>-120</v>
      </c>
      <c r="K2824" s="16">
        <v>0</v>
      </c>
      <c r="L2824" s="13" t="s">
        <v>255</v>
      </c>
    </row>
    <row r="2825" spans="1:12" ht="24">
      <c r="A2825" s="13" t="s">
        <v>2333</v>
      </c>
      <c r="B2825" s="14">
        <v>45748</v>
      </c>
      <c r="C2825" s="13" t="s">
        <v>2151</v>
      </c>
      <c r="D2825" s="13" t="s">
        <v>68</v>
      </c>
      <c r="E2825" s="13" t="s">
        <v>18</v>
      </c>
      <c r="F2825" s="15">
        <v>0</v>
      </c>
      <c r="G2825" s="15">
        <v>0</v>
      </c>
      <c r="H2825" s="15">
        <v>0</v>
      </c>
      <c r="I2825" s="15">
        <v>792.91</v>
      </c>
      <c r="J2825" s="15">
        <v>-792.91</v>
      </c>
      <c r="K2825" s="16">
        <v>0</v>
      </c>
      <c r="L2825" s="13" t="s">
        <v>240</v>
      </c>
    </row>
    <row r="2826" spans="1:12">
      <c r="A2826" s="13" t="s">
        <v>998</v>
      </c>
      <c r="B2826" s="14">
        <v>45748</v>
      </c>
      <c r="C2826" s="13" t="s">
        <v>60</v>
      </c>
      <c r="D2826" s="13" t="s">
        <v>59</v>
      </c>
      <c r="E2826" s="13" t="s">
        <v>24</v>
      </c>
      <c r="F2826" s="15">
        <v>0</v>
      </c>
      <c r="G2826" s="15">
        <v>0</v>
      </c>
      <c r="H2826" s="15">
        <v>0</v>
      </c>
      <c r="I2826" s="15">
        <v>95.6</v>
      </c>
      <c r="J2826" s="15">
        <v>-95.6</v>
      </c>
      <c r="K2826" s="16">
        <v>0</v>
      </c>
      <c r="L2826" s="13" t="s">
        <v>181</v>
      </c>
    </row>
    <row r="2827" spans="1:12" ht="24">
      <c r="A2827" s="13" t="s">
        <v>2432</v>
      </c>
      <c r="B2827" s="14">
        <v>45748</v>
      </c>
      <c r="C2827" s="13" t="s">
        <v>580</v>
      </c>
      <c r="D2827" s="13" t="s">
        <v>181</v>
      </c>
      <c r="E2827" s="13" t="s">
        <v>18</v>
      </c>
      <c r="F2827" s="15">
        <v>0</v>
      </c>
      <c r="G2827" s="15">
        <v>0</v>
      </c>
      <c r="H2827" s="15">
        <v>0</v>
      </c>
      <c r="I2827" s="15">
        <v>8.64</v>
      </c>
      <c r="J2827" s="15">
        <v>-8.64</v>
      </c>
      <c r="K2827" s="16">
        <v>0</v>
      </c>
      <c r="L2827" s="13" t="s">
        <v>581</v>
      </c>
    </row>
    <row r="2828" spans="1:12" ht="24">
      <c r="A2828" s="13" t="s">
        <v>1997</v>
      </c>
      <c r="B2828" s="14">
        <v>45748</v>
      </c>
      <c r="C2828" s="13" t="s">
        <v>170</v>
      </c>
      <c r="D2828" s="13" t="s">
        <v>81</v>
      </c>
      <c r="E2828" s="13" t="s">
        <v>24</v>
      </c>
      <c r="F2828" s="15">
        <v>0</v>
      </c>
      <c r="G2828" s="15">
        <v>0</v>
      </c>
      <c r="H2828" s="15">
        <v>0</v>
      </c>
      <c r="I2828" s="15">
        <v>355.54</v>
      </c>
      <c r="J2828" s="15">
        <v>-355.54</v>
      </c>
      <c r="K2828" s="16">
        <v>0</v>
      </c>
      <c r="L2828" s="13" t="s">
        <v>247</v>
      </c>
    </row>
    <row r="2829" spans="1:12" ht="24">
      <c r="A2829" s="13" t="s">
        <v>1689</v>
      </c>
      <c r="B2829" s="14">
        <v>45748</v>
      </c>
      <c r="C2829" s="13" t="s">
        <v>118</v>
      </c>
      <c r="D2829" s="13" t="s">
        <v>117</v>
      </c>
      <c r="E2829" s="13" t="s">
        <v>33</v>
      </c>
      <c r="F2829" s="15">
        <v>0</v>
      </c>
      <c r="G2829" s="15">
        <v>448.56</v>
      </c>
      <c r="H2829" s="15">
        <v>448.56</v>
      </c>
      <c r="I2829" s="15">
        <v>0</v>
      </c>
      <c r="J2829" s="15">
        <v>448.56</v>
      </c>
      <c r="K2829" s="16">
        <v>1</v>
      </c>
      <c r="L2829" s="13" t="s">
        <v>117</v>
      </c>
    </row>
    <row r="2830" spans="1:12" ht="36">
      <c r="A2830" s="13" t="s">
        <v>3142</v>
      </c>
      <c r="B2830" s="14">
        <v>45748</v>
      </c>
      <c r="C2830" s="13" t="s">
        <v>3143</v>
      </c>
      <c r="D2830" s="13" t="s">
        <v>70</v>
      </c>
      <c r="E2830" s="13" t="s">
        <v>24</v>
      </c>
      <c r="F2830" s="15">
        <v>0.55000000000000004</v>
      </c>
      <c r="G2830" s="15">
        <v>-0.55000000000000004</v>
      </c>
      <c r="H2830" s="15">
        <v>0</v>
      </c>
      <c r="I2830" s="15">
        <v>-26.55</v>
      </c>
      <c r="J2830" s="15">
        <v>26.55</v>
      </c>
      <c r="K2830" s="16">
        <v>0</v>
      </c>
      <c r="L2830" s="13" t="s">
        <v>70</v>
      </c>
    </row>
    <row r="2831" spans="1:12">
      <c r="A2831" s="13" t="s">
        <v>3199</v>
      </c>
      <c r="B2831" s="14">
        <v>45748</v>
      </c>
      <c r="C2831" s="13" t="s">
        <v>21</v>
      </c>
      <c r="D2831" s="13" t="s">
        <v>20</v>
      </c>
      <c r="E2831" s="13" t="s">
        <v>24</v>
      </c>
      <c r="F2831" s="15">
        <v>8500</v>
      </c>
      <c r="G2831" s="15">
        <v>0</v>
      </c>
      <c r="H2831" s="15">
        <v>8500</v>
      </c>
      <c r="I2831" s="15">
        <v>6800</v>
      </c>
      <c r="J2831" s="15">
        <v>1700</v>
      </c>
      <c r="K2831" s="16">
        <v>0.2</v>
      </c>
      <c r="L2831" s="13" t="s">
        <v>245</v>
      </c>
    </row>
    <row r="2832" spans="1:12" ht="24">
      <c r="A2832" s="13" t="s">
        <v>3200</v>
      </c>
      <c r="B2832" s="14">
        <v>45748</v>
      </c>
      <c r="C2832" s="13" t="s">
        <v>175</v>
      </c>
      <c r="D2832" s="13" t="s">
        <v>20</v>
      </c>
      <c r="E2832" s="13" t="s">
        <v>24</v>
      </c>
      <c r="F2832" s="15">
        <v>1514.18</v>
      </c>
      <c r="G2832" s="15">
        <v>0</v>
      </c>
      <c r="H2832" s="15">
        <v>1514.18</v>
      </c>
      <c r="I2832" s="15">
        <v>1235.3499999999999</v>
      </c>
      <c r="J2832" s="15">
        <v>278.83</v>
      </c>
      <c r="K2832" s="16">
        <v>0.18414586999999999</v>
      </c>
      <c r="L2832" s="13" t="s">
        <v>20</v>
      </c>
    </row>
    <row r="2833" spans="1:12">
      <c r="A2833" s="13" t="s">
        <v>2572</v>
      </c>
      <c r="B2833" s="14">
        <v>45748</v>
      </c>
      <c r="C2833" s="13" t="s">
        <v>411</v>
      </c>
      <c r="D2833" s="13" t="s">
        <v>59</v>
      </c>
      <c r="E2833" s="13" t="s">
        <v>18</v>
      </c>
      <c r="F2833" s="15">
        <v>0</v>
      </c>
      <c r="G2833" s="15">
        <v>0</v>
      </c>
      <c r="H2833" s="15">
        <v>0</v>
      </c>
      <c r="I2833" s="15">
        <v>-852.97</v>
      </c>
      <c r="J2833" s="15">
        <v>852.97</v>
      </c>
      <c r="K2833" s="16">
        <v>0</v>
      </c>
      <c r="L2833" s="13" t="s">
        <v>181</v>
      </c>
    </row>
    <row r="2834" spans="1:12" ht="24">
      <c r="A2834" s="13" t="s">
        <v>3201</v>
      </c>
      <c r="B2834" s="14">
        <v>45748</v>
      </c>
      <c r="C2834" s="13" t="s">
        <v>175</v>
      </c>
      <c r="D2834" s="13" t="s">
        <v>20</v>
      </c>
      <c r="E2834" s="13" t="s">
        <v>24</v>
      </c>
      <c r="F2834" s="15">
        <v>1215.5999999999999</v>
      </c>
      <c r="G2834" s="15">
        <v>0</v>
      </c>
      <c r="H2834" s="15">
        <v>1215.5999999999999</v>
      </c>
      <c r="I2834" s="15">
        <v>731.54</v>
      </c>
      <c r="J2834" s="15">
        <v>484.06</v>
      </c>
      <c r="K2834" s="16">
        <v>0.39820665</v>
      </c>
      <c r="L2834" s="13" t="s">
        <v>20</v>
      </c>
    </row>
    <row r="2835" spans="1:12" ht="24">
      <c r="A2835" s="13" t="s">
        <v>3202</v>
      </c>
      <c r="B2835" s="14">
        <v>45748</v>
      </c>
      <c r="C2835" s="13" t="s">
        <v>170</v>
      </c>
      <c r="D2835" s="13" t="s">
        <v>81</v>
      </c>
      <c r="E2835" s="13" t="s">
        <v>24</v>
      </c>
      <c r="F2835" s="15">
        <v>821.72</v>
      </c>
      <c r="G2835" s="15">
        <v>0</v>
      </c>
      <c r="H2835" s="15">
        <v>821.72</v>
      </c>
      <c r="I2835" s="15">
        <v>671.95</v>
      </c>
      <c r="J2835" s="15">
        <v>149.77000000000001</v>
      </c>
      <c r="K2835" s="16">
        <v>0.18226402999999999</v>
      </c>
      <c r="L2835" s="13" t="s">
        <v>247</v>
      </c>
    </row>
    <row r="2836" spans="1:12" ht="24">
      <c r="A2836" s="13" t="s">
        <v>3203</v>
      </c>
      <c r="B2836" s="14">
        <v>45748</v>
      </c>
      <c r="C2836" s="13" t="s">
        <v>146</v>
      </c>
      <c r="D2836" s="13" t="s">
        <v>76</v>
      </c>
      <c r="E2836" s="13" t="s">
        <v>18</v>
      </c>
      <c r="F2836" s="15">
        <v>707</v>
      </c>
      <c r="G2836" s="15">
        <v>0</v>
      </c>
      <c r="H2836" s="15">
        <v>707</v>
      </c>
      <c r="I2836" s="15">
        <v>700.02</v>
      </c>
      <c r="J2836" s="15">
        <v>6.98</v>
      </c>
      <c r="K2836" s="16">
        <v>9.8726999999999999E-3</v>
      </c>
      <c r="L2836" s="13" t="s">
        <v>1738</v>
      </c>
    </row>
    <row r="2837" spans="1:12" ht="24">
      <c r="A2837" s="13" t="s">
        <v>1812</v>
      </c>
      <c r="B2837" s="14">
        <v>45748</v>
      </c>
      <c r="C2837" s="13" t="s">
        <v>1813</v>
      </c>
      <c r="D2837" s="13" t="s">
        <v>93</v>
      </c>
      <c r="E2837" s="13" t="s">
        <v>18</v>
      </c>
      <c r="F2837" s="15">
        <v>216.67</v>
      </c>
      <c r="G2837" s="15">
        <v>0</v>
      </c>
      <c r="H2837" s="15">
        <v>216.67</v>
      </c>
      <c r="I2837" s="15">
        <v>195</v>
      </c>
      <c r="J2837" s="15">
        <v>21.67</v>
      </c>
      <c r="K2837" s="16">
        <v>0.10001385</v>
      </c>
      <c r="L2837" s="13" t="s">
        <v>93</v>
      </c>
    </row>
    <row r="2838" spans="1:12" ht="24">
      <c r="A2838" s="13" t="s">
        <v>302</v>
      </c>
      <c r="B2838" s="14">
        <v>45748</v>
      </c>
      <c r="C2838" s="13" t="s">
        <v>146</v>
      </c>
      <c r="D2838" s="13" t="s">
        <v>76</v>
      </c>
      <c r="E2838" s="13" t="s">
        <v>18</v>
      </c>
      <c r="F2838" s="15">
        <v>0</v>
      </c>
      <c r="G2838" s="15">
        <v>0</v>
      </c>
      <c r="H2838" s="15">
        <v>0</v>
      </c>
      <c r="I2838" s="15">
        <v>25.32</v>
      </c>
      <c r="J2838" s="15">
        <v>-25.32</v>
      </c>
      <c r="K2838" s="16">
        <v>0</v>
      </c>
      <c r="L2838" s="13" t="s">
        <v>127</v>
      </c>
    </row>
    <row r="2839" spans="1:12">
      <c r="A2839" s="13" t="s">
        <v>2977</v>
      </c>
      <c r="B2839" s="14">
        <v>45748</v>
      </c>
      <c r="C2839" s="13" t="s">
        <v>21</v>
      </c>
      <c r="D2839" s="13" t="s">
        <v>20</v>
      </c>
      <c r="E2839" s="13" t="s">
        <v>24</v>
      </c>
      <c r="F2839" s="15">
        <v>0</v>
      </c>
      <c r="G2839" s="15">
        <v>0</v>
      </c>
      <c r="H2839" s="15">
        <v>0</v>
      </c>
      <c r="I2839" s="15">
        <v>71.33</v>
      </c>
      <c r="J2839" s="15">
        <v>-71.33</v>
      </c>
      <c r="K2839" s="16">
        <v>0</v>
      </c>
      <c r="L2839" s="13" t="s">
        <v>245</v>
      </c>
    </row>
    <row r="2840" spans="1:12" ht="24">
      <c r="A2840" s="13" t="s">
        <v>579</v>
      </c>
      <c r="B2840" s="14">
        <v>45748</v>
      </c>
      <c r="C2840" s="13" t="s">
        <v>580</v>
      </c>
      <c r="D2840" s="13" t="s">
        <v>181</v>
      </c>
      <c r="E2840" s="13" t="s">
        <v>18</v>
      </c>
      <c r="F2840" s="15">
        <v>0</v>
      </c>
      <c r="G2840" s="15">
        <v>0</v>
      </c>
      <c r="H2840" s="15">
        <v>0</v>
      </c>
      <c r="I2840" s="15">
        <v>35</v>
      </c>
      <c r="J2840" s="15">
        <v>-35</v>
      </c>
      <c r="K2840" s="16">
        <v>0</v>
      </c>
      <c r="L2840" s="13" t="s">
        <v>581</v>
      </c>
    </row>
    <row r="2841" spans="1:12" ht="48">
      <c r="A2841" s="13" t="s">
        <v>583</v>
      </c>
      <c r="B2841" s="14">
        <v>45748</v>
      </c>
      <c r="C2841" s="13" t="s">
        <v>329</v>
      </c>
      <c r="D2841" s="13" t="s">
        <v>70</v>
      </c>
      <c r="E2841" s="13" t="s">
        <v>24</v>
      </c>
      <c r="F2841" s="15">
        <v>0</v>
      </c>
      <c r="G2841" s="15">
        <v>0</v>
      </c>
      <c r="H2841" s="15">
        <v>0</v>
      </c>
      <c r="I2841" s="15">
        <v>150</v>
      </c>
      <c r="J2841" s="15">
        <v>-150</v>
      </c>
      <c r="K2841" s="16">
        <v>0</v>
      </c>
      <c r="L2841" s="13" t="s">
        <v>243</v>
      </c>
    </row>
    <row r="2842" spans="1:12" ht="24">
      <c r="A2842" s="13" t="s">
        <v>1503</v>
      </c>
      <c r="B2842" s="14">
        <v>45748</v>
      </c>
      <c r="C2842" s="13" t="s">
        <v>146</v>
      </c>
      <c r="D2842" s="13" t="s">
        <v>76</v>
      </c>
      <c r="E2842" s="13" t="s">
        <v>18</v>
      </c>
      <c r="F2842" s="15">
        <v>0</v>
      </c>
      <c r="G2842" s="15">
        <v>0</v>
      </c>
      <c r="H2842" s="15">
        <v>0</v>
      </c>
      <c r="I2842" s="15">
        <v>26.14</v>
      </c>
      <c r="J2842" s="15">
        <v>-26.14</v>
      </c>
      <c r="K2842" s="16">
        <v>0</v>
      </c>
      <c r="L2842" s="13" t="s">
        <v>127</v>
      </c>
    </row>
    <row r="2843" spans="1:12" ht="24">
      <c r="A2843" s="13" t="s">
        <v>2036</v>
      </c>
      <c r="B2843" s="14">
        <v>45748</v>
      </c>
      <c r="C2843" s="13" t="s">
        <v>355</v>
      </c>
      <c r="D2843" s="13" t="s">
        <v>76</v>
      </c>
      <c r="E2843" s="13" t="s">
        <v>18</v>
      </c>
      <c r="F2843" s="15">
        <v>0</v>
      </c>
      <c r="G2843" s="15">
        <v>0</v>
      </c>
      <c r="H2843" s="15">
        <v>0</v>
      </c>
      <c r="I2843" s="15">
        <v>15.86</v>
      </c>
      <c r="J2843" s="15">
        <v>-15.86</v>
      </c>
      <c r="K2843" s="16">
        <v>0</v>
      </c>
      <c r="L2843" s="13" t="s">
        <v>234</v>
      </c>
    </row>
    <row r="2844" spans="1:12" ht="24">
      <c r="A2844" s="13" t="s">
        <v>575</v>
      </c>
      <c r="B2844" s="14">
        <v>45748</v>
      </c>
      <c r="C2844" s="13" t="s">
        <v>576</v>
      </c>
      <c r="D2844" s="13" t="s">
        <v>59</v>
      </c>
      <c r="E2844" s="13" t="s">
        <v>18</v>
      </c>
      <c r="F2844" s="15">
        <v>0</v>
      </c>
      <c r="G2844" s="15">
        <v>0</v>
      </c>
      <c r="H2844" s="15">
        <v>0</v>
      </c>
      <c r="I2844" s="15">
        <v>20</v>
      </c>
      <c r="J2844" s="15">
        <v>-20</v>
      </c>
      <c r="K2844" s="16">
        <v>0</v>
      </c>
      <c r="L2844" s="13" t="s">
        <v>360</v>
      </c>
    </row>
    <row r="2845" spans="1:12">
      <c r="A2845" s="13" t="s">
        <v>2160</v>
      </c>
      <c r="B2845" s="14">
        <v>45748</v>
      </c>
      <c r="C2845" s="13" t="s">
        <v>21</v>
      </c>
      <c r="D2845" s="13" t="s">
        <v>20</v>
      </c>
      <c r="E2845" s="13" t="s">
        <v>24</v>
      </c>
      <c r="F2845" s="15">
        <v>0</v>
      </c>
      <c r="G2845" s="15">
        <v>0</v>
      </c>
      <c r="H2845" s="15">
        <v>0</v>
      </c>
      <c r="I2845" s="15">
        <v>153.69999999999999</v>
      </c>
      <c r="J2845" s="15">
        <v>-153.69999999999999</v>
      </c>
      <c r="K2845" s="16">
        <v>0</v>
      </c>
      <c r="L2845" s="13" t="s">
        <v>245</v>
      </c>
    </row>
    <row r="2846" spans="1:12" ht="24">
      <c r="A2846" s="13" t="s">
        <v>1047</v>
      </c>
      <c r="B2846" s="14">
        <v>45748</v>
      </c>
      <c r="C2846" s="13" t="s">
        <v>170</v>
      </c>
      <c r="D2846" s="13" t="s">
        <v>81</v>
      </c>
      <c r="E2846" s="13" t="s">
        <v>24</v>
      </c>
      <c r="F2846" s="15">
        <v>0</v>
      </c>
      <c r="G2846" s="15">
        <v>0</v>
      </c>
      <c r="H2846" s="15">
        <v>0</v>
      </c>
      <c r="I2846" s="15">
        <v>0.42</v>
      </c>
      <c r="J2846" s="15">
        <v>-0.42</v>
      </c>
      <c r="K2846" s="16">
        <v>0</v>
      </c>
      <c r="L2846" s="13" t="s">
        <v>247</v>
      </c>
    </row>
    <row r="2847" spans="1:12" ht="36">
      <c r="A2847" s="13" t="s">
        <v>3105</v>
      </c>
      <c r="B2847" s="14">
        <v>45748</v>
      </c>
      <c r="C2847" s="13" t="s">
        <v>89</v>
      </c>
      <c r="D2847" s="13" t="s">
        <v>39</v>
      </c>
      <c r="E2847" s="13" t="s">
        <v>33</v>
      </c>
      <c r="F2847" s="15">
        <v>0</v>
      </c>
      <c r="G2847" s="15">
        <v>0</v>
      </c>
      <c r="H2847" s="15">
        <v>0</v>
      </c>
      <c r="I2847" s="15">
        <v>-1.5</v>
      </c>
      <c r="J2847" s="15">
        <v>1.5</v>
      </c>
      <c r="K2847" s="16">
        <v>0</v>
      </c>
      <c r="L2847" s="13" t="s">
        <v>117</v>
      </c>
    </row>
    <row r="2848" spans="1:12" ht="24">
      <c r="A2848" s="13" t="s">
        <v>1716</v>
      </c>
      <c r="B2848" s="14">
        <v>45748</v>
      </c>
      <c r="C2848" s="13" t="s">
        <v>119</v>
      </c>
      <c r="D2848" s="13" t="s">
        <v>244</v>
      </c>
      <c r="E2848" s="13" t="s">
        <v>24</v>
      </c>
      <c r="F2848" s="15">
        <v>0</v>
      </c>
      <c r="G2848" s="15">
        <v>3194.51</v>
      </c>
      <c r="H2848" s="15">
        <v>3194.51</v>
      </c>
      <c r="I2848" s="15">
        <v>2289</v>
      </c>
      <c r="J2848" s="15">
        <v>905.51</v>
      </c>
      <c r="K2848" s="16">
        <v>0.28345818</v>
      </c>
      <c r="L2848" s="13" t="s">
        <v>244</v>
      </c>
    </row>
    <row r="2849" spans="1:12" ht="24">
      <c r="A2849" s="13" t="s">
        <v>2881</v>
      </c>
      <c r="B2849" s="14">
        <v>45748</v>
      </c>
      <c r="C2849" s="13" t="s">
        <v>580</v>
      </c>
      <c r="D2849" s="13" t="s">
        <v>181</v>
      </c>
      <c r="E2849" s="13" t="s">
        <v>18</v>
      </c>
      <c r="F2849" s="15">
        <v>0</v>
      </c>
      <c r="G2849" s="15">
        <v>-323</v>
      </c>
      <c r="H2849" s="15">
        <v>-323</v>
      </c>
      <c r="I2849" s="15">
        <v>-258</v>
      </c>
      <c r="J2849" s="15">
        <v>-65</v>
      </c>
      <c r="K2849" s="16">
        <v>0.20123838999999999</v>
      </c>
      <c r="L2849" s="13" t="s">
        <v>581</v>
      </c>
    </row>
    <row r="2850" spans="1:12" ht="24">
      <c r="A2850" s="13" t="s">
        <v>2168</v>
      </c>
      <c r="B2850" s="14">
        <v>45748</v>
      </c>
      <c r="C2850" s="13" t="s">
        <v>146</v>
      </c>
      <c r="D2850" s="13" t="s">
        <v>76</v>
      </c>
      <c r="E2850" s="13" t="s">
        <v>18</v>
      </c>
      <c r="F2850" s="15">
        <v>0</v>
      </c>
      <c r="G2850" s="15">
        <v>0</v>
      </c>
      <c r="H2850" s="15">
        <v>0</v>
      </c>
      <c r="I2850" s="15">
        <v>111.95</v>
      </c>
      <c r="J2850" s="15">
        <v>-111.95</v>
      </c>
      <c r="K2850" s="16">
        <v>0</v>
      </c>
      <c r="L2850" s="13" t="s">
        <v>1738</v>
      </c>
    </row>
    <row r="2851" spans="1:12" ht="24">
      <c r="A2851" s="13" t="s">
        <v>3204</v>
      </c>
      <c r="B2851" s="14">
        <v>45748</v>
      </c>
      <c r="C2851" s="13" t="s">
        <v>146</v>
      </c>
      <c r="D2851" s="13" t="s">
        <v>76</v>
      </c>
      <c r="E2851" s="13" t="s">
        <v>18</v>
      </c>
      <c r="F2851" s="15">
        <v>42417.35</v>
      </c>
      <c r="G2851" s="15">
        <v>0</v>
      </c>
      <c r="H2851" s="15">
        <v>42417.35</v>
      </c>
      <c r="I2851" s="15">
        <v>28471.43</v>
      </c>
      <c r="J2851" s="15">
        <v>13945.92</v>
      </c>
      <c r="K2851" s="16">
        <v>0.32877867</v>
      </c>
      <c r="L2851" s="13" t="s">
        <v>1738</v>
      </c>
    </row>
    <row r="2852" spans="1:12" ht="48">
      <c r="A2852" s="13" t="s">
        <v>3205</v>
      </c>
      <c r="B2852" s="14">
        <v>45748</v>
      </c>
      <c r="C2852" s="13" t="s">
        <v>1351</v>
      </c>
      <c r="D2852" s="13" t="s">
        <v>120</v>
      </c>
      <c r="E2852" s="13" t="s">
        <v>24</v>
      </c>
      <c r="F2852" s="15">
        <v>810</v>
      </c>
      <c r="G2852" s="15">
        <v>0</v>
      </c>
      <c r="H2852" s="15">
        <v>810</v>
      </c>
      <c r="I2852" s="15">
        <v>648</v>
      </c>
      <c r="J2852" s="15">
        <v>162</v>
      </c>
      <c r="K2852" s="16">
        <v>0.2</v>
      </c>
      <c r="L2852" s="13" t="s">
        <v>120</v>
      </c>
    </row>
    <row r="2853" spans="1:12">
      <c r="A2853" s="13" t="s">
        <v>2505</v>
      </c>
      <c r="B2853" s="14">
        <v>45748</v>
      </c>
      <c r="C2853" s="13" t="s">
        <v>2506</v>
      </c>
      <c r="D2853" s="13" t="s">
        <v>39</v>
      </c>
      <c r="E2853" s="13" t="s">
        <v>24</v>
      </c>
      <c r="F2853" s="15">
        <v>0</v>
      </c>
      <c r="G2853" s="15">
        <v>0</v>
      </c>
      <c r="H2853" s="15">
        <v>0</v>
      </c>
      <c r="I2853" s="15">
        <v>1407.29</v>
      </c>
      <c r="J2853" s="15">
        <v>-1407.29</v>
      </c>
      <c r="K2853" s="16">
        <v>0</v>
      </c>
      <c r="L2853" s="13" t="s">
        <v>237</v>
      </c>
    </row>
    <row r="2854" spans="1:12">
      <c r="A2854" s="13" t="s">
        <v>2507</v>
      </c>
      <c r="B2854" s="14">
        <v>45748</v>
      </c>
      <c r="C2854" s="13" t="s">
        <v>21</v>
      </c>
      <c r="D2854" s="13" t="s">
        <v>20</v>
      </c>
      <c r="E2854" s="13" t="s">
        <v>24</v>
      </c>
      <c r="F2854" s="15">
        <v>0</v>
      </c>
      <c r="G2854" s="15">
        <v>0</v>
      </c>
      <c r="H2854" s="15">
        <v>0</v>
      </c>
      <c r="I2854" s="15">
        <v>406.1</v>
      </c>
      <c r="J2854" s="15">
        <v>-406.1</v>
      </c>
      <c r="K2854" s="16">
        <v>0</v>
      </c>
      <c r="L2854" s="13" t="s">
        <v>20</v>
      </c>
    </row>
    <row r="2855" spans="1:12" ht="60">
      <c r="A2855" s="13" t="s">
        <v>2528</v>
      </c>
      <c r="B2855" s="14">
        <v>45748</v>
      </c>
      <c r="C2855" s="13" t="s">
        <v>126</v>
      </c>
      <c r="D2855" s="13" t="s">
        <v>30</v>
      </c>
      <c r="E2855" s="13" t="s">
        <v>33</v>
      </c>
      <c r="F2855" s="15">
        <v>0</v>
      </c>
      <c r="G2855" s="15">
        <v>0</v>
      </c>
      <c r="H2855" s="15">
        <v>0</v>
      </c>
      <c r="I2855" s="15">
        <v>11.4</v>
      </c>
      <c r="J2855" s="15">
        <v>-11.4</v>
      </c>
      <c r="K2855" s="16">
        <v>0</v>
      </c>
      <c r="L2855" s="13" t="s">
        <v>142</v>
      </c>
    </row>
    <row r="2856" spans="1:12" ht="36">
      <c r="A2856" s="13" t="s">
        <v>2559</v>
      </c>
      <c r="B2856" s="14">
        <v>45748</v>
      </c>
      <c r="C2856" s="13" t="s">
        <v>2560</v>
      </c>
      <c r="D2856" s="13" t="s">
        <v>371</v>
      </c>
      <c r="E2856" s="13" t="s">
        <v>18</v>
      </c>
      <c r="F2856" s="15">
        <v>30259.67</v>
      </c>
      <c r="G2856" s="15">
        <v>0</v>
      </c>
      <c r="H2856" s="15">
        <v>30259.67</v>
      </c>
      <c r="I2856" s="15">
        <v>25835.360000000001</v>
      </c>
      <c r="J2856" s="15">
        <v>4424.3100000000004</v>
      </c>
      <c r="K2856" s="16">
        <v>0.14621144</v>
      </c>
      <c r="L2856" s="13" t="s">
        <v>2166</v>
      </c>
    </row>
    <row r="2857" spans="1:12">
      <c r="A2857" s="13" t="s">
        <v>3206</v>
      </c>
      <c r="B2857" s="14">
        <v>45748</v>
      </c>
      <c r="C2857" s="13" t="s">
        <v>21</v>
      </c>
      <c r="D2857" s="13" t="s">
        <v>20</v>
      </c>
      <c r="E2857" s="13" t="s">
        <v>24</v>
      </c>
      <c r="F2857" s="15">
        <v>6114.07</v>
      </c>
      <c r="G2857" s="15">
        <v>0</v>
      </c>
      <c r="H2857" s="15">
        <v>6114.07</v>
      </c>
      <c r="I2857" s="15">
        <v>4732.24</v>
      </c>
      <c r="J2857" s="15">
        <v>1381.83</v>
      </c>
      <c r="K2857" s="16">
        <v>0.22600820999999999</v>
      </c>
      <c r="L2857" s="13" t="s">
        <v>20</v>
      </c>
    </row>
    <row r="2858" spans="1:12" ht="36">
      <c r="A2858" s="13" t="s">
        <v>2565</v>
      </c>
      <c r="B2858" s="14">
        <v>45748</v>
      </c>
      <c r="C2858" s="13" t="s">
        <v>202</v>
      </c>
      <c r="D2858" s="13" t="s">
        <v>59</v>
      </c>
      <c r="E2858" s="13" t="s">
        <v>18</v>
      </c>
      <c r="F2858" s="15">
        <v>0</v>
      </c>
      <c r="G2858" s="15">
        <v>0</v>
      </c>
      <c r="H2858" s="15">
        <v>0</v>
      </c>
      <c r="I2858" s="15">
        <v>-15.96</v>
      </c>
      <c r="J2858" s="15">
        <v>15.96</v>
      </c>
      <c r="K2858" s="16">
        <v>0</v>
      </c>
      <c r="L2858" s="13" t="s">
        <v>181</v>
      </c>
    </row>
    <row r="2859" spans="1:12" ht="24">
      <c r="A2859" s="13" t="s">
        <v>3207</v>
      </c>
      <c r="B2859" s="14">
        <v>45748</v>
      </c>
      <c r="C2859" s="13" t="s">
        <v>175</v>
      </c>
      <c r="D2859" s="13" t="s">
        <v>20</v>
      </c>
      <c r="E2859" s="13" t="s">
        <v>24</v>
      </c>
      <c r="F2859" s="15">
        <v>1651</v>
      </c>
      <c r="G2859" s="15">
        <v>0</v>
      </c>
      <c r="H2859" s="15">
        <v>1651</v>
      </c>
      <c r="I2859" s="15">
        <v>1234.8</v>
      </c>
      <c r="J2859" s="15">
        <v>416.2</v>
      </c>
      <c r="K2859" s="16">
        <v>0.25208964</v>
      </c>
      <c r="L2859" s="13" t="s">
        <v>20</v>
      </c>
    </row>
    <row r="2860" spans="1:12">
      <c r="A2860" s="13" t="s">
        <v>3104</v>
      </c>
      <c r="B2860" s="14">
        <v>45749</v>
      </c>
      <c r="C2860" s="13" t="s">
        <v>21</v>
      </c>
      <c r="D2860" s="13" t="s">
        <v>20</v>
      </c>
      <c r="E2860" s="13" t="s">
        <v>24</v>
      </c>
      <c r="F2860" s="15">
        <v>0</v>
      </c>
      <c r="G2860" s="15">
        <v>0</v>
      </c>
      <c r="H2860" s="15">
        <v>0</v>
      </c>
      <c r="I2860" s="15">
        <v>-25.5</v>
      </c>
      <c r="J2860" s="15">
        <v>25.5</v>
      </c>
      <c r="K2860" s="16">
        <v>0</v>
      </c>
      <c r="L2860" s="13" t="s">
        <v>245</v>
      </c>
    </row>
    <row r="2861" spans="1:12" ht="24">
      <c r="A2861" s="13" t="s">
        <v>2315</v>
      </c>
      <c r="B2861" s="14">
        <v>45749</v>
      </c>
      <c r="C2861" s="13" t="s">
        <v>2316</v>
      </c>
      <c r="D2861" s="13" t="s">
        <v>45</v>
      </c>
      <c r="E2861" s="13" t="s">
        <v>24</v>
      </c>
      <c r="F2861" s="15">
        <v>0</v>
      </c>
      <c r="G2861" s="15">
        <v>0</v>
      </c>
      <c r="H2861" s="15">
        <v>0</v>
      </c>
      <c r="I2861" s="15">
        <v>-9</v>
      </c>
      <c r="J2861" s="15">
        <v>9</v>
      </c>
      <c r="K2861" s="16">
        <v>0</v>
      </c>
      <c r="L2861" s="13" t="s">
        <v>241</v>
      </c>
    </row>
    <row r="2862" spans="1:12" ht="36">
      <c r="A2862" s="13" t="s">
        <v>2094</v>
      </c>
      <c r="B2862" s="14">
        <v>45749</v>
      </c>
      <c r="C2862" s="13" t="s">
        <v>2078</v>
      </c>
      <c r="D2862" s="13" t="s">
        <v>76</v>
      </c>
      <c r="E2862" s="13" t="s">
        <v>18</v>
      </c>
      <c r="F2862" s="15">
        <v>0</v>
      </c>
      <c r="G2862" s="15">
        <v>0</v>
      </c>
      <c r="H2862" s="15">
        <v>0</v>
      </c>
      <c r="I2862" s="15">
        <v>-0.08</v>
      </c>
      <c r="J2862" s="15">
        <v>0.08</v>
      </c>
      <c r="K2862" s="16">
        <v>0</v>
      </c>
      <c r="L2862" s="13" t="s">
        <v>80</v>
      </c>
    </row>
    <row r="2863" spans="1:12">
      <c r="A2863" s="13" t="s">
        <v>2554</v>
      </c>
      <c r="B2863" s="14">
        <v>45749</v>
      </c>
      <c r="C2863" s="13" t="s">
        <v>411</v>
      </c>
      <c r="D2863" s="13" t="s">
        <v>59</v>
      </c>
      <c r="E2863" s="13" t="s">
        <v>18</v>
      </c>
      <c r="F2863" s="15">
        <v>0</v>
      </c>
      <c r="G2863" s="15">
        <v>0</v>
      </c>
      <c r="H2863" s="15">
        <v>0</v>
      </c>
      <c r="I2863" s="15">
        <v>-85.73</v>
      </c>
      <c r="J2863" s="15">
        <v>85.73</v>
      </c>
      <c r="K2863" s="16">
        <v>0</v>
      </c>
      <c r="L2863" s="13" t="s">
        <v>181</v>
      </c>
    </row>
    <row r="2864" spans="1:12" ht="36">
      <c r="A2864" s="13" t="s">
        <v>3180</v>
      </c>
      <c r="B2864" s="14">
        <v>45749</v>
      </c>
      <c r="C2864" s="13" t="s">
        <v>365</v>
      </c>
      <c r="D2864" s="13" t="s">
        <v>70</v>
      </c>
      <c r="E2864" s="13" t="s">
        <v>24</v>
      </c>
      <c r="F2864" s="15">
        <v>196.65</v>
      </c>
      <c r="G2864" s="15">
        <v>0</v>
      </c>
      <c r="H2864" s="15">
        <v>196.65</v>
      </c>
      <c r="I2864" s="15">
        <v>-3713.13</v>
      </c>
      <c r="J2864" s="15">
        <v>3909.78</v>
      </c>
      <c r="K2864" s="16">
        <v>19.881922200000002</v>
      </c>
      <c r="L2864" s="13" t="s">
        <v>239</v>
      </c>
    </row>
    <row r="2865" spans="1:12" ht="24">
      <c r="A2865" s="13" t="s">
        <v>362</v>
      </c>
      <c r="B2865" s="14">
        <v>45749</v>
      </c>
      <c r="C2865" s="13" t="s">
        <v>331</v>
      </c>
      <c r="D2865" s="13" t="s">
        <v>76</v>
      </c>
      <c r="E2865" s="13" t="s">
        <v>18</v>
      </c>
      <c r="F2865" s="15">
        <v>0</v>
      </c>
      <c r="G2865" s="15">
        <v>0</v>
      </c>
      <c r="H2865" s="15">
        <v>0</v>
      </c>
      <c r="I2865" s="15">
        <v>-35749.5</v>
      </c>
      <c r="J2865" s="15">
        <v>35749.5</v>
      </c>
      <c r="K2865" s="16">
        <v>0</v>
      </c>
      <c r="L2865" s="13" t="s">
        <v>127</v>
      </c>
    </row>
    <row r="2866" spans="1:12" ht="48">
      <c r="A2866" s="13" t="s">
        <v>2722</v>
      </c>
      <c r="B2866" s="14">
        <v>45749</v>
      </c>
      <c r="C2866" s="13" t="s">
        <v>339</v>
      </c>
      <c r="D2866" s="13" t="s">
        <v>340</v>
      </c>
      <c r="E2866" s="13" t="s">
        <v>33</v>
      </c>
      <c r="F2866" s="15">
        <v>0</v>
      </c>
      <c r="G2866" s="15">
        <v>-1450</v>
      </c>
      <c r="H2866" s="15">
        <v>-1450</v>
      </c>
      <c r="I2866" s="15">
        <v>0</v>
      </c>
      <c r="J2866" s="15">
        <v>-1450</v>
      </c>
      <c r="K2866" s="16">
        <v>1</v>
      </c>
      <c r="L2866" s="13" t="s">
        <v>77</v>
      </c>
    </row>
    <row r="2867" spans="1:12">
      <c r="A2867" s="13" t="s">
        <v>3208</v>
      </c>
      <c r="B2867" s="14">
        <v>45749</v>
      </c>
      <c r="C2867" s="13" t="s">
        <v>60</v>
      </c>
      <c r="D2867" s="13" t="s">
        <v>59</v>
      </c>
      <c r="E2867" s="13" t="s">
        <v>24</v>
      </c>
      <c r="F2867" s="15">
        <v>5742</v>
      </c>
      <c r="G2867" s="15">
        <v>0</v>
      </c>
      <c r="H2867" s="15">
        <v>5742</v>
      </c>
      <c r="I2867" s="15">
        <v>5130</v>
      </c>
      <c r="J2867" s="15">
        <v>612</v>
      </c>
      <c r="K2867" s="16">
        <v>0.10658307</v>
      </c>
      <c r="L2867" s="13" t="s">
        <v>247</v>
      </c>
    </row>
    <row r="2868" spans="1:12" ht="24">
      <c r="A2868" s="13" t="s">
        <v>570</v>
      </c>
      <c r="B2868" s="14">
        <v>45749</v>
      </c>
      <c r="C2868" s="13" t="s">
        <v>292</v>
      </c>
      <c r="D2868" s="13" t="s">
        <v>81</v>
      </c>
      <c r="E2868" s="13" t="s">
        <v>24</v>
      </c>
      <c r="F2868" s="15">
        <v>0</v>
      </c>
      <c r="G2868" s="15">
        <v>0</v>
      </c>
      <c r="H2868" s="15">
        <v>0</v>
      </c>
      <c r="I2868" s="15">
        <v>24.98</v>
      </c>
      <c r="J2868" s="15">
        <v>-24.98</v>
      </c>
      <c r="K2868" s="16">
        <v>0</v>
      </c>
      <c r="L2868" s="13" t="s">
        <v>249</v>
      </c>
    </row>
    <row r="2869" spans="1:12" ht="24">
      <c r="A2869" s="13" t="s">
        <v>675</v>
      </c>
      <c r="B2869" s="14">
        <v>45749</v>
      </c>
      <c r="C2869" s="13" t="s">
        <v>676</v>
      </c>
      <c r="D2869" s="13" t="s">
        <v>106</v>
      </c>
      <c r="E2869" s="13" t="s">
        <v>33</v>
      </c>
      <c r="F2869" s="15">
        <v>0</v>
      </c>
      <c r="G2869" s="15">
        <v>0</v>
      </c>
      <c r="H2869" s="15">
        <v>0</v>
      </c>
      <c r="I2869" s="15">
        <v>357</v>
      </c>
      <c r="J2869" s="15">
        <v>-357</v>
      </c>
      <c r="K2869" s="16">
        <v>0</v>
      </c>
      <c r="L2869" s="13" t="s">
        <v>573</v>
      </c>
    </row>
    <row r="2870" spans="1:12" ht="24">
      <c r="A2870" s="13" t="s">
        <v>2333</v>
      </c>
      <c r="B2870" s="14">
        <v>45749</v>
      </c>
      <c r="C2870" s="13" t="s">
        <v>2151</v>
      </c>
      <c r="D2870" s="13" t="s">
        <v>68</v>
      </c>
      <c r="E2870" s="13" t="s">
        <v>18</v>
      </c>
      <c r="F2870" s="15">
        <v>0</v>
      </c>
      <c r="G2870" s="15">
        <v>0</v>
      </c>
      <c r="H2870" s="15">
        <v>0</v>
      </c>
      <c r="I2870" s="15">
        <v>432.37</v>
      </c>
      <c r="J2870" s="15">
        <v>-432.37</v>
      </c>
      <c r="K2870" s="16">
        <v>0</v>
      </c>
      <c r="L2870" s="13" t="s">
        <v>240</v>
      </c>
    </row>
    <row r="2871" spans="1:12" ht="36">
      <c r="A2871" s="13" t="s">
        <v>2358</v>
      </c>
      <c r="B2871" s="14">
        <v>45749</v>
      </c>
      <c r="C2871" s="13" t="s">
        <v>152</v>
      </c>
      <c r="D2871" s="13" t="s">
        <v>113</v>
      </c>
      <c r="E2871" s="13" t="s">
        <v>24</v>
      </c>
      <c r="F2871" s="15">
        <v>0</v>
      </c>
      <c r="G2871" s="15">
        <v>0</v>
      </c>
      <c r="H2871" s="15">
        <v>0</v>
      </c>
      <c r="I2871" s="15">
        <v>260</v>
      </c>
      <c r="J2871" s="15">
        <v>-260</v>
      </c>
      <c r="K2871" s="16">
        <v>0</v>
      </c>
      <c r="L2871" s="13" t="s">
        <v>113</v>
      </c>
    </row>
    <row r="2872" spans="1:12" ht="36">
      <c r="A2872" s="13" t="s">
        <v>2123</v>
      </c>
      <c r="B2872" s="14">
        <v>45749</v>
      </c>
      <c r="C2872" s="13" t="s">
        <v>2108</v>
      </c>
      <c r="D2872" s="13" t="s">
        <v>59</v>
      </c>
      <c r="E2872" s="13" t="s">
        <v>18</v>
      </c>
      <c r="F2872" s="15">
        <v>0</v>
      </c>
      <c r="G2872" s="15">
        <v>0</v>
      </c>
      <c r="H2872" s="15">
        <v>0</v>
      </c>
      <c r="I2872" s="15">
        <v>519.14</v>
      </c>
      <c r="J2872" s="15">
        <v>-519.14</v>
      </c>
      <c r="K2872" s="16">
        <v>0</v>
      </c>
      <c r="L2872" s="13" t="s">
        <v>269</v>
      </c>
    </row>
    <row r="2873" spans="1:12" ht="24">
      <c r="A2873" s="13" t="s">
        <v>2467</v>
      </c>
      <c r="B2873" s="14">
        <v>45749</v>
      </c>
      <c r="C2873" s="13" t="s">
        <v>331</v>
      </c>
      <c r="D2873" s="13" t="s">
        <v>76</v>
      </c>
      <c r="E2873" s="13" t="s">
        <v>18</v>
      </c>
      <c r="F2873" s="15">
        <v>0</v>
      </c>
      <c r="G2873" s="15">
        <v>0</v>
      </c>
      <c r="H2873" s="15">
        <v>0</v>
      </c>
      <c r="I2873" s="15">
        <v>0.27</v>
      </c>
      <c r="J2873" s="15">
        <v>-0.27</v>
      </c>
      <c r="K2873" s="16">
        <v>0</v>
      </c>
      <c r="L2873" s="13" t="s">
        <v>1738</v>
      </c>
    </row>
    <row r="2874" spans="1:12">
      <c r="A2874" s="13" t="s">
        <v>2505</v>
      </c>
      <c r="B2874" s="14">
        <v>45749</v>
      </c>
      <c r="C2874" s="13" t="s">
        <v>2506</v>
      </c>
      <c r="D2874" s="13" t="s">
        <v>39</v>
      </c>
      <c r="E2874" s="13" t="s">
        <v>24</v>
      </c>
      <c r="F2874" s="15">
        <v>0</v>
      </c>
      <c r="G2874" s="15">
        <v>0</v>
      </c>
      <c r="H2874" s="15">
        <v>0</v>
      </c>
      <c r="I2874" s="15">
        <v>1770.94</v>
      </c>
      <c r="J2874" s="15">
        <v>-1770.94</v>
      </c>
      <c r="K2874" s="16">
        <v>0</v>
      </c>
      <c r="L2874" s="13" t="s">
        <v>237</v>
      </c>
    </row>
    <row r="2875" spans="1:12">
      <c r="A2875" s="13" t="s">
        <v>2834</v>
      </c>
      <c r="B2875" s="14">
        <v>45749</v>
      </c>
      <c r="C2875" s="13" t="s">
        <v>21</v>
      </c>
      <c r="D2875" s="13" t="s">
        <v>20</v>
      </c>
      <c r="E2875" s="13" t="s">
        <v>24</v>
      </c>
      <c r="F2875" s="15">
        <v>0</v>
      </c>
      <c r="G2875" s="15">
        <v>0</v>
      </c>
      <c r="H2875" s="15">
        <v>0</v>
      </c>
      <c r="I2875" s="15">
        <v>95.8</v>
      </c>
      <c r="J2875" s="15">
        <v>-95.8</v>
      </c>
      <c r="K2875" s="16">
        <v>0</v>
      </c>
      <c r="L2875" s="13" t="s">
        <v>245</v>
      </c>
    </row>
    <row r="2876" spans="1:12">
      <c r="A2876" s="13" t="s">
        <v>2507</v>
      </c>
      <c r="B2876" s="14">
        <v>45749</v>
      </c>
      <c r="C2876" s="13" t="s">
        <v>21</v>
      </c>
      <c r="D2876" s="13" t="s">
        <v>20</v>
      </c>
      <c r="E2876" s="13" t="s">
        <v>24</v>
      </c>
      <c r="F2876" s="15">
        <v>0</v>
      </c>
      <c r="G2876" s="15">
        <v>0</v>
      </c>
      <c r="H2876" s="15">
        <v>0</v>
      </c>
      <c r="I2876" s="15">
        <v>9250.35</v>
      </c>
      <c r="J2876" s="15">
        <v>-9250.35</v>
      </c>
      <c r="K2876" s="16">
        <v>0</v>
      </c>
      <c r="L2876" s="13" t="s">
        <v>20</v>
      </c>
    </row>
    <row r="2877" spans="1:12" ht="24">
      <c r="A2877" s="13" t="s">
        <v>3165</v>
      </c>
      <c r="B2877" s="14">
        <v>45749</v>
      </c>
      <c r="C2877" s="13" t="s">
        <v>271</v>
      </c>
      <c r="D2877" s="13" t="s">
        <v>120</v>
      </c>
      <c r="E2877" s="13" t="s">
        <v>24</v>
      </c>
      <c r="F2877" s="15">
        <v>0</v>
      </c>
      <c r="G2877" s="15">
        <v>0</v>
      </c>
      <c r="H2877" s="15">
        <v>0</v>
      </c>
      <c r="I2877" s="15">
        <v>108.57</v>
      </c>
      <c r="J2877" s="15">
        <v>-108.57</v>
      </c>
      <c r="K2877" s="16">
        <v>0</v>
      </c>
      <c r="L2877" s="13" t="s">
        <v>120</v>
      </c>
    </row>
    <row r="2878" spans="1:12" ht="24">
      <c r="A2878" s="13" t="s">
        <v>2529</v>
      </c>
      <c r="B2878" s="14">
        <v>45749</v>
      </c>
      <c r="C2878" s="13" t="s">
        <v>295</v>
      </c>
      <c r="D2878" s="13" t="s">
        <v>59</v>
      </c>
      <c r="E2878" s="13" t="s">
        <v>18</v>
      </c>
      <c r="F2878" s="15">
        <v>0</v>
      </c>
      <c r="G2878" s="15">
        <v>0</v>
      </c>
      <c r="H2878" s="15">
        <v>0</v>
      </c>
      <c r="I2878" s="15">
        <v>42.92</v>
      </c>
      <c r="J2878" s="15">
        <v>-42.92</v>
      </c>
      <c r="K2878" s="16">
        <v>0</v>
      </c>
      <c r="L2878" s="13" t="s">
        <v>181</v>
      </c>
    </row>
    <row r="2879" spans="1:12" ht="24">
      <c r="A2879" s="13" t="s">
        <v>2563</v>
      </c>
      <c r="B2879" s="14">
        <v>45749</v>
      </c>
      <c r="C2879" s="13" t="s">
        <v>273</v>
      </c>
      <c r="D2879" s="13" t="s">
        <v>76</v>
      </c>
      <c r="E2879" s="13" t="s">
        <v>18</v>
      </c>
      <c r="F2879" s="15">
        <v>0</v>
      </c>
      <c r="G2879" s="15">
        <v>0</v>
      </c>
      <c r="H2879" s="15">
        <v>0</v>
      </c>
      <c r="I2879" s="15">
        <v>1825.2</v>
      </c>
      <c r="J2879" s="15">
        <v>-1825.2</v>
      </c>
      <c r="K2879" s="16">
        <v>0</v>
      </c>
      <c r="L2879" s="13" t="s">
        <v>269</v>
      </c>
    </row>
    <row r="2880" spans="1:12" ht="36">
      <c r="A2880" s="13" t="s">
        <v>2565</v>
      </c>
      <c r="B2880" s="14">
        <v>45749</v>
      </c>
      <c r="C2880" s="13" t="s">
        <v>202</v>
      </c>
      <c r="D2880" s="13" t="s">
        <v>59</v>
      </c>
      <c r="E2880" s="13" t="s">
        <v>18</v>
      </c>
      <c r="F2880" s="15">
        <v>0</v>
      </c>
      <c r="G2880" s="15">
        <v>0</v>
      </c>
      <c r="H2880" s="15">
        <v>0</v>
      </c>
      <c r="I2880" s="15">
        <v>-0.31</v>
      </c>
      <c r="J2880" s="15">
        <v>0.31</v>
      </c>
      <c r="K2880" s="16">
        <v>0</v>
      </c>
      <c r="L2880" s="13" t="s">
        <v>181</v>
      </c>
    </row>
    <row r="2881" spans="1:12" ht="48">
      <c r="A2881" s="13" t="s">
        <v>3209</v>
      </c>
      <c r="B2881" s="14">
        <v>45749</v>
      </c>
      <c r="C2881" s="13" t="s">
        <v>151</v>
      </c>
      <c r="D2881" s="13" t="s">
        <v>70</v>
      </c>
      <c r="E2881" s="13" t="s">
        <v>24</v>
      </c>
      <c r="F2881" s="15">
        <v>452.52</v>
      </c>
      <c r="G2881" s="15">
        <v>0</v>
      </c>
      <c r="H2881" s="15">
        <v>452.52</v>
      </c>
      <c r="I2881" s="15">
        <v>813.84</v>
      </c>
      <c r="J2881" s="15">
        <v>-361.32</v>
      </c>
      <c r="K2881" s="16">
        <v>-0.79846194999999998</v>
      </c>
      <c r="L2881" s="13" t="s">
        <v>239</v>
      </c>
    </row>
    <row r="2882" spans="1:12">
      <c r="A2882" s="13" t="s">
        <v>3210</v>
      </c>
      <c r="B2882" s="14">
        <v>45749</v>
      </c>
      <c r="C2882" s="13" t="s">
        <v>60</v>
      </c>
      <c r="D2882" s="13" t="s">
        <v>81</v>
      </c>
      <c r="E2882" s="13" t="s">
        <v>24</v>
      </c>
      <c r="F2882" s="15">
        <v>18055</v>
      </c>
      <c r="G2882" s="15">
        <v>0</v>
      </c>
      <c r="H2882" s="15">
        <v>18055</v>
      </c>
      <c r="I2882" s="15">
        <v>16155.56</v>
      </c>
      <c r="J2882" s="15">
        <v>1899.44</v>
      </c>
      <c r="K2882" s="16">
        <v>0.10520299</v>
      </c>
      <c r="L2882" s="13" t="s">
        <v>247</v>
      </c>
    </row>
    <row r="2883" spans="1:12">
      <c r="A2883" s="13" t="s">
        <v>3211</v>
      </c>
      <c r="B2883" s="14">
        <v>45749</v>
      </c>
      <c r="C2883" s="13" t="s">
        <v>60</v>
      </c>
      <c r="D2883" s="13" t="s">
        <v>81</v>
      </c>
      <c r="E2883" s="13" t="s">
        <v>24</v>
      </c>
      <c r="F2883" s="15">
        <v>26061</v>
      </c>
      <c r="G2883" s="15">
        <v>0</v>
      </c>
      <c r="H2883" s="15">
        <v>26061</v>
      </c>
      <c r="I2883" s="15">
        <v>23341.05</v>
      </c>
      <c r="J2883" s="15">
        <v>2719.95</v>
      </c>
      <c r="K2883" s="16">
        <v>0.10436860000000001</v>
      </c>
      <c r="L2883" s="13" t="s">
        <v>247</v>
      </c>
    </row>
    <row r="2884" spans="1:12" ht="48">
      <c r="A2884" s="13" t="s">
        <v>3212</v>
      </c>
      <c r="B2884" s="14">
        <v>45749</v>
      </c>
      <c r="C2884" s="13" t="s">
        <v>151</v>
      </c>
      <c r="D2884" s="13" t="s">
        <v>70</v>
      </c>
      <c r="E2884" s="13" t="s">
        <v>24</v>
      </c>
      <c r="F2884" s="15">
        <v>0</v>
      </c>
      <c r="G2884" s="15">
        <v>0</v>
      </c>
      <c r="H2884" s="15">
        <v>0</v>
      </c>
      <c r="I2884" s="15">
        <v>-3080</v>
      </c>
      <c r="J2884" s="15">
        <v>3080</v>
      </c>
      <c r="K2884" s="16">
        <v>0</v>
      </c>
      <c r="L2884" s="13" t="s">
        <v>239</v>
      </c>
    </row>
    <row r="2885" spans="1:12" ht="36">
      <c r="A2885" s="13" t="s">
        <v>2860</v>
      </c>
      <c r="B2885" s="14">
        <v>45749</v>
      </c>
      <c r="C2885" s="13" t="s">
        <v>135</v>
      </c>
      <c r="D2885" s="13" t="s">
        <v>106</v>
      </c>
      <c r="E2885" s="13" t="s">
        <v>33</v>
      </c>
      <c r="F2885" s="15">
        <v>0</v>
      </c>
      <c r="G2885" s="15">
        <v>0</v>
      </c>
      <c r="H2885" s="15">
        <v>0</v>
      </c>
      <c r="I2885" s="15">
        <v>10</v>
      </c>
      <c r="J2885" s="15">
        <v>-10</v>
      </c>
      <c r="K2885" s="16">
        <v>0</v>
      </c>
      <c r="L2885" s="13" t="s">
        <v>77</v>
      </c>
    </row>
    <row r="2886" spans="1:12">
      <c r="A2886" s="13" t="s">
        <v>2099</v>
      </c>
      <c r="B2886" s="14">
        <v>45749</v>
      </c>
      <c r="C2886" s="13" t="s">
        <v>2100</v>
      </c>
      <c r="D2886" s="13" t="s">
        <v>241</v>
      </c>
      <c r="E2886" s="13" t="s">
        <v>24</v>
      </c>
      <c r="F2886" s="15">
        <v>0</v>
      </c>
      <c r="G2886" s="15">
        <v>0</v>
      </c>
      <c r="H2886" s="15">
        <v>0</v>
      </c>
      <c r="I2886" s="15">
        <v>500.02</v>
      </c>
      <c r="J2886" s="15">
        <v>-500.02</v>
      </c>
      <c r="K2886" s="16">
        <v>0</v>
      </c>
      <c r="L2886" s="13" t="s">
        <v>241</v>
      </c>
    </row>
    <row r="2887" spans="1:12" ht="24">
      <c r="A2887" s="13" t="s">
        <v>2101</v>
      </c>
      <c r="B2887" s="14">
        <v>45749</v>
      </c>
      <c r="C2887" s="13" t="s">
        <v>1781</v>
      </c>
      <c r="D2887" s="13" t="s">
        <v>81</v>
      </c>
      <c r="E2887" s="13" t="s">
        <v>24</v>
      </c>
      <c r="F2887" s="15">
        <v>0</v>
      </c>
      <c r="G2887" s="15">
        <v>-1705</v>
      </c>
      <c r="H2887" s="15">
        <v>-1705</v>
      </c>
      <c r="I2887" s="15">
        <v>0</v>
      </c>
      <c r="J2887" s="15">
        <v>-1705</v>
      </c>
      <c r="K2887" s="16">
        <v>1</v>
      </c>
      <c r="L2887" s="13" t="s">
        <v>2753</v>
      </c>
    </row>
    <row r="2888" spans="1:12" ht="36">
      <c r="A2888" s="13" t="s">
        <v>498</v>
      </c>
      <c r="B2888" s="14">
        <v>45749</v>
      </c>
      <c r="C2888" s="13" t="s">
        <v>253</v>
      </c>
      <c r="D2888" s="13" t="s">
        <v>120</v>
      </c>
      <c r="E2888" s="13" t="s">
        <v>24</v>
      </c>
      <c r="F2888" s="15">
        <v>0</v>
      </c>
      <c r="G2888" s="15">
        <v>0</v>
      </c>
      <c r="H2888" s="15">
        <v>0</v>
      </c>
      <c r="I2888" s="15">
        <v>-618.95000000000005</v>
      </c>
      <c r="J2888" s="15">
        <v>618.95000000000005</v>
      </c>
      <c r="K2888" s="16">
        <v>0</v>
      </c>
      <c r="L2888" s="13" t="s">
        <v>496</v>
      </c>
    </row>
    <row r="2889" spans="1:12">
      <c r="A2889" s="13" t="s">
        <v>2997</v>
      </c>
      <c r="B2889" s="14">
        <v>45749</v>
      </c>
      <c r="C2889" s="13" t="s">
        <v>2998</v>
      </c>
      <c r="D2889" s="13" t="s">
        <v>45</v>
      </c>
      <c r="E2889" s="13" t="s">
        <v>33</v>
      </c>
      <c r="F2889" s="15">
        <v>0</v>
      </c>
      <c r="G2889" s="15">
        <v>0</v>
      </c>
      <c r="H2889" s="15">
        <v>0</v>
      </c>
      <c r="I2889" s="15">
        <v>-70</v>
      </c>
      <c r="J2889" s="15">
        <v>70</v>
      </c>
      <c r="K2889" s="16">
        <v>0</v>
      </c>
      <c r="L2889" s="13" t="s">
        <v>77</v>
      </c>
    </row>
    <row r="2890" spans="1:12" ht="24">
      <c r="A2890" s="13" t="s">
        <v>3213</v>
      </c>
      <c r="B2890" s="14">
        <v>45749</v>
      </c>
      <c r="C2890" s="13" t="s">
        <v>355</v>
      </c>
      <c r="D2890" s="13" t="s">
        <v>76</v>
      </c>
      <c r="E2890" s="13" t="s">
        <v>18</v>
      </c>
      <c r="F2890" s="15">
        <v>0</v>
      </c>
      <c r="G2890" s="15">
        <v>0</v>
      </c>
      <c r="H2890" s="15">
        <v>0</v>
      </c>
      <c r="I2890" s="15">
        <v>14.4</v>
      </c>
      <c r="J2890" s="15">
        <v>-14.4</v>
      </c>
      <c r="K2890" s="16">
        <v>0</v>
      </c>
      <c r="L2890" s="13" t="s">
        <v>234</v>
      </c>
    </row>
    <row r="2891" spans="1:12" ht="36">
      <c r="A2891" s="13" t="s">
        <v>1937</v>
      </c>
      <c r="B2891" s="14">
        <v>45749</v>
      </c>
      <c r="C2891" s="13" t="s">
        <v>89</v>
      </c>
      <c r="D2891" s="13" t="s">
        <v>39</v>
      </c>
      <c r="E2891" s="13" t="s">
        <v>33</v>
      </c>
      <c r="F2891" s="15">
        <v>0</v>
      </c>
      <c r="G2891" s="15">
        <v>280</v>
      </c>
      <c r="H2891" s="15">
        <v>280</v>
      </c>
      <c r="I2891" s="15">
        <v>230</v>
      </c>
      <c r="J2891" s="15">
        <v>50</v>
      </c>
      <c r="K2891" s="16">
        <v>0.17857143</v>
      </c>
      <c r="L2891" s="13" t="s">
        <v>117</v>
      </c>
    </row>
    <row r="2892" spans="1:12" ht="24">
      <c r="A2892" s="13" t="s">
        <v>1865</v>
      </c>
      <c r="B2892" s="14">
        <v>45749</v>
      </c>
      <c r="C2892" s="13" t="s">
        <v>1866</v>
      </c>
      <c r="D2892" s="13" t="s">
        <v>39</v>
      </c>
      <c r="E2892" s="13" t="s">
        <v>24</v>
      </c>
      <c r="F2892" s="15">
        <v>0</v>
      </c>
      <c r="G2892" s="15">
        <v>0</v>
      </c>
      <c r="H2892" s="15">
        <v>0</v>
      </c>
      <c r="I2892" s="15">
        <v>-250.01</v>
      </c>
      <c r="J2892" s="15">
        <v>250.01</v>
      </c>
      <c r="K2892" s="16">
        <v>0</v>
      </c>
      <c r="L2892" s="13" t="s">
        <v>249</v>
      </c>
    </row>
    <row r="2893" spans="1:12" ht="24">
      <c r="A2893" s="13" t="s">
        <v>3214</v>
      </c>
      <c r="B2893" s="14">
        <v>45749</v>
      </c>
      <c r="C2893" s="13" t="s">
        <v>3215</v>
      </c>
      <c r="D2893" s="13" t="s">
        <v>59</v>
      </c>
      <c r="E2893" s="13" t="s">
        <v>18</v>
      </c>
      <c r="F2893" s="15">
        <v>3849</v>
      </c>
      <c r="G2893" s="15">
        <v>0</v>
      </c>
      <c r="H2893" s="15">
        <v>3849</v>
      </c>
      <c r="I2893" s="15">
        <v>2510.52</v>
      </c>
      <c r="J2893" s="15">
        <v>1338.48</v>
      </c>
      <c r="K2893" s="16">
        <v>0.34774747</v>
      </c>
      <c r="L2893" s="13" t="s">
        <v>80</v>
      </c>
    </row>
    <row r="2894" spans="1:12">
      <c r="A2894" s="13" t="s">
        <v>2416</v>
      </c>
      <c r="B2894" s="14">
        <v>45749</v>
      </c>
      <c r="C2894" s="13" t="s">
        <v>224</v>
      </c>
      <c r="D2894" s="13" t="s">
        <v>76</v>
      </c>
      <c r="E2894" s="13" t="s">
        <v>18</v>
      </c>
      <c r="F2894" s="15">
        <v>0</v>
      </c>
      <c r="G2894" s="15">
        <v>0</v>
      </c>
      <c r="H2894" s="15">
        <v>0</v>
      </c>
      <c r="I2894" s="15">
        <v>-0.08</v>
      </c>
      <c r="J2894" s="15">
        <v>0.08</v>
      </c>
      <c r="K2894" s="16">
        <v>0</v>
      </c>
      <c r="L2894" s="13" t="s">
        <v>237</v>
      </c>
    </row>
    <row r="2895" spans="1:12">
      <c r="A2895" s="13" t="s">
        <v>3216</v>
      </c>
      <c r="B2895" s="14">
        <v>45749</v>
      </c>
      <c r="C2895" s="13" t="s">
        <v>60</v>
      </c>
      <c r="D2895" s="13" t="s">
        <v>81</v>
      </c>
      <c r="E2895" s="13" t="s">
        <v>24</v>
      </c>
      <c r="F2895" s="15">
        <v>533</v>
      </c>
      <c r="G2895" s="15">
        <v>0</v>
      </c>
      <c r="H2895" s="15">
        <v>533</v>
      </c>
      <c r="I2895" s="15">
        <v>478.39</v>
      </c>
      <c r="J2895" s="15">
        <v>54.61</v>
      </c>
      <c r="K2895" s="16">
        <v>0.10245779000000001</v>
      </c>
      <c r="L2895" s="13" t="s">
        <v>247</v>
      </c>
    </row>
    <row r="2896" spans="1:12" ht="24">
      <c r="A2896" s="13" t="s">
        <v>2512</v>
      </c>
      <c r="B2896" s="14">
        <v>45749</v>
      </c>
      <c r="C2896" s="13" t="s">
        <v>122</v>
      </c>
      <c r="D2896" s="13" t="s">
        <v>45</v>
      </c>
      <c r="E2896" s="13" t="s">
        <v>24</v>
      </c>
      <c r="F2896" s="15">
        <v>2402.6</v>
      </c>
      <c r="G2896" s="15">
        <v>0</v>
      </c>
      <c r="H2896" s="15">
        <v>2402.6</v>
      </c>
      <c r="I2896" s="15">
        <v>1900.24</v>
      </c>
      <c r="J2896" s="15">
        <v>502.36</v>
      </c>
      <c r="K2896" s="16">
        <v>0.20909015</v>
      </c>
      <c r="L2896" s="13" t="s">
        <v>3217</v>
      </c>
    </row>
    <row r="2897" spans="1:12" ht="24">
      <c r="A2897" s="13" t="s">
        <v>3218</v>
      </c>
      <c r="B2897" s="14">
        <v>45749</v>
      </c>
      <c r="C2897" s="13" t="s">
        <v>2795</v>
      </c>
      <c r="D2897" s="13" t="s">
        <v>15</v>
      </c>
      <c r="E2897" s="13" t="s">
        <v>18</v>
      </c>
      <c r="F2897" s="15">
        <v>389</v>
      </c>
      <c r="G2897" s="15">
        <v>0</v>
      </c>
      <c r="H2897" s="15">
        <v>389</v>
      </c>
      <c r="I2897" s="15">
        <v>278.39</v>
      </c>
      <c r="J2897" s="15">
        <v>110.61</v>
      </c>
      <c r="K2897" s="16">
        <v>0.28434447000000002</v>
      </c>
      <c r="L2897" s="13" t="s">
        <v>3219</v>
      </c>
    </row>
    <row r="2898" spans="1:12" ht="24">
      <c r="A2898" s="13" t="s">
        <v>3220</v>
      </c>
      <c r="B2898" s="14">
        <v>45749</v>
      </c>
      <c r="C2898" s="13" t="s">
        <v>175</v>
      </c>
      <c r="D2898" s="13" t="s">
        <v>20</v>
      </c>
      <c r="E2898" s="13" t="s">
        <v>24</v>
      </c>
      <c r="F2898" s="15">
        <v>1651</v>
      </c>
      <c r="G2898" s="15">
        <v>0</v>
      </c>
      <c r="H2898" s="15">
        <v>1651</v>
      </c>
      <c r="I2898" s="15">
        <v>1309.8</v>
      </c>
      <c r="J2898" s="15">
        <v>341.2</v>
      </c>
      <c r="K2898" s="16">
        <v>0.20666263000000001</v>
      </c>
      <c r="L2898" s="13" t="s">
        <v>20</v>
      </c>
    </row>
    <row r="2899" spans="1:12" ht="36">
      <c r="A2899" s="13" t="s">
        <v>2559</v>
      </c>
      <c r="B2899" s="14">
        <v>45749</v>
      </c>
      <c r="C2899" s="13" t="s">
        <v>2560</v>
      </c>
      <c r="D2899" s="13" t="s">
        <v>371</v>
      </c>
      <c r="E2899" s="13" t="s">
        <v>18</v>
      </c>
      <c r="F2899" s="15">
        <v>0</v>
      </c>
      <c r="G2899" s="15">
        <v>0</v>
      </c>
      <c r="H2899" s="15">
        <v>0</v>
      </c>
      <c r="I2899" s="15">
        <v>-933</v>
      </c>
      <c r="J2899" s="15">
        <v>933</v>
      </c>
      <c r="K2899" s="16">
        <v>0</v>
      </c>
      <c r="L2899" s="13" t="s">
        <v>2166</v>
      </c>
    </row>
    <row r="2900" spans="1:12" ht="24">
      <c r="A2900" s="13" t="s">
        <v>3221</v>
      </c>
      <c r="B2900" s="14">
        <v>45749</v>
      </c>
      <c r="C2900" s="13" t="s">
        <v>170</v>
      </c>
      <c r="D2900" s="13" t="s">
        <v>81</v>
      </c>
      <c r="E2900" s="13" t="s">
        <v>24</v>
      </c>
      <c r="F2900" s="15">
        <v>1433.63</v>
      </c>
      <c r="G2900" s="15">
        <v>0</v>
      </c>
      <c r="H2900" s="15">
        <v>1433.63</v>
      </c>
      <c r="I2900" s="15">
        <v>879.91</v>
      </c>
      <c r="J2900" s="15">
        <v>553.72</v>
      </c>
      <c r="K2900" s="16">
        <v>0.38623634000000001</v>
      </c>
      <c r="L2900" s="13" t="s">
        <v>247</v>
      </c>
    </row>
    <row r="2901" spans="1:12" ht="24">
      <c r="A2901" s="13" t="s">
        <v>3222</v>
      </c>
      <c r="B2901" s="14">
        <v>45749</v>
      </c>
      <c r="C2901" s="13" t="s">
        <v>71</v>
      </c>
      <c r="D2901" s="13" t="s">
        <v>70</v>
      </c>
      <c r="E2901" s="13" t="s">
        <v>24</v>
      </c>
      <c r="F2901" s="15">
        <v>1453.06</v>
      </c>
      <c r="G2901" s="15">
        <v>0</v>
      </c>
      <c r="H2901" s="15">
        <v>1453.06</v>
      </c>
      <c r="I2901" s="15">
        <v>1231.3800000000001</v>
      </c>
      <c r="J2901" s="15">
        <v>221.68</v>
      </c>
      <c r="K2901" s="16">
        <v>0.1525608</v>
      </c>
      <c r="L2901" s="13" t="s">
        <v>70</v>
      </c>
    </row>
    <row r="2902" spans="1:12">
      <c r="A2902" s="13" t="s">
        <v>3223</v>
      </c>
      <c r="B2902" s="14">
        <v>45749</v>
      </c>
      <c r="C2902" s="13" t="s">
        <v>1529</v>
      </c>
      <c r="D2902" s="13" t="s">
        <v>76</v>
      </c>
      <c r="E2902" s="13" t="s">
        <v>18</v>
      </c>
      <c r="F2902" s="15">
        <v>17300</v>
      </c>
      <c r="G2902" s="15">
        <v>0</v>
      </c>
      <c r="H2902" s="15">
        <v>17300</v>
      </c>
      <c r="I2902" s="15">
        <v>12203.83</v>
      </c>
      <c r="J2902" s="15">
        <v>5096.17</v>
      </c>
      <c r="K2902" s="16">
        <v>0.29457630000000001</v>
      </c>
      <c r="L2902" s="13" t="s">
        <v>238</v>
      </c>
    </row>
    <row r="2903" spans="1:12" ht="24">
      <c r="A2903" s="13" t="s">
        <v>3224</v>
      </c>
      <c r="B2903" s="14">
        <v>45749</v>
      </c>
      <c r="C2903" s="13" t="s">
        <v>71</v>
      </c>
      <c r="D2903" s="13" t="s">
        <v>70</v>
      </c>
      <c r="E2903" s="13" t="s">
        <v>24</v>
      </c>
      <c r="F2903" s="15">
        <v>2059.27</v>
      </c>
      <c r="G2903" s="15">
        <v>0</v>
      </c>
      <c r="H2903" s="15">
        <v>2059.27</v>
      </c>
      <c r="I2903" s="15">
        <v>1544.46</v>
      </c>
      <c r="J2903" s="15">
        <v>514.80999999999995</v>
      </c>
      <c r="K2903" s="16">
        <v>0.24999636</v>
      </c>
      <c r="L2903" s="13" t="s">
        <v>243</v>
      </c>
    </row>
    <row r="2904" spans="1:12" ht="24">
      <c r="A2904" s="13" t="s">
        <v>3225</v>
      </c>
      <c r="B2904" s="14">
        <v>45749</v>
      </c>
      <c r="C2904" s="13" t="s">
        <v>175</v>
      </c>
      <c r="D2904" s="13" t="s">
        <v>20</v>
      </c>
      <c r="E2904" s="13" t="s">
        <v>24</v>
      </c>
      <c r="F2904" s="15">
        <v>1929.85</v>
      </c>
      <c r="G2904" s="15">
        <v>0</v>
      </c>
      <c r="H2904" s="15">
        <v>1929.85</v>
      </c>
      <c r="I2904" s="15">
        <v>1366.29</v>
      </c>
      <c r="J2904" s="15">
        <v>563.55999999999995</v>
      </c>
      <c r="K2904" s="16">
        <v>0.29202270000000002</v>
      </c>
      <c r="L2904" s="13" t="s">
        <v>20</v>
      </c>
    </row>
    <row r="2905" spans="1:12">
      <c r="A2905" s="13" t="s">
        <v>3109</v>
      </c>
      <c r="B2905" s="14">
        <v>45750</v>
      </c>
      <c r="C2905" s="13" t="s">
        <v>3110</v>
      </c>
      <c r="D2905" s="13" t="s">
        <v>76</v>
      </c>
      <c r="E2905" s="13" t="s">
        <v>18</v>
      </c>
      <c r="F2905" s="15">
        <v>0</v>
      </c>
      <c r="G2905" s="15">
        <v>0</v>
      </c>
      <c r="H2905" s="15">
        <v>0</v>
      </c>
      <c r="I2905" s="15">
        <v>852.66</v>
      </c>
      <c r="J2905" s="15">
        <v>-852.66</v>
      </c>
      <c r="K2905" s="16">
        <v>0</v>
      </c>
      <c r="L2905" s="13" t="s">
        <v>3067</v>
      </c>
    </row>
    <row r="2906" spans="1:12" ht="24">
      <c r="A2906" s="13" t="s">
        <v>3226</v>
      </c>
      <c r="B2906" s="14">
        <v>45750</v>
      </c>
      <c r="C2906" s="13" t="s">
        <v>170</v>
      </c>
      <c r="D2906" s="13" t="s">
        <v>81</v>
      </c>
      <c r="E2906" s="13" t="s">
        <v>24</v>
      </c>
      <c r="F2906" s="15">
        <v>870</v>
      </c>
      <c r="G2906" s="15">
        <v>0</v>
      </c>
      <c r="H2906" s="15">
        <v>870</v>
      </c>
      <c r="I2906" s="15">
        <v>677.66</v>
      </c>
      <c r="J2906" s="15">
        <v>192.34</v>
      </c>
      <c r="K2906" s="16">
        <v>0.22108046000000001</v>
      </c>
      <c r="L2906" s="13" t="s">
        <v>247</v>
      </c>
    </row>
    <row r="2907" spans="1:12">
      <c r="A2907" s="13" t="s">
        <v>2205</v>
      </c>
      <c r="B2907" s="14">
        <v>45750</v>
      </c>
      <c r="C2907" s="13" t="s">
        <v>327</v>
      </c>
      <c r="D2907" s="13" t="s">
        <v>15</v>
      </c>
      <c r="E2907" s="13" t="s">
        <v>18</v>
      </c>
      <c r="F2907" s="15">
        <v>0</v>
      </c>
      <c r="G2907" s="15">
        <v>0</v>
      </c>
      <c r="H2907" s="15">
        <v>0</v>
      </c>
      <c r="I2907" s="15">
        <v>764.72</v>
      </c>
      <c r="J2907" s="15">
        <v>-764.72</v>
      </c>
      <c r="K2907" s="16">
        <v>0</v>
      </c>
      <c r="L2907" s="13" t="s">
        <v>2166</v>
      </c>
    </row>
    <row r="2908" spans="1:12" ht="36">
      <c r="A2908" s="13" t="s">
        <v>2208</v>
      </c>
      <c r="B2908" s="14">
        <v>45750</v>
      </c>
      <c r="C2908" s="13" t="s">
        <v>152</v>
      </c>
      <c r="D2908" s="13" t="s">
        <v>113</v>
      </c>
      <c r="E2908" s="13" t="s">
        <v>24</v>
      </c>
      <c r="F2908" s="15">
        <v>0</v>
      </c>
      <c r="G2908" s="15">
        <v>0</v>
      </c>
      <c r="H2908" s="15">
        <v>0</v>
      </c>
      <c r="I2908" s="15">
        <v>10</v>
      </c>
      <c r="J2908" s="15">
        <v>-10</v>
      </c>
      <c r="K2908" s="16">
        <v>0</v>
      </c>
      <c r="L2908" s="13" t="s">
        <v>113</v>
      </c>
    </row>
    <row r="2909" spans="1:12">
      <c r="A2909" s="13" t="s">
        <v>3037</v>
      </c>
      <c r="B2909" s="14">
        <v>45750</v>
      </c>
      <c r="C2909" s="13" t="s">
        <v>221</v>
      </c>
      <c r="D2909" s="13" t="s">
        <v>45</v>
      </c>
      <c r="E2909" s="13" t="s">
        <v>24</v>
      </c>
      <c r="F2909" s="15">
        <v>0</v>
      </c>
      <c r="G2909" s="15">
        <v>0</v>
      </c>
      <c r="H2909" s="15">
        <v>0</v>
      </c>
      <c r="I2909" s="15">
        <v>26.91</v>
      </c>
      <c r="J2909" s="15">
        <v>-26.91</v>
      </c>
      <c r="K2909" s="16">
        <v>0</v>
      </c>
      <c r="L2909" s="13" t="s">
        <v>241</v>
      </c>
    </row>
    <row r="2910" spans="1:12" ht="24">
      <c r="A2910" s="13" t="s">
        <v>1503</v>
      </c>
      <c r="B2910" s="14">
        <v>45750</v>
      </c>
      <c r="C2910" s="13" t="s">
        <v>146</v>
      </c>
      <c r="D2910" s="13" t="s">
        <v>76</v>
      </c>
      <c r="E2910" s="13" t="s">
        <v>18</v>
      </c>
      <c r="F2910" s="15">
        <v>0</v>
      </c>
      <c r="G2910" s="15">
        <v>2391</v>
      </c>
      <c r="H2910" s="15">
        <v>2391</v>
      </c>
      <c r="I2910" s="15">
        <v>1554</v>
      </c>
      <c r="J2910" s="15">
        <v>837</v>
      </c>
      <c r="K2910" s="16">
        <v>0.35006273999999998</v>
      </c>
      <c r="L2910" s="13" t="s">
        <v>127</v>
      </c>
    </row>
    <row r="2911" spans="1:12" ht="48">
      <c r="A2911" s="13" t="s">
        <v>3149</v>
      </c>
      <c r="B2911" s="14">
        <v>45750</v>
      </c>
      <c r="C2911" s="13" t="s">
        <v>3150</v>
      </c>
      <c r="D2911" s="13" t="s">
        <v>59</v>
      </c>
      <c r="E2911" s="13" t="s">
        <v>18</v>
      </c>
      <c r="F2911" s="15">
        <v>0</v>
      </c>
      <c r="G2911" s="15">
        <v>0</v>
      </c>
      <c r="H2911" s="15">
        <v>0</v>
      </c>
      <c r="I2911" s="15">
        <v>1837.44</v>
      </c>
      <c r="J2911" s="15">
        <v>-1837.44</v>
      </c>
      <c r="K2911" s="16">
        <v>0</v>
      </c>
      <c r="L2911" s="13" t="s">
        <v>272</v>
      </c>
    </row>
    <row r="2912" spans="1:12">
      <c r="A2912" s="13" t="s">
        <v>2161</v>
      </c>
      <c r="B2912" s="14">
        <v>45750</v>
      </c>
      <c r="C2912" s="13" t="s">
        <v>21</v>
      </c>
      <c r="D2912" s="13" t="s">
        <v>20</v>
      </c>
      <c r="E2912" s="13" t="s">
        <v>24</v>
      </c>
      <c r="F2912" s="15">
        <v>0</v>
      </c>
      <c r="G2912" s="15">
        <v>0</v>
      </c>
      <c r="H2912" s="15">
        <v>0</v>
      </c>
      <c r="I2912" s="15">
        <v>-3764.8</v>
      </c>
      <c r="J2912" s="15">
        <v>3764.8</v>
      </c>
      <c r="K2912" s="16">
        <v>0</v>
      </c>
      <c r="L2912" s="13" t="s">
        <v>245</v>
      </c>
    </row>
    <row r="2913" spans="1:12" ht="36">
      <c r="A2913" s="13" t="s">
        <v>1006</v>
      </c>
      <c r="B2913" s="14">
        <v>45750</v>
      </c>
      <c r="C2913" s="13" t="s">
        <v>1007</v>
      </c>
      <c r="D2913" s="13" t="s">
        <v>15</v>
      </c>
      <c r="E2913" s="13" t="s">
        <v>18</v>
      </c>
      <c r="F2913" s="15">
        <v>0</v>
      </c>
      <c r="G2913" s="15">
        <v>0</v>
      </c>
      <c r="H2913" s="15">
        <v>0</v>
      </c>
      <c r="I2913" s="15">
        <v>588.25</v>
      </c>
      <c r="J2913" s="15">
        <v>-588.25</v>
      </c>
      <c r="K2913" s="16">
        <v>0</v>
      </c>
      <c r="L2913" s="13" t="s">
        <v>237</v>
      </c>
    </row>
    <row r="2914" spans="1:12" ht="24">
      <c r="A2914" s="13" t="s">
        <v>1267</v>
      </c>
      <c r="B2914" s="14">
        <v>45750</v>
      </c>
      <c r="C2914" s="13" t="s">
        <v>175</v>
      </c>
      <c r="D2914" s="13" t="s">
        <v>20</v>
      </c>
      <c r="E2914" s="13" t="s">
        <v>24</v>
      </c>
      <c r="F2914" s="15">
        <v>0</v>
      </c>
      <c r="G2914" s="15">
        <v>0</v>
      </c>
      <c r="H2914" s="15">
        <v>0</v>
      </c>
      <c r="I2914" s="15">
        <v>50</v>
      </c>
      <c r="J2914" s="15">
        <v>-50</v>
      </c>
      <c r="K2914" s="16">
        <v>0</v>
      </c>
      <c r="L2914" s="13" t="s">
        <v>20</v>
      </c>
    </row>
    <row r="2915" spans="1:12" ht="24">
      <c r="A2915" s="13" t="s">
        <v>1657</v>
      </c>
      <c r="B2915" s="14">
        <v>45750</v>
      </c>
      <c r="C2915" s="13" t="s">
        <v>62</v>
      </c>
      <c r="D2915" s="13" t="s">
        <v>59</v>
      </c>
      <c r="E2915" s="13" t="s">
        <v>18</v>
      </c>
      <c r="F2915" s="15">
        <v>0</v>
      </c>
      <c r="G2915" s="15">
        <v>0</v>
      </c>
      <c r="H2915" s="15">
        <v>0</v>
      </c>
      <c r="I2915" s="15">
        <v>19.309999999999999</v>
      </c>
      <c r="J2915" s="15">
        <v>-19.309999999999999</v>
      </c>
      <c r="K2915" s="16">
        <v>0</v>
      </c>
      <c r="L2915" s="13" t="s">
        <v>1787</v>
      </c>
    </row>
    <row r="2916" spans="1:12" ht="24">
      <c r="A2916" s="13" t="s">
        <v>3227</v>
      </c>
      <c r="B2916" s="14">
        <v>45750</v>
      </c>
      <c r="C2916" s="13" t="s">
        <v>170</v>
      </c>
      <c r="D2916" s="13" t="s">
        <v>81</v>
      </c>
      <c r="E2916" s="13" t="s">
        <v>24</v>
      </c>
      <c r="F2916" s="15">
        <v>42946.239999999998</v>
      </c>
      <c r="G2916" s="15">
        <v>0</v>
      </c>
      <c r="H2916" s="15">
        <v>42946.239999999998</v>
      </c>
      <c r="I2916" s="15">
        <v>30437.439999999999</v>
      </c>
      <c r="J2916" s="15">
        <v>12508.8</v>
      </c>
      <c r="K2916" s="16">
        <v>0.29126647999999999</v>
      </c>
      <c r="L2916" s="13" t="s">
        <v>247</v>
      </c>
    </row>
    <row r="2917" spans="1:12" ht="24">
      <c r="A2917" s="13" t="s">
        <v>3228</v>
      </c>
      <c r="B2917" s="14">
        <v>45750</v>
      </c>
      <c r="C2917" s="13" t="s">
        <v>601</v>
      </c>
      <c r="D2917" s="13" t="s">
        <v>45</v>
      </c>
      <c r="E2917" s="13" t="s">
        <v>24</v>
      </c>
      <c r="F2917" s="15">
        <v>4711.5600000000004</v>
      </c>
      <c r="G2917" s="15">
        <v>0</v>
      </c>
      <c r="H2917" s="15">
        <v>4711.5600000000004</v>
      </c>
      <c r="I2917" s="15">
        <v>3675</v>
      </c>
      <c r="J2917" s="15">
        <v>1036.56</v>
      </c>
      <c r="K2917" s="16">
        <v>0.22000357000000001</v>
      </c>
      <c r="L2917" s="13" t="s">
        <v>237</v>
      </c>
    </row>
    <row r="2918" spans="1:12" ht="36">
      <c r="A2918" s="13" t="s">
        <v>2565</v>
      </c>
      <c r="B2918" s="14">
        <v>45750</v>
      </c>
      <c r="C2918" s="13" t="s">
        <v>202</v>
      </c>
      <c r="D2918" s="13" t="s">
        <v>59</v>
      </c>
      <c r="E2918" s="13" t="s">
        <v>18</v>
      </c>
      <c r="F2918" s="15">
        <v>0</v>
      </c>
      <c r="G2918" s="15">
        <v>0</v>
      </c>
      <c r="H2918" s="15">
        <v>0</v>
      </c>
      <c r="I2918" s="15">
        <v>-1078.6199999999999</v>
      </c>
      <c r="J2918" s="15">
        <v>1078.6199999999999</v>
      </c>
      <c r="K2918" s="16">
        <v>0</v>
      </c>
      <c r="L2918" s="13" t="s">
        <v>181</v>
      </c>
    </row>
    <row r="2919" spans="1:12" ht="24">
      <c r="A2919" s="13" t="s">
        <v>3229</v>
      </c>
      <c r="B2919" s="14">
        <v>45750</v>
      </c>
      <c r="C2919" s="13" t="s">
        <v>170</v>
      </c>
      <c r="D2919" s="13" t="s">
        <v>81</v>
      </c>
      <c r="E2919" s="13" t="s">
        <v>24</v>
      </c>
      <c r="F2919" s="15">
        <v>1564</v>
      </c>
      <c r="G2919" s="15">
        <v>0</v>
      </c>
      <c r="H2919" s="15">
        <v>1564</v>
      </c>
      <c r="I2919" s="15">
        <v>1158</v>
      </c>
      <c r="J2919" s="15">
        <v>406</v>
      </c>
      <c r="K2919" s="16">
        <v>0.25959079000000002</v>
      </c>
      <c r="L2919" s="13" t="s">
        <v>247</v>
      </c>
    </row>
    <row r="2920" spans="1:12" ht="24">
      <c r="A2920" s="13" t="s">
        <v>3230</v>
      </c>
      <c r="B2920" s="14">
        <v>45750</v>
      </c>
      <c r="C2920" s="13" t="s">
        <v>175</v>
      </c>
      <c r="D2920" s="13" t="s">
        <v>20</v>
      </c>
      <c r="E2920" s="13" t="s">
        <v>24</v>
      </c>
      <c r="F2920" s="15">
        <v>1514.18</v>
      </c>
      <c r="G2920" s="15">
        <v>0</v>
      </c>
      <c r="H2920" s="15">
        <v>1514.18</v>
      </c>
      <c r="I2920" s="15">
        <v>1124.8</v>
      </c>
      <c r="J2920" s="15">
        <v>389.38</v>
      </c>
      <c r="K2920" s="16">
        <v>0.25715568999999999</v>
      </c>
      <c r="L2920" s="13" t="s">
        <v>20</v>
      </c>
    </row>
    <row r="2921" spans="1:12">
      <c r="A2921" s="13" t="s">
        <v>3231</v>
      </c>
      <c r="B2921" s="14">
        <v>45750</v>
      </c>
      <c r="C2921" s="13" t="s">
        <v>411</v>
      </c>
      <c r="D2921" s="13" t="s">
        <v>59</v>
      </c>
      <c r="E2921" s="13" t="s">
        <v>18</v>
      </c>
      <c r="F2921" s="15">
        <v>9850</v>
      </c>
      <c r="G2921" s="15">
        <v>0</v>
      </c>
      <c r="H2921" s="15">
        <v>9850</v>
      </c>
      <c r="I2921" s="15">
        <v>7880</v>
      </c>
      <c r="J2921" s="15">
        <v>1970</v>
      </c>
      <c r="K2921" s="16">
        <v>0.2</v>
      </c>
      <c r="L2921" s="13" t="s">
        <v>181</v>
      </c>
    </row>
    <row r="2922" spans="1:12" ht="36">
      <c r="A2922" s="13" t="s">
        <v>3180</v>
      </c>
      <c r="B2922" s="14">
        <v>45750</v>
      </c>
      <c r="C2922" s="13" t="s">
        <v>365</v>
      </c>
      <c r="D2922" s="13" t="s">
        <v>70</v>
      </c>
      <c r="E2922" s="13" t="s">
        <v>24</v>
      </c>
      <c r="F2922" s="15">
        <v>0</v>
      </c>
      <c r="G2922" s="15">
        <v>63.36</v>
      </c>
      <c r="H2922" s="15">
        <v>63.36</v>
      </c>
      <c r="I2922" s="15">
        <v>-954.25</v>
      </c>
      <c r="J2922" s="15">
        <v>1017.61</v>
      </c>
      <c r="K2922" s="16">
        <v>16.06076389</v>
      </c>
      <c r="L2922" s="13" t="s">
        <v>239</v>
      </c>
    </row>
    <row r="2923" spans="1:12">
      <c r="A2923" s="13" t="s">
        <v>2977</v>
      </c>
      <c r="B2923" s="14">
        <v>45750</v>
      </c>
      <c r="C2923" s="13" t="s">
        <v>21</v>
      </c>
      <c r="D2923" s="13" t="s">
        <v>20</v>
      </c>
      <c r="E2923" s="13" t="s">
        <v>24</v>
      </c>
      <c r="F2923" s="15">
        <v>0</v>
      </c>
      <c r="G2923" s="15">
        <v>0</v>
      </c>
      <c r="H2923" s="15">
        <v>0</v>
      </c>
      <c r="I2923" s="15">
        <v>95.31</v>
      </c>
      <c r="J2923" s="15">
        <v>-95.31</v>
      </c>
      <c r="K2923" s="16">
        <v>0</v>
      </c>
      <c r="L2923" s="13" t="s">
        <v>245</v>
      </c>
    </row>
    <row r="2924" spans="1:12" ht="24">
      <c r="A2924" s="13" t="s">
        <v>2149</v>
      </c>
      <c r="B2924" s="14">
        <v>45750</v>
      </c>
      <c r="C2924" s="13" t="s">
        <v>95</v>
      </c>
      <c r="D2924" s="13" t="s">
        <v>70</v>
      </c>
      <c r="E2924" s="13" t="s">
        <v>24</v>
      </c>
      <c r="F2924" s="15">
        <v>0</v>
      </c>
      <c r="G2924" s="15">
        <v>0</v>
      </c>
      <c r="H2924" s="15">
        <v>0</v>
      </c>
      <c r="I2924" s="15">
        <v>-124.16</v>
      </c>
      <c r="J2924" s="15">
        <v>124.16</v>
      </c>
      <c r="K2924" s="16">
        <v>0</v>
      </c>
      <c r="L2924" s="13" t="s">
        <v>243</v>
      </c>
    </row>
    <row r="2925" spans="1:12" ht="36">
      <c r="A2925" s="13" t="s">
        <v>2262</v>
      </c>
      <c r="B2925" s="14">
        <v>45750</v>
      </c>
      <c r="C2925" s="13" t="s">
        <v>201</v>
      </c>
      <c r="D2925" s="13" t="s">
        <v>103</v>
      </c>
      <c r="E2925" s="13" t="s">
        <v>18</v>
      </c>
      <c r="F2925" s="15">
        <v>0</v>
      </c>
      <c r="G2925" s="15">
        <v>0</v>
      </c>
      <c r="H2925" s="15">
        <v>0</v>
      </c>
      <c r="I2925" s="15">
        <v>-2184.54</v>
      </c>
      <c r="J2925" s="15">
        <v>2184.54</v>
      </c>
      <c r="K2925" s="16">
        <v>0</v>
      </c>
      <c r="L2925" s="13" t="s">
        <v>269</v>
      </c>
    </row>
    <row r="2926" spans="1:12" ht="24">
      <c r="A2926" s="13" t="s">
        <v>3232</v>
      </c>
      <c r="B2926" s="14">
        <v>45750</v>
      </c>
      <c r="C2926" s="13" t="s">
        <v>71</v>
      </c>
      <c r="D2926" s="13" t="s">
        <v>70</v>
      </c>
      <c r="E2926" s="13" t="s">
        <v>24</v>
      </c>
      <c r="F2926" s="15">
        <v>41594.769999999997</v>
      </c>
      <c r="G2926" s="15">
        <v>0</v>
      </c>
      <c r="H2926" s="15">
        <v>41594.769999999997</v>
      </c>
      <c r="I2926" s="15">
        <v>34303.42</v>
      </c>
      <c r="J2926" s="15">
        <v>7291.35</v>
      </c>
      <c r="K2926" s="16">
        <v>0.17529486999999999</v>
      </c>
      <c r="L2926" s="13" t="s">
        <v>243</v>
      </c>
    </row>
    <row r="2927" spans="1:12" ht="24">
      <c r="A2927" s="13" t="s">
        <v>1865</v>
      </c>
      <c r="B2927" s="14">
        <v>45750</v>
      </c>
      <c r="C2927" s="13" t="s">
        <v>1866</v>
      </c>
      <c r="D2927" s="13" t="s">
        <v>39</v>
      </c>
      <c r="E2927" s="13" t="s">
        <v>24</v>
      </c>
      <c r="F2927" s="15">
        <v>0</v>
      </c>
      <c r="G2927" s="15">
        <v>-212.26</v>
      </c>
      <c r="H2927" s="15">
        <v>-212.26</v>
      </c>
      <c r="I2927" s="15">
        <v>0</v>
      </c>
      <c r="J2927" s="15">
        <v>-212.26</v>
      </c>
      <c r="K2927" s="16">
        <v>1</v>
      </c>
      <c r="L2927" s="13" t="s">
        <v>249</v>
      </c>
    </row>
    <row r="2928" spans="1:12" ht="24">
      <c r="A2928" s="13" t="s">
        <v>1253</v>
      </c>
      <c r="B2928" s="14">
        <v>45750</v>
      </c>
      <c r="C2928" s="13" t="s">
        <v>175</v>
      </c>
      <c r="D2928" s="13" t="s">
        <v>20</v>
      </c>
      <c r="E2928" s="13" t="s">
        <v>24</v>
      </c>
      <c r="F2928" s="15">
        <v>0</v>
      </c>
      <c r="G2928" s="15">
        <v>0</v>
      </c>
      <c r="H2928" s="15">
        <v>0</v>
      </c>
      <c r="I2928" s="15">
        <v>50</v>
      </c>
      <c r="J2928" s="15">
        <v>-50</v>
      </c>
      <c r="K2928" s="16">
        <v>0</v>
      </c>
      <c r="L2928" s="13" t="s">
        <v>20</v>
      </c>
    </row>
    <row r="2929" spans="1:12" ht="24">
      <c r="A2929" s="13" t="s">
        <v>1279</v>
      </c>
      <c r="B2929" s="14">
        <v>45750</v>
      </c>
      <c r="C2929" s="13" t="s">
        <v>175</v>
      </c>
      <c r="D2929" s="13" t="s">
        <v>20</v>
      </c>
      <c r="E2929" s="13" t="s">
        <v>24</v>
      </c>
      <c r="F2929" s="15">
        <v>0</v>
      </c>
      <c r="G2929" s="15">
        <v>0</v>
      </c>
      <c r="H2929" s="15">
        <v>0</v>
      </c>
      <c r="I2929" s="15">
        <v>50</v>
      </c>
      <c r="J2929" s="15">
        <v>-50</v>
      </c>
      <c r="K2929" s="16">
        <v>0</v>
      </c>
      <c r="L2929" s="13" t="s">
        <v>20</v>
      </c>
    </row>
    <row r="2930" spans="1:12">
      <c r="A2930" s="13" t="s">
        <v>3077</v>
      </c>
      <c r="B2930" s="14">
        <v>45750</v>
      </c>
      <c r="C2930" s="13" t="s">
        <v>224</v>
      </c>
      <c r="D2930" s="13" t="s">
        <v>76</v>
      </c>
      <c r="E2930" s="13" t="s">
        <v>18</v>
      </c>
      <c r="F2930" s="15">
        <v>0</v>
      </c>
      <c r="G2930" s="15">
        <v>0</v>
      </c>
      <c r="H2930" s="15">
        <v>0</v>
      </c>
      <c r="I2930" s="15">
        <v>-653.21</v>
      </c>
      <c r="J2930" s="15">
        <v>653.21</v>
      </c>
      <c r="K2930" s="16">
        <v>0</v>
      </c>
      <c r="L2930" s="13" t="s">
        <v>237</v>
      </c>
    </row>
    <row r="2931" spans="1:12">
      <c r="A2931" s="13" t="s">
        <v>3233</v>
      </c>
      <c r="B2931" s="14">
        <v>45750</v>
      </c>
      <c r="C2931" s="13" t="s">
        <v>3234</v>
      </c>
      <c r="D2931" s="13" t="s">
        <v>15</v>
      </c>
      <c r="E2931" s="13" t="s">
        <v>18</v>
      </c>
      <c r="F2931" s="15">
        <v>420</v>
      </c>
      <c r="G2931" s="15">
        <v>0</v>
      </c>
      <c r="H2931" s="15">
        <v>420</v>
      </c>
      <c r="I2931" s="15">
        <v>247.2</v>
      </c>
      <c r="J2931" s="15">
        <v>172.8</v>
      </c>
      <c r="K2931" s="16">
        <v>0.41142856999999999</v>
      </c>
      <c r="L2931" s="13" t="s">
        <v>3067</v>
      </c>
    </row>
    <row r="2932" spans="1:12">
      <c r="A2932" s="13" t="s">
        <v>2475</v>
      </c>
      <c r="B2932" s="14">
        <v>45750</v>
      </c>
      <c r="C2932" s="13" t="s">
        <v>21</v>
      </c>
      <c r="D2932" s="13" t="s">
        <v>20</v>
      </c>
      <c r="E2932" s="13" t="s">
        <v>24</v>
      </c>
      <c r="F2932" s="15">
        <v>0</v>
      </c>
      <c r="G2932" s="15">
        <v>0</v>
      </c>
      <c r="H2932" s="15">
        <v>0</v>
      </c>
      <c r="I2932" s="15">
        <v>4593.62</v>
      </c>
      <c r="J2932" s="15">
        <v>-4593.62</v>
      </c>
      <c r="K2932" s="16">
        <v>0</v>
      </c>
      <c r="L2932" s="13" t="s">
        <v>20</v>
      </c>
    </row>
    <row r="2933" spans="1:12" ht="24">
      <c r="A2933" s="13" t="s">
        <v>3235</v>
      </c>
      <c r="B2933" s="14">
        <v>45750</v>
      </c>
      <c r="C2933" s="13" t="s">
        <v>1035</v>
      </c>
      <c r="D2933" s="13" t="s">
        <v>106</v>
      </c>
      <c r="E2933" s="13" t="s">
        <v>33</v>
      </c>
      <c r="F2933" s="15">
        <v>5629.08</v>
      </c>
      <c r="G2933" s="15">
        <v>0</v>
      </c>
      <c r="H2933" s="15">
        <v>5629.08</v>
      </c>
      <c r="I2933" s="15">
        <v>4592.46</v>
      </c>
      <c r="J2933" s="15">
        <v>1036.6199999999999</v>
      </c>
      <c r="K2933" s="16">
        <v>0.18415443000000001</v>
      </c>
      <c r="L2933" s="13" t="s">
        <v>77</v>
      </c>
    </row>
    <row r="2934" spans="1:12">
      <c r="A2934" s="13" t="s">
        <v>2572</v>
      </c>
      <c r="B2934" s="14">
        <v>45750</v>
      </c>
      <c r="C2934" s="13" t="s">
        <v>411</v>
      </c>
      <c r="D2934" s="13" t="s">
        <v>59</v>
      </c>
      <c r="E2934" s="13" t="s">
        <v>18</v>
      </c>
      <c r="F2934" s="15">
        <v>0</v>
      </c>
      <c r="G2934" s="15">
        <v>0</v>
      </c>
      <c r="H2934" s="15">
        <v>0</v>
      </c>
      <c r="I2934" s="15">
        <v>-261.97000000000003</v>
      </c>
      <c r="J2934" s="15">
        <v>261.97000000000003</v>
      </c>
      <c r="K2934" s="16">
        <v>0</v>
      </c>
      <c r="L2934" s="13" t="s">
        <v>181</v>
      </c>
    </row>
    <row r="2935" spans="1:12">
      <c r="A2935" s="13" t="s">
        <v>2576</v>
      </c>
      <c r="B2935" s="14">
        <v>45750</v>
      </c>
      <c r="C2935" s="13" t="s">
        <v>21</v>
      </c>
      <c r="D2935" s="13" t="s">
        <v>20</v>
      </c>
      <c r="E2935" s="13" t="s">
        <v>24</v>
      </c>
      <c r="F2935" s="15">
        <v>8842.11</v>
      </c>
      <c r="G2935" s="15">
        <v>0</v>
      </c>
      <c r="H2935" s="15">
        <v>8842.11</v>
      </c>
      <c r="I2935" s="15">
        <v>6738.87</v>
      </c>
      <c r="J2935" s="15">
        <v>2103.2399999999998</v>
      </c>
      <c r="K2935" s="16">
        <v>0.2378663</v>
      </c>
      <c r="L2935" s="13" t="s">
        <v>20</v>
      </c>
    </row>
    <row r="2936" spans="1:12" ht="36">
      <c r="A2936" s="13" t="s">
        <v>3236</v>
      </c>
      <c r="B2936" s="14">
        <v>45750</v>
      </c>
      <c r="C2936" s="13" t="s">
        <v>152</v>
      </c>
      <c r="D2936" s="13" t="s">
        <v>113</v>
      </c>
      <c r="E2936" s="13" t="s">
        <v>24</v>
      </c>
      <c r="F2936" s="15">
        <v>53332.38</v>
      </c>
      <c r="G2936" s="15">
        <v>0</v>
      </c>
      <c r="H2936" s="15">
        <v>53332.38</v>
      </c>
      <c r="I2936" s="15">
        <v>48332.46</v>
      </c>
      <c r="J2936" s="15">
        <v>4999.92</v>
      </c>
      <c r="K2936" s="16">
        <v>9.3750180000000002E-2</v>
      </c>
      <c r="L2936" s="13" t="s">
        <v>113</v>
      </c>
    </row>
    <row r="2937" spans="1:12" ht="24">
      <c r="A2937" s="13" t="s">
        <v>3237</v>
      </c>
      <c r="B2937" s="14">
        <v>45750</v>
      </c>
      <c r="C2937" s="13" t="s">
        <v>175</v>
      </c>
      <c r="D2937" s="13" t="s">
        <v>20</v>
      </c>
      <c r="E2937" s="13" t="s">
        <v>24</v>
      </c>
      <c r="F2937" s="15">
        <v>1267.0999999999999</v>
      </c>
      <c r="G2937" s="15">
        <v>0</v>
      </c>
      <c r="H2937" s="15">
        <v>1267.0999999999999</v>
      </c>
      <c r="I2937" s="15">
        <v>977.73</v>
      </c>
      <c r="J2937" s="15">
        <v>289.37</v>
      </c>
      <c r="K2937" s="16">
        <v>0.22837187</v>
      </c>
      <c r="L2937" s="13" t="s">
        <v>20</v>
      </c>
    </row>
    <row r="2938" spans="1:12" ht="24">
      <c r="A2938" s="13" t="s">
        <v>3238</v>
      </c>
      <c r="B2938" s="14">
        <v>45750</v>
      </c>
      <c r="C2938" s="13" t="s">
        <v>175</v>
      </c>
      <c r="D2938" s="13" t="s">
        <v>20</v>
      </c>
      <c r="E2938" s="13" t="s">
        <v>24</v>
      </c>
      <c r="F2938" s="15">
        <v>1054.25</v>
      </c>
      <c r="G2938" s="15">
        <v>0</v>
      </c>
      <c r="H2938" s="15">
        <v>1054.25</v>
      </c>
      <c r="I2938" s="15">
        <v>819.75</v>
      </c>
      <c r="J2938" s="15">
        <v>234.5</v>
      </c>
      <c r="K2938" s="16">
        <v>0.22243300999999999</v>
      </c>
      <c r="L2938" s="13" t="s">
        <v>20</v>
      </c>
    </row>
    <row r="2939" spans="1:12" ht="24">
      <c r="A2939" s="13" t="s">
        <v>3239</v>
      </c>
      <c r="B2939" s="14">
        <v>45750</v>
      </c>
      <c r="C2939" s="13" t="s">
        <v>175</v>
      </c>
      <c r="D2939" s="13" t="s">
        <v>20</v>
      </c>
      <c r="E2939" s="13" t="s">
        <v>24</v>
      </c>
      <c r="F2939" s="15">
        <v>2309.02</v>
      </c>
      <c r="G2939" s="15">
        <v>0</v>
      </c>
      <c r="H2939" s="15">
        <v>2309.02</v>
      </c>
      <c r="I2939" s="15">
        <v>1856.98</v>
      </c>
      <c r="J2939" s="15">
        <v>452.04</v>
      </c>
      <c r="K2939" s="16">
        <v>0.19577137</v>
      </c>
      <c r="L2939" s="13" t="s">
        <v>20</v>
      </c>
    </row>
    <row r="2940" spans="1:12" ht="24">
      <c r="A2940" s="13" t="s">
        <v>3240</v>
      </c>
      <c r="B2940" s="14">
        <v>45750</v>
      </c>
      <c r="C2940" s="13" t="s">
        <v>175</v>
      </c>
      <c r="D2940" s="13" t="s">
        <v>20</v>
      </c>
      <c r="E2940" s="13" t="s">
        <v>24</v>
      </c>
      <c r="F2940" s="15">
        <v>2228.4299999999998</v>
      </c>
      <c r="G2940" s="15">
        <v>0</v>
      </c>
      <c r="H2940" s="15">
        <v>2228.4299999999998</v>
      </c>
      <c r="I2940" s="15">
        <v>1659.1</v>
      </c>
      <c r="J2940" s="15">
        <v>569.33000000000004</v>
      </c>
      <c r="K2940" s="16">
        <v>0.25548480000000001</v>
      </c>
      <c r="L2940" s="13" t="s">
        <v>20</v>
      </c>
    </row>
    <row r="2941" spans="1:12" ht="24">
      <c r="A2941" s="13" t="s">
        <v>3241</v>
      </c>
      <c r="B2941" s="14">
        <v>45750</v>
      </c>
      <c r="C2941" s="13" t="s">
        <v>71</v>
      </c>
      <c r="D2941" s="13" t="s">
        <v>70</v>
      </c>
      <c r="E2941" s="13" t="s">
        <v>24</v>
      </c>
      <c r="F2941" s="15">
        <v>2059.27</v>
      </c>
      <c r="G2941" s="15">
        <v>0</v>
      </c>
      <c r="H2941" s="15">
        <v>2059.27</v>
      </c>
      <c r="I2941" s="15">
        <v>1544.46</v>
      </c>
      <c r="J2941" s="15">
        <v>514.80999999999995</v>
      </c>
      <c r="K2941" s="16">
        <v>0.24999636</v>
      </c>
      <c r="L2941" s="13" t="s">
        <v>243</v>
      </c>
    </row>
    <row r="2942" spans="1:12" ht="24">
      <c r="A2942" s="13" t="s">
        <v>3242</v>
      </c>
      <c r="B2942" s="14">
        <v>45750</v>
      </c>
      <c r="C2942" s="13" t="s">
        <v>175</v>
      </c>
      <c r="D2942" s="13" t="s">
        <v>20</v>
      </c>
      <c r="E2942" s="13" t="s">
        <v>24</v>
      </c>
      <c r="F2942" s="15">
        <v>1986.4</v>
      </c>
      <c r="G2942" s="15">
        <v>0</v>
      </c>
      <c r="H2942" s="15">
        <v>1986.4</v>
      </c>
      <c r="I2942" s="15">
        <v>1365.14</v>
      </c>
      <c r="J2942" s="15">
        <v>621.26</v>
      </c>
      <c r="K2942" s="16">
        <v>0.31275674999999997</v>
      </c>
      <c r="L2942" s="13" t="s">
        <v>20</v>
      </c>
    </row>
    <row r="2943" spans="1:12" ht="24">
      <c r="A2943" s="13" t="s">
        <v>3243</v>
      </c>
      <c r="B2943" s="14">
        <v>45750</v>
      </c>
      <c r="C2943" s="13" t="s">
        <v>175</v>
      </c>
      <c r="D2943" s="13" t="s">
        <v>20</v>
      </c>
      <c r="E2943" s="13" t="s">
        <v>24</v>
      </c>
      <c r="F2943" s="15">
        <v>998.02</v>
      </c>
      <c r="G2943" s="15">
        <v>0</v>
      </c>
      <c r="H2943" s="15">
        <v>998.02</v>
      </c>
      <c r="I2943" s="15">
        <v>731.18</v>
      </c>
      <c r="J2943" s="15">
        <v>266.83999999999997</v>
      </c>
      <c r="K2943" s="16">
        <v>0.26736938999999998</v>
      </c>
      <c r="L2943" s="13" t="s">
        <v>20</v>
      </c>
    </row>
    <row r="2944" spans="1:12" ht="24">
      <c r="A2944" s="13" t="s">
        <v>3244</v>
      </c>
      <c r="B2944" s="14">
        <v>45750</v>
      </c>
      <c r="C2944" s="13" t="s">
        <v>175</v>
      </c>
      <c r="D2944" s="13" t="s">
        <v>20</v>
      </c>
      <c r="E2944" s="13" t="s">
        <v>24</v>
      </c>
      <c r="F2944" s="15">
        <v>1651</v>
      </c>
      <c r="G2944" s="15">
        <v>0</v>
      </c>
      <c r="H2944" s="15">
        <v>1651</v>
      </c>
      <c r="I2944" s="15">
        <v>1234.8</v>
      </c>
      <c r="J2944" s="15">
        <v>416.2</v>
      </c>
      <c r="K2944" s="16">
        <v>0.25208964</v>
      </c>
      <c r="L2944" s="13" t="s">
        <v>20</v>
      </c>
    </row>
    <row r="2945" spans="1:12" ht="36">
      <c r="A2945" s="13" t="s">
        <v>3245</v>
      </c>
      <c r="B2945" s="14">
        <v>45750</v>
      </c>
      <c r="C2945" s="13" t="s">
        <v>2108</v>
      </c>
      <c r="D2945" s="13" t="s">
        <v>59</v>
      </c>
      <c r="E2945" s="13" t="s">
        <v>18</v>
      </c>
      <c r="F2945" s="15">
        <v>250098</v>
      </c>
      <c r="G2945" s="15">
        <v>0</v>
      </c>
      <c r="H2945" s="15">
        <v>250098</v>
      </c>
      <c r="I2945" s="15">
        <v>201285.44</v>
      </c>
      <c r="J2945" s="15">
        <v>48812.56</v>
      </c>
      <c r="K2945" s="16">
        <v>0.19517372999999999</v>
      </c>
      <c r="L2945" s="13" t="s">
        <v>269</v>
      </c>
    </row>
    <row r="2946" spans="1:12">
      <c r="A2946" s="13" t="s">
        <v>3246</v>
      </c>
      <c r="B2946" s="14">
        <v>45750</v>
      </c>
      <c r="C2946" s="13" t="s">
        <v>21</v>
      </c>
      <c r="D2946" s="13" t="s">
        <v>20</v>
      </c>
      <c r="E2946" s="13" t="s">
        <v>24</v>
      </c>
      <c r="F2946" s="15">
        <v>310.2</v>
      </c>
      <c r="G2946" s="15">
        <v>0</v>
      </c>
      <c r="H2946" s="15">
        <v>310.2</v>
      </c>
      <c r="I2946" s="15">
        <v>241.95</v>
      </c>
      <c r="J2946" s="15">
        <v>68.25</v>
      </c>
      <c r="K2946" s="16">
        <v>0.22001934000000001</v>
      </c>
      <c r="L2946" s="13" t="s">
        <v>237</v>
      </c>
    </row>
    <row r="2947" spans="1:12">
      <c r="A2947" s="13" t="s">
        <v>2583</v>
      </c>
      <c r="B2947" s="14">
        <v>45750</v>
      </c>
      <c r="C2947" s="13" t="s">
        <v>94</v>
      </c>
      <c r="D2947" s="13" t="s">
        <v>81</v>
      </c>
      <c r="E2947" s="13" t="s">
        <v>24</v>
      </c>
      <c r="F2947" s="15">
        <v>0</v>
      </c>
      <c r="G2947" s="15">
        <v>0</v>
      </c>
      <c r="H2947" s="15">
        <v>0</v>
      </c>
      <c r="I2947" s="15">
        <v>903.5</v>
      </c>
      <c r="J2947" s="15">
        <v>-903.5</v>
      </c>
      <c r="K2947" s="16">
        <v>0</v>
      </c>
      <c r="L2947" s="13" t="s">
        <v>247</v>
      </c>
    </row>
    <row r="2948" spans="1:12" ht="24">
      <c r="A2948" s="13" t="s">
        <v>3247</v>
      </c>
      <c r="B2948" s="14">
        <v>45750</v>
      </c>
      <c r="C2948" s="13" t="s">
        <v>175</v>
      </c>
      <c r="D2948" s="13" t="s">
        <v>20</v>
      </c>
      <c r="E2948" s="13" t="s">
        <v>24</v>
      </c>
      <c r="F2948" s="15">
        <v>2421.8000000000002</v>
      </c>
      <c r="G2948" s="15">
        <v>0</v>
      </c>
      <c r="H2948" s="15">
        <v>2421.8000000000002</v>
      </c>
      <c r="I2948" s="15">
        <v>1802.4</v>
      </c>
      <c r="J2948" s="15">
        <v>619.4</v>
      </c>
      <c r="K2948" s="16">
        <v>0.25576018</v>
      </c>
      <c r="L2948" s="13" t="s">
        <v>20</v>
      </c>
    </row>
    <row r="2949" spans="1:12" ht="24">
      <c r="A2949" s="13" t="s">
        <v>3248</v>
      </c>
      <c r="B2949" s="14">
        <v>45750</v>
      </c>
      <c r="C2949" s="13" t="s">
        <v>175</v>
      </c>
      <c r="D2949" s="13" t="s">
        <v>20</v>
      </c>
      <c r="E2949" s="13" t="s">
        <v>24</v>
      </c>
      <c r="F2949" s="15">
        <v>1514.18</v>
      </c>
      <c r="G2949" s="15">
        <v>0</v>
      </c>
      <c r="H2949" s="15">
        <v>1514.18</v>
      </c>
      <c r="I2949" s="15">
        <v>1139.3499999999999</v>
      </c>
      <c r="J2949" s="15">
        <v>374.83</v>
      </c>
      <c r="K2949" s="16">
        <v>0.24754652999999999</v>
      </c>
      <c r="L2949" s="13" t="s">
        <v>20</v>
      </c>
    </row>
    <row r="2950" spans="1:12" ht="24">
      <c r="A2950" s="13" t="s">
        <v>3249</v>
      </c>
      <c r="B2950" s="14">
        <v>45750</v>
      </c>
      <c r="C2950" s="13" t="s">
        <v>175</v>
      </c>
      <c r="D2950" s="13" t="s">
        <v>20</v>
      </c>
      <c r="E2950" s="13" t="s">
        <v>24</v>
      </c>
      <c r="F2950" s="15">
        <v>1651</v>
      </c>
      <c r="G2950" s="15">
        <v>0</v>
      </c>
      <c r="H2950" s="15">
        <v>1651</v>
      </c>
      <c r="I2950" s="15">
        <v>1234.8</v>
      </c>
      <c r="J2950" s="15">
        <v>416.2</v>
      </c>
      <c r="K2950" s="16">
        <v>0.25208964</v>
      </c>
      <c r="L2950" s="13" t="s">
        <v>20</v>
      </c>
    </row>
    <row r="2951" spans="1:12" ht="36">
      <c r="A2951" s="13" t="s">
        <v>2185</v>
      </c>
      <c r="B2951" s="14">
        <v>45751</v>
      </c>
      <c r="C2951" s="13" t="s">
        <v>121</v>
      </c>
      <c r="D2951" s="13" t="s">
        <v>120</v>
      </c>
      <c r="E2951" s="13" t="s">
        <v>24</v>
      </c>
      <c r="F2951" s="15">
        <v>0</v>
      </c>
      <c r="G2951" s="15">
        <v>120.99</v>
      </c>
      <c r="H2951" s="15">
        <v>120.99</v>
      </c>
      <c r="I2951" s="15">
        <v>-1764.75</v>
      </c>
      <c r="J2951" s="15">
        <v>1885.74</v>
      </c>
      <c r="K2951" s="16">
        <v>15.585916190000001</v>
      </c>
      <c r="L2951" s="13" t="s">
        <v>120</v>
      </c>
    </row>
    <row r="2952" spans="1:12" ht="24">
      <c r="A2952" s="13" t="s">
        <v>1503</v>
      </c>
      <c r="B2952" s="14">
        <v>45751</v>
      </c>
      <c r="C2952" s="13" t="s">
        <v>146</v>
      </c>
      <c r="D2952" s="13" t="s">
        <v>76</v>
      </c>
      <c r="E2952" s="13" t="s">
        <v>18</v>
      </c>
      <c r="F2952" s="15">
        <v>0</v>
      </c>
      <c r="G2952" s="15">
        <v>0</v>
      </c>
      <c r="H2952" s="15">
        <v>0</v>
      </c>
      <c r="I2952" s="15">
        <v>512.79999999999995</v>
      </c>
      <c r="J2952" s="15">
        <v>-512.79999999999995</v>
      </c>
      <c r="K2952" s="16">
        <v>0</v>
      </c>
      <c r="L2952" s="13" t="s">
        <v>127</v>
      </c>
    </row>
    <row r="2953" spans="1:12">
      <c r="A2953" s="13" t="s">
        <v>2157</v>
      </c>
      <c r="B2953" s="14">
        <v>45751</v>
      </c>
      <c r="C2953" s="13" t="s">
        <v>21</v>
      </c>
      <c r="D2953" s="13" t="s">
        <v>20</v>
      </c>
      <c r="E2953" s="13" t="s">
        <v>24</v>
      </c>
      <c r="F2953" s="15">
        <v>0</v>
      </c>
      <c r="G2953" s="15">
        <v>0</v>
      </c>
      <c r="H2953" s="15">
        <v>0</v>
      </c>
      <c r="I2953" s="15">
        <v>-300</v>
      </c>
      <c r="J2953" s="15">
        <v>300</v>
      </c>
      <c r="K2953" s="16">
        <v>0</v>
      </c>
      <c r="L2953" s="13" t="s">
        <v>245</v>
      </c>
    </row>
    <row r="2954" spans="1:12" ht="48">
      <c r="A2954" s="13" t="s">
        <v>3149</v>
      </c>
      <c r="B2954" s="14">
        <v>45751</v>
      </c>
      <c r="C2954" s="13" t="s">
        <v>3150</v>
      </c>
      <c r="D2954" s="13" t="s">
        <v>59</v>
      </c>
      <c r="E2954" s="13" t="s">
        <v>18</v>
      </c>
      <c r="F2954" s="15">
        <v>0</v>
      </c>
      <c r="G2954" s="15">
        <v>0</v>
      </c>
      <c r="H2954" s="15">
        <v>0</v>
      </c>
      <c r="I2954" s="15">
        <v>2328.04</v>
      </c>
      <c r="J2954" s="15">
        <v>-2328.04</v>
      </c>
      <c r="K2954" s="16">
        <v>0</v>
      </c>
      <c r="L2954" s="13" t="s">
        <v>272</v>
      </c>
    </row>
    <row r="2955" spans="1:12" ht="24">
      <c r="A2955" s="13" t="s">
        <v>2315</v>
      </c>
      <c r="B2955" s="14">
        <v>45751</v>
      </c>
      <c r="C2955" s="13" t="s">
        <v>2316</v>
      </c>
      <c r="D2955" s="13" t="s">
        <v>45</v>
      </c>
      <c r="E2955" s="13" t="s">
        <v>24</v>
      </c>
      <c r="F2955" s="15">
        <v>0</v>
      </c>
      <c r="G2955" s="15">
        <v>0</v>
      </c>
      <c r="H2955" s="15">
        <v>0</v>
      </c>
      <c r="I2955" s="15">
        <v>73.41</v>
      </c>
      <c r="J2955" s="15">
        <v>-73.41</v>
      </c>
      <c r="K2955" s="16">
        <v>0</v>
      </c>
      <c r="L2955" s="13" t="s">
        <v>241</v>
      </c>
    </row>
    <row r="2956" spans="1:12" ht="36">
      <c r="A2956" s="13" t="s">
        <v>3250</v>
      </c>
      <c r="B2956" s="14">
        <v>45751</v>
      </c>
      <c r="C2956" s="13" t="s">
        <v>89</v>
      </c>
      <c r="D2956" s="13" t="s">
        <v>39</v>
      </c>
      <c r="E2956" s="13" t="s">
        <v>33</v>
      </c>
      <c r="F2956" s="15">
        <v>8858.0400000000009</v>
      </c>
      <c r="G2956" s="15">
        <v>0</v>
      </c>
      <c r="H2956" s="15">
        <v>8858.0400000000009</v>
      </c>
      <c r="I2956" s="15">
        <v>7196.68</v>
      </c>
      <c r="J2956" s="15">
        <v>1661.36</v>
      </c>
      <c r="K2956" s="16">
        <v>0.18755390999999999</v>
      </c>
      <c r="L2956" s="13" t="s">
        <v>117</v>
      </c>
    </row>
    <row r="2957" spans="1:12">
      <c r="A2957" s="13" t="s">
        <v>1216</v>
      </c>
      <c r="B2957" s="14">
        <v>45751</v>
      </c>
      <c r="C2957" s="13" t="s">
        <v>21</v>
      </c>
      <c r="D2957" s="13" t="s">
        <v>20</v>
      </c>
      <c r="E2957" s="13" t="s">
        <v>24</v>
      </c>
      <c r="F2957" s="15">
        <v>0</v>
      </c>
      <c r="G2957" s="15">
        <v>0</v>
      </c>
      <c r="H2957" s="15">
        <v>0</v>
      </c>
      <c r="I2957" s="15">
        <v>600</v>
      </c>
      <c r="J2957" s="15">
        <v>-600</v>
      </c>
      <c r="K2957" s="16">
        <v>0</v>
      </c>
      <c r="L2957" s="13" t="s">
        <v>20</v>
      </c>
    </row>
    <row r="2958" spans="1:12" ht="24">
      <c r="A2958" s="13" t="s">
        <v>3251</v>
      </c>
      <c r="B2958" s="14">
        <v>45751</v>
      </c>
      <c r="C2958" s="13" t="s">
        <v>223</v>
      </c>
      <c r="D2958" s="13" t="s">
        <v>59</v>
      </c>
      <c r="E2958" s="13" t="s">
        <v>18</v>
      </c>
      <c r="F2958" s="15">
        <v>5450.83</v>
      </c>
      <c r="G2958" s="15">
        <v>-1315.49</v>
      </c>
      <c r="H2958" s="15">
        <v>4135.34</v>
      </c>
      <c r="I2958" s="15">
        <v>3391.74</v>
      </c>
      <c r="J2958" s="15">
        <v>743.6</v>
      </c>
      <c r="K2958" s="16">
        <v>0.17981593000000001</v>
      </c>
      <c r="L2958" s="13" t="s">
        <v>103</v>
      </c>
    </row>
    <row r="2959" spans="1:12" ht="36">
      <c r="A2959" s="13" t="s">
        <v>3252</v>
      </c>
      <c r="B2959" s="14">
        <v>45751</v>
      </c>
      <c r="C2959" s="13" t="s">
        <v>2108</v>
      </c>
      <c r="D2959" s="13" t="s">
        <v>59</v>
      </c>
      <c r="E2959" s="13" t="s">
        <v>18</v>
      </c>
      <c r="F2959" s="15">
        <v>32451.57</v>
      </c>
      <c r="G2959" s="15">
        <v>0</v>
      </c>
      <c r="H2959" s="15">
        <v>32451.57</v>
      </c>
      <c r="I2959" s="15">
        <v>27312.79</v>
      </c>
      <c r="J2959" s="15">
        <v>5138.78</v>
      </c>
      <c r="K2959" s="16">
        <v>0.15835228000000001</v>
      </c>
      <c r="L2959" s="13" t="s">
        <v>103</v>
      </c>
    </row>
    <row r="2960" spans="1:12">
      <c r="A2960" s="13" t="s">
        <v>3253</v>
      </c>
      <c r="B2960" s="14">
        <v>45751</v>
      </c>
      <c r="C2960" s="13" t="s">
        <v>636</v>
      </c>
      <c r="D2960" s="13" t="s">
        <v>45</v>
      </c>
      <c r="E2960" s="13" t="s">
        <v>24</v>
      </c>
      <c r="F2960" s="15">
        <v>9700</v>
      </c>
      <c r="G2960" s="15">
        <v>0</v>
      </c>
      <c r="H2960" s="15">
        <v>9700</v>
      </c>
      <c r="I2960" s="15">
        <v>7275</v>
      </c>
      <c r="J2960" s="15">
        <v>2425</v>
      </c>
      <c r="K2960" s="16">
        <v>0.25</v>
      </c>
      <c r="L2960" s="13" t="s">
        <v>241</v>
      </c>
    </row>
    <row r="2961" spans="1:12" ht="36">
      <c r="A2961" s="13" t="s">
        <v>3254</v>
      </c>
      <c r="B2961" s="14">
        <v>45751</v>
      </c>
      <c r="C2961" s="13" t="s">
        <v>157</v>
      </c>
      <c r="D2961" s="13" t="s">
        <v>105</v>
      </c>
      <c r="E2961" s="13" t="s">
        <v>33</v>
      </c>
      <c r="F2961" s="15">
        <v>489.38</v>
      </c>
      <c r="G2961" s="15">
        <v>0</v>
      </c>
      <c r="H2961" s="15">
        <v>489.38</v>
      </c>
      <c r="I2961" s="15">
        <v>404.56</v>
      </c>
      <c r="J2961" s="15">
        <v>84.82</v>
      </c>
      <c r="K2961" s="16">
        <v>0.17332135000000001</v>
      </c>
      <c r="L2961" s="13" t="s">
        <v>117</v>
      </c>
    </row>
    <row r="2962" spans="1:12" ht="24">
      <c r="A2962" s="13" t="s">
        <v>3229</v>
      </c>
      <c r="B2962" s="14">
        <v>45751</v>
      </c>
      <c r="C2962" s="13" t="s">
        <v>170</v>
      </c>
      <c r="D2962" s="13" t="s">
        <v>81</v>
      </c>
      <c r="E2962" s="13" t="s">
        <v>24</v>
      </c>
      <c r="F2962" s="15">
        <v>0</v>
      </c>
      <c r="G2962" s="15">
        <v>666.67</v>
      </c>
      <c r="H2962" s="15">
        <v>666.67</v>
      </c>
      <c r="I2962" s="15">
        <v>500</v>
      </c>
      <c r="J2962" s="15">
        <v>166.67</v>
      </c>
      <c r="K2962" s="16">
        <v>0.25000375000000002</v>
      </c>
      <c r="L2962" s="13" t="s">
        <v>247</v>
      </c>
    </row>
    <row r="2963" spans="1:12" ht="36">
      <c r="A2963" s="13" t="s">
        <v>3255</v>
      </c>
      <c r="B2963" s="14">
        <v>45751</v>
      </c>
      <c r="C2963" s="13" t="s">
        <v>152</v>
      </c>
      <c r="D2963" s="13" t="s">
        <v>113</v>
      </c>
      <c r="E2963" s="13" t="s">
        <v>24</v>
      </c>
      <c r="F2963" s="15">
        <v>628.94000000000005</v>
      </c>
      <c r="G2963" s="15">
        <v>0</v>
      </c>
      <c r="H2963" s="15">
        <v>628.94000000000005</v>
      </c>
      <c r="I2963" s="15">
        <v>534.6</v>
      </c>
      <c r="J2963" s="15">
        <v>94.34</v>
      </c>
      <c r="K2963" s="16">
        <v>0.14999841</v>
      </c>
      <c r="L2963" s="13" t="s">
        <v>113</v>
      </c>
    </row>
    <row r="2964" spans="1:12" ht="48">
      <c r="A2964" s="13" t="s">
        <v>3256</v>
      </c>
      <c r="B2964" s="14">
        <v>45751</v>
      </c>
      <c r="C2964" s="13" t="s">
        <v>3257</v>
      </c>
      <c r="D2964" s="13" t="s">
        <v>15</v>
      </c>
      <c r="E2964" s="13" t="s">
        <v>18</v>
      </c>
      <c r="F2964" s="15">
        <v>69807</v>
      </c>
      <c r="G2964" s="15">
        <v>0</v>
      </c>
      <c r="H2964" s="15">
        <v>69807</v>
      </c>
      <c r="I2964" s="15">
        <v>69807</v>
      </c>
      <c r="J2964" s="15">
        <v>0</v>
      </c>
      <c r="K2964" s="16">
        <v>0</v>
      </c>
      <c r="L2964" s="13" t="s">
        <v>240</v>
      </c>
    </row>
    <row r="2965" spans="1:12" ht="24">
      <c r="A2965" s="13" t="s">
        <v>575</v>
      </c>
      <c r="B2965" s="14">
        <v>45751</v>
      </c>
      <c r="C2965" s="13" t="s">
        <v>576</v>
      </c>
      <c r="D2965" s="13" t="s">
        <v>59</v>
      </c>
      <c r="E2965" s="13" t="s">
        <v>18</v>
      </c>
      <c r="F2965" s="15">
        <v>0</v>
      </c>
      <c r="G2965" s="15">
        <v>-10684.69</v>
      </c>
      <c r="H2965" s="15">
        <v>-10684.69</v>
      </c>
      <c r="I2965" s="15">
        <v>-8573.99</v>
      </c>
      <c r="J2965" s="15">
        <v>-2110.6999999999998</v>
      </c>
      <c r="K2965" s="16">
        <v>0.19754434000000001</v>
      </c>
      <c r="L2965" s="13" t="s">
        <v>360</v>
      </c>
    </row>
    <row r="2966" spans="1:12" ht="24">
      <c r="A2966" s="13" t="s">
        <v>563</v>
      </c>
      <c r="B2966" s="14">
        <v>45751</v>
      </c>
      <c r="C2966" s="13" t="s">
        <v>170</v>
      </c>
      <c r="D2966" s="13" t="s">
        <v>81</v>
      </c>
      <c r="E2966" s="13" t="s">
        <v>24</v>
      </c>
      <c r="F2966" s="15">
        <v>0</v>
      </c>
      <c r="G2966" s="15">
        <v>0</v>
      </c>
      <c r="H2966" s="15">
        <v>0</v>
      </c>
      <c r="I2966" s="15">
        <v>200</v>
      </c>
      <c r="J2966" s="15">
        <v>-200</v>
      </c>
      <c r="K2966" s="16">
        <v>0</v>
      </c>
      <c r="L2966" s="13" t="s">
        <v>247</v>
      </c>
    </row>
    <row r="2967" spans="1:12" ht="48">
      <c r="A2967" s="13" t="s">
        <v>3258</v>
      </c>
      <c r="B2967" s="14">
        <v>45751</v>
      </c>
      <c r="C2967" s="13" t="s">
        <v>3257</v>
      </c>
      <c r="D2967" s="13" t="s">
        <v>15</v>
      </c>
      <c r="E2967" s="13" t="s">
        <v>18</v>
      </c>
      <c r="F2967" s="15">
        <v>22768</v>
      </c>
      <c r="G2967" s="15">
        <v>0</v>
      </c>
      <c r="H2967" s="15">
        <v>22768</v>
      </c>
      <c r="I2967" s="15">
        <v>17095</v>
      </c>
      <c r="J2967" s="15">
        <v>5673</v>
      </c>
      <c r="K2967" s="16">
        <v>0.24916550000000001</v>
      </c>
      <c r="L2967" s="13" t="s">
        <v>240</v>
      </c>
    </row>
    <row r="2968" spans="1:12" ht="24">
      <c r="A2968" s="13" t="s">
        <v>1349</v>
      </c>
      <c r="B2968" s="14">
        <v>45751</v>
      </c>
      <c r="C2968" s="13" t="s">
        <v>223</v>
      </c>
      <c r="D2968" s="13" t="s">
        <v>59</v>
      </c>
      <c r="E2968" s="13" t="s">
        <v>18</v>
      </c>
      <c r="F2968" s="15">
        <v>0</v>
      </c>
      <c r="G2968" s="15">
        <v>0</v>
      </c>
      <c r="H2968" s="15">
        <v>0</v>
      </c>
      <c r="I2968" s="15">
        <v>5790</v>
      </c>
      <c r="J2968" s="15">
        <v>-5790</v>
      </c>
      <c r="K2968" s="16">
        <v>0</v>
      </c>
      <c r="L2968" s="13" t="s">
        <v>103</v>
      </c>
    </row>
    <row r="2969" spans="1:12" ht="36">
      <c r="A2969" s="13" t="s">
        <v>2929</v>
      </c>
      <c r="B2969" s="14">
        <v>45751</v>
      </c>
      <c r="C2969" s="13" t="s">
        <v>446</v>
      </c>
      <c r="D2969" s="13" t="s">
        <v>181</v>
      </c>
      <c r="E2969" s="13" t="s">
        <v>18</v>
      </c>
      <c r="F2969" s="15">
        <v>0</v>
      </c>
      <c r="G2969" s="15">
        <v>0</v>
      </c>
      <c r="H2969" s="15">
        <v>0</v>
      </c>
      <c r="I2969" s="15">
        <v>0</v>
      </c>
      <c r="J2969" s="15">
        <v>0</v>
      </c>
      <c r="K2969" s="16">
        <v>0</v>
      </c>
      <c r="L2969" s="13" t="s">
        <v>260</v>
      </c>
    </row>
    <row r="2970" spans="1:12" ht="36">
      <c r="A2970" s="13" t="s">
        <v>2398</v>
      </c>
      <c r="B2970" s="14">
        <v>45751</v>
      </c>
      <c r="C2970" s="13" t="s">
        <v>89</v>
      </c>
      <c r="D2970" s="13" t="s">
        <v>39</v>
      </c>
      <c r="E2970" s="13" t="s">
        <v>33</v>
      </c>
      <c r="F2970" s="15">
        <v>17775.990000000002</v>
      </c>
      <c r="G2970" s="15">
        <v>0</v>
      </c>
      <c r="H2970" s="15">
        <v>17775.990000000002</v>
      </c>
      <c r="I2970" s="15">
        <v>15008.83</v>
      </c>
      <c r="J2970" s="15">
        <v>2767.16</v>
      </c>
      <c r="K2970" s="16">
        <v>0.15566840000000001</v>
      </c>
      <c r="L2970" s="13" t="s">
        <v>117</v>
      </c>
    </row>
    <row r="2971" spans="1:12">
      <c r="A2971" s="13" t="s">
        <v>1676</v>
      </c>
      <c r="B2971" s="14">
        <v>45751</v>
      </c>
      <c r="C2971" s="13" t="s">
        <v>21</v>
      </c>
      <c r="D2971" s="13" t="s">
        <v>20</v>
      </c>
      <c r="E2971" s="13" t="s">
        <v>24</v>
      </c>
      <c r="F2971" s="15">
        <v>0</v>
      </c>
      <c r="G2971" s="15">
        <v>0</v>
      </c>
      <c r="H2971" s="15">
        <v>0</v>
      </c>
      <c r="I2971" s="15">
        <v>509.18</v>
      </c>
      <c r="J2971" s="15">
        <v>-509.18</v>
      </c>
      <c r="K2971" s="16">
        <v>0</v>
      </c>
      <c r="L2971" s="13" t="s">
        <v>20</v>
      </c>
    </row>
    <row r="2972" spans="1:12" ht="24">
      <c r="A2972" s="13" t="s">
        <v>2482</v>
      </c>
      <c r="B2972" s="14">
        <v>45751</v>
      </c>
      <c r="C2972" s="13" t="s">
        <v>295</v>
      </c>
      <c r="D2972" s="13" t="s">
        <v>59</v>
      </c>
      <c r="E2972" s="13" t="s">
        <v>18</v>
      </c>
      <c r="F2972" s="15">
        <v>11530.96</v>
      </c>
      <c r="G2972" s="15">
        <v>0</v>
      </c>
      <c r="H2972" s="15">
        <v>11530.96</v>
      </c>
      <c r="I2972" s="15">
        <v>9425.5400000000009</v>
      </c>
      <c r="J2972" s="15">
        <v>2105.42</v>
      </c>
      <c r="K2972" s="16">
        <v>0.18258843999999999</v>
      </c>
      <c r="L2972" s="13" t="s">
        <v>3259</v>
      </c>
    </row>
    <row r="2973" spans="1:12">
      <c r="A2973" s="13" t="s">
        <v>2507</v>
      </c>
      <c r="B2973" s="14">
        <v>45751</v>
      </c>
      <c r="C2973" s="13" t="s">
        <v>21</v>
      </c>
      <c r="D2973" s="13" t="s">
        <v>20</v>
      </c>
      <c r="E2973" s="13" t="s">
        <v>24</v>
      </c>
      <c r="F2973" s="15">
        <v>0</v>
      </c>
      <c r="G2973" s="15">
        <v>0</v>
      </c>
      <c r="H2973" s="15">
        <v>0</v>
      </c>
      <c r="I2973" s="15">
        <v>328.82</v>
      </c>
      <c r="J2973" s="15">
        <v>-328.82</v>
      </c>
      <c r="K2973" s="16">
        <v>0</v>
      </c>
      <c r="L2973" s="13" t="s">
        <v>20</v>
      </c>
    </row>
    <row r="2974" spans="1:12">
      <c r="A2974" s="13" t="s">
        <v>2527</v>
      </c>
      <c r="B2974" s="14">
        <v>45751</v>
      </c>
      <c r="C2974" s="13" t="s">
        <v>21</v>
      </c>
      <c r="D2974" s="13" t="s">
        <v>20</v>
      </c>
      <c r="E2974" s="13" t="s">
        <v>24</v>
      </c>
      <c r="F2974" s="15">
        <v>0</v>
      </c>
      <c r="G2974" s="15">
        <v>0</v>
      </c>
      <c r="H2974" s="15">
        <v>0</v>
      </c>
      <c r="I2974" s="15">
        <v>74.59</v>
      </c>
      <c r="J2974" s="15">
        <v>-74.59</v>
      </c>
      <c r="K2974" s="16">
        <v>0</v>
      </c>
      <c r="L2974" s="13" t="s">
        <v>20</v>
      </c>
    </row>
    <row r="2975" spans="1:12" ht="24">
      <c r="A2975" s="13" t="s">
        <v>2563</v>
      </c>
      <c r="B2975" s="14">
        <v>45751</v>
      </c>
      <c r="C2975" s="13" t="s">
        <v>273</v>
      </c>
      <c r="D2975" s="13" t="s">
        <v>76</v>
      </c>
      <c r="E2975" s="13" t="s">
        <v>18</v>
      </c>
      <c r="F2975" s="15">
        <v>0</v>
      </c>
      <c r="G2975" s="15">
        <v>0</v>
      </c>
      <c r="H2975" s="15">
        <v>0</v>
      </c>
      <c r="I2975" s="15">
        <v>192.19</v>
      </c>
      <c r="J2975" s="15">
        <v>-192.19</v>
      </c>
      <c r="K2975" s="16">
        <v>0</v>
      </c>
      <c r="L2975" s="13" t="s">
        <v>269</v>
      </c>
    </row>
    <row r="2976" spans="1:12">
      <c r="A2976" s="13" t="s">
        <v>2576</v>
      </c>
      <c r="B2976" s="14">
        <v>45751</v>
      </c>
      <c r="C2976" s="13" t="s">
        <v>21</v>
      </c>
      <c r="D2976" s="13" t="s">
        <v>20</v>
      </c>
      <c r="E2976" s="13" t="s">
        <v>24</v>
      </c>
      <c r="F2976" s="15">
        <v>0</v>
      </c>
      <c r="G2976" s="15">
        <v>0</v>
      </c>
      <c r="H2976" s="15">
        <v>0</v>
      </c>
      <c r="I2976" s="15">
        <v>748.2</v>
      </c>
      <c r="J2976" s="15">
        <v>-748.2</v>
      </c>
      <c r="K2976" s="16">
        <v>0</v>
      </c>
      <c r="L2976" s="13" t="s">
        <v>20</v>
      </c>
    </row>
    <row r="2977" spans="1:12">
      <c r="A2977" s="13" t="s">
        <v>3260</v>
      </c>
      <c r="B2977" s="14">
        <v>45751</v>
      </c>
      <c r="C2977" s="13" t="s">
        <v>425</v>
      </c>
      <c r="D2977" s="13" t="s">
        <v>371</v>
      </c>
      <c r="E2977" s="13" t="s">
        <v>18</v>
      </c>
      <c r="F2977" s="15">
        <v>392.17</v>
      </c>
      <c r="G2977" s="15">
        <v>0</v>
      </c>
      <c r="H2977" s="15">
        <v>392.17</v>
      </c>
      <c r="I2977" s="15">
        <v>294.13</v>
      </c>
      <c r="J2977" s="15">
        <v>98.04</v>
      </c>
      <c r="K2977" s="16">
        <v>0.24999362999999999</v>
      </c>
      <c r="L2977" s="13" t="s">
        <v>2753</v>
      </c>
    </row>
    <row r="2978" spans="1:12" ht="24">
      <c r="A2978" s="13" t="s">
        <v>3261</v>
      </c>
      <c r="B2978" s="14">
        <v>45751</v>
      </c>
      <c r="C2978" s="13" t="s">
        <v>175</v>
      </c>
      <c r="D2978" s="13" t="s">
        <v>20</v>
      </c>
      <c r="E2978" s="13" t="s">
        <v>24</v>
      </c>
      <c r="F2978" s="15">
        <v>1514.18</v>
      </c>
      <c r="G2978" s="15">
        <v>0</v>
      </c>
      <c r="H2978" s="15">
        <v>1514.18</v>
      </c>
      <c r="I2978" s="15">
        <v>1081.3499999999999</v>
      </c>
      <c r="J2978" s="15">
        <v>432.83</v>
      </c>
      <c r="K2978" s="16">
        <v>0.28585108999999997</v>
      </c>
      <c r="L2978" s="13" t="s">
        <v>20</v>
      </c>
    </row>
    <row r="2979" spans="1:12" ht="24">
      <c r="A2979" s="13" t="s">
        <v>3262</v>
      </c>
      <c r="B2979" s="14">
        <v>45751</v>
      </c>
      <c r="C2979" s="13" t="s">
        <v>175</v>
      </c>
      <c r="D2979" s="13" t="s">
        <v>20</v>
      </c>
      <c r="E2979" s="13" t="s">
        <v>24</v>
      </c>
      <c r="F2979" s="15">
        <v>998.02</v>
      </c>
      <c r="G2979" s="15">
        <v>0</v>
      </c>
      <c r="H2979" s="15">
        <v>998.02</v>
      </c>
      <c r="I2979" s="15">
        <v>722.18</v>
      </c>
      <c r="J2979" s="15">
        <v>275.83999999999997</v>
      </c>
      <c r="K2979" s="16">
        <v>0.27638724999999997</v>
      </c>
      <c r="L2979" s="13" t="s">
        <v>20</v>
      </c>
    </row>
    <row r="2980" spans="1:12">
      <c r="A2980" s="13" t="s">
        <v>562</v>
      </c>
      <c r="B2980" s="14">
        <v>45753</v>
      </c>
      <c r="C2980" s="13" t="s">
        <v>475</v>
      </c>
      <c r="D2980" s="13" t="s">
        <v>181</v>
      </c>
      <c r="E2980" s="13" t="s">
        <v>18</v>
      </c>
      <c r="F2980" s="15">
        <v>0</v>
      </c>
      <c r="G2980" s="15">
        <v>0</v>
      </c>
      <c r="H2980" s="15">
        <v>0</v>
      </c>
      <c r="I2980" s="15">
        <v>-3037.5</v>
      </c>
      <c r="J2980" s="15">
        <v>3037.5</v>
      </c>
      <c r="K2980" s="16">
        <v>0</v>
      </c>
      <c r="L2980" s="13" t="s">
        <v>181</v>
      </c>
    </row>
    <row r="2981" spans="1:12" ht="24">
      <c r="A2981" s="13" t="s">
        <v>2855</v>
      </c>
      <c r="B2981" s="14">
        <v>45753</v>
      </c>
      <c r="C2981" s="13" t="s">
        <v>1634</v>
      </c>
      <c r="D2981" s="13" t="s">
        <v>30</v>
      </c>
      <c r="E2981" s="13" t="s">
        <v>33</v>
      </c>
      <c r="F2981" s="15">
        <v>0</v>
      </c>
      <c r="G2981" s="15">
        <v>0</v>
      </c>
      <c r="H2981" s="15">
        <v>0</v>
      </c>
      <c r="I2981" s="15">
        <v>-6.42</v>
      </c>
      <c r="J2981" s="15">
        <v>6.42</v>
      </c>
      <c r="K2981" s="16">
        <v>0</v>
      </c>
      <c r="L2981" s="13" t="s">
        <v>77</v>
      </c>
    </row>
    <row r="2982" spans="1:12" ht="36">
      <c r="A2982" s="13" t="s">
        <v>3180</v>
      </c>
      <c r="B2982" s="14">
        <v>45754</v>
      </c>
      <c r="C2982" s="13" t="s">
        <v>365</v>
      </c>
      <c r="D2982" s="13" t="s">
        <v>70</v>
      </c>
      <c r="E2982" s="13" t="s">
        <v>24</v>
      </c>
      <c r="F2982" s="15">
        <v>0</v>
      </c>
      <c r="G2982" s="15">
        <v>0</v>
      </c>
      <c r="H2982" s="15">
        <v>0</v>
      </c>
      <c r="I2982" s="15">
        <v>7676.56</v>
      </c>
      <c r="J2982" s="15">
        <v>-7676.56</v>
      </c>
      <c r="K2982" s="16">
        <v>0</v>
      </c>
      <c r="L2982" s="13" t="s">
        <v>239</v>
      </c>
    </row>
    <row r="2983" spans="1:12">
      <c r="A2983" s="13" t="s">
        <v>517</v>
      </c>
      <c r="B2983" s="14">
        <v>45754</v>
      </c>
      <c r="C2983" s="13" t="s">
        <v>351</v>
      </c>
      <c r="D2983" s="13" t="s">
        <v>105</v>
      </c>
      <c r="E2983" s="13" t="s">
        <v>33</v>
      </c>
      <c r="F2983" s="15">
        <v>0</v>
      </c>
      <c r="G2983" s="15">
        <v>0</v>
      </c>
      <c r="H2983" s="15">
        <v>0</v>
      </c>
      <c r="I2983" s="15">
        <v>2100</v>
      </c>
      <c r="J2983" s="15">
        <v>-2100</v>
      </c>
      <c r="K2983" s="16">
        <v>0</v>
      </c>
      <c r="L2983" s="13" t="s">
        <v>77</v>
      </c>
    </row>
    <row r="2984" spans="1:12" ht="36">
      <c r="A2984" s="13" t="s">
        <v>1937</v>
      </c>
      <c r="B2984" s="14">
        <v>45754</v>
      </c>
      <c r="C2984" s="13" t="s">
        <v>89</v>
      </c>
      <c r="D2984" s="13" t="s">
        <v>39</v>
      </c>
      <c r="E2984" s="13" t="s">
        <v>33</v>
      </c>
      <c r="F2984" s="15">
        <v>0</v>
      </c>
      <c r="G2984" s="15">
        <v>192</v>
      </c>
      <c r="H2984" s="15">
        <v>192</v>
      </c>
      <c r="I2984" s="15">
        <v>160</v>
      </c>
      <c r="J2984" s="15">
        <v>32</v>
      </c>
      <c r="K2984" s="16">
        <v>0.16666666999999999</v>
      </c>
      <c r="L2984" s="13" t="s">
        <v>117</v>
      </c>
    </row>
    <row r="2985" spans="1:12" ht="36">
      <c r="A2985" s="13" t="s">
        <v>2398</v>
      </c>
      <c r="B2985" s="14">
        <v>45754</v>
      </c>
      <c r="C2985" s="13" t="s">
        <v>89</v>
      </c>
      <c r="D2985" s="13" t="s">
        <v>39</v>
      </c>
      <c r="E2985" s="13" t="s">
        <v>33</v>
      </c>
      <c r="F2985" s="15">
        <v>0</v>
      </c>
      <c r="G2985" s="15">
        <v>0</v>
      </c>
      <c r="H2985" s="15">
        <v>0</v>
      </c>
      <c r="I2985" s="15">
        <v>-482.37</v>
      </c>
      <c r="J2985" s="15">
        <v>482.37</v>
      </c>
      <c r="K2985" s="16">
        <v>0</v>
      </c>
      <c r="L2985" s="13" t="s">
        <v>117</v>
      </c>
    </row>
    <row r="2986" spans="1:12" ht="24">
      <c r="A2986" s="13" t="s">
        <v>2482</v>
      </c>
      <c r="B2986" s="14">
        <v>45754</v>
      </c>
      <c r="C2986" s="13" t="s">
        <v>295</v>
      </c>
      <c r="D2986" s="13" t="s">
        <v>59</v>
      </c>
      <c r="E2986" s="13" t="s">
        <v>18</v>
      </c>
      <c r="F2986" s="15">
        <v>0</v>
      </c>
      <c r="G2986" s="15">
        <v>0</v>
      </c>
      <c r="H2986" s="15">
        <v>0</v>
      </c>
      <c r="I2986" s="15">
        <v>-166.94</v>
      </c>
      <c r="J2986" s="15">
        <v>166.94</v>
      </c>
      <c r="K2986" s="16">
        <v>0</v>
      </c>
      <c r="L2986" s="13" t="s">
        <v>3259</v>
      </c>
    </row>
    <row r="2987" spans="1:12" ht="36">
      <c r="A2987" s="13" t="s">
        <v>2559</v>
      </c>
      <c r="B2987" s="14">
        <v>45754</v>
      </c>
      <c r="C2987" s="13" t="s">
        <v>2560</v>
      </c>
      <c r="D2987" s="13" t="s">
        <v>371</v>
      </c>
      <c r="E2987" s="13" t="s">
        <v>18</v>
      </c>
      <c r="F2987" s="15">
        <v>0</v>
      </c>
      <c r="G2987" s="15">
        <v>0</v>
      </c>
      <c r="H2987" s="15">
        <v>0</v>
      </c>
      <c r="I2987" s="15">
        <v>305.82</v>
      </c>
      <c r="J2987" s="15">
        <v>-305.82</v>
      </c>
      <c r="K2987" s="16">
        <v>0</v>
      </c>
      <c r="L2987" s="13" t="s">
        <v>2166</v>
      </c>
    </row>
    <row r="2988" spans="1:12" ht="24">
      <c r="A2988" s="13" t="s">
        <v>2563</v>
      </c>
      <c r="B2988" s="14">
        <v>45754</v>
      </c>
      <c r="C2988" s="13" t="s">
        <v>273</v>
      </c>
      <c r="D2988" s="13" t="s">
        <v>76</v>
      </c>
      <c r="E2988" s="13" t="s">
        <v>18</v>
      </c>
      <c r="F2988" s="15">
        <v>0</v>
      </c>
      <c r="G2988" s="15">
        <v>0</v>
      </c>
      <c r="H2988" s="15">
        <v>0</v>
      </c>
      <c r="I2988" s="15">
        <v>-2</v>
      </c>
      <c r="J2988" s="15">
        <v>2</v>
      </c>
      <c r="K2988" s="16">
        <v>0</v>
      </c>
      <c r="L2988" s="13" t="s">
        <v>269</v>
      </c>
    </row>
    <row r="2989" spans="1:12" ht="36">
      <c r="A2989" s="13" t="s">
        <v>2565</v>
      </c>
      <c r="B2989" s="14">
        <v>45754</v>
      </c>
      <c r="C2989" s="13" t="s">
        <v>202</v>
      </c>
      <c r="D2989" s="13" t="s">
        <v>59</v>
      </c>
      <c r="E2989" s="13" t="s">
        <v>18</v>
      </c>
      <c r="F2989" s="15">
        <v>0</v>
      </c>
      <c r="G2989" s="15">
        <v>0</v>
      </c>
      <c r="H2989" s="15">
        <v>0</v>
      </c>
      <c r="I2989" s="15">
        <v>-3880.8</v>
      </c>
      <c r="J2989" s="15">
        <v>3880.8</v>
      </c>
      <c r="K2989" s="16">
        <v>0</v>
      </c>
      <c r="L2989" s="13" t="s">
        <v>181</v>
      </c>
    </row>
    <row r="2990" spans="1:12" ht="24">
      <c r="A2990" s="13" t="s">
        <v>3237</v>
      </c>
      <c r="B2990" s="14">
        <v>45754</v>
      </c>
      <c r="C2990" s="13" t="s">
        <v>175</v>
      </c>
      <c r="D2990" s="13" t="s">
        <v>20</v>
      </c>
      <c r="E2990" s="13" t="s">
        <v>24</v>
      </c>
      <c r="F2990" s="15">
        <v>0</v>
      </c>
      <c r="G2990" s="15">
        <v>0</v>
      </c>
      <c r="H2990" s="15">
        <v>0</v>
      </c>
      <c r="I2990" s="15">
        <v>-16.170000000000002</v>
      </c>
      <c r="J2990" s="15">
        <v>16.170000000000002</v>
      </c>
      <c r="K2990" s="16">
        <v>0</v>
      </c>
      <c r="L2990" s="13" t="s">
        <v>20</v>
      </c>
    </row>
    <row r="2991" spans="1:12" ht="24">
      <c r="A2991" s="13" t="s">
        <v>3263</v>
      </c>
      <c r="B2991" s="14">
        <v>45754</v>
      </c>
      <c r="C2991" s="13" t="s">
        <v>175</v>
      </c>
      <c r="D2991" s="13" t="s">
        <v>20</v>
      </c>
      <c r="E2991" s="13" t="s">
        <v>24</v>
      </c>
      <c r="F2991" s="15">
        <v>1215.5999999999999</v>
      </c>
      <c r="G2991" s="15">
        <v>0</v>
      </c>
      <c r="H2991" s="15">
        <v>1215.5999999999999</v>
      </c>
      <c r="I2991" s="15">
        <v>821.54</v>
      </c>
      <c r="J2991" s="15">
        <v>394.06</v>
      </c>
      <c r="K2991" s="16">
        <v>0.32416913000000003</v>
      </c>
      <c r="L2991" s="13" t="s">
        <v>20</v>
      </c>
    </row>
    <row r="2992" spans="1:12" ht="24">
      <c r="A2992" s="13" t="s">
        <v>2067</v>
      </c>
      <c r="B2992" s="14">
        <v>45754</v>
      </c>
      <c r="C2992" s="13" t="s">
        <v>273</v>
      </c>
      <c r="D2992" s="13" t="s">
        <v>76</v>
      </c>
      <c r="E2992" s="13" t="s">
        <v>18</v>
      </c>
      <c r="F2992" s="15">
        <v>0</v>
      </c>
      <c r="G2992" s="15">
        <v>-1069</v>
      </c>
      <c r="H2992" s="15">
        <v>-1069</v>
      </c>
      <c r="I2992" s="15">
        <v>0</v>
      </c>
      <c r="J2992" s="15">
        <v>-1069</v>
      </c>
      <c r="K2992" s="16">
        <v>1</v>
      </c>
      <c r="L2992" s="13" t="s">
        <v>103</v>
      </c>
    </row>
    <row r="2993" spans="1:12">
      <c r="A2993" s="13" t="s">
        <v>2755</v>
      </c>
      <c r="B2993" s="14">
        <v>45754</v>
      </c>
      <c r="C2993" s="13" t="s">
        <v>174</v>
      </c>
      <c r="D2993" s="13" t="s">
        <v>81</v>
      </c>
      <c r="E2993" s="13" t="s">
        <v>24</v>
      </c>
      <c r="F2993" s="15">
        <v>0</v>
      </c>
      <c r="G2993" s="15">
        <v>0</v>
      </c>
      <c r="H2993" s="15">
        <v>0</v>
      </c>
      <c r="I2993" s="15">
        <v>-0.01</v>
      </c>
      <c r="J2993" s="15">
        <v>0.01</v>
      </c>
      <c r="K2993" s="16">
        <v>0</v>
      </c>
      <c r="L2993" s="13" t="s">
        <v>247</v>
      </c>
    </row>
    <row r="2994" spans="1:12" ht="24">
      <c r="A2994" s="13" t="s">
        <v>3264</v>
      </c>
      <c r="B2994" s="14">
        <v>45754</v>
      </c>
      <c r="C2994" s="13" t="s">
        <v>71</v>
      </c>
      <c r="D2994" s="13" t="s">
        <v>70</v>
      </c>
      <c r="E2994" s="13" t="s">
        <v>24</v>
      </c>
      <c r="F2994" s="15">
        <v>40555.910000000003</v>
      </c>
      <c r="G2994" s="15">
        <v>0</v>
      </c>
      <c r="H2994" s="15">
        <v>40555.910000000003</v>
      </c>
      <c r="I2994" s="15">
        <v>31251.42</v>
      </c>
      <c r="J2994" s="15">
        <v>9304.49</v>
      </c>
      <c r="K2994" s="16">
        <v>0.22942377999999999</v>
      </c>
      <c r="L2994" s="13" t="s">
        <v>243</v>
      </c>
    </row>
    <row r="2995" spans="1:12" ht="36">
      <c r="A2995" s="13" t="s">
        <v>3265</v>
      </c>
      <c r="B2995" s="14">
        <v>45754</v>
      </c>
      <c r="C2995" s="13" t="s">
        <v>121</v>
      </c>
      <c r="D2995" s="13" t="s">
        <v>120</v>
      </c>
      <c r="E2995" s="13" t="s">
        <v>24</v>
      </c>
      <c r="F2995" s="15">
        <v>10256.61</v>
      </c>
      <c r="G2995" s="15">
        <v>0</v>
      </c>
      <c r="H2995" s="15">
        <v>10256.61</v>
      </c>
      <c r="I2995" s="15">
        <v>8114.24</v>
      </c>
      <c r="J2995" s="15">
        <v>2142.37</v>
      </c>
      <c r="K2995" s="16">
        <v>0.20887701</v>
      </c>
      <c r="L2995" s="13" t="s">
        <v>2753</v>
      </c>
    </row>
    <row r="2996" spans="1:12" ht="24">
      <c r="A2996" s="13" t="s">
        <v>2122</v>
      </c>
      <c r="B2996" s="14">
        <v>45754</v>
      </c>
      <c r="C2996" s="13" t="s">
        <v>270</v>
      </c>
      <c r="D2996" s="13" t="s">
        <v>106</v>
      </c>
      <c r="E2996" s="13" t="s">
        <v>33</v>
      </c>
      <c r="F2996" s="15">
        <v>0</v>
      </c>
      <c r="G2996" s="15">
        <v>0</v>
      </c>
      <c r="H2996" s="15">
        <v>0</v>
      </c>
      <c r="I2996" s="15">
        <v>-48.23</v>
      </c>
      <c r="J2996" s="15">
        <v>48.23</v>
      </c>
      <c r="K2996" s="16">
        <v>0</v>
      </c>
      <c r="L2996" s="13" t="s">
        <v>142</v>
      </c>
    </row>
    <row r="2997" spans="1:12" ht="24">
      <c r="A2997" s="13" t="s">
        <v>2855</v>
      </c>
      <c r="B2997" s="14">
        <v>45754</v>
      </c>
      <c r="C2997" s="13" t="s">
        <v>1634</v>
      </c>
      <c r="D2997" s="13" t="s">
        <v>30</v>
      </c>
      <c r="E2997" s="13" t="s">
        <v>33</v>
      </c>
      <c r="F2997" s="15">
        <v>0</v>
      </c>
      <c r="G2997" s="15">
        <v>0</v>
      </c>
      <c r="H2997" s="15">
        <v>0</v>
      </c>
      <c r="I2997" s="15">
        <v>20.93</v>
      </c>
      <c r="J2997" s="15">
        <v>-20.93</v>
      </c>
      <c r="K2997" s="16">
        <v>0</v>
      </c>
      <c r="L2997" s="13" t="s">
        <v>77</v>
      </c>
    </row>
    <row r="2998" spans="1:12">
      <c r="A2998" s="13" t="s">
        <v>3266</v>
      </c>
      <c r="B2998" s="14">
        <v>45754</v>
      </c>
      <c r="C2998" s="13" t="s">
        <v>540</v>
      </c>
      <c r="D2998" s="13" t="s">
        <v>59</v>
      </c>
      <c r="E2998" s="13" t="s">
        <v>18</v>
      </c>
      <c r="F2998" s="15">
        <v>111326</v>
      </c>
      <c r="G2998" s="15">
        <v>0</v>
      </c>
      <c r="H2998" s="15">
        <v>111326</v>
      </c>
      <c r="I2998" s="15">
        <v>93655.03</v>
      </c>
      <c r="J2998" s="15">
        <v>17670.97</v>
      </c>
      <c r="K2998" s="16">
        <v>0.15873174000000001</v>
      </c>
      <c r="L2998" s="13" t="s">
        <v>247</v>
      </c>
    </row>
    <row r="2999" spans="1:12" ht="24">
      <c r="A2999" s="13" t="s">
        <v>2462</v>
      </c>
      <c r="B2999" s="14">
        <v>45754</v>
      </c>
      <c r="C2999" s="13" t="s">
        <v>1715</v>
      </c>
      <c r="D2999" s="13" t="s">
        <v>81</v>
      </c>
      <c r="E2999" s="13" t="s">
        <v>24</v>
      </c>
      <c r="F2999" s="15">
        <v>2740.2</v>
      </c>
      <c r="G2999" s="15">
        <v>0</v>
      </c>
      <c r="H2999" s="15">
        <v>2740.2</v>
      </c>
      <c r="I2999" s="15">
        <v>2055.14</v>
      </c>
      <c r="J2999" s="15">
        <v>685.06</v>
      </c>
      <c r="K2999" s="16">
        <v>0.25000365000000002</v>
      </c>
      <c r="L2999" s="13" t="s">
        <v>237</v>
      </c>
    </row>
    <row r="3000" spans="1:12" ht="24">
      <c r="A3000" s="13" t="s">
        <v>3267</v>
      </c>
      <c r="B3000" s="14">
        <v>45754</v>
      </c>
      <c r="C3000" s="13" t="s">
        <v>270</v>
      </c>
      <c r="D3000" s="13" t="s">
        <v>106</v>
      </c>
      <c r="E3000" s="13" t="s">
        <v>33</v>
      </c>
      <c r="F3000" s="15">
        <v>1752.49</v>
      </c>
      <c r="G3000" s="15">
        <v>0</v>
      </c>
      <c r="H3000" s="15">
        <v>1752.49</v>
      </c>
      <c r="I3000" s="15">
        <v>1081.6199999999999</v>
      </c>
      <c r="J3000" s="15">
        <v>670.87</v>
      </c>
      <c r="K3000" s="16">
        <v>0.38280960000000003</v>
      </c>
      <c r="L3000" s="13" t="s">
        <v>142</v>
      </c>
    </row>
    <row r="3001" spans="1:12" ht="24">
      <c r="A3001" s="13" t="s">
        <v>2518</v>
      </c>
      <c r="B3001" s="14">
        <v>45754</v>
      </c>
      <c r="C3001" s="13" t="s">
        <v>170</v>
      </c>
      <c r="D3001" s="13" t="s">
        <v>81</v>
      </c>
      <c r="E3001" s="13" t="s">
        <v>24</v>
      </c>
      <c r="F3001" s="15">
        <v>0</v>
      </c>
      <c r="G3001" s="15">
        <v>0</v>
      </c>
      <c r="H3001" s="15">
        <v>0</v>
      </c>
      <c r="I3001" s="15">
        <v>66.16</v>
      </c>
      <c r="J3001" s="15">
        <v>-66.16</v>
      </c>
      <c r="K3001" s="16">
        <v>0</v>
      </c>
      <c r="L3001" s="13" t="s">
        <v>247</v>
      </c>
    </row>
    <row r="3002" spans="1:12" ht="24">
      <c r="A3002" s="13" t="s">
        <v>3221</v>
      </c>
      <c r="B3002" s="14">
        <v>45754</v>
      </c>
      <c r="C3002" s="13" t="s">
        <v>170</v>
      </c>
      <c r="D3002" s="13" t="s">
        <v>81</v>
      </c>
      <c r="E3002" s="13" t="s">
        <v>24</v>
      </c>
      <c r="F3002" s="15">
        <v>0</v>
      </c>
      <c r="G3002" s="15">
        <v>106</v>
      </c>
      <c r="H3002" s="15">
        <v>106</v>
      </c>
      <c r="I3002" s="15">
        <v>34.700000000000003</v>
      </c>
      <c r="J3002" s="15">
        <v>71.3</v>
      </c>
      <c r="K3002" s="16">
        <v>0.67264151000000005</v>
      </c>
      <c r="L3002" s="13" t="s">
        <v>247</v>
      </c>
    </row>
    <row r="3003" spans="1:12" ht="24">
      <c r="A3003" s="13" t="s">
        <v>3268</v>
      </c>
      <c r="B3003" s="14">
        <v>45754</v>
      </c>
      <c r="C3003" s="13" t="s">
        <v>175</v>
      </c>
      <c r="D3003" s="13" t="s">
        <v>20</v>
      </c>
      <c r="E3003" s="13" t="s">
        <v>24</v>
      </c>
      <c r="F3003" s="15">
        <v>1651</v>
      </c>
      <c r="G3003" s="15">
        <v>0</v>
      </c>
      <c r="H3003" s="15">
        <v>1651</v>
      </c>
      <c r="I3003" s="15">
        <v>1234.8</v>
      </c>
      <c r="J3003" s="15">
        <v>416.2</v>
      </c>
      <c r="K3003" s="16">
        <v>0.25208964</v>
      </c>
      <c r="L3003" s="13" t="s">
        <v>20</v>
      </c>
    </row>
    <row r="3004" spans="1:12" ht="24">
      <c r="A3004" s="13" t="s">
        <v>3269</v>
      </c>
      <c r="B3004" s="14">
        <v>45754</v>
      </c>
      <c r="C3004" s="13" t="s">
        <v>175</v>
      </c>
      <c r="D3004" s="13" t="s">
        <v>20</v>
      </c>
      <c r="E3004" s="13" t="s">
        <v>24</v>
      </c>
      <c r="F3004" s="15">
        <v>1054.25</v>
      </c>
      <c r="G3004" s="15">
        <v>0</v>
      </c>
      <c r="H3004" s="15">
        <v>1054.25</v>
      </c>
      <c r="I3004" s="15">
        <v>519.75</v>
      </c>
      <c r="J3004" s="15">
        <v>534.5</v>
      </c>
      <c r="K3004" s="16">
        <v>0.50699548999999999</v>
      </c>
      <c r="L3004" s="13" t="s">
        <v>20</v>
      </c>
    </row>
    <row r="3005" spans="1:12" ht="24">
      <c r="A3005" s="13" t="s">
        <v>3270</v>
      </c>
      <c r="B3005" s="14">
        <v>45754</v>
      </c>
      <c r="C3005" s="13" t="s">
        <v>175</v>
      </c>
      <c r="D3005" s="13" t="s">
        <v>20</v>
      </c>
      <c r="E3005" s="13" t="s">
        <v>24</v>
      </c>
      <c r="F3005" s="15">
        <v>1651</v>
      </c>
      <c r="G3005" s="15">
        <v>0</v>
      </c>
      <c r="H3005" s="15">
        <v>1651</v>
      </c>
      <c r="I3005" s="15">
        <v>1159.8</v>
      </c>
      <c r="J3005" s="15">
        <v>491.2</v>
      </c>
      <c r="K3005" s="16">
        <v>0.29751665999999999</v>
      </c>
      <c r="L3005" s="13" t="s">
        <v>20</v>
      </c>
    </row>
    <row r="3006" spans="1:12" ht="24">
      <c r="A3006" s="13" t="s">
        <v>3271</v>
      </c>
      <c r="B3006" s="14">
        <v>45754</v>
      </c>
      <c r="C3006" s="13" t="s">
        <v>175</v>
      </c>
      <c r="D3006" s="13" t="s">
        <v>20</v>
      </c>
      <c r="E3006" s="13" t="s">
        <v>24</v>
      </c>
      <c r="F3006" s="15">
        <v>2228.4299999999998</v>
      </c>
      <c r="G3006" s="15">
        <v>0</v>
      </c>
      <c r="H3006" s="15">
        <v>2228.4299999999998</v>
      </c>
      <c r="I3006" s="15">
        <v>1810.1</v>
      </c>
      <c r="J3006" s="15">
        <v>418.33</v>
      </c>
      <c r="K3006" s="16">
        <v>0.18772409000000001</v>
      </c>
      <c r="L3006" s="13" t="s">
        <v>20</v>
      </c>
    </row>
    <row r="3007" spans="1:12" ht="24">
      <c r="A3007" s="13" t="s">
        <v>3272</v>
      </c>
      <c r="B3007" s="14">
        <v>45754</v>
      </c>
      <c r="C3007" s="13" t="s">
        <v>175</v>
      </c>
      <c r="D3007" s="13" t="s">
        <v>20</v>
      </c>
      <c r="E3007" s="13" t="s">
        <v>24</v>
      </c>
      <c r="F3007" s="15">
        <v>1215.5999999999999</v>
      </c>
      <c r="G3007" s="15">
        <v>0</v>
      </c>
      <c r="H3007" s="15">
        <v>1215.5999999999999</v>
      </c>
      <c r="I3007" s="15">
        <v>771.54</v>
      </c>
      <c r="J3007" s="15">
        <v>444.06</v>
      </c>
      <c r="K3007" s="16">
        <v>0.36530108999999999</v>
      </c>
      <c r="L3007" s="13" t="s">
        <v>20</v>
      </c>
    </row>
    <row r="3008" spans="1:12" ht="24">
      <c r="A3008" s="13" t="s">
        <v>3273</v>
      </c>
      <c r="B3008" s="14">
        <v>45754</v>
      </c>
      <c r="C3008" s="13" t="s">
        <v>175</v>
      </c>
      <c r="D3008" s="13" t="s">
        <v>20</v>
      </c>
      <c r="E3008" s="13" t="s">
        <v>24</v>
      </c>
      <c r="F3008" s="15">
        <v>1514.18</v>
      </c>
      <c r="G3008" s="15">
        <v>0</v>
      </c>
      <c r="H3008" s="15">
        <v>1514.18</v>
      </c>
      <c r="I3008" s="15">
        <v>1139.3499999999999</v>
      </c>
      <c r="J3008" s="15">
        <v>374.83</v>
      </c>
      <c r="K3008" s="16">
        <v>0.24754652999999999</v>
      </c>
      <c r="L3008" s="13" t="s">
        <v>20</v>
      </c>
    </row>
    <row r="3009" spans="1:12" ht="24">
      <c r="A3009" s="13" t="s">
        <v>1580</v>
      </c>
      <c r="B3009" s="14">
        <v>45755</v>
      </c>
      <c r="C3009" s="13" t="s">
        <v>265</v>
      </c>
      <c r="D3009" s="13" t="s">
        <v>15</v>
      </c>
      <c r="E3009" s="13" t="s">
        <v>18</v>
      </c>
      <c r="F3009" s="15">
        <v>0</v>
      </c>
      <c r="G3009" s="15">
        <v>0</v>
      </c>
      <c r="H3009" s="15">
        <v>0</v>
      </c>
      <c r="I3009" s="15">
        <v>-150</v>
      </c>
      <c r="J3009" s="15">
        <v>150</v>
      </c>
      <c r="K3009" s="16">
        <v>0</v>
      </c>
      <c r="L3009" s="13" t="s">
        <v>234</v>
      </c>
    </row>
    <row r="3010" spans="1:12" ht="48">
      <c r="A3010" s="13" t="s">
        <v>3258</v>
      </c>
      <c r="B3010" s="14">
        <v>45755</v>
      </c>
      <c r="C3010" s="13" t="s">
        <v>3257</v>
      </c>
      <c r="D3010" s="13" t="s">
        <v>15</v>
      </c>
      <c r="E3010" s="13" t="s">
        <v>18</v>
      </c>
      <c r="F3010" s="15">
        <v>0</v>
      </c>
      <c r="G3010" s="15">
        <v>0</v>
      </c>
      <c r="H3010" s="15">
        <v>0</v>
      </c>
      <c r="I3010" s="15">
        <v>156.07</v>
      </c>
      <c r="J3010" s="15">
        <v>-156.07</v>
      </c>
      <c r="K3010" s="16">
        <v>0</v>
      </c>
      <c r="L3010" s="13" t="s">
        <v>240</v>
      </c>
    </row>
    <row r="3011" spans="1:12">
      <c r="A3011" s="13" t="s">
        <v>3246</v>
      </c>
      <c r="B3011" s="14">
        <v>45755</v>
      </c>
      <c r="C3011" s="13" t="s">
        <v>21</v>
      </c>
      <c r="D3011" s="13" t="s">
        <v>20</v>
      </c>
      <c r="E3011" s="13" t="s">
        <v>24</v>
      </c>
      <c r="F3011" s="15">
        <v>0</v>
      </c>
      <c r="G3011" s="15">
        <v>0</v>
      </c>
      <c r="H3011" s="15">
        <v>0</v>
      </c>
      <c r="I3011" s="15">
        <v>-0.89</v>
      </c>
      <c r="J3011" s="15">
        <v>0.89</v>
      </c>
      <c r="K3011" s="16">
        <v>0</v>
      </c>
      <c r="L3011" s="13" t="s">
        <v>237</v>
      </c>
    </row>
    <row r="3012" spans="1:12" ht="24">
      <c r="A3012" s="13" t="s">
        <v>3274</v>
      </c>
      <c r="B3012" s="14">
        <v>45755</v>
      </c>
      <c r="C3012" s="13" t="s">
        <v>275</v>
      </c>
      <c r="D3012" s="13" t="s">
        <v>45</v>
      </c>
      <c r="E3012" s="13" t="s">
        <v>24</v>
      </c>
      <c r="F3012" s="15">
        <v>29023.58</v>
      </c>
      <c r="G3012" s="15">
        <v>0</v>
      </c>
      <c r="H3012" s="15">
        <v>29023.58</v>
      </c>
      <c r="I3012" s="15">
        <v>23290.1</v>
      </c>
      <c r="J3012" s="15">
        <v>5733.48</v>
      </c>
      <c r="K3012" s="16">
        <v>0.19754558</v>
      </c>
      <c r="L3012" s="13" t="s">
        <v>241</v>
      </c>
    </row>
    <row r="3013" spans="1:12" ht="36">
      <c r="A3013" s="13" t="s">
        <v>3250</v>
      </c>
      <c r="B3013" s="14">
        <v>45755</v>
      </c>
      <c r="C3013" s="13" t="s">
        <v>89</v>
      </c>
      <c r="D3013" s="13" t="s">
        <v>39</v>
      </c>
      <c r="E3013" s="13" t="s">
        <v>33</v>
      </c>
      <c r="F3013" s="15">
        <v>0</v>
      </c>
      <c r="G3013" s="15">
        <v>0</v>
      </c>
      <c r="H3013" s="15">
        <v>0</v>
      </c>
      <c r="I3013" s="15">
        <v>0.01</v>
      </c>
      <c r="J3013" s="15">
        <v>-0.01</v>
      </c>
      <c r="K3013" s="16">
        <v>0</v>
      </c>
      <c r="L3013" s="13" t="s">
        <v>117</v>
      </c>
    </row>
    <row r="3014" spans="1:12" ht="36">
      <c r="A3014" s="13" t="s">
        <v>3105</v>
      </c>
      <c r="B3014" s="14">
        <v>45755</v>
      </c>
      <c r="C3014" s="13" t="s">
        <v>89</v>
      </c>
      <c r="D3014" s="13" t="s">
        <v>39</v>
      </c>
      <c r="E3014" s="13" t="s">
        <v>33</v>
      </c>
      <c r="F3014" s="15">
        <v>0</v>
      </c>
      <c r="G3014" s="15">
        <v>0</v>
      </c>
      <c r="H3014" s="15">
        <v>0</v>
      </c>
      <c r="I3014" s="15">
        <v>6.06</v>
      </c>
      <c r="J3014" s="15">
        <v>-6.06</v>
      </c>
      <c r="K3014" s="16">
        <v>0</v>
      </c>
      <c r="L3014" s="13" t="s">
        <v>117</v>
      </c>
    </row>
    <row r="3015" spans="1:12" ht="36">
      <c r="A3015" s="13" t="s">
        <v>2929</v>
      </c>
      <c r="B3015" s="14">
        <v>45755</v>
      </c>
      <c r="C3015" s="13" t="s">
        <v>446</v>
      </c>
      <c r="D3015" s="13" t="s">
        <v>181</v>
      </c>
      <c r="E3015" s="13" t="s">
        <v>18</v>
      </c>
      <c r="F3015" s="15">
        <v>0</v>
      </c>
      <c r="G3015" s="15">
        <v>-0.34</v>
      </c>
      <c r="H3015" s="15">
        <v>-0.34</v>
      </c>
      <c r="I3015" s="15">
        <v>-1622.5</v>
      </c>
      <c r="J3015" s="15">
        <v>1622.16</v>
      </c>
      <c r="K3015" s="16">
        <v>-4771.0588235300002</v>
      </c>
      <c r="L3015" s="13" t="s">
        <v>260</v>
      </c>
    </row>
    <row r="3016" spans="1:12" ht="24">
      <c r="A3016" s="13" t="s">
        <v>2432</v>
      </c>
      <c r="B3016" s="14">
        <v>45755</v>
      </c>
      <c r="C3016" s="13" t="s">
        <v>580</v>
      </c>
      <c r="D3016" s="13" t="s">
        <v>181</v>
      </c>
      <c r="E3016" s="13" t="s">
        <v>18</v>
      </c>
      <c r="F3016" s="15">
        <v>0</v>
      </c>
      <c r="G3016" s="15">
        <v>0</v>
      </c>
      <c r="H3016" s="15">
        <v>0</v>
      </c>
      <c r="I3016" s="15">
        <v>-56.34</v>
      </c>
      <c r="J3016" s="15">
        <v>56.34</v>
      </c>
      <c r="K3016" s="16">
        <v>0</v>
      </c>
      <c r="L3016" s="13" t="s">
        <v>581</v>
      </c>
    </row>
    <row r="3017" spans="1:12" ht="36">
      <c r="A3017" s="13" t="s">
        <v>2123</v>
      </c>
      <c r="B3017" s="14">
        <v>45755</v>
      </c>
      <c r="C3017" s="13" t="s">
        <v>2108</v>
      </c>
      <c r="D3017" s="13" t="s">
        <v>59</v>
      </c>
      <c r="E3017" s="13" t="s">
        <v>18</v>
      </c>
      <c r="F3017" s="15">
        <v>0</v>
      </c>
      <c r="G3017" s="15">
        <v>0</v>
      </c>
      <c r="H3017" s="15">
        <v>0</v>
      </c>
      <c r="I3017" s="15">
        <v>0.04</v>
      </c>
      <c r="J3017" s="15">
        <v>-0.04</v>
      </c>
      <c r="K3017" s="16">
        <v>0</v>
      </c>
      <c r="L3017" s="13" t="s">
        <v>269</v>
      </c>
    </row>
    <row r="3018" spans="1:12" ht="36">
      <c r="A3018" s="13" t="s">
        <v>3275</v>
      </c>
      <c r="B3018" s="14">
        <v>45755</v>
      </c>
      <c r="C3018" s="13" t="s">
        <v>3276</v>
      </c>
      <c r="D3018" s="13" t="s">
        <v>117</v>
      </c>
      <c r="E3018" s="13" t="s">
        <v>33</v>
      </c>
      <c r="F3018" s="15">
        <v>1120.5</v>
      </c>
      <c r="G3018" s="15">
        <v>0</v>
      </c>
      <c r="H3018" s="15">
        <v>1120.5</v>
      </c>
      <c r="I3018" s="15">
        <v>971.1</v>
      </c>
      <c r="J3018" s="15">
        <v>149.4</v>
      </c>
      <c r="K3018" s="16">
        <v>0.13333333</v>
      </c>
      <c r="L3018" s="13" t="s">
        <v>117</v>
      </c>
    </row>
    <row r="3019" spans="1:12" ht="24">
      <c r="A3019" s="13" t="s">
        <v>2467</v>
      </c>
      <c r="B3019" s="14">
        <v>45755</v>
      </c>
      <c r="C3019" s="13" t="s">
        <v>331</v>
      </c>
      <c r="D3019" s="13" t="s">
        <v>76</v>
      </c>
      <c r="E3019" s="13" t="s">
        <v>18</v>
      </c>
      <c r="F3019" s="15">
        <v>0</v>
      </c>
      <c r="G3019" s="15">
        <v>0</v>
      </c>
      <c r="H3019" s="15">
        <v>0</v>
      </c>
      <c r="I3019" s="15">
        <v>-0.9</v>
      </c>
      <c r="J3019" s="15">
        <v>0.9</v>
      </c>
      <c r="K3019" s="16">
        <v>0</v>
      </c>
      <c r="L3019" s="13" t="s">
        <v>1738</v>
      </c>
    </row>
    <row r="3020" spans="1:12" ht="24">
      <c r="A3020" s="13" t="s">
        <v>3041</v>
      </c>
      <c r="B3020" s="14">
        <v>45755</v>
      </c>
      <c r="C3020" s="13" t="s">
        <v>118</v>
      </c>
      <c r="D3020" s="13" t="s">
        <v>117</v>
      </c>
      <c r="E3020" s="13" t="s">
        <v>33</v>
      </c>
      <c r="F3020" s="15">
        <v>0</v>
      </c>
      <c r="G3020" s="15">
        <v>0</v>
      </c>
      <c r="H3020" s="15">
        <v>0</v>
      </c>
      <c r="I3020" s="15">
        <v>-94.68</v>
      </c>
      <c r="J3020" s="15">
        <v>94.68</v>
      </c>
      <c r="K3020" s="16">
        <v>0</v>
      </c>
      <c r="L3020" s="13" t="s">
        <v>117</v>
      </c>
    </row>
    <row r="3021" spans="1:12" ht="24">
      <c r="A3021" s="13" t="s">
        <v>3267</v>
      </c>
      <c r="B3021" s="14">
        <v>45755</v>
      </c>
      <c r="C3021" s="13" t="s">
        <v>270</v>
      </c>
      <c r="D3021" s="13" t="s">
        <v>106</v>
      </c>
      <c r="E3021" s="13" t="s">
        <v>33</v>
      </c>
      <c r="F3021" s="15">
        <v>20.5</v>
      </c>
      <c r="G3021" s="15">
        <v>-20.5</v>
      </c>
      <c r="H3021" s="15">
        <v>0</v>
      </c>
      <c r="I3021" s="15">
        <v>0</v>
      </c>
      <c r="J3021" s="15">
        <v>0</v>
      </c>
      <c r="K3021" s="16">
        <v>0</v>
      </c>
      <c r="L3021" s="13" t="s">
        <v>142</v>
      </c>
    </row>
    <row r="3022" spans="1:12" ht="24">
      <c r="A3022" s="13" t="s">
        <v>2482</v>
      </c>
      <c r="B3022" s="14">
        <v>45755</v>
      </c>
      <c r="C3022" s="13" t="s">
        <v>295</v>
      </c>
      <c r="D3022" s="13" t="s">
        <v>59</v>
      </c>
      <c r="E3022" s="13" t="s">
        <v>18</v>
      </c>
      <c r="F3022" s="15">
        <v>0</v>
      </c>
      <c r="G3022" s="15">
        <v>0</v>
      </c>
      <c r="H3022" s="15">
        <v>0</v>
      </c>
      <c r="I3022" s="15">
        <v>-39.68</v>
      </c>
      <c r="J3022" s="15">
        <v>39.68</v>
      </c>
      <c r="K3022" s="16">
        <v>0</v>
      </c>
      <c r="L3022" s="13" t="s">
        <v>3259</v>
      </c>
    </row>
    <row r="3023" spans="1:12" ht="24">
      <c r="A3023" s="13" t="s">
        <v>3277</v>
      </c>
      <c r="B3023" s="14">
        <v>45755</v>
      </c>
      <c r="C3023" s="13" t="s">
        <v>3278</v>
      </c>
      <c r="D3023" s="13" t="s">
        <v>45</v>
      </c>
      <c r="E3023" s="13" t="s">
        <v>24</v>
      </c>
      <c r="F3023" s="15">
        <v>29425.72</v>
      </c>
      <c r="G3023" s="15">
        <v>0</v>
      </c>
      <c r="H3023" s="15">
        <v>29425.72</v>
      </c>
      <c r="I3023" s="15">
        <v>23899.77</v>
      </c>
      <c r="J3023" s="15">
        <v>5525.95</v>
      </c>
      <c r="K3023" s="16">
        <v>0.18779319999999999</v>
      </c>
      <c r="L3023" s="13" t="s">
        <v>241</v>
      </c>
    </row>
    <row r="3024" spans="1:12">
      <c r="A3024" s="13" t="s">
        <v>2939</v>
      </c>
      <c r="B3024" s="14">
        <v>45755</v>
      </c>
      <c r="C3024" s="13" t="s">
        <v>21</v>
      </c>
      <c r="D3024" s="13" t="s">
        <v>20</v>
      </c>
      <c r="E3024" s="13" t="s">
        <v>24</v>
      </c>
      <c r="F3024" s="15">
        <v>0</v>
      </c>
      <c r="G3024" s="15">
        <v>0</v>
      </c>
      <c r="H3024" s="15">
        <v>0</v>
      </c>
      <c r="I3024" s="15">
        <v>-38.67</v>
      </c>
      <c r="J3024" s="15">
        <v>38.67</v>
      </c>
      <c r="K3024" s="16">
        <v>0</v>
      </c>
      <c r="L3024" s="13" t="s">
        <v>20</v>
      </c>
    </row>
    <row r="3025" spans="1:12" ht="24">
      <c r="A3025" s="13" t="s">
        <v>3279</v>
      </c>
      <c r="B3025" s="14">
        <v>45755</v>
      </c>
      <c r="C3025" s="13" t="s">
        <v>175</v>
      </c>
      <c r="D3025" s="13" t="s">
        <v>20</v>
      </c>
      <c r="E3025" s="13" t="s">
        <v>24</v>
      </c>
      <c r="F3025" s="15">
        <v>2037.9</v>
      </c>
      <c r="G3025" s="15">
        <v>0</v>
      </c>
      <c r="H3025" s="15">
        <v>2037.9</v>
      </c>
      <c r="I3025" s="15">
        <v>2100.33</v>
      </c>
      <c r="J3025" s="15">
        <v>-62.43</v>
      </c>
      <c r="K3025" s="16">
        <v>-3.0634479999999999E-2</v>
      </c>
      <c r="L3025" s="13" t="s">
        <v>20</v>
      </c>
    </row>
    <row r="3026" spans="1:12">
      <c r="A3026" s="13" t="s">
        <v>3176</v>
      </c>
      <c r="B3026" s="14">
        <v>45755</v>
      </c>
      <c r="C3026" s="13" t="s">
        <v>1957</v>
      </c>
      <c r="D3026" s="13" t="s">
        <v>59</v>
      </c>
      <c r="E3026" s="13" t="s">
        <v>18</v>
      </c>
      <c r="F3026" s="15">
        <v>3412.7</v>
      </c>
      <c r="G3026" s="15">
        <v>0</v>
      </c>
      <c r="H3026" s="15">
        <v>3412.7</v>
      </c>
      <c r="I3026" s="15">
        <v>2529.4699999999998</v>
      </c>
      <c r="J3026" s="15">
        <v>883.23</v>
      </c>
      <c r="K3026" s="16">
        <v>0.25880681</v>
      </c>
      <c r="L3026" s="13" t="s">
        <v>93</v>
      </c>
    </row>
    <row r="3027" spans="1:12" ht="36">
      <c r="A3027" s="13" t="s">
        <v>2565</v>
      </c>
      <c r="B3027" s="14">
        <v>45755</v>
      </c>
      <c r="C3027" s="13" t="s">
        <v>202</v>
      </c>
      <c r="D3027" s="13" t="s">
        <v>59</v>
      </c>
      <c r="E3027" s="13" t="s">
        <v>18</v>
      </c>
      <c r="F3027" s="15">
        <v>0</v>
      </c>
      <c r="G3027" s="15">
        <v>0</v>
      </c>
      <c r="H3027" s="15">
        <v>0</v>
      </c>
      <c r="I3027" s="15">
        <v>0</v>
      </c>
      <c r="J3027" s="15">
        <v>0</v>
      </c>
      <c r="K3027" s="16">
        <v>0</v>
      </c>
      <c r="L3027" s="13" t="s">
        <v>181</v>
      </c>
    </row>
    <row r="3028" spans="1:12" ht="24">
      <c r="A3028" s="13" t="s">
        <v>3280</v>
      </c>
      <c r="B3028" s="14">
        <v>45755</v>
      </c>
      <c r="C3028" s="13" t="s">
        <v>143</v>
      </c>
      <c r="D3028" s="13" t="s">
        <v>15</v>
      </c>
      <c r="E3028" s="13" t="s">
        <v>18</v>
      </c>
      <c r="F3028" s="15">
        <v>44191</v>
      </c>
      <c r="G3028" s="15">
        <v>0</v>
      </c>
      <c r="H3028" s="15">
        <v>44191</v>
      </c>
      <c r="I3028" s="15">
        <v>64960.76</v>
      </c>
      <c r="J3028" s="15">
        <v>-20769.759999999998</v>
      </c>
      <c r="K3028" s="16">
        <v>-0.46999976999999998</v>
      </c>
      <c r="L3028" s="13" t="s">
        <v>240</v>
      </c>
    </row>
    <row r="3029" spans="1:12" ht="24">
      <c r="A3029" s="13" t="s">
        <v>3281</v>
      </c>
      <c r="B3029" s="14">
        <v>45755</v>
      </c>
      <c r="C3029" s="13" t="s">
        <v>143</v>
      </c>
      <c r="D3029" s="13" t="s">
        <v>15</v>
      </c>
      <c r="E3029" s="13" t="s">
        <v>18</v>
      </c>
      <c r="F3029" s="15">
        <v>1885</v>
      </c>
      <c r="G3029" s="15">
        <v>0</v>
      </c>
      <c r="H3029" s="15">
        <v>1885</v>
      </c>
      <c r="I3029" s="15">
        <v>1514.74</v>
      </c>
      <c r="J3029" s="15">
        <v>370.26</v>
      </c>
      <c r="K3029" s="16">
        <v>0.1964244</v>
      </c>
      <c r="L3029" s="13" t="s">
        <v>234</v>
      </c>
    </row>
    <row r="3030" spans="1:12">
      <c r="A3030" s="13" t="s">
        <v>3282</v>
      </c>
      <c r="B3030" s="14">
        <v>45755</v>
      </c>
      <c r="C3030" s="13" t="s">
        <v>21</v>
      </c>
      <c r="D3030" s="13" t="s">
        <v>20</v>
      </c>
      <c r="E3030" s="13" t="s">
        <v>24</v>
      </c>
      <c r="F3030" s="15">
        <v>688</v>
      </c>
      <c r="G3030" s="15">
        <v>0</v>
      </c>
      <c r="H3030" s="15">
        <v>688</v>
      </c>
      <c r="I3030" s="15">
        <v>512</v>
      </c>
      <c r="J3030" s="15">
        <v>176</v>
      </c>
      <c r="K3030" s="16">
        <v>0.25581395000000001</v>
      </c>
      <c r="L3030" s="13" t="s">
        <v>245</v>
      </c>
    </row>
    <row r="3031" spans="1:12">
      <c r="A3031" s="13" t="s">
        <v>3283</v>
      </c>
      <c r="B3031" s="14">
        <v>45755</v>
      </c>
      <c r="C3031" s="13" t="s">
        <v>21</v>
      </c>
      <c r="D3031" s="13" t="s">
        <v>20</v>
      </c>
      <c r="E3031" s="13" t="s">
        <v>24</v>
      </c>
      <c r="F3031" s="15">
        <v>688</v>
      </c>
      <c r="G3031" s="15">
        <v>0</v>
      </c>
      <c r="H3031" s="15">
        <v>688</v>
      </c>
      <c r="I3031" s="15">
        <v>512</v>
      </c>
      <c r="J3031" s="15">
        <v>176</v>
      </c>
      <c r="K3031" s="16">
        <v>0.25581395000000001</v>
      </c>
      <c r="L3031" s="13" t="s">
        <v>245</v>
      </c>
    </row>
    <row r="3032" spans="1:12" ht="24">
      <c r="A3032" s="13" t="s">
        <v>3284</v>
      </c>
      <c r="B3032" s="14">
        <v>45755</v>
      </c>
      <c r="C3032" s="13" t="s">
        <v>175</v>
      </c>
      <c r="D3032" s="13" t="s">
        <v>20</v>
      </c>
      <c r="E3032" s="13" t="s">
        <v>24</v>
      </c>
      <c r="F3032" s="15">
        <v>1514.18</v>
      </c>
      <c r="G3032" s="15">
        <v>0</v>
      </c>
      <c r="H3032" s="15">
        <v>1514.18</v>
      </c>
      <c r="I3032" s="15">
        <v>1039.3499999999999</v>
      </c>
      <c r="J3032" s="15">
        <v>474.83</v>
      </c>
      <c r="K3032" s="16">
        <v>0.31358887000000002</v>
      </c>
      <c r="L3032" s="13" t="s">
        <v>20</v>
      </c>
    </row>
    <row r="3033" spans="1:12" ht="24">
      <c r="A3033" s="13" t="s">
        <v>3285</v>
      </c>
      <c r="B3033" s="14">
        <v>45755</v>
      </c>
      <c r="C3033" s="13" t="s">
        <v>175</v>
      </c>
      <c r="D3033" s="13" t="s">
        <v>20</v>
      </c>
      <c r="E3033" s="13" t="s">
        <v>24</v>
      </c>
      <c r="F3033" s="15">
        <v>1651</v>
      </c>
      <c r="G3033" s="15">
        <v>0</v>
      </c>
      <c r="H3033" s="15">
        <v>1651</v>
      </c>
      <c r="I3033" s="15">
        <v>1159.8</v>
      </c>
      <c r="J3033" s="15">
        <v>491.2</v>
      </c>
      <c r="K3033" s="16">
        <v>0.29751665999999999</v>
      </c>
      <c r="L3033" s="13" t="s">
        <v>20</v>
      </c>
    </row>
    <row r="3034" spans="1:12" ht="24">
      <c r="A3034" s="13" t="s">
        <v>3286</v>
      </c>
      <c r="B3034" s="14">
        <v>45755</v>
      </c>
      <c r="C3034" s="13" t="s">
        <v>175</v>
      </c>
      <c r="D3034" s="13" t="s">
        <v>20</v>
      </c>
      <c r="E3034" s="13" t="s">
        <v>24</v>
      </c>
      <c r="F3034" s="15">
        <v>998.02</v>
      </c>
      <c r="G3034" s="15">
        <v>0</v>
      </c>
      <c r="H3034" s="15">
        <v>998.02</v>
      </c>
      <c r="I3034" s="15">
        <v>797.18</v>
      </c>
      <c r="J3034" s="15">
        <v>200.84</v>
      </c>
      <c r="K3034" s="16">
        <v>0.20123845000000001</v>
      </c>
      <c r="L3034" s="13" t="s">
        <v>20</v>
      </c>
    </row>
    <row r="3035" spans="1:12" ht="24">
      <c r="A3035" s="13" t="s">
        <v>3287</v>
      </c>
      <c r="B3035" s="14">
        <v>45755</v>
      </c>
      <c r="C3035" s="13" t="s">
        <v>175</v>
      </c>
      <c r="D3035" s="13" t="s">
        <v>20</v>
      </c>
      <c r="E3035" s="13" t="s">
        <v>24</v>
      </c>
      <c r="F3035" s="15">
        <v>1514.18</v>
      </c>
      <c r="G3035" s="15">
        <v>0</v>
      </c>
      <c r="H3035" s="15">
        <v>1514.18</v>
      </c>
      <c r="I3035" s="15">
        <v>1234.3499999999999</v>
      </c>
      <c r="J3035" s="15">
        <v>279.83</v>
      </c>
      <c r="K3035" s="16">
        <v>0.18480630000000001</v>
      </c>
      <c r="L3035" s="13" t="s">
        <v>20</v>
      </c>
    </row>
    <row r="3036" spans="1:12" ht="24">
      <c r="A3036" s="13" t="s">
        <v>3288</v>
      </c>
      <c r="B3036" s="14">
        <v>45755</v>
      </c>
      <c r="C3036" s="13" t="s">
        <v>175</v>
      </c>
      <c r="D3036" s="13" t="s">
        <v>20</v>
      </c>
      <c r="E3036" s="13" t="s">
        <v>24</v>
      </c>
      <c r="F3036" s="15">
        <v>1267.0999999999999</v>
      </c>
      <c r="G3036" s="15">
        <v>0</v>
      </c>
      <c r="H3036" s="15">
        <v>1267.0999999999999</v>
      </c>
      <c r="I3036" s="15">
        <v>927.73</v>
      </c>
      <c r="J3036" s="15">
        <v>339.37</v>
      </c>
      <c r="K3036" s="16">
        <v>0.26783205999999998</v>
      </c>
      <c r="L3036" s="13" t="s">
        <v>20</v>
      </c>
    </row>
    <row r="3037" spans="1:12" ht="24">
      <c r="A3037" s="13" t="s">
        <v>3289</v>
      </c>
      <c r="B3037" s="14">
        <v>45755</v>
      </c>
      <c r="C3037" s="13" t="s">
        <v>175</v>
      </c>
      <c r="D3037" s="13" t="s">
        <v>20</v>
      </c>
      <c r="E3037" s="13" t="s">
        <v>24</v>
      </c>
      <c r="F3037" s="15">
        <v>1981.35</v>
      </c>
      <c r="G3037" s="15">
        <v>0</v>
      </c>
      <c r="H3037" s="15">
        <v>1981.35</v>
      </c>
      <c r="I3037" s="15">
        <v>1522.48</v>
      </c>
      <c r="J3037" s="15">
        <v>458.87</v>
      </c>
      <c r="K3037" s="16">
        <v>0.23159462</v>
      </c>
      <c r="L3037" s="13" t="s">
        <v>20</v>
      </c>
    </row>
    <row r="3038" spans="1:12" ht="24">
      <c r="A3038" s="13" t="s">
        <v>2067</v>
      </c>
      <c r="B3038" s="14">
        <v>45755</v>
      </c>
      <c r="C3038" s="13" t="s">
        <v>273</v>
      </c>
      <c r="D3038" s="13" t="s">
        <v>76</v>
      </c>
      <c r="E3038" s="13" t="s">
        <v>18</v>
      </c>
      <c r="F3038" s="15">
        <v>0</v>
      </c>
      <c r="G3038" s="15">
        <v>-139.16999999999999</v>
      </c>
      <c r="H3038" s="15">
        <v>-139.16999999999999</v>
      </c>
      <c r="I3038" s="15">
        <v>0</v>
      </c>
      <c r="J3038" s="15">
        <v>-139.16999999999999</v>
      </c>
      <c r="K3038" s="16">
        <v>1</v>
      </c>
      <c r="L3038" s="13" t="s">
        <v>103</v>
      </c>
    </row>
    <row r="3039" spans="1:12">
      <c r="A3039" s="13" t="s">
        <v>461</v>
      </c>
      <c r="B3039" s="14">
        <v>45755</v>
      </c>
      <c r="C3039" s="13" t="s">
        <v>21</v>
      </c>
      <c r="D3039" s="13" t="s">
        <v>20</v>
      </c>
      <c r="E3039" s="13" t="s">
        <v>24</v>
      </c>
      <c r="F3039" s="15">
        <v>0</v>
      </c>
      <c r="G3039" s="15">
        <v>0</v>
      </c>
      <c r="H3039" s="15">
        <v>0</v>
      </c>
      <c r="I3039" s="15">
        <v>-694.14</v>
      </c>
      <c r="J3039" s="15">
        <v>694.14</v>
      </c>
      <c r="K3039" s="16">
        <v>0</v>
      </c>
      <c r="L3039" s="13" t="s">
        <v>20</v>
      </c>
    </row>
    <row r="3040" spans="1:12">
      <c r="A3040" s="13" t="s">
        <v>2997</v>
      </c>
      <c r="B3040" s="14">
        <v>45755</v>
      </c>
      <c r="C3040" s="13" t="s">
        <v>2998</v>
      </c>
      <c r="D3040" s="13" t="s">
        <v>45</v>
      </c>
      <c r="E3040" s="13" t="s">
        <v>33</v>
      </c>
      <c r="F3040" s="15">
        <v>0</v>
      </c>
      <c r="G3040" s="15">
        <v>0</v>
      </c>
      <c r="H3040" s="15">
        <v>0</v>
      </c>
      <c r="I3040" s="15">
        <v>-18.760000000000002</v>
      </c>
      <c r="J3040" s="15">
        <v>18.760000000000002</v>
      </c>
      <c r="K3040" s="16">
        <v>0</v>
      </c>
      <c r="L3040" s="13" t="s">
        <v>77</v>
      </c>
    </row>
    <row r="3041" spans="1:12" ht="36">
      <c r="A3041" s="13" t="s">
        <v>3290</v>
      </c>
      <c r="B3041" s="14">
        <v>45755</v>
      </c>
      <c r="C3041" s="13" t="s">
        <v>2928</v>
      </c>
      <c r="D3041" s="13" t="s">
        <v>76</v>
      </c>
      <c r="E3041" s="13" t="s">
        <v>18</v>
      </c>
      <c r="F3041" s="15">
        <v>25280</v>
      </c>
      <c r="G3041" s="15">
        <v>0</v>
      </c>
      <c r="H3041" s="15">
        <v>25280</v>
      </c>
      <c r="I3041" s="15">
        <v>18197.3</v>
      </c>
      <c r="J3041" s="15">
        <v>7082.7</v>
      </c>
      <c r="K3041" s="16">
        <v>0.28017008999999998</v>
      </c>
      <c r="L3041" s="13" t="s">
        <v>238</v>
      </c>
    </row>
    <row r="3042" spans="1:12">
      <c r="A3042" s="13" t="s">
        <v>991</v>
      </c>
      <c r="B3042" s="14">
        <v>45755</v>
      </c>
      <c r="C3042" s="13" t="s">
        <v>540</v>
      </c>
      <c r="D3042" s="13" t="s">
        <v>59</v>
      </c>
      <c r="E3042" s="13" t="s">
        <v>18</v>
      </c>
      <c r="F3042" s="15">
        <v>0</v>
      </c>
      <c r="G3042" s="15">
        <v>0</v>
      </c>
      <c r="H3042" s="15">
        <v>0</v>
      </c>
      <c r="I3042" s="15">
        <v>240</v>
      </c>
      <c r="J3042" s="15">
        <v>-240</v>
      </c>
      <c r="K3042" s="16">
        <v>0</v>
      </c>
      <c r="L3042" s="13" t="s">
        <v>247</v>
      </c>
    </row>
    <row r="3043" spans="1:12">
      <c r="A3043" s="13" t="s">
        <v>3266</v>
      </c>
      <c r="B3043" s="14">
        <v>45755</v>
      </c>
      <c r="C3043" s="13" t="s">
        <v>540</v>
      </c>
      <c r="D3043" s="13" t="s">
        <v>59</v>
      </c>
      <c r="E3043" s="13" t="s">
        <v>18</v>
      </c>
      <c r="F3043" s="15">
        <v>0</v>
      </c>
      <c r="G3043" s="15">
        <v>0</v>
      </c>
      <c r="H3043" s="15">
        <v>0</v>
      </c>
      <c r="I3043" s="15">
        <v>-69</v>
      </c>
      <c r="J3043" s="15">
        <v>69</v>
      </c>
      <c r="K3043" s="16">
        <v>0</v>
      </c>
      <c r="L3043" s="13" t="s">
        <v>247</v>
      </c>
    </row>
    <row r="3044" spans="1:12" ht="24">
      <c r="A3044" s="13" t="s">
        <v>1961</v>
      </c>
      <c r="B3044" s="14">
        <v>45755</v>
      </c>
      <c r="C3044" s="13" t="s">
        <v>71</v>
      </c>
      <c r="D3044" s="13" t="s">
        <v>70</v>
      </c>
      <c r="E3044" s="13" t="s">
        <v>24</v>
      </c>
      <c r="F3044" s="15">
        <v>0</v>
      </c>
      <c r="G3044" s="15">
        <v>0</v>
      </c>
      <c r="H3044" s="15">
        <v>0</v>
      </c>
      <c r="I3044" s="15">
        <v>24.75</v>
      </c>
      <c r="J3044" s="15">
        <v>-24.75</v>
      </c>
      <c r="K3044" s="16">
        <v>0</v>
      </c>
      <c r="L3044" s="13" t="s">
        <v>243</v>
      </c>
    </row>
    <row r="3045" spans="1:12">
      <c r="A3045" s="13" t="s">
        <v>2470</v>
      </c>
      <c r="B3045" s="14">
        <v>45755</v>
      </c>
      <c r="C3045" s="13" t="s">
        <v>222</v>
      </c>
      <c r="D3045" s="13" t="s">
        <v>81</v>
      </c>
      <c r="E3045" s="13" t="s">
        <v>24</v>
      </c>
      <c r="F3045" s="15">
        <v>0</v>
      </c>
      <c r="G3045" s="15">
        <v>-1829.79</v>
      </c>
      <c r="H3045" s="15">
        <v>-1829.79</v>
      </c>
      <c r="I3045" s="15">
        <v>-1372.35</v>
      </c>
      <c r="J3045" s="15">
        <v>-457.44</v>
      </c>
      <c r="K3045" s="16">
        <v>0.24999589999999999</v>
      </c>
      <c r="L3045" s="13" t="s">
        <v>237</v>
      </c>
    </row>
    <row r="3046" spans="1:12" ht="48">
      <c r="A3046" s="13" t="s">
        <v>3291</v>
      </c>
      <c r="B3046" s="14">
        <v>45755</v>
      </c>
      <c r="C3046" s="13" t="s">
        <v>329</v>
      </c>
      <c r="D3046" s="13" t="s">
        <v>70</v>
      </c>
      <c r="E3046" s="13" t="s">
        <v>24</v>
      </c>
      <c r="F3046" s="15">
        <v>14194.85</v>
      </c>
      <c r="G3046" s="15">
        <v>0</v>
      </c>
      <c r="H3046" s="15">
        <v>14194.85</v>
      </c>
      <c r="I3046" s="15">
        <v>10291.219999999999</v>
      </c>
      <c r="J3046" s="15">
        <v>3903.63</v>
      </c>
      <c r="K3046" s="16">
        <v>0.27500326000000003</v>
      </c>
      <c r="L3046" s="13" t="s">
        <v>243</v>
      </c>
    </row>
    <row r="3047" spans="1:12" ht="48">
      <c r="A3047" s="13" t="s">
        <v>3205</v>
      </c>
      <c r="B3047" s="14">
        <v>45755</v>
      </c>
      <c r="C3047" s="13" t="s">
        <v>1351</v>
      </c>
      <c r="D3047" s="13" t="s">
        <v>120</v>
      </c>
      <c r="E3047" s="13" t="s">
        <v>24</v>
      </c>
      <c r="F3047" s="15">
        <v>720</v>
      </c>
      <c r="G3047" s="15">
        <v>0</v>
      </c>
      <c r="H3047" s="15">
        <v>720</v>
      </c>
      <c r="I3047" s="15">
        <v>583.20000000000005</v>
      </c>
      <c r="J3047" s="15">
        <v>136.80000000000001</v>
      </c>
      <c r="K3047" s="16">
        <v>0.19</v>
      </c>
      <c r="L3047" s="13" t="s">
        <v>120</v>
      </c>
    </row>
    <row r="3048" spans="1:12">
      <c r="A3048" s="13" t="s">
        <v>3031</v>
      </c>
      <c r="B3048" s="14">
        <v>45755</v>
      </c>
      <c r="C3048" s="13" t="s">
        <v>21</v>
      </c>
      <c r="D3048" s="13" t="s">
        <v>20</v>
      </c>
      <c r="E3048" s="13" t="s">
        <v>24</v>
      </c>
      <c r="F3048" s="15">
        <v>0</v>
      </c>
      <c r="G3048" s="15">
        <v>-2</v>
      </c>
      <c r="H3048" s="15">
        <v>-2</v>
      </c>
      <c r="I3048" s="15">
        <v>0</v>
      </c>
      <c r="J3048" s="15">
        <v>-2</v>
      </c>
      <c r="K3048" s="16">
        <v>1</v>
      </c>
      <c r="L3048" s="13" t="s">
        <v>245</v>
      </c>
    </row>
    <row r="3049" spans="1:12" ht="24">
      <c r="A3049" s="13" t="s">
        <v>3292</v>
      </c>
      <c r="B3049" s="14">
        <v>45755</v>
      </c>
      <c r="C3049" s="13" t="s">
        <v>71</v>
      </c>
      <c r="D3049" s="13" t="s">
        <v>70</v>
      </c>
      <c r="E3049" s="13" t="s">
        <v>24</v>
      </c>
      <c r="F3049" s="15">
        <v>286.58</v>
      </c>
      <c r="G3049" s="15">
        <v>0</v>
      </c>
      <c r="H3049" s="15">
        <v>286.58</v>
      </c>
      <c r="I3049" s="15">
        <v>0</v>
      </c>
      <c r="J3049" s="15">
        <v>286.58</v>
      </c>
      <c r="K3049" s="16">
        <v>1</v>
      </c>
      <c r="L3049" s="13" t="s">
        <v>243</v>
      </c>
    </row>
    <row r="3050" spans="1:12">
      <c r="A3050" s="13" t="s">
        <v>2540</v>
      </c>
      <c r="B3050" s="14">
        <v>45755</v>
      </c>
      <c r="C3050" s="13" t="s">
        <v>2092</v>
      </c>
      <c r="D3050" s="13" t="s">
        <v>76</v>
      </c>
      <c r="E3050" s="13" t="s">
        <v>18</v>
      </c>
      <c r="F3050" s="15">
        <v>0</v>
      </c>
      <c r="G3050" s="15">
        <v>0</v>
      </c>
      <c r="H3050" s="15">
        <v>0</v>
      </c>
      <c r="I3050" s="15">
        <v>567</v>
      </c>
      <c r="J3050" s="15">
        <v>-567</v>
      </c>
      <c r="K3050" s="16">
        <v>0</v>
      </c>
      <c r="L3050" s="13" t="s">
        <v>237</v>
      </c>
    </row>
    <row r="3051" spans="1:12" ht="36">
      <c r="A3051" s="13" t="s">
        <v>3049</v>
      </c>
      <c r="B3051" s="14">
        <v>45755</v>
      </c>
      <c r="C3051" s="13" t="s">
        <v>3050</v>
      </c>
      <c r="D3051" s="13" t="s">
        <v>30</v>
      </c>
      <c r="E3051" s="13" t="s">
        <v>33</v>
      </c>
      <c r="F3051" s="15">
        <v>0</v>
      </c>
      <c r="G3051" s="15">
        <v>0</v>
      </c>
      <c r="H3051" s="15">
        <v>0</v>
      </c>
      <c r="I3051" s="15">
        <v>677.04</v>
      </c>
      <c r="J3051" s="15">
        <v>-677.04</v>
      </c>
      <c r="K3051" s="16">
        <v>0</v>
      </c>
      <c r="L3051" s="13" t="s">
        <v>142</v>
      </c>
    </row>
    <row r="3052" spans="1:12" ht="36">
      <c r="A3052" s="13" t="s">
        <v>3293</v>
      </c>
      <c r="B3052" s="14">
        <v>45755</v>
      </c>
      <c r="C3052" s="13" t="s">
        <v>2928</v>
      </c>
      <c r="D3052" s="13" t="s">
        <v>76</v>
      </c>
      <c r="E3052" s="13" t="s">
        <v>18</v>
      </c>
      <c r="F3052" s="15">
        <v>4356</v>
      </c>
      <c r="G3052" s="15">
        <v>0</v>
      </c>
      <c r="H3052" s="15">
        <v>4356</v>
      </c>
      <c r="I3052" s="15">
        <v>3206.69</v>
      </c>
      <c r="J3052" s="15">
        <v>1149.31</v>
      </c>
      <c r="K3052" s="16">
        <v>0.26384527000000002</v>
      </c>
      <c r="L3052" s="13" t="s">
        <v>238</v>
      </c>
    </row>
    <row r="3053" spans="1:12" ht="24">
      <c r="A3053" s="13" t="s">
        <v>3235</v>
      </c>
      <c r="B3053" s="14">
        <v>45755</v>
      </c>
      <c r="C3053" s="13" t="s">
        <v>1035</v>
      </c>
      <c r="D3053" s="13" t="s">
        <v>106</v>
      </c>
      <c r="E3053" s="13" t="s">
        <v>33</v>
      </c>
      <c r="F3053" s="15">
        <v>0</v>
      </c>
      <c r="G3053" s="15">
        <v>0</v>
      </c>
      <c r="H3053" s="15">
        <v>0</v>
      </c>
      <c r="I3053" s="15">
        <v>-131.19999999999999</v>
      </c>
      <c r="J3053" s="15">
        <v>131.19999999999999</v>
      </c>
      <c r="K3053" s="16">
        <v>0</v>
      </c>
      <c r="L3053" s="13" t="s">
        <v>77</v>
      </c>
    </row>
    <row r="3054" spans="1:12">
      <c r="A3054" s="13" t="s">
        <v>3294</v>
      </c>
      <c r="B3054" s="14">
        <v>45755</v>
      </c>
      <c r="C3054" s="13" t="s">
        <v>293</v>
      </c>
      <c r="D3054" s="13" t="s">
        <v>113</v>
      </c>
      <c r="E3054" s="13" t="s">
        <v>24</v>
      </c>
      <c r="F3054" s="15">
        <v>21592.27</v>
      </c>
      <c r="G3054" s="15">
        <v>0</v>
      </c>
      <c r="H3054" s="15">
        <v>21592.27</v>
      </c>
      <c r="I3054" s="15">
        <v>15980</v>
      </c>
      <c r="J3054" s="15">
        <v>5612.27</v>
      </c>
      <c r="K3054" s="16">
        <v>0.25992032999999998</v>
      </c>
      <c r="L3054" s="13" t="s">
        <v>113</v>
      </c>
    </row>
    <row r="3055" spans="1:12" ht="24">
      <c r="A3055" s="13" t="s">
        <v>3295</v>
      </c>
      <c r="B3055" s="14">
        <v>45755</v>
      </c>
      <c r="C3055" s="13" t="s">
        <v>143</v>
      </c>
      <c r="D3055" s="13" t="s">
        <v>15</v>
      </c>
      <c r="E3055" s="13" t="s">
        <v>18</v>
      </c>
      <c r="F3055" s="15">
        <v>52733</v>
      </c>
      <c r="G3055" s="15">
        <v>0</v>
      </c>
      <c r="H3055" s="15">
        <v>52733</v>
      </c>
      <c r="I3055" s="15">
        <v>39906.42</v>
      </c>
      <c r="J3055" s="15">
        <v>12826.58</v>
      </c>
      <c r="K3055" s="16">
        <v>0.24323629999999999</v>
      </c>
      <c r="L3055" s="13" t="s">
        <v>240</v>
      </c>
    </row>
    <row r="3056" spans="1:12" ht="24">
      <c r="A3056" s="13" t="s">
        <v>3296</v>
      </c>
      <c r="B3056" s="14">
        <v>45755</v>
      </c>
      <c r="C3056" s="13" t="s">
        <v>143</v>
      </c>
      <c r="D3056" s="13" t="s">
        <v>15</v>
      </c>
      <c r="E3056" s="13" t="s">
        <v>18</v>
      </c>
      <c r="F3056" s="15">
        <v>3926</v>
      </c>
      <c r="G3056" s="15">
        <v>0</v>
      </c>
      <c r="H3056" s="15">
        <v>3926</v>
      </c>
      <c r="I3056" s="15">
        <v>3493.25</v>
      </c>
      <c r="J3056" s="15">
        <v>432.75</v>
      </c>
      <c r="K3056" s="16">
        <v>0.11022669</v>
      </c>
      <c r="L3056" s="13" t="s">
        <v>240</v>
      </c>
    </row>
    <row r="3057" spans="1:12" ht="24">
      <c r="A3057" s="13" t="s">
        <v>3297</v>
      </c>
      <c r="B3057" s="14">
        <v>45755</v>
      </c>
      <c r="C3057" s="13" t="s">
        <v>143</v>
      </c>
      <c r="D3057" s="13" t="s">
        <v>15</v>
      </c>
      <c r="E3057" s="13" t="s">
        <v>18</v>
      </c>
      <c r="F3057" s="15">
        <v>30130</v>
      </c>
      <c r="G3057" s="15">
        <v>0</v>
      </c>
      <c r="H3057" s="15">
        <v>30130</v>
      </c>
      <c r="I3057" s="15">
        <v>26780.53</v>
      </c>
      <c r="J3057" s="15">
        <v>3349.47</v>
      </c>
      <c r="K3057" s="16">
        <v>0.11116727999999999</v>
      </c>
      <c r="L3057" s="13" t="s">
        <v>240</v>
      </c>
    </row>
    <row r="3058" spans="1:12" ht="24">
      <c r="A3058" s="13" t="s">
        <v>3298</v>
      </c>
      <c r="B3058" s="14">
        <v>45755</v>
      </c>
      <c r="C3058" s="13" t="s">
        <v>143</v>
      </c>
      <c r="D3058" s="13" t="s">
        <v>15</v>
      </c>
      <c r="E3058" s="13" t="s">
        <v>18</v>
      </c>
      <c r="F3058" s="15">
        <v>65932</v>
      </c>
      <c r="G3058" s="15">
        <v>0</v>
      </c>
      <c r="H3058" s="15">
        <v>65932</v>
      </c>
      <c r="I3058" s="15">
        <v>58589.75</v>
      </c>
      <c r="J3058" s="15">
        <v>7342.25</v>
      </c>
      <c r="K3058" s="16">
        <v>0.11136095</v>
      </c>
      <c r="L3058" s="13" t="s">
        <v>240</v>
      </c>
    </row>
    <row r="3059" spans="1:12" ht="24">
      <c r="A3059" s="13" t="s">
        <v>3299</v>
      </c>
      <c r="B3059" s="14">
        <v>45755</v>
      </c>
      <c r="C3059" s="13" t="s">
        <v>143</v>
      </c>
      <c r="D3059" s="13" t="s">
        <v>15</v>
      </c>
      <c r="E3059" s="13" t="s">
        <v>18</v>
      </c>
      <c r="F3059" s="15">
        <v>96150</v>
      </c>
      <c r="G3059" s="15">
        <v>0</v>
      </c>
      <c r="H3059" s="15">
        <v>96150</v>
      </c>
      <c r="I3059" s="15">
        <v>85451.82</v>
      </c>
      <c r="J3059" s="15">
        <v>10698.18</v>
      </c>
      <c r="K3059" s="16">
        <v>0.11126552000000001</v>
      </c>
      <c r="L3059" s="13" t="s">
        <v>240</v>
      </c>
    </row>
    <row r="3060" spans="1:12" ht="24">
      <c r="A3060" s="13" t="s">
        <v>3300</v>
      </c>
      <c r="B3060" s="14">
        <v>45755</v>
      </c>
      <c r="C3060" s="13" t="s">
        <v>143</v>
      </c>
      <c r="D3060" s="13" t="s">
        <v>15</v>
      </c>
      <c r="E3060" s="13" t="s">
        <v>18</v>
      </c>
      <c r="F3060" s="15">
        <v>19624</v>
      </c>
      <c r="G3060" s="15">
        <v>0</v>
      </c>
      <c r="H3060" s="15">
        <v>19624</v>
      </c>
      <c r="I3060" s="15">
        <v>10377.99</v>
      </c>
      <c r="J3060" s="15">
        <v>9246.01</v>
      </c>
      <c r="K3060" s="16">
        <v>0.47115827999999998</v>
      </c>
      <c r="L3060" s="13" t="s">
        <v>240</v>
      </c>
    </row>
    <row r="3061" spans="1:12" ht="24">
      <c r="A3061" s="13" t="s">
        <v>3301</v>
      </c>
      <c r="B3061" s="14">
        <v>45755</v>
      </c>
      <c r="C3061" s="13" t="s">
        <v>143</v>
      </c>
      <c r="D3061" s="13" t="s">
        <v>15</v>
      </c>
      <c r="E3061" s="13" t="s">
        <v>18</v>
      </c>
      <c r="F3061" s="15">
        <v>49704</v>
      </c>
      <c r="G3061" s="15">
        <v>0</v>
      </c>
      <c r="H3061" s="15">
        <v>49704</v>
      </c>
      <c r="I3061" s="15">
        <v>37796.36</v>
      </c>
      <c r="J3061" s="15">
        <v>11907.64</v>
      </c>
      <c r="K3061" s="16">
        <v>0.23957106</v>
      </c>
      <c r="L3061" s="13" t="s">
        <v>240</v>
      </c>
    </row>
    <row r="3062" spans="1:12" ht="24">
      <c r="A3062" s="13" t="s">
        <v>3302</v>
      </c>
      <c r="B3062" s="14">
        <v>45755</v>
      </c>
      <c r="C3062" s="13" t="s">
        <v>143</v>
      </c>
      <c r="D3062" s="13" t="s">
        <v>15</v>
      </c>
      <c r="E3062" s="13" t="s">
        <v>18</v>
      </c>
      <c r="F3062" s="15">
        <v>94687</v>
      </c>
      <c r="G3062" s="15">
        <v>0</v>
      </c>
      <c r="H3062" s="15">
        <v>94687</v>
      </c>
      <c r="I3062" s="15">
        <v>69457.19</v>
      </c>
      <c r="J3062" s="15">
        <v>25229.81</v>
      </c>
      <c r="K3062" s="16">
        <v>0.26645485000000002</v>
      </c>
      <c r="L3062" s="13" t="s">
        <v>240</v>
      </c>
    </row>
    <row r="3063" spans="1:12" ht="24">
      <c r="A3063" s="13" t="s">
        <v>3303</v>
      </c>
      <c r="B3063" s="14">
        <v>45755</v>
      </c>
      <c r="C3063" s="13" t="s">
        <v>143</v>
      </c>
      <c r="D3063" s="13" t="s">
        <v>15</v>
      </c>
      <c r="E3063" s="13" t="s">
        <v>18</v>
      </c>
      <c r="F3063" s="15">
        <v>281754</v>
      </c>
      <c r="G3063" s="15">
        <v>0</v>
      </c>
      <c r="H3063" s="15">
        <v>281754</v>
      </c>
      <c r="I3063" s="15">
        <v>213661.37</v>
      </c>
      <c r="J3063" s="15">
        <v>68092.63</v>
      </c>
      <c r="K3063" s="16">
        <v>0.24167405</v>
      </c>
      <c r="L3063" s="13" t="s">
        <v>240</v>
      </c>
    </row>
    <row r="3064" spans="1:12" ht="24">
      <c r="A3064" s="13" t="s">
        <v>3304</v>
      </c>
      <c r="B3064" s="14">
        <v>45755</v>
      </c>
      <c r="C3064" s="13" t="s">
        <v>175</v>
      </c>
      <c r="D3064" s="13" t="s">
        <v>20</v>
      </c>
      <c r="E3064" s="13" t="s">
        <v>24</v>
      </c>
      <c r="F3064" s="15">
        <v>1514.18</v>
      </c>
      <c r="G3064" s="15">
        <v>0</v>
      </c>
      <c r="H3064" s="15">
        <v>1514.18</v>
      </c>
      <c r="I3064" s="15">
        <v>1075.1099999999999</v>
      </c>
      <c r="J3064" s="15">
        <v>439.07</v>
      </c>
      <c r="K3064" s="16">
        <v>0.28997212999999999</v>
      </c>
      <c r="L3064" s="13" t="s">
        <v>20</v>
      </c>
    </row>
    <row r="3065" spans="1:12" ht="24">
      <c r="A3065" s="13" t="s">
        <v>3305</v>
      </c>
      <c r="B3065" s="14">
        <v>45755</v>
      </c>
      <c r="C3065" s="13" t="s">
        <v>175</v>
      </c>
      <c r="D3065" s="13" t="s">
        <v>20</v>
      </c>
      <c r="E3065" s="13" t="s">
        <v>24</v>
      </c>
      <c r="F3065" s="15">
        <v>1651</v>
      </c>
      <c r="G3065" s="15">
        <v>0</v>
      </c>
      <c r="H3065" s="15">
        <v>1651</v>
      </c>
      <c r="I3065" s="15">
        <v>1379.36</v>
      </c>
      <c r="J3065" s="15">
        <v>271.64</v>
      </c>
      <c r="K3065" s="16">
        <v>0.16453059</v>
      </c>
      <c r="L3065" s="13" t="s">
        <v>20</v>
      </c>
    </row>
    <row r="3066" spans="1:12" ht="48">
      <c r="A3066" s="13" t="s">
        <v>3306</v>
      </c>
      <c r="B3066" s="14">
        <v>45755</v>
      </c>
      <c r="C3066" s="13" t="s">
        <v>3150</v>
      </c>
      <c r="D3066" s="13" t="s">
        <v>59</v>
      </c>
      <c r="E3066" s="13" t="s">
        <v>18</v>
      </c>
      <c r="F3066" s="15">
        <v>33822.94</v>
      </c>
      <c r="G3066" s="15">
        <v>0</v>
      </c>
      <c r="H3066" s="15">
        <v>33822.94</v>
      </c>
      <c r="I3066" s="15">
        <v>25416</v>
      </c>
      <c r="J3066" s="15">
        <v>8406.94</v>
      </c>
      <c r="K3066" s="16">
        <v>0.24855733999999999</v>
      </c>
      <c r="L3066" s="13" t="s">
        <v>272</v>
      </c>
    </row>
    <row r="3067" spans="1:12" ht="24">
      <c r="A3067" s="13" t="s">
        <v>3307</v>
      </c>
      <c r="B3067" s="14">
        <v>45755</v>
      </c>
      <c r="C3067" s="13" t="s">
        <v>170</v>
      </c>
      <c r="D3067" s="13" t="s">
        <v>81</v>
      </c>
      <c r="E3067" s="13" t="s">
        <v>24</v>
      </c>
      <c r="F3067" s="15">
        <v>227.86</v>
      </c>
      <c r="G3067" s="15">
        <v>0</v>
      </c>
      <c r="H3067" s="15">
        <v>227.86</v>
      </c>
      <c r="I3067" s="15">
        <v>159.5</v>
      </c>
      <c r="J3067" s="15">
        <v>68.36</v>
      </c>
      <c r="K3067" s="16">
        <v>0.30000877999999997</v>
      </c>
      <c r="L3067" s="13" t="s">
        <v>247</v>
      </c>
    </row>
    <row r="3068" spans="1:12" ht="36">
      <c r="A3068" s="13" t="s">
        <v>3308</v>
      </c>
      <c r="B3068" s="14">
        <v>45755</v>
      </c>
      <c r="C3068" s="13" t="s">
        <v>152</v>
      </c>
      <c r="D3068" s="13" t="s">
        <v>113</v>
      </c>
      <c r="E3068" s="13" t="s">
        <v>24</v>
      </c>
      <c r="F3068" s="15">
        <v>464.72</v>
      </c>
      <c r="G3068" s="15">
        <v>0</v>
      </c>
      <c r="H3068" s="15">
        <v>464.72</v>
      </c>
      <c r="I3068" s="15">
        <v>395</v>
      </c>
      <c r="J3068" s="15">
        <v>69.72</v>
      </c>
      <c r="K3068" s="16">
        <v>0.15002582</v>
      </c>
      <c r="L3068" s="13" t="s">
        <v>113</v>
      </c>
    </row>
    <row r="3069" spans="1:12" ht="24">
      <c r="A3069" s="13" t="s">
        <v>2597</v>
      </c>
      <c r="B3069" s="14">
        <v>45755</v>
      </c>
      <c r="C3069" s="13" t="s">
        <v>146</v>
      </c>
      <c r="D3069" s="13" t="s">
        <v>76</v>
      </c>
      <c r="E3069" s="13" t="s">
        <v>18</v>
      </c>
      <c r="F3069" s="15">
        <v>655</v>
      </c>
      <c r="G3069" s="15">
        <v>0</v>
      </c>
      <c r="H3069" s="15">
        <v>655</v>
      </c>
      <c r="I3069" s="15">
        <v>710.86</v>
      </c>
      <c r="J3069" s="15">
        <v>-55.86</v>
      </c>
      <c r="K3069" s="16">
        <v>-8.5282440000000001E-2</v>
      </c>
      <c r="L3069" s="13" t="s">
        <v>1738</v>
      </c>
    </row>
    <row r="3070" spans="1:12" ht="24">
      <c r="A3070" s="13" t="s">
        <v>3309</v>
      </c>
      <c r="B3070" s="14">
        <v>45755</v>
      </c>
      <c r="C3070" s="13" t="s">
        <v>100</v>
      </c>
      <c r="D3070" s="13" t="s">
        <v>15</v>
      </c>
      <c r="E3070" s="13" t="s">
        <v>18</v>
      </c>
      <c r="F3070" s="15">
        <v>378.29</v>
      </c>
      <c r="G3070" s="15">
        <v>0</v>
      </c>
      <c r="H3070" s="15">
        <v>378.29</v>
      </c>
      <c r="I3070" s="15">
        <v>657.27</v>
      </c>
      <c r="J3070" s="15">
        <v>-278.98</v>
      </c>
      <c r="K3070" s="16">
        <v>-0.73747653999999996</v>
      </c>
      <c r="L3070" s="13" t="s">
        <v>234</v>
      </c>
    </row>
    <row r="3071" spans="1:12">
      <c r="A3071" s="13" t="s">
        <v>3310</v>
      </c>
      <c r="B3071" s="14">
        <v>45755</v>
      </c>
      <c r="C3071" s="13" t="s">
        <v>3311</v>
      </c>
      <c r="D3071" s="13" t="s">
        <v>81</v>
      </c>
      <c r="E3071" s="13" t="s">
        <v>24</v>
      </c>
      <c r="F3071" s="15">
        <v>2398</v>
      </c>
      <c r="G3071" s="15">
        <v>0</v>
      </c>
      <c r="H3071" s="15">
        <v>2398</v>
      </c>
      <c r="I3071" s="15">
        <v>1869.6</v>
      </c>
      <c r="J3071" s="15">
        <v>528.4</v>
      </c>
      <c r="K3071" s="16">
        <v>0.22035029</v>
      </c>
      <c r="L3071" s="13" t="s">
        <v>113</v>
      </c>
    </row>
    <row r="3072" spans="1:12" ht="48">
      <c r="A3072" s="13" t="s">
        <v>3312</v>
      </c>
      <c r="B3072" s="14">
        <v>45755</v>
      </c>
      <c r="C3072" s="13" t="s">
        <v>329</v>
      </c>
      <c r="D3072" s="13" t="s">
        <v>70</v>
      </c>
      <c r="E3072" s="13" t="s">
        <v>24</v>
      </c>
      <c r="F3072" s="15">
        <v>221.48</v>
      </c>
      <c r="G3072" s="15">
        <v>0</v>
      </c>
      <c r="H3072" s="15">
        <v>221.48</v>
      </c>
      <c r="I3072" s="15">
        <v>0</v>
      </c>
      <c r="J3072" s="15">
        <v>221.48</v>
      </c>
      <c r="K3072" s="16">
        <v>1</v>
      </c>
      <c r="L3072" s="13" t="s">
        <v>243</v>
      </c>
    </row>
    <row r="3073" spans="1:12" ht="24">
      <c r="A3073" s="13" t="s">
        <v>2432</v>
      </c>
      <c r="B3073" s="14">
        <v>45756</v>
      </c>
      <c r="C3073" s="13" t="s">
        <v>580</v>
      </c>
      <c r="D3073" s="13" t="s">
        <v>181</v>
      </c>
      <c r="E3073" s="13" t="s">
        <v>18</v>
      </c>
      <c r="F3073" s="15">
        <v>0</v>
      </c>
      <c r="G3073" s="15">
        <v>0</v>
      </c>
      <c r="H3073" s="15">
        <v>0</v>
      </c>
      <c r="I3073" s="15">
        <v>64.099999999999994</v>
      </c>
      <c r="J3073" s="15">
        <v>-64.099999999999994</v>
      </c>
      <c r="K3073" s="16">
        <v>0</v>
      </c>
      <c r="L3073" s="13" t="s">
        <v>581</v>
      </c>
    </row>
    <row r="3074" spans="1:12" ht="36">
      <c r="A3074" s="13" t="s">
        <v>2123</v>
      </c>
      <c r="B3074" s="14">
        <v>45756</v>
      </c>
      <c r="C3074" s="13" t="s">
        <v>2108</v>
      </c>
      <c r="D3074" s="13" t="s">
        <v>59</v>
      </c>
      <c r="E3074" s="13" t="s">
        <v>18</v>
      </c>
      <c r="F3074" s="15">
        <v>0</v>
      </c>
      <c r="G3074" s="15">
        <v>0</v>
      </c>
      <c r="H3074" s="15">
        <v>0</v>
      </c>
      <c r="I3074" s="15">
        <v>7.0000000000000007E-2</v>
      </c>
      <c r="J3074" s="15">
        <v>-7.0000000000000007E-2</v>
      </c>
      <c r="K3074" s="16">
        <v>0</v>
      </c>
      <c r="L3074" s="13" t="s">
        <v>269</v>
      </c>
    </row>
    <row r="3075" spans="1:12" ht="36">
      <c r="A3075" s="13" t="s">
        <v>1137</v>
      </c>
      <c r="B3075" s="14">
        <v>45756</v>
      </c>
      <c r="C3075" s="13" t="s">
        <v>365</v>
      </c>
      <c r="D3075" s="13" t="s">
        <v>70</v>
      </c>
      <c r="E3075" s="13" t="s">
        <v>24</v>
      </c>
      <c r="F3075" s="15">
        <v>0</v>
      </c>
      <c r="G3075" s="15">
        <v>0</v>
      </c>
      <c r="H3075" s="15">
        <v>0</v>
      </c>
      <c r="I3075" s="15">
        <v>-812.5</v>
      </c>
      <c r="J3075" s="15">
        <v>812.5</v>
      </c>
      <c r="K3075" s="16">
        <v>0</v>
      </c>
      <c r="L3075" s="13" t="s">
        <v>239</v>
      </c>
    </row>
    <row r="3076" spans="1:12" ht="24">
      <c r="A3076" s="13" t="s">
        <v>3313</v>
      </c>
      <c r="B3076" s="14">
        <v>45756</v>
      </c>
      <c r="C3076" s="13" t="s">
        <v>3314</v>
      </c>
      <c r="D3076" s="13" t="s">
        <v>70</v>
      </c>
      <c r="E3076" s="13" t="s">
        <v>24</v>
      </c>
      <c r="F3076" s="15">
        <v>0</v>
      </c>
      <c r="G3076" s="15">
        <v>0</v>
      </c>
      <c r="H3076" s="15">
        <v>0</v>
      </c>
      <c r="I3076" s="15">
        <v>9418</v>
      </c>
      <c r="J3076" s="15">
        <v>-9418</v>
      </c>
      <c r="K3076" s="16">
        <v>0</v>
      </c>
      <c r="L3076" s="13" t="s">
        <v>243</v>
      </c>
    </row>
    <row r="3077" spans="1:12" ht="24">
      <c r="A3077" s="13" t="s">
        <v>2320</v>
      </c>
      <c r="B3077" s="14">
        <v>45756</v>
      </c>
      <c r="C3077" s="13" t="s">
        <v>2321</v>
      </c>
      <c r="D3077" s="13" t="s">
        <v>76</v>
      </c>
      <c r="E3077" s="13" t="s">
        <v>24</v>
      </c>
      <c r="F3077" s="15">
        <v>535</v>
      </c>
      <c r="G3077" s="15">
        <v>0</v>
      </c>
      <c r="H3077" s="15">
        <v>535</v>
      </c>
      <c r="I3077" s="15">
        <v>1823.43</v>
      </c>
      <c r="J3077" s="15">
        <v>-1288.43</v>
      </c>
      <c r="K3077" s="16">
        <v>-2.4082803699999999</v>
      </c>
      <c r="L3077" s="13" t="s">
        <v>247</v>
      </c>
    </row>
    <row r="3078" spans="1:12" ht="36">
      <c r="A3078" s="13" t="s">
        <v>574</v>
      </c>
      <c r="B3078" s="14">
        <v>45756</v>
      </c>
      <c r="C3078" s="13" t="s">
        <v>365</v>
      </c>
      <c r="D3078" s="13" t="s">
        <v>70</v>
      </c>
      <c r="E3078" s="13" t="s">
        <v>24</v>
      </c>
      <c r="F3078" s="15">
        <v>0</v>
      </c>
      <c r="G3078" s="15">
        <v>0</v>
      </c>
      <c r="H3078" s="15">
        <v>0</v>
      </c>
      <c r="I3078" s="15">
        <v>587.5</v>
      </c>
      <c r="J3078" s="15">
        <v>-587.5</v>
      </c>
      <c r="K3078" s="16">
        <v>0</v>
      </c>
      <c r="L3078" s="13" t="s">
        <v>239</v>
      </c>
    </row>
    <row r="3079" spans="1:12" ht="36">
      <c r="A3079" s="13" t="s">
        <v>2351</v>
      </c>
      <c r="B3079" s="14">
        <v>45756</v>
      </c>
      <c r="C3079" s="13" t="s">
        <v>473</v>
      </c>
      <c r="D3079" s="13" t="s">
        <v>45</v>
      </c>
      <c r="E3079" s="13" t="s">
        <v>33</v>
      </c>
      <c r="F3079" s="15">
        <v>0</v>
      </c>
      <c r="G3079" s="15">
        <v>0</v>
      </c>
      <c r="H3079" s="15">
        <v>0</v>
      </c>
      <c r="I3079" s="15">
        <v>-160</v>
      </c>
      <c r="J3079" s="15">
        <v>160</v>
      </c>
      <c r="K3079" s="16">
        <v>0</v>
      </c>
      <c r="L3079" s="13" t="s">
        <v>77</v>
      </c>
    </row>
    <row r="3080" spans="1:12" ht="36">
      <c r="A3080" s="13" t="s">
        <v>2874</v>
      </c>
      <c r="B3080" s="14">
        <v>45756</v>
      </c>
      <c r="C3080" s="13" t="s">
        <v>135</v>
      </c>
      <c r="D3080" s="13" t="s">
        <v>106</v>
      </c>
      <c r="E3080" s="13" t="s">
        <v>33</v>
      </c>
      <c r="F3080" s="15">
        <v>0</v>
      </c>
      <c r="G3080" s="15">
        <v>0</v>
      </c>
      <c r="H3080" s="15">
        <v>0</v>
      </c>
      <c r="I3080" s="15">
        <v>179</v>
      </c>
      <c r="J3080" s="15">
        <v>-179</v>
      </c>
      <c r="K3080" s="16">
        <v>0</v>
      </c>
      <c r="L3080" s="13" t="s">
        <v>77</v>
      </c>
    </row>
    <row r="3081" spans="1:12" ht="24">
      <c r="A3081" s="13" t="s">
        <v>1933</v>
      </c>
      <c r="B3081" s="14">
        <v>45756</v>
      </c>
      <c r="C3081" s="13" t="s">
        <v>175</v>
      </c>
      <c r="D3081" s="13" t="s">
        <v>20</v>
      </c>
      <c r="E3081" s="13" t="s">
        <v>24</v>
      </c>
      <c r="F3081" s="15">
        <v>0</v>
      </c>
      <c r="G3081" s="15">
        <v>-298.58</v>
      </c>
      <c r="H3081" s="15">
        <v>-298.58</v>
      </c>
      <c r="I3081" s="15">
        <v>0</v>
      </c>
      <c r="J3081" s="15">
        <v>-298.58</v>
      </c>
      <c r="K3081" s="16">
        <v>1</v>
      </c>
      <c r="L3081" s="13" t="s">
        <v>20</v>
      </c>
    </row>
    <row r="3082" spans="1:12">
      <c r="A3082" s="13" t="s">
        <v>3163</v>
      </c>
      <c r="B3082" s="14">
        <v>45756</v>
      </c>
      <c r="C3082" s="13" t="s">
        <v>94</v>
      </c>
      <c r="D3082" s="13" t="s">
        <v>81</v>
      </c>
      <c r="E3082" s="13" t="s">
        <v>24</v>
      </c>
      <c r="F3082" s="15">
        <v>948.08</v>
      </c>
      <c r="G3082" s="15">
        <v>0</v>
      </c>
      <c r="H3082" s="15">
        <v>948.08</v>
      </c>
      <c r="I3082" s="15">
        <v>948.08</v>
      </c>
      <c r="J3082" s="15">
        <v>0</v>
      </c>
      <c r="K3082" s="16">
        <v>0</v>
      </c>
      <c r="L3082" s="13" t="s">
        <v>247</v>
      </c>
    </row>
    <row r="3083" spans="1:12" ht="48">
      <c r="A3083" s="13" t="s">
        <v>3291</v>
      </c>
      <c r="B3083" s="14">
        <v>45756</v>
      </c>
      <c r="C3083" s="13" t="s">
        <v>329</v>
      </c>
      <c r="D3083" s="13" t="s">
        <v>70</v>
      </c>
      <c r="E3083" s="13" t="s">
        <v>24</v>
      </c>
      <c r="F3083" s="15">
        <v>0</v>
      </c>
      <c r="G3083" s="15">
        <v>0</v>
      </c>
      <c r="H3083" s="15">
        <v>0</v>
      </c>
      <c r="I3083" s="15">
        <v>1.64</v>
      </c>
      <c r="J3083" s="15">
        <v>-1.64</v>
      </c>
      <c r="K3083" s="16">
        <v>0</v>
      </c>
      <c r="L3083" s="13" t="s">
        <v>243</v>
      </c>
    </row>
    <row r="3084" spans="1:12" ht="48">
      <c r="A3084" s="13" t="s">
        <v>3205</v>
      </c>
      <c r="B3084" s="14">
        <v>45756</v>
      </c>
      <c r="C3084" s="13" t="s">
        <v>1351</v>
      </c>
      <c r="D3084" s="13" t="s">
        <v>120</v>
      </c>
      <c r="E3084" s="13" t="s">
        <v>24</v>
      </c>
      <c r="F3084" s="15">
        <v>0</v>
      </c>
      <c r="G3084" s="15">
        <v>-700</v>
      </c>
      <c r="H3084" s="15">
        <v>-700</v>
      </c>
      <c r="I3084" s="15">
        <v>-567</v>
      </c>
      <c r="J3084" s="15">
        <v>-133</v>
      </c>
      <c r="K3084" s="16">
        <v>0.19</v>
      </c>
      <c r="L3084" s="13" t="s">
        <v>120</v>
      </c>
    </row>
    <row r="3085" spans="1:12" ht="36">
      <c r="A3085" s="13" t="s">
        <v>3315</v>
      </c>
      <c r="B3085" s="14">
        <v>45756</v>
      </c>
      <c r="C3085" s="13" t="s">
        <v>157</v>
      </c>
      <c r="D3085" s="13" t="s">
        <v>105</v>
      </c>
      <c r="E3085" s="13" t="s">
        <v>33</v>
      </c>
      <c r="F3085" s="15">
        <v>597.78</v>
      </c>
      <c r="G3085" s="15">
        <v>0</v>
      </c>
      <c r="H3085" s="15">
        <v>597.78</v>
      </c>
      <c r="I3085" s="15">
        <v>494.16</v>
      </c>
      <c r="J3085" s="15">
        <v>103.62</v>
      </c>
      <c r="K3085" s="16">
        <v>0.17334136</v>
      </c>
      <c r="L3085" s="13" t="s">
        <v>117</v>
      </c>
    </row>
    <row r="3086" spans="1:12" ht="36">
      <c r="A3086" s="13" t="s">
        <v>3316</v>
      </c>
      <c r="B3086" s="14">
        <v>45756</v>
      </c>
      <c r="C3086" s="13" t="s">
        <v>157</v>
      </c>
      <c r="D3086" s="13" t="s">
        <v>105</v>
      </c>
      <c r="E3086" s="13" t="s">
        <v>33</v>
      </c>
      <c r="F3086" s="15">
        <v>4777.3900000000003</v>
      </c>
      <c r="G3086" s="15">
        <v>0</v>
      </c>
      <c r="H3086" s="15">
        <v>4777.3900000000003</v>
      </c>
      <c r="I3086" s="15">
        <v>3952.14</v>
      </c>
      <c r="J3086" s="15">
        <v>825.25</v>
      </c>
      <c r="K3086" s="16">
        <v>0.17274075999999999</v>
      </c>
      <c r="L3086" s="13" t="s">
        <v>117</v>
      </c>
    </row>
    <row r="3087" spans="1:12" ht="24">
      <c r="A3087" s="13" t="s">
        <v>3317</v>
      </c>
      <c r="B3087" s="14">
        <v>45756</v>
      </c>
      <c r="C3087" s="13" t="s">
        <v>143</v>
      </c>
      <c r="D3087" s="13" t="s">
        <v>15</v>
      </c>
      <c r="E3087" s="13" t="s">
        <v>18</v>
      </c>
      <c r="F3087" s="15">
        <v>38707</v>
      </c>
      <c r="G3087" s="15">
        <v>0</v>
      </c>
      <c r="H3087" s="15">
        <v>38707</v>
      </c>
      <c r="I3087" s="15">
        <v>34369.089999999997</v>
      </c>
      <c r="J3087" s="15">
        <v>4337.91</v>
      </c>
      <c r="K3087" s="16">
        <v>0.11207043</v>
      </c>
      <c r="L3087" s="13" t="s">
        <v>240</v>
      </c>
    </row>
    <row r="3088" spans="1:12" ht="24">
      <c r="A3088" s="13" t="s">
        <v>3318</v>
      </c>
      <c r="B3088" s="14">
        <v>45756</v>
      </c>
      <c r="C3088" s="13" t="s">
        <v>143</v>
      </c>
      <c r="D3088" s="13" t="s">
        <v>15</v>
      </c>
      <c r="E3088" s="13" t="s">
        <v>18</v>
      </c>
      <c r="F3088" s="15">
        <v>73868</v>
      </c>
      <c r="G3088" s="15">
        <v>0</v>
      </c>
      <c r="H3088" s="15">
        <v>73868</v>
      </c>
      <c r="I3088" s="15">
        <v>65607.89</v>
      </c>
      <c r="J3088" s="15">
        <v>8260.11</v>
      </c>
      <c r="K3088" s="16">
        <v>0.11182258</v>
      </c>
      <c r="L3088" s="13" t="s">
        <v>240</v>
      </c>
    </row>
    <row r="3089" spans="1:12" ht="24">
      <c r="A3089" s="13" t="s">
        <v>3319</v>
      </c>
      <c r="B3089" s="14">
        <v>45756</v>
      </c>
      <c r="C3089" s="13" t="s">
        <v>143</v>
      </c>
      <c r="D3089" s="13" t="s">
        <v>15</v>
      </c>
      <c r="E3089" s="13" t="s">
        <v>18</v>
      </c>
      <c r="F3089" s="15">
        <v>104300</v>
      </c>
      <c r="G3089" s="15">
        <v>0</v>
      </c>
      <c r="H3089" s="15">
        <v>104300</v>
      </c>
      <c r="I3089" s="15">
        <v>92647.69</v>
      </c>
      <c r="J3089" s="15">
        <v>11652.31</v>
      </c>
      <c r="K3089" s="16">
        <v>0.11171918</v>
      </c>
      <c r="L3089" s="13" t="s">
        <v>240</v>
      </c>
    </row>
    <row r="3090" spans="1:12" ht="24">
      <c r="A3090" s="13" t="s">
        <v>3320</v>
      </c>
      <c r="B3090" s="14">
        <v>45756</v>
      </c>
      <c r="C3090" s="13" t="s">
        <v>71</v>
      </c>
      <c r="D3090" s="13" t="s">
        <v>70</v>
      </c>
      <c r="E3090" s="13" t="s">
        <v>24</v>
      </c>
      <c r="F3090" s="15">
        <v>711.92</v>
      </c>
      <c r="G3090" s="15">
        <v>0</v>
      </c>
      <c r="H3090" s="15">
        <v>711.92</v>
      </c>
      <c r="I3090" s="15">
        <v>555.30999999999995</v>
      </c>
      <c r="J3090" s="15">
        <v>156.61000000000001</v>
      </c>
      <c r="K3090" s="16">
        <v>0.21998258000000001</v>
      </c>
      <c r="L3090" s="13" t="s">
        <v>243</v>
      </c>
    </row>
    <row r="3091" spans="1:12">
      <c r="A3091" s="13" t="s">
        <v>3321</v>
      </c>
      <c r="B3091" s="14">
        <v>45756</v>
      </c>
      <c r="C3091" s="13" t="s">
        <v>163</v>
      </c>
      <c r="D3091" s="13" t="s">
        <v>15</v>
      </c>
      <c r="E3091" s="13" t="s">
        <v>18</v>
      </c>
      <c r="F3091" s="15">
        <v>360</v>
      </c>
      <c r="G3091" s="15">
        <v>0</v>
      </c>
      <c r="H3091" s="15">
        <v>360</v>
      </c>
      <c r="I3091" s="15">
        <v>211.77</v>
      </c>
      <c r="J3091" s="15">
        <v>148.22999999999999</v>
      </c>
      <c r="K3091" s="16">
        <v>0.41175</v>
      </c>
      <c r="L3091" s="13" t="s">
        <v>93</v>
      </c>
    </row>
    <row r="3092" spans="1:12" ht="24">
      <c r="A3092" s="13" t="s">
        <v>435</v>
      </c>
      <c r="B3092" s="14">
        <v>45756</v>
      </c>
      <c r="C3092" s="13" t="s">
        <v>209</v>
      </c>
      <c r="D3092" s="13" t="s">
        <v>604</v>
      </c>
      <c r="E3092" s="13" t="s">
        <v>18</v>
      </c>
      <c r="F3092" s="15">
        <v>0</v>
      </c>
      <c r="G3092" s="15">
        <v>0</v>
      </c>
      <c r="H3092" s="15">
        <v>0</v>
      </c>
      <c r="I3092" s="15">
        <v>3127.5</v>
      </c>
      <c r="J3092" s="15">
        <v>-3127.5</v>
      </c>
      <c r="K3092" s="16">
        <v>0</v>
      </c>
      <c r="L3092" s="13" t="s">
        <v>240</v>
      </c>
    </row>
    <row r="3093" spans="1:12" ht="24">
      <c r="A3093" s="13" t="s">
        <v>323</v>
      </c>
      <c r="B3093" s="14">
        <v>45756</v>
      </c>
      <c r="C3093" s="13" t="s">
        <v>223</v>
      </c>
      <c r="D3093" s="13" t="s">
        <v>59</v>
      </c>
      <c r="E3093" s="13" t="s">
        <v>18</v>
      </c>
      <c r="F3093" s="15">
        <v>0</v>
      </c>
      <c r="G3093" s="15">
        <v>0</v>
      </c>
      <c r="H3093" s="15">
        <v>0</v>
      </c>
      <c r="I3093" s="15">
        <v>150</v>
      </c>
      <c r="J3093" s="15">
        <v>-150</v>
      </c>
      <c r="K3093" s="16">
        <v>0</v>
      </c>
      <c r="L3093" s="13" t="s">
        <v>103</v>
      </c>
    </row>
    <row r="3094" spans="1:12" ht="24">
      <c r="A3094" s="13" t="s">
        <v>482</v>
      </c>
      <c r="B3094" s="14">
        <v>45756</v>
      </c>
      <c r="C3094" s="13" t="s">
        <v>273</v>
      </c>
      <c r="D3094" s="13" t="s">
        <v>76</v>
      </c>
      <c r="E3094" s="13" t="s">
        <v>18</v>
      </c>
      <c r="F3094" s="15">
        <v>0</v>
      </c>
      <c r="G3094" s="15">
        <v>0</v>
      </c>
      <c r="H3094" s="15">
        <v>0</v>
      </c>
      <c r="I3094" s="15">
        <v>1.0900000000000001</v>
      </c>
      <c r="J3094" s="15">
        <v>-1.0900000000000001</v>
      </c>
      <c r="K3094" s="16">
        <v>0</v>
      </c>
      <c r="L3094" s="13" t="s">
        <v>269</v>
      </c>
    </row>
    <row r="3095" spans="1:12">
      <c r="A3095" s="13" t="s">
        <v>2279</v>
      </c>
      <c r="B3095" s="14">
        <v>45756</v>
      </c>
      <c r="C3095" s="13" t="s">
        <v>21</v>
      </c>
      <c r="D3095" s="13" t="s">
        <v>20</v>
      </c>
      <c r="E3095" s="13" t="s">
        <v>24</v>
      </c>
      <c r="F3095" s="15">
        <v>0</v>
      </c>
      <c r="G3095" s="15">
        <v>0</v>
      </c>
      <c r="H3095" s="15">
        <v>0</v>
      </c>
      <c r="I3095" s="15">
        <v>-94.12</v>
      </c>
      <c r="J3095" s="15">
        <v>94.12</v>
      </c>
      <c r="K3095" s="16">
        <v>0</v>
      </c>
      <c r="L3095" s="13" t="s">
        <v>245</v>
      </c>
    </row>
    <row r="3096" spans="1:12" ht="24">
      <c r="A3096" s="13" t="s">
        <v>2101</v>
      </c>
      <c r="B3096" s="14">
        <v>45756</v>
      </c>
      <c r="C3096" s="13" t="s">
        <v>1781</v>
      </c>
      <c r="D3096" s="13" t="s">
        <v>81</v>
      </c>
      <c r="E3096" s="13" t="s">
        <v>24</v>
      </c>
      <c r="F3096" s="15">
        <v>0</v>
      </c>
      <c r="G3096" s="15">
        <v>0</v>
      </c>
      <c r="H3096" s="15">
        <v>0</v>
      </c>
      <c r="I3096" s="15">
        <v>-1823.58</v>
      </c>
      <c r="J3096" s="15">
        <v>1823.58</v>
      </c>
      <c r="K3096" s="16">
        <v>0</v>
      </c>
      <c r="L3096" s="13" t="s">
        <v>2753</v>
      </c>
    </row>
    <row r="3097" spans="1:12">
      <c r="A3097" s="13" t="s">
        <v>2348</v>
      </c>
      <c r="B3097" s="14">
        <v>45756</v>
      </c>
      <c r="C3097" s="13" t="s">
        <v>21</v>
      </c>
      <c r="D3097" s="13" t="s">
        <v>20</v>
      </c>
      <c r="E3097" s="13" t="s">
        <v>24</v>
      </c>
      <c r="F3097" s="15">
        <v>0</v>
      </c>
      <c r="G3097" s="15">
        <v>0</v>
      </c>
      <c r="H3097" s="15">
        <v>0</v>
      </c>
      <c r="I3097" s="15">
        <v>-140</v>
      </c>
      <c r="J3097" s="15">
        <v>140</v>
      </c>
      <c r="K3097" s="16">
        <v>0</v>
      </c>
      <c r="L3097" s="13" t="s">
        <v>245</v>
      </c>
    </row>
    <row r="3098" spans="1:12" ht="24">
      <c r="A3098" s="13" t="s">
        <v>1150</v>
      </c>
      <c r="B3098" s="14">
        <v>45756</v>
      </c>
      <c r="C3098" s="13" t="s">
        <v>82</v>
      </c>
      <c r="D3098" s="13" t="s">
        <v>81</v>
      </c>
      <c r="E3098" s="13" t="s">
        <v>24</v>
      </c>
      <c r="F3098" s="15">
        <v>0</v>
      </c>
      <c r="G3098" s="15">
        <v>2891.28</v>
      </c>
      <c r="H3098" s="15">
        <v>2891.28</v>
      </c>
      <c r="I3098" s="15">
        <v>1936</v>
      </c>
      <c r="J3098" s="15">
        <v>955.28</v>
      </c>
      <c r="K3098" s="16">
        <v>0.33040037999999999</v>
      </c>
      <c r="L3098" s="13" t="s">
        <v>241</v>
      </c>
    </row>
    <row r="3099" spans="1:12" ht="24">
      <c r="A3099" s="13" t="s">
        <v>1046</v>
      </c>
      <c r="B3099" s="14">
        <v>45756</v>
      </c>
      <c r="C3099" s="13" t="s">
        <v>170</v>
      </c>
      <c r="D3099" s="13" t="s">
        <v>81</v>
      </c>
      <c r="E3099" s="13" t="s">
        <v>24</v>
      </c>
      <c r="F3099" s="15">
        <v>0</v>
      </c>
      <c r="G3099" s="15">
        <v>0</v>
      </c>
      <c r="H3099" s="15">
        <v>0</v>
      </c>
      <c r="I3099" s="15">
        <v>411.78</v>
      </c>
      <c r="J3099" s="15">
        <v>-411.78</v>
      </c>
      <c r="K3099" s="16">
        <v>0</v>
      </c>
      <c r="L3099" s="13" t="s">
        <v>247</v>
      </c>
    </row>
    <row r="3100" spans="1:12">
      <c r="A3100" s="13" t="s">
        <v>1870</v>
      </c>
      <c r="B3100" s="14">
        <v>45756</v>
      </c>
      <c r="C3100" s="13" t="s">
        <v>1389</v>
      </c>
      <c r="D3100" s="13" t="s">
        <v>76</v>
      </c>
      <c r="E3100" s="13" t="s">
        <v>18</v>
      </c>
      <c r="F3100" s="15">
        <v>0</v>
      </c>
      <c r="G3100" s="15">
        <v>0</v>
      </c>
      <c r="H3100" s="15">
        <v>0</v>
      </c>
      <c r="I3100" s="15">
        <v>-900</v>
      </c>
      <c r="J3100" s="15">
        <v>900</v>
      </c>
      <c r="K3100" s="16">
        <v>0</v>
      </c>
      <c r="L3100" s="13" t="s">
        <v>238</v>
      </c>
    </row>
    <row r="3101" spans="1:12" ht="24">
      <c r="A3101" s="13" t="s">
        <v>1114</v>
      </c>
      <c r="B3101" s="14">
        <v>45756</v>
      </c>
      <c r="C3101" s="13" t="s">
        <v>355</v>
      </c>
      <c r="D3101" s="13" t="s">
        <v>76</v>
      </c>
      <c r="E3101" s="13" t="s">
        <v>18</v>
      </c>
      <c r="F3101" s="15">
        <v>0</v>
      </c>
      <c r="G3101" s="15">
        <v>0</v>
      </c>
      <c r="H3101" s="15">
        <v>0</v>
      </c>
      <c r="I3101" s="15">
        <v>156.74</v>
      </c>
      <c r="J3101" s="15">
        <v>-156.74</v>
      </c>
      <c r="K3101" s="16">
        <v>0</v>
      </c>
      <c r="L3101" s="13" t="s">
        <v>113</v>
      </c>
    </row>
    <row r="3102" spans="1:12">
      <c r="A3102" s="13" t="s">
        <v>3077</v>
      </c>
      <c r="B3102" s="14">
        <v>45756</v>
      </c>
      <c r="C3102" s="13" t="s">
        <v>224</v>
      </c>
      <c r="D3102" s="13" t="s">
        <v>76</v>
      </c>
      <c r="E3102" s="13" t="s">
        <v>18</v>
      </c>
      <c r="F3102" s="15">
        <v>0</v>
      </c>
      <c r="G3102" s="15">
        <v>0</v>
      </c>
      <c r="H3102" s="15">
        <v>0</v>
      </c>
      <c r="I3102" s="15">
        <v>580.44000000000005</v>
      </c>
      <c r="J3102" s="15">
        <v>-580.44000000000005</v>
      </c>
      <c r="K3102" s="16">
        <v>0</v>
      </c>
      <c r="L3102" s="13" t="s">
        <v>237</v>
      </c>
    </row>
    <row r="3103" spans="1:12" ht="24">
      <c r="A3103" s="13" t="s">
        <v>2462</v>
      </c>
      <c r="B3103" s="14">
        <v>45756</v>
      </c>
      <c r="C3103" s="13" t="s">
        <v>1715</v>
      </c>
      <c r="D3103" s="13" t="s">
        <v>81</v>
      </c>
      <c r="E3103" s="13" t="s">
        <v>24</v>
      </c>
      <c r="F3103" s="15">
        <v>0</v>
      </c>
      <c r="G3103" s="15">
        <v>0</v>
      </c>
      <c r="H3103" s="15">
        <v>0</v>
      </c>
      <c r="I3103" s="15">
        <v>349</v>
      </c>
      <c r="J3103" s="15">
        <v>-349</v>
      </c>
      <c r="K3103" s="16">
        <v>0</v>
      </c>
      <c r="L3103" s="13" t="s">
        <v>237</v>
      </c>
    </row>
    <row r="3104" spans="1:12">
      <c r="A3104" s="13" t="s">
        <v>2994</v>
      </c>
      <c r="B3104" s="14">
        <v>45756</v>
      </c>
      <c r="C3104" s="13" t="s">
        <v>2092</v>
      </c>
      <c r="D3104" s="13" t="s">
        <v>76</v>
      </c>
      <c r="E3104" s="13" t="s">
        <v>18</v>
      </c>
      <c r="F3104" s="15">
        <v>2030</v>
      </c>
      <c r="G3104" s="15">
        <v>0</v>
      </c>
      <c r="H3104" s="15">
        <v>2030</v>
      </c>
      <c r="I3104" s="15">
        <v>1606</v>
      </c>
      <c r="J3104" s="15">
        <v>424</v>
      </c>
      <c r="K3104" s="16">
        <v>0.208867</v>
      </c>
      <c r="L3104" s="13" t="s">
        <v>80</v>
      </c>
    </row>
    <row r="3105" spans="1:12" ht="36">
      <c r="A3105" s="13" t="s">
        <v>2495</v>
      </c>
      <c r="B3105" s="14">
        <v>45756</v>
      </c>
      <c r="C3105" s="13" t="s">
        <v>202</v>
      </c>
      <c r="D3105" s="13" t="s">
        <v>59</v>
      </c>
      <c r="E3105" s="13" t="s">
        <v>18</v>
      </c>
      <c r="F3105" s="15">
        <v>0</v>
      </c>
      <c r="G3105" s="15">
        <v>0</v>
      </c>
      <c r="H3105" s="15">
        <v>0</v>
      </c>
      <c r="I3105" s="15">
        <v>67.87</v>
      </c>
      <c r="J3105" s="15">
        <v>-67.87</v>
      </c>
      <c r="K3105" s="16">
        <v>0</v>
      </c>
      <c r="L3105" s="13" t="s">
        <v>181</v>
      </c>
    </row>
    <row r="3106" spans="1:12" ht="24">
      <c r="A3106" s="13" t="s">
        <v>3322</v>
      </c>
      <c r="B3106" s="14">
        <v>45756</v>
      </c>
      <c r="C3106" s="13" t="s">
        <v>3186</v>
      </c>
      <c r="D3106" s="13" t="s">
        <v>45</v>
      </c>
      <c r="E3106" s="13" t="s">
        <v>24</v>
      </c>
      <c r="F3106" s="15">
        <v>28189</v>
      </c>
      <c r="G3106" s="15">
        <v>0</v>
      </c>
      <c r="H3106" s="15">
        <v>28189</v>
      </c>
      <c r="I3106" s="15">
        <v>20812.41</v>
      </c>
      <c r="J3106" s="15">
        <v>7376.59</v>
      </c>
      <c r="K3106" s="16">
        <v>0.26168328000000002</v>
      </c>
      <c r="L3106" s="13" t="s">
        <v>241</v>
      </c>
    </row>
    <row r="3107" spans="1:12">
      <c r="A3107" s="13" t="s">
        <v>2547</v>
      </c>
      <c r="B3107" s="14">
        <v>45756</v>
      </c>
      <c r="C3107" s="13" t="s">
        <v>2092</v>
      </c>
      <c r="D3107" s="13" t="s">
        <v>76</v>
      </c>
      <c r="E3107" s="13" t="s">
        <v>18</v>
      </c>
      <c r="F3107" s="15">
        <v>0</v>
      </c>
      <c r="G3107" s="15">
        <v>0</v>
      </c>
      <c r="H3107" s="15">
        <v>0</v>
      </c>
      <c r="I3107" s="15">
        <v>-240</v>
      </c>
      <c r="J3107" s="15">
        <v>240</v>
      </c>
      <c r="K3107" s="16">
        <v>0</v>
      </c>
      <c r="L3107" s="13" t="s">
        <v>237</v>
      </c>
    </row>
    <row r="3108" spans="1:12" ht="36">
      <c r="A3108" s="13" t="s">
        <v>2565</v>
      </c>
      <c r="B3108" s="14">
        <v>45756</v>
      </c>
      <c r="C3108" s="13" t="s">
        <v>202</v>
      </c>
      <c r="D3108" s="13" t="s">
        <v>59</v>
      </c>
      <c r="E3108" s="13" t="s">
        <v>18</v>
      </c>
      <c r="F3108" s="15">
        <v>0</v>
      </c>
      <c r="G3108" s="15">
        <v>0</v>
      </c>
      <c r="H3108" s="15">
        <v>0</v>
      </c>
      <c r="I3108" s="15">
        <v>0</v>
      </c>
      <c r="J3108" s="15">
        <v>0</v>
      </c>
      <c r="K3108" s="16">
        <v>0</v>
      </c>
      <c r="L3108" s="13" t="s">
        <v>181</v>
      </c>
    </row>
    <row r="3109" spans="1:12" ht="36">
      <c r="A3109" s="13" t="s">
        <v>3323</v>
      </c>
      <c r="B3109" s="14">
        <v>45756</v>
      </c>
      <c r="C3109" s="13" t="s">
        <v>152</v>
      </c>
      <c r="D3109" s="13" t="s">
        <v>113</v>
      </c>
      <c r="E3109" s="13" t="s">
        <v>24</v>
      </c>
      <c r="F3109" s="15">
        <v>3087.14</v>
      </c>
      <c r="G3109" s="15">
        <v>0</v>
      </c>
      <c r="H3109" s="15">
        <v>3087.14</v>
      </c>
      <c r="I3109" s="15">
        <v>2624</v>
      </c>
      <c r="J3109" s="15">
        <v>463.14</v>
      </c>
      <c r="K3109" s="16">
        <v>0.15002235</v>
      </c>
      <c r="L3109" s="13" t="s">
        <v>113</v>
      </c>
    </row>
    <row r="3110" spans="1:12" ht="36">
      <c r="A3110" s="13" t="s">
        <v>3324</v>
      </c>
      <c r="B3110" s="14">
        <v>45756</v>
      </c>
      <c r="C3110" s="13" t="s">
        <v>157</v>
      </c>
      <c r="D3110" s="13" t="s">
        <v>105</v>
      </c>
      <c r="E3110" s="13" t="s">
        <v>33</v>
      </c>
      <c r="F3110" s="15">
        <v>11914.47</v>
      </c>
      <c r="G3110" s="15">
        <v>0</v>
      </c>
      <c r="H3110" s="15">
        <v>11914.47</v>
      </c>
      <c r="I3110" s="15">
        <v>9828.44</v>
      </c>
      <c r="J3110" s="15">
        <v>2086.0300000000002</v>
      </c>
      <c r="K3110" s="16">
        <v>0.17508373999999999</v>
      </c>
      <c r="L3110" s="13" t="s">
        <v>117</v>
      </c>
    </row>
    <row r="3111" spans="1:12" ht="24">
      <c r="A3111" s="13" t="s">
        <v>3202</v>
      </c>
      <c r="B3111" s="14">
        <v>45756</v>
      </c>
      <c r="C3111" s="13" t="s">
        <v>170</v>
      </c>
      <c r="D3111" s="13" t="s">
        <v>81</v>
      </c>
      <c r="E3111" s="13" t="s">
        <v>24</v>
      </c>
      <c r="F3111" s="15">
        <v>0</v>
      </c>
      <c r="G3111" s="15">
        <v>0</v>
      </c>
      <c r="H3111" s="15">
        <v>0</v>
      </c>
      <c r="I3111" s="15">
        <v>-352.95</v>
      </c>
      <c r="J3111" s="15">
        <v>352.95</v>
      </c>
      <c r="K3111" s="16">
        <v>0</v>
      </c>
      <c r="L3111" s="13" t="s">
        <v>247</v>
      </c>
    </row>
    <row r="3112" spans="1:12" ht="36">
      <c r="A3112" s="13" t="s">
        <v>3325</v>
      </c>
      <c r="B3112" s="14">
        <v>45756</v>
      </c>
      <c r="C3112" s="13" t="s">
        <v>152</v>
      </c>
      <c r="D3112" s="13" t="s">
        <v>113</v>
      </c>
      <c r="E3112" s="13" t="s">
        <v>24</v>
      </c>
      <c r="F3112" s="15">
        <v>2706.12</v>
      </c>
      <c r="G3112" s="15">
        <v>0</v>
      </c>
      <c r="H3112" s="15">
        <v>2706.12</v>
      </c>
      <c r="I3112" s="15">
        <v>2300.1999999999998</v>
      </c>
      <c r="J3112" s="15">
        <v>405.92</v>
      </c>
      <c r="K3112" s="16">
        <v>0.15000073999999999</v>
      </c>
      <c r="L3112" s="13" t="s">
        <v>113</v>
      </c>
    </row>
    <row r="3113" spans="1:12" ht="24">
      <c r="A3113" s="13" t="s">
        <v>3309</v>
      </c>
      <c r="B3113" s="14">
        <v>45756</v>
      </c>
      <c r="C3113" s="13" t="s">
        <v>100</v>
      </c>
      <c r="D3113" s="13" t="s">
        <v>15</v>
      </c>
      <c r="E3113" s="13" t="s">
        <v>18</v>
      </c>
      <c r="F3113" s="15">
        <v>0</v>
      </c>
      <c r="G3113" s="15">
        <v>13.24</v>
      </c>
      <c r="H3113" s="15">
        <v>13.24</v>
      </c>
      <c r="I3113" s="15">
        <v>10.86</v>
      </c>
      <c r="J3113" s="15">
        <v>2.38</v>
      </c>
      <c r="K3113" s="16">
        <v>0.17975831</v>
      </c>
      <c r="L3113" s="13" t="s">
        <v>234</v>
      </c>
    </row>
    <row r="3114" spans="1:12" ht="24">
      <c r="A3114" s="13" t="s">
        <v>3326</v>
      </c>
      <c r="B3114" s="14">
        <v>45756</v>
      </c>
      <c r="C3114" s="13" t="s">
        <v>175</v>
      </c>
      <c r="D3114" s="13" t="s">
        <v>20</v>
      </c>
      <c r="E3114" s="13" t="s">
        <v>24</v>
      </c>
      <c r="F3114" s="15">
        <v>1514.18</v>
      </c>
      <c r="G3114" s="15">
        <v>0</v>
      </c>
      <c r="H3114" s="15">
        <v>1514.18</v>
      </c>
      <c r="I3114" s="15">
        <v>1056.3499999999999</v>
      </c>
      <c r="J3114" s="15">
        <v>457.83</v>
      </c>
      <c r="K3114" s="16">
        <v>0.30236167000000003</v>
      </c>
      <c r="L3114" s="13" t="s">
        <v>20</v>
      </c>
    </row>
    <row r="3115" spans="1:12" ht="24">
      <c r="A3115" s="13" t="s">
        <v>3327</v>
      </c>
      <c r="B3115" s="14">
        <v>45756</v>
      </c>
      <c r="C3115" s="13" t="s">
        <v>295</v>
      </c>
      <c r="D3115" s="13" t="s">
        <v>59</v>
      </c>
      <c r="E3115" s="13" t="s">
        <v>18</v>
      </c>
      <c r="F3115" s="15">
        <v>2065.2399999999998</v>
      </c>
      <c r="G3115" s="15">
        <v>0</v>
      </c>
      <c r="H3115" s="15">
        <v>2065.2399999999998</v>
      </c>
      <c r="I3115" s="15">
        <v>2055.6999999999998</v>
      </c>
      <c r="J3115" s="15">
        <v>9.5399999999999991</v>
      </c>
      <c r="K3115" s="16">
        <v>4.6193199999999997E-3</v>
      </c>
      <c r="L3115" s="13" t="s">
        <v>581</v>
      </c>
    </row>
    <row r="3116" spans="1:12" ht="24">
      <c r="A3116" s="13" t="s">
        <v>3328</v>
      </c>
      <c r="B3116" s="14">
        <v>45756</v>
      </c>
      <c r="C3116" s="13" t="s">
        <v>170</v>
      </c>
      <c r="D3116" s="13" t="s">
        <v>81</v>
      </c>
      <c r="E3116" s="13" t="s">
        <v>24</v>
      </c>
      <c r="F3116" s="15">
        <v>805.72</v>
      </c>
      <c r="G3116" s="15">
        <v>0</v>
      </c>
      <c r="H3116" s="15">
        <v>805.72</v>
      </c>
      <c r="I3116" s="15">
        <v>319</v>
      </c>
      <c r="J3116" s="15">
        <v>486.72</v>
      </c>
      <c r="K3116" s="16">
        <v>0.60408081999999996</v>
      </c>
      <c r="L3116" s="13" t="s">
        <v>247</v>
      </c>
    </row>
    <row r="3117" spans="1:12" ht="24">
      <c r="A3117" s="13" t="s">
        <v>3329</v>
      </c>
      <c r="B3117" s="14">
        <v>45756</v>
      </c>
      <c r="C3117" s="13" t="s">
        <v>175</v>
      </c>
      <c r="D3117" s="13" t="s">
        <v>20</v>
      </c>
      <c r="E3117" s="13" t="s">
        <v>24</v>
      </c>
      <c r="F3117" s="15">
        <v>2309.02</v>
      </c>
      <c r="G3117" s="15">
        <v>0</v>
      </c>
      <c r="H3117" s="15">
        <v>2309.02</v>
      </c>
      <c r="I3117" s="15">
        <v>1706.98</v>
      </c>
      <c r="J3117" s="15">
        <v>602.04</v>
      </c>
      <c r="K3117" s="16">
        <v>0.26073399000000003</v>
      </c>
      <c r="L3117" s="13" t="s">
        <v>20</v>
      </c>
    </row>
    <row r="3118" spans="1:12" ht="24">
      <c r="A3118" s="13" t="s">
        <v>3330</v>
      </c>
      <c r="B3118" s="14">
        <v>45756</v>
      </c>
      <c r="C3118" s="13" t="s">
        <v>175</v>
      </c>
      <c r="D3118" s="13" t="s">
        <v>20</v>
      </c>
      <c r="E3118" s="13" t="s">
        <v>24</v>
      </c>
      <c r="F3118" s="15">
        <v>1215.5999999999999</v>
      </c>
      <c r="G3118" s="15">
        <v>0</v>
      </c>
      <c r="H3118" s="15">
        <v>1215.5999999999999</v>
      </c>
      <c r="I3118" s="15">
        <v>771.54</v>
      </c>
      <c r="J3118" s="15">
        <v>444.06</v>
      </c>
      <c r="K3118" s="16">
        <v>0.36530108999999999</v>
      </c>
      <c r="L3118" s="13" t="s">
        <v>20</v>
      </c>
    </row>
    <row r="3119" spans="1:12" ht="24">
      <c r="A3119" s="13" t="s">
        <v>3331</v>
      </c>
      <c r="B3119" s="14">
        <v>45756</v>
      </c>
      <c r="C3119" s="13" t="s">
        <v>175</v>
      </c>
      <c r="D3119" s="13" t="s">
        <v>20</v>
      </c>
      <c r="E3119" s="13" t="s">
        <v>24</v>
      </c>
      <c r="F3119" s="15">
        <v>2365.25</v>
      </c>
      <c r="G3119" s="15">
        <v>0</v>
      </c>
      <c r="H3119" s="15">
        <v>2365.25</v>
      </c>
      <c r="I3119" s="15">
        <v>1754.55</v>
      </c>
      <c r="J3119" s="15">
        <v>610.70000000000005</v>
      </c>
      <c r="K3119" s="16">
        <v>0.25819681</v>
      </c>
      <c r="L3119" s="13" t="s">
        <v>20</v>
      </c>
    </row>
    <row r="3120" spans="1:12" ht="36">
      <c r="A3120" s="13" t="s">
        <v>678</v>
      </c>
      <c r="B3120" s="14">
        <v>45757</v>
      </c>
      <c r="C3120" s="13" t="s">
        <v>679</v>
      </c>
      <c r="D3120" s="13" t="s">
        <v>76</v>
      </c>
      <c r="E3120" s="13" t="s">
        <v>18</v>
      </c>
      <c r="F3120" s="15">
        <v>0</v>
      </c>
      <c r="G3120" s="15">
        <v>0</v>
      </c>
      <c r="H3120" s="15">
        <v>0</v>
      </c>
      <c r="I3120" s="15">
        <v>7.6</v>
      </c>
      <c r="J3120" s="15">
        <v>-7.6</v>
      </c>
      <c r="K3120" s="16">
        <v>0</v>
      </c>
      <c r="L3120" s="13" t="s">
        <v>240</v>
      </c>
    </row>
    <row r="3121" spans="1:12" ht="24">
      <c r="A3121" s="13" t="s">
        <v>2482</v>
      </c>
      <c r="B3121" s="14">
        <v>45757</v>
      </c>
      <c r="C3121" s="13" t="s">
        <v>295</v>
      </c>
      <c r="D3121" s="13" t="s">
        <v>59</v>
      </c>
      <c r="E3121" s="13" t="s">
        <v>18</v>
      </c>
      <c r="F3121" s="15">
        <v>0</v>
      </c>
      <c r="G3121" s="15">
        <v>0</v>
      </c>
      <c r="H3121" s="15">
        <v>0</v>
      </c>
      <c r="I3121" s="15">
        <v>59.6</v>
      </c>
      <c r="J3121" s="15">
        <v>-59.6</v>
      </c>
      <c r="K3121" s="16">
        <v>0</v>
      </c>
      <c r="L3121" s="13" t="s">
        <v>3259</v>
      </c>
    </row>
    <row r="3122" spans="1:12">
      <c r="A3122" s="13" t="s">
        <v>3294</v>
      </c>
      <c r="B3122" s="14">
        <v>45757</v>
      </c>
      <c r="C3122" s="13" t="s">
        <v>293</v>
      </c>
      <c r="D3122" s="13" t="s">
        <v>113</v>
      </c>
      <c r="E3122" s="13" t="s">
        <v>24</v>
      </c>
      <c r="F3122" s="15">
        <v>0</v>
      </c>
      <c r="G3122" s="15">
        <v>0</v>
      </c>
      <c r="H3122" s="15">
        <v>0</v>
      </c>
      <c r="I3122" s="15">
        <v>-85</v>
      </c>
      <c r="J3122" s="15">
        <v>85</v>
      </c>
      <c r="K3122" s="16">
        <v>0</v>
      </c>
      <c r="L3122" s="13" t="s">
        <v>113</v>
      </c>
    </row>
    <row r="3123" spans="1:12" ht="24">
      <c r="A3123" s="13" t="s">
        <v>3332</v>
      </c>
      <c r="B3123" s="14">
        <v>45757</v>
      </c>
      <c r="C3123" s="13" t="s">
        <v>273</v>
      </c>
      <c r="D3123" s="13" t="s">
        <v>76</v>
      </c>
      <c r="E3123" s="13" t="s">
        <v>18</v>
      </c>
      <c r="F3123" s="15">
        <v>0</v>
      </c>
      <c r="G3123" s="15">
        <v>0</v>
      </c>
      <c r="H3123" s="15">
        <v>0</v>
      </c>
      <c r="I3123" s="15">
        <v>10</v>
      </c>
      <c r="J3123" s="15">
        <v>-10</v>
      </c>
      <c r="K3123" s="16">
        <v>0</v>
      </c>
      <c r="L3123" s="13" t="s">
        <v>269</v>
      </c>
    </row>
    <row r="3124" spans="1:12" ht="36">
      <c r="A3124" s="13" t="s">
        <v>386</v>
      </c>
      <c r="B3124" s="14">
        <v>45757</v>
      </c>
      <c r="C3124" s="13" t="s">
        <v>387</v>
      </c>
      <c r="D3124" s="13" t="s">
        <v>106</v>
      </c>
      <c r="E3124" s="13" t="s">
        <v>33</v>
      </c>
      <c r="F3124" s="15">
        <v>0</v>
      </c>
      <c r="G3124" s="15">
        <v>0</v>
      </c>
      <c r="H3124" s="15">
        <v>0</v>
      </c>
      <c r="I3124" s="15">
        <v>13299.7</v>
      </c>
      <c r="J3124" s="15">
        <v>-13299.7</v>
      </c>
      <c r="K3124" s="16">
        <v>0</v>
      </c>
      <c r="L3124" s="13" t="s">
        <v>77</v>
      </c>
    </row>
    <row r="3125" spans="1:12" ht="24">
      <c r="A3125" s="13" t="s">
        <v>2320</v>
      </c>
      <c r="B3125" s="14">
        <v>45757</v>
      </c>
      <c r="C3125" s="13" t="s">
        <v>2321</v>
      </c>
      <c r="D3125" s="13" t="s">
        <v>76</v>
      </c>
      <c r="E3125" s="13" t="s">
        <v>24</v>
      </c>
      <c r="F3125" s="15">
        <v>0</v>
      </c>
      <c r="G3125" s="15">
        <v>0</v>
      </c>
      <c r="H3125" s="15">
        <v>0</v>
      </c>
      <c r="I3125" s="15">
        <v>283.06</v>
      </c>
      <c r="J3125" s="15">
        <v>-283.06</v>
      </c>
      <c r="K3125" s="16">
        <v>0</v>
      </c>
      <c r="L3125" s="13" t="s">
        <v>247</v>
      </c>
    </row>
    <row r="3126" spans="1:12">
      <c r="A3126" s="13" t="s">
        <v>2997</v>
      </c>
      <c r="B3126" s="14">
        <v>45757</v>
      </c>
      <c r="C3126" s="13" t="s">
        <v>2998</v>
      </c>
      <c r="D3126" s="13" t="s">
        <v>45</v>
      </c>
      <c r="E3126" s="13" t="s">
        <v>33</v>
      </c>
      <c r="F3126" s="15">
        <v>0</v>
      </c>
      <c r="G3126" s="15">
        <v>0</v>
      </c>
      <c r="H3126" s="15">
        <v>0</v>
      </c>
      <c r="I3126" s="15">
        <v>10</v>
      </c>
      <c r="J3126" s="15">
        <v>-10</v>
      </c>
      <c r="K3126" s="16">
        <v>0</v>
      </c>
      <c r="L3126" s="13" t="s">
        <v>77</v>
      </c>
    </row>
    <row r="3127" spans="1:12" ht="36">
      <c r="A3127" s="13" t="s">
        <v>2351</v>
      </c>
      <c r="B3127" s="14">
        <v>45757</v>
      </c>
      <c r="C3127" s="13" t="s">
        <v>473</v>
      </c>
      <c r="D3127" s="13" t="s">
        <v>45</v>
      </c>
      <c r="E3127" s="13" t="s">
        <v>33</v>
      </c>
      <c r="F3127" s="15">
        <v>0</v>
      </c>
      <c r="G3127" s="15">
        <v>0</v>
      </c>
      <c r="H3127" s="15">
        <v>0</v>
      </c>
      <c r="I3127" s="15">
        <v>229.85</v>
      </c>
      <c r="J3127" s="15">
        <v>-229.85</v>
      </c>
      <c r="K3127" s="16">
        <v>0</v>
      </c>
      <c r="L3127" s="13" t="s">
        <v>77</v>
      </c>
    </row>
    <row r="3128" spans="1:12" ht="24">
      <c r="A3128" s="13" t="s">
        <v>2467</v>
      </c>
      <c r="B3128" s="14">
        <v>45757</v>
      </c>
      <c r="C3128" s="13" t="s">
        <v>331</v>
      </c>
      <c r="D3128" s="13" t="s">
        <v>76</v>
      </c>
      <c r="E3128" s="13" t="s">
        <v>18</v>
      </c>
      <c r="F3128" s="15">
        <v>0</v>
      </c>
      <c r="G3128" s="15">
        <v>0</v>
      </c>
      <c r="H3128" s="15">
        <v>0</v>
      </c>
      <c r="I3128" s="15">
        <v>-8.07</v>
      </c>
      <c r="J3128" s="15">
        <v>8.07</v>
      </c>
      <c r="K3128" s="16">
        <v>0</v>
      </c>
      <c r="L3128" s="13" t="s">
        <v>1738</v>
      </c>
    </row>
    <row r="3129" spans="1:12" ht="24">
      <c r="A3129" s="13" t="s">
        <v>3279</v>
      </c>
      <c r="B3129" s="14">
        <v>45757</v>
      </c>
      <c r="C3129" s="13" t="s">
        <v>175</v>
      </c>
      <c r="D3129" s="13" t="s">
        <v>20</v>
      </c>
      <c r="E3129" s="13" t="s">
        <v>24</v>
      </c>
      <c r="F3129" s="15">
        <v>0</v>
      </c>
      <c r="G3129" s="15">
        <v>0</v>
      </c>
      <c r="H3129" s="15">
        <v>0</v>
      </c>
      <c r="I3129" s="15">
        <v>-16.170000000000002</v>
      </c>
      <c r="J3129" s="15">
        <v>16.170000000000002</v>
      </c>
      <c r="K3129" s="16">
        <v>0</v>
      </c>
      <c r="L3129" s="13" t="s">
        <v>20</v>
      </c>
    </row>
    <row r="3130" spans="1:12">
      <c r="A3130" s="13" t="s">
        <v>3333</v>
      </c>
      <c r="B3130" s="14">
        <v>45757</v>
      </c>
      <c r="C3130" s="13" t="s">
        <v>21</v>
      </c>
      <c r="D3130" s="13" t="s">
        <v>20</v>
      </c>
      <c r="E3130" s="13" t="s">
        <v>24</v>
      </c>
      <c r="F3130" s="15">
        <v>340</v>
      </c>
      <c r="G3130" s="15">
        <v>0</v>
      </c>
      <c r="H3130" s="15">
        <v>340</v>
      </c>
      <c r="I3130" s="15">
        <v>75</v>
      </c>
      <c r="J3130" s="15">
        <v>265</v>
      </c>
      <c r="K3130" s="16">
        <v>0.77941176000000001</v>
      </c>
      <c r="L3130" s="13" t="s">
        <v>245</v>
      </c>
    </row>
    <row r="3131" spans="1:12" ht="24">
      <c r="A3131" s="13" t="s">
        <v>3288</v>
      </c>
      <c r="B3131" s="14">
        <v>45757</v>
      </c>
      <c r="C3131" s="13" t="s">
        <v>175</v>
      </c>
      <c r="D3131" s="13" t="s">
        <v>20</v>
      </c>
      <c r="E3131" s="13" t="s">
        <v>24</v>
      </c>
      <c r="F3131" s="15">
        <v>0</v>
      </c>
      <c r="G3131" s="15">
        <v>0</v>
      </c>
      <c r="H3131" s="15">
        <v>0</v>
      </c>
      <c r="I3131" s="15">
        <v>-16.170000000000002</v>
      </c>
      <c r="J3131" s="15">
        <v>16.170000000000002</v>
      </c>
      <c r="K3131" s="16">
        <v>0</v>
      </c>
      <c r="L3131" s="13" t="s">
        <v>20</v>
      </c>
    </row>
    <row r="3132" spans="1:12" ht="24">
      <c r="A3132" s="13" t="s">
        <v>3289</v>
      </c>
      <c r="B3132" s="14">
        <v>45757</v>
      </c>
      <c r="C3132" s="13" t="s">
        <v>175</v>
      </c>
      <c r="D3132" s="13" t="s">
        <v>20</v>
      </c>
      <c r="E3132" s="13" t="s">
        <v>24</v>
      </c>
      <c r="F3132" s="15">
        <v>0</v>
      </c>
      <c r="G3132" s="15">
        <v>0</v>
      </c>
      <c r="H3132" s="15">
        <v>0</v>
      </c>
      <c r="I3132" s="15">
        <v>-16.170000000000002</v>
      </c>
      <c r="J3132" s="15">
        <v>16.170000000000002</v>
      </c>
      <c r="K3132" s="16">
        <v>0</v>
      </c>
      <c r="L3132" s="13" t="s">
        <v>20</v>
      </c>
    </row>
    <row r="3133" spans="1:12" ht="24">
      <c r="A3133" s="13" t="s">
        <v>3334</v>
      </c>
      <c r="B3133" s="14">
        <v>45757</v>
      </c>
      <c r="C3133" s="13" t="s">
        <v>175</v>
      </c>
      <c r="D3133" s="13" t="s">
        <v>20</v>
      </c>
      <c r="E3133" s="13" t="s">
        <v>24</v>
      </c>
      <c r="F3133" s="15">
        <v>2284.98</v>
      </c>
      <c r="G3133" s="15">
        <v>0</v>
      </c>
      <c r="H3133" s="15">
        <v>2284.98</v>
      </c>
      <c r="I3133" s="15">
        <v>1806.95</v>
      </c>
      <c r="J3133" s="15">
        <v>478.03</v>
      </c>
      <c r="K3133" s="16">
        <v>0.20920532999999999</v>
      </c>
      <c r="L3133" s="13" t="s">
        <v>20</v>
      </c>
    </row>
    <row r="3134" spans="1:12">
      <c r="A3134" s="13" t="s">
        <v>562</v>
      </c>
      <c r="B3134" s="14">
        <v>45757</v>
      </c>
      <c r="C3134" s="13" t="s">
        <v>475</v>
      </c>
      <c r="D3134" s="13" t="s">
        <v>181</v>
      </c>
      <c r="E3134" s="13" t="s">
        <v>18</v>
      </c>
      <c r="F3134" s="15">
        <v>0</v>
      </c>
      <c r="G3134" s="15">
        <v>0</v>
      </c>
      <c r="H3134" s="15">
        <v>0</v>
      </c>
      <c r="I3134" s="15">
        <v>31.73</v>
      </c>
      <c r="J3134" s="15">
        <v>-31.73</v>
      </c>
      <c r="K3134" s="16">
        <v>0</v>
      </c>
      <c r="L3134" s="13" t="s">
        <v>181</v>
      </c>
    </row>
    <row r="3135" spans="1:12" ht="36">
      <c r="A3135" s="13" t="s">
        <v>1595</v>
      </c>
      <c r="B3135" s="14">
        <v>45757</v>
      </c>
      <c r="C3135" s="13" t="s">
        <v>89</v>
      </c>
      <c r="D3135" s="13" t="s">
        <v>39</v>
      </c>
      <c r="E3135" s="13" t="s">
        <v>33</v>
      </c>
      <c r="F3135" s="15">
        <v>0</v>
      </c>
      <c r="G3135" s="15">
        <v>-6202</v>
      </c>
      <c r="H3135" s="15">
        <v>-6202</v>
      </c>
      <c r="I3135" s="15">
        <v>-5506.02</v>
      </c>
      <c r="J3135" s="15">
        <v>-695.98</v>
      </c>
      <c r="K3135" s="16">
        <v>0.11221863999999999</v>
      </c>
      <c r="L3135" s="13" t="s">
        <v>117</v>
      </c>
    </row>
    <row r="3136" spans="1:12" ht="48">
      <c r="A3136" s="13" t="s">
        <v>3258</v>
      </c>
      <c r="B3136" s="14">
        <v>45757</v>
      </c>
      <c r="C3136" s="13" t="s">
        <v>3257</v>
      </c>
      <c r="D3136" s="13" t="s">
        <v>15</v>
      </c>
      <c r="E3136" s="13" t="s">
        <v>18</v>
      </c>
      <c r="F3136" s="15">
        <v>0</v>
      </c>
      <c r="G3136" s="15">
        <v>0</v>
      </c>
      <c r="H3136" s="15">
        <v>0</v>
      </c>
      <c r="I3136" s="15">
        <v>-5184</v>
      </c>
      <c r="J3136" s="15">
        <v>5184</v>
      </c>
      <c r="K3136" s="16">
        <v>0</v>
      </c>
      <c r="L3136" s="13" t="s">
        <v>240</v>
      </c>
    </row>
    <row r="3137" spans="1:12">
      <c r="A3137" s="13" t="s">
        <v>1171</v>
      </c>
      <c r="B3137" s="14">
        <v>45757</v>
      </c>
      <c r="C3137" s="13" t="s">
        <v>611</v>
      </c>
      <c r="D3137" s="13" t="s">
        <v>120</v>
      </c>
      <c r="E3137" s="13" t="s">
        <v>24</v>
      </c>
      <c r="F3137" s="15">
        <v>0</v>
      </c>
      <c r="G3137" s="15">
        <v>0</v>
      </c>
      <c r="H3137" s="15">
        <v>0</v>
      </c>
      <c r="I3137" s="15">
        <v>374.4</v>
      </c>
      <c r="J3137" s="15">
        <v>-374.4</v>
      </c>
      <c r="K3137" s="16">
        <v>0</v>
      </c>
      <c r="L3137" s="13" t="s">
        <v>2173</v>
      </c>
    </row>
    <row r="3138" spans="1:12" ht="36">
      <c r="A3138" s="13" t="s">
        <v>3335</v>
      </c>
      <c r="B3138" s="14">
        <v>45757</v>
      </c>
      <c r="C3138" s="13" t="s">
        <v>3336</v>
      </c>
      <c r="D3138" s="13" t="s">
        <v>70</v>
      </c>
      <c r="E3138" s="13" t="s">
        <v>24</v>
      </c>
      <c r="F3138" s="15">
        <v>19.13</v>
      </c>
      <c r="G3138" s="15">
        <v>0</v>
      </c>
      <c r="H3138" s="15">
        <v>19.13</v>
      </c>
      <c r="I3138" s="15">
        <v>0</v>
      </c>
      <c r="J3138" s="15">
        <v>19.13</v>
      </c>
      <c r="K3138" s="16">
        <v>1</v>
      </c>
      <c r="L3138" s="13" t="s">
        <v>243</v>
      </c>
    </row>
    <row r="3139" spans="1:12" ht="36">
      <c r="A3139" s="13" t="s">
        <v>3337</v>
      </c>
      <c r="B3139" s="14">
        <v>45757</v>
      </c>
      <c r="C3139" s="13" t="s">
        <v>3336</v>
      </c>
      <c r="D3139" s="13" t="s">
        <v>70</v>
      </c>
      <c r="E3139" s="13" t="s">
        <v>24</v>
      </c>
      <c r="F3139" s="15">
        <v>3644.52</v>
      </c>
      <c r="G3139" s="15">
        <v>0</v>
      </c>
      <c r="H3139" s="15">
        <v>3644.52</v>
      </c>
      <c r="I3139" s="15">
        <v>2847.78</v>
      </c>
      <c r="J3139" s="15">
        <v>796.74</v>
      </c>
      <c r="K3139" s="16">
        <v>0.21861315000000001</v>
      </c>
      <c r="L3139" s="13" t="s">
        <v>243</v>
      </c>
    </row>
    <row r="3140" spans="1:12" ht="36">
      <c r="A3140" s="13" t="s">
        <v>2929</v>
      </c>
      <c r="B3140" s="14">
        <v>45757</v>
      </c>
      <c r="C3140" s="13" t="s">
        <v>446</v>
      </c>
      <c r="D3140" s="13" t="s">
        <v>181</v>
      </c>
      <c r="E3140" s="13" t="s">
        <v>18</v>
      </c>
      <c r="F3140" s="15">
        <v>0</v>
      </c>
      <c r="G3140" s="15">
        <v>0</v>
      </c>
      <c r="H3140" s="15">
        <v>0</v>
      </c>
      <c r="I3140" s="15">
        <v>-5.49</v>
      </c>
      <c r="J3140" s="15">
        <v>5.49</v>
      </c>
      <c r="K3140" s="16">
        <v>0</v>
      </c>
      <c r="L3140" s="13" t="s">
        <v>260</v>
      </c>
    </row>
    <row r="3141" spans="1:12" ht="36">
      <c r="A3141" s="13" t="s">
        <v>1962</v>
      </c>
      <c r="B3141" s="14">
        <v>45757</v>
      </c>
      <c r="C3141" s="13" t="s">
        <v>253</v>
      </c>
      <c r="D3141" s="13" t="s">
        <v>120</v>
      </c>
      <c r="E3141" s="13" t="s">
        <v>24</v>
      </c>
      <c r="F3141" s="15">
        <v>0</v>
      </c>
      <c r="G3141" s="15">
        <v>0</v>
      </c>
      <c r="H3141" s="15">
        <v>0</v>
      </c>
      <c r="I3141" s="15">
        <v>-240</v>
      </c>
      <c r="J3141" s="15">
        <v>240</v>
      </c>
      <c r="K3141" s="16">
        <v>0</v>
      </c>
      <c r="L3141" s="13" t="s">
        <v>2753</v>
      </c>
    </row>
    <row r="3142" spans="1:12" ht="36">
      <c r="A3142" s="13" t="s">
        <v>3252</v>
      </c>
      <c r="B3142" s="14">
        <v>45757</v>
      </c>
      <c r="C3142" s="13" t="s">
        <v>2108</v>
      </c>
      <c r="D3142" s="13" t="s">
        <v>59</v>
      </c>
      <c r="E3142" s="13" t="s">
        <v>18</v>
      </c>
      <c r="F3142" s="15">
        <v>0</v>
      </c>
      <c r="G3142" s="15">
        <v>-3523.33</v>
      </c>
      <c r="H3142" s="15">
        <v>-3523.33</v>
      </c>
      <c r="I3142" s="15">
        <v>-3108.9</v>
      </c>
      <c r="J3142" s="15">
        <v>-414.43</v>
      </c>
      <c r="K3142" s="16">
        <v>0.11762452</v>
      </c>
      <c r="L3142" s="13" t="s">
        <v>103</v>
      </c>
    </row>
    <row r="3143" spans="1:12" ht="24">
      <c r="A3143" s="13" t="s">
        <v>2462</v>
      </c>
      <c r="B3143" s="14">
        <v>45757</v>
      </c>
      <c r="C3143" s="13" t="s">
        <v>1715</v>
      </c>
      <c r="D3143" s="13" t="s">
        <v>81</v>
      </c>
      <c r="E3143" s="13" t="s">
        <v>24</v>
      </c>
      <c r="F3143" s="15">
        <v>0</v>
      </c>
      <c r="G3143" s="15">
        <v>0</v>
      </c>
      <c r="H3143" s="15">
        <v>0</v>
      </c>
      <c r="I3143" s="15">
        <v>549.9</v>
      </c>
      <c r="J3143" s="15">
        <v>-549.9</v>
      </c>
      <c r="K3143" s="16">
        <v>0</v>
      </c>
      <c r="L3143" s="13" t="s">
        <v>237</v>
      </c>
    </row>
    <row r="3144" spans="1:12" ht="24">
      <c r="A3144" s="13" t="s">
        <v>2492</v>
      </c>
      <c r="B3144" s="14">
        <v>45757</v>
      </c>
      <c r="C3144" s="13" t="s">
        <v>175</v>
      </c>
      <c r="D3144" s="13" t="s">
        <v>20</v>
      </c>
      <c r="E3144" s="13" t="s">
        <v>24</v>
      </c>
      <c r="F3144" s="15">
        <v>0</v>
      </c>
      <c r="G3144" s="15">
        <v>0</v>
      </c>
      <c r="H3144" s="15">
        <v>0</v>
      </c>
      <c r="I3144" s="15">
        <v>41</v>
      </c>
      <c r="J3144" s="15">
        <v>-41</v>
      </c>
      <c r="K3144" s="16">
        <v>0</v>
      </c>
      <c r="L3144" s="13" t="s">
        <v>20</v>
      </c>
    </row>
    <row r="3145" spans="1:12">
      <c r="A3145" s="13" t="s">
        <v>2520</v>
      </c>
      <c r="B3145" s="14">
        <v>45757</v>
      </c>
      <c r="C3145" s="13" t="s">
        <v>21</v>
      </c>
      <c r="D3145" s="13" t="s">
        <v>20</v>
      </c>
      <c r="E3145" s="13" t="s">
        <v>24</v>
      </c>
      <c r="F3145" s="15">
        <v>13122.29</v>
      </c>
      <c r="G3145" s="15">
        <v>0</v>
      </c>
      <c r="H3145" s="15">
        <v>13122.29</v>
      </c>
      <c r="I3145" s="15">
        <v>9464.42</v>
      </c>
      <c r="J3145" s="15">
        <v>3657.87</v>
      </c>
      <c r="K3145" s="16">
        <v>0.27875241000000001</v>
      </c>
      <c r="L3145" s="13" t="s">
        <v>245</v>
      </c>
    </row>
    <row r="3146" spans="1:12" ht="24">
      <c r="A3146" s="13" t="s">
        <v>3338</v>
      </c>
      <c r="B3146" s="14">
        <v>45757</v>
      </c>
      <c r="C3146" s="13" t="s">
        <v>1825</v>
      </c>
      <c r="D3146" s="13" t="s">
        <v>30</v>
      </c>
      <c r="E3146" s="13" t="s">
        <v>33</v>
      </c>
      <c r="F3146" s="15">
        <v>20602.259999999998</v>
      </c>
      <c r="G3146" s="15">
        <v>0</v>
      </c>
      <c r="H3146" s="15">
        <v>20602.259999999998</v>
      </c>
      <c r="I3146" s="15">
        <v>16391.63</v>
      </c>
      <c r="J3146" s="15">
        <v>4210.63</v>
      </c>
      <c r="K3146" s="16">
        <v>0.20437709000000001</v>
      </c>
      <c r="L3146" s="13" t="s">
        <v>77</v>
      </c>
    </row>
    <row r="3147" spans="1:12" ht="36">
      <c r="A3147" s="13" t="s">
        <v>3339</v>
      </c>
      <c r="B3147" s="14">
        <v>45757</v>
      </c>
      <c r="C3147" s="13" t="s">
        <v>89</v>
      </c>
      <c r="D3147" s="13" t="s">
        <v>39</v>
      </c>
      <c r="E3147" s="13" t="s">
        <v>33</v>
      </c>
      <c r="F3147" s="15">
        <v>2891.1</v>
      </c>
      <c r="G3147" s="15">
        <v>0</v>
      </c>
      <c r="H3147" s="15">
        <v>2891.1</v>
      </c>
      <c r="I3147" s="15">
        <v>2325.2600000000002</v>
      </c>
      <c r="J3147" s="15">
        <v>565.84</v>
      </c>
      <c r="K3147" s="16">
        <v>0.19571789000000001</v>
      </c>
      <c r="L3147" s="13" t="s">
        <v>117</v>
      </c>
    </row>
    <row r="3148" spans="1:12">
      <c r="A3148" s="13" t="s">
        <v>3340</v>
      </c>
      <c r="B3148" s="14">
        <v>45757</v>
      </c>
      <c r="C3148" s="13" t="s">
        <v>291</v>
      </c>
      <c r="D3148" s="13" t="s">
        <v>45</v>
      </c>
      <c r="E3148" s="13" t="s">
        <v>24</v>
      </c>
      <c r="F3148" s="15">
        <v>7316</v>
      </c>
      <c r="G3148" s="15">
        <v>0</v>
      </c>
      <c r="H3148" s="15">
        <v>7316</v>
      </c>
      <c r="I3148" s="15">
        <v>5853.09</v>
      </c>
      <c r="J3148" s="15">
        <v>1462.91</v>
      </c>
      <c r="K3148" s="16">
        <v>0.19996036</v>
      </c>
      <c r="L3148" s="13" t="s">
        <v>241</v>
      </c>
    </row>
    <row r="3149" spans="1:12">
      <c r="A3149" s="13" t="s">
        <v>3341</v>
      </c>
      <c r="B3149" s="14">
        <v>45757</v>
      </c>
      <c r="C3149" s="13" t="s">
        <v>21</v>
      </c>
      <c r="D3149" s="13" t="s">
        <v>20</v>
      </c>
      <c r="E3149" s="13" t="s">
        <v>24</v>
      </c>
      <c r="F3149" s="15">
        <v>1591.72</v>
      </c>
      <c r="G3149" s="15">
        <v>0</v>
      </c>
      <c r="H3149" s="15">
        <v>1591.72</v>
      </c>
      <c r="I3149" s="15">
        <v>1273.04</v>
      </c>
      <c r="J3149" s="15">
        <v>318.68</v>
      </c>
      <c r="K3149" s="16">
        <v>0.20021109000000001</v>
      </c>
      <c r="L3149" s="13" t="s">
        <v>20</v>
      </c>
    </row>
    <row r="3150" spans="1:12" ht="24">
      <c r="A3150" s="13" t="s">
        <v>3342</v>
      </c>
      <c r="B3150" s="14">
        <v>45757</v>
      </c>
      <c r="C3150" s="13" t="s">
        <v>175</v>
      </c>
      <c r="D3150" s="13" t="s">
        <v>20</v>
      </c>
      <c r="E3150" s="13" t="s">
        <v>24</v>
      </c>
      <c r="F3150" s="15">
        <v>1514.18</v>
      </c>
      <c r="G3150" s="15">
        <v>0</v>
      </c>
      <c r="H3150" s="15">
        <v>1514.18</v>
      </c>
      <c r="I3150" s="15">
        <v>1139.3499999999999</v>
      </c>
      <c r="J3150" s="15">
        <v>374.83</v>
      </c>
      <c r="K3150" s="16">
        <v>0.24754652999999999</v>
      </c>
      <c r="L3150" s="13" t="s">
        <v>20</v>
      </c>
    </row>
    <row r="3151" spans="1:12" ht="24">
      <c r="A3151" s="13" t="s">
        <v>3343</v>
      </c>
      <c r="B3151" s="14">
        <v>45757</v>
      </c>
      <c r="C3151" s="13" t="s">
        <v>175</v>
      </c>
      <c r="D3151" s="13" t="s">
        <v>20</v>
      </c>
      <c r="E3151" s="13" t="s">
        <v>24</v>
      </c>
      <c r="F3151" s="15">
        <v>1514.18</v>
      </c>
      <c r="G3151" s="15">
        <v>0</v>
      </c>
      <c r="H3151" s="15">
        <v>1514.18</v>
      </c>
      <c r="I3151" s="15">
        <v>1139.3499999999999</v>
      </c>
      <c r="J3151" s="15">
        <v>374.83</v>
      </c>
      <c r="K3151" s="16">
        <v>0.24754652999999999</v>
      </c>
      <c r="L3151" s="13" t="s">
        <v>20</v>
      </c>
    </row>
    <row r="3152" spans="1:12" ht="24">
      <c r="A3152" s="13" t="s">
        <v>3344</v>
      </c>
      <c r="B3152" s="14">
        <v>45757</v>
      </c>
      <c r="C3152" s="13" t="s">
        <v>175</v>
      </c>
      <c r="D3152" s="13" t="s">
        <v>20</v>
      </c>
      <c r="E3152" s="13" t="s">
        <v>24</v>
      </c>
      <c r="F3152" s="15">
        <v>1651</v>
      </c>
      <c r="G3152" s="15">
        <v>0</v>
      </c>
      <c r="H3152" s="15">
        <v>1651</v>
      </c>
      <c r="I3152" s="15">
        <v>1151.8</v>
      </c>
      <c r="J3152" s="15">
        <v>499.2</v>
      </c>
      <c r="K3152" s="16">
        <v>0.30236220000000003</v>
      </c>
      <c r="L3152" s="13" t="s">
        <v>20</v>
      </c>
    </row>
    <row r="3153" spans="1:12" ht="24">
      <c r="A3153" s="13" t="s">
        <v>3345</v>
      </c>
      <c r="B3153" s="14">
        <v>45757</v>
      </c>
      <c r="C3153" s="13" t="s">
        <v>3346</v>
      </c>
      <c r="D3153" s="13" t="s">
        <v>59</v>
      </c>
      <c r="E3153" s="13" t="s">
        <v>18</v>
      </c>
      <c r="F3153" s="15">
        <v>915</v>
      </c>
      <c r="G3153" s="15">
        <v>0</v>
      </c>
      <c r="H3153" s="15">
        <v>915</v>
      </c>
      <c r="I3153" s="15">
        <v>915</v>
      </c>
      <c r="J3153" s="15">
        <v>0</v>
      </c>
      <c r="K3153" s="16">
        <v>0</v>
      </c>
      <c r="L3153" s="13" t="s">
        <v>3347</v>
      </c>
    </row>
    <row r="3154" spans="1:12" ht="36">
      <c r="A3154" s="13" t="s">
        <v>3348</v>
      </c>
      <c r="B3154" s="14">
        <v>45757</v>
      </c>
      <c r="C3154" s="13" t="s">
        <v>201</v>
      </c>
      <c r="D3154" s="13" t="s">
        <v>103</v>
      </c>
      <c r="E3154" s="13" t="s">
        <v>18</v>
      </c>
      <c r="F3154" s="15">
        <v>6377</v>
      </c>
      <c r="G3154" s="15">
        <v>0</v>
      </c>
      <c r="H3154" s="15">
        <v>6377</v>
      </c>
      <c r="I3154" s="15">
        <v>4276.58</v>
      </c>
      <c r="J3154" s="15">
        <v>2100.42</v>
      </c>
      <c r="K3154" s="16">
        <v>0.32937431</v>
      </c>
      <c r="L3154" s="13" t="s">
        <v>269</v>
      </c>
    </row>
    <row r="3155" spans="1:12">
      <c r="A3155" s="13" t="s">
        <v>1992</v>
      </c>
      <c r="B3155" s="14">
        <v>45758</v>
      </c>
      <c r="C3155" s="13" t="s">
        <v>94</v>
      </c>
      <c r="D3155" s="13" t="s">
        <v>81</v>
      </c>
      <c r="E3155" s="13" t="s">
        <v>24</v>
      </c>
      <c r="F3155" s="15">
        <v>0</v>
      </c>
      <c r="G3155" s="15">
        <v>0</v>
      </c>
      <c r="H3155" s="15">
        <v>0</v>
      </c>
      <c r="I3155" s="15">
        <v>118.51</v>
      </c>
      <c r="J3155" s="15">
        <v>-118.51</v>
      </c>
      <c r="K3155" s="16">
        <v>0</v>
      </c>
      <c r="L3155" s="13" t="s">
        <v>247</v>
      </c>
    </row>
    <row r="3156" spans="1:12" ht="24">
      <c r="A3156" s="13" t="s">
        <v>954</v>
      </c>
      <c r="B3156" s="14">
        <v>45758</v>
      </c>
      <c r="C3156" s="13" t="s">
        <v>170</v>
      </c>
      <c r="D3156" s="13" t="s">
        <v>81</v>
      </c>
      <c r="E3156" s="13" t="s">
        <v>24</v>
      </c>
      <c r="F3156" s="15">
        <v>0</v>
      </c>
      <c r="G3156" s="15">
        <v>0</v>
      </c>
      <c r="H3156" s="15">
        <v>0</v>
      </c>
      <c r="I3156" s="15">
        <v>-32.54</v>
      </c>
      <c r="J3156" s="15">
        <v>32.54</v>
      </c>
      <c r="K3156" s="16">
        <v>0</v>
      </c>
      <c r="L3156" s="13" t="s">
        <v>247</v>
      </c>
    </row>
    <row r="3157" spans="1:12" ht="24">
      <c r="A3157" s="13" t="s">
        <v>2544</v>
      </c>
      <c r="B3157" s="14">
        <v>45758</v>
      </c>
      <c r="C3157" s="13" t="s">
        <v>170</v>
      </c>
      <c r="D3157" s="13" t="s">
        <v>81</v>
      </c>
      <c r="E3157" s="13" t="s">
        <v>24</v>
      </c>
      <c r="F3157" s="15">
        <v>0</v>
      </c>
      <c r="G3157" s="15">
        <v>0</v>
      </c>
      <c r="H3157" s="15">
        <v>0</v>
      </c>
      <c r="I3157" s="15">
        <v>7.5</v>
      </c>
      <c r="J3157" s="15">
        <v>-7.5</v>
      </c>
      <c r="K3157" s="16">
        <v>0</v>
      </c>
      <c r="L3157" s="13" t="s">
        <v>247</v>
      </c>
    </row>
    <row r="3158" spans="1:12" ht="24">
      <c r="A3158" s="13" t="s">
        <v>3300</v>
      </c>
      <c r="B3158" s="14">
        <v>45758</v>
      </c>
      <c r="C3158" s="13" t="s">
        <v>143</v>
      </c>
      <c r="D3158" s="13" t="s">
        <v>15</v>
      </c>
      <c r="E3158" s="13" t="s">
        <v>18</v>
      </c>
      <c r="F3158" s="15">
        <v>0</v>
      </c>
      <c r="G3158" s="15">
        <v>0</v>
      </c>
      <c r="H3158" s="15">
        <v>0</v>
      </c>
      <c r="I3158" s="15">
        <v>-535.37</v>
      </c>
      <c r="J3158" s="15">
        <v>535.37</v>
      </c>
      <c r="K3158" s="16">
        <v>0</v>
      </c>
      <c r="L3158" s="13" t="s">
        <v>240</v>
      </c>
    </row>
    <row r="3159" spans="1:12" ht="24">
      <c r="A3159" s="13" t="s">
        <v>289</v>
      </c>
      <c r="B3159" s="14">
        <v>45758</v>
      </c>
      <c r="C3159" s="13" t="s">
        <v>71</v>
      </c>
      <c r="D3159" s="13" t="s">
        <v>70</v>
      </c>
      <c r="E3159" s="13" t="s">
        <v>24</v>
      </c>
      <c r="F3159" s="15">
        <v>0</v>
      </c>
      <c r="G3159" s="15">
        <v>0</v>
      </c>
      <c r="H3159" s="15">
        <v>0</v>
      </c>
      <c r="I3159" s="15">
        <v>38</v>
      </c>
      <c r="J3159" s="15">
        <v>-38</v>
      </c>
      <c r="K3159" s="16">
        <v>0</v>
      </c>
      <c r="L3159" s="13" t="s">
        <v>243</v>
      </c>
    </row>
    <row r="3160" spans="1:12" ht="24">
      <c r="A3160" s="13" t="s">
        <v>472</v>
      </c>
      <c r="B3160" s="14">
        <v>45758</v>
      </c>
      <c r="C3160" s="13" t="s">
        <v>56</v>
      </c>
      <c r="D3160" s="13" t="s">
        <v>30</v>
      </c>
      <c r="E3160" s="13" t="s">
        <v>33</v>
      </c>
      <c r="F3160" s="15">
        <v>0</v>
      </c>
      <c r="G3160" s="15">
        <v>0</v>
      </c>
      <c r="H3160" s="15">
        <v>0</v>
      </c>
      <c r="I3160" s="15">
        <v>75</v>
      </c>
      <c r="J3160" s="15">
        <v>-75</v>
      </c>
      <c r="K3160" s="16">
        <v>0</v>
      </c>
      <c r="L3160" s="13" t="s">
        <v>77</v>
      </c>
    </row>
    <row r="3161" spans="1:12" ht="36">
      <c r="A3161" s="13" t="s">
        <v>421</v>
      </c>
      <c r="B3161" s="14">
        <v>45758</v>
      </c>
      <c r="C3161" s="13" t="s">
        <v>413</v>
      </c>
      <c r="D3161" s="13" t="s">
        <v>59</v>
      </c>
      <c r="E3161" s="13" t="s">
        <v>18</v>
      </c>
      <c r="F3161" s="15">
        <v>0</v>
      </c>
      <c r="G3161" s="15">
        <v>0</v>
      </c>
      <c r="H3161" s="15">
        <v>0</v>
      </c>
      <c r="I3161" s="15">
        <v>2474</v>
      </c>
      <c r="J3161" s="15">
        <v>-2474</v>
      </c>
      <c r="K3161" s="16">
        <v>0</v>
      </c>
      <c r="L3161" s="13" t="s">
        <v>238</v>
      </c>
    </row>
    <row r="3162" spans="1:12" ht="48">
      <c r="A3162" s="13" t="s">
        <v>1919</v>
      </c>
      <c r="B3162" s="14">
        <v>45758</v>
      </c>
      <c r="C3162" s="13" t="s">
        <v>151</v>
      </c>
      <c r="D3162" s="13" t="s">
        <v>70</v>
      </c>
      <c r="E3162" s="13" t="s">
        <v>24</v>
      </c>
      <c r="F3162" s="15">
        <v>0</v>
      </c>
      <c r="G3162" s="15">
        <v>0</v>
      </c>
      <c r="H3162" s="15">
        <v>0</v>
      </c>
      <c r="I3162" s="15">
        <v>-79.98</v>
      </c>
      <c r="J3162" s="15">
        <v>79.98</v>
      </c>
      <c r="K3162" s="16">
        <v>0</v>
      </c>
      <c r="L3162" s="13" t="s">
        <v>239</v>
      </c>
    </row>
    <row r="3163" spans="1:12" ht="24">
      <c r="A3163" s="13" t="s">
        <v>3274</v>
      </c>
      <c r="B3163" s="14">
        <v>45758</v>
      </c>
      <c r="C3163" s="13" t="s">
        <v>275</v>
      </c>
      <c r="D3163" s="13" t="s">
        <v>45</v>
      </c>
      <c r="E3163" s="13" t="s">
        <v>24</v>
      </c>
      <c r="F3163" s="15">
        <v>0</v>
      </c>
      <c r="G3163" s="15">
        <v>0</v>
      </c>
      <c r="H3163" s="15">
        <v>0</v>
      </c>
      <c r="I3163" s="15">
        <v>-100.8</v>
      </c>
      <c r="J3163" s="15">
        <v>100.8</v>
      </c>
      <c r="K3163" s="16">
        <v>0</v>
      </c>
      <c r="L3163" s="13" t="s">
        <v>241</v>
      </c>
    </row>
    <row r="3164" spans="1:12">
      <c r="A3164" s="13" t="s">
        <v>1171</v>
      </c>
      <c r="B3164" s="14">
        <v>45758</v>
      </c>
      <c r="C3164" s="13" t="s">
        <v>611</v>
      </c>
      <c r="D3164" s="13" t="s">
        <v>120</v>
      </c>
      <c r="E3164" s="13" t="s">
        <v>24</v>
      </c>
      <c r="F3164" s="15">
        <v>0</v>
      </c>
      <c r="G3164" s="15">
        <v>0</v>
      </c>
      <c r="H3164" s="15">
        <v>0</v>
      </c>
      <c r="I3164" s="15">
        <v>-42</v>
      </c>
      <c r="J3164" s="15">
        <v>42</v>
      </c>
      <c r="K3164" s="16">
        <v>0</v>
      </c>
      <c r="L3164" s="13" t="s">
        <v>2173</v>
      </c>
    </row>
    <row r="3165" spans="1:12">
      <c r="A3165" s="13" t="s">
        <v>1839</v>
      </c>
      <c r="B3165" s="14">
        <v>45758</v>
      </c>
      <c r="C3165" s="13" t="s">
        <v>411</v>
      </c>
      <c r="D3165" s="13" t="s">
        <v>59</v>
      </c>
      <c r="E3165" s="13" t="s">
        <v>18</v>
      </c>
      <c r="F3165" s="15">
        <v>0</v>
      </c>
      <c r="G3165" s="15">
        <v>0</v>
      </c>
      <c r="H3165" s="15">
        <v>0</v>
      </c>
      <c r="I3165" s="15">
        <v>16.25</v>
      </c>
      <c r="J3165" s="15">
        <v>-16.25</v>
      </c>
      <c r="K3165" s="16">
        <v>0</v>
      </c>
      <c r="L3165" s="13" t="s">
        <v>181</v>
      </c>
    </row>
    <row r="3166" spans="1:12" ht="24">
      <c r="A3166" s="13" t="s">
        <v>2432</v>
      </c>
      <c r="B3166" s="14">
        <v>45758</v>
      </c>
      <c r="C3166" s="13" t="s">
        <v>580</v>
      </c>
      <c r="D3166" s="13" t="s">
        <v>181</v>
      </c>
      <c r="E3166" s="13" t="s">
        <v>18</v>
      </c>
      <c r="F3166" s="15">
        <v>0</v>
      </c>
      <c r="G3166" s="15">
        <v>0</v>
      </c>
      <c r="H3166" s="15">
        <v>0</v>
      </c>
      <c r="I3166" s="15">
        <v>66.7</v>
      </c>
      <c r="J3166" s="15">
        <v>-66.7</v>
      </c>
      <c r="K3166" s="16">
        <v>0</v>
      </c>
      <c r="L3166" s="13" t="s">
        <v>581</v>
      </c>
    </row>
    <row r="3167" spans="1:12" ht="36">
      <c r="A3167" s="13" t="s">
        <v>2123</v>
      </c>
      <c r="B3167" s="14">
        <v>45758</v>
      </c>
      <c r="C3167" s="13" t="s">
        <v>2108</v>
      </c>
      <c r="D3167" s="13" t="s">
        <v>59</v>
      </c>
      <c r="E3167" s="13" t="s">
        <v>18</v>
      </c>
      <c r="F3167" s="15">
        <v>0</v>
      </c>
      <c r="G3167" s="15">
        <v>0</v>
      </c>
      <c r="H3167" s="15">
        <v>0</v>
      </c>
      <c r="I3167" s="15">
        <v>323.2</v>
      </c>
      <c r="J3167" s="15">
        <v>-323.2</v>
      </c>
      <c r="K3167" s="16">
        <v>0</v>
      </c>
      <c r="L3167" s="13" t="s">
        <v>269</v>
      </c>
    </row>
    <row r="3168" spans="1:12" ht="24">
      <c r="A3168" s="13" t="s">
        <v>2168</v>
      </c>
      <c r="B3168" s="14">
        <v>45758</v>
      </c>
      <c r="C3168" s="13" t="s">
        <v>146</v>
      </c>
      <c r="D3168" s="13" t="s">
        <v>76</v>
      </c>
      <c r="E3168" s="13" t="s">
        <v>18</v>
      </c>
      <c r="F3168" s="15">
        <v>0</v>
      </c>
      <c r="G3168" s="15">
        <v>0</v>
      </c>
      <c r="H3168" s="15">
        <v>0</v>
      </c>
      <c r="I3168" s="15">
        <v>0</v>
      </c>
      <c r="J3168" s="15">
        <v>0</v>
      </c>
      <c r="K3168" s="16">
        <v>0</v>
      </c>
      <c r="L3168" s="13" t="s">
        <v>1738</v>
      </c>
    </row>
    <row r="3169" spans="1:12">
      <c r="A3169" s="13" t="s">
        <v>3349</v>
      </c>
      <c r="B3169" s="14">
        <v>45758</v>
      </c>
      <c r="C3169" s="13" t="s">
        <v>3350</v>
      </c>
      <c r="D3169" s="13" t="s">
        <v>68</v>
      </c>
      <c r="E3169" s="13" t="s">
        <v>18</v>
      </c>
      <c r="F3169" s="15">
        <v>5800</v>
      </c>
      <c r="G3169" s="15">
        <v>0</v>
      </c>
      <c r="H3169" s="15">
        <v>5800</v>
      </c>
      <c r="I3169" s="15">
        <v>4350</v>
      </c>
      <c r="J3169" s="15">
        <v>1450</v>
      </c>
      <c r="K3169" s="16">
        <v>0.25</v>
      </c>
      <c r="L3169" s="13" t="s">
        <v>68</v>
      </c>
    </row>
    <row r="3170" spans="1:12">
      <c r="A3170" s="13" t="s">
        <v>2994</v>
      </c>
      <c r="B3170" s="14">
        <v>45758</v>
      </c>
      <c r="C3170" s="13" t="s">
        <v>2092</v>
      </c>
      <c r="D3170" s="13" t="s">
        <v>76</v>
      </c>
      <c r="E3170" s="13" t="s">
        <v>18</v>
      </c>
      <c r="F3170" s="15">
        <v>0</v>
      </c>
      <c r="G3170" s="15">
        <v>-955</v>
      </c>
      <c r="H3170" s="15">
        <v>-955</v>
      </c>
      <c r="I3170" s="15">
        <v>-803</v>
      </c>
      <c r="J3170" s="15">
        <v>-152</v>
      </c>
      <c r="K3170" s="16">
        <v>0.15916230000000001</v>
      </c>
      <c r="L3170" s="13" t="s">
        <v>80</v>
      </c>
    </row>
    <row r="3171" spans="1:12">
      <c r="A3171" s="13" t="s">
        <v>2507</v>
      </c>
      <c r="B3171" s="14">
        <v>45758</v>
      </c>
      <c r="C3171" s="13" t="s">
        <v>21</v>
      </c>
      <c r="D3171" s="13" t="s">
        <v>20</v>
      </c>
      <c r="E3171" s="13" t="s">
        <v>24</v>
      </c>
      <c r="F3171" s="15">
        <v>0</v>
      </c>
      <c r="G3171" s="15">
        <v>0</v>
      </c>
      <c r="H3171" s="15">
        <v>0</v>
      </c>
      <c r="I3171" s="15">
        <v>956.77</v>
      </c>
      <c r="J3171" s="15">
        <v>-956.77</v>
      </c>
      <c r="K3171" s="16">
        <v>0</v>
      </c>
      <c r="L3171" s="13" t="s">
        <v>20</v>
      </c>
    </row>
    <row r="3172" spans="1:12" ht="24">
      <c r="A3172" s="13" t="s">
        <v>3277</v>
      </c>
      <c r="B3172" s="14">
        <v>45758</v>
      </c>
      <c r="C3172" s="13" t="s">
        <v>3278</v>
      </c>
      <c r="D3172" s="13" t="s">
        <v>45</v>
      </c>
      <c r="E3172" s="13" t="s">
        <v>24</v>
      </c>
      <c r="F3172" s="15">
        <v>0</v>
      </c>
      <c r="G3172" s="15">
        <v>0</v>
      </c>
      <c r="H3172" s="15">
        <v>0</v>
      </c>
      <c r="I3172" s="15">
        <v>-134.4</v>
      </c>
      <c r="J3172" s="15">
        <v>134.4</v>
      </c>
      <c r="K3172" s="16">
        <v>0</v>
      </c>
      <c r="L3172" s="13" t="s">
        <v>241</v>
      </c>
    </row>
    <row r="3173" spans="1:12">
      <c r="A3173" s="13" t="s">
        <v>2931</v>
      </c>
      <c r="B3173" s="14">
        <v>45758</v>
      </c>
      <c r="C3173" s="13" t="s">
        <v>2932</v>
      </c>
      <c r="D3173" s="13" t="s">
        <v>59</v>
      </c>
      <c r="E3173" s="13" t="s">
        <v>18</v>
      </c>
      <c r="F3173" s="15">
        <v>0</v>
      </c>
      <c r="G3173" s="15">
        <v>0</v>
      </c>
      <c r="H3173" s="15">
        <v>0</v>
      </c>
      <c r="I3173" s="15">
        <v>-1118.79</v>
      </c>
      <c r="J3173" s="15">
        <v>1118.79</v>
      </c>
      <c r="K3173" s="16">
        <v>0</v>
      </c>
      <c r="L3173" s="13" t="s">
        <v>272</v>
      </c>
    </row>
    <row r="3174" spans="1:12" ht="36">
      <c r="A3174" s="13" t="s">
        <v>2565</v>
      </c>
      <c r="B3174" s="14">
        <v>45758</v>
      </c>
      <c r="C3174" s="13" t="s">
        <v>202</v>
      </c>
      <c r="D3174" s="13" t="s">
        <v>59</v>
      </c>
      <c r="E3174" s="13" t="s">
        <v>18</v>
      </c>
      <c r="F3174" s="15">
        <v>0</v>
      </c>
      <c r="G3174" s="15">
        <v>0</v>
      </c>
      <c r="H3174" s="15">
        <v>0</v>
      </c>
      <c r="I3174" s="15">
        <v>-28.5</v>
      </c>
      <c r="J3174" s="15">
        <v>28.5</v>
      </c>
      <c r="K3174" s="16">
        <v>0</v>
      </c>
      <c r="L3174" s="13" t="s">
        <v>181</v>
      </c>
    </row>
    <row r="3175" spans="1:12">
      <c r="A3175" s="13" t="s">
        <v>3351</v>
      </c>
      <c r="B3175" s="14">
        <v>45758</v>
      </c>
      <c r="C3175" s="13" t="s">
        <v>21</v>
      </c>
      <c r="D3175" s="13" t="s">
        <v>20</v>
      </c>
      <c r="E3175" s="13" t="s">
        <v>24</v>
      </c>
      <c r="F3175" s="15">
        <v>12572.06</v>
      </c>
      <c r="G3175" s="15">
        <v>0</v>
      </c>
      <c r="H3175" s="15">
        <v>12572.06</v>
      </c>
      <c r="I3175" s="15">
        <v>9311.18</v>
      </c>
      <c r="J3175" s="15">
        <v>3260.88</v>
      </c>
      <c r="K3175" s="16">
        <v>0.25937515</v>
      </c>
      <c r="L3175" s="13" t="s">
        <v>245</v>
      </c>
    </row>
    <row r="3176" spans="1:12" ht="24">
      <c r="A3176" s="13" t="s">
        <v>3352</v>
      </c>
      <c r="B3176" s="14">
        <v>45758</v>
      </c>
      <c r="C3176" s="13" t="s">
        <v>175</v>
      </c>
      <c r="D3176" s="13" t="s">
        <v>20</v>
      </c>
      <c r="E3176" s="13" t="s">
        <v>24</v>
      </c>
      <c r="F3176" s="15">
        <v>1215.5999999999999</v>
      </c>
      <c r="G3176" s="15">
        <v>0</v>
      </c>
      <c r="H3176" s="15">
        <v>1215.5999999999999</v>
      </c>
      <c r="I3176" s="15">
        <v>911.54</v>
      </c>
      <c r="J3176" s="15">
        <v>304.06</v>
      </c>
      <c r="K3176" s="16">
        <v>0.25013162</v>
      </c>
      <c r="L3176" s="13" t="s">
        <v>20</v>
      </c>
    </row>
    <row r="3177" spans="1:12">
      <c r="A3177" s="13" t="s">
        <v>3353</v>
      </c>
      <c r="B3177" s="14">
        <v>45758</v>
      </c>
      <c r="C3177" s="13" t="s">
        <v>3354</v>
      </c>
      <c r="D3177" s="13" t="s">
        <v>105</v>
      </c>
      <c r="E3177" s="13" t="s">
        <v>33</v>
      </c>
      <c r="F3177" s="15">
        <v>1025</v>
      </c>
      <c r="G3177" s="15">
        <v>0</v>
      </c>
      <c r="H3177" s="15">
        <v>1025</v>
      </c>
      <c r="I3177" s="15">
        <v>688.8</v>
      </c>
      <c r="J3177" s="15">
        <v>336.2</v>
      </c>
      <c r="K3177" s="16">
        <v>0.32800000000000001</v>
      </c>
      <c r="L3177" s="13" t="s">
        <v>105</v>
      </c>
    </row>
    <row r="3178" spans="1:12" ht="24">
      <c r="A3178" s="13" t="s">
        <v>3355</v>
      </c>
      <c r="B3178" s="14">
        <v>45758</v>
      </c>
      <c r="C3178" s="13" t="s">
        <v>119</v>
      </c>
      <c r="D3178" s="13" t="s">
        <v>244</v>
      </c>
      <c r="E3178" s="13" t="s">
        <v>24</v>
      </c>
      <c r="F3178" s="15">
        <v>1890</v>
      </c>
      <c r="G3178" s="15">
        <v>0</v>
      </c>
      <c r="H3178" s="15">
        <v>1890</v>
      </c>
      <c r="I3178" s="15">
        <v>1408.27</v>
      </c>
      <c r="J3178" s="15">
        <v>481.73</v>
      </c>
      <c r="K3178" s="16">
        <v>0.25488359999999999</v>
      </c>
      <c r="L3178" s="13" t="s">
        <v>244</v>
      </c>
    </row>
    <row r="3179" spans="1:12" ht="24">
      <c r="A3179" s="13" t="s">
        <v>1142</v>
      </c>
      <c r="B3179" s="14">
        <v>45758</v>
      </c>
      <c r="C3179" s="13" t="s">
        <v>119</v>
      </c>
      <c r="D3179" s="13" t="s">
        <v>70</v>
      </c>
      <c r="E3179" s="13" t="s">
        <v>24</v>
      </c>
      <c r="F3179" s="15">
        <v>0</v>
      </c>
      <c r="G3179" s="15">
        <v>0</v>
      </c>
      <c r="H3179" s="15">
        <v>0</v>
      </c>
      <c r="I3179" s="15">
        <v>53</v>
      </c>
      <c r="J3179" s="15">
        <v>-53</v>
      </c>
      <c r="K3179" s="16">
        <v>0</v>
      </c>
      <c r="L3179" s="13" t="s">
        <v>239</v>
      </c>
    </row>
    <row r="3180" spans="1:12" ht="24">
      <c r="A3180" s="13" t="s">
        <v>3356</v>
      </c>
      <c r="B3180" s="14">
        <v>45758</v>
      </c>
      <c r="C3180" s="13" t="s">
        <v>3357</v>
      </c>
      <c r="D3180" s="13" t="s">
        <v>45</v>
      </c>
      <c r="E3180" s="13" t="s">
        <v>24</v>
      </c>
      <c r="F3180" s="15">
        <v>77333.350000000006</v>
      </c>
      <c r="G3180" s="15">
        <v>0</v>
      </c>
      <c r="H3180" s="15">
        <v>77333.350000000006</v>
      </c>
      <c r="I3180" s="15">
        <v>58000</v>
      </c>
      <c r="J3180" s="15">
        <v>19333.349999999999</v>
      </c>
      <c r="K3180" s="16">
        <v>0.25000016000000003</v>
      </c>
      <c r="L3180" s="13" t="s">
        <v>2173</v>
      </c>
    </row>
    <row r="3181" spans="1:12">
      <c r="A3181" s="13" t="s">
        <v>2348</v>
      </c>
      <c r="B3181" s="14">
        <v>45758</v>
      </c>
      <c r="C3181" s="13" t="s">
        <v>21</v>
      </c>
      <c r="D3181" s="13" t="s">
        <v>20</v>
      </c>
      <c r="E3181" s="13" t="s">
        <v>24</v>
      </c>
      <c r="F3181" s="15">
        <v>0</v>
      </c>
      <c r="G3181" s="15">
        <v>0</v>
      </c>
      <c r="H3181" s="15">
        <v>0</v>
      </c>
      <c r="I3181" s="15">
        <v>-24.71</v>
      </c>
      <c r="J3181" s="15">
        <v>24.71</v>
      </c>
      <c r="K3181" s="16">
        <v>0</v>
      </c>
      <c r="L3181" s="13" t="s">
        <v>245</v>
      </c>
    </row>
    <row r="3182" spans="1:12" ht="36">
      <c r="A3182" s="13" t="s">
        <v>3337</v>
      </c>
      <c r="B3182" s="14">
        <v>45758</v>
      </c>
      <c r="C3182" s="13" t="s">
        <v>3336</v>
      </c>
      <c r="D3182" s="13" t="s">
        <v>70</v>
      </c>
      <c r="E3182" s="13" t="s">
        <v>24</v>
      </c>
      <c r="F3182" s="15">
        <v>0</v>
      </c>
      <c r="G3182" s="15">
        <v>0</v>
      </c>
      <c r="H3182" s="15">
        <v>0</v>
      </c>
      <c r="I3182" s="15">
        <v>-67.2</v>
      </c>
      <c r="J3182" s="15">
        <v>67.2</v>
      </c>
      <c r="K3182" s="16">
        <v>0</v>
      </c>
      <c r="L3182" s="13" t="s">
        <v>243</v>
      </c>
    </row>
    <row r="3183" spans="1:12" ht="24">
      <c r="A3183" s="13" t="s">
        <v>3002</v>
      </c>
      <c r="B3183" s="14">
        <v>45758</v>
      </c>
      <c r="C3183" s="13" t="s">
        <v>1694</v>
      </c>
      <c r="D3183" s="13" t="s">
        <v>76</v>
      </c>
      <c r="E3183" s="13" t="s">
        <v>18</v>
      </c>
      <c r="F3183" s="15">
        <v>0</v>
      </c>
      <c r="G3183" s="15">
        <v>0</v>
      </c>
      <c r="H3183" s="15">
        <v>0</v>
      </c>
      <c r="I3183" s="15">
        <v>1053.5</v>
      </c>
      <c r="J3183" s="15">
        <v>-1053.5</v>
      </c>
      <c r="K3183" s="16">
        <v>0</v>
      </c>
      <c r="L3183" s="13" t="s">
        <v>80</v>
      </c>
    </row>
    <row r="3184" spans="1:12">
      <c r="A3184" s="13" t="s">
        <v>3077</v>
      </c>
      <c r="B3184" s="14">
        <v>45758</v>
      </c>
      <c r="C3184" s="13" t="s">
        <v>224</v>
      </c>
      <c r="D3184" s="13" t="s">
        <v>76</v>
      </c>
      <c r="E3184" s="13" t="s">
        <v>18</v>
      </c>
      <c r="F3184" s="15">
        <v>0</v>
      </c>
      <c r="G3184" s="15">
        <v>0</v>
      </c>
      <c r="H3184" s="15">
        <v>0</v>
      </c>
      <c r="I3184" s="15">
        <v>55</v>
      </c>
      <c r="J3184" s="15">
        <v>-55</v>
      </c>
      <c r="K3184" s="16">
        <v>0</v>
      </c>
      <c r="L3184" s="13" t="s">
        <v>237</v>
      </c>
    </row>
    <row r="3185" spans="1:12" ht="24">
      <c r="A3185" s="13" t="s">
        <v>1845</v>
      </c>
      <c r="B3185" s="14">
        <v>45758</v>
      </c>
      <c r="C3185" s="13" t="s">
        <v>175</v>
      </c>
      <c r="D3185" s="13" t="s">
        <v>20</v>
      </c>
      <c r="E3185" s="13" t="s">
        <v>24</v>
      </c>
      <c r="F3185" s="15">
        <v>0</v>
      </c>
      <c r="G3185" s="15">
        <v>-298.58</v>
      </c>
      <c r="H3185" s="15">
        <v>-298.58</v>
      </c>
      <c r="I3185" s="15">
        <v>0</v>
      </c>
      <c r="J3185" s="15">
        <v>-298.58</v>
      </c>
      <c r="K3185" s="16">
        <v>1</v>
      </c>
      <c r="L3185" s="13" t="s">
        <v>20</v>
      </c>
    </row>
    <row r="3186" spans="1:12">
      <c r="A3186" s="13" t="s">
        <v>3358</v>
      </c>
      <c r="B3186" s="14">
        <v>45758</v>
      </c>
      <c r="C3186" s="13" t="s">
        <v>2010</v>
      </c>
      <c r="D3186" s="13" t="s">
        <v>45</v>
      </c>
      <c r="E3186" s="13" t="s">
        <v>24</v>
      </c>
      <c r="F3186" s="15">
        <v>690</v>
      </c>
      <c r="G3186" s="15">
        <v>0</v>
      </c>
      <c r="H3186" s="15">
        <v>690</v>
      </c>
      <c r="I3186" s="15">
        <v>621.19000000000005</v>
      </c>
      <c r="J3186" s="15">
        <v>68.81</v>
      </c>
      <c r="K3186" s="16">
        <v>9.9724640000000003E-2</v>
      </c>
      <c r="L3186" s="13" t="s">
        <v>241</v>
      </c>
    </row>
    <row r="3187" spans="1:12" ht="24">
      <c r="A3187" s="13" t="s">
        <v>3359</v>
      </c>
      <c r="B3187" s="14">
        <v>45758</v>
      </c>
      <c r="C3187" s="13" t="s">
        <v>1825</v>
      </c>
      <c r="D3187" s="13" t="s">
        <v>30</v>
      </c>
      <c r="E3187" s="13" t="s">
        <v>33</v>
      </c>
      <c r="F3187" s="15">
        <v>1495.58</v>
      </c>
      <c r="G3187" s="15">
        <v>0</v>
      </c>
      <c r="H3187" s="15">
        <v>1495.58</v>
      </c>
      <c r="I3187" s="15">
        <v>1220.33</v>
      </c>
      <c r="J3187" s="15">
        <v>275.25</v>
      </c>
      <c r="K3187" s="16">
        <v>0.18404230999999999</v>
      </c>
      <c r="L3187" s="13" t="s">
        <v>77</v>
      </c>
    </row>
    <row r="3188" spans="1:12" ht="24">
      <c r="A3188" s="13" t="s">
        <v>3360</v>
      </c>
      <c r="B3188" s="14">
        <v>45758</v>
      </c>
      <c r="C3188" s="13" t="s">
        <v>175</v>
      </c>
      <c r="D3188" s="13" t="s">
        <v>20</v>
      </c>
      <c r="E3188" s="13" t="s">
        <v>24</v>
      </c>
      <c r="F3188" s="15">
        <v>2284.98</v>
      </c>
      <c r="G3188" s="15">
        <v>0</v>
      </c>
      <c r="H3188" s="15">
        <v>2284.98</v>
      </c>
      <c r="I3188" s="15">
        <v>1732.95</v>
      </c>
      <c r="J3188" s="15">
        <v>552.03</v>
      </c>
      <c r="K3188" s="16">
        <v>0.24159074</v>
      </c>
      <c r="L3188" s="13" t="s">
        <v>20</v>
      </c>
    </row>
    <row r="3189" spans="1:12">
      <c r="A3189" s="13" t="s">
        <v>3361</v>
      </c>
      <c r="B3189" s="14">
        <v>45758</v>
      </c>
      <c r="C3189" s="13" t="s">
        <v>2092</v>
      </c>
      <c r="D3189" s="13" t="s">
        <v>76</v>
      </c>
      <c r="E3189" s="13" t="s">
        <v>18</v>
      </c>
      <c r="F3189" s="15">
        <v>28346.57</v>
      </c>
      <c r="G3189" s="15">
        <v>0</v>
      </c>
      <c r="H3189" s="15">
        <v>28346.57</v>
      </c>
      <c r="I3189" s="15">
        <v>18730.27</v>
      </c>
      <c r="J3189" s="15">
        <v>9616.2999999999993</v>
      </c>
      <c r="K3189" s="16">
        <v>0.33924033999999997</v>
      </c>
      <c r="L3189" s="13" t="s">
        <v>237</v>
      </c>
    </row>
    <row r="3190" spans="1:12" ht="24">
      <c r="A3190" s="13" t="s">
        <v>3345</v>
      </c>
      <c r="B3190" s="14">
        <v>45758</v>
      </c>
      <c r="C3190" s="13" t="s">
        <v>3346</v>
      </c>
      <c r="D3190" s="13" t="s">
        <v>59</v>
      </c>
      <c r="E3190" s="13" t="s">
        <v>18</v>
      </c>
      <c r="F3190" s="15">
        <v>0</v>
      </c>
      <c r="G3190" s="15">
        <v>410</v>
      </c>
      <c r="H3190" s="15">
        <v>410</v>
      </c>
      <c r="I3190" s="15">
        <v>410</v>
      </c>
      <c r="J3190" s="15">
        <v>0</v>
      </c>
      <c r="K3190" s="16">
        <v>0</v>
      </c>
      <c r="L3190" s="13" t="s">
        <v>3347</v>
      </c>
    </row>
    <row r="3191" spans="1:12">
      <c r="A3191" s="13" t="s">
        <v>3362</v>
      </c>
      <c r="B3191" s="14">
        <v>45758</v>
      </c>
      <c r="C3191" s="13" t="s">
        <v>3363</v>
      </c>
      <c r="D3191" s="13" t="s">
        <v>59</v>
      </c>
      <c r="E3191" s="13" t="s">
        <v>18</v>
      </c>
      <c r="F3191" s="15">
        <v>6227.56</v>
      </c>
      <c r="G3191" s="15">
        <v>0</v>
      </c>
      <c r="H3191" s="15">
        <v>6227.56</v>
      </c>
      <c r="I3191" s="15">
        <v>4982.05</v>
      </c>
      <c r="J3191" s="15">
        <v>1245.51</v>
      </c>
      <c r="K3191" s="16">
        <v>0.19999968000000001</v>
      </c>
      <c r="L3191" s="13" t="s">
        <v>93</v>
      </c>
    </row>
    <row r="3192" spans="1:12" ht="36">
      <c r="A3192" s="13" t="s">
        <v>3364</v>
      </c>
      <c r="B3192" s="14">
        <v>45758</v>
      </c>
      <c r="C3192" s="13" t="s">
        <v>89</v>
      </c>
      <c r="D3192" s="13" t="s">
        <v>39</v>
      </c>
      <c r="E3192" s="13" t="s">
        <v>33</v>
      </c>
      <c r="F3192" s="15">
        <v>777</v>
      </c>
      <c r="G3192" s="15">
        <v>0</v>
      </c>
      <c r="H3192" s="15">
        <v>777</v>
      </c>
      <c r="I3192" s="15">
        <v>647.08000000000004</v>
      </c>
      <c r="J3192" s="15">
        <v>129.91999999999999</v>
      </c>
      <c r="K3192" s="16">
        <v>0.16720721</v>
      </c>
      <c r="L3192" s="13" t="s">
        <v>117</v>
      </c>
    </row>
    <row r="3193" spans="1:12" ht="36">
      <c r="A3193" s="13" t="s">
        <v>3365</v>
      </c>
      <c r="B3193" s="14">
        <v>45758</v>
      </c>
      <c r="C3193" s="13" t="s">
        <v>89</v>
      </c>
      <c r="D3193" s="13" t="s">
        <v>39</v>
      </c>
      <c r="E3193" s="13" t="s">
        <v>33</v>
      </c>
      <c r="F3193" s="15">
        <v>1484</v>
      </c>
      <c r="G3193" s="15">
        <v>0</v>
      </c>
      <c r="H3193" s="15">
        <v>1484</v>
      </c>
      <c r="I3193" s="15">
        <v>1235.33</v>
      </c>
      <c r="J3193" s="15">
        <v>248.67</v>
      </c>
      <c r="K3193" s="16">
        <v>0.16756739000000001</v>
      </c>
      <c r="L3193" s="13" t="s">
        <v>117</v>
      </c>
    </row>
    <row r="3194" spans="1:12" ht="36">
      <c r="A3194" s="13" t="s">
        <v>2260</v>
      </c>
      <c r="B3194" s="14">
        <v>45760</v>
      </c>
      <c r="C3194" s="13" t="s">
        <v>152</v>
      </c>
      <c r="D3194" s="13" t="s">
        <v>113</v>
      </c>
      <c r="E3194" s="13" t="s">
        <v>24</v>
      </c>
      <c r="F3194" s="15">
        <v>0</v>
      </c>
      <c r="G3194" s="15">
        <v>0</v>
      </c>
      <c r="H3194" s="15">
        <v>0</v>
      </c>
      <c r="I3194" s="15">
        <v>150</v>
      </c>
      <c r="J3194" s="15">
        <v>-150</v>
      </c>
      <c r="K3194" s="16">
        <v>0</v>
      </c>
      <c r="L3194" s="13" t="s">
        <v>261</v>
      </c>
    </row>
    <row r="3195" spans="1:12" ht="36">
      <c r="A3195" s="13" t="s">
        <v>386</v>
      </c>
      <c r="B3195" s="14">
        <v>45761</v>
      </c>
      <c r="C3195" s="13" t="s">
        <v>387</v>
      </c>
      <c r="D3195" s="13" t="s">
        <v>106</v>
      </c>
      <c r="E3195" s="13" t="s">
        <v>33</v>
      </c>
      <c r="F3195" s="15">
        <v>0</v>
      </c>
      <c r="G3195" s="15">
        <v>0</v>
      </c>
      <c r="H3195" s="15">
        <v>0</v>
      </c>
      <c r="I3195" s="15">
        <v>-340.41</v>
      </c>
      <c r="J3195" s="15">
        <v>340.41</v>
      </c>
      <c r="K3195" s="16">
        <v>0</v>
      </c>
      <c r="L3195" s="13" t="s">
        <v>77</v>
      </c>
    </row>
    <row r="3196" spans="1:12" ht="24">
      <c r="A3196" s="13" t="s">
        <v>3277</v>
      </c>
      <c r="B3196" s="14">
        <v>45761</v>
      </c>
      <c r="C3196" s="13" t="s">
        <v>3278</v>
      </c>
      <c r="D3196" s="13" t="s">
        <v>45</v>
      </c>
      <c r="E3196" s="13" t="s">
        <v>24</v>
      </c>
      <c r="F3196" s="15">
        <v>0</v>
      </c>
      <c r="G3196" s="15">
        <v>0</v>
      </c>
      <c r="H3196" s="15">
        <v>0</v>
      </c>
      <c r="I3196" s="15">
        <v>127.68</v>
      </c>
      <c r="J3196" s="15">
        <v>-127.68</v>
      </c>
      <c r="K3196" s="16">
        <v>0</v>
      </c>
      <c r="L3196" s="13" t="s">
        <v>241</v>
      </c>
    </row>
    <row r="3197" spans="1:12" ht="24">
      <c r="A3197" s="13" t="s">
        <v>3300</v>
      </c>
      <c r="B3197" s="14">
        <v>45761</v>
      </c>
      <c r="C3197" s="13" t="s">
        <v>143</v>
      </c>
      <c r="D3197" s="13" t="s">
        <v>15</v>
      </c>
      <c r="E3197" s="13" t="s">
        <v>18</v>
      </c>
      <c r="F3197" s="15">
        <v>0</v>
      </c>
      <c r="G3197" s="15">
        <v>0</v>
      </c>
      <c r="H3197" s="15">
        <v>0</v>
      </c>
      <c r="I3197" s="15">
        <v>534.89</v>
      </c>
      <c r="J3197" s="15">
        <v>-534.89</v>
      </c>
      <c r="K3197" s="16">
        <v>0</v>
      </c>
      <c r="L3197" s="13" t="s">
        <v>240</v>
      </c>
    </row>
    <row r="3198" spans="1:12" ht="36">
      <c r="A3198" s="13" t="s">
        <v>3180</v>
      </c>
      <c r="B3198" s="14">
        <v>45761</v>
      </c>
      <c r="C3198" s="13" t="s">
        <v>365</v>
      </c>
      <c r="D3198" s="13" t="s">
        <v>70</v>
      </c>
      <c r="E3198" s="13" t="s">
        <v>24</v>
      </c>
      <c r="F3198" s="15">
        <v>0</v>
      </c>
      <c r="G3198" s="15">
        <v>290</v>
      </c>
      <c r="H3198" s="15">
        <v>290</v>
      </c>
      <c r="I3198" s="15">
        <v>93.6</v>
      </c>
      <c r="J3198" s="15">
        <v>196.4</v>
      </c>
      <c r="K3198" s="16">
        <v>0.67724138</v>
      </c>
      <c r="L3198" s="13" t="s">
        <v>239</v>
      </c>
    </row>
    <row r="3199" spans="1:12" ht="36">
      <c r="A3199" s="13" t="s">
        <v>3105</v>
      </c>
      <c r="B3199" s="14">
        <v>45761</v>
      </c>
      <c r="C3199" s="13" t="s">
        <v>89</v>
      </c>
      <c r="D3199" s="13" t="s">
        <v>39</v>
      </c>
      <c r="E3199" s="13" t="s">
        <v>33</v>
      </c>
      <c r="F3199" s="15">
        <v>0</v>
      </c>
      <c r="G3199" s="15">
        <v>0</v>
      </c>
      <c r="H3199" s="15">
        <v>0</v>
      </c>
      <c r="I3199" s="15">
        <v>0.1</v>
      </c>
      <c r="J3199" s="15">
        <v>-0.1</v>
      </c>
      <c r="K3199" s="16">
        <v>0</v>
      </c>
      <c r="L3199" s="13" t="s">
        <v>117</v>
      </c>
    </row>
    <row r="3200" spans="1:12">
      <c r="A3200" s="13" t="s">
        <v>3366</v>
      </c>
      <c r="B3200" s="14">
        <v>45761</v>
      </c>
      <c r="C3200" s="13" t="s">
        <v>21</v>
      </c>
      <c r="D3200" s="13" t="s">
        <v>20</v>
      </c>
      <c r="E3200" s="13" t="s">
        <v>24</v>
      </c>
      <c r="F3200" s="15">
        <v>8132.5</v>
      </c>
      <c r="G3200" s="15">
        <v>0</v>
      </c>
      <c r="H3200" s="15">
        <v>8132.5</v>
      </c>
      <c r="I3200" s="15">
        <v>6468</v>
      </c>
      <c r="J3200" s="15">
        <v>1664.5</v>
      </c>
      <c r="K3200" s="16">
        <v>0.20467261</v>
      </c>
      <c r="L3200" s="13" t="s">
        <v>20</v>
      </c>
    </row>
    <row r="3201" spans="1:12">
      <c r="A3201" s="13" t="s">
        <v>3367</v>
      </c>
      <c r="B3201" s="14">
        <v>45761</v>
      </c>
      <c r="C3201" s="13" t="s">
        <v>21</v>
      </c>
      <c r="D3201" s="13" t="s">
        <v>20</v>
      </c>
      <c r="E3201" s="13" t="s">
        <v>24</v>
      </c>
      <c r="F3201" s="15">
        <v>4937.5</v>
      </c>
      <c r="G3201" s="15">
        <v>0</v>
      </c>
      <c r="H3201" s="15">
        <v>4937.5</v>
      </c>
      <c r="I3201" s="15">
        <v>3950</v>
      </c>
      <c r="J3201" s="15">
        <v>987.5</v>
      </c>
      <c r="K3201" s="16">
        <v>0.2</v>
      </c>
      <c r="L3201" s="13" t="s">
        <v>20</v>
      </c>
    </row>
    <row r="3202" spans="1:12" ht="24">
      <c r="A3202" s="13" t="s">
        <v>2379</v>
      </c>
      <c r="B3202" s="14">
        <v>45761</v>
      </c>
      <c r="C3202" s="13" t="s">
        <v>21</v>
      </c>
      <c r="D3202" s="13" t="s">
        <v>20</v>
      </c>
      <c r="E3202" s="13" t="s">
        <v>24</v>
      </c>
      <c r="F3202" s="15">
        <v>66593.240000000005</v>
      </c>
      <c r="G3202" s="15">
        <v>0</v>
      </c>
      <c r="H3202" s="15">
        <v>66593.240000000005</v>
      </c>
      <c r="I3202" s="15">
        <v>42186.879999999997</v>
      </c>
      <c r="J3202" s="15">
        <v>24406.36</v>
      </c>
      <c r="K3202" s="16">
        <v>0.36649905999999999</v>
      </c>
      <c r="L3202" s="13" t="s">
        <v>3368</v>
      </c>
    </row>
    <row r="3203" spans="1:12" ht="36">
      <c r="A3203" s="13" t="s">
        <v>2398</v>
      </c>
      <c r="B3203" s="14">
        <v>45761</v>
      </c>
      <c r="C3203" s="13" t="s">
        <v>89</v>
      </c>
      <c r="D3203" s="13" t="s">
        <v>39</v>
      </c>
      <c r="E3203" s="13" t="s">
        <v>33</v>
      </c>
      <c r="F3203" s="15">
        <v>0</v>
      </c>
      <c r="G3203" s="15">
        <v>0</v>
      </c>
      <c r="H3203" s="15">
        <v>0</v>
      </c>
      <c r="I3203" s="15">
        <v>158.83000000000001</v>
      </c>
      <c r="J3203" s="15">
        <v>-158.83000000000001</v>
      </c>
      <c r="K3203" s="16">
        <v>0</v>
      </c>
      <c r="L3203" s="13" t="s">
        <v>117</v>
      </c>
    </row>
    <row r="3204" spans="1:12" ht="24">
      <c r="A3204" s="13" t="s">
        <v>1657</v>
      </c>
      <c r="B3204" s="14">
        <v>45761</v>
      </c>
      <c r="C3204" s="13" t="s">
        <v>62</v>
      </c>
      <c r="D3204" s="13" t="s">
        <v>59</v>
      </c>
      <c r="E3204" s="13" t="s">
        <v>18</v>
      </c>
      <c r="F3204" s="15">
        <v>0</v>
      </c>
      <c r="G3204" s="15">
        <v>0</v>
      </c>
      <c r="H3204" s="15">
        <v>0</v>
      </c>
      <c r="I3204" s="15">
        <v>111.9</v>
      </c>
      <c r="J3204" s="15">
        <v>-111.9</v>
      </c>
      <c r="K3204" s="16">
        <v>0</v>
      </c>
      <c r="L3204" s="13" t="s">
        <v>1787</v>
      </c>
    </row>
    <row r="3205" spans="1:12" ht="24">
      <c r="A3205" s="13" t="s">
        <v>3214</v>
      </c>
      <c r="B3205" s="14">
        <v>45761</v>
      </c>
      <c r="C3205" s="13" t="s">
        <v>3215</v>
      </c>
      <c r="D3205" s="13" t="s">
        <v>59</v>
      </c>
      <c r="E3205" s="13" t="s">
        <v>18</v>
      </c>
      <c r="F3205" s="15">
        <v>0</v>
      </c>
      <c r="G3205" s="15">
        <v>-261</v>
      </c>
      <c r="H3205" s="15">
        <v>-261</v>
      </c>
      <c r="I3205" s="15">
        <v>-169.28</v>
      </c>
      <c r="J3205" s="15">
        <v>-91.72</v>
      </c>
      <c r="K3205" s="16">
        <v>0.35141761999999999</v>
      </c>
      <c r="L3205" s="13" t="s">
        <v>80</v>
      </c>
    </row>
    <row r="3206" spans="1:12" ht="36">
      <c r="A3206" s="13" t="s">
        <v>3369</v>
      </c>
      <c r="B3206" s="14">
        <v>45761</v>
      </c>
      <c r="C3206" s="13" t="s">
        <v>3370</v>
      </c>
      <c r="D3206" s="13" t="s">
        <v>241</v>
      </c>
      <c r="E3206" s="13" t="s">
        <v>24</v>
      </c>
      <c r="F3206" s="15">
        <v>64976.84</v>
      </c>
      <c r="G3206" s="15">
        <v>0</v>
      </c>
      <c r="H3206" s="15">
        <v>64976.84</v>
      </c>
      <c r="I3206" s="15">
        <v>51139.91</v>
      </c>
      <c r="J3206" s="15">
        <v>13836.93</v>
      </c>
      <c r="K3206" s="16">
        <v>0.21295172000000001</v>
      </c>
      <c r="L3206" s="13" t="s">
        <v>241</v>
      </c>
    </row>
    <row r="3207" spans="1:12">
      <c r="A3207" s="13" t="s">
        <v>2416</v>
      </c>
      <c r="B3207" s="14">
        <v>45761</v>
      </c>
      <c r="C3207" s="13" t="s">
        <v>224</v>
      </c>
      <c r="D3207" s="13" t="s">
        <v>76</v>
      </c>
      <c r="E3207" s="13" t="s">
        <v>18</v>
      </c>
      <c r="F3207" s="15">
        <v>0</v>
      </c>
      <c r="G3207" s="15">
        <v>0</v>
      </c>
      <c r="H3207" s="15">
        <v>0</v>
      </c>
      <c r="I3207" s="15">
        <v>225</v>
      </c>
      <c r="J3207" s="15">
        <v>-225</v>
      </c>
      <c r="K3207" s="16">
        <v>0</v>
      </c>
      <c r="L3207" s="13" t="s">
        <v>237</v>
      </c>
    </row>
    <row r="3208" spans="1:12" ht="24">
      <c r="A3208" s="13" t="s">
        <v>2432</v>
      </c>
      <c r="B3208" s="14">
        <v>45761</v>
      </c>
      <c r="C3208" s="13" t="s">
        <v>580</v>
      </c>
      <c r="D3208" s="13" t="s">
        <v>181</v>
      </c>
      <c r="E3208" s="13" t="s">
        <v>18</v>
      </c>
      <c r="F3208" s="15">
        <v>0</v>
      </c>
      <c r="G3208" s="15">
        <v>0</v>
      </c>
      <c r="H3208" s="15">
        <v>0</v>
      </c>
      <c r="I3208" s="15">
        <v>-0.87</v>
      </c>
      <c r="J3208" s="15">
        <v>0.87</v>
      </c>
      <c r="K3208" s="16">
        <v>0</v>
      </c>
      <c r="L3208" s="13" t="s">
        <v>581</v>
      </c>
    </row>
    <row r="3209" spans="1:12" ht="24">
      <c r="A3209" s="13" t="s">
        <v>2168</v>
      </c>
      <c r="B3209" s="14">
        <v>45761</v>
      </c>
      <c r="C3209" s="13" t="s">
        <v>146</v>
      </c>
      <c r="D3209" s="13" t="s">
        <v>76</v>
      </c>
      <c r="E3209" s="13" t="s">
        <v>18</v>
      </c>
      <c r="F3209" s="15">
        <v>0</v>
      </c>
      <c r="G3209" s="15">
        <v>0</v>
      </c>
      <c r="H3209" s="15">
        <v>0</v>
      </c>
      <c r="I3209" s="15">
        <v>95</v>
      </c>
      <c r="J3209" s="15">
        <v>-95</v>
      </c>
      <c r="K3209" s="16">
        <v>0</v>
      </c>
      <c r="L3209" s="13" t="s">
        <v>1738</v>
      </c>
    </row>
    <row r="3210" spans="1:12" ht="24">
      <c r="A3210" s="13" t="s">
        <v>3371</v>
      </c>
      <c r="B3210" s="14">
        <v>45761</v>
      </c>
      <c r="C3210" s="13" t="s">
        <v>122</v>
      </c>
      <c r="D3210" s="13" t="s">
        <v>45</v>
      </c>
      <c r="E3210" s="13" t="s">
        <v>24</v>
      </c>
      <c r="F3210" s="15">
        <v>116975.46</v>
      </c>
      <c r="G3210" s="15">
        <v>0</v>
      </c>
      <c r="H3210" s="15">
        <v>116975.46</v>
      </c>
      <c r="I3210" s="15">
        <v>85721.42</v>
      </c>
      <c r="J3210" s="15">
        <v>31254.04</v>
      </c>
      <c r="K3210" s="16">
        <v>0.26718459</v>
      </c>
      <c r="L3210" s="13" t="s">
        <v>2173</v>
      </c>
    </row>
    <row r="3211" spans="1:12" ht="36">
      <c r="A3211" s="13" t="s">
        <v>3372</v>
      </c>
      <c r="B3211" s="14">
        <v>45761</v>
      </c>
      <c r="C3211" s="13" t="s">
        <v>592</v>
      </c>
      <c r="D3211" s="13" t="s">
        <v>106</v>
      </c>
      <c r="E3211" s="13" t="s">
        <v>33</v>
      </c>
      <c r="F3211" s="15">
        <v>41521.21</v>
      </c>
      <c r="G3211" s="15">
        <v>0</v>
      </c>
      <c r="H3211" s="15">
        <v>41521.21</v>
      </c>
      <c r="I3211" s="15">
        <v>34123.78</v>
      </c>
      <c r="J3211" s="15">
        <v>7397.43</v>
      </c>
      <c r="K3211" s="16">
        <v>0.17816027000000001</v>
      </c>
      <c r="L3211" s="13" t="s">
        <v>142</v>
      </c>
    </row>
    <row r="3212" spans="1:12" ht="24">
      <c r="A3212" s="13" t="s">
        <v>2512</v>
      </c>
      <c r="B3212" s="14">
        <v>45761</v>
      </c>
      <c r="C3212" s="13" t="s">
        <v>122</v>
      </c>
      <c r="D3212" s="13" t="s">
        <v>45</v>
      </c>
      <c r="E3212" s="13" t="s">
        <v>24</v>
      </c>
      <c r="F3212" s="15">
        <v>0</v>
      </c>
      <c r="G3212" s="15">
        <v>0</v>
      </c>
      <c r="H3212" s="15">
        <v>0</v>
      </c>
      <c r="I3212" s="15">
        <v>66.09</v>
      </c>
      <c r="J3212" s="15">
        <v>-66.09</v>
      </c>
      <c r="K3212" s="16">
        <v>0</v>
      </c>
      <c r="L3212" s="13" t="s">
        <v>3217</v>
      </c>
    </row>
    <row r="3213" spans="1:12">
      <c r="A3213" s="13" t="s">
        <v>2520</v>
      </c>
      <c r="B3213" s="14">
        <v>45761</v>
      </c>
      <c r="C3213" s="13" t="s">
        <v>21</v>
      </c>
      <c r="D3213" s="13" t="s">
        <v>20</v>
      </c>
      <c r="E3213" s="13" t="s">
        <v>24</v>
      </c>
      <c r="F3213" s="15">
        <v>0</v>
      </c>
      <c r="G3213" s="15">
        <v>0</v>
      </c>
      <c r="H3213" s="15">
        <v>0</v>
      </c>
      <c r="I3213" s="15">
        <v>503.58</v>
      </c>
      <c r="J3213" s="15">
        <v>-503.58</v>
      </c>
      <c r="K3213" s="16">
        <v>0</v>
      </c>
      <c r="L3213" s="13" t="s">
        <v>245</v>
      </c>
    </row>
    <row r="3214" spans="1:12">
      <c r="A3214" s="13" t="s">
        <v>3373</v>
      </c>
      <c r="B3214" s="14">
        <v>45761</v>
      </c>
      <c r="C3214" s="13" t="s">
        <v>290</v>
      </c>
      <c r="D3214" s="13" t="s">
        <v>117</v>
      </c>
      <c r="E3214" s="13" t="s">
        <v>33</v>
      </c>
      <c r="F3214" s="15">
        <v>16035</v>
      </c>
      <c r="G3214" s="15">
        <v>0</v>
      </c>
      <c r="H3214" s="15">
        <v>16035</v>
      </c>
      <c r="I3214" s="15">
        <v>13362.5</v>
      </c>
      <c r="J3214" s="15">
        <v>2672.5</v>
      </c>
      <c r="K3214" s="16">
        <v>0.16666666999999999</v>
      </c>
      <c r="L3214" s="13" t="s">
        <v>117</v>
      </c>
    </row>
    <row r="3215" spans="1:12" ht="24">
      <c r="A3215" s="13" t="s">
        <v>3374</v>
      </c>
      <c r="B3215" s="14">
        <v>45761</v>
      </c>
      <c r="C3215" s="13" t="s">
        <v>170</v>
      </c>
      <c r="D3215" s="13" t="s">
        <v>81</v>
      </c>
      <c r="E3215" s="13" t="s">
        <v>24</v>
      </c>
      <c r="F3215" s="15">
        <v>500</v>
      </c>
      <c r="G3215" s="15">
        <v>0</v>
      </c>
      <c r="H3215" s="15">
        <v>500</v>
      </c>
      <c r="I3215" s="15">
        <v>0</v>
      </c>
      <c r="J3215" s="15">
        <v>500</v>
      </c>
      <c r="K3215" s="16">
        <v>1</v>
      </c>
      <c r="L3215" s="13" t="s">
        <v>247</v>
      </c>
    </row>
    <row r="3216" spans="1:12">
      <c r="A3216" s="13" t="s">
        <v>3375</v>
      </c>
      <c r="B3216" s="14">
        <v>45761</v>
      </c>
      <c r="C3216" s="13" t="s">
        <v>290</v>
      </c>
      <c r="D3216" s="13" t="s">
        <v>117</v>
      </c>
      <c r="E3216" s="13" t="s">
        <v>33</v>
      </c>
      <c r="F3216" s="15">
        <v>5012.1499999999996</v>
      </c>
      <c r="G3216" s="15">
        <v>0</v>
      </c>
      <c r="H3216" s="15">
        <v>5012.1499999999996</v>
      </c>
      <c r="I3216" s="15">
        <v>3905.5</v>
      </c>
      <c r="J3216" s="15">
        <v>1106.6500000000001</v>
      </c>
      <c r="K3216" s="16">
        <v>0.22079346999999999</v>
      </c>
      <c r="L3216" s="13" t="s">
        <v>117</v>
      </c>
    </row>
    <row r="3217" spans="1:12" ht="24">
      <c r="A3217" s="13" t="s">
        <v>3376</v>
      </c>
      <c r="B3217" s="14">
        <v>45761</v>
      </c>
      <c r="C3217" s="13" t="s">
        <v>295</v>
      </c>
      <c r="D3217" s="13" t="s">
        <v>59</v>
      </c>
      <c r="E3217" s="13" t="s">
        <v>18</v>
      </c>
      <c r="F3217" s="15">
        <v>7586</v>
      </c>
      <c r="G3217" s="15">
        <v>-334</v>
      </c>
      <c r="H3217" s="15">
        <v>7252</v>
      </c>
      <c r="I3217" s="15">
        <v>5333.41</v>
      </c>
      <c r="J3217" s="15">
        <v>1918.59</v>
      </c>
      <c r="K3217" s="16">
        <v>0.26456012000000001</v>
      </c>
      <c r="L3217" s="13" t="s">
        <v>581</v>
      </c>
    </row>
    <row r="3218" spans="1:12">
      <c r="A3218" s="13" t="s">
        <v>3377</v>
      </c>
      <c r="B3218" s="14">
        <v>45761</v>
      </c>
      <c r="C3218" s="13" t="s">
        <v>21</v>
      </c>
      <c r="D3218" s="13" t="s">
        <v>20</v>
      </c>
      <c r="E3218" s="13" t="s">
        <v>24</v>
      </c>
      <c r="F3218" s="15">
        <v>10494.96</v>
      </c>
      <c r="G3218" s="15">
        <v>0</v>
      </c>
      <c r="H3218" s="15">
        <v>10494.96</v>
      </c>
      <c r="I3218" s="15">
        <v>7871.22</v>
      </c>
      <c r="J3218" s="15">
        <v>2623.74</v>
      </c>
      <c r="K3218" s="16">
        <v>0.25</v>
      </c>
      <c r="L3218" s="13" t="s">
        <v>20</v>
      </c>
    </row>
    <row r="3219" spans="1:12">
      <c r="A3219" s="13" t="s">
        <v>3378</v>
      </c>
      <c r="B3219" s="14">
        <v>45761</v>
      </c>
      <c r="C3219" s="13" t="s">
        <v>21</v>
      </c>
      <c r="D3219" s="13" t="s">
        <v>20</v>
      </c>
      <c r="E3219" s="13" t="s">
        <v>24</v>
      </c>
      <c r="F3219" s="15">
        <v>8500</v>
      </c>
      <c r="G3219" s="15">
        <v>0</v>
      </c>
      <c r="H3219" s="15">
        <v>8500</v>
      </c>
      <c r="I3219" s="15">
        <v>6800</v>
      </c>
      <c r="J3219" s="15">
        <v>1700</v>
      </c>
      <c r="K3219" s="16">
        <v>0.2</v>
      </c>
      <c r="L3219" s="13" t="s">
        <v>245</v>
      </c>
    </row>
    <row r="3220" spans="1:12">
      <c r="A3220" s="13" t="s">
        <v>3379</v>
      </c>
      <c r="B3220" s="14">
        <v>45761</v>
      </c>
      <c r="C3220" s="13" t="s">
        <v>59</v>
      </c>
      <c r="D3220" s="13" t="s">
        <v>15</v>
      </c>
      <c r="E3220" s="13" t="s">
        <v>18</v>
      </c>
      <c r="F3220" s="15">
        <v>288</v>
      </c>
      <c r="G3220" s="15">
        <v>0</v>
      </c>
      <c r="H3220" s="15">
        <v>288</v>
      </c>
      <c r="I3220" s="15">
        <v>288</v>
      </c>
      <c r="J3220" s="15">
        <v>0</v>
      </c>
      <c r="K3220" s="16">
        <v>0</v>
      </c>
      <c r="L3220" s="13" t="s">
        <v>59</v>
      </c>
    </row>
    <row r="3221" spans="1:12" ht="24">
      <c r="A3221" s="13" t="s">
        <v>3380</v>
      </c>
      <c r="B3221" s="14">
        <v>45761</v>
      </c>
      <c r="C3221" s="13" t="s">
        <v>119</v>
      </c>
      <c r="D3221" s="13" t="s">
        <v>244</v>
      </c>
      <c r="E3221" s="13" t="s">
        <v>24</v>
      </c>
      <c r="F3221" s="15">
        <v>1145</v>
      </c>
      <c r="G3221" s="15">
        <v>0</v>
      </c>
      <c r="H3221" s="15">
        <v>1145</v>
      </c>
      <c r="I3221" s="15">
        <v>847.08</v>
      </c>
      <c r="J3221" s="15">
        <v>297.92</v>
      </c>
      <c r="K3221" s="16">
        <v>0.26019214000000002</v>
      </c>
      <c r="L3221" s="13" t="s">
        <v>244</v>
      </c>
    </row>
    <row r="3222" spans="1:12" ht="24">
      <c r="A3222" s="13" t="s">
        <v>2133</v>
      </c>
      <c r="B3222" s="14">
        <v>45761</v>
      </c>
      <c r="C3222" s="13" t="s">
        <v>1854</v>
      </c>
      <c r="D3222" s="13" t="s">
        <v>105</v>
      </c>
      <c r="E3222" s="13" t="s">
        <v>33</v>
      </c>
      <c r="F3222" s="15">
        <v>0</v>
      </c>
      <c r="G3222" s="15">
        <v>0</v>
      </c>
      <c r="H3222" s="15">
        <v>0</v>
      </c>
      <c r="I3222" s="15">
        <v>-45</v>
      </c>
      <c r="J3222" s="15">
        <v>45</v>
      </c>
      <c r="K3222" s="16">
        <v>0</v>
      </c>
      <c r="L3222" s="13" t="s">
        <v>117</v>
      </c>
    </row>
    <row r="3223" spans="1:12" ht="36">
      <c r="A3223" s="13" t="s">
        <v>420</v>
      </c>
      <c r="B3223" s="14">
        <v>45761</v>
      </c>
      <c r="C3223" s="13" t="s">
        <v>128</v>
      </c>
      <c r="D3223" s="13" t="s">
        <v>127</v>
      </c>
      <c r="E3223" s="13" t="s">
        <v>18</v>
      </c>
      <c r="F3223" s="15">
        <v>0</v>
      </c>
      <c r="G3223" s="15">
        <v>0</v>
      </c>
      <c r="H3223" s="15">
        <v>0</v>
      </c>
      <c r="I3223" s="15">
        <v>28.8</v>
      </c>
      <c r="J3223" s="15">
        <v>-28.8</v>
      </c>
      <c r="K3223" s="16">
        <v>0</v>
      </c>
      <c r="L3223" s="13" t="s">
        <v>238</v>
      </c>
    </row>
    <row r="3224" spans="1:12" ht="24">
      <c r="A3224" s="13" t="s">
        <v>675</v>
      </c>
      <c r="B3224" s="14">
        <v>45761</v>
      </c>
      <c r="C3224" s="13" t="s">
        <v>676</v>
      </c>
      <c r="D3224" s="13" t="s">
        <v>106</v>
      </c>
      <c r="E3224" s="13" t="s">
        <v>33</v>
      </c>
      <c r="F3224" s="15">
        <v>0</v>
      </c>
      <c r="G3224" s="15">
        <v>0</v>
      </c>
      <c r="H3224" s="15">
        <v>0</v>
      </c>
      <c r="I3224" s="15">
        <v>471</v>
      </c>
      <c r="J3224" s="15">
        <v>-471</v>
      </c>
      <c r="K3224" s="16">
        <v>0</v>
      </c>
      <c r="L3224" s="13" t="s">
        <v>573</v>
      </c>
    </row>
    <row r="3225" spans="1:12" ht="48">
      <c r="A3225" s="13" t="s">
        <v>3149</v>
      </c>
      <c r="B3225" s="14">
        <v>45761</v>
      </c>
      <c r="C3225" s="13" t="s">
        <v>3150</v>
      </c>
      <c r="D3225" s="13" t="s">
        <v>59</v>
      </c>
      <c r="E3225" s="13" t="s">
        <v>18</v>
      </c>
      <c r="F3225" s="15">
        <v>0</v>
      </c>
      <c r="G3225" s="15">
        <v>0</v>
      </c>
      <c r="H3225" s="15">
        <v>0</v>
      </c>
      <c r="I3225" s="15">
        <v>11.04</v>
      </c>
      <c r="J3225" s="15">
        <v>-11.04</v>
      </c>
      <c r="K3225" s="16">
        <v>0</v>
      </c>
      <c r="L3225" s="13" t="s">
        <v>272</v>
      </c>
    </row>
    <row r="3226" spans="1:12" ht="24">
      <c r="A3226" s="13" t="s">
        <v>1164</v>
      </c>
      <c r="B3226" s="14">
        <v>45761</v>
      </c>
      <c r="C3226" s="13" t="s">
        <v>1165</v>
      </c>
      <c r="D3226" s="13" t="s">
        <v>59</v>
      </c>
      <c r="E3226" s="13" t="s">
        <v>18</v>
      </c>
      <c r="F3226" s="15">
        <v>0</v>
      </c>
      <c r="G3226" s="15">
        <v>2556</v>
      </c>
      <c r="H3226" s="15">
        <v>2556</v>
      </c>
      <c r="I3226" s="15">
        <v>690.12</v>
      </c>
      <c r="J3226" s="15">
        <v>1865.88</v>
      </c>
      <c r="K3226" s="16">
        <v>0.73</v>
      </c>
      <c r="L3226" s="13" t="s">
        <v>360</v>
      </c>
    </row>
    <row r="3227" spans="1:12">
      <c r="A3227" s="13" t="s">
        <v>3381</v>
      </c>
      <c r="B3227" s="14">
        <v>45761</v>
      </c>
      <c r="C3227" s="13" t="s">
        <v>60</v>
      </c>
      <c r="D3227" s="13" t="s">
        <v>59</v>
      </c>
      <c r="E3227" s="13" t="s">
        <v>24</v>
      </c>
      <c r="F3227" s="15">
        <v>28024</v>
      </c>
      <c r="G3227" s="15">
        <v>0</v>
      </c>
      <c r="H3227" s="15">
        <v>28024</v>
      </c>
      <c r="I3227" s="15">
        <v>25098.48</v>
      </c>
      <c r="J3227" s="15">
        <v>2925.52</v>
      </c>
      <c r="K3227" s="16">
        <v>0.10439337999999999</v>
      </c>
      <c r="L3227" s="13" t="s">
        <v>247</v>
      </c>
    </row>
    <row r="3228" spans="1:12">
      <c r="A3228" s="13" t="s">
        <v>2412</v>
      </c>
      <c r="B3228" s="14">
        <v>45761</v>
      </c>
      <c r="C3228" s="13" t="s">
        <v>2413</v>
      </c>
      <c r="D3228" s="13" t="s">
        <v>15</v>
      </c>
      <c r="E3228" s="13" t="s">
        <v>18</v>
      </c>
      <c r="F3228" s="15">
        <v>0</v>
      </c>
      <c r="G3228" s="15">
        <v>0</v>
      </c>
      <c r="H3228" s="15">
        <v>0</v>
      </c>
      <c r="I3228" s="15">
        <v>207.91</v>
      </c>
      <c r="J3228" s="15">
        <v>-207.91</v>
      </c>
      <c r="K3228" s="16">
        <v>0</v>
      </c>
      <c r="L3228" s="13" t="s">
        <v>3067</v>
      </c>
    </row>
    <row r="3229" spans="1:12">
      <c r="A3229" s="13" t="s">
        <v>3266</v>
      </c>
      <c r="B3229" s="14">
        <v>45761</v>
      </c>
      <c r="C3229" s="13" t="s">
        <v>540</v>
      </c>
      <c r="D3229" s="13" t="s">
        <v>59</v>
      </c>
      <c r="E3229" s="13" t="s">
        <v>18</v>
      </c>
      <c r="F3229" s="15">
        <v>0</v>
      </c>
      <c r="G3229" s="15">
        <v>0</v>
      </c>
      <c r="H3229" s="15">
        <v>0</v>
      </c>
      <c r="I3229" s="15">
        <v>67.2</v>
      </c>
      <c r="J3229" s="15">
        <v>-67.2</v>
      </c>
      <c r="K3229" s="16">
        <v>0</v>
      </c>
      <c r="L3229" s="13" t="s">
        <v>247</v>
      </c>
    </row>
    <row r="3230" spans="1:12" ht="24">
      <c r="A3230" s="13" t="s">
        <v>1922</v>
      </c>
      <c r="B3230" s="14">
        <v>45761</v>
      </c>
      <c r="C3230" s="13" t="s">
        <v>170</v>
      </c>
      <c r="D3230" s="13" t="s">
        <v>81</v>
      </c>
      <c r="E3230" s="13" t="s">
        <v>24</v>
      </c>
      <c r="F3230" s="15">
        <v>0</v>
      </c>
      <c r="G3230" s="15">
        <v>0</v>
      </c>
      <c r="H3230" s="15">
        <v>0</v>
      </c>
      <c r="I3230" s="15">
        <v>351</v>
      </c>
      <c r="J3230" s="15">
        <v>-351</v>
      </c>
      <c r="K3230" s="16">
        <v>0</v>
      </c>
      <c r="L3230" s="13" t="s">
        <v>247</v>
      </c>
    </row>
    <row r="3231" spans="1:12" ht="24">
      <c r="A3231" s="13" t="s">
        <v>2482</v>
      </c>
      <c r="B3231" s="14">
        <v>45761</v>
      </c>
      <c r="C3231" s="13" t="s">
        <v>295</v>
      </c>
      <c r="D3231" s="13" t="s">
        <v>59</v>
      </c>
      <c r="E3231" s="13" t="s">
        <v>18</v>
      </c>
      <c r="F3231" s="15">
        <v>0</v>
      </c>
      <c r="G3231" s="15">
        <v>0</v>
      </c>
      <c r="H3231" s="15">
        <v>0</v>
      </c>
      <c r="I3231" s="15">
        <v>-112</v>
      </c>
      <c r="J3231" s="15">
        <v>112</v>
      </c>
      <c r="K3231" s="16">
        <v>0</v>
      </c>
      <c r="L3231" s="13" t="s">
        <v>3259</v>
      </c>
    </row>
    <row r="3232" spans="1:12" ht="48">
      <c r="A3232" s="13" t="s">
        <v>3382</v>
      </c>
      <c r="B3232" s="14">
        <v>45761</v>
      </c>
      <c r="C3232" s="13" t="s">
        <v>3383</v>
      </c>
      <c r="D3232" s="13" t="s">
        <v>30</v>
      </c>
      <c r="E3232" s="13" t="s">
        <v>18</v>
      </c>
      <c r="F3232" s="15">
        <v>4188.8</v>
      </c>
      <c r="G3232" s="15">
        <v>0</v>
      </c>
      <c r="H3232" s="15">
        <v>4188.8</v>
      </c>
      <c r="I3232" s="15">
        <v>3405.39</v>
      </c>
      <c r="J3232" s="15">
        <v>783.41</v>
      </c>
      <c r="K3232" s="16">
        <v>0.18702492000000001</v>
      </c>
      <c r="L3232" s="13" t="s">
        <v>77</v>
      </c>
    </row>
    <row r="3233" spans="1:12" ht="24">
      <c r="A3233" s="13" t="s">
        <v>3384</v>
      </c>
      <c r="B3233" s="14">
        <v>45761</v>
      </c>
      <c r="C3233" s="13" t="s">
        <v>146</v>
      </c>
      <c r="D3233" s="13" t="s">
        <v>76</v>
      </c>
      <c r="E3233" s="13" t="s">
        <v>18</v>
      </c>
      <c r="F3233" s="15">
        <v>6534</v>
      </c>
      <c r="G3233" s="15">
        <v>0</v>
      </c>
      <c r="H3233" s="15">
        <v>6534</v>
      </c>
      <c r="I3233" s="15">
        <v>4249.1099999999997</v>
      </c>
      <c r="J3233" s="15">
        <v>2284.89</v>
      </c>
      <c r="K3233" s="16">
        <v>0.34969238000000002</v>
      </c>
      <c r="L3233" s="13" t="s">
        <v>1738</v>
      </c>
    </row>
    <row r="3234" spans="1:12" ht="36">
      <c r="A3234" s="13" t="s">
        <v>3385</v>
      </c>
      <c r="B3234" s="14">
        <v>45761</v>
      </c>
      <c r="C3234" s="13" t="s">
        <v>152</v>
      </c>
      <c r="D3234" s="13" t="s">
        <v>113</v>
      </c>
      <c r="E3234" s="13" t="s">
        <v>24</v>
      </c>
      <c r="F3234" s="15">
        <v>54947.39</v>
      </c>
      <c r="G3234" s="15">
        <v>0</v>
      </c>
      <c r="H3234" s="15">
        <v>54947.39</v>
      </c>
      <c r="I3234" s="15">
        <v>46705.83</v>
      </c>
      <c r="J3234" s="15">
        <v>8241.56</v>
      </c>
      <c r="K3234" s="16">
        <v>0.14999002</v>
      </c>
      <c r="L3234" s="13" t="s">
        <v>113</v>
      </c>
    </row>
    <row r="3235" spans="1:12" ht="36">
      <c r="A3235" s="13" t="s">
        <v>3386</v>
      </c>
      <c r="B3235" s="14">
        <v>45761</v>
      </c>
      <c r="C3235" s="13" t="s">
        <v>152</v>
      </c>
      <c r="D3235" s="13" t="s">
        <v>113</v>
      </c>
      <c r="E3235" s="13" t="s">
        <v>24</v>
      </c>
      <c r="F3235" s="15">
        <v>56241.64</v>
      </c>
      <c r="G3235" s="15">
        <v>0</v>
      </c>
      <c r="H3235" s="15">
        <v>56241.64</v>
      </c>
      <c r="I3235" s="15">
        <v>47805.23</v>
      </c>
      <c r="J3235" s="15">
        <v>8436.41</v>
      </c>
      <c r="K3235" s="16">
        <v>0.15000292000000001</v>
      </c>
      <c r="L3235" s="13" t="s">
        <v>113</v>
      </c>
    </row>
    <row r="3236" spans="1:12">
      <c r="A3236" s="13" t="s">
        <v>3387</v>
      </c>
      <c r="B3236" s="14">
        <v>45761</v>
      </c>
      <c r="C3236" s="13" t="s">
        <v>224</v>
      </c>
      <c r="D3236" s="13" t="s">
        <v>76</v>
      </c>
      <c r="E3236" s="13" t="s">
        <v>18</v>
      </c>
      <c r="F3236" s="15">
        <v>1585.57</v>
      </c>
      <c r="G3236" s="15">
        <v>0</v>
      </c>
      <c r="H3236" s="15">
        <v>1585.57</v>
      </c>
      <c r="I3236" s="15">
        <v>1147.08</v>
      </c>
      <c r="J3236" s="15">
        <v>438.49</v>
      </c>
      <c r="K3236" s="16">
        <v>0.27655038999999998</v>
      </c>
      <c r="L3236" s="13" t="s">
        <v>237</v>
      </c>
    </row>
    <row r="3237" spans="1:12">
      <c r="A3237" s="13" t="s">
        <v>2583</v>
      </c>
      <c r="B3237" s="14">
        <v>45761</v>
      </c>
      <c r="C3237" s="13" t="s">
        <v>94</v>
      </c>
      <c r="D3237" s="13" t="s">
        <v>81</v>
      </c>
      <c r="E3237" s="13" t="s">
        <v>24</v>
      </c>
      <c r="F3237" s="15">
        <v>0</v>
      </c>
      <c r="G3237" s="15">
        <v>0</v>
      </c>
      <c r="H3237" s="15">
        <v>0</v>
      </c>
      <c r="I3237" s="15">
        <v>27.11</v>
      </c>
      <c r="J3237" s="15">
        <v>-27.11</v>
      </c>
      <c r="K3237" s="16">
        <v>0</v>
      </c>
      <c r="L3237" s="13" t="s">
        <v>247</v>
      </c>
    </row>
    <row r="3238" spans="1:12" ht="24">
      <c r="A3238" s="13" t="s">
        <v>3388</v>
      </c>
      <c r="B3238" s="14">
        <v>45761</v>
      </c>
      <c r="C3238" s="13" t="s">
        <v>175</v>
      </c>
      <c r="D3238" s="13" t="s">
        <v>20</v>
      </c>
      <c r="E3238" s="13" t="s">
        <v>24</v>
      </c>
      <c r="F3238" s="15">
        <v>1651</v>
      </c>
      <c r="G3238" s="15">
        <v>0</v>
      </c>
      <c r="H3238" s="15">
        <v>1651</v>
      </c>
      <c r="I3238" s="15">
        <v>1279.8</v>
      </c>
      <c r="J3238" s="15">
        <v>371.2</v>
      </c>
      <c r="K3238" s="16">
        <v>0.22483343</v>
      </c>
      <c r="L3238" s="13" t="s">
        <v>20</v>
      </c>
    </row>
    <row r="3239" spans="1:12" ht="24">
      <c r="A3239" s="13" t="s">
        <v>3389</v>
      </c>
      <c r="B3239" s="14">
        <v>45761</v>
      </c>
      <c r="C3239" s="13" t="s">
        <v>175</v>
      </c>
      <c r="D3239" s="13" t="s">
        <v>20</v>
      </c>
      <c r="E3239" s="13" t="s">
        <v>24</v>
      </c>
      <c r="F3239" s="15">
        <v>1929.85</v>
      </c>
      <c r="G3239" s="15">
        <v>0</v>
      </c>
      <c r="H3239" s="15">
        <v>1929.85</v>
      </c>
      <c r="I3239" s="15">
        <v>1291.29</v>
      </c>
      <c r="J3239" s="15">
        <v>638.55999999999995</v>
      </c>
      <c r="K3239" s="16">
        <v>0.33088582</v>
      </c>
      <c r="L3239" s="13" t="s">
        <v>20</v>
      </c>
    </row>
    <row r="3240" spans="1:12" ht="36">
      <c r="A3240" s="13" t="s">
        <v>3290</v>
      </c>
      <c r="B3240" s="14">
        <v>45762</v>
      </c>
      <c r="C3240" s="13" t="s">
        <v>2928</v>
      </c>
      <c r="D3240" s="13" t="s">
        <v>76</v>
      </c>
      <c r="E3240" s="13" t="s">
        <v>18</v>
      </c>
      <c r="F3240" s="15">
        <v>0</v>
      </c>
      <c r="G3240" s="15">
        <v>0</v>
      </c>
      <c r="H3240" s="15">
        <v>0</v>
      </c>
      <c r="I3240" s="15">
        <v>224.4</v>
      </c>
      <c r="J3240" s="15">
        <v>-224.4</v>
      </c>
      <c r="K3240" s="16">
        <v>0</v>
      </c>
      <c r="L3240" s="13" t="s">
        <v>238</v>
      </c>
    </row>
    <row r="3241" spans="1:12">
      <c r="A3241" s="13" t="s">
        <v>2416</v>
      </c>
      <c r="B3241" s="14">
        <v>45762</v>
      </c>
      <c r="C3241" s="13" t="s">
        <v>224</v>
      </c>
      <c r="D3241" s="13" t="s">
        <v>76</v>
      </c>
      <c r="E3241" s="13" t="s">
        <v>18</v>
      </c>
      <c r="F3241" s="15">
        <v>0</v>
      </c>
      <c r="G3241" s="15">
        <v>0</v>
      </c>
      <c r="H3241" s="15">
        <v>0</v>
      </c>
      <c r="I3241" s="15">
        <v>-607.02</v>
      </c>
      <c r="J3241" s="15">
        <v>607.02</v>
      </c>
      <c r="K3241" s="16">
        <v>0</v>
      </c>
      <c r="L3241" s="13" t="s">
        <v>237</v>
      </c>
    </row>
    <row r="3242" spans="1:12" ht="24">
      <c r="A3242" s="13" t="s">
        <v>1922</v>
      </c>
      <c r="B3242" s="14">
        <v>45762</v>
      </c>
      <c r="C3242" s="13" t="s">
        <v>170</v>
      </c>
      <c r="D3242" s="13" t="s">
        <v>81</v>
      </c>
      <c r="E3242" s="13" t="s">
        <v>24</v>
      </c>
      <c r="F3242" s="15">
        <v>0</v>
      </c>
      <c r="G3242" s="15">
        <v>0</v>
      </c>
      <c r="H3242" s="15">
        <v>0</v>
      </c>
      <c r="I3242" s="15">
        <v>0</v>
      </c>
      <c r="J3242" s="15">
        <v>0</v>
      </c>
      <c r="K3242" s="16">
        <v>0</v>
      </c>
      <c r="L3242" s="13" t="s">
        <v>247</v>
      </c>
    </row>
    <row r="3243" spans="1:12" ht="24">
      <c r="A3243" s="13" t="s">
        <v>3280</v>
      </c>
      <c r="B3243" s="14">
        <v>45762</v>
      </c>
      <c r="C3243" s="13" t="s">
        <v>143</v>
      </c>
      <c r="D3243" s="13" t="s">
        <v>15</v>
      </c>
      <c r="E3243" s="13" t="s">
        <v>18</v>
      </c>
      <c r="F3243" s="15">
        <v>0</v>
      </c>
      <c r="G3243" s="15">
        <v>0</v>
      </c>
      <c r="H3243" s="15">
        <v>0</v>
      </c>
      <c r="I3243" s="15">
        <v>-1793.62</v>
      </c>
      <c r="J3243" s="15">
        <v>1793.62</v>
      </c>
      <c r="K3243" s="16">
        <v>0</v>
      </c>
      <c r="L3243" s="13" t="s">
        <v>240</v>
      </c>
    </row>
    <row r="3244" spans="1:12" ht="24">
      <c r="A3244" s="13" t="s">
        <v>3295</v>
      </c>
      <c r="B3244" s="14">
        <v>45762</v>
      </c>
      <c r="C3244" s="13" t="s">
        <v>143</v>
      </c>
      <c r="D3244" s="13" t="s">
        <v>15</v>
      </c>
      <c r="E3244" s="13" t="s">
        <v>18</v>
      </c>
      <c r="F3244" s="15">
        <v>0</v>
      </c>
      <c r="G3244" s="15">
        <v>0</v>
      </c>
      <c r="H3244" s="15">
        <v>0</v>
      </c>
      <c r="I3244" s="15">
        <v>-1793.62</v>
      </c>
      <c r="J3244" s="15">
        <v>1793.62</v>
      </c>
      <c r="K3244" s="16">
        <v>0</v>
      </c>
      <c r="L3244" s="13" t="s">
        <v>240</v>
      </c>
    </row>
    <row r="3245" spans="1:12" ht="24">
      <c r="A3245" s="13" t="s">
        <v>3300</v>
      </c>
      <c r="B3245" s="14">
        <v>45762</v>
      </c>
      <c r="C3245" s="13" t="s">
        <v>143</v>
      </c>
      <c r="D3245" s="13" t="s">
        <v>15</v>
      </c>
      <c r="E3245" s="13" t="s">
        <v>18</v>
      </c>
      <c r="F3245" s="15">
        <v>0</v>
      </c>
      <c r="G3245" s="15">
        <v>0</v>
      </c>
      <c r="H3245" s="15">
        <v>0</v>
      </c>
      <c r="I3245" s="15">
        <v>-380.5</v>
      </c>
      <c r="J3245" s="15">
        <v>380.5</v>
      </c>
      <c r="K3245" s="16">
        <v>0</v>
      </c>
      <c r="L3245" s="13" t="s">
        <v>240</v>
      </c>
    </row>
    <row r="3246" spans="1:12" ht="24">
      <c r="A3246" s="13" t="s">
        <v>3301</v>
      </c>
      <c r="B3246" s="14">
        <v>45762</v>
      </c>
      <c r="C3246" s="13" t="s">
        <v>143</v>
      </c>
      <c r="D3246" s="13" t="s">
        <v>15</v>
      </c>
      <c r="E3246" s="13" t="s">
        <v>18</v>
      </c>
      <c r="F3246" s="15">
        <v>0</v>
      </c>
      <c r="G3246" s="15">
        <v>0</v>
      </c>
      <c r="H3246" s="15">
        <v>0</v>
      </c>
      <c r="I3246" s="15">
        <v>-1706.62</v>
      </c>
      <c r="J3246" s="15">
        <v>1706.62</v>
      </c>
      <c r="K3246" s="16">
        <v>0</v>
      </c>
      <c r="L3246" s="13" t="s">
        <v>240</v>
      </c>
    </row>
    <row r="3247" spans="1:12" ht="24">
      <c r="A3247" s="13" t="s">
        <v>289</v>
      </c>
      <c r="B3247" s="14">
        <v>45762</v>
      </c>
      <c r="C3247" s="13" t="s">
        <v>71</v>
      </c>
      <c r="D3247" s="13" t="s">
        <v>70</v>
      </c>
      <c r="E3247" s="13" t="s">
        <v>24</v>
      </c>
      <c r="F3247" s="15">
        <v>0</v>
      </c>
      <c r="G3247" s="15">
        <v>0</v>
      </c>
      <c r="H3247" s="15">
        <v>0</v>
      </c>
      <c r="I3247" s="15">
        <v>107.06</v>
      </c>
      <c r="J3247" s="15">
        <v>-107.06</v>
      </c>
      <c r="K3247" s="16">
        <v>0</v>
      </c>
      <c r="L3247" s="13" t="s">
        <v>243</v>
      </c>
    </row>
    <row r="3248" spans="1:12" ht="24">
      <c r="A3248" s="13" t="s">
        <v>2021</v>
      </c>
      <c r="B3248" s="14">
        <v>45762</v>
      </c>
      <c r="C3248" s="13" t="s">
        <v>524</v>
      </c>
      <c r="D3248" s="13" t="s">
        <v>106</v>
      </c>
      <c r="E3248" s="13" t="s">
        <v>33</v>
      </c>
      <c r="F3248" s="15">
        <v>0</v>
      </c>
      <c r="G3248" s="15">
        <v>0</v>
      </c>
      <c r="H3248" s="15">
        <v>0</v>
      </c>
      <c r="I3248" s="15">
        <v>88.8</v>
      </c>
      <c r="J3248" s="15">
        <v>-88.8</v>
      </c>
      <c r="K3248" s="16">
        <v>0</v>
      </c>
      <c r="L3248" s="13" t="s">
        <v>77</v>
      </c>
    </row>
    <row r="3249" spans="1:12" ht="24">
      <c r="A3249" s="13" t="s">
        <v>2133</v>
      </c>
      <c r="B3249" s="14">
        <v>45762</v>
      </c>
      <c r="C3249" s="13" t="s">
        <v>1854</v>
      </c>
      <c r="D3249" s="13" t="s">
        <v>105</v>
      </c>
      <c r="E3249" s="13" t="s">
        <v>33</v>
      </c>
      <c r="F3249" s="15">
        <v>0</v>
      </c>
      <c r="G3249" s="15">
        <v>0</v>
      </c>
      <c r="H3249" s="15">
        <v>0</v>
      </c>
      <c r="I3249" s="15">
        <v>-82.8</v>
      </c>
      <c r="J3249" s="15">
        <v>82.8</v>
      </c>
      <c r="K3249" s="16">
        <v>0</v>
      </c>
      <c r="L3249" s="13" t="s">
        <v>117</v>
      </c>
    </row>
    <row r="3250" spans="1:12" ht="36">
      <c r="A3250" s="13" t="s">
        <v>386</v>
      </c>
      <c r="B3250" s="14">
        <v>45762</v>
      </c>
      <c r="C3250" s="13" t="s">
        <v>387</v>
      </c>
      <c r="D3250" s="13" t="s">
        <v>106</v>
      </c>
      <c r="E3250" s="13" t="s">
        <v>33</v>
      </c>
      <c r="F3250" s="15">
        <v>0</v>
      </c>
      <c r="G3250" s="15">
        <v>0</v>
      </c>
      <c r="H3250" s="15">
        <v>0</v>
      </c>
      <c r="I3250" s="15">
        <v>-823.68</v>
      </c>
      <c r="J3250" s="15">
        <v>823.68</v>
      </c>
      <c r="K3250" s="16">
        <v>0</v>
      </c>
      <c r="L3250" s="13" t="s">
        <v>77</v>
      </c>
    </row>
    <row r="3251" spans="1:12">
      <c r="A3251" s="13" t="s">
        <v>3390</v>
      </c>
      <c r="B3251" s="14">
        <v>45762</v>
      </c>
      <c r="C3251" s="13" t="s">
        <v>21</v>
      </c>
      <c r="D3251" s="13" t="s">
        <v>20</v>
      </c>
      <c r="E3251" s="13" t="s">
        <v>24</v>
      </c>
      <c r="F3251" s="15">
        <v>0</v>
      </c>
      <c r="G3251" s="15">
        <v>0</v>
      </c>
      <c r="H3251" s="15">
        <v>0</v>
      </c>
      <c r="I3251" s="15">
        <v>1633.18</v>
      </c>
      <c r="J3251" s="15">
        <v>-1633.18</v>
      </c>
      <c r="K3251" s="16">
        <v>0</v>
      </c>
      <c r="L3251" s="13" t="s">
        <v>245</v>
      </c>
    </row>
    <row r="3252" spans="1:12" ht="24">
      <c r="A3252" s="13" t="s">
        <v>1164</v>
      </c>
      <c r="B3252" s="14">
        <v>45762</v>
      </c>
      <c r="C3252" s="13" t="s">
        <v>1165</v>
      </c>
      <c r="D3252" s="13" t="s">
        <v>59</v>
      </c>
      <c r="E3252" s="13" t="s">
        <v>18</v>
      </c>
      <c r="F3252" s="15">
        <v>0</v>
      </c>
      <c r="G3252" s="15">
        <v>-2556</v>
      </c>
      <c r="H3252" s="15">
        <v>-2556</v>
      </c>
      <c r="I3252" s="15">
        <v>0</v>
      </c>
      <c r="J3252" s="15">
        <v>-2556</v>
      </c>
      <c r="K3252" s="16">
        <v>1</v>
      </c>
      <c r="L3252" s="13" t="s">
        <v>360</v>
      </c>
    </row>
    <row r="3253" spans="1:12" ht="36">
      <c r="A3253" s="13" t="s">
        <v>574</v>
      </c>
      <c r="B3253" s="14">
        <v>45762</v>
      </c>
      <c r="C3253" s="13" t="s">
        <v>365</v>
      </c>
      <c r="D3253" s="13" t="s">
        <v>70</v>
      </c>
      <c r="E3253" s="13" t="s">
        <v>24</v>
      </c>
      <c r="F3253" s="15">
        <v>0</v>
      </c>
      <c r="G3253" s="15">
        <v>0</v>
      </c>
      <c r="H3253" s="15">
        <v>0</v>
      </c>
      <c r="I3253" s="15">
        <v>30</v>
      </c>
      <c r="J3253" s="15">
        <v>-30</v>
      </c>
      <c r="K3253" s="16">
        <v>0</v>
      </c>
      <c r="L3253" s="13" t="s">
        <v>239</v>
      </c>
    </row>
    <row r="3254" spans="1:12" ht="36">
      <c r="A3254" s="13" t="s">
        <v>682</v>
      </c>
      <c r="B3254" s="14">
        <v>45762</v>
      </c>
      <c r="C3254" s="13" t="s">
        <v>446</v>
      </c>
      <c r="D3254" s="13" t="s">
        <v>181</v>
      </c>
      <c r="E3254" s="13" t="s">
        <v>18</v>
      </c>
      <c r="F3254" s="15">
        <v>0</v>
      </c>
      <c r="G3254" s="15">
        <v>0</v>
      </c>
      <c r="H3254" s="15">
        <v>0</v>
      </c>
      <c r="I3254" s="15">
        <v>132.26</v>
      </c>
      <c r="J3254" s="15">
        <v>-132.26</v>
      </c>
      <c r="K3254" s="16">
        <v>0</v>
      </c>
      <c r="L3254" s="13" t="s">
        <v>260</v>
      </c>
    </row>
    <row r="3255" spans="1:12" ht="24">
      <c r="A3255" s="13" t="s">
        <v>1865</v>
      </c>
      <c r="B3255" s="14">
        <v>45762</v>
      </c>
      <c r="C3255" s="13" t="s">
        <v>1866</v>
      </c>
      <c r="D3255" s="13" t="s">
        <v>39</v>
      </c>
      <c r="E3255" s="13" t="s">
        <v>24</v>
      </c>
      <c r="F3255" s="15">
        <v>0</v>
      </c>
      <c r="G3255" s="15">
        <v>0</v>
      </c>
      <c r="H3255" s="15">
        <v>0</v>
      </c>
      <c r="I3255" s="15">
        <v>500.02</v>
      </c>
      <c r="J3255" s="15">
        <v>-500.02</v>
      </c>
      <c r="K3255" s="16">
        <v>0</v>
      </c>
      <c r="L3255" s="13" t="s">
        <v>249</v>
      </c>
    </row>
    <row r="3256" spans="1:12" ht="24">
      <c r="A3256" s="13" t="s">
        <v>3391</v>
      </c>
      <c r="B3256" s="14">
        <v>45762</v>
      </c>
      <c r="C3256" s="13" t="s">
        <v>3392</v>
      </c>
      <c r="D3256" s="13" t="s">
        <v>15</v>
      </c>
      <c r="E3256" s="13" t="s">
        <v>18</v>
      </c>
      <c r="F3256" s="15">
        <v>1050</v>
      </c>
      <c r="G3256" s="15">
        <v>0</v>
      </c>
      <c r="H3256" s="15">
        <v>1050</v>
      </c>
      <c r="I3256" s="15">
        <v>405.89</v>
      </c>
      <c r="J3256" s="15">
        <v>644.11</v>
      </c>
      <c r="K3256" s="16">
        <v>0.61343809999999999</v>
      </c>
      <c r="L3256" s="13" t="s">
        <v>80</v>
      </c>
    </row>
    <row r="3257" spans="1:12">
      <c r="A3257" s="13" t="s">
        <v>2023</v>
      </c>
      <c r="B3257" s="14">
        <v>45762</v>
      </c>
      <c r="C3257" s="13" t="s">
        <v>224</v>
      </c>
      <c r="D3257" s="13" t="s">
        <v>76</v>
      </c>
      <c r="E3257" s="13" t="s">
        <v>18</v>
      </c>
      <c r="F3257" s="15">
        <v>0</v>
      </c>
      <c r="G3257" s="15">
        <v>0</v>
      </c>
      <c r="H3257" s="15">
        <v>0</v>
      </c>
      <c r="I3257" s="15">
        <v>0.22</v>
      </c>
      <c r="J3257" s="15">
        <v>-0.22</v>
      </c>
      <c r="K3257" s="16">
        <v>0</v>
      </c>
      <c r="L3257" s="13" t="s">
        <v>237</v>
      </c>
    </row>
    <row r="3258" spans="1:12" ht="36">
      <c r="A3258" s="13" t="s">
        <v>2019</v>
      </c>
      <c r="B3258" s="14">
        <v>45762</v>
      </c>
      <c r="C3258" s="13" t="s">
        <v>2020</v>
      </c>
      <c r="D3258" s="13" t="s">
        <v>70</v>
      </c>
      <c r="E3258" s="13" t="s">
        <v>24</v>
      </c>
      <c r="F3258" s="15">
        <v>0</v>
      </c>
      <c r="G3258" s="15">
        <v>0</v>
      </c>
      <c r="H3258" s="15">
        <v>0</v>
      </c>
      <c r="I3258" s="15">
        <v>219.32</v>
      </c>
      <c r="J3258" s="15">
        <v>-219.32</v>
      </c>
      <c r="K3258" s="16">
        <v>0</v>
      </c>
      <c r="L3258" s="13" t="s">
        <v>239</v>
      </c>
    </row>
    <row r="3259" spans="1:12" ht="24">
      <c r="A3259" s="13" t="s">
        <v>3393</v>
      </c>
      <c r="B3259" s="14">
        <v>45762</v>
      </c>
      <c r="C3259" s="13" t="s">
        <v>1866</v>
      </c>
      <c r="D3259" s="13" t="s">
        <v>39</v>
      </c>
      <c r="E3259" s="13" t="s">
        <v>24</v>
      </c>
      <c r="F3259" s="15">
        <v>441.18</v>
      </c>
      <c r="G3259" s="15">
        <v>0</v>
      </c>
      <c r="H3259" s="15">
        <v>441.18</v>
      </c>
      <c r="I3259" s="15">
        <v>352.95</v>
      </c>
      <c r="J3259" s="15">
        <v>88.23</v>
      </c>
      <c r="K3259" s="16">
        <v>0.19998640000000001</v>
      </c>
      <c r="L3259" s="13" t="s">
        <v>1401</v>
      </c>
    </row>
    <row r="3260" spans="1:12">
      <c r="A3260" s="13" t="s">
        <v>3394</v>
      </c>
      <c r="B3260" s="14">
        <v>45762</v>
      </c>
      <c r="C3260" s="13" t="s">
        <v>2092</v>
      </c>
      <c r="D3260" s="13" t="s">
        <v>76</v>
      </c>
      <c r="E3260" s="13" t="s">
        <v>18</v>
      </c>
      <c r="F3260" s="15">
        <v>10158.42</v>
      </c>
      <c r="G3260" s="15">
        <v>-773.49</v>
      </c>
      <c r="H3260" s="15">
        <v>9384.93</v>
      </c>
      <c r="I3260" s="15">
        <v>6569.44</v>
      </c>
      <c r="J3260" s="15">
        <v>2815.49</v>
      </c>
      <c r="K3260" s="16">
        <v>0.30000116999999998</v>
      </c>
      <c r="L3260" s="13" t="s">
        <v>237</v>
      </c>
    </row>
    <row r="3261" spans="1:12" ht="24">
      <c r="A3261" s="13" t="s">
        <v>3395</v>
      </c>
      <c r="B3261" s="14">
        <v>45762</v>
      </c>
      <c r="C3261" s="13" t="s">
        <v>336</v>
      </c>
      <c r="D3261" s="13" t="s">
        <v>70</v>
      </c>
      <c r="E3261" s="13" t="s">
        <v>24</v>
      </c>
      <c r="F3261" s="15">
        <v>266</v>
      </c>
      <c r="G3261" s="15">
        <v>0</v>
      </c>
      <c r="H3261" s="15">
        <v>266</v>
      </c>
      <c r="I3261" s="15">
        <v>205.89</v>
      </c>
      <c r="J3261" s="15">
        <v>60.11</v>
      </c>
      <c r="K3261" s="16">
        <v>0.22597744</v>
      </c>
      <c r="L3261" s="13" t="s">
        <v>239</v>
      </c>
    </row>
    <row r="3262" spans="1:12">
      <c r="A3262" s="13" t="s">
        <v>3362</v>
      </c>
      <c r="B3262" s="14">
        <v>45762</v>
      </c>
      <c r="C3262" s="13" t="s">
        <v>3363</v>
      </c>
      <c r="D3262" s="13" t="s">
        <v>59</v>
      </c>
      <c r="E3262" s="13" t="s">
        <v>18</v>
      </c>
      <c r="F3262" s="15">
        <v>0</v>
      </c>
      <c r="G3262" s="15">
        <v>0</v>
      </c>
      <c r="H3262" s="15">
        <v>0</v>
      </c>
      <c r="I3262" s="15">
        <v>-211</v>
      </c>
      <c r="J3262" s="15">
        <v>211</v>
      </c>
      <c r="K3262" s="16">
        <v>0</v>
      </c>
      <c r="L3262" s="13" t="s">
        <v>93</v>
      </c>
    </row>
    <row r="3263" spans="1:12" ht="24">
      <c r="A3263" s="13" t="s">
        <v>3396</v>
      </c>
      <c r="B3263" s="14">
        <v>45762</v>
      </c>
      <c r="C3263" s="13" t="s">
        <v>175</v>
      </c>
      <c r="D3263" s="13" t="s">
        <v>20</v>
      </c>
      <c r="E3263" s="13" t="s">
        <v>24</v>
      </c>
      <c r="F3263" s="15">
        <v>1514.18</v>
      </c>
      <c r="G3263" s="15">
        <v>0</v>
      </c>
      <c r="H3263" s="15">
        <v>1514.18</v>
      </c>
      <c r="I3263" s="15">
        <v>1235.3499999999999</v>
      </c>
      <c r="J3263" s="15">
        <v>278.83</v>
      </c>
      <c r="K3263" s="16">
        <v>0.18414586999999999</v>
      </c>
      <c r="L3263" s="13" t="s">
        <v>20</v>
      </c>
    </row>
    <row r="3264" spans="1:12" ht="24">
      <c r="A3264" s="13" t="s">
        <v>3397</v>
      </c>
      <c r="B3264" s="14">
        <v>45762</v>
      </c>
      <c r="C3264" s="13" t="s">
        <v>175</v>
      </c>
      <c r="D3264" s="13" t="s">
        <v>20</v>
      </c>
      <c r="E3264" s="13" t="s">
        <v>24</v>
      </c>
      <c r="F3264" s="15">
        <v>1873.62</v>
      </c>
      <c r="G3264" s="15">
        <v>0</v>
      </c>
      <c r="H3264" s="15">
        <v>1873.62</v>
      </c>
      <c r="I3264" s="15">
        <v>1269.72</v>
      </c>
      <c r="J3264" s="15">
        <v>603.9</v>
      </c>
      <c r="K3264" s="16">
        <v>0.32231723000000001</v>
      </c>
      <c r="L3264" s="13" t="s">
        <v>20</v>
      </c>
    </row>
    <row r="3265" spans="1:12" ht="24">
      <c r="A3265" s="13" t="s">
        <v>3398</v>
      </c>
      <c r="B3265" s="14">
        <v>45762</v>
      </c>
      <c r="C3265" s="13" t="s">
        <v>175</v>
      </c>
      <c r="D3265" s="13" t="s">
        <v>20</v>
      </c>
      <c r="E3265" s="13" t="s">
        <v>24</v>
      </c>
      <c r="F3265" s="15">
        <v>1110.8</v>
      </c>
      <c r="G3265" s="15">
        <v>0</v>
      </c>
      <c r="H3265" s="15">
        <v>1110.8</v>
      </c>
      <c r="I3265" s="15">
        <v>826.6</v>
      </c>
      <c r="J3265" s="15">
        <v>284.2</v>
      </c>
      <c r="K3265" s="16">
        <v>0.25585163999999999</v>
      </c>
      <c r="L3265" s="13" t="s">
        <v>20</v>
      </c>
    </row>
    <row r="3266" spans="1:12" ht="36">
      <c r="A3266" s="13" t="s">
        <v>3399</v>
      </c>
      <c r="B3266" s="14">
        <v>45762</v>
      </c>
      <c r="C3266" s="13" t="s">
        <v>89</v>
      </c>
      <c r="D3266" s="13" t="s">
        <v>39</v>
      </c>
      <c r="E3266" s="13" t="s">
        <v>33</v>
      </c>
      <c r="F3266" s="15">
        <v>336.47</v>
      </c>
      <c r="G3266" s="15">
        <v>0</v>
      </c>
      <c r="H3266" s="15">
        <v>336.47</v>
      </c>
      <c r="I3266" s="15">
        <v>270.10000000000002</v>
      </c>
      <c r="J3266" s="15">
        <v>66.37</v>
      </c>
      <c r="K3266" s="16">
        <v>0.19725384000000001</v>
      </c>
      <c r="L3266" s="13" t="s">
        <v>117</v>
      </c>
    </row>
    <row r="3267" spans="1:12" ht="24">
      <c r="A3267" s="13" t="s">
        <v>3400</v>
      </c>
      <c r="B3267" s="14">
        <v>45762</v>
      </c>
      <c r="C3267" s="13" t="s">
        <v>236</v>
      </c>
      <c r="D3267" s="13" t="s">
        <v>81</v>
      </c>
      <c r="E3267" s="13" t="s">
        <v>24</v>
      </c>
      <c r="F3267" s="15">
        <v>337.5</v>
      </c>
      <c r="G3267" s="15">
        <v>0</v>
      </c>
      <c r="H3267" s="15">
        <v>337.5</v>
      </c>
      <c r="I3267" s="15">
        <v>294.13</v>
      </c>
      <c r="J3267" s="15">
        <v>43.37</v>
      </c>
      <c r="K3267" s="16">
        <v>0.1285037</v>
      </c>
      <c r="L3267" s="13" t="s">
        <v>2173</v>
      </c>
    </row>
    <row r="3268" spans="1:12">
      <c r="A3268" s="13" t="s">
        <v>3401</v>
      </c>
      <c r="B3268" s="14">
        <v>45762</v>
      </c>
      <c r="C3268" s="13" t="s">
        <v>246</v>
      </c>
      <c r="D3268" s="13" t="s">
        <v>20</v>
      </c>
      <c r="E3268" s="13" t="s">
        <v>24</v>
      </c>
      <c r="F3268" s="15">
        <v>0</v>
      </c>
      <c r="G3268" s="15">
        <v>0</v>
      </c>
      <c r="H3268" s="15">
        <v>0</v>
      </c>
      <c r="I3268" s="15">
        <v>-130</v>
      </c>
      <c r="J3268" s="15">
        <v>130</v>
      </c>
      <c r="K3268" s="16">
        <v>0</v>
      </c>
      <c r="L3268" s="13" t="s">
        <v>245</v>
      </c>
    </row>
    <row r="3269" spans="1:12" ht="24">
      <c r="A3269" s="13" t="s">
        <v>482</v>
      </c>
      <c r="B3269" s="14">
        <v>45762</v>
      </c>
      <c r="C3269" s="13" t="s">
        <v>273</v>
      </c>
      <c r="D3269" s="13" t="s">
        <v>76</v>
      </c>
      <c r="E3269" s="13" t="s">
        <v>18</v>
      </c>
      <c r="F3269" s="15">
        <v>0</v>
      </c>
      <c r="G3269" s="15">
        <v>0</v>
      </c>
      <c r="H3269" s="15">
        <v>0</v>
      </c>
      <c r="I3269" s="15">
        <v>-45.34</v>
      </c>
      <c r="J3269" s="15">
        <v>45.34</v>
      </c>
      <c r="K3269" s="16">
        <v>0</v>
      </c>
      <c r="L3269" s="13" t="s">
        <v>269</v>
      </c>
    </row>
    <row r="3270" spans="1:12" ht="24">
      <c r="A3270" s="13" t="s">
        <v>3402</v>
      </c>
      <c r="B3270" s="14">
        <v>45762</v>
      </c>
      <c r="C3270" s="13" t="s">
        <v>71</v>
      </c>
      <c r="D3270" s="13" t="s">
        <v>70</v>
      </c>
      <c r="E3270" s="13" t="s">
        <v>24</v>
      </c>
      <c r="F3270" s="15">
        <v>8006.55</v>
      </c>
      <c r="G3270" s="15">
        <v>0</v>
      </c>
      <c r="H3270" s="15">
        <v>8006.55</v>
      </c>
      <c r="I3270" s="15">
        <v>6061.37</v>
      </c>
      <c r="J3270" s="15">
        <v>1945.18</v>
      </c>
      <c r="K3270" s="16">
        <v>0.24294858999999999</v>
      </c>
      <c r="L3270" s="13" t="s">
        <v>243</v>
      </c>
    </row>
    <row r="3271" spans="1:12" ht="24">
      <c r="A3271" s="13" t="s">
        <v>503</v>
      </c>
      <c r="B3271" s="14">
        <v>45762</v>
      </c>
      <c r="C3271" s="13" t="s">
        <v>295</v>
      </c>
      <c r="D3271" s="13" t="s">
        <v>59</v>
      </c>
      <c r="E3271" s="13" t="s">
        <v>18</v>
      </c>
      <c r="F3271" s="15">
        <v>0</v>
      </c>
      <c r="G3271" s="15">
        <v>0</v>
      </c>
      <c r="H3271" s="15">
        <v>0</v>
      </c>
      <c r="I3271" s="15">
        <v>49</v>
      </c>
      <c r="J3271" s="15">
        <v>-49</v>
      </c>
      <c r="K3271" s="16">
        <v>0</v>
      </c>
      <c r="L3271" s="13" t="s">
        <v>181</v>
      </c>
    </row>
    <row r="3272" spans="1:12" ht="24">
      <c r="A3272" s="13" t="s">
        <v>1611</v>
      </c>
      <c r="B3272" s="14">
        <v>45762</v>
      </c>
      <c r="C3272" s="13" t="s">
        <v>132</v>
      </c>
      <c r="D3272" s="13" t="s">
        <v>15</v>
      </c>
      <c r="E3272" s="13" t="s">
        <v>18</v>
      </c>
      <c r="F3272" s="15">
        <v>0</v>
      </c>
      <c r="G3272" s="15">
        <v>0</v>
      </c>
      <c r="H3272" s="15">
        <v>0</v>
      </c>
      <c r="I3272" s="15">
        <v>-268.25</v>
      </c>
      <c r="J3272" s="15">
        <v>268.25</v>
      </c>
      <c r="K3272" s="16">
        <v>0</v>
      </c>
      <c r="L3272" s="13" t="s">
        <v>240</v>
      </c>
    </row>
    <row r="3273" spans="1:12" ht="24">
      <c r="A3273" s="13" t="s">
        <v>1280</v>
      </c>
      <c r="B3273" s="14">
        <v>45762</v>
      </c>
      <c r="C3273" s="13" t="s">
        <v>175</v>
      </c>
      <c r="D3273" s="13" t="s">
        <v>20</v>
      </c>
      <c r="E3273" s="13" t="s">
        <v>24</v>
      </c>
      <c r="F3273" s="15">
        <v>0</v>
      </c>
      <c r="G3273" s="15">
        <v>0</v>
      </c>
      <c r="H3273" s="15">
        <v>0</v>
      </c>
      <c r="I3273" s="15">
        <v>50</v>
      </c>
      <c r="J3273" s="15">
        <v>-50</v>
      </c>
      <c r="K3273" s="16">
        <v>0</v>
      </c>
      <c r="L3273" s="13" t="s">
        <v>20</v>
      </c>
    </row>
    <row r="3274" spans="1:12" ht="24">
      <c r="A3274" s="13" t="s">
        <v>1774</v>
      </c>
      <c r="B3274" s="14">
        <v>45762</v>
      </c>
      <c r="C3274" s="13" t="s">
        <v>118</v>
      </c>
      <c r="D3274" s="13" t="s">
        <v>117</v>
      </c>
      <c r="E3274" s="13" t="s">
        <v>33</v>
      </c>
      <c r="F3274" s="15">
        <v>0</v>
      </c>
      <c r="G3274" s="15">
        <v>0</v>
      </c>
      <c r="H3274" s="15">
        <v>0</v>
      </c>
      <c r="I3274" s="15">
        <v>29</v>
      </c>
      <c r="J3274" s="15">
        <v>-29</v>
      </c>
      <c r="K3274" s="16">
        <v>0</v>
      </c>
      <c r="L3274" s="13" t="s">
        <v>117</v>
      </c>
    </row>
    <row r="3275" spans="1:12" ht="24">
      <c r="A3275" s="13" t="s">
        <v>1931</v>
      </c>
      <c r="B3275" s="14">
        <v>45762</v>
      </c>
      <c r="C3275" s="13" t="s">
        <v>175</v>
      </c>
      <c r="D3275" s="13" t="s">
        <v>20</v>
      </c>
      <c r="E3275" s="13" t="s">
        <v>24</v>
      </c>
      <c r="F3275" s="15">
        <v>0</v>
      </c>
      <c r="G3275" s="15">
        <v>0</v>
      </c>
      <c r="H3275" s="15">
        <v>0</v>
      </c>
      <c r="I3275" s="15">
        <v>50</v>
      </c>
      <c r="J3275" s="15">
        <v>-50</v>
      </c>
      <c r="K3275" s="16">
        <v>0</v>
      </c>
      <c r="L3275" s="13" t="s">
        <v>20</v>
      </c>
    </row>
    <row r="3276" spans="1:12" ht="24">
      <c r="A3276" s="13" t="s">
        <v>1729</v>
      </c>
      <c r="B3276" s="14">
        <v>45762</v>
      </c>
      <c r="C3276" s="13" t="s">
        <v>175</v>
      </c>
      <c r="D3276" s="13" t="s">
        <v>20</v>
      </c>
      <c r="E3276" s="13" t="s">
        <v>24</v>
      </c>
      <c r="F3276" s="15">
        <v>0</v>
      </c>
      <c r="G3276" s="15">
        <v>0</v>
      </c>
      <c r="H3276" s="15">
        <v>0</v>
      </c>
      <c r="I3276" s="15">
        <v>50</v>
      </c>
      <c r="J3276" s="15">
        <v>-50</v>
      </c>
      <c r="K3276" s="16">
        <v>0</v>
      </c>
      <c r="L3276" s="13" t="s">
        <v>20</v>
      </c>
    </row>
    <row r="3277" spans="1:12" ht="36">
      <c r="A3277" s="13" t="s">
        <v>2123</v>
      </c>
      <c r="B3277" s="14">
        <v>45762</v>
      </c>
      <c r="C3277" s="13" t="s">
        <v>2108</v>
      </c>
      <c r="D3277" s="13" t="s">
        <v>59</v>
      </c>
      <c r="E3277" s="13" t="s">
        <v>18</v>
      </c>
      <c r="F3277" s="15">
        <v>0</v>
      </c>
      <c r="G3277" s="15">
        <v>0</v>
      </c>
      <c r="H3277" s="15">
        <v>0</v>
      </c>
      <c r="I3277" s="15">
        <v>1641.19</v>
      </c>
      <c r="J3277" s="15">
        <v>-1641.19</v>
      </c>
      <c r="K3277" s="16">
        <v>0</v>
      </c>
      <c r="L3277" s="13" t="s">
        <v>269</v>
      </c>
    </row>
    <row r="3278" spans="1:12" ht="24">
      <c r="A3278" s="13" t="s">
        <v>3403</v>
      </c>
      <c r="B3278" s="14">
        <v>45762</v>
      </c>
      <c r="C3278" s="13" t="s">
        <v>71</v>
      </c>
      <c r="D3278" s="13" t="s">
        <v>70</v>
      </c>
      <c r="E3278" s="13" t="s">
        <v>24</v>
      </c>
      <c r="F3278" s="15">
        <v>24581.3</v>
      </c>
      <c r="G3278" s="15">
        <v>0</v>
      </c>
      <c r="H3278" s="15">
        <v>24581.3</v>
      </c>
      <c r="I3278" s="15">
        <v>19264.86</v>
      </c>
      <c r="J3278" s="15">
        <v>5316.44</v>
      </c>
      <c r="K3278" s="16">
        <v>0.21627985999999999</v>
      </c>
      <c r="L3278" s="13" t="s">
        <v>243</v>
      </c>
    </row>
    <row r="3279" spans="1:12" ht="24">
      <c r="A3279" s="13" t="s">
        <v>1967</v>
      </c>
      <c r="B3279" s="14">
        <v>45762</v>
      </c>
      <c r="C3279" s="13" t="s">
        <v>175</v>
      </c>
      <c r="D3279" s="13" t="s">
        <v>20</v>
      </c>
      <c r="E3279" s="13" t="s">
        <v>24</v>
      </c>
      <c r="F3279" s="15">
        <v>0</v>
      </c>
      <c r="G3279" s="15">
        <v>0</v>
      </c>
      <c r="H3279" s="15">
        <v>0</v>
      </c>
      <c r="I3279" s="15">
        <v>50</v>
      </c>
      <c r="J3279" s="15">
        <v>-50</v>
      </c>
      <c r="K3279" s="16">
        <v>0</v>
      </c>
      <c r="L3279" s="13" t="s">
        <v>20</v>
      </c>
    </row>
    <row r="3280" spans="1:12" ht="24">
      <c r="A3280" s="13" t="s">
        <v>2115</v>
      </c>
      <c r="B3280" s="14">
        <v>45762</v>
      </c>
      <c r="C3280" s="13" t="s">
        <v>175</v>
      </c>
      <c r="D3280" s="13" t="s">
        <v>20</v>
      </c>
      <c r="E3280" s="13" t="s">
        <v>24</v>
      </c>
      <c r="F3280" s="15">
        <v>0</v>
      </c>
      <c r="G3280" s="15">
        <v>0</v>
      </c>
      <c r="H3280" s="15">
        <v>0</v>
      </c>
      <c r="I3280" s="15">
        <v>50</v>
      </c>
      <c r="J3280" s="15">
        <v>-50</v>
      </c>
      <c r="K3280" s="16">
        <v>0</v>
      </c>
      <c r="L3280" s="13" t="s">
        <v>20</v>
      </c>
    </row>
    <row r="3281" spans="1:12" ht="24">
      <c r="A3281" s="13" t="s">
        <v>3371</v>
      </c>
      <c r="B3281" s="14">
        <v>45762</v>
      </c>
      <c r="C3281" s="13" t="s">
        <v>122</v>
      </c>
      <c r="D3281" s="13" t="s">
        <v>45</v>
      </c>
      <c r="E3281" s="13" t="s">
        <v>24</v>
      </c>
      <c r="F3281" s="15">
        <v>0</v>
      </c>
      <c r="G3281" s="15">
        <v>0</v>
      </c>
      <c r="H3281" s="15">
        <v>0</v>
      </c>
      <c r="I3281" s="15">
        <v>0</v>
      </c>
      <c r="J3281" s="15">
        <v>0</v>
      </c>
      <c r="K3281" s="16">
        <v>0</v>
      </c>
      <c r="L3281" s="13" t="s">
        <v>2173</v>
      </c>
    </row>
    <row r="3282" spans="1:12" ht="36">
      <c r="A3282" s="13" t="s">
        <v>3386</v>
      </c>
      <c r="B3282" s="14">
        <v>45762</v>
      </c>
      <c r="C3282" s="13" t="s">
        <v>152</v>
      </c>
      <c r="D3282" s="13" t="s">
        <v>113</v>
      </c>
      <c r="E3282" s="13" t="s">
        <v>24</v>
      </c>
      <c r="F3282" s="15">
        <v>0</v>
      </c>
      <c r="G3282" s="15">
        <v>0</v>
      </c>
      <c r="H3282" s="15">
        <v>0</v>
      </c>
      <c r="I3282" s="15">
        <v>0.11</v>
      </c>
      <c r="J3282" s="15">
        <v>-0.11</v>
      </c>
      <c r="K3282" s="16">
        <v>0</v>
      </c>
      <c r="L3282" s="13" t="s">
        <v>113</v>
      </c>
    </row>
    <row r="3283" spans="1:12" ht="36">
      <c r="A3283" s="13" t="s">
        <v>2565</v>
      </c>
      <c r="B3283" s="14">
        <v>45762</v>
      </c>
      <c r="C3283" s="13" t="s">
        <v>202</v>
      </c>
      <c r="D3283" s="13" t="s">
        <v>59</v>
      </c>
      <c r="E3283" s="13" t="s">
        <v>18</v>
      </c>
      <c r="F3283" s="15">
        <v>0</v>
      </c>
      <c r="G3283" s="15">
        <v>0</v>
      </c>
      <c r="H3283" s="15">
        <v>0</v>
      </c>
      <c r="I3283" s="15">
        <v>303.32</v>
      </c>
      <c r="J3283" s="15">
        <v>-303.32</v>
      </c>
      <c r="K3283" s="16">
        <v>0</v>
      </c>
      <c r="L3283" s="13" t="s">
        <v>181</v>
      </c>
    </row>
    <row r="3284" spans="1:12" ht="24">
      <c r="A3284" s="13" t="s">
        <v>3404</v>
      </c>
      <c r="B3284" s="14">
        <v>45762</v>
      </c>
      <c r="C3284" s="13" t="s">
        <v>3405</v>
      </c>
      <c r="D3284" s="13" t="s">
        <v>371</v>
      </c>
      <c r="E3284" s="13" t="s">
        <v>24</v>
      </c>
      <c r="F3284" s="15">
        <v>71562.539999999994</v>
      </c>
      <c r="G3284" s="15">
        <v>0</v>
      </c>
      <c r="H3284" s="15">
        <v>71562.539999999994</v>
      </c>
      <c r="I3284" s="15">
        <v>53671.72</v>
      </c>
      <c r="J3284" s="15">
        <v>17890.82</v>
      </c>
      <c r="K3284" s="16">
        <v>0.25000259000000002</v>
      </c>
      <c r="L3284" s="13" t="s">
        <v>113</v>
      </c>
    </row>
    <row r="3285" spans="1:12">
      <c r="A3285" s="13" t="s">
        <v>3406</v>
      </c>
      <c r="B3285" s="14">
        <v>45762</v>
      </c>
      <c r="C3285" s="13" t="s">
        <v>3350</v>
      </c>
      <c r="D3285" s="13" t="s">
        <v>68</v>
      </c>
      <c r="E3285" s="13" t="s">
        <v>18</v>
      </c>
      <c r="F3285" s="15">
        <v>6355.86</v>
      </c>
      <c r="G3285" s="15">
        <v>0</v>
      </c>
      <c r="H3285" s="15">
        <v>6355.86</v>
      </c>
      <c r="I3285" s="15">
        <v>5720.25</v>
      </c>
      <c r="J3285" s="15">
        <v>635.61</v>
      </c>
      <c r="K3285" s="16">
        <v>0.10000378</v>
      </c>
      <c r="L3285" s="13" t="s">
        <v>68</v>
      </c>
    </row>
    <row r="3286" spans="1:12" ht="24">
      <c r="A3286" s="13" t="s">
        <v>3407</v>
      </c>
      <c r="B3286" s="14">
        <v>45762</v>
      </c>
      <c r="C3286" s="13" t="s">
        <v>175</v>
      </c>
      <c r="D3286" s="13" t="s">
        <v>20</v>
      </c>
      <c r="E3286" s="13" t="s">
        <v>24</v>
      </c>
      <c r="F3286" s="15">
        <v>1651</v>
      </c>
      <c r="G3286" s="15">
        <v>0</v>
      </c>
      <c r="H3286" s="15">
        <v>1651</v>
      </c>
      <c r="I3286" s="15">
        <v>1309.8</v>
      </c>
      <c r="J3286" s="15">
        <v>341.2</v>
      </c>
      <c r="K3286" s="16">
        <v>0.20666263000000001</v>
      </c>
      <c r="L3286" s="13" t="s">
        <v>20</v>
      </c>
    </row>
    <row r="3287" spans="1:12" ht="24">
      <c r="A3287" s="13" t="s">
        <v>3408</v>
      </c>
      <c r="B3287" s="14">
        <v>45762</v>
      </c>
      <c r="C3287" s="13" t="s">
        <v>175</v>
      </c>
      <c r="D3287" s="13" t="s">
        <v>20</v>
      </c>
      <c r="E3287" s="13" t="s">
        <v>24</v>
      </c>
      <c r="F3287" s="15">
        <v>1986.4</v>
      </c>
      <c r="G3287" s="15">
        <v>0</v>
      </c>
      <c r="H3287" s="15">
        <v>1986.4</v>
      </c>
      <c r="I3287" s="15">
        <v>1390.14</v>
      </c>
      <c r="J3287" s="15">
        <v>596.26</v>
      </c>
      <c r="K3287" s="16">
        <v>0.30017115999999999</v>
      </c>
      <c r="L3287" s="13" t="s">
        <v>20</v>
      </c>
    </row>
    <row r="3288" spans="1:12" ht="24">
      <c r="A3288" s="13" t="s">
        <v>3409</v>
      </c>
      <c r="B3288" s="14">
        <v>45762</v>
      </c>
      <c r="C3288" s="13" t="s">
        <v>175</v>
      </c>
      <c r="D3288" s="13" t="s">
        <v>20</v>
      </c>
      <c r="E3288" s="13" t="s">
        <v>24</v>
      </c>
      <c r="F3288" s="15">
        <v>2365.25</v>
      </c>
      <c r="G3288" s="15">
        <v>0</v>
      </c>
      <c r="H3288" s="15">
        <v>2365.25</v>
      </c>
      <c r="I3288" s="15">
        <v>1905.55</v>
      </c>
      <c r="J3288" s="15">
        <v>459.7</v>
      </c>
      <c r="K3288" s="16">
        <v>0.19435578000000001</v>
      </c>
      <c r="L3288" s="13" t="s">
        <v>20</v>
      </c>
    </row>
    <row r="3289" spans="1:12">
      <c r="A3289" s="13" t="s">
        <v>2607</v>
      </c>
      <c r="B3289" s="14">
        <v>45762</v>
      </c>
      <c r="C3289" s="13" t="s">
        <v>2608</v>
      </c>
      <c r="D3289" s="13" t="s">
        <v>76</v>
      </c>
      <c r="E3289" s="13" t="s">
        <v>18</v>
      </c>
      <c r="F3289" s="15">
        <v>0</v>
      </c>
      <c r="G3289" s="15">
        <v>0</v>
      </c>
      <c r="H3289" s="15">
        <v>0</v>
      </c>
      <c r="I3289" s="15">
        <v>294.13</v>
      </c>
      <c r="J3289" s="15">
        <v>-294.13</v>
      </c>
      <c r="K3289" s="16">
        <v>0</v>
      </c>
      <c r="L3289" s="13" t="s">
        <v>2166</v>
      </c>
    </row>
    <row r="3290" spans="1:12">
      <c r="A3290" s="13" t="s">
        <v>1171</v>
      </c>
      <c r="B3290" s="14">
        <v>45763</v>
      </c>
      <c r="C3290" s="13" t="s">
        <v>611</v>
      </c>
      <c r="D3290" s="13" t="s">
        <v>120</v>
      </c>
      <c r="E3290" s="13" t="s">
        <v>24</v>
      </c>
      <c r="F3290" s="15">
        <v>0</v>
      </c>
      <c r="G3290" s="15">
        <v>0</v>
      </c>
      <c r="H3290" s="15">
        <v>0</v>
      </c>
      <c r="I3290" s="15">
        <v>48.6</v>
      </c>
      <c r="J3290" s="15">
        <v>-48.6</v>
      </c>
      <c r="K3290" s="16">
        <v>0</v>
      </c>
      <c r="L3290" s="13" t="s">
        <v>2173</v>
      </c>
    </row>
    <row r="3291" spans="1:12" ht="24">
      <c r="A3291" s="13" t="s">
        <v>2169</v>
      </c>
      <c r="B3291" s="14">
        <v>45763</v>
      </c>
      <c r="C3291" s="13" t="s">
        <v>1539</v>
      </c>
      <c r="D3291" s="13" t="s">
        <v>45</v>
      </c>
      <c r="E3291" s="13" t="s">
        <v>24</v>
      </c>
      <c r="F3291" s="15">
        <v>0</v>
      </c>
      <c r="G3291" s="15">
        <v>0</v>
      </c>
      <c r="H3291" s="15">
        <v>0</v>
      </c>
      <c r="I3291" s="15">
        <v>0.01</v>
      </c>
      <c r="J3291" s="15">
        <v>-0.01</v>
      </c>
      <c r="K3291" s="16">
        <v>0</v>
      </c>
      <c r="L3291" s="13" t="s">
        <v>241</v>
      </c>
    </row>
    <row r="3292" spans="1:12" ht="24">
      <c r="A3292" s="13" t="s">
        <v>3371</v>
      </c>
      <c r="B3292" s="14">
        <v>45763</v>
      </c>
      <c r="C3292" s="13" t="s">
        <v>122</v>
      </c>
      <c r="D3292" s="13" t="s">
        <v>45</v>
      </c>
      <c r="E3292" s="13" t="s">
        <v>24</v>
      </c>
      <c r="F3292" s="15">
        <v>0</v>
      </c>
      <c r="G3292" s="15">
        <v>0</v>
      </c>
      <c r="H3292" s="15">
        <v>0</v>
      </c>
      <c r="I3292" s="15">
        <v>14.23</v>
      </c>
      <c r="J3292" s="15">
        <v>-14.23</v>
      </c>
      <c r="K3292" s="16">
        <v>0</v>
      </c>
      <c r="L3292" s="13" t="s">
        <v>2173</v>
      </c>
    </row>
    <row r="3293" spans="1:12" ht="36">
      <c r="A3293" s="13" t="s">
        <v>2927</v>
      </c>
      <c r="B3293" s="14">
        <v>45763</v>
      </c>
      <c r="C3293" s="13" t="s">
        <v>2928</v>
      </c>
      <c r="D3293" s="13" t="s">
        <v>76</v>
      </c>
      <c r="E3293" s="13" t="s">
        <v>18</v>
      </c>
      <c r="F3293" s="15">
        <v>0</v>
      </c>
      <c r="G3293" s="15">
        <v>0</v>
      </c>
      <c r="H3293" s="15">
        <v>0</v>
      </c>
      <c r="I3293" s="15">
        <v>-17.3</v>
      </c>
      <c r="J3293" s="15">
        <v>17.3</v>
      </c>
      <c r="K3293" s="16">
        <v>0</v>
      </c>
      <c r="L3293" s="13" t="s">
        <v>238</v>
      </c>
    </row>
    <row r="3294" spans="1:12" ht="24">
      <c r="A3294" s="13" t="s">
        <v>3410</v>
      </c>
      <c r="B3294" s="14">
        <v>45763</v>
      </c>
      <c r="C3294" s="13" t="s">
        <v>170</v>
      </c>
      <c r="D3294" s="13" t="s">
        <v>81</v>
      </c>
      <c r="E3294" s="13" t="s">
        <v>24</v>
      </c>
      <c r="F3294" s="15">
        <v>1568.09</v>
      </c>
      <c r="G3294" s="15">
        <v>0</v>
      </c>
      <c r="H3294" s="15">
        <v>1568.09</v>
      </c>
      <c r="I3294" s="15">
        <v>1187.77</v>
      </c>
      <c r="J3294" s="15">
        <v>380.32</v>
      </c>
      <c r="K3294" s="16">
        <v>0.24253710000000001</v>
      </c>
      <c r="L3294" s="13" t="s">
        <v>247</v>
      </c>
    </row>
    <row r="3295" spans="1:12" ht="24">
      <c r="A3295" s="13" t="s">
        <v>323</v>
      </c>
      <c r="B3295" s="14">
        <v>45763</v>
      </c>
      <c r="C3295" s="13" t="s">
        <v>223</v>
      </c>
      <c r="D3295" s="13" t="s">
        <v>59</v>
      </c>
      <c r="E3295" s="13" t="s">
        <v>18</v>
      </c>
      <c r="F3295" s="15">
        <v>0</v>
      </c>
      <c r="G3295" s="15">
        <v>0</v>
      </c>
      <c r="H3295" s="15">
        <v>0</v>
      </c>
      <c r="I3295" s="15">
        <v>32.97</v>
      </c>
      <c r="J3295" s="15">
        <v>-32.97</v>
      </c>
      <c r="K3295" s="16">
        <v>0</v>
      </c>
      <c r="L3295" s="13" t="s">
        <v>103</v>
      </c>
    </row>
    <row r="3296" spans="1:12" ht="36">
      <c r="A3296" s="13" t="s">
        <v>3411</v>
      </c>
      <c r="B3296" s="14">
        <v>45763</v>
      </c>
      <c r="C3296" s="13" t="s">
        <v>473</v>
      </c>
      <c r="D3296" s="13" t="s">
        <v>45</v>
      </c>
      <c r="E3296" s="13" t="s">
        <v>24</v>
      </c>
      <c r="F3296" s="15">
        <v>0</v>
      </c>
      <c r="G3296" s="15">
        <v>0</v>
      </c>
      <c r="H3296" s="15">
        <v>0</v>
      </c>
      <c r="I3296" s="15">
        <v>274.5</v>
      </c>
      <c r="J3296" s="15">
        <v>-274.5</v>
      </c>
      <c r="K3296" s="16">
        <v>0</v>
      </c>
      <c r="L3296" s="13" t="s">
        <v>241</v>
      </c>
    </row>
    <row r="3297" spans="1:12">
      <c r="A3297" s="13" t="s">
        <v>3412</v>
      </c>
      <c r="B3297" s="14">
        <v>45763</v>
      </c>
      <c r="C3297" s="13" t="s">
        <v>21</v>
      </c>
      <c r="D3297" s="13" t="s">
        <v>20</v>
      </c>
      <c r="E3297" s="13" t="s">
        <v>24</v>
      </c>
      <c r="F3297" s="15">
        <v>0</v>
      </c>
      <c r="G3297" s="15">
        <v>0</v>
      </c>
      <c r="H3297" s="15">
        <v>0</v>
      </c>
      <c r="I3297" s="15">
        <v>-1206</v>
      </c>
      <c r="J3297" s="15">
        <v>1206</v>
      </c>
      <c r="K3297" s="16">
        <v>0</v>
      </c>
      <c r="L3297" s="13" t="s">
        <v>245</v>
      </c>
    </row>
    <row r="3298" spans="1:12" ht="36">
      <c r="A3298" s="13" t="s">
        <v>1025</v>
      </c>
      <c r="B3298" s="14">
        <v>45763</v>
      </c>
      <c r="C3298" s="13" t="s">
        <v>121</v>
      </c>
      <c r="D3298" s="13" t="s">
        <v>120</v>
      </c>
      <c r="E3298" s="13" t="s">
        <v>24</v>
      </c>
      <c r="F3298" s="15">
        <v>0</v>
      </c>
      <c r="G3298" s="15">
        <v>1483.2</v>
      </c>
      <c r="H3298" s="15">
        <v>1483.2</v>
      </c>
      <c r="I3298" s="15">
        <v>1171.72</v>
      </c>
      <c r="J3298" s="15">
        <v>311.48</v>
      </c>
      <c r="K3298" s="16">
        <v>0.21000538999999999</v>
      </c>
      <c r="L3298" s="13" t="s">
        <v>3413</v>
      </c>
    </row>
    <row r="3299" spans="1:12" ht="24">
      <c r="A3299" s="13" t="s">
        <v>2101</v>
      </c>
      <c r="B3299" s="14">
        <v>45763</v>
      </c>
      <c r="C3299" s="13" t="s">
        <v>1781</v>
      </c>
      <c r="D3299" s="13" t="s">
        <v>81</v>
      </c>
      <c r="E3299" s="13" t="s">
        <v>24</v>
      </c>
      <c r="F3299" s="15">
        <v>0</v>
      </c>
      <c r="G3299" s="15">
        <v>0</v>
      </c>
      <c r="H3299" s="15">
        <v>0</v>
      </c>
      <c r="I3299" s="15">
        <v>-705.9</v>
      </c>
      <c r="J3299" s="15">
        <v>705.9</v>
      </c>
      <c r="K3299" s="16">
        <v>0</v>
      </c>
      <c r="L3299" s="13" t="s">
        <v>2753</v>
      </c>
    </row>
    <row r="3300" spans="1:12">
      <c r="A3300" s="13" t="s">
        <v>3414</v>
      </c>
      <c r="B3300" s="14">
        <v>45763</v>
      </c>
      <c r="C3300" s="13" t="s">
        <v>21</v>
      </c>
      <c r="D3300" s="13" t="s">
        <v>20</v>
      </c>
      <c r="E3300" s="13" t="s">
        <v>24</v>
      </c>
      <c r="F3300" s="15">
        <v>0</v>
      </c>
      <c r="G3300" s="15">
        <v>0</v>
      </c>
      <c r="H3300" s="15">
        <v>0</v>
      </c>
      <c r="I3300" s="15">
        <v>-37.5</v>
      </c>
      <c r="J3300" s="15">
        <v>37.5</v>
      </c>
      <c r="K3300" s="16">
        <v>0</v>
      </c>
      <c r="L3300" s="13" t="s">
        <v>245</v>
      </c>
    </row>
    <row r="3301" spans="1:12" ht="24">
      <c r="A3301" s="13" t="s">
        <v>531</v>
      </c>
      <c r="B3301" s="14">
        <v>45763</v>
      </c>
      <c r="C3301" s="13" t="s">
        <v>223</v>
      </c>
      <c r="D3301" s="13" t="s">
        <v>59</v>
      </c>
      <c r="E3301" s="13" t="s">
        <v>18</v>
      </c>
      <c r="F3301" s="15">
        <v>0</v>
      </c>
      <c r="G3301" s="15">
        <v>0</v>
      </c>
      <c r="H3301" s="15">
        <v>0</v>
      </c>
      <c r="I3301" s="15">
        <v>-223.12</v>
      </c>
      <c r="J3301" s="15">
        <v>223.12</v>
      </c>
      <c r="K3301" s="16">
        <v>0</v>
      </c>
      <c r="L3301" s="13" t="s">
        <v>588</v>
      </c>
    </row>
    <row r="3302" spans="1:12">
      <c r="A3302" s="13" t="s">
        <v>509</v>
      </c>
      <c r="B3302" s="14">
        <v>45763</v>
      </c>
      <c r="C3302" s="13" t="s">
        <v>60</v>
      </c>
      <c r="D3302" s="13" t="s">
        <v>59</v>
      </c>
      <c r="E3302" s="13" t="s">
        <v>18</v>
      </c>
      <c r="F3302" s="15">
        <v>0</v>
      </c>
      <c r="G3302" s="15">
        <v>0</v>
      </c>
      <c r="H3302" s="15">
        <v>0</v>
      </c>
      <c r="I3302" s="15">
        <v>50.13</v>
      </c>
      <c r="J3302" s="15">
        <v>-50.13</v>
      </c>
      <c r="K3302" s="16">
        <v>0</v>
      </c>
      <c r="L3302" s="13" t="s">
        <v>181</v>
      </c>
    </row>
    <row r="3303" spans="1:12" ht="36">
      <c r="A3303" s="13" t="s">
        <v>670</v>
      </c>
      <c r="B3303" s="14">
        <v>45763</v>
      </c>
      <c r="C3303" s="13" t="s">
        <v>365</v>
      </c>
      <c r="D3303" s="13" t="s">
        <v>70</v>
      </c>
      <c r="E3303" s="13" t="s">
        <v>24</v>
      </c>
      <c r="F3303" s="15">
        <v>0</v>
      </c>
      <c r="G3303" s="15">
        <v>0</v>
      </c>
      <c r="H3303" s="15">
        <v>0</v>
      </c>
      <c r="I3303" s="15">
        <v>-176.48</v>
      </c>
      <c r="J3303" s="15">
        <v>176.48</v>
      </c>
      <c r="K3303" s="16">
        <v>0</v>
      </c>
      <c r="L3303" s="13" t="s">
        <v>239</v>
      </c>
    </row>
    <row r="3304" spans="1:12">
      <c r="A3304" s="13" t="s">
        <v>2159</v>
      </c>
      <c r="B3304" s="14">
        <v>45763</v>
      </c>
      <c r="C3304" s="13" t="s">
        <v>21</v>
      </c>
      <c r="D3304" s="13" t="s">
        <v>20</v>
      </c>
      <c r="E3304" s="13" t="s">
        <v>24</v>
      </c>
      <c r="F3304" s="15">
        <v>0</v>
      </c>
      <c r="G3304" s="15">
        <v>0</v>
      </c>
      <c r="H3304" s="15">
        <v>0</v>
      </c>
      <c r="I3304" s="15">
        <v>-600</v>
      </c>
      <c r="J3304" s="15">
        <v>600</v>
      </c>
      <c r="K3304" s="16">
        <v>0</v>
      </c>
      <c r="L3304" s="13" t="s">
        <v>245</v>
      </c>
    </row>
    <row r="3305" spans="1:12" ht="24">
      <c r="A3305" s="13" t="s">
        <v>3058</v>
      </c>
      <c r="B3305" s="14">
        <v>45763</v>
      </c>
      <c r="C3305" s="13" t="s">
        <v>1727</v>
      </c>
      <c r="D3305" s="13" t="s">
        <v>117</v>
      </c>
      <c r="E3305" s="13" t="s">
        <v>33</v>
      </c>
      <c r="F3305" s="15">
        <v>0</v>
      </c>
      <c r="G3305" s="15">
        <v>0</v>
      </c>
      <c r="H3305" s="15">
        <v>0</v>
      </c>
      <c r="I3305" s="15">
        <v>0.8</v>
      </c>
      <c r="J3305" s="15">
        <v>-0.8</v>
      </c>
      <c r="K3305" s="16">
        <v>0</v>
      </c>
      <c r="L3305" s="13" t="s">
        <v>117</v>
      </c>
    </row>
    <row r="3306" spans="1:12" ht="36">
      <c r="A3306" s="13" t="s">
        <v>3415</v>
      </c>
      <c r="B3306" s="14">
        <v>45763</v>
      </c>
      <c r="C3306" s="13" t="s">
        <v>490</v>
      </c>
      <c r="D3306" s="13" t="s">
        <v>45</v>
      </c>
      <c r="E3306" s="13" t="s">
        <v>24</v>
      </c>
      <c r="F3306" s="15">
        <v>789935.77</v>
      </c>
      <c r="G3306" s="15">
        <v>1.2</v>
      </c>
      <c r="H3306" s="15">
        <v>789936.97</v>
      </c>
      <c r="I3306" s="15">
        <v>590672.93999999994</v>
      </c>
      <c r="J3306" s="15">
        <v>199264.03</v>
      </c>
      <c r="K3306" s="16">
        <v>0.25225308000000002</v>
      </c>
      <c r="L3306" s="13" t="s">
        <v>241</v>
      </c>
    </row>
    <row r="3307" spans="1:12">
      <c r="A3307" s="13" t="s">
        <v>596</v>
      </c>
      <c r="B3307" s="14">
        <v>45763</v>
      </c>
      <c r="C3307" s="13" t="s">
        <v>597</v>
      </c>
      <c r="D3307" s="13" t="s">
        <v>244</v>
      </c>
      <c r="E3307" s="13" t="s">
        <v>24</v>
      </c>
      <c r="F3307" s="15">
        <v>0</v>
      </c>
      <c r="G3307" s="15">
        <v>0</v>
      </c>
      <c r="H3307" s="15">
        <v>0</v>
      </c>
      <c r="I3307" s="15">
        <v>-2170</v>
      </c>
      <c r="J3307" s="15">
        <v>2170</v>
      </c>
      <c r="K3307" s="16">
        <v>0</v>
      </c>
      <c r="L3307" s="13" t="s">
        <v>244</v>
      </c>
    </row>
    <row r="3308" spans="1:12">
      <c r="A3308" s="13" t="s">
        <v>586</v>
      </c>
      <c r="B3308" s="14">
        <v>45763</v>
      </c>
      <c r="C3308" s="13" t="s">
        <v>21</v>
      </c>
      <c r="D3308" s="13" t="s">
        <v>20</v>
      </c>
      <c r="E3308" s="13" t="s">
        <v>24</v>
      </c>
      <c r="F3308" s="15">
        <v>0</v>
      </c>
      <c r="G3308" s="15">
        <v>0</v>
      </c>
      <c r="H3308" s="15">
        <v>0</v>
      </c>
      <c r="I3308" s="15">
        <v>-75</v>
      </c>
      <c r="J3308" s="15">
        <v>75</v>
      </c>
      <c r="K3308" s="16">
        <v>0</v>
      </c>
      <c r="L3308" s="13" t="s">
        <v>245</v>
      </c>
    </row>
    <row r="3309" spans="1:12">
      <c r="A3309" s="13" t="s">
        <v>2160</v>
      </c>
      <c r="B3309" s="14">
        <v>45763</v>
      </c>
      <c r="C3309" s="13" t="s">
        <v>21</v>
      </c>
      <c r="D3309" s="13" t="s">
        <v>20</v>
      </c>
      <c r="E3309" s="13" t="s">
        <v>24</v>
      </c>
      <c r="F3309" s="15">
        <v>0</v>
      </c>
      <c r="G3309" s="15">
        <v>0</v>
      </c>
      <c r="H3309" s="15">
        <v>0</v>
      </c>
      <c r="I3309" s="15">
        <v>-150</v>
      </c>
      <c r="J3309" s="15">
        <v>150</v>
      </c>
      <c r="K3309" s="16">
        <v>0</v>
      </c>
      <c r="L3309" s="13" t="s">
        <v>245</v>
      </c>
    </row>
    <row r="3310" spans="1:12" ht="36">
      <c r="A3310" s="13" t="s">
        <v>1937</v>
      </c>
      <c r="B3310" s="14">
        <v>45763</v>
      </c>
      <c r="C3310" s="13" t="s">
        <v>89</v>
      </c>
      <c r="D3310" s="13" t="s">
        <v>39</v>
      </c>
      <c r="E3310" s="13" t="s">
        <v>33</v>
      </c>
      <c r="F3310" s="15">
        <v>0</v>
      </c>
      <c r="G3310" s="15">
        <v>560</v>
      </c>
      <c r="H3310" s="15">
        <v>560</v>
      </c>
      <c r="I3310" s="15">
        <v>465</v>
      </c>
      <c r="J3310" s="15">
        <v>95</v>
      </c>
      <c r="K3310" s="16">
        <v>0.16964286000000001</v>
      </c>
      <c r="L3310" s="13" t="s">
        <v>117</v>
      </c>
    </row>
    <row r="3311" spans="1:12">
      <c r="A3311" s="13" t="s">
        <v>1158</v>
      </c>
      <c r="B3311" s="14">
        <v>45763</v>
      </c>
      <c r="C3311" s="13" t="s">
        <v>597</v>
      </c>
      <c r="D3311" s="13" t="s">
        <v>244</v>
      </c>
      <c r="E3311" s="13" t="s">
        <v>24</v>
      </c>
      <c r="F3311" s="15">
        <v>0</v>
      </c>
      <c r="G3311" s="15">
        <v>-3100</v>
      </c>
      <c r="H3311" s="15">
        <v>-3100</v>
      </c>
      <c r="I3311" s="15">
        <v>0</v>
      </c>
      <c r="J3311" s="15">
        <v>-3100</v>
      </c>
      <c r="K3311" s="16">
        <v>1</v>
      </c>
      <c r="L3311" s="13" t="s">
        <v>244</v>
      </c>
    </row>
    <row r="3312" spans="1:12" ht="36">
      <c r="A3312" s="13" t="s">
        <v>3416</v>
      </c>
      <c r="B3312" s="14">
        <v>45763</v>
      </c>
      <c r="C3312" s="13" t="s">
        <v>121</v>
      </c>
      <c r="D3312" s="13" t="s">
        <v>120</v>
      </c>
      <c r="E3312" s="13" t="s">
        <v>24</v>
      </c>
      <c r="F3312" s="15">
        <v>51973.54</v>
      </c>
      <c r="G3312" s="15">
        <v>0</v>
      </c>
      <c r="H3312" s="15">
        <v>51973.54</v>
      </c>
      <c r="I3312" s="15">
        <v>39606.43</v>
      </c>
      <c r="J3312" s="15">
        <v>12367.11</v>
      </c>
      <c r="K3312" s="16">
        <v>0.23795011999999999</v>
      </c>
      <c r="L3312" s="13" t="s">
        <v>2753</v>
      </c>
    </row>
    <row r="3313" spans="1:12">
      <c r="A3313" s="13" t="s">
        <v>1895</v>
      </c>
      <c r="B3313" s="14">
        <v>45763</v>
      </c>
      <c r="C3313" s="13" t="s">
        <v>21</v>
      </c>
      <c r="D3313" s="13" t="s">
        <v>20</v>
      </c>
      <c r="E3313" s="13" t="s">
        <v>24</v>
      </c>
      <c r="F3313" s="15">
        <v>0</v>
      </c>
      <c r="G3313" s="15">
        <v>0</v>
      </c>
      <c r="H3313" s="15">
        <v>0</v>
      </c>
      <c r="I3313" s="15">
        <v>-75</v>
      </c>
      <c r="J3313" s="15">
        <v>75</v>
      </c>
      <c r="K3313" s="16">
        <v>0</v>
      </c>
      <c r="L3313" s="13" t="s">
        <v>245</v>
      </c>
    </row>
    <row r="3314" spans="1:12" ht="36">
      <c r="A3314" s="13" t="s">
        <v>2019</v>
      </c>
      <c r="B3314" s="14">
        <v>45763</v>
      </c>
      <c r="C3314" s="13" t="s">
        <v>2020</v>
      </c>
      <c r="D3314" s="13" t="s">
        <v>70</v>
      </c>
      <c r="E3314" s="13" t="s">
        <v>24</v>
      </c>
      <c r="F3314" s="15">
        <v>0</v>
      </c>
      <c r="G3314" s="15">
        <v>0</v>
      </c>
      <c r="H3314" s="15">
        <v>0</v>
      </c>
      <c r="I3314" s="15">
        <v>-80</v>
      </c>
      <c r="J3314" s="15">
        <v>80</v>
      </c>
      <c r="K3314" s="16">
        <v>0</v>
      </c>
      <c r="L3314" s="13" t="s">
        <v>239</v>
      </c>
    </row>
    <row r="3315" spans="1:12" ht="24">
      <c r="A3315" s="13" t="s">
        <v>3187</v>
      </c>
      <c r="B3315" s="14">
        <v>45763</v>
      </c>
      <c r="C3315" s="13" t="s">
        <v>273</v>
      </c>
      <c r="D3315" s="13" t="s">
        <v>76</v>
      </c>
      <c r="E3315" s="13" t="s">
        <v>18</v>
      </c>
      <c r="F3315" s="15">
        <v>0</v>
      </c>
      <c r="G3315" s="15">
        <v>0</v>
      </c>
      <c r="H3315" s="15">
        <v>0</v>
      </c>
      <c r="I3315" s="15">
        <v>933.9</v>
      </c>
      <c r="J3315" s="15">
        <v>-933.9</v>
      </c>
      <c r="K3315" s="16">
        <v>0</v>
      </c>
      <c r="L3315" s="13" t="s">
        <v>269</v>
      </c>
    </row>
    <row r="3316" spans="1:12" ht="24">
      <c r="A3316" s="13" t="s">
        <v>2482</v>
      </c>
      <c r="B3316" s="14">
        <v>45763</v>
      </c>
      <c r="C3316" s="13" t="s">
        <v>295</v>
      </c>
      <c r="D3316" s="13" t="s">
        <v>59</v>
      </c>
      <c r="E3316" s="13" t="s">
        <v>18</v>
      </c>
      <c r="F3316" s="15">
        <v>0</v>
      </c>
      <c r="G3316" s="15">
        <v>0</v>
      </c>
      <c r="H3316" s="15">
        <v>0</v>
      </c>
      <c r="I3316" s="15">
        <v>-20.170000000000002</v>
      </c>
      <c r="J3316" s="15">
        <v>20.170000000000002</v>
      </c>
      <c r="K3316" s="16">
        <v>0</v>
      </c>
      <c r="L3316" s="13" t="s">
        <v>3259</v>
      </c>
    </row>
    <row r="3317" spans="1:12" ht="48">
      <c r="A3317" s="13" t="s">
        <v>3417</v>
      </c>
      <c r="B3317" s="14">
        <v>45763</v>
      </c>
      <c r="C3317" s="13" t="s">
        <v>3418</v>
      </c>
      <c r="D3317" s="13" t="s">
        <v>15</v>
      </c>
      <c r="E3317" s="13" t="s">
        <v>18</v>
      </c>
      <c r="F3317" s="15">
        <v>10780</v>
      </c>
      <c r="G3317" s="15">
        <v>0</v>
      </c>
      <c r="H3317" s="15">
        <v>10780</v>
      </c>
      <c r="I3317" s="15">
        <v>7970.48</v>
      </c>
      <c r="J3317" s="15">
        <v>2809.52</v>
      </c>
      <c r="K3317" s="16">
        <v>0.26062338000000002</v>
      </c>
      <c r="L3317" s="13" t="s">
        <v>3067</v>
      </c>
    </row>
    <row r="3318" spans="1:12">
      <c r="A3318" s="13" t="s">
        <v>3373</v>
      </c>
      <c r="B3318" s="14">
        <v>45763</v>
      </c>
      <c r="C3318" s="13" t="s">
        <v>290</v>
      </c>
      <c r="D3318" s="13" t="s">
        <v>117</v>
      </c>
      <c r="E3318" s="13" t="s">
        <v>33</v>
      </c>
      <c r="F3318" s="15">
        <v>0</v>
      </c>
      <c r="G3318" s="15">
        <v>0</v>
      </c>
      <c r="H3318" s="15">
        <v>0</v>
      </c>
      <c r="I3318" s="15">
        <v>-125</v>
      </c>
      <c r="J3318" s="15">
        <v>125</v>
      </c>
      <c r="K3318" s="16">
        <v>0</v>
      </c>
      <c r="L3318" s="13" t="s">
        <v>117</v>
      </c>
    </row>
    <row r="3319" spans="1:12" ht="24">
      <c r="A3319" s="13" t="s">
        <v>3419</v>
      </c>
      <c r="B3319" s="14">
        <v>45763</v>
      </c>
      <c r="C3319" s="13" t="s">
        <v>118</v>
      </c>
      <c r="D3319" s="13" t="s">
        <v>117</v>
      </c>
      <c r="E3319" s="13" t="s">
        <v>33</v>
      </c>
      <c r="F3319" s="15">
        <v>893</v>
      </c>
      <c r="G3319" s="15">
        <v>0</v>
      </c>
      <c r="H3319" s="15">
        <v>893</v>
      </c>
      <c r="I3319" s="15">
        <v>715.4</v>
      </c>
      <c r="J3319" s="15">
        <v>177.6</v>
      </c>
      <c r="K3319" s="16">
        <v>0.19888017999999999</v>
      </c>
      <c r="L3319" s="13" t="s">
        <v>117</v>
      </c>
    </row>
    <row r="3320" spans="1:12" ht="36">
      <c r="A3320" s="13" t="s">
        <v>3420</v>
      </c>
      <c r="B3320" s="14">
        <v>45763</v>
      </c>
      <c r="C3320" s="13" t="s">
        <v>152</v>
      </c>
      <c r="D3320" s="13" t="s">
        <v>113</v>
      </c>
      <c r="E3320" s="13" t="s">
        <v>24</v>
      </c>
      <c r="F3320" s="15">
        <v>23924.799999999999</v>
      </c>
      <c r="G3320" s="15">
        <v>0</v>
      </c>
      <c r="H3320" s="15">
        <v>23924.799999999999</v>
      </c>
      <c r="I3320" s="15">
        <v>20336.16</v>
      </c>
      <c r="J3320" s="15">
        <v>3588.64</v>
      </c>
      <c r="K3320" s="16">
        <v>0.14999666</v>
      </c>
      <c r="L3320" s="13" t="s">
        <v>113</v>
      </c>
    </row>
    <row r="3321" spans="1:12" ht="36">
      <c r="A3321" s="13" t="s">
        <v>3421</v>
      </c>
      <c r="B3321" s="14">
        <v>45763</v>
      </c>
      <c r="C3321" s="13" t="s">
        <v>152</v>
      </c>
      <c r="D3321" s="13" t="s">
        <v>113</v>
      </c>
      <c r="E3321" s="13" t="s">
        <v>24</v>
      </c>
      <c r="F3321" s="15">
        <v>1300.03</v>
      </c>
      <c r="G3321" s="15">
        <v>0</v>
      </c>
      <c r="H3321" s="15">
        <v>1300.03</v>
      </c>
      <c r="I3321" s="15">
        <v>1105</v>
      </c>
      <c r="J3321" s="15">
        <v>195.03</v>
      </c>
      <c r="K3321" s="16">
        <v>0.15001961</v>
      </c>
      <c r="L3321" s="13" t="s">
        <v>113</v>
      </c>
    </row>
    <row r="3322" spans="1:12" ht="36">
      <c r="A3322" s="13" t="s">
        <v>3422</v>
      </c>
      <c r="B3322" s="14">
        <v>45763</v>
      </c>
      <c r="C3322" s="13" t="s">
        <v>152</v>
      </c>
      <c r="D3322" s="13" t="s">
        <v>113</v>
      </c>
      <c r="E3322" s="13" t="s">
        <v>24</v>
      </c>
      <c r="F3322" s="15">
        <v>4430.3999999999996</v>
      </c>
      <c r="G3322" s="15">
        <v>0</v>
      </c>
      <c r="H3322" s="15">
        <v>4430.3999999999996</v>
      </c>
      <c r="I3322" s="15">
        <v>3765.84</v>
      </c>
      <c r="J3322" s="15">
        <v>664.56</v>
      </c>
      <c r="K3322" s="16">
        <v>0.15</v>
      </c>
      <c r="L3322" s="13" t="s">
        <v>113</v>
      </c>
    </row>
    <row r="3323" spans="1:12" ht="24">
      <c r="A3323" s="13" t="s">
        <v>2021</v>
      </c>
      <c r="B3323" s="14">
        <v>45763</v>
      </c>
      <c r="C3323" s="13" t="s">
        <v>524</v>
      </c>
      <c r="D3323" s="13" t="s">
        <v>106</v>
      </c>
      <c r="E3323" s="13" t="s">
        <v>33</v>
      </c>
      <c r="F3323" s="15">
        <v>0</v>
      </c>
      <c r="G3323" s="15">
        <v>0</v>
      </c>
      <c r="H3323" s="15">
        <v>0</v>
      </c>
      <c r="I3323" s="15">
        <v>588.88</v>
      </c>
      <c r="J3323" s="15">
        <v>-588.88</v>
      </c>
      <c r="K3323" s="16">
        <v>0</v>
      </c>
      <c r="L3323" s="13" t="s">
        <v>77</v>
      </c>
    </row>
    <row r="3324" spans="1:12" ht="24">
      <c r="A3324" s="13" t="s">
        <v>503</v>
      </c>
      <c r="B3324" s="14">
        <v>45763</v>
      </c>
      <c r="C3324" s="13" t="s">
        <v>295</v>
      </c>
      <c r="D3324" s="13" t="s">
        <v>59</v>
      </c>
      <c r="E3324" s="13" t="s">
        <v>18</v>
      </c>
      <c r="F3324" s="15">
        <v>0</v>
      </c>
      <c r="G3324" s="15">
        <v>0</v>
      </c>
      <c r="H3324" s="15">
        <v>0</v>
      </c>
      <c r="I3324" s="15">
        <v>1400.04</v>
      </c>
      <c r="J3324" s="15">
        <v>-1400.04</v>
      </c>
      <c r="K3324" s="16">
        <v>0</v>
      </c>
      <c r="L3324" s="13" t="s">
        <v>181</v>
      </c>
    </row>
    <row r="3325" spans="1:12" ht="24">
      <c r="A3325" s="13" t="s">
        <v>675</v>
      </c>
      <c r="B3325" s="14">
        <v>45763</v>
      </c>
      <c r="C3325" s="13" t="s">
        <v>676</v>
      </c>
      <c r="D3325" s="13" t="s">
        <v>106</v>
      </c>
      <c r="E3325" s="13" t="s">
        <v>33</v>
      </c>
      <c r="F3325" s="15">
        <v>0</v>
      </c>
      <c r="G3325" s="15">
        <v>0</v>
      </c>
      <c r="H3325" s="15">
        <v>0</v>
      </c>
      <c r="I3325" s="15">
        <v>1520</v>
      </c>
      <c r="J3325" s="15">
        <v>-1520</v>
      </c>
      <c r="K3325" s="16">
        <v>0</v>
      </c>
      <c r="L3325" s="13" t="s">
        <v>573</v>
      </c>
    </row>
    <row r="3326" spans="1:12" ht="24">
      <c r="A3326" s="13" t="s">
        <v>2333</v>
      </c>
      <c r="B3326" s="14">
        <v>45763</v>
      </c>
      <c r="C3326" s="13" t="s">
        <v>2151</v>
      </c>
      <c r="D3326" s="13" t="s">
        <v>68</v>
      </c>
      <c r="E3326" s="13" t="s">
        <v>18</v>
      </c>
      <c r="F3326" s="15">
        <v>0</v>
      </c>
      <c r="G3326" s="15">
        <v>800</v>
      </c>
      <c r="H3326" s="15">
        <v>800</v>
      </c>
      <c r="I3326" s="15">
        <v>611.78</v>
      </c>
      <c r="J3326" s="15">
        <v>188.22</v>
      </c>
      <c r="K3326" s="16">
        <v>0.23527500000000001</v>
      </c>
      <c r="L3326" s="13" t="s">
        <v>240</v>
      </c>
    </row>
    <row r="3327" spans="1:12" ht="24">
      <c r="A3327" s="13" t="s">
        <v>3423</v>
      </c>
      <c r="B3327" s="14">
        <v>45763</v>
      </c>
      <c r="C3327" s="13" t="s">
        <v>143</v>
      </c>
      <c r="D3327" s="13" t="s">
        <v>15</v>
      </c>
      <c r="E3327" s="13" t="s">
        <v>18</v>
      </c>
      <c r="F3327" s="15">
        <v>86882.04</v>
      </c>
      <c r="G3327" s="15">
        <v>0</v>
      </c>
      <c r="H3327" s="15">
        <v>86882.04</v>
      </c>
      <c r="I3327" s="15">
        <v>68865.38</v>
      </c>
      <c r="J3327" s="15">
        <v>18016.66</v>
      </c>
      <c r="K3327" s="16">
        <v>0.20736921</v>
      </c>
      <c r="L3327" s="13" t="s">
        <v>240</v>
      </c>
    </row>
    <row r="3328" spans="1:12" ht="24">
      <c r="A3328" s="13" t="s">
        <v>2027</v>
      </c>
      <c r="B3328" s="14">
        <v>45763</v>
      </c>
      <c r="C3328" s="13" t="s">
        <v>507</v>
      </c>
      <c r="D3328" s="13" t="s">
        <v>45</v>
      </c>
      <c r="E3328" s="13" t="s">
        <v>18</v>
      </c>
      <c r="F3328" s="15">
        <v>0</v>
      </c>
      <c r="G3328" s="15">
        <v>0</v>
      </c>
      <c r="H3328" s="15">
        <v>0</v>
      </c>
      <c r="I3328" s="15">
        <v>88.24</v>
      </c>
      <c r="J3328" s="15">
        <v>-88.24</v>
      </c>
      <c r="K3328" s="16">
        <v>0</v>
      </c>
      <c r="L3328" s="13" t="s">
        <v>2173</v>
      </c>
    </row>
    <row r="3329" spans="1:12" ht="24">
      <c r="A3329" s="13" t="s">
        <v>3424</v>
      </c>
      <c r="B3329" s="14">
        <v>45763</v>
      </c>
      <c r="C3329" s="13" t="s">
        <v>3425</v>
      </c>
      <c r="D3329" s="13" t="s">
        <v>76</v>
      </c>
      <c r="E3329" s="13" t="s">
        <v>18</v>
      </c>
      <c r="F3329" s="15">
        <v>8409</v>
      </c>
      <c r="G3329" s="15">
        <v>0</v>
      </c>
      <c r="H3329" s="15">
        <v>8409</v>
      </c>
      <c r="I3329" s="15">
        <v>6247.33</v>
      </c>
      <c r="J3329" s="15">
        <v>2161.67</v>
      </c>
      <c r="K3329" s="16">
        <v>0.25706624</v>
      </c>
      <c r="L3329" s="13" t="s">
        <v>3426</v>
      </c>
    </row>
    <row r="3330" spans="1:12" ht="36">
      <c r="A3330" s="13" t="s">
        <v>3385</v>
      </c>
      <c r="B3330" s="14">
        <v>45763</v>
      </c>
      <c r="C3330" s="13" t="s">
        <v>152</v>
      </c>
      <c r="D3330" s="13" t="s">
        <v>113</v>
      </c>
      <c r="E3330" s="13" t="s">
        <v>24</v>
      </c>
      <c r="F3330" s="15">
        <v>0</v>
      </c>
      <c r="G3330" s="15">
        <v>0</v>
      </c>
      <c r="H3330" s="15">
        <v>0</v>
      </c>
      <c r="I3330" s="15">
        <v>0.08</v>
      </c>
      <c r="J3330" s="15">
        <v>-0.08</v>
      </c>
      <c r="K3330" s="16">
        <v>0</v>
      </c>
      <c r="L3330" s="13" t="s">
        <v>113</v>
      </c>
    </row>
    <row r="3331" spans="1:12" ht="24">
      <c r="A3331" s="13" t="s">
        <v>3427</v>
      </c>
      <c r="B3331" s="14">
        <v>45763</v>
      </c>
      <c r="C3331" s="13" t="s">
        <v>143</v>
      </c>
      <c r="D3331" s="13" t="s">
        <v>15</v>
      </c>
      <c r="E3331" s="13" t="s">
        <v>18</v>
      </c>
      <c r="F3331" s="15">
        <v>41099</v>
      </c>
      <c r="G3331" s="15">
        <v>0</v>
      </c>
      <c r="H3331" s="15">
        <v>41099</v>
      </c>
      <c r="I3331" s="15">
        <v>32527.360000000001</v>
      </c>
      <c r="J3331" s="15">
        <v>8571.64</v>
      </c>
      <c r="K3331" s="16">
        <v>0.20856079</v>
      </c>
      <c r="L3331" s="13" t="s">
        <v>240</v>
      </c>
    </row>
    <row r="3332" spans="1:12" ht="36">
      <c r="A3332" s="13" t="s">
        <v>2565</v>
      </c>
      <c r="B3332" s="14">
        <v>45763</v>
      </c>
      <c r="C3332" s="13" t="s">
        <v>202</v>
      </c>
      <c r="D3332" s="13" t="s">
        <v>59</v>
      </c>
      <c r="E3332" s="13" t="s">
        <v>18</v>
      </c>
      <c r="F3332" s="15">
        <v>0</v>
      </c>
      <c r="G3332" s="15">
        <v>0</v>
      </c>
      <c r="H3332" s="15">
        <v>0</v>
      </c>
      <c r="I3332" s="15">
        <v>-615.37</v>
      </c>
      <c r="J3332" s="15">
        <v>615.37</v>
      </c>
      <c r="K3332" s="16">
        <v>0</v>
      </c>
      <c r="L3332" s="13" t="s">
        <v>181</v>
      </c>
    </row>
    <row r="3333" spans="1:12" ht="24">
      <c r="A3333" s="13" t="s">
        <v>3428</v>
      </c>
      <c r="B3333" s="14">
        <v>45763</v>
      </c>
      <c r="C3333" s="13" t="s">
        <v>273</v>
      </c>
      <c r="D3333" s="13" t="s">
        <v>76</v>
      </c>
      <c r="E3333" s="13" t="s">
        <v>18</v>
      </c>
      <c r="F3333" s="15">
        <v>6707</v>
      </c>
      <c r="G3333" s="15">
        <v>0</v>
      </c>
      <c r="H3333" s="15">
        <v>6707</v>
      </c>
      <c r="I3333" s="15">
        <v>5084.68</v>
      </c>
      <c r="J3333" s="15">
        <v>1622.32</v>
      </c>
      <c r="K3333" s="16">
        <v>0.24188460000000001</v>
      </c>
      <c r="L3333" s="13" t="s">
        <v>269</v>
      </c>
    </row>
    <row r="3334" spans="1:12" ht="24">
      <c r="A3334" s="13" t="s">
        <v>3429</v>
      </c>
      <c r="B3334" s="14">
        <v>45763</v>
      </c>
      <c r="C3334" s="13" t="s">
        <v>175</v>
      </c>
      <c r="D3334" s="13" t="s">
        <v>20</v>
      </c>
      <c r="E3334" s="13" t="s">
        <v>24</v>
      </c>
      <c r="F3334" s="15">
        <v>2284.98</v>
      </c>
      <c r="G3334" s="15">
        <v>0</v>
      </c>
      <c r="H3334" s="15">
        <v>2284.98</v>
      </c>
      <c r="I3334" s="15">
        <v>2106.9499999999998</v>
      </c>
      <c r="J3334" s="15">
        <v>178.03</v>
      </c>
      <c r="K3334" s="16">
        <v>7.791315E-2</v>
      </c>
      <c r="L3334" s="13" t="s">
        <v>20</v>
      </c>
    </row>
    <row r="3335" spans="1:12" ht="24">
      <c r="A3335" s="13" t="s">
        <v>3376</v>
      </c>
      <c r="B3335" s="14">
        <v>45763</v>
      </c>
      <c r="C3335" s="13" t="s">
        <v>295</v>
      </c>
      <c r="D3335" s="13" t="s">
        <v>59</v>
      </c>
      <c r="E3335" s="13" t="s">
        <v>18</v>
      </c>
      <c r="F3335" s="15">
        <v>0</v>
      </c>
      <c r="G3335" s="15">
        <v>334</v>
      </c>
      <c r="H3335" s="15">
        <v>334</v>
      </c>
      <c r="I3335" s="15">
        <v>211.28</v>
      </c>
      <c r="J3335" s="15">
        <v>122.72</v>
      </c>
      <c r="K3335" s="16">
        <v>0.36742514999999998</v>
      </c>
      <c r="L3335" s="13" t="s">
        <v>581</v>
      </c>
    </row>
    <row r="3336" spans="1:12" ht="24">
      <c r="A3336" s="13" t="s">
        <v>3430</v>
      </c>
      <c r="B3336" s="14">
        <v>45763</v>
      </c>
      <c r="C3336" s="13" t="s">
        <v>3431</v>
      </c>
      <c r="D3336" s="13" t="s">
        <v>117</v>
      </c>
      <c r="E3336" s="13" t="s">
        <v>33</v>
      </c>
      <c r="F3336" s="15">
        <v>5966.67</v>
      </c>
      <c r="G3336" s="15">
        <v>0</v>
      </c>
      <c r="H3336" s="15">
        <v>5966.67</v>
      </c>
      <c r="I3336" s="15">
        <v>4494.34</v>
      </c>
      <c r="J3336" s="15">
        <v>1472.33</v>
      </c>
      <c r="K3336" s="16">
        <v>0.24675907999999999</v>
      </c>
      <c r="L3336" s="13" t="s">
        <v>117</v>
      </c>
    </row>
    <row r="3337" spans="1:12" ht="24">
      <c r="A3337" s="13" t="s">
        <v>3432</v>
      </c>
      <c r="B3337" s="14">
        <v>45763</v>
      </c>
      <c r="C3337" s="13" t="s">
        <v>175</v>
      </c>
      <c r="D3337" s="13" t="s">
        <v>20</v>
      </c>
      <c r="E3337" s="13" t="s">
        <v>24</v>
      </c>
      <c r="F3337" s="15">
        <v>1514.18</v>
      </c>
      <c r="G3337" s="15">
        <v>0</v>
      </c>
      <c r="H3337" s="15">
        <v>1514.18</v>
      </c>
      <c r="I3337" s="15">
        <v>1208.0999999999999</v>
      </c>
      <c r="J3337" s="15">
        <v>306.08</v>
      </c>
      <c r="K3337" s="16">
        <v>0.20214240999999999</v>
      </c>
      <c r="L3337" s="13" t="s">
        <v>20</v>
      </c>
    </row>
    <row r="3338" spans="1:12" ht="24">
      <c r="A3338" s="13" t="s">
        <v>3433</v>
      </c>
      <c r="B3338" s="14">
        <v>45763</v>
      </c>
      <c r="C3338" s="13" t="s">
        <v>175</v>
      </c>
      <c r="D3338" s="13" t="s">
        <v>20</v>
      </c>
      <c r="E3338" s="13" t="s">
        <v>24</v>
      </c>
      <c r="F3338" s="15">
        <v>1215.5999999999999</v>
      </c>
      <c r="G3338" s="15">
        <v>0</v>
      </c>
      <c r="H3338" s="15">
        <v>1215.5999999999999</v>
      </c>
      <c r="I3338" s="15">
        <v>771.54</v>
      </c>
      <c r="J3338" s="15">
        <v>444.06</v>
      </c>
      <c r="K3338" s="16">
        <v>0.36530108999999999</v>
      </c>
      <c r="L3338" s="13" t="s">
        <v>20</v>
      </c>
    </row>
    <row r="3339" spans="1:12" ht="24">
      <c r="A3339" s="13" t="s">
        <v>3434</v>
      </c>
      <c r="B3339" s="14">
        <v>45763</v>
      </c>
      <c r="C3339" s="13" t="s">
        <v>524</v>
      </c>
      <c r="D3339" s="13" t="s">
        <v>106</v>
      </c>
      <c r="E3339" s="13" t="s">
        <v>33</v>
      </c>
      <c r="F3339" s="15">
        <v>319.8</v>
      </c>
      <c r="G3339" s="15">
        <v>0</v>
      </c>
      <c r="H3339" s="15">
        <v>319.8</v>
      </c>
      <c r="I3339" s="15">
        <v>255.84</v>
      </c>
      <c r="J3339" s="15">
        <v>63.96</v>
      </c>
      <c r="K3339" s="16">
        <v>0.2</v>
      </c>
      <c r="L3339" s="13" t="s">
        <v>77</v>
      </c>
    </row>
    <row r="3340" spans="1:12" ht="24">
      <c r="A3340" s="13" t="s">
        <v>3400</v>
      </c>
      <c r="B3340" s="14">
        <v>45763</v>
      </c>
      <c r="C3340" s="13" t="s">
        <v>236</v>
      </c>
      <c r="D3340" s="13" t="s">
        <v>81</v>
      </c>
      <c r="E3340" s="13" t="s">
        <v>24</v>
      </c>
      <c r="F3340" s="15">
        <v>0</v>
      </c>
      <c r="G3340" s="15">
        <v>337.5</v>
      </c>
      <c r="H3340" s="15">
        <v>337.5</v>
      </c>
      <c r="I3340" s="15">
        <v>0</v>
      </c>
      <c r="J3340" s="15">
        <v>337.5</v>
      </c>
      <c r="K3340" s="16">
        <v>1</v>
      </c>
      <c r="L3340" s="13" t="s">
        <v>2173</v>
      </c>
    </row>
    <row r="3341" spans="1:12" ht="24">
      <c r="A3341" s="13" t="s">
        <v>3435</v>
      </c>
      <c r="B3341" s="14">
        <v>45763</v>
      </c>
      <c r="C3341" s="13" t="s">
        <v>331</v>
      </c>
      <c r="D3341" s="13" t="s">
        <v>76</v>
      </c>
      <c r="E3341" s="13" t="s">
        <v>18</v>
      </c>
      <c r="F3341" s="15">
        <v>2380</v>
      </c>
      <c r="G3341" s="15">
        <v>0</v>
      </c>
      <c r="H3341" s="15">
        <v>2380</v>
      </c>
      <c r="I3341" s="15">
        <v>1739.77</v>
      </c>
      <c r="J3341" s="15">
        <v>640.23</v>
      </c>
      <c r="K3341" s="16">
        <v>0.26900420000000003</v>
      </c>
      <c r="L3341" s="13" t="s">
        <v>127</v>
      </c>
    </row>
    <row r="3342" spans="1:12" ht="36">
      <c r="A3342" s="13" t="s">
        <v>3436</v>
      </c>
      <c r="B3342" s="14">
        <v>45763</v>
      </c>
      <c r="C3342" s="13" t="s">
        <v>152</v>
      </c>
      <c r="D3342" s="13" t="s">
        <v>113</v>
      </c>
      <c r="E3342" s="13" t="s">
        <v>24</v>
      </c>
      <c r="F3342" s="15">
        <v>90659.83</v>
      </c>
      <c r="G3342" s="15">
        <v>0</v>
      </c>
      <c r="H3342" s="15">
        <v>90659.83</v>
      </c>
      <c r="I3342" s="15">
        <v>77060.98</v>
      </c>
      <c r="J3342" s="15">
        <v>13598.85</v>
      </c>
      <c r="K3342" s="16">
        <v>0.14999862999999999</v>
      </c>
      <c r="L3342" s="13" t="s">
        <v>113</v>
      </c>
    </row>
    <row r="3343" spans="1:12" ht="36">
      <c r="A3343" s="13" t="s">
        <v>3437</v>
      </c>
      <c r="B3343" s="14">
        <v>45763</v>
      </c>
      <c r="C3343" s="13" t="s">
        <v>152</v>
      </c>
      <c r="D3343" s="13" t="s">
        <v>113</v>
      </c>
      <c r="E3343" s="13" t="s">
        <v>24</v>
      </c>
      <c r="F3343" s="15">
        <v>1484913.49</v>
      </c>
      <c r="G3343" s="15">
        <v>0</v>
      </c>
      <c r="H3343" s="15">
        <v>1484913.49</v>
      </c>
      <c r="I3343" s="15">
        <v>1262174.53</v>
      </c>
      <c r="J3343" s="15">
        <v>222738.96</v>
      </c>
      <c r="K3343" s="16">
        <v>0.1500013</v>
      </c>
      <c r="L3343" s="13" t="s">
        <v>113</v>
      </c>
    </row>
    <row r="3344" spans="1:12" ht="36">
      <c r="A3344" s="13" t="s">
        <v>3180</v>
      </c>
      <c r="B3344" s="14">
        <v>45764</v>
      </c>
      <c r="C3344" s="13" t="s">
        <v>365</v>
      </c>
      <c r="D3344" s="13" t="s">
        <v>70</v>
      </c>
      <c r="E3344" s="13" t="s">
        <v>24</v>
      </c>
      <c r="F3344" s="15">
        <v>0</v>
      </c>
      <c r="G3344" s="15">
        <v>0</v>
      </c>
      <c r="H3344" s="15">
        <v>0</v>
      </c>
      <c r="I3344" s="15">
        <v>-1730.75</v>
      </c>
      <c r="J3344" s="15">
        <v>1730.75</v>
      </c>
      <c r="K3344" s="16">
        <v>0</v>
      </c>
      <c r="L3344" s="13" t="s">
        <v>239</v>
      </c>
    </row>
    <row r="3345" spans="1:12" ht="24">
      <c r="A3345" s="13" t="s">
        <v>364</v>
      </c>
      <c r="B3345" s="14">
        <v>45764</v>
      </c>
      <c r="C3345" s="13" t="s">
        <v>344</v>
      </c>
      <c r="D3345" s="13" t="s">
        <v>15</v>
      </c>
      <c r="E3345" s="13" t="s">
        <v>18</v>
      </c>
      <c r="F3345" s="15">
        <v>0</v>
      </c>
      <c r="G3345" s="15">
        <v>0</v>
      </c>
      <c r="H3345" s="15">
        <v>0</v>
      </c>
      <c r="I3345" s="15">
        <v>67.599999999999994</v>
      </c>
      <c r="J3345" s="15">
        <v>-67.599999999999994</v>
      </c>
      <c r="K3345" s="16">
        <v>0</v>
      </c>
      <c r="L3345" s="13" t="s">
        <v>1902</v>
      </c>
    </row>
    <row r="3346" spans="1:12" ht="24">
      <c r="A3346" s="13" t="s">
        <v>3438</v>
      </c>
      <c r="B3346" s="14">
        <v>45764</v>
      </c>
      <c r="C3346" s="13" t="s">
        <v>2782</v>
      </c>
      <c r="D3346" s="13" t="s">
        <v>105</v>
      </c>
      <c r="E3346" s="13" t="s">
        <v>33</v>
      </c>
      <c r="F3346" s="15">
        <v>0</v>
      </c>
      <c r="G3346" s="15">
        <v>0</v>
      </c>
      <c r="H3346" s="15">
        <v>0</v>
      </c>
      <c r="I3346" s="15">
        <v>-225</v>
      </c>
      <c r="J3346" s="15">
        <v>225</v>
      </c>
      <c r="K3346" s="16">
        <v>0</v>
      </c>
      <c r="L3346" s="13" t="s">
        <v>105</v>
      </c>
    </row>
    <row r="3347" spans="1:12" ht="36">
      <c r="A3347" s="13" t="s">
        <v>2351</v>
      </c>
      <c r="B3347" s="14">
        <v>45764</v>
      </c>
      <c r="C3347" s="13" t="s">
        <v>473</v>
      </c>
      <c r="D3347" s="13" t="s">
        <v>45</v>
      </c>
      <c r="E3347" s="13" t="s">
        <v>33</v>
      </c>
      <c r="F3347" s="15">
        <v>0</v>
      </c>
      <c r="G3347" s="15">
        <v>0</v>
      </c>
      <c r="H3347" s="15">
        <v>0</v>
      </c>
      <c r="I3347" s="15">
        <v>35.200000000000003</v>
      </c>
      <c r="J3347" s="15">
        <v>-35.200000000000003</v>
      </c>
      <c r="K3347" s="16">
        <v>0</v>
      </c>
      <c r="L3347" s="13" t="s">
        <v>77</v>
      </c>
    </row>
    <row r="3348" spans="1:12">
      <c r="A3348" s="13" t="s">
        <v>3439</v>
      </c>
      <c r="B3348" s="14">
        <v>45764</v>
      </c>
      <c r="C3348" s="13" t="s">
        <v>21</v>
      </c>
      <c r="D3348" s="13" t="s">
        <v>20</v>
      </c>
      <c r="E3348" s="13" t="s">
        <v>24</v>
      </c>
      <c r="F3348" s="15">
        <v>21565.57</v>
      </c>
      <c r="G3348" s="15">
        <v>0</v>
      </c>
      <c r="H3348" s="15">
        <v>21565.57</v>
      </c>
      <c r="I3348" s="15">
        <v>16867.060000000001</v>
      </c>
      <c r="J3348" s="15">
        <v>4698.51</v>
      </c>
      <c r="K3348" s="16">
        <v>0.21787089000000001</v>
      </c>
      <c r="L3348" s="13" t="s">
        <v>20</v>
      </c>
    </row>
    <row r="3349" spans="1:12">
      <c r="A3349" s="13" t="s">
        <v>1005</v>
      </c>
      <c r="B3349" s="14">
        <v>45764</v>
      </c>
      <c r="C3349" s="13" t="s">
        <v>224</v>
      </c>
      <c r="D3349" s="13" t="s">
        <v>76</v>
      </c>
      <c r="E3349" s="13" t="s">
        <v>18</v>
      </c>
      <c r="F3349" s="15">
        <v>0</v>
      </c>
      <c r="G3349" s="15">
        <v>0</v>
      </c>
      <c r="H3349" s="15">
        <v>0</v>
      </c>
      <c r="I3349" s="15">
        <v>330.44</v>
      </c>
      <c r="J3349" s="15">
        <v>-330.44</v>
      </c>
      <c r="K3349" s="16">
        <v>0</v>
      </c>
      <c r="L3349" s="13" t="s">
        <v>237</v>
      </c>
    </row>
    <row r="3350" spans="1:12" ht="36">
      <c r="A3350" s="13" t="s">
        <v>3337</v>
      </c>
      <c r="B3350" s="14">
        <v>45764</v>
      </c>
      <c r="C3350" s="13" t="s">
        <v>3336</v>
      </c>
      <c r="D3350" s="13" t="s">
        <v>70</v>
      </c>
      <c r="E3350" s="13" t="s">
        <v>24</v>
      </c>
      <c r="F3350" s="15">
        <v>0</v>
      </c>
      <c r="G3350" s="15">
        <v>0</v>
      </c>
      <c r="H3350" s="15">
        <v>0</v>
      </c>
      <c r="I3350" s="15">
        <v>-25</v>
      </c>
      <c r="J3350" s="15">
        <v>25</v>
      </c>
      <c r="K3350" s="16">
        <v>0</v>
      </c>
      <c r="L3350" s="13" t="s">
        <v>243</v>
      </c>
    </row>
    <row r="3351" spans="1:12" ht="36">
      <c r="A3351" s="13" t="s">
        <v>3440</v>
      </c>
      <c r="B3351" s="14">
        <v>45764</v>
      </c>
      <c r="C3351" s="13" t="s">
        <v>3441</v>
      </c>
      <c r="D3351" s="13" t="s">
        <v>106</v>
      </c>
      <c r="E3351" s="13" t="s">
        <v>33</v>
      </c>
      <c r="F3351" s="15">
        <v>5001.38</v>
      </c>
      <c r="G3351" s="15">
        <v>0</v>
      </c>
      <c r="H3351" s="15">
        <v>5001.38</v>
      </c>
      <c r="I3351" s="15">
        <v>4025.12</v>
      </c>
      <c r="J3351" s="15">
        <v>976.26</v>
      </c>
      <c r="K3351" s="16">
        <v>0.19519813</v>
      </c>
      <c r="L3351" s="13" t="s">
        <v>3442</v>
      </c>
    </row>
    <row r="3352" spans="1:12" ht="36">
      <c r="A3352" s="13" t="s">
        <v>2929</v>
      </c>
      <c r="B3352" s="14">
        <v>45764</v>
      </c>
      <c r="C3352" s="13" t="s">
        <v>446</v>
      </c>
      <c r="D3352" s="13" t="s">
        <v>181</v>
      </c>
      <c r="E3352" s="13" t="s">
        <v>18</v>
      </c>
      <c r="F3352" s="15">
        <v>0</v>
      </c>
      <c r="G3352" s="15">
        <v>0</v>
      </c>
      <c r="H3352" s="15">
        <v>0</v>
      </c>
      <c r="I3352" s="15">
        <v>14.19</v>
      </c>
      <c r="J3352" s="15">
        <v>-14.19</v>
      </c>
      <c r="K3352" s="16">
        <v>0</v>
      </c>
      <c r="L3352" s="13" t="s">
        <v>260</v>
      </c>
    </row>
    <row r="3353" spans="1:12" ht="24">
      <c r="A3353" s="13" t="s">
        <v>3443</v>
      </c>
      <c r="B3353" s="14">
        <v>45764</v>
      </c>
      <c r="C3353" s="13" t="s">
        <v>100</v>
      </c>
      <c r="D3353" s="13" t="s">
        <v>15</v>
      </c>
      <c r="E3353" s="13" t="s">
        <v>18</v>
      </c>
      <c r="F3353" s="15">
        <v>442.83</v>
      </c>
      <c r="G3353" s="15">
        <v>0</v>
      </c>
      <c r="H3353" s="15">
        <v>442.83</v>
      </c>
      <c r="I3353" s="15">
        <v>380.21</v>
      </c>
      <c r="J3353" s="15">
        <v>62.62</v>
      </c>
      <c r="K3353" s="16">
        <v>0.14140866999999999</v>
      </c>
      <c r="L3353" s="13" t="s">
        <v>234</v>
      </c>
    </row>
    <row r="3354" spans="1:12" ht="48">
      <c r="A3354" s="13" t="s">
        <v>3382</v>
      </c>
      <c r="B3354" s="14">
        <v>45764</v>
      </c>
      <c r="C3354" s="13" t="s">
        <v>3383</v>
      </c>
      <c r="D3354" s="13" t="s">
        <v>30</v>
      </c>
      <c r="E3354" s="13" t="s">
        <v>18</v>
      </c>
      <c r="F3354" s="15">
        <v>0</v>
      </c>
      <c r="G3354" s="15">
        <v>0</v>
      </c>
      <c r="H3354" s="15">
        <v>0</v>
      </c>
      <c r="I3354" s="15">
        <v>269.11</v>
      </c>
      <c r="J3354" s="15">
        <v>-269.11</v>
      </c>
      <c r="K3354" s="16">
        <v>0</v>
      </c>
      <c r="L3354" s="13" t="s">
        <v>77</v>
      </c>
    </row>
    <row r="3355" spans="1:12" ht="24">
      <c r="A3355" s="13" t="s">
        <v>3444</v>
      </c>
      <c r="B3355" s="14">
        <v>45764</v>
      </c>
      <c r="C3355" s="13" t="s">
        <v>3445</v>
      </c>
      <c r="D3355" s="13" t="s">
        <v>106</v>
      </c>
      <c r="E3355" s="13" t="s">
        <v>33</v>
      </c>
      <c r="F3355" s="15">
        <v>29416.12</v>
      </c>
      <c r="G3355" s="15">
        <v>0</v>
      </c>
      <c r="H3355" s="15">
        <v>29416.12</v>
      </c>
      <c r="I3355" s="15">
        <v>20924.04</v>
      </c>
      <c r="J3355" s="15">
        <v>8492.08</v>
      </c>
      <c r="K3355" s="16">
        <v>0.28868797000000002</v>
      </c>
      <c r="L3355" s="13" t="s">
        <v>142</v>
      </c>
    </row>
    <row r="3356" spans="1:12" ht="36">
      <c r="A3356" s="13" t="s">
        <v>3385</v>
      </c>
      <c r="B3356" s="14">
        <v>45764</v>
      </c>
      <c r="C3356" s="13" t="s">
        <v>152</v>
      </c>
      <c r="D3356" s="13" t="s">
        <v>113</v>
      </c>
      <c r="E3356" s="13" t="s">
        <v>24</v>
      </c>
      <c r="F3356" s="15">
        <v>0</v>
      </c>
      <c r="G3356" s="15">
        <v>52.38</v>
      </c>
      <c r="H3356" s="15">
        <v>52.38</v>
      </c>
      <c r="I3356" s="15">
        <v>44.52</v>
      </c>
      <c r="J3356" s="15">
        <v>7.86</v>
      </c>
      <c r="K3356" s="16">
        <v>0.15005726999999999</v>
      </c>
      <c r="L3356" s="13" t="s">
        <v>113</v>
      </c>
    </row>
    <row r="3357" spans="1:12">
      <c r="A3357" s="13" t="s">
        <v>3446</v>
      </c>
      <c r="B3357" s="14">
        <v>45764</v>
      </c>
      <c r="C3357" s="13" t="s">
        <v>290</v>
      </c>
      <c r="D3357" s="13" t="s">
        <v>117</v>
      </c>
      <c r="E3357" s="13" t="s">
        <v>33</v>
      </c>
      <c r="F3357" s="15">
        <v>29202</v>
      </c>
      <c r="G3357" s="15">
        <v>0</v>
      </c>
      <c r="H3357" s="15">
        <v>29202</v>
      </c>
      <c r="I3357" s="15">
        <v>24836.7</v>
      </c>
      <c r="J3357" s="15">
        <v>4365.3</v>
      </c>
      <c r="K3357" s="16">
        <v>0.14948634</v>
      </c>
      <c r="L3357" s="13" t="s">
        <v>117</v>
      </c>
    </row>
    <row r="3358" spans="1:12">
      <c r="A3358" s="13" t="s">
        <v>2547</v>
      </c>
      <c r="B3358" s="14">
        <v>45764</v>
      </c>
      <c r="C3358" s="13" t="s">
        <v>2092</v>
      </c>
      <c r="D3358" s="13" t="s">
        <v>76</v>
      </c>
      <c r="E3358" s="13" t="s">
        <v>18</v>
      </c>
      <c r="F3358" s="15">
        <v>0</v>
      </c>
      <c r="G3358" s="15">
        <v>-0.04</v>
      </c>
      <c r="H3358" s="15">
        <v>-0.04</v>
      </c>
      <c r="I3358" s="15">
        <v>-2057.34</v>
      </c>
      <c r="J3358" s="15">
        <v>2057.3000000000002</v>
      </c>
      <c r="K3358" s="16">
        <v>-51432.5</v>
      </c>
      <c r="L3358" s="13" t="s">
        <v>237</v>
      </c>
    </row>
    <row r="3359" spans="1:12">
      <c r="A3359" s="13" t="s">
        <v>2572</v>
      </c>
      <c r="B3359" s="14">
        <v>45764</v>
      </c>
      <c r="C3359" s="13" t="s">
        <v>411</v>
      </c>
      <c r="D3359" s="13" t="s">
        <v>59</v>
      </c>
      <c r="E3359" s="13" t="s">
        <v>18</v>
      </c>
      <c r="F3359" s="15">
        <v>0</v>
      </c>
      <c r="G3359" s="15">
        <v>0</v>
      </c>
      <c r="H3359" s="15">
        <v>0</v>
      </c>
      <c r="I3359" s="15">
        <v>-0.01</v>
      </c>
      <c r="J3359" s="15">
        <v>0.01</v>
      </c>
      <c r="K3359" s="16">
        <v>0</v>
      </c>
      <c r="L3359" s="13" t="s">
        <v>181</v>
      </c>
    </row>
    <row r="3360" spans="1:12" ht="24">
      <c r="A3360" s="13" t="s">
        <v>3447</v>
      </c>
      <c r="B3360" s="14">
        <v>45764</v>
      </c>
      <c r="C3360" s="13" t="s">
        <v>3448</v>
      </c>
      <c r="D3360" s="13" t="s">
        <v>120</v>
      </c>
      <c r="E3360" s="13" t="s">
        <v>33</v>
      </c>
      <c r="F3360" s="15">
        <v>450</v>
      </c>
      <c r="G3360" s="15">
        <v>0</v>
      </c>
      <c r="H3360" s="15">
        <v>450</v>
      </c>
      <c r="I3360" s="15">
        <v>320.58</v>
      </c>
      <c r="J3360" s="15">
        <v>129.41999999999999</v>
      </c>
      <c r="K3360" s="16">
        <v>0.28760000000000002</v>
      </c>
      <c r="L3360" s="13" t="s">
        <v>120</v>
      </c>
    </row>
    <row r="3361" spans="1:12">
      <c r="A3361" s="13" t="s">
        <v>3449</v>
      </c>
      <c r="B3361" s="14">
        <v>45764</v>
      </c>
      <c r="C3361" s="13" t="s">
        <v>1817</v>
      </c>
      <c r="D3361" s="13" t="s">
        <v>45</v>
      </c>
      <c r="E3361" s="13" t="s">
        <v>24</v>
      </c>
      <c r="F3361" s="15">
        <v>815</v>
      </c>
      <c r="G3361" s="15">
        <v>0</v>
      </c>
      <c r="H3361" s="15">
        <v>815</v>
      </c>
      <c r="I3361" s="15">
        <v>692.14</v>
      </c>
      <c r="J3361" s="15">
        <v>122.86</v>
      </c>
      <c r="K3361" s="16">
        <v>0.15074847</v>
      </c>
      <c r="L3361" s="13" t="s">
        <v>241</v>
      </c>
    </row>
    <row r="3362" spans="1:12" ht="24">
      <c r="A3362" s="13" t="s">
        <v>3450</v>
      </c>
      <c r="B3362" s="14">
        <v>45764</v>
      </c>
      <c r="C3362" s="13" t="s">
        <v>175</v>
      </c>
      <c r="D3362" s="13" t="s">
        <v>20</v>
      </c>
      <c r="E3362" s="13" t="s">
        <v>24</v>
      </c>
      <c r="F3362" s="15">
        <v>1514.18</v>
      </c>
      <c r="G3362" s="15">
        <v>0</v>
      </c>
      <c r="H3362" s="15">
        <v>1514.18</v>
      </c>
      <c r="I3362" s="15">
        <v>1184.3499999999999</v>
      </c>
      <c r="J3362" s="15">
        <v>329.83</v>
      </c>
      <c r="K3362" s="16">
        <v>0.21782747</v>
      </c>
      <c r="L3362" s="13" t="s">
        <v>20</v>
      </c>
    </row>
    <row r="3363" spans="1:12" ht="48">
      <c r="A3363" s="13" t="s">
        <v>3451</v>
      </c>
      <c r="B3363" s="14">
        <v>45764</v>
      </c>
      <c r="C3363" s="13" t="s">
        <v>443</v>
      </c>
      <c r="D3363" s="13" t="s">
        <v>106</v>
      </c>
      <c r="E3363" s="13" t="s">
        <v>33</v>
      </c>
      <c r="F3363" s="15">
        <v>2557.0700000000002</v>
      </c>
      <c r="G3363" s="15">
        <v>0</v>
      </c>
      <c r="H3363" s="15">
        <v>2557.0700000000002</v>
      </c>
      <c r="I3363" s="15">
        <v>2301.36</v>
      </c>
      <c r="J3363" s="15">
        <v>255.71</v>
      </c>
      <c r="K3363" s="16">
        <v>0.10000117</v>
      </c>
      <c r="L3363" s="13" t="s">
        <v>460</v>
      </c>
    </row>
    <row r="3364" spans="1:12" ht="48">
      <c r="A3364" s="13" t="s">
        <v>3452</v>
      </c>
      <c r="B3364" s="14">
        <v>45764</v>
      </c>
      <c r="C3364" s="13" t="s">
        <v>443</v>
      </c>
      <c r="D3364" s="13" t="s">
        <v>106</v>
      </c>
      <c r="E3364" s="13" t="s">
        <v>33</v>
      </c>
      <c r="F3364" s="15">
        <v>1475</v>
      </c>
      <c r="G3364" s="15">
        <v>0</v>
      </c>
      <c r="H3364" s="15">
        <v>1475</v>
      </c>
      <c r="I3364" s="15">
        <v>1175.32</v>
      </c>
      <c r="J3364" s="15">
        <v>299.68</v>
      </c>
      <c r="K3364" s="16">
        <v>0.20317288</v>
      </c>
      <c r="L3364" s="13" t="s">
        <v>460</v>
      </c>
    </row>
    <row r="3365" spans="1:12">
      <c r="A3365" s="13" t="s">
        <v>1029</v>
      </c>
      <c r="B3365" s="14">
        <v>45764</v>
      </c>
      <c r="C3365" s="13" t="s">
        <v>441</v>
      </c>
      <c r="D3365" s="13" t="s">
        <v>105</v>
      </c>
      <c r="E3365" s="13" t="s">
        <v>33</v>
      </c>
      <c r="F3365" s="15">
        <v>0</v>
      </c>
      <c r="G3365" s="15">
        <v>0</v>
      </c>
      <c r="H3365" s="15">
        <v>0</v>
      </c>
      <c r="I3365" s="15">
        <v>-826.88</v>
      </c>
      <c r="J3365" s="15">
        <v>826.88</v>
      </c>
      <c r="K3365" s="16">
        <v>0</v>
      </c>
      <c r="L3365" s="13" t="s">
        <v>142</v>
      </c>
    </row>
    <row r="3366" spans="1:12" ht="24">
      <c r="A3366" s="13" t="s">
        <v>3423</v>
      </c>
      <c r="B3366" s="14">
        <v>45764</v>
      </c>
      <c r="C3366" s="13" t="s">
        <v>143</v>
      </c>
      <c r="D3366" s="13" t="s">
        <v>15</v>
      </c>
      <c r="E3366" s="13" t="s">
        <v>18</v>
      </c>
      <c r="F3366" s="15">
        <v>0</v>
      </c>
      <c r="G3366" s="15">
        <v>0</v>
      </c>
      <c r="H3366" s="15">
        <v>0</v>
      </c>
      <c r="I3366" s="15">
        <v>-77.599999999999994</v>
      </c>
      <c r="J3366" s="15">
        <v>77.599999999999994</v>
      </c>
      <c r="K3366" s="16">
        <v>0</v>
      </c>
      <c r="L3366" s="13" t="s">
        <v>240</v>
      </c>
    </row>
    <row r="3367" spans="1:12" ht="24">
      <c r="A3367" s="13" t="s">
        <v>2432</v>
      </c>
      <c r="B3367" s="14">
        <v>45764</v>
      </c>
      <c r="C3367" s="13" t="s">
        <v>580</v>
      </c>
      <c r="D3367" s="13" t="s">
        <v>181</v>
      </c>
      <c r="E3367" s="13" t="s">
        <v>18</v>
      </c>
      <c r="F3367" s="15">
        <v>0</v>
      </c>
      <c r="G3367" s="15">
        <v>0</v>
      </c>
      <c r="H3367" s="15">
        <v>0</v>
      </c>
      <c r="I3367" s="15">
        <v>-8</v>
      </c>
      <c r="J3367" s="15">
        <v>8</v>
      </c>
      <c r="K3367" s="16">
        <v>0</v>
      </c>
      <c r="L3367" s="13" t="s">
        <v>581</v>
      </c>
    </row>
    <row r="3368" spans="1:12" ht="36">
      <c r="A3368" s="13" t="s">
        <v>3453</v>
      </c>
      <c r="B3368" s="14">
        <v>45764</v>
      </c>
      <c r="C3368" s="13" t="s">
        <v>89</v>
      </c>
      <c r="D3368" s="13" t="s">
        <v>39</v>
      </c>
      <c r="E3368" s="13" t="s">
        <v>33</v>
      </c>
      <c r="F3368" s="15">
        <v>128996.05</v>
      </c>
      <c r="G3368" s="15">
        <v>0</v>
      </c>
      <c r="H3368" s="15">
        <v>128996.05</v>
      </c>
      <c r="I3368" s="15">
        <v>105000.75</v>
      </c>
      <c r="J3368" s="15">
        <v>23995.3</v>
      </c>
      <c r="K3368" s="16">
        <v>0.18601577</v>
      </c>
      <c r="L3368" s="13" t="s">
        <v>117</v>
      </c>
    </row>
    <row r="3369" spans="1:12" ht="36">
      <c r="A3369" s="13" t="s">
        <v>2497</v>
      </c>
      <c r="B3369" s="14">
        <v>45764</v>
      </c>
      <c r="C3369" s="13" t="s">
        <v>89</v>
      </c>
      <c r="D3369" s="13" t="s">
        <v>39</v>
      </c>
      <c r="E3369" s="13" t="s">
        <v>33</v>
      </c>
      <c r="F3369" s="15">
        <v>162163.25</v>
      </c>
      <c r="G3369" s="15">
        <v>0</v>
      </c>
      <c r="H3369" s="15">
        <v>162163.25</v>
      </c>
      <c r="I3369" s="15">
        <v>134744.66</v>
      </c>
      <c r="J3369" s="15">
        <v>27418.59</v>
      </c>
      <c r="K3369" s="16">
        <v>0.16908017</v>
      </c>
      <c r="L3369" s="13" t="s">
        <v>117</v>
      </c>
    </row>
    <row r="3370" spans="1:12">
      <c r="A3370" s="13" t="s">
        <v>2554</v>
      </c>
      <c r="B3370" s="14">
        <v>45764</v>
      </c>
      <c r="C3370" s="13" t="s">
        <v>411</v>
      </c>
      <c r="D3370" s="13" t="s">
        <v>59</v>
      </c>
      <c r="E3370" s="13" t="s">
        <v>18</v>
      </c>
      <c r="F3370" s="15">
        <v>0</v>
      </c>
      <c r="G3370" s="15">
        <v>0</v>
      </c>
      <c r="H3370" s="15">
        <v>0</v>
      </c>
      <c r="I3370" s="15">
        <v>65</v>
      </c>
      <c r="J3370" s="15">
        <v>-65</v>
      </c>
      <c r="K3370" s="16">
        <v>0</v>
      </c>
      <c r="L3370" s="13" t="s">
        <v>181</v>
      </c>
    </row>
    <row r="3371" spans="1:12">
      <c r="A3371" s="13" t="s">
        <v>3454</v>
      </c>
      <c r="B3371" s="14">
        <v>45764</v>
      </c>
      <c r="C3371" s="13" t="s">
        <v>60</v>
      </c>
      <c r="D3371" s="13" t="s">
        <v>59</v>
      </c>
      <c r="E3371" s="13" t="s">
        <v>18</v>
      </c>
      <c r="F3371" s="15">
        <v>428424.41</v>
      </c>
      <c r="G3371" s="15">
        <v>0</v>
      </c>
      <c r="H3371" s="15">
        <v>428424.41</v>
      </c>
      <c r="I3371" s="15">
        <v>361910.3</v>
      </c>
      <c r="J3371" s="15">
        <v>66514.11</v>
      </c>
      <c r="K3371" s="16">
        <v>0.15525285</v>
      </c>
      <c r="L3371" s="13" t="s">
        <v>181</v>
      </c>
    </row>
    <row r="3372" spans="1:12" ht="24">
      <c r="A3372" s="13" t="s">
        <v>3455</v>
      </c>
      <c r="B3372" s="14">
        <v>45764</v>
      </c>
      <c r="C3372" s="13" t="s">
        <v>175</v>
      </c>
      <c r="D3372" s="13" t="s">
        <v>20</v>
      </c>
      <c r="E3372" s="13" t="s">
        <v>24</v>
      </c>
      <c r="F3372" s="15">
        <v>1651</v>
      </c>
      <c r="G3372" s="15">
        <v>0</v>
      </c>
      <c r="H3372" s="15">
        <v>1651</v>
      </c>
      <c r="I3372" s="15">
        <v>1151.8</v>
      </c>
      <c r="J3372" s="15">
        <v>499.2</v>
      </c>
      <c r="K3372" s="16">
        <v>0.30236220000000003</v>
      </c>
      <c r="L3372" s="13" t="s">
        <v>20</v>
      </c>
    </row>
    <row r="3373" spans="1:12" ht="24">
      <c r="A3373" s="13" t="s">
        <v>2594</v>
      </c>
      <c r="B3373" s="14">
        <v>45764</v>
      </c>
      <c r="C3373" s="13" t="s">
        <v>576</v>
      </c>
      <c r="D3373" s="13" t="s">
        <v>59</v>
      </c>
      <c r="E3373" s="13" t="s">
        <v>18</v>
      </c>
      <c r="F3373" s="15">
        <v>12279.32</v>
      </c>
      <c r="G3373" s="15">
        <v>0</v>
      </c>
      <c r="H3373" s="15">
        <v>12279.32</v>
      </c>
      <c r="I3373" s="15">
        <v>11790.49</v>
      </c>
      <c r="J3373" s="15">
        <v>488.83</v>
      </c>
      <c r="K3373" s="16">
        <v>3.9809209999999998E-2</v>
      </c>
      <c r="L3373" s="13" t="s">
        <v>360</v>
      </c>
    </row>
    <row r="3374" spans="1:12" ht="24">
      <c r="A3374" s="13" t="s">
        <v>3428</v>
      </c>
      <c r="B3374" s="14">
        <v>45764</v>
      </c>
      <c r="C3374" s="13" t="s">
        <v>273</v>
      </c>
      <c r="D3374" s="13" t="s">
        <v>76</v>
      </c>
      <c r="E3374" s="13" t="s">
        <v>18</v>
      </c>
      <c r="F3374" s="15">
        <v>0</v>
      </c>
      <c r="G3374" s="15">
        <v>0</v>
      </c>
      <c r="H3374" s="15">
        <v>0</v>
      </c>
      <c r="I3374" s="15">
        <v>0</v>
      </c>
      <c r="J3374" s="15">
        <v>0</v>
      </c>
      <c r="K3374" s="16">
        <v>0</v>
      </c>
      <c r="L3374" s="13" t="s">
        <v>269</v>
      </c>
    </row>
    <row r="3375" spans="1:12" ht="24">
      <c r="A3375" s="13" t="s">
        <v>2603</v>
      </c>
      <c r="B3375" s="14">
        <v>45764</v>
      </c>
      <c r="C3375" s="13" t="s">
        <v>1694</v>
      </c>
      <c r="D3375" s="13" t="s">
        <v>76</v>
      </c>
      <c r="E3375" s="13" t="s">
        <v>18</v>
      </c>
      <c r="F3375" s="15">
        <v>1296499.72</v>
      </c>
      <c r="G3375" s="15">
        <v>0</v>
      </c>
      <c r="H3375" s="15">
        <v>1296499.72</v>
      </c>
      <c r="I3375" s="15">
        <v>964418.52</v>
      </c>
      <c r="J3375" s="15">
        <v>332081.2</v>
      </c>
      <c r="K3375" s="16">
        <v>0.25613672999999998</v>
      </c>
      <c r="L3375" s="13" t="s">
        <v>80</v>
      </c>
    </row>
    <row r="3376" spans="1:12" ht="36">
      <c r="A3376" s="13" t="s">
        <v>3437</v>
      </c>
      <c r="B3376" s="14">
        <v>45764</v>
      </c>
      <c r="C3376" s="13" t="s">
        <v>152</v>
      </c>
      <c r="D3376" s="13" t="s">
        <v>113</v>
      </c>
      <c r="E3376" s="13" t="s">
        <v>24</v>
      </c>
      <c r="F3376" s="15">
        <v>0</v>
      </c>
      <c r="G3376" s="15">
        <v>0</v>
      </c>
      <c r="H3376" s="15">
        <v>0</v>
      </c>
      <c r="I3376" s="15">
        <v>-133.4</v>
      </c>
      <c r="J3376" s="15">
        <v>133.4</v>
      </c>
      <c r="K3376" s="16">
        <v>0</v>
      </c>
      <c r="L3376" s="13" t="s">
        <v>113</v>
      </c>
    </row>
    <row r="3377" spans="1:12" ht="24">
      <c r="A3377" s="13" t="s">
        <v>3456</v>
      </c>
      <c r="B3377" s="14">
        <v>45764</v>
      </c>
      <c r="C3377" s="13" t="s">
        <v>175</v>
      </c>
      <c r="D3377" s="13" t="s">
        <v>20</v>
      </c>
      <c r="E3377" s="13" t="s">
        <v>24</v>
      </c>
      <c r="F3377" s="15">
        <v>1267.0999999999999</v>
      </c>
      <c r="G3377" s="15">
        <v>0</v>
      </c>
      <c r="H3377" s="15">
        <v>1267.0999999999999</v>
      </c>
      <c r="I3377" s="15">
        <v>1002.73</v>
      </c>
      <c r="J3377" s="15">
        <v>264.37</v>
      </c>
      <c r="K3377" s="16">
        <v>0.20864178</v>
      </c>
      <c r="L3377" s="13" t="s">
        <v>20</v>
      </c>
    </row>
    <row r="3378" spans="1:12" ht="24">
      <c r="A3378" s="13" t="s">
        <v>354</v>
      </c>
      <c r="B3378" s="14">
        <v>45765</v>
      </c>
      <c r="C3378" s="13" t="s">
        <v>355</v>
      </c>
      <c r="D3378" s="13" t="s">
        <v>76</v>
      </c>
      <c r="E3378" s="13" t="s">
        <v>18</v>
      </c>
      <c r="F3378" s="15">
        <v>0</v>
      </c>
      <c r="G3378" s="15">
        <v>0</v>
      </c>
      <c r="H3378" s="15">
        <v>0</v>
      </c>
      <c r="I3378" s="15">
        <v>344</v>
      </c>
      <c r="J3378" s="15">
        <v>-344</v>
      </c>
      <c r="K3378" s="16">
        <v>0</v>
      </c>
      <c r="L3378" s="13" t="s">
        <v>356</v>
      </c>
    </row>
    <row r="3379" spans="1:12" ht="24">
      <c r="A3379" s="13" t="s">
        <v>397</v>
      </c>
      <c r="B3379" s="14">
        <v>45765</v>
      </c>
      <c r="C3379" s="13" t="s">
        <v>146</v>
      </c>
      <c r="D3379" s="13" t="s">
        <v>76</v>
      </c>
      <c r="E3379" s="13" t="s">
        <v>18</v>
      </c>
      <c r="F3379" s="15">
        <v>0</v>
      </c>
      <c r="G3379" s="15">
        <v>0</v>
      </c>
      <c r="H3379" s="15">
        <v>0</v>
      </c>
      <c r="I3379" s="15">
        <v>-18787.5</v>
      </c>
      <c r="J3379" s="15">
        <v>18787.5</v>
      </c>
      <c r="K3379" s="16">
        <v>0</v>
      </c>
      <c r="L3379" s="13" t="s">
        <v>127</v>
      </c>
    </row>
    <row r="3380" spans="1:12" ht="24">
      <c r="A3380" s="13" t="s">
        <v>3457</v>
      </c>
      <c r="B3380" s="14">
        <v>45765</v>
      </c>
      <c r="C3380" s="13" t="s">
        <v>146</v>
      </c>
      <c r="D3380" s="13" t="s">
        <v>76</v>
      </c>
      <c r="E3380" s="13" t="s">
        <v>18</v>
      </c>
      <c r="F3380" s="15">
        <v>0</v>
      </c>
      <c r="G3380" s="15">
        <v>0</v>
      </c>
      <c r="H3380" s="15">
        <v>0</v>
      </c>
      <c r="I3380" s="15">
        <v>-3000</v>
      </c>
      <c r="J3380" s="15">
        <v>3000</v>
      </c>
      <c r="K3380" s="16">
        <v>0</v>
      </c>
      <c r="L3380" s="13" t="s">
        <v>127</v>
      </c>
    </row>
    <row r="3381" spans="1:12" ht="48">
      <c r="A3381" s="13" t="s">
        <v>1919</v>
      </c>
      <c r="B3381" s="14">
        <v>45765</v>
      </c>
      <c r="C3381" s="13" t="s">
        <v>151</v>
      </c>
      <c r="D3381" s="13" t="s">
        <v>70</v>
      </c>
      <c r="E3381" s="13" t="s">
        <v>24</v>
      </c>
      <c r="F3381" s="15">
        <v>0</v>
      </c>
      <c r="G3381" s="15">
        <v>0</v>
      </c>
      <c r="H3381" s="15">
        <v>0</v>
      </c>
      <c r="I3381" s="15">
        <v>-600</v>
      </c>
      <c r="J3381" s="15">
        <v>600</v>
      </c>
      <c r="K3381" s="16">
        <v>0</v>
      </c>
      <c r="L3381" s="13" t="s">
        <v>239</v>
      </c>
    </row>
    <row r="3382" spans="1:12" ht="24">
      <c r="A3382" s="13" t="s">
        <v>3058</v>
      </c>
      <c r="B3382" s="14">
        <v>45765</v>
      </c>
      <c r="C3382" s="13" t="s">
        <v>1727</v>
      </c>
      <c r="D3382" s="13" t="s">
        <v>117</v>
      </c>
      <c r="E3382" s="13" t="s">
        <v>33</v>
      </c>
      <c r="F3382" s="15">
        <v>0</v>
      </c>
      <c r="G3382" s="15">
        <v>0</v>
      </c>
      <c r="H3382" s="15">
        <v>0</v>
      </c>
      <c r="I3382" s="15">
        <v>-622.54</v>
      </c>
      <c r="J3382" s="15">
        <v>622.54</v>
      </c>
      <c r="K3382" s="16">
        <v>0</v>
      </c>
      <c r="L3382" s="13" t="s">
        <v>117</v>
      </c>
    </row>
    <row r="3383" spans="1:12" ht="24">
      <c r="A3383" s="13" t="s">
        <v>1349</v>
      </c>
      <c r="B3383" s="14">
        <v>45765</v>
      </c>
      <c r="C3383" s="13" t="s">
        <v>223</v>
      </c>
      <c r="D3383" s="13" t="s">
        <v>59</v>
      </c>
      <c r="E3383" s="13" t="s">
        <v>18</v>
      </c>
      <c r="F3383" s="15">
        <v>0</v>
      </c>
      <c r="G3383" s="15">
        <v>21862</v>
      </c>
      <c r="H3383" s="15">
        <v>21862</v>
      </c>
      <c r="I3383" s="15">
        <v>9045</v>
      </c>
      <c r="J3383" s="15">
        <v>12817</v>
      </c>
      <c r="K3383" s="16">
        <v>0.58626840999999996</v>
      </c>
      <c r="L3383" s="13" t="s">
        <v>103</v>
      </c>
    </row>
    <row r="3384" spans="1:12" ht="24">
      <c r="A3384" s="13" t="s">
        <v>3458</v>
      </c>
      <c r="B3384" s="14">
        <v>45765</v>
      </c>
      <c r="C3384" s="13" t="s">
        <v>3459</v>
      </c>
      <c r="D3384" s="13" t="s">
        <v>76</v>
      </c>
      <c r="E3384" s="13" t="s">
        <v>18</v>
      </c>
      <c r="F3384" s="15">
        <v>17620</v>
      </c>
      <c r="G3384" s="15">
        <v>0</v>
      </c>
      <c r="H3384" s="15">
        <v>17620</v>
      </c>
      <c r="I3384" s="15">
        <v>12942.01</v>
      </c>
      <c r="J3384" s="15">
        <v>4677.99</v>
      </c>
      <c r="K3384" s="16">
        <v>0.26549318999999999</v>
      </c>
      <c r="L3384" s="13" t="s">
        <v>238</v>
      </c>
    </row>
    <row r="3385" spans="1:12">
      <c r="A3385" s="13" t="s">
        <v>1870</v>
      </c>
      <c r="B3385" s="14">
        <v>45765</v>
      </c>
      <c r="C3385" s="13" t="s">
        <v>1389</v>
      </c>
      <c r="D3385" s="13" t="s">
        <v>76</v>
      </c>
      <c r="E3385" s="13" t="s">
        <v>18</v>
      </c>
      <c r="F3385" s="15">
        <v>0</v>
      </c>
      <c r="G3385" s="15">
        <v>0</v>
      </c>
      <c r="H3385" s="15">
        <v>0</v>
      </c>
      <c r="I3385" s="15">
        <v>487.5</v>
      </c>
      <c r="J3385" s="15">
        <v>-487.5</v>
      </c>
      <c r="K3385" s="16">
        <v>0</v>
      </c>
      <c r="L3385" s="13" t="s">
        <v>238</v>
      </c>
    </row>
    <row r="3386" spans="1:12" ht="24">
      <c r="A3386" s="13" t="s">
        <v>2432</v>
      </c>
      <c r="B3386" s="14">
        <v>45765</v>
      </c>
      <c r="C3386" s="13" t="s">
        <v>580</v>
      </c>
      <c r="D3386" s="13" t="s">
        <v>181</v>
      </c>
      <c r="E3386" s="13" t="s">
        <v>18</v>
      </c>
      <c r="F3386" s="15">
        <v>0</v>
      </c>
      <c r="G3386" s="15">
        <v>-268</v>
      </c>
      <c r="H3386" s="15">
        <v>-268</v>
      </c>
      <c r="I3386" s="15">
        <v>-208.33</v>
      </c>
      <c r="J3386" s="15">
        <v>-59.67</v>
      </c>
      <c r="K3386" s="16">
        <v>0.22264924999999999</v>
      </c>
      <c r="L3386" s="13" t="s">
        <v>581</v>
      </c>
    </row>
    <row r="3387" spans="1:12" ht="24">
      <c r="A3387" s="13" t="s">
        <v>2881</v>
      </c>
      <c r="B3387" s="14">
        <v>45765</v>
      </c>
      <c r="C3387" s="13" t="s">
        <v>580</v>
      </c>
      <c r="D3387" s="13" t="s">
        <v>181</v>
      </c>
      <c r="E3387" s="13" t="s">
        <v>18</v>
      </c>
      <c r="F3387" s="15">
        <v>0</v>
      </c>
      <c r="G3387" s="15">
        <v>-1550</v>
      </c>
      <c r="H3387" s="15">
        <v>-1550</v>
      </c>
      <c r="I3387" s="15">
        <v>-1229.4000000000001</v>
      </c>
      <c r="J3387" s="15">
        <v>-320.60000000000002</v>
      </c>
      <c r="K3387" s="16">
        <v>0.20683871000000001</v>
      </c>
      <c r="L3387" s="13" t="s">
        <v>581</v>
      </c>
    </row>
    <row r="3388" spans="1:12" ht="24">
      <c r="A3388" s="13" t="s">
        <v>1997</v>
      </c>
      <c r="B3388" s="14">
        <v>45765</v>
      </c>
      <c r="C3388" s="13" t="s">
        <v>170</v>
      </c>
      <c r="D3388" s="13" t="s">
        <v>81</v>
      </c>
      <c r="E3388" s="13" t="s">
        <v>24</v>
      </c>
      <c r="F3388" s="15">
        <v>0</v>
      </c>
      <c r="G3388" s="15">
        <v>0</v>
      </c>
      <c r="H3388" s="15">
        <v>0</v>
      </c>
      <c r="I3388" s="15">
        <v>563.9</v>
      </c>
      <c r="J3388" s="15">
        <v>-563.9</v>
      </c>
      <c r="K3388" s="16">
        <v>0</v>
      </c>
      <c r="L3388" s="13" t="s">
        <v>247</v>
      </c>
    </row>
    <row r="3389" spans="1:12" ht="24">
      <c r="A3389" s="13" t="s">
        <v>2482</v>
      </c>
      <c r="B3389" s="14">
        <v>45765</v>
      </c>
      <c r="C3389" s="13" t="s">
        <v>295</v>
      </c>
      <c r="D3389" s="13" t="s">
        <v>59</v>
      </c>
      <c r="E3389" s="13" t="s">
        <v>18</v>
      </c>
      <c r="F3389" s="15">
        <v>0</v>
      </c>
      <c r="G3389" s="15">
        <v>-344</v>
      </c>
      <c r="H3389" s="15">
        <v>-344</v>
      </c>
      <c r="I3389" s="15">
        <v>-195.9</v>
      </c>
      <c r="J3389" s="15">
        <v>-148.1</v>
      </c>
      <c r="K3389" s="16">
        <v>0.43052326000000002</v>
      </c>
      <c r="L3389" s="13" t="s">
        <v>3259</v>
      </c>
    </row>
    <row r="3390" spans="1:12">
      <c r="A3390" s="13" t="s">
        <v>3460</v>
      </c>
      <c r="B3390" s="14">
        <v>45765</v>
      </c>
      <c r="C3390" s="13" t="s">
        <v>60</v>
      </c>
      <c r="D3390" s="13" t="s">
        <v>81</v>
      </c>
      <c r="E3390" s="13" t="s">
        <v>24</v>
      </c>
      <c r="F3390" s="15">
        <v>4302.82</v>
      </c>
      <c r="G3390" s="15">
        <v>0</v>
      </c>
      <c r="H3390" s="15">
        <v>4302.82</v>
      </c>
      <c r="I3390" s="15">
        <v>3858.26</v>
      </c>
      <c r="J3390" s="15">
        <v>444.56</v>
      </c>
      <c r="K3390" s="16">
        <v>0.10331828999999999</v>
      </c>
      <c r="L3390" s="13" t="s">
        <v>247</v>
      </c>
    </row>
    <row r="3391" spans="1:12" ht="36">
      <c r="A3391" s="13" t="s">
        <v>3385</v>
      </c>
      <c r="B3391" s="14">
        <v>45765</v>
      </c>
      <c r="C3391" s="13" t="s">
        <v>152</v>
      </c>
      <c r="D3391" s="13" t="s">
        <v>113</v>
      </c>
      <c r="E3391" s="13" t="s">
        <v>24</v>
      </c>
      <c r="F3391" s="15">
        <v>0</v>
      </c>
      <c r="G3391" s="15">
        <v>0</v>
      </c>
      <c r="H3391" s="15">
        <v>0</v>
      </c>
      <c r="I3391" s="15">
        <v>-0.01</v>
      </c>
      <c r="J3391" s="15">
        <v>0.01</v>
      </c>
      <c r="K3391" s="16">
        <v>0</v>
      </c>
      <c r="L3391" s="13" t="s">
        <v>113</v>
      </c>
    </row>
    <row r="3392" spans="1:12">
      <c r="A3392" s="13" t="s">
        <v>3461</v>
      </c>
      <c r="B3392" s="14">
        <v>45765</v>
      </c>
      <c r="C3392" s="13" t="s">
        <v>2741</v>
      </c>
      <c r="D3392" s="13" t="s">
        <v>81</v>
      </c>
      <c r="E3392" s="13" t="s">
        <v>24</v>
      </c>
      <c r="F3392" s="15">
        <v>555</v>
      </c>
      <c r="G3392" s="15">
        <v>0</v>
      </c>
      <c r="H3392" s="15">
        <v>555</v>
      </c>
      <c r="I3392" s="15">
        <v>432.9</v>
      </c>
      <c r="J3392" s="15">
        <v>122.1</v>
      </c>
      <c r="K3392" s="16">
        <v>0.22</v>
      </c>
      <c r="L3392" s="13" t="s">
        <v>2753</v>
      </c>
    </row>
    <row r="3393" spans="1:12" ht="36">
      <c r="A3393" s="13" t="s">
        <v>3462</v>
      </c>
      <c r="B3393" s="14">
        <v>45765</v>
      </c>
      <c r="C3393" s="13" t="s">
        <v>89</v>
      </c>
      <c r="D3393" s="13" t="s">
        <v>39</v>
      </c>
      <c r="E3393" s="13" t="s">
        <v>33</v>
      </c>
      <c r="F3393" s="15">
        <v>13246.48</v>
      </c>
      <c r="G3393" s="15">
        <v>0</v>
      </c>
      <c r="H3393" s="15">
        <v>13246.48</v>
      </c>
      <c r="I3393" s="15">
        <v>10679.03</v>
      </c>
      <c r="J3393" s="15">
        <v>2567.4499999999998</v>
      </c>
      <c r="K3393" s="16">
        <v>0.1938213</v>
      </c>
      <c r="L3393" s="13" t="s">
        <v>117</v>
      </c>
    </row>
    <row r="3394" spans="1:12" ht="24">
      <c r="A3394" s="13" t="s">
        <v>3463</v>
      </c>
      <c r="B3394" s="14">
        <v>45765</v>
      </c>
      <c r="C3394" s="13" t="s">
        <v>143</v>
      </c>
      <c r="D3394" s="13" t="s">
        <v>15</v>
      </c>
      <c r="E3394" s="13" t="s">
        <v>18</v>
      </c>
      <c r="F3394" s="15">
        <v>14401.82</v>
      </c>
      <c r="G3394" s="15">
        <v>0</v>
      </c>
      <c r="H3394" s="15">
        <v>14401.82</v>
      </c>
      <c r="I3394" s="15">
        <v>12113.51</v>
      </c>
      <c r="J3394" s="15">
        <v>2288.31</v>
      </c>
      <c r="K3394" s="16">
        <v>0.15889033</v>
      </c>
      <c r="L3394" s="13" t="s">
        <v>234</v>
      </c>
    </row>
    <row r="3395" spans="1:12">
      <c r="A3395" s="13" t="s">
        <v>3464</v>
      </c>
      <c r="B3395" s="14">
        <v>45765</v>
      </c>
      <c r="C3395" s="13" t="s">
        <v>1535</v>
      </c>
      <c r="D3395" s="13" t="s">
        <v>70</v>
      </c>
      <c r="E3395" s="13" t="s">
        <v>24</v>
      </c>
      <c r="F3395" s="15">
        <v>390.3</v>
      </c>
      <c r="G3395" s="15">
        <v>0</v>
      </c>
      <c r="H3395" s="15">
        <v>390.3</v>
      </c>
      <c r="I3395" s="15">
        <v>328.35</v>
      </c>
      <c r="J3395" s="15">
        <v>61.95</v>
      </c>
      <c r="K3395" s="16">
        <v>0.15872406</v>
      </c>
      <c r="L3395" s="13" t="s">
        <v>243</v>
      </c>
    </row>
    <row r="3396" spans="1:12" ht="36">
      <c r="A3396" s="13" t="s">
        <v>3465</v>
      </c>
      <c r="B3396" s="14">
        <v>45765</v>
      </c>
      <c r="C3396" s="13" t="s">
        <v>89</v>
      </c>
      <c r="D3396" s="13" t="s">
        <v>39</v>
      </c>
      <c r="E3396" s="13" t="s">
        <v>33</v>
      </c>
      <c r="F3396" s="15">
        <v>2505.1</v>
      </c>
      <c r="G3396" s="15">
        <v>0</v>
      </c>
      <c r="H3396" s="15">
        <v>2505.1</v>
      </c>
      <c r="I3396" s="15">
        <v>2004.08</v>
      </c>
      <c r="J3396" s="15">
        <v>501.02</v>
      </c>
      <c r="K3396" s="16">
        <v>0.2</v>
      </c>
      <c r="L3396" s="13" t="s">
        <v>117</v>
      </c>
    </row>
    <row r="3397" spans="1:12" ht="36">
      <c r="A3397" s="13" t="s">
        <v>3466</v>
      </c>
      <c r="B3397" s="14">
        <v>45765</v>
      </c>
      <c r="C3397" s="13" t="s">
        <v>152</v>
      </c>
      <c r="D3397" s="13" t="s">
        <v>113</v>
      </c>
      <c r="E3397" s="13" t="s">
        <v>24</v>
      </c>
      <c r="F3397" s="15">
        <v>2039.92</v>
      </c>
      <c r="G3397" s="15">
        <v>0</v>
      </c>
      <c r="H3397" s="15">
        <v>2039.92</v>
      </c>
      <c r="I3397" s="15">
        <v>1733.94</v>
      </c>
      <c r="J3397" s="15">
        <v>305.98</v>
      </c>
      <c r="K3397" s="16">
        <v>0.14999608</v>
      </c>
      <c r="L3397" s="13" t="s">
        <v>113</v>
      </c>
    </row>
    <row r="3398" spans="1:12">
      <c r="A3398" s="13" t="s">
        <v>3467</v>
      </c>
      <c r="B3398" s="14">
        <v>45765</v>
      </c>
      <c r="C3398" s="13" t="s">
        <v>21</v>
      </c>
      <c r="D3398" s="13" t="s">
        <v>20</v>
      </c>
      <c r="E3398" s="13" t="s">
        <v>24</v>
      </c>
      <c r="F3398" s="15">
        <v>1194.1400000000001</v>
      </c>
      <c r="G3398" s="15">
        <v>0</v>
      </c>
      <c r="H3398" s="15">
        <v>1194.1400000000001</v>
      </c>
      <c r="I3398" s="15">
        <v>723.54</v>
      </c>
      <c r="J3398" s="15">
        <v>470.6</v>
      </c>
      <c r="K3398" s="16">
        <v>0.39409115</v>
      </c>
      <c r="L3398" s="13" t="s">
        <v>20</v>
      </c>
    </row>
    <row r="3399" spans="1:12" ht="36">
      <c r="A3399" s="13" t="s">
        <v>3468</v>
      </c>
      <c r="B3399" s="14">
        <v>45765</v>
      </c>
      <c r="C3399" s="13" t="s">
        <v>89</v>
      </c>
      <c r="D3399" s="13" t="s">
        <v>39</v>
      </c>
      <c r="E3399" s="13" t="s">
        <v>33</v>
      </c>
      <c r="F3399" s="15">
        <v>62.1</v>
      </c>
      <c r="G3399" s="15">
        <v>0</v>
      </c>
      <c r="H3399" s="15">
        <v>62.1</v>
      </c>
      <c r="I3399" s="15">
        <v>54</v>
      </c>
      <c r="J3399" s="15">
        <v>8.1</v>
      </c>
      <c r="K3399" s="16">
        <v>0.13043478</v>
      </c>
      <c r="L3399" s="13" t="s">
        <v>117</v>
      </c>
    </row>
    <row r="3400" spans="1:12">
      <c r="A3400" s="13" t="s">
        <v>3469</v>
      </c>
      <c r="B3400" s="14">
        <v>45765</v>
      </c>
      <c r="C3400" s="13" t="s">
        <v>94</v>
      </c>
      <c r="D3400" s="13" t="s">
        <v>81</v>
      </c>
      <c r="E3400" s="13" t="s">
        <v>24</v>
      </c>
      <c r="F3400" s="15">
        <v>25050</v>
      </c>
      <c r="G3400" s="15">
        <v>0</v>
      </c>
      <c r="H3400" s="15">
        <v>25050</v>
      </c>
      <c r="I3400" s="15">
        <v>19016.060000000001</v>
      </c>
      <c r="J3400" s="15">
        <v>6033.94</v>
      </c>
      <c r="K3400" s="16">
        <v>0.24087585</v>
      </c>
      <c r="L3400" s="13" t="s">
        <v>247</v>
      </c>
    </row>
    <row r="3401" spans="1:12">
      <c r="A3401" s="13" t="s">
        <v>3349</v>
      </c>
      <c r="B3401" s="14">
        <v>45765</v>
      </c>
      <c r="C3401" s="13" t="s">
        <v>3350</v>
      </c>
      <c r="D3401" s="13" t="s">
        <v>68</v>
      </c>
      <c r="E3401" s="13" t="s">
        <v>18</v>
      </c>
      <c r="F3401" s="15">
        <v>0</v>
      </c>
      <c r="G3401" s="15">
        <v>0</v>
      </c>
      <c r="H3401" s="15">
        <v>0</v>
      </c>
      <c r="I3401" s="15">
        <v>-1320</v>
      </c>
      <c r="J3401" s="15">
        <v>1320</v>
      </c>
      <c r="K3401" s="16">
        <v>0</v>
      </c>
      <c r="L3401" s="13" t="s">
        <v>68</v>
      </c>
    </row>
    <row r="3402" spans="1:12">
      <c r="A3402" s="13" t="s">
        <v>3470</v>
      </c>
      <c r="B3402" s="14">
        <v>45765</v>
      </c>
      <c r="C3402" s="13" t="s">
        <v>21</v>
      </c>
      <c r="D3402" s="13" t="s">
        <v>20</v>
      </c>
      <c r="E3402" s="13" t="s">
        <v>24</v>
      </c>
      <c r="F3402" s="15">
        <v>6070.7</v>
      </c>
      <c r="G3402" s="15">
        <v>0</v>
      </c>
      <c r="H3402" s="15">
        <v>6070.7</v>
      </c>
      <c r="I3402" s="15">
        <v>4652.26</v>
      </c>
      <c r="J3402" s="15">
        <v>1418.44</v>
      </c>
      <c r="K3402" s="16">
        <v>0.23365345000000001</v>
      </c>
      <c r="L3402" s="13" t="s">
        <v>245</v>
      </c>
    </row>
    <row r="3403" spans="1:12">
      <c r="A3403" s="13" t="s">
        <v>3471</v>
      </c>
      <c r="B3403" s="14">
        <v>45765</v>
      </c>
      <c r="C3403" s="13" t="s">
        <v>21</v>
      </c>
      <c r="D3403" s="13" t="s">
        <v>20</v>
      </c>
      <c r="E3403" s="13" t="s">
        <v>24</v>
      </c>
      <c r="F3403" s="15">
        <v>4760.1899999999996</v>
      </c>
      <c r="G3403" s="15">
        <v>0</v>
      </c>
      <c r="H3403" s="15">
        <v>4760.1899999999996</v>
      </c>
      <c r="I3403" s="15">
        <v>3852.05</v>
      </c>
      <c r="J3403" s="15">
        <v>908.14</v>
      </c>
      <c r="K3403" s="16">
        <v>0.19077810000000001</v>
      </c>
      <c r="L3403" s="13" t="s">
        <v>245</v>
      </c>
    </row>
    <row r="3404" spans="1:12">
      <c r="A3404" s="13" t="s">
        <v>3472</v>
      </c>
      <c r="B3404" s="14">
        <v>45765</v>
      </c>
      <c r="C3404" s="13" t="s">
        <v>21</v>
      </c>
      <c r="D3404" s="13" t="s">
        <v>20</v>
      </c>
      <c r="E3404" s="13" t="s">
        <v>24</v>
      </c>
      <c r="F3404" s="15">
        <v>146982.94</v>
      </c>
      <c r="G3404" s="15">
        <v>0</v>
      </c>
      <c r="H3404" s="15">
        <v>146982.94</v>
      </c>
      <c r="I3404" s="15">
        <v>121640.15</v>
      </c>
      <c r="J3404" s="15">
        <v>25342.79</v>
      </c>
      <c r="K3404" s="16">
        <v>0.17241993999999999</v>
      </c>
      <c r="L3404" s="13" t="s">
        <v>245</v>
      </c>
    </row>
    <row r="3405" spans="1:12">
      <c r="A3405" s="13" t="s">
        <v>3446</v>
      </c>
      <c r="B3405" s="14">
        <v>45765</v>
      </c>
      <c r="C3405" s="13" t="s">
        <v>290</v>
      </c>
      <c r="D3405" s="13" t="s">
        <v>117</v>
      </c>
      <c r="E3405" s="13" t="s">
        <v>33</v>
      </c>
      <c r="F3405" s="15">
        <v>0</v>
      </c>
      <c r="G3405" s="15">
        <v>0</v>
      </c>
      <c r="H3405" s="15">
        <v>0</v>
      </c>
      <c r="I3405" s="15">
        <v>-229.5</v>
      </c>
      <c r="J3405" s="15">
        <v>229.5</v>
      </c>
      <c r="K3405" s="16">
        <v>0</v>
      </c>
      <c r="L3405" s="13" t="s">
        <v>117</v>
      </c>
    </row>
    <row r="3406" spans="1:12">
      <c r="A3406" s="13" t="s">
        <v>3454</v>
      </c>
      <c r="B3406" s="14">
        <v>45765</v>
      </c>
      <c r="C3406" s="13" t="s">
        <v>60</v>
      </c>
      <c r="D3406" s="13" t="s">
        <v>59</v>
      </c>
      <c r="E3406" s="13" t="s">
        <v>18</v>
      </c>
      <c r="F3406" s="15">
        <v>0</v>
      </c>
      <c r="G3406" s="15">
        <v>0</v>
      </c>
      <c r="H3406" s="15">
        <v>0</v>
      </c>
      <c r="I3406" s="15">
        <v>0</v>
      </c>
      <c r="J3406" s="15">
        <v>0</v>
      </c>
      <c r="K3406" s="16">
        <v>0</v>
      </c>
      <c r="L3406" s="13" t="s">
        <v>181</v>
      </c>
    </row>
    <row r="3407" spans="1:12">
      <c r="A3407" s="13" t="s">
        <v>3473</v>
      </c>
      <c r="B3407" s="14">
        <v>45765</v>
      </c>
      <c r="C3407" s="13" t="s">
        <v>21</v>
      </c>
      <c r="D3407" s="13" t="s">
        <v>20</v>
      </c>
      <c r="E3407" s="13" t="s">
        <v>24</v>
      </c>
      <c r="F3407" s="15">
        <v>43716.7</v>
      </c>
      <c r="G3407" s="15">
        <v>0</v>
      </c>
      <c r="H3407" s="15">
        <v>43716.7</v>
      </c>
      <c r="I3407" s="15">
        <v>37409.49</v>
      </c>
      <c r="J3407" s="15">
        <v>6307.21</v>
      </c>
      <c r="K3407" s="16">
        <v>0.14427461</v>
      </c>
      <c r="L3407" s="13" t="s">
        <v>245</v>
      </c>
    </row>
    <row r="3408" spans="1:12">
      <c r="A3408" s="13" t="s">
        <v>3474</v>
      </c>
      <c r="B3408" s="14">
        <v>45765</v>
      </c>
      <c r="C3408" s="13" t="s">
        <v>21</v>
      </c>
      <c r="D3408" s="13" t="s">
        <v>20</v>
      </c>
      <c r="E3408" s="13" t="s">
        <v>24</v>
      </c>
      <c r="F3408" s="15">
        <v>2542.87</v>
      </c>
      <c r="G3408" s="15">
        <v>0</v>
      </c>
      <c r="H3408" s="15">
        <v>2542.87</v>
      </c>
      <c r="I3408" s="15">
        <v>2070.1799999999998</v>
      </c>
      <c r="J3408" s="15">
        <v>472.69</v>
      </c>
      <c r="K3408" s="16">
        <v>0.18588838999999999</v>
      </c>
      <c r="L3408" s="13" t="s">
        <v>245</v>
      </c>
    </row>
    <row r="3409" spans="1:12" ht="24">
      <c r="A3409" s="13" t="s">
        <v>2594</v>
      </c>
      <c r="B3409" s="14">
        <v>45765</v>
      </c>
      <c r="C3409" s="13" t="s">
        <v>576</v>
      </c>
      <c r="D3409" s="13" t="s">
        <v>59</v>
      </c>
      <c r="E3409" s="13" t="s">
        <v>18</v>
      </c>
      <c r="F3409" s="15">
        <v>0</v>
      </c>
      <c r="G3409" s="15">
        <v>0</v>
      </c>
      <c r="H3409" s="15">
        <v>0</v>
      </c>
      <c r="I3409" s="15">
        <v>57.89</v>
      </c>
      <c r="J3409" s="15">
        <v>-57.89</v>
      </c>
      <c r="K3409" s="16">
        <v>0</v>
      </c>
      <c r="L3409" s="13" t="s">
        <v>360</v>
      </c>
    </row>
    <row r="3410" spans="1:12" ht="24">
      <c r="A3410" s="13" t="s">
        <v>3475</v>
      </c>
      <c r="B3410" s="14">
        <v>45765</v>
      </c>
      <c r="C3410" s="13" t="s">
        <v>2321</v>
      </c>
      <c r="D3410" s="13" t="s">
        <v>76</v>
      </c>
      <c r="E3410" s="13" t="s">
        <v>24</v>
      </c>
      <c r="F3410" s="15">
        <v>542663.52</v>
      </c>
      <c r="G3410" s="15">
        <v>0</v>
      </c>
      <c r="H3410" s="15">
        <v>542663.52</v>
      </c>
      <c r="I3410" s="15">
        <v>407004.62</v>
      </c>
      <c r="J3410" s="15">
        <v>135658.9</v>
      </c>
      <c r="K3410" s="16">
        <v>0.24998714</v>
      </c>
      <c r="L3410" s="13" t="s">
        <v>247</v>
      </c>
    </row>
    <row r="3411" spans="1:12">
      <c r="A3411" s="13" t="s">
        <v>3476</v>
      </c>
      <c r="B3411" s="14">
        <v>45765</v>
      </c>
      <c r="C3411" s="13" t="s">
        <v>21</v>
      </c>
      <c r="D3411" s="13" t="s">
        <v>20</v>
      </c>
      <c r="E3411" s="13" t="s">
        <v>24</v>
      </c>
      <c r="F3411" s="15">
        <v>37387.33</v>
      </c>
      <c r="G3411" s="15">
        <v>0</v>
      </c>
      <c r="H3411" s="15">
        <v>37387.33</v>
      </c>
      <c r="I3411" s="15">
        <v>31045.38</v>
      </c>
      <c r="J3411" s="15">
        <v>6341.95</v>
      </c>
      <c r="K3411" s="16">
        <v>0.16962832</v>
      </c>
      <c r="L3411" s="13" t="s">
        <v>20</v>
      </c>
    </row>
    <row r="3412" spans="1:12" ht="24">
      <c r="A3412" s="13" t="s">
        <v>3477</v>
      </c>
      <c r="B3412" s="14">
        <v>45765</v>
      </c>
      <c r="C3412" s="13" t="s">
        <v>2321</v>
      </c>
      <c r="D3412" s="13" t="s">
        <v>76</v>
      </c>
      <c r="E3412" s="13" t="s">
        <v>24</v>
      </c>
      <c r="F3412" s="15">
        <v>784001.27</v>
      </c>
      <c r="G3412" s="15">
        <v>0</v>
      </c>
      <c r="H3412" s="15">
        <v>784001.27</v>
      </c>
      <c r="I3412" s="15">
        <v>603525.84</v>
      </c>
      <c r="J3412" s="15">
        <v>180475.43</v>
      </c>
      <c r="K3412" s="16">
        <v>0.23019787999999999</v>
      </c>
      <c r="L3412" s="13" t="s">
        <v>247</v>
      </c>
    </row>
    <row r="3413" spans="1:12">
      <c r="A3413" s="13" t="s">
        <v>3478</v>
      </c>
      <c r="B3413" s="14">
        <v>45765</v>
      </c>
      <c r="C3413" s="13" t="s">
        <v>21</v>
      </c>
      <c r="D3413" s="13" t="s">
        <v>20</v>
      </c>
      <c r="E3413" s="13" t="s">
        <v>24</v>
      </c>
      <c r="F3413" s="15">
        <v>72645.87</v>
      </c>
      <c r="G3413" s="15">
        <v>0</v>
      </c>
      <c r="H3413" s="15">
        <v>72645.87</v>
      </c>
      <c r="I3413" s="15">
        <v>61787.72</v>
      </c>
      <c r="J3413" s="15">
        <v>10858.15</v>
      </c>
      <c r="K3413" s="16">
        <v>0.14946686000000001</v>
      </c>
      <c r="L3413" s="13" t="s">
        <v>20</v>
      </c>
    </row>
    <row r="3414" spans="1:12" ht="24">
      <c r="A3414" s="13" t="s">
        <v>2612</v>
      </c>
      <c r="B3414" s="14">
        <v>45765</v>
      </c>
      <c r="C3414" s="13" t="s">
        <v>146</v>
      </c>
      <c r="D3414" s="13" t="s">
        <v>76</v>
      </c>
      <c r="E3414" s="13" t="s">
        <v>18</v>
      </c>
      <c r="F3414" s="15">
        <v>193732</v>
      </c>
      <c r="G3414" s="15">
        <v>0</v>
      </c>
      <c r="H3414" s="15">
        <v>193732</v>
      </c>
      <c r="I3414" s="15">
        <v>142920.03</v>
      </c>
      <c r="J3414" s="15">
        <v>50811.97</v>
      </c>
      <c r="K3414" s="16">
        <v>0.2622797</v>
      </c>
      <c r="L3414" s="13" t="s">
        <v>127</v>
      </c>
    </row>
    <row r="3415" spans="1:12" ht="36">
      <c r="A3415" s="13" t="s">
        <v>3479</v>
      </c>
      <c r="B3415" s="14">
        <v>45765</v>
      </c>
      <c r="C3415" s="13" t="s">
        <v>2108</v>
      </c>
      <c r="D3415" s="13" t="s">
        <v>59</v>
      </c>
      <c r="E3415" s="13" t="s">
        <v>18</v>
      </c>
      <c r="F3415" s="15">
        <v>226434.99</v>
      </c>
      <c r="G3415" s="15">
        <v>0</v>
      </c>
      <c r="H3415" s="15">
        <v>226434.99</v>
      </c>
      <c r="I3415" s="15">
        <v>194493.82</v>
      </c>
      <c r="J3415" s="15">
        <v>31941.17</v>
      </c>
      <c r="K3415" s="16">
        <v>0.14106110999999999</v>
      </c>
      <c r="L3415" s="13" t="s">
        <v>269</v>
      </c>
    </row>
    <row r="3416" spans="1:12" ht="24">
      <c r="A3416" s="13" t="s">
        <v>3480</v>
      </c>
      <c r="B3416" s="14">
        <v>45765</v>
      </c>
      <c r="C3416" s="13" t="s">
        <v>175</v>
      </c>
      <c r="D3416" s="13" t="s">
        <v>20</v>
      </c>
      <c r="E3416" s="13" t="s">
        <v>24</v>
      </c>
      <c r="F3416" s="15">
        <v>1651</v>
      </c>
      <c r="G3416" s="15">
        <v>0</v>
      </c>
      <c r="H3416" s="15">
        <v>1651</v>
      </c>
      <c r="I3416" s="15">
        <v>1234.8</v>
      </c>
      <c r="J3416" s="15">
        <v>416.2</v>
      </c>
      <c r="K3416" s="16">
        <v>0.25208964</v>
      </c>
      <c r="L3416" s="13" t="s">
        <v>20</v>
      </c>
    </row>
    <row r="3417" spans="1:12" ht="24">
      <c r="A3417" s="13" t="s">
        <v>3481</v>
      </c>
      <c r="B3417" s="14">
        <v>45765</v>
      </c>
      <c r="C3417" s="13" t="s">
        <v>611</v>
      </c>
      <c r="D3417" s="13" t="s">
        <v>120</v>
      </c>
      <c r="E3417" s="13" t="s">
        <v>24</v>
      </c>
      <c r="F3417" s="15">
        <v>17832</v>
      </c>
      <c r="G3417" s="15">
        <v>0</v>
      </c>
      <c r="H3417" s="15">
        <v>17832</v>
      </c>
      <c r="I3417" s="15">
        <v>15231.5</v>
      </c>
      <c r="J3417" s="15">
        <v>2600.5</v>
      </c>
      <c r="K3417" s="16">
        <v>0.14583333000000001</v>
      </c>
      <c r="L3417" s="13" t="s">
        <v>3482</v>
      </c>
    </row>
    <row r="3418" spans="1:12" ht="24">
      <c r="A3418" s="13" t="s">
        <v>3483</v>
      </c>
      <c r="B3418" s="14">
        <v>45765</v>
      </c>
      <c r="C3418" s="13" t="s">
        <v>611</v>
      </c>
      <c r="D3418" s="13" t="s">
        <v>120</v>
      </c>
      <c r="E3418" s="13" t="s">
        <v>24</v>
      </c>
      <c r="F3418" s="15">
        <v>13004</v>
      </c>
      <c r="G3418" s="15">
        <v>0</v>
      </c>
      <c r="H3418" s="15">
        <v>13004</v>
      </c>
      <c r="I3418" s="15">
        <v>11443.52</v>
      </c>
      <c r="J3418" s="15">
        <v>1560.48</v>
      </c>
      <c r="K3418" s="16">
        <v>0.12</v>
      </c>
      <c r="L3418" s="13" t="s">
        <v>3482</v>
      </c>
    </row>
    <row r="3419" spans="1:12">
      <c r="A3419" s="13" t="s">
        <v>2682</v>
      </c>
      <c r="B3419" s="14">
        <v>45765</v>
      </c>
      <c r="C3419" s="13" t="s">
        <v>1529</v>
      </c>
      <c r="D3419" s="13" t="s">
        <v>76</v>
      </c>
      <c r="E3419" s="13" t="s">
        <v>18</v>
      </c>
      <c r="F3419" s="15">
        <v>127660</v>
      </c>
      <c r="G3419" s="15">
        <v>0</v>
      </c>
      <c r="H3419" s="15">
        <v>127660</v>
      </c>
      <c r="I3419" s="15">
        <v>93824.31</v>
      </c>
      <c r="J3419" s="15">
        <v>33835.69</v>
      </c>
      <c r="K3419" s="16">
        <v>0.26504535000000001</v>
      </c>
      <c r="L3419" s="13" t="s">
        <v>238</v>
      </c>
    </row>
    <row r="3420" spans="1:12" ht="24">
      <c r="A3420" s="13" t="s">
        <v>2684</v>
      </c>
      <c r="B3420" s="14">
        <v>45765</v>
      </c>
      <c r="C3420" s="13" t="s">
        <v>1035</v>
      </c>
      <c r="D3420" s="13" t="s">
        <v>106</v>
      </c>
      <c r="E3420" s="13" t="s">
        <v>33</v>
      </c>
      <c r="F3420" s="15">
        <v>659.65</v>
      </c>
      <c r="G3420" s="15">
        <v>0</v>
      </c>
      <c r="H3420" s="15">
        <v>659.65</v>
      </c>
      <c r="I3420" s="15">
        <v>655.39</v>
      </c>
      <c r="J3420" s="15">
        <v>4.26</v>
      </c>
      <c r="K3420" s="16">
        <v>6.4579700000000004E-3</v>
      </c>
      <c r="L3420" s="13" t="s">
        <v>77</v>
      </c>
    </row>
    <row r="3421" spans="1:12" ht="36">
      <c r="A3421" s="13" t="s">
        <v>3372</v>
      </c>
      <c r="B3421" s="14">
        <v>45767</v>
      </c>
      <c r="C3421" s="13" t="s">
        <v>592</v>
      </c>
      <c r="D3421" s="13" t="s">
        <v>106</v>
      </c>
      <c r="E3421" s="13" t="s">
        <v>33</v>
      </c>
      <c r="F3421" s="15">
        <v>0</v>
      </c>
      <c r="G3421" s="15">
        <v>0</v>
      </c>
      <c r="H3421" s="15">
        <v>0</v>
      </c>
      <c r="I3421" s="15">
        <v>-0.01</v>
      </c>
      <c r="J3421" s="15">
        <v>0.01</v>
      </c>
      <c r="K3421" s="16">
        <v>0</v>
      </c>
      <c r="L3421" s="13" t="s">
        <v>142</v>
      </c>
    </row>
    <row r="3422" spans="1:12">
      <c r="A3422" s="13" t="s">
        <v>3454</v>
      </c>
      <c r="B3422" s="14">
        <v>45767</v>
      </c>
      <c r="C3422" s="13" t="s">
        <v>60</v>
      </c>
      <c r="D3422" s="13" t="s">
        <v>59</v>
      </c>
      <c r="E3422" s="13" t="s">
        <v>18</v>
      </c>
      <c r="F3422" s="15">
        <v>0</v>
      </c>
      <c r="G3422" s="15">
        <v>0</v>
      </c>
      <c r="H3422" s="15">
        <v>0</v>
      </c>
      <c r="I3422" s="15">
        <v>-298.73</v>
      </c>
      <c r="J3422" s="15">
        <v>298.73</v>
      </c>
      <c r="K3422" s="16">
        <v>0</v>
      </c>
      <c r="L3422" s="13" t="s">
        <v>181</v>
      </c>
    </row>
    <row r="3423" spans="1:12" ht="24">
      <c r="A3423" s="13" t="s">
        <v>2021</v>
      </c>
      <c r="B3423" s="14">
        <v>45768</v>
      </c>
      <c r="C3423" s="13" t="s">
        <v>524</v>
      </c>
      <c r="D3423" s="13" t="s">
        <v>106</v>
      </c>
      <c r="E3423" s="13" t="s">
        <v>33</v>
      </c>
      <c r="F3423" s="15">
        <v>0</v>
      </c>
      <c r="G3423" s="15">
        <v>0</v>
      </c>
      <c r="H3423" s="15">
        <v>0</v>
      </c>
      <c r="I3423" s="15">
        <v>12.55</v>
      </c>
      <c r="J3423" s="15">
        <v>-12.55</v>
      </c>
      <c r="K3423" s="16">
        <v>0</v>
      </c>
      <c r="L3423" s="13" t="s">
        <v>77</v>
      </c>
    </row>
    <row r="3424" spans="1:12" ht="24">
      <c r="A3424" s="13" t="s">
        <v>2363</v>
      </c>
      <c r="B3424" s="14">
        <v>45768</v>
      </c>
      <c r="C3424" s="13" t="s">
        <v>170</v>
      </c>
      <c r="D3424" s="13" t="s">
        <v>81</v>
      </c>
      <c r="E3424" s="13" t="s">
        <v>24</v>
      </c>
      <c r="F3424" s="15">
        <v>0</v>
      </c>
      <c r="G3424" s="15">
        <v>0</v>
      </c>
      <c r="H3424" s="15">
        <v>0</v>
      </c>
      <c r="I3424" s="15">
        <v>-202.35</v>
      </c>
      <c r="J3424" s="15">
        <v>202.35</v>
      </c>
      <c r="K3424" s="16">
        <v>0</v>
      </c>
      <c r="L3424" s="13" t="s">
        <v>247</v>
      </c>
    </row>
    <row r="3425" spans="1:12">
      <c r="A3425" s="13" t="s">
        <v>3381</v>
      </c>
      <c r="B3425" s="14">
        <v>45768</v>
      </c>
      <c r="C3425" s="13" t="s">
        <v>60</v>
      </c>
      <c r="D3425" s="13" t="s">
        <v>59</v>
      </c>
      <c r="E3425" s="13" t="s">
        <v>24</v>
      </c>
      <c r="F3425" s="15">
        <v>0</v>
      </c>
      <c r="G3425" s="15">
        <v>0</v>
      </c>
      <c r="H3425" s="15">
        <v>0</v>
      </c>
      <c r="I3425" s="15">
        <v>-1187.53</v>
      </c>
      <c r="J3425" s="15">
        <v>1187.53</v>
      </c>
      <c r="K3425" s="16">
        <v>0</v>
      </c>
      <c r="L3425" s="13" t="s">
        <v>247</v>
      </c>
    </row>
    <row r="3426" spans="1:12" ht="36">
      <c r="A3426" s="13" t="s">
        <v>3416</v>
      </c>
      <c r="B3426" s="14">
        <v>45768</v>
      </c>
      <c r="C3426" s="13" t="s">
        <v>121</v>
      </c>
      <c r="D3426" s="13" t="s">
        <v>120</v>
      </c>
      <c r="E3426" s="13" t="s">
        <v>24</v>
      </c>
      <c r="F3426" s="15">
        <v>0</v>
      </c>
      <c r="G3426" s="15">
        <v>0</v>
      </c>
      <c r="H3426" s="15">
        <v>0</v>
      </c>
      <c r="I3426" s="15">
        <v>-187.2</v>
      </c>
      <c r="J3426" s="15">
        <v>187.2</v>
      </c>
      <c r="K3426" s="16">
        <v>0</v>
      </c>
      <c r="L3426" s="13" t="s">
        <v>2753</v>
      </c>
    </row>
    <row r="3427" spans="1:12" ht="36">
      <c r="A3427" s="13" t="s">
        <v>3369</v>
      </c>
      <c r="B3427" s="14">
        <v>45768</v>
      </c>
      <c r="C3427" s="13" t="s">
        <v>3370</v>
      </c>
      <c r="D3427" s="13" t="s">
        <v>241</v>
      </c>
      <c r="E3427" s="13" t="s">
        <v>24</v>
      </c>
      <c r="F3427" s="15">
        <v>0</v>
      </c>
      <c r="G3427" s="15">
        <v>0</v>
      </c>
      <c r="H3427" s="15">
        <v>0</v>
      </c>
      <c r="I3427" s="15">
        <v>-225</v>
      </c>
      <c r="J3427" s="15">
        <v>225</v>
      </c>
      <c r="K3427" s="16">
        <v>0</v>
      </c>
      <c r="L3427" s="13" t="s">
        <v>241</v>
      </c>
    </row>
    <row r="3428" spans="1:12" ht="24">
      <c r="A3428" s="13" t="s">
        <v>1922</v>
      </c>
      <c r="B3428" s="14">
        <v>45768</v>
      </c>
      <c r="C3428" s="13" t="s">
        <v>170</v>
      </c>
      <c r="D3428" s="13" t="s">
        <v>81</v>
      </c>
      <c r="E3428" s="13" t="s">
        <v>24</v>
      </c>
      <c r="F3428" s="15">
        <v>0</v>
      </c>
      <c r="G3428" s="15">
        <v>0</v>
      </c>
      <c r="H3428" s="15">
        <v>0</v>
      </c>
      <c r="I3428" s="15">
        <v>14.04</v>
      </c>
      <c r="J3428" s="15">
        <v>-14.04</v>
      </c>
      <c r="K3428" s="16">
        <v>0</v>
      </c>
      <c r="L3428" s="13" t="s">
        <v>247</v>
      </c>
    </row>
    <row r="3429" spans="1:12" ht="36">
      <c r="A3429" s="13" t="s">
        <v>2812</v>
      </c>
      <c r="B3429" s="14">
        <v>45768</v>
      </c>
      <c r="C3429" s="13" t="s">
        <v>152</v>
      </c>
      <c r="D3429" s="13" t="s">
        <v>113</v>
      </c>
      <c r="E3429" s="13" t="s">
        <v>24</v>
      </c>
      <c r="F3429" s="15">
        <v>0</v>
      </c>
      <c r="G3429" s="15">
        <v>0</v>
      </c>
      <c r="H3429" s="15">
        <v>0</v>
      </c>
      <c r="I3429" s="15">
        <v>-2.25</v>
      </c>
      <c r="J3429" s="15">
        <v>2.25</v>
      </c>
      <c r="K3429" s="16">
        <v>0</v>
      </c>
      <c r="L3429" s="13" t="s">
        <v>113</v>
      </c>
    </row>
    <row r="3430" spans="1:12">
      <c r="A3430" s="13" t="s">
        <v>2520</v>
      </c>
      <c r="B3430" s="14">
        <v>45768</v>
      </c>
      <c r="C3430" s="13" t="s">
        <v>21</v>
      </c>
      <c r="D3430" s="13" t="s">
        <v>20</v>
      </c>
      <c r="E3430" s="13" t="s">
        <v>24</v>
      </c>
      <c r="F3430" s="15">
        <v>0</v>
      </c>
      <c r="G3430" s="15">
        <v>-33.33</v>
      </c>
      <c r="H3430" s="15">
        <v>-33.33</v>
      </c>
      <c r="I3430" s="15">
        <v>-25</v>
      </c>
      <c r="J3430" s="15">
        <v>-8.33</v>
      </c>
      <c r="K3430" s="16">
        <v>0.24992499000000001</v>
      </c>
      <c r="L3430" s="13" t="s">
        <v>245</v>
      </c>
    </row>
    <row r="3431" spans="1:12" ht="24">
      <c r="A3431" s="13" t="s">
        <v>3302</v>
      </c>
      <c r="B3431" s="14">
        <v>45768</v>
      </c>
      <c r="C3431" s="13" t="s">
        <v>143</v>
      </c>
      <c r="D3431" s="13" t="s">
        <v>15</v>
      </c>
      <c r="E3431" s="13" t="s">
        <v>18</v>
      </c>
      <c r="F3431" s="15">
        <v>0</v>
      </c>
      <c r="G3431" s="15">
        <v>0</v>
      </c>
      <c r="H3431" s="15">
        <v>0</v>
      </c>
      <c r="I3431" s="15">
        <v>-3253.58</v>
      </c>
      <c r="J3431" s="15">
        <v>3253.58</v>
      </c>
      <c r="K3431" s="16">
        <v>0</v>
      </c>
      <c r="L3431" s="13" t="s">
        <v>240</v>
      </c>
    </row>
    <row r="3432" spans="1:12" ht="24">
      <c r="A3432" s="13" t="s">
        <v>2603</v>
      </c>
      <c r="B3432" s="14">
        <v>45768</v>
      </c>
      <c r="C3432" s="13" t="s">
        <v>1694</v>
      </c>
      <c r="D3432" s="13" t="s">
        <v>76</v>
      </c>
      <c r="E3432" s="13" t="s">
        <v>18</v>
      </c>
      <c r="F3432" s="15">
        <v>0</v>
      </c>
      <c r="G3432" s="15">
        <v>0</v>
      </c>
      <c r="H3432" s="15">
        <v>0</v>
      </c>
      <c r="I3432" s="15">
        <v>36.799999999999997</v>
      </c>
      <c r="J3432" s="15">
        <v>-36.799999999999997</v>
      </c>
      <c r="K3432" s="16">
        <v>0</v>
      </c>
      <c r="L3432" s="13" t="s">
        <v>80</v>
      </c>
    </row>
    <row r="3433" spans="1:12" ht="24">
      <c r="A3433" s="13" t="s">
        <v>3484</v>
      </c>
      <c r="B3433" s="14">
        <v>45768</v>
      </c>
      <c r="C3433" s="13" t="s">
        <v>143</v>
      </c>
      <c r="D3433" s="13" t="s">
        <v>15</v>
      </c>
      <c r="E3433" s="13" t="s">
        <v>18</v>
      </c>
      <c r="F3433" s="15">
        <v>1159956</v>
      </c>
      <c r="G3433" s="15">
        <v>0</v>
      </c>
      <c r="H3433" s="15">
        <v>1159956</v>
      </c>
      <c r="I3433" s="15">
        <v>951334.7</v>
      </c>
      <c r="J3433" s="15">
        <v>208621.3</v>
      </c>
      <c r="K3433" s="16">
        <v>0.17985277</v>
      </c>
      <c r="L3433" s="13" t="s">
        <v>240</v>
      </c>
    </row>
    <row r="3434" spans="1:12">
      <c r="A3434" s="13" t="s">
        <v>3470</v>
      </c>
      <c r="B3434" s="14">
        <v>45768</v>
      </c>
      <c r="C3434" s="13" t="s">
        <v>21</v>
      </c>
      <c r="D3434" s="13" t="s">
        <v>20</v>
      </c>
      <c r="E3434" s="13" t="s">
        <v>24</v>
      </c>
      <c r="F3434" s="15">
        <v>34.35</v>
      </c>
      <c r="G3434" s="15">
        <v>-34.35</v>
      </c>
      <c r="H3434" s="15">
        <v>0</v>
      </c>
      <c r="I3434" s="15">
        <v>0</v>
      </c>
      <c r="J3434" s="15">
        <v>0</v>
      </c>
      <c r="K3434" s="16">
        <v>0</v>
      </c>
      <c r="L3434" s="13" t="s">
        <v>245</v>
      </c>
    </row>
    <row r="3435" spans="1:12" ht="36">
      <c r="A3435" s="13" t="s">
        <v>3372</v>
      </c>
      <c r="B3435" s="14">
        <v>45768</v>
      </c>
      <c r="C3435" s="13" t="s">
        <v>592</v>
      </c>
      <c r="D3435" s="13" t="s">
        <v>106</v>
      </c>
      <c r="E3435" s="13" t="s">
        <v>33</v>
      </c>
      <c r="F3435" s="15">
        <v>0</v>
      </c>
      <c r="G3435" s="15">
        <v>0</v>
      </c>
      <c r="H3435" s="15">
        <v>0</v>
      </c>
      <c r="I3435" s="15">
        <v>-1.26</v>
      </c>
      <c r="J3435" s="15">
        <v>1.26</v>
      </c>
      <c r="K3435" s="16">
        <v>0</v>
      </c>
      <c r="L3435" s="13" t="s">
        <v>142</v>
      </c>
    </row>
    <row r="3436" spans="1:12" ht="24">
      <c r="A3436" s="13" t="s">
        <v>3131</v>
      </c>
      <c r="B3436" s="14">
        <v>45768</v>
      </c>
      <c r="C3436" s="13" t="s">
        <v>143</v>
      </c>
      <c r="D3436" s="13" t="s">
        <v>15</v>
      </c>
      <c r="E3436" s="13" t="s">
        <v>18</v>
      </c>
      <c r="F3436" s="15">
        <v>0</v>
      </c>
      <c r="G3436" s="15">
        <v>-96.67</v>
      </c>
      <c r="H3436" s="15">
        <v>-96.67</v>
      </c>
      <c r="I3436" s="15">
        <v>0</v>
      </c>
      <c r="J3436" s="15">
        <v>-96.67</v>
      </c>
      <c r="K3436" s="16">
        <v>1</v>
      </c>
      <c r="L3436" s="13" t="s">
        <v>234</v>
      </c>
    </row>
    <row r="3437" spans="1:12" ht="24">
      <c r="A3437" s="13" t="s">
        <v>3281</v>
      </c>
      <c r="B3437" s="14">
        <v>45768</v>
      </c>
      <c r="C3437" s="13" t="s">
        <v>143</v>
      </c>
      <c r="D3437" s="13" t="s">
        <v>15</v>
      </c>
      <c r="E3437" s="13" t="s">
        <v>18</v>
      </c>
      <c r="F3437" s="15">
        <v>0</v>
      </c>
      <c r="G3437" s="15">
        <v>0</v>
      </c>
      <c r="H3437" s="15">
        <v>0</v>
      </c>
      <c r="I3437" s="15">
        <v>-81.23</v>
      </c>
      <c r="J3437" s="15">
        <v>81.23</v>
      </c>
      <c r="K3437" s="16">
        <v>0</v>
      </c>
      <c r="L3437" s="13" t="s">
        <v>234</v>
      </c>
    </row>
    <row r="3438" spans="1:12" ht="24">
      <c r="A3438" s="13" t="s">
        <v>2597</v>
      </c>
      <c r="B3438" s="14">
        <v>45768</v>
      </c>
      <c r="C3438" s="13" t="s">
        <v>146</v>
      </c>
      <c r="D3438" s="13" t="s">
        <v>76</v>
      </c>
      <c r="E3438" s="13" t="s">
        <v>18</v>
      </c>
      <c r="F3438" s="15">
        <v>0</v>
      </c>
      <c r="G3438" s="15">
        <v>-655</v>
      </c>
      <c r="H3438" s="15">
        <v>-655</v>
      </c>
      <c r="I3438" s="15">
        <v>0</v>
      </c>
      <c r="J3438" s="15">
        <v>-655</v>
      </c>
      <c r="K3438" s="16">
        <v>1</v>
      </c>
      <c r="L3438" s="13" t="s">
        <v>1738</v>
      </c>
    </row>
    <row r="3439" spans="1:12">
      <c r="A3439" s="13" t="s">
        <v>3406</v>
      </c>
      <c r="B3439" s="14">
        <v>45768</v>
      </c>
      <c r="C3439" s="13" t="s">
        <v>3350</v>
      </c>
      <c r="D3439" s="13" t="s">
        <v>68</v>
      </c>
      <c r="E3439" s="13" t="s">
        <v>18</v>
      </c>
      <c r="F3439" s="15">
        <v>0</v>
      </c>
      <c r="G3439" s="15">
        <v>0</v>
      </c>
      <c r="H3439" s="15">
        <v>0</v>
      </c>
      <c r="I3439" s="15">
        <v>1</v>
      </c>
      <c r="J3439" s="15">
        <v>-1</v>
      </c>
      <c r="K3439" s="16">
        <v>0</v>
      </c>
      <c r="L3439" s="13" t="s">
        <v>68</v>
      </c>
    </row>
    <row r="3440" spans="1:12" ht="24">
      <c r="A3440" s="13" t="s">
        <v>3485</v>
      </c>
      <c r="B3440" s="14">
        <v>45768</v>
      </c>
      <c r="C3440" s="13" t="s">
        <v>175</v>
      </c>
      <c r="D3440" s="13" t="s">
        <v>20</v>
      </c>
      <c r="E3440" s="13" t="s">
        <v>24</v>
      </c>
      <c r="F3440" s="15">
        <v>1651</v>
      </c>
      <c r="G3440" s="15">
        <v>0</v>
      </c>
      <c r="H3440" s="15">
        <v>1651</v>
      </c>
      <c r="I3440" s="15">
        <v>1234.8</v>
      </c>
      <c r="J3440" s="15">
        <v>416.2</v>
      </c>
      <c r="K3440" s="16">
        <v>0.25208964</v>
      </c>
      <c r="L3440" s="13" t="s">
        <v>20</v>
      </c>
    </row>
    <row r="3441" spans="1:12" ht="24">
      <c r="A3441" s="13" t="s">
        <v>3486</v>
      </c>
      <c r="B3441" s="14">
        <v>45768</v>
      </c>
      <c r="C3441" s="13" t="s">
        <v>175</v>
      </c>
      <c r="D3441" s="13" t="s">
        <v>20</v>
      </c>
      <c r="E3441" s="13" t="s">
        <v>24</v>
      </c>
      <c r="F3441" s="15">
        <v>1925.12</v>
      </c>
      <c r="G3441" s="15">
        <v>0</v>
      </c>
      <c r="H3441" s="15">
        <v>1925.12</v>
      </c>
      <c r="I3441" s="15">
        <v>1634.91</v>
      </c>
      <c r="J3441" s="15">
        <v>290.20999999999998</v>
      </c>
      <c r="K3441" s="16">
        <v>0.15074904</v>
      </c>
      <c r="L3441" s="13" t="s">
        <v>20</v>
      </c>
    </row>
    <row r="3442" spans="1:12" ht="24">
      <c r="A3442" s="13" t="s">
        <v>3487</v>
      </c>
      <c r="B3442" s="14">
        <v>45768</v>
      </c>
      <c r="C3442" s="13" t="s">
        <v>175</v>
      </c>
      <c r="D3442" s="13" t="s">
        <v>20</v>
      </c>
      <c r="E3442" s="13" t="s">
        <v>24</v>
      </c>
      <c r="F3442" s="15">
        <v>1651</v>
      </c>
      <c r="G3442" s="15">
        <v>0</v>
      </c>
      <c r="H3442" s="15">
        <v>1651</v>
      </c>
      <c r="I3442" s="15">
        <v>1249.8</v>
      </c>
      <c r="J3442" s="15">
        <v>401.2</v>
      </c>
      <c r="K3442" s="16">
        <v>0.24300424000000001</v>
      </c>
      <c r="L3442" s="13" t="s">
        <v>20</v>
      </c>
    </row>
    <row r="3443" spans="1:12" ht="24">
      <c r="A3443" s="13" t="s">
        <v>3488</v>
      </c>
      <c r="B3443" s="14">
        <v>45768</v>
      </c>
      <c r="C3443" s="13" t="s">
        <v>175</v>
      </c>
      <c r="D3443" s="13" t="s">
        <v>20</v>
      </c>
      <c r="E3443" s="13" t="s">
        <v>24</v>
      </c>
      <c r="F3443" s="15">
        <v>1651</v>
      </c>
      <c r="G3443" s="15">
        <v>0</v>
      </c>
      <c r="H3443" s="15">
        <v>1651</v>
      </c>
      <c r="I3443" s="15">
        <v>1151.8</v>
      </c>
      <c r="J3443" s="15">
        <v>499.2</v>
      </c>
      <c r="K3443" s="16">
        <v>0.30236220000000003</v>
      </c>
      <c r="L3443" s="13" t="s">
        <v>20</v>
      </c>
    </row>
    <row r="3444" spans="1:12" ht="24">
      <c r="A3444" s="13" t="s">
        <v>3489</v>
      </c>
      <c r="B3444" s="14">
        <v>45768</v>
      </c>
      <c r="C3444" s="13" t="s">
        <v>175</v>
      </c>
      <c r="D3444" s="13" t="s">
        <v>20</v>
      </c>
      <c r="E3444" s="13" t="s">
        <v>24</v>
      </c>
      <c r="F3444" s="15">
        <v>1514.18</v>
      </c>
      <c r="G3444" s="15">
        <v>0</v>
      </c>
      <c r="H3444" s="15">
        <v>1514.18</v>
      </c>
      <c r="I3444" s="15">
        <v>1344.35</v>
      </c>
      <c r="J3444" s="15">
        <v>169.83</v>
      </c>
      <c r="K3444" s="16">
        <v>0.11215972</v>
      </c>
      <c r="L3444" s="13" t="s">
        <v>20</v>
      </c>
    </row>
    <row r="3445" spans="1:12" ht="24">
      <c r="A3445" s="13" t="s">
        <v>3490</v>
      </c>
      <c r="B3445" s="14">
        <v>45768</v>
      </c>
      <c r="C3445" s="13" t="s">
        <v>175</v>
      </c>
      <c r="D3445" s="13" t="s">
        <v>20</v>
      </c>
      <c r="E3445" s="13" t="s">
        <v>24</v>
      </c>
      <c r="F3445" s="15">
        <v>2172.1999999999998</v>
      </c>
      <c r="G3445" s="15">
        <v>0</v>
      </c>
      <c r="H3445" s="15">
        <v>2172.1999999999998</v>
      </c>
      <c r="I3445" s="15">
        <v>1951.53</v>
      </c>
      <c r="J3445" s="15">
        <v>220.67</v>
      </c>
      <c r="K3445" s="16">
        <v>0.10158825</v>
      </c>
      <c r="L3445" s="13" t="s">
        <v>20</v>
      </c>
    </row>
    <row r="3446" spans="1:12" ht="24">
      <c r="A3446" s="13" t="s">
        <v>2034</v>
      </c>
      <c r="B3446" s="14">
        <v>45768</v>
      </c>
      <c r="C3446" s="13" t="s">
        <v>1803</v>
      </c>
      <c r="D3446" s="13" t="s">
        <v>68</v>
      </c>
      <c r="E3446" s="13" t="s">
        <v>24</v>
      </c>
      <c r="F3446" s="15">
        <v>0</v>
      </c>
      <c r="G3446" s="15">
        <v>0</v>
      </c>
      <c r="H3446" s="15">
        <v>0</v>
      </c>
      <c r="I3446" s="15">
        <v>941.2</v>
      </c>
      <c r="J3446" s="15">
        <v>-941.2</v>
      </c>
      <c r="K3446" s="16">
        <v>0</v>
      </c>
      <c r="L3446" s="13" t="s">
        <v>68</v>
      </c>
    </row>
    <row r="3447" spans="1:12" ht="24">
      <c r="A3447" s="13" t="s">
        <v>2482</v>
      </c>
      <c r="B3447" s="14">
        <v>45768</v>
      </c>
      <c r="C3447" s="13" t="s">
        <v>295</v>
      </c>
      <c r="D3447" s="13" t="s">
        <v>59</v>
      </c>
      <c r="E3447" s="13" t="s">
        <v>18</v>
      </c>
      <c r="F3447" s="15">
        <v>0</v>
      </c>
      <c r="G3447" s="15">
        <v>0</v>
      </c>
      <c r="H3447" s="15">
        <v>0</v>
      </c>
      <c r="I3447" s="15">
        <v>-32.32</v>
      </c>
      <c r="J3447" s="15">
        <v>32.32</v>
      </c>
      <c r="K3447" s="16">
        <v>0</v>
      </c>
      <c r="L3447" s="13" t="s">
        <v>3259</v>
      </c>
    </row>
    <row r="3448" spans="1:12" ht="24">
      <c r="A3448" s="13" t="s">
        <v>3384</v>
      </c>
      <c r="B3448" s="14">
        <v>45768</v>
      </c>
      <c r="C3448" s="13" t="s">
        <v>146</v>
      </c>
      <c r="D3448" s="13" t="s">
        <v>76</v>
      </c>
      <c r="E3448" s="13" t="s">
        <v>18</v>
      </c>
      <c r="F3448" s="15">
        <v>0</v>
      </c>
      <c r="G3448" s="15">
        <v>0</v>
      </c>
      <c r="H3448" s="15">
        <v>0</v>
      </c>
      <c r="I3448" s="15">
        <v>622.12</v>
      </c>
      <c r="J3448" s="15">
        <v>-622.12</v>
      </c>
      <c r="K3448" s="16">
        <v>0</v>
      </c>
      <c r="L3448" s="13" t="s">
        <v>1738</v>
      </c>
    </row>
    <row r="3449" spans="1:12" ht="24">
      <c r="A3449" s="13" t="s">
        <v>2512</v>
      </c>
      <c r="B3449" s="14">
        <v>45768</v>
      </c>
      <c r="C3449" s="13" t="s">
        <v>122</v>
      </c>
      <c r="D3449" s="13" t="s">
        <v>45</v>
      </c>
      <c r="E3449" s="13" t="s">
        <v>24</v>
      </c>
      <c r="F3449" s="15">
        <v>48.72</v>
      </c>
      <c r="G3449" s="15">
        <v>0</v>
      </c>
      <c r="H3449" s="15">
        <v>48.72</v>
      </c>
      <c r="I3449" s="15">
        <v>40.299999999999997</v>
      </c>
      <c r="J3449" s="15">
        <v>8.42</v>
      </c>
      <c r="K3449" s="16">
        <v>0.17282429999999999</v>
      </c>
      <c r="L3449" s="13" t="s">
        <v>3217</v>
      </c>
    </row>
    <row r="3450" spans="1:12">
      <c r="A3450" s="13" t="s">
        <v>2583</v>
      </c>
      <c r="B3450" s="14">
        <v>45768</v>
      </c>
      <c r="C3450" s="13" t="s">
        <v>94</v>
      </c>
      <c r="D3450" s="13" t="s">
        <v>81</v>
      </c>
      <c r="E3450" s="13" t="s">
        <v>24</v>
      </c>
      <c r="F3450" s="15">
        <v>0</v>
      </c>
      <c r="G3450" s="15">
        <v>0</v>
      </c>
      <c r="H3450" s="15">
        <v>0</v>
      </c>
      <c r="I3450" s="15">
        <v>1510</v>
      </c>
      <c r="J3450" s="15">
        <v>-1510</v>
      </c>
      <c r="K3450" s="16">
        <v>0</v>
      </c>
      <c r="L3450" s="13" t="s">
        <v>247</v>
      </c>
    </row>
    <row r="3451" spans="1:12" ht="24">
      <c r="A3451" s="13" t="s">
        <v>3327</v>
      </c>
      <c r="B3451" s="14">
        <v>45768</v>
      </c>
      <c r="C3451" s="13" t="s">
        <v>295</v>
      </c>
      <c r="D3451" s="13" t="s">
        <v>59</v>
      </c>
      <c r="E3451" s="13" t="s">
        <v>18</v>
      </c>
      <c r="F3451" s="15">
        <v>0</v>
      </c>
      <c r="G3451" s="15">
        <v>0</v>
      </c>
      <c r="H3451" s="15">
        <v>0</v>
      </c>
      <c r="I3451" s="15">
        <v>-55.9</v>
      </c>
      <c r="J3451" s="15">
        <v>55.9</v>
      </c>
      <c r="K3451" s="16">
        <v>0</v>
      </c>
      <c r="L3451" s="13" t="s">
        <v>581</v>
      </c>
    </row>
    <row r="3452" spans="1:12" ht="24">
      <c r="A3452" s="13" t="s">
        <v>2684</v>
      </c>
      <c r="B3452" s="14">
        <v>45768</v>
      </c>
      <c r="C3452" s="13" t="s">
        <v>1035</v>
      </c>
      <c r="D3452" s="13" t="s">
        <v>106</v>
      </c>
      <c r="E3452" s="13" t="s">
        <v>33</v>
      </c>
      <c r="F3452" s="15">
        <v>659.65</v>
      </c>
      <c r="G3452" s="15">
        <v>0</v>
      </c>
      <c r="H3452" s="15">
        <v>659.65</v>
      </c>
      <c r="I3452" s="15">
        <v>441.85</v>
      </c>
      <c r="J3452" s="15">
        <v>217.8</v>
      </c>
      <c r="K3452" s="16">
        <v>0.33017509</v>
      </c>
      <c r="L3452" s="13" t="s">
        <v>77</v>
      </c>
    </row>
    <row r="3453" spans="1:12" ht="24">
      <c r="A3453" s="13" t="s">
        <v>3491</v>
      </c>
      <c r="B3453" s="14">
        <v>45768</v>
      </c>
      <c r="C3453" s="13" t="s">
        <v>175</v>
      </c>
      <c r="D3453" s="13" t="s">
        <v>20</v>
      </c>
      <c r="E3453" s="13" t="s">
        <v>24</v>
      </c>
      <c r="F3453" s="15">
        <v>2284.98</v>
      </c>
      <c r="G3453" s="15">
        <v>0</v>
      </c>
      <c r="H3453" s="15">
        <v>2284.98</v>
      </c>
      <c r="I3453" s="15">
        <v>1706.95</v>
      </c>
      <c r="J3453" s="15">
        <v>578.03</v>
      </c>
      <c r="K3453" s="16">
        <v>0.25296939000000002</v>
      </c>
      <c r="L3453" s="13" t="s">
        <v>20</v>
      </c>
    </row>
    <row r="3454" spans="1:12" ht="24">
      <c r="A3454" s="13" t="s">
        <v>3492</v>
      </c>
      <c r="B3454" s="14">
        <v>45768</v>
      </c>
      <c r="C3454" s="13" t="s">
        <v>175</v>
      </c>
      <c r="D3454" s="13" t="s">
        <v>20</v>
      </c>
      <c r="E3454" s="13" t="s">
        <v>24</v>
      </c>
      <c r="F3454" s="15">
        <v>2228.4299999999998</v>
      </c>
      <c r="G3454" s="15">
        <v>0</v>
      </c>
      <c r="H3454" s="15">
        <v>2228.4299999999998</v>
      </c>
      <c r="I3454" s="15">
        <v>1659.1</v>
      </c>
      <c r="J3454" s="15">
        <v>569.33000000000004</v>
      </c>
      <c r="K3454" s="16">
        <v>0.25548480000000001</v>
      </c>
      <c r="L3454" s="13" t="s">
        <v>20</v>
      </c>
    </row>
    <row r="3455" spans="1:12" ht="24">
      <c r="A3455" s="13" t="s">
        <v>3423</v>
      </c>
      <c r="B3455" s="14">
        <v>45769</v>
      </c>
      <c r="C3455" s="13" t="s">
        <v>143</v>
      </c>
      <c r="D3455" s="13" t="s">
        <v>15</v>
      </c>
      <c r="E3455" s="13" t="s">
        <v>18</v>
      </c>
      <c r="F3455" s="15">
        <v>0</v>
      </c>
      <c r="G3455" s="15">
        <v>0</v>
      </c>
      <c r="H3455" s="15">
        <v>0</v>
      </c>
      <c r="I3455" s="15">
        <v>-567.69000000000005</v>
      </c>
      <c r="J3455" s="15">
        <v>567.69000000000005</v>
      </c>
      <c r="K3455" s="16">
        <v>0</v>
      </c>
      <c r="L3455" s="13" t="s">
        <v>240</v>
      </c>
    </row>
    <row r="3456" spans="1:12" ht="24">
      <c r="A3456" s="13" t="s">
        <v>3427</v>
      </c>
      <c r="B3456" s="14">
        <v>45769</v>
      </c>
      <c r="C3456" s="13" t="s">
        <v>143</v>
      </c>
      <c r="D3456" s="13" t="s">
        <v>15</v>
      </c>
      <c r="E3456" s="13" t="s">
        <v>18</v>
      </c>
      <c r="F3456" s="15">
        <v>0</v>
      </c>
      <c r="G3456" s="15">
        <v>0</v>
      </c>
      <c r="H3456" s="15">
        <v>0</v>
      </c>
      <c r="I3456" s="15">
        <v>-482.86</v>
      </c>
      <c r="J3456" s="15">
        <v>482.86</v>
      </c>
      <c r="K3456" s="16">
        <v>0</v>
      </c>
      <c r="L3456" s="13" t="s">
        <v>240</v>
      </c>
    </row>
    <row r="3457" spans="1:12" ht="24">
      <c r="A3457" s="13" t="s">
        <v>3297</v>
      </c>
      <c r="B3457" s="14">
        <v>45769</v>
      </c>
      <c r="C3457" s="13" t="s">
        <v>143</v>
      </c>
      <c r="D3457" s="13" t="s">
        <v>15</v>
      </c>
      <c r="E3457" s="13" t="s">
        <v>18</v>
      </c>
      <c r="F3457" s="15">
        <v>0</v>
      </c>
      <c r="G3457" s="15">
        <v>0</v>
      </c>
      <c r="H3457" s="15">
        <v>0</v>
      </c>
      <c r="I3457" s="15">
        <v>-676.76</v>
      </c>
      <c r="J3457" s="15">
        <v>676.76</v>
      </c>
      <c r="K3457" s="16">
        <v>0</v>
      </c>
      <c r="L3457" s="13" t="s">
        <v>240</v>
      </c>
    </row>
    <row r="3458" spans="1:12" ht="24">
      <c r="A3458" s="13" t="s">
        <v>3298</v>
      </c>
      <c r="B3458" s="14">
        <v>45769</v>
      </c>
      <c r="C3458" s="13" t="s">
        <v>143</v>
      </c>
      <c r="D3458" s="13" t="s">
        <v>15</v>
      </c>
      <c r="E3458" s="13" t="s">
        <v>18</v>
      </c>
      <c r="F3458" s="15">
        <v>0</v>
      </c>
      <c r="G3458" s="15">
        <v>0</v>
      </c>
      <c r="H3458" s="15">
        <v>0</v>
      </c>
      <c r="I3458" s="15">
        <v>-1526.6</v>
      </c>
      <c r="J3458" s="15">
        <v>1526.6</v>
      </c>
      <c r="K3458" s="16">
        <v>0</v>
      </c>
      <c r="L3458" s="13" t="s">
        <v>240</v>
      </c>
    </row>
    <row r="3459" spans="1:12" ht="24">
      <c r="A3459" s="13" t="s">
        <v>3299</v>
      </c>
      <c r="B3459" s="14">
        <v>45769</v>
      </c>
      <c r="C3459" s="13" t="s">
        <v>143</v>
      </c>
      <c r="D3459" s="13" t="s">
        <v>15</v>
      </c>
      <c r="E3459" s="13" t="s">
        <v>18</v>
      </c>
      <c r="F3459" s="15">
        <v>0</v>
      </c>
      <c r="G3459" s="15">
        <v>0</v>
      </c>
      <c r="H3459" s="15">
        <v>0</v>
      </c>
      <c r="I3459" s="15">
        <v>-2231.1</v>
      </c>
      <c r="J3459" s="15">
        <v>2231.1</v>
      </c>
      <c r="K3459" s="16">
        <v>0</v>
      </c>
      <c r="L3459" s="13" t="s">
        <v>240</v>
      </c>
    </row>
    <row r="3460" spans="1:12" ht="24">
      <c r="A3460" s="13" t="s">
        <v>3317</v>
      </c>
      <c r="B3460" s="14">
        <v>45769</v>
      </c>
      <c r="C3460" s="13" t="s">
        <v>143</v>
      </c>
      <c r="D3460" s="13" t="s">
        <v>15</v>
      </c>
      <c r="E3460" s="13" t="s">
        <v>18</v>
      </c>
      <c r="F3460" s="15">
        <v>0</v>
      </c>
      <c r="G3460" s="15">
        <v>0</v>
      </c>
      <c r="H3460" s="15">
        <v>0</v>
      </c>
      <c r="I3460" s="15">
        <v>-1193.98</v>
      </c>
      <c r="J3460" s="15">
        <v>1193.98</v>
      </c>
      <c r="K3460" s="16">
        <v>0</v>
      </c>
      <c r="L3460" s="13" t="s">
        <v>240</v>
      </c>
    </row>
    <row r="3461" spans="1:12" ht="24">
      <c r="A3461" s="13" t="s">
        <v>3318</v>
      </c>
      <c r="B3461" s="14">
        <v>45769</v>
      </c>
      <c r="C3461" s="13" t="s">
        <v>143</v>
      </c>
      <c r="D3461" s="13" t="s">
        <v>15</v>
      </c>
      <c r="E3461" s="13" t="s">
        <v>18</v>
      </c>
      <c r="F3461" s="15">
        <v>0</v>
      </c>
      <c r="G3461" s="15">
        <v>0</v>
      </c>
      <c r="H3461" s="15">
        <v>0</v>
      </c>
      <c r="I3461" s="15">
        <v>-2141.83</v>
      </c>
      <c r="J3461" s="15">
        <v>2141.83</v>
      </c>
      <c r="K3461" s="16">
        <v>0</v>
      </c>
      <c r="L3461" s="13" t="s">
        <v>240</v>
      </c>
    </row>
    <row r="3462" spans="1:12" ht="24">
      <c r="A3462" s="13" t="s">
        <v>3319</v>
      </c>
      <c r="B3462" s="14">
        <v>45769</v>
      </c>
      <c r="C3462" s="13" t="s">
        <v>143</v>
      </c>
      <c r="D3462" s="13" t="s">
        <v>15</v>
      </c>
      <c r="E3462" s="13" t="s">
        <v>18</v>
      </c>
      <c r="F3462" s="15">
        <v>0</v>
      </c>
      <c r="G3462" s="15">
        <v>0</v>
      </c>
      <c r="H3462" s="15">
        <v>0</v>
      </c>
      <c r="I3462" s="15">
        <v>-2888.12</v>
      </c>
      <c r="J3462" s="15">
        <v>2888.12</v>
      </c>
      <c r="K3462" s="16">
        <v>0</v>
      </c>
      <c r="L3462" s="13" t="s">
        <v>240</v>
      </c>
    </row>
    <row r="3463" spans="1:12" ht="24">
      <c r="A3463" s="13" t="s">
        <v>3428</v>
      </c>
      <c r="B3463" s="14">
        <v>45769</v>
      </c>
      <c r="C3463" s="13" t="s">
        <v>273</v>
      </c>
      <c r="D3463" s="13" t="s">
        <v>76</v>
      </c>
      <c r="E3463" s="13" t="s">
        <v>18</v>
      </c>
      <c r="F3463" s="15">
        <v>0</v>
      </c>
      <c r="G3463" s="15">
        <v>0</v>
      </c>
      <c r="H3463" s="15">
        <v>0</v>
      </c>
      <c r="I3463" s="15">
        <v>-5.44</v>
      </c>
      <c r="J3463" s="15">
        <v>5.44</v>
      </c>
      <c r="K3463" s="16">
        <v>0</v>
      </c>
      <c r="L3463" s="13" t="s">
        <v>269</v>
      </c>
    </row>
    <row r="3464" spans="1:12" ht="36">
      <c r="A3464" s="13" t="s">
        <v>266</v>
      </c>
      <c r="B3464" s="14">
        <v>45769</v>
      </c>
      <c r="C3464" s="13" t="s">
        <v>152</v>
      </c>
      <c r="D3464" s="13" t="s">
        <v>113</v>
      </c>
      <c r="E3464" s="13" t="s">
        <v>24</v>
      </c>
      <c r="F3464" s="15">
        <v>0</v>
      </c>
      <c r="G3464" s="15">
        <v>0</v>
      </c>
      <c r="H3464" s="15">
        <v>0</v>
      </c>
      <c r="I3464" s="15">
        <v>-112.54</v>
      </c>
      <c r="J3464" s="15">
        <v>112.54</v>
      </c>
      <c r="K3464" s="16">
        <v>0</v>
      </c>
      <c r="L3464" s="13" t="s">
        <v>113</v>
      </c>
    </row>
    <row r="3465" spans="1:12" ht="36">
      <c r="A3465" s="13" t="s">
        <v>1712</v>
      </c>
      <c r="B3465" s="14">
        <v>45769</v>
      </c>
      <c r="C3465" s="13" t="s">
        <v>152</v>
      </c>
      <c r="D3465" s="13" t="s">
        <v>113</v>
      </c>
      <c r="E3465" s="13" t="s">
        <v>24</v>
      </c>
      <c r="F3465" s="15">
        <v>0</v>
      </c>
      <c r="G3465" s="15">
        <v>0</v>
      </c>
      <c r="H3465" s="15">
        <v>0</v>
      </c>
      <c r="I3465" s="15">
        <v>-2505.56</v>
      </c>
      <c r="J3465" s="15">
        <v>2505.56</v>
      </c>
      <c r="K3465" s="16">
        <v>0</v>
      </c>
      <c r="L3465" s="13" t="s">
        <v>261</v>
      </c>
    </row>
    <row r="3466" spans="1:12" ht="24">
      <c r="A3466" s="13" t="s">
        <v>2101</v>
      </c>
      <c r="B3466" s="14">
        <v>45769</v>
      </c>
      <c r="C3466" s="13" t="s">
        <v>1781</v>
      </c>
      <c r="D3466" s="13" t="s">
        <v>81</v>
      </c>
      <c r="E3466" s="13" t="s">
        <v>24</v>
      </c>
      <c r="F3466" s="15">
        <v>0</v>
      </c>
      <c r="G3466" s="15">
        <v>0</v>
      </c>
      <c r="H3466" s="15">
        <v>0</v>
      </c>
      <c r="I3466" s="15">
        <v>-562.5</v>
      </c>
      <c r="J3466" s="15">
        <v>562.5</v>
      </c>
      <c r="K3466" s="16">
        <v>0</v>
      </c>
      <c r="L3466" s="13" t="s">
        <v>2753</v>
      </c>
    </row>
    <row r="3467" spans="1:12" ht="36">
      <c r="A3467" s="13" t="s">
        <v>620</v>
      </c>
      <c r="B3467" s="14">
        <v>45769</v>
      </c>
      <c r="C3467" s="13" t="s">
        <v>621</v>
      </c>
      <c r="D3467" s="13" t="s">
        <v>371</v>
      </c>
      <c r="E3467" s="13" t="s">
        <v>24</v>
      </c>
      <c r="F3467" s="15">
        <v>0</v>
      </c>
      <c r="G3467" s="15">
        <v>0</v>
      </c>
      <c r="H3467" s="15">
        <v>0</v>
      </c>
      <c r="I3467" s="15">
        <v>550</v>
      </c>
      <c r="J3467" s="15">
        <v>-550</v>
      </c>
      <c r="K3467" s="16">
        <v>0</v>
      </c>
      <c r="L3467" s="13" t="s">
        <v>237</v>
      </c>
    </row>
    <row r="3468" spans="1:12" ht="36">
      <c r="A3468" s="13" t="s">
        <v>1072</v>
      </c>
      <c r="B3468" s="14">
        <v>45769</v>
      </c>
      <c r="C3468" s="13" t="s">
        <v>152</v>
      </c>
      <c r="D3468" s="13" t="s">
        <v>113</v>
      </c>
      <c r="E3468" s="13" t="s">
        <v>24</v>
      </c>
      <c r="F3468" s="15">
        <v>0</v>
      </c>
      <c r="G3468" s="15">
        <v>0</v>
      </c>
      <c r="H3468" s="15">
        <v>0</v>
      </c>
      <c r="I3468" s="15">
        <v>-1500.66</v>
      </c>
      <c r="J3468" s="15">
        <v>1500.66</v>
      </c>
      <c r="K3468" s="16">
        <v>0</v>
      </c>
      <c r="L3468" s="13" t="s">
        <v>113</v>
      </c>
    </row>
    <row r="3469" spans="1:12" ht="24">
      <c r="A3469" s="13" t="s">
        <v>1819</v>
      </c>
      <c r="B3469" s="14">
        <v>45769</v>
      </c>
      <c r="C3469" s="13" t="s">
        <v>71</v>
      </c>
      <c r="D3469" s="13" t="s">
        <v>70</v>
      </c>
      <c r="E3469" s="13" t="s">
        <v>24</v>
      </c>
      <c r="F3469" s="15">
        <v>0</v>
      </c>
      <c r="G3469" s="15">
        <v>0</v>
      </c>
      <c r="H3469" s="15">
        <v>0</v>
      </c>
      <c r="I3469" s="15">
        <v>91.07</v>
      </c>
      <c r="J3469" s="15">
        <v>-91.07</v>
      </c>
      <c r="K3469" s="16">
        <v>0</v>
      </c>
      <c r="L3469" s="13" t="s">
        <v>243</v>
      </c>
    </row>
    <row r="3470" spans="1:12" ht="36">
      <c r="A3470" s="13" t="s">
        <v>2929</v>
      </c>
      <c r="B3470" s="14">
        <v>45769</v>
      </c>
      <c r="C3470" s="13" t="s">
        <v>446</v>
      </c>
      <c r="D3470" s="13" t="s">
        <v>181</v>
      </c>
      <c r="E3470" s="13" t="s">
        <v>18</v>
      </c>
      <c r="F3470" s="15">
        <v>0</v>
      </c>
      <c r="G3470" s="15">
        <v>0</v>
      </c>
      <c r="H3470" s="15">
        <v>0</v>
      </c>
      <c r="I3470" s="15">
        <v>559.86</v>
      </c>
      <c r="J3470" s="15">
        <v>-559.86</v>
      </c>
      <c r="K3470" s="16">
        <v>0</v>
      </c>
      <c r="L3470" s="13" t="s">
        <v>260</v>
      </c>
    </row>
    <row r="3471" spans="1:12">
      <c r="A3471" s="13" t="s">
        <v>2547</v>
      </c>
      <c r="B3471" s="14">
        <v>45769</v>
      </c>
      <c r="C3471" s="13" t="s">
        <v>2092</v>
      </c>
      <c r="D3471" s="13" t="s">
        <v>76</v>
      </c>
      <c r="E3471" s="13" t="s">
        <v>18</v>
      </c>
      <c r="F3471" s="15">
        <v>0</v>
      </c>
      <c r="G3471" s="15">
        <v>-2606.2199999999998</v>
      </c>
      <c r="H3471" s="15">
        <v>-2606.2199999999998</v>
      </c>
      <c r="I3471" s="15">
        <v>1488.22</v>
      </c>
      <c r="J3471" s="15">
        <v>-4094.44</v>
      </c>
      <c r="K3471" s="16">
        <v>1.5710262399999999</v>
      </c>
      <c r="L3471" s="13" t="s">
        <v>237</v>
      </c>
    </row>
    <row r="3472" spans="1:12">
      <c r="A3472" s="13" t="s">
        <v>3454</v>
      </c>
      <c r="B3472" s="14">
        <v>45769</v>
      </c>
      <c r="C3472" s="13" t="s">
        <v>60</v>
      </c>
      <c r="D3472" s="13" t="s">
        <v>59</v>
      </c>
      <c r="E3472" s="13" t="s">
        <v>18</v>
      </c>
      <c r="F3472" s="15">
        <v>0</v>
      </c>
      <c r="G3472" s="15">
        <v>0</v>
      </c>
      <c r="H3472" s="15">
        <v>0</v>
      </c>
      <c r="I3472" s="15">
        <v>-32.9</v>
      </c>
      <c r="J3472" s="15">
        <v>32.9</v>
      </c>
      <c r="K3472" s="16">
        <v>0</v>
      </c>
      <c r="L3472" s="13" t="s">
        <v>181</v>
      </c>
    </row>
    <row r="3473" spans="1:12" ht="24">
      <c r="A3473" s="13" t="s">
        <v>3338</v>
      </c>
      <c r="B3473" s="14">
        <v>45769</v>
      </c>
      <c r="C3473" s="13" t="s">
        <v>1825</v>
      </c>
      <c r="D3473" s="13" t="s">
        <v>30</v>
      </c>
      <c r="E3473" s="13" t="s">
        <v>33</v>
      </c>
      <c r="F3473" s="15">
        <v>0</v>
      </c>
      <c r="G3473" s="15">
        <v>0</v>
      </c>
      <c r="H3473" s="15">
        <v>0</v>
      </c>
      <c r="I3473" s="15">
        <v>0.22</v>
      </c>
      <c r="J3473" s="15">
        <v>-0.22</v>
      </c>
      <c r="K3473" s="16">
        <v>0</v>
      </c>
      <c r="L3473" s="13" t="s">
        <v>77</v>
      </c>
    </row>
    <row r="3474" spans="1:12" ht="36">
      <c r="A3474" s="13" t="s">
        <v>3462</v>
      </c>
      <c r="B3474" s="14">
        <v>45769</v>
      </c>
      <c r="C3474" s="13" t="s">
        <v>89</v>
      </c>
      <c r="D3474" s="13" t="s">
        <v>39</v>
      </c>
      <c r="E3474" s="13" t="s">
        <v>33</v>
      </c>
      <c r="F3474" s="15">
        <v>0</v>
      </c>
      <c r="G3474" s="15">
        <v>0</v>
      </c>
      <c r="H3474" s="15">
        <v>0</v>
      </c>
      <c r="I3474" s="15">
        <v>-85.5</v>
      </c>
      <c r="J3474" s="15">
        <v>85.5</v>
      </c>
      <c r="K3474" s="16">
        <v>0</v>
      </c>
      <c r="L3474" s="13" t="s">
        <v>117</v>
      </c>
    </row>
    <row r="3475" spans="1:12">
      <c r="A3475" s="13" t="s">
        <v>3493</v>
      </c>
      <c r="B3475" s="14">
        <v>45769</v>
      </c>
      <c r="C3475" s="13" t="s">
        <v>21</v>
      </c>
      <c r="D3475" s="13" t="s">
        <v>20</v>
      </c>
      <c r="E3475" s="13" t="s">
        <v>24</v>
      </c>
      <c r="F3475" s="15">
        <v>1100</v>
      </c>
      <c r="G3475" s="15">
        <v>0</v>
      </c>
      <c r="H3475" s="15">
        <v>1100</v>
      </c>
      <c r="I3475" s="15">
        <v>880</v>
      </c>
      <c r="J3475" s="15">
        <v>220</v>
      </c>
      <c r="K3475" s="16">
        <v>0.2</v>
      </c>
      <c r="L3475" s="13" t="s">
        <v>20</v>
      </c>
    </row>
    <row r="3476" spans="1:12">
      <c r="A3476" s="13" t="s">
        <v>3494</v>
      </c>
      <c r="B3476" s="14">
        <v>45769</v>
      </c>
      <c r="C3476" s="13" t="s">
        <v>21</v>
      </c>
      <c r="D3476" s="13" t="s">
        <v>20</v>
      </c>
      <c r="E3476" s="13" t="s">
        <v>24</v>
      </c>
      <c r="F3476" s="15">
        <v>615</v>
      </c>
      <c r="G3476" s="15">
        <v>0</v>
      </c>
      <c r="H3476" s="15">
        <v>615</v>
      </c>
      <c r="I3476" s="15">
        <v>492</v>
      </c>
      <c r="J3476" s="15">
        <v>123</v>
      </c>
      <c r="K3476" s="16">
        <v>0.2</v>
      </c>
      <c r="L3476" s="13" t="s">
        <v>20</v>
      </c>
    </row>
    <row r="3477" spans="1:12" ht="24">
      <c r="A3477" s="13" t="s">
        <v>3495</v>
      </c>
      <c r="B3477" s="14">
        <v>45769</v>
      </c>
      <c r="C3477" s="13" t="s">
        <v>175</v>
      </c>
      <c r="D3477" s="13" t="s">
        <v>20</v>
      </c>
      <c r="E3477" s="13" t="s">
        <v>24</v>
      </c>
      <c r="F3477" s="15">
        <v>2228.4299999999998</v>
      </c>
      <c r="G3477" s="15">
        <v>0</v>
      </c>
      <c r="H3477" s="15">
        <v>2228.4299999999998</v>
      </c>
      <c r="I3477" s="15">
        <v>1710.1</v>
      </c>
      <c r="J3477" s="15">
        <v>518.33000000000004</v>
      </c>
      <c r="K3477" s="16">
        <v>0.23259874</v>
      </c>
      <c r="L3477" s="13" t="s">
        <v>20</v>
      </c>
    </row>
    <row r="3478" spans="1:12" ht="48">
      <c r="A3478" s="13" t="s">
        <v>442</v>
      </c>
      <c r="B3478" s="14">
        <v>45769</v>
      </c>
      <c r="C3478" s="13" t="s">
        <v>443</v>
      </c>
      <c r="D3478" s="13" t="s">
        <v>106</v>
      </c>
      <c r="E3478" s="13" t="s">
        <v>33</v>
      </c>
      <c r="F3478" s="15">
        <v>0</v>
      </c>
      <c r="G3478" s="15">
        <v>0</v>
      </c>
      <c r="H3478" s="15">
        <v>0</v>
      </c>
      <c r="I3478" s="15">
        <v>951</v>
      </c>
      <c r="J3478" s="15">
        <v>-951</v>
      </c>
      <c r="K3478" s="16">
        <v>0</v>
      </c>
      <c r="L3478" s="13" t="s">
        <v>460</v>
      </c>
    </row>
    <row r="3479" spans="1:12" ht="24">
      <c r="A3479" s="13" t="s">
        <v>454</v>
      </c>
      <c r="B3479" s="14">
        <v>45769</v>
      </c>
      <c r="C3479" s="13" t="s">
        <v>71</v>
      </c>
      <c r="D3479" s="13" t="s">
        <v>70</v>
      </c>
      <c r="E3479" s="13" t="s">
        <v>24</v>
      </c>
      <c r="F3479" s="15">
        <v>0</v>
      </c>
      <c r="G3479" s="15">
        <v>0</v>
      </c>
      <c r="H3479" s="15">
        <v>0</v>
      </c>
      <c r="I3479" s="15">
        <v>375</v>
      </c>
      <c r="J3479" s="15">
        <v>-375</v>
      </c>
      <c r="K3479" s="16">
        <v>0</v>
      </c>
      <c r="L3479" s="13" t="s">
        <v>243</v>
      </c>
    </row>
    <row r="3480" spans="1:12" ht="24">
      <c r="A3480" s="13" t="s">
        <v>482</v>
      </c>
      <c r="B3480" s="14">
        <v>45769</v>
      </c>
      <c r="C3480" s="13" t="s">
        <v>273</v>
      </c>
      <c r="D3480" s="13" t="s">
        <v>76</v>
      </c>
      <c r="E3480" s="13" t="s">
        <v>18</v>
      </c>
      <c r="F3480" s="15">
        <v>0</v>
      </c>
      <c r="G3480" s="15">
        <v>0</v>
      </c>
      <c r="H3480" s="15">
        <v>0</v>
      </c>
      <c r="I3480" s="15">
        <v>-594.44000000000005</v>
      </c>
      <c r="J3480" s="15">
        <v>594.44000000000005</v>
      </c>
      <c r="K3480" s="16">
        <v>0</v>
      </c>
      <c r="L3480" s="13" t="s">
        <v>269</v>
      </c>
    </row>
    <row r="3481" spans="1:12">
      <c r="A3481" s="13" t="s">
        <v>3439</v>
      </c>
      <c r="B3481" s="14">
        <v>45769</v>
      </c>
      <c r="C3481" s="13" t="s">
        <v>21</v>
      </c>
      <c r="D3481" s="13" t="s">
        <v>20</v>
      </c>
      <c r="E3481" s="13" t="s">
        <v>24</v>
      </c>
      <c r="F3481" s="15">
        <v>5.19</v>
      </c>
      <c r="G3481" s="15">
        <v>0</v>
      </c>
      <c r="H3481" s="15">
        <v>5.19</v>
      </c>
      <c r="I3481" s="15">
        <v>14.14</v>
      </c>
      <c r="J3481" s="15">
        <v>-8.9499999999999993</v>
      </c>
      <c r="K3481" s="16">
        <v>-1.72447013</v>
      </c>
      <c r="L3481" s="13" t="s">
        <v>20</v>
      </c>
    </row>
    <row r="3482" spans="1:12" ht="36">
      <c r="A3482" s="13" t="s">
        <v>3416</v>
      </c>
      <c r="B3482" s="14">
        <v>45769</v>
      </c>
      <c r="C3482" s="13" t="s">
        <v>121</v>
      </c>
      <c r="D3482" s="13" t="s">
        <v>120</v>
      </c>
      <c r="E3482" s="13" t="s">
        <v>24</v>
      </c>
      <c r="F3482" s="15">
        <v>0</v>
      </c>
      <c r="G3482" s="15">
        <v>0</v>
      </c>
      <c r="H3482" s="15">
        <v>0</v>
      </c>
      <c r="I3482" s="15">
        <v>5.66</v>
      </c>
      <c r="J3482" s="15">
        <v>-5.66</v>
      </c>
      <c r="K3482" s="16">
        <v>0</v>
      </c>
      <c r="L3482" s="13" t="s">
        <v>2753</v>
      </c>
    </row>
    <row r="3483" spans="1:12" ht="36">
      <c r="A3483" s="13" t="s">
        <v>2123</v>
      </c>
      <c r="B3483" s="14">
        <v>45769</v>
      </c>
      <c r="C3483" s="13" t="s">
        <v>2108</v>
      </c>
      <c r="D3483" s="13" t="s">
        <v>59</v>
      </c>
      <c r="E3483" s="13" t="s">
        <v>18</v>
      </c>
      <c r="F3483" s="15">
        <v>0</v>
      </c>
      <c r="G3483" s="15">
        <v>0</v>
      </c>
      <c r="H3483" s="15">
        <v>0</v>
      </c>
      <c r="I3483" s="15">
        <v>71.83</v>
      </c>
      <c r="J3483" s="15">
        <v>-71.83</v>
      </c>
      <c r="K3483" s="16">
        <v>0</v>
      </c>
      <c r="L3483" s="13" t="s">
        <v>269</v>
      </c>
    </row>
    <row r="3484" spans="1:12" ht="24">
      <c r="A3484" s="13" t="s">
        <v>2482</v>
      </c>
      <c r="B3484" s="14">
        <v>45769</v>
      </c>
      <c r="C3484" s="13" t="s">
        <v>295</v>
      </c>
      <c r="D3484" s="13" t="s">
        <v>59</v>
      </c>
      <c r="E3484" s="13" t="s">
        <v>18</v>
      </c>
      <c r="F3484" s="15">
        <v>0</v>
      </c>
      <c r="G3484" s="15">
        <v>0</v>
      </c>
      <c r="H3484" s="15">
        <v>0</v>
      </c>
      <c r="I3484" s="15">
        <v>55.52</v>
      </c>
      <c r="J3484" s="15">
        <v>-55.52</v>
      </c>
      <c r="K3484" s="16">
        <v>0</v>
      </c>
      <c r="L3484" s="13" t="s">
        <v>3259</v>
      </c>
    </row>
    <row r="3485" spans="1:12" ht="24">
      <c r="A3485" s="13" t="s">
        <v>2493</v>
      </c>
      <c r="B3485" s="14">
        <v>45769</v>
      </c>
      <c r="C3485" s="13" t="s">
        <v>175</v>
      </c>
      <c r="D3485" s="13" t="s">
        <v>20</v>
      </c>
      <c r="E3485" s="13" t="s">
        <v>24</v>
      </c>
      <c r="F3485" s="15">
        <v>0</v>
      </c>
      <c r="G3485" s="15">
        <v>0</v>
      </c>
      <c r="H3485" s="15">
        <v>0</v>
      </c>
      <c r="I3485" s="15">
        <v>64</v>
      </c>
      <c r="J3485" s="15">
        <v>-64</v>
      </c>
      <c r="K3485" s="16">
        <v>0</v>
      </c>
      <c r="L3485" s="13" t="s">
        <v>20</v>
      </c>
    </row>
    <row r="3486" spans="1:12" ht="24">
      <c r="A3486" s="13" t="s">
        <v>3496</v>
      </c>
      <c r="B3486" s="14">
        <v>45769</v>
      </c>
      <c r="C3486" s="13" t="s">
        <v>1661</v>
      </c>
      <c r="D3486" s="13" t="s">
        <v>45</v>
      </c>
      <c r="E3486" s="13" t="s">
        <v>24</v>
      </c>
      <c r="F3486" s="15">
        <v>2270</v>
      </c>
      <c r="G3486" s="15">
        <v>0</v>
      </c>
      <c r="H3486" s="15">
        <v>2270</v>
      </c>
      <c r="I3486" s="15">
        <v>1847.08</v>
      </c>
      <c r="J3486" s="15">
        <v>422.92</v>
      </c>
      <c r="K3486" s="16">
        <v>0.18630837</v>
      </c>
      <c r="L3486" s="13" t="s">
        <v>241</v>
      </c>
    </row>
    <row r="3487" spans="1:12">
      <c r="A3487" s="13" t="s">
        <v>3206</v>
      </c>
      <c r="B3487" s="14">
        <v>45769</v>
      </c>
      <c r="C3487" s="13" t="s">
        <v>21</v>
      </c>
      <c r="D3487" s="13" t="s">
        <v>20</v>
      </c>
      <c r="E3487" s="13" t="s">
        <v>24</v>
      </c>
      <c r="F3487" s="15">
        <v>0</v>
      </c>
      <c r="G3487" s="15">
        <v>0</v>
      </c>
      <c r="H3487" s="15">
        <v>0</v>
      </c>
      <c r="I3487" s="15">
        <v>-125.72</v>
      </c>
      <c r="J3487" s="15">
        <v>125.72</v>
      </c>
      <c r="K3487" s="16">
        <v>0</v>
      </c>
      <c r="L3487" s="13" t="s">
        <v>20</v>
      </c>
    </row>
    <row r="3488" spans="1:12">
      <c r="A3488" s="13" t="s">
        <v>3497</v>
      </c>
      <c r="B3488" s="14">
        <v>45769</v>
      </c>
      <c r="C3488" s="13" t="s">
        <v>291</v>
      </c>
      <c r="D3488" s="13" t="s">
        <v>45</v>
      </c>
      <c r="E3488" s="13" t="s">
        <v>24</v>
      </c>
      <c r="F3488" s="15">
        <v>24437.73</v>
      </c>
      <c r="G3488" s="15">
        <v>0</v>
      </c>
      <c r="H3488" s="15">
        <v>24437.73</v>
      </c>
      <c r="I3488" s="15">
        <v>19173.53</v>
      </c>
      <c r="J3488" s="15">
        <v>5264.2</v>
      </c>
      <c r="K3488" s="16">
        <v>0.21541281000000001</v>
      </c>
      <c r="L3488" s="13" t="s">
        <v>241</v>
      </c>
    </row>
    <row r="3489" spans="1:12" ht="48">
      <c r="A3489" s="13" t="s">
        <v>3306</v>
      </c>
      <c r="B3489" s="14">
        <v>45769</v>
      </c>
      <c r="C3489" s="13" t="s">
        <v>3150</v>
      </c>
      <c r="D3489" s="13" t="s">
        <v>59</v>
      </c>
      <c r="E3489" s="13" t="s">
        <v>18</v>
      </c>
      <c r="F3489" s="15">
        <v>0</v>
      </c>
      <c r="G3489" s="15">
        <v>0</v>
      </c>
      <c r="H3489" s="15">
        <v>0</v>
      </c>
      <c r="I3489" s="15">
        <v>275.55</v>
      </c>
      <c r="J3489" s="15">
        <v>-275.55</v>
      </c>
      <c r="K3489" s="16">
        <v>0</v>
      </c>
      <c r="L3489" s="13" t="s">
        <v>272</v>
      </c>
    </row>
    <row r="3490" spans="1:12" ht="24">
      <c r="A3490" s="13" t="s">
        <v>3498</v>
      </c>
      <c r="B3490" s="14">
        <v>45769</v>
      </c>
      <c r="C3490" s="13" t="s">
        <v>236</v>
      </c>
      <c r="D3490" s="13" t="s">
        <v>81</v>
      </c>
      <c r="E3490" s="13" t="s">
        <v>24</v>
      </c>
      <c r="F3490" s="15">
        <v>4555</v>
      </c>
      <c r="G3490" s="15">
        <v>0</v>
      </c>
      <c r="H3490" s="15">
        <v>4555</v>
      </c>
      <c r="I3490" s="15">
        <v>3416.13</v>
      </c>
      <c r="J3490" s="15">
        <v>1138.8699999999999</v>
      </c>
      <c r="K3490" s="16">
        <v>0.25002634000000001</v>
      </c>
      <c r="L3490" s="13" t="s">
        <v>2173</v>
      </c>
    </row>
    <row r="3491" spans="1:12" ht="24">
      <c r="A3491" s="13" t="s">
        <v>3485</v>
      </c>
      <c r="B3491" s="14">
        <v>45769</v>
      </c>
      <c r="C3491" s="13" t="s">
        <v>175</v>
      </c>
      <c r="D3491" s="13" t="s">
        <v>20</v>
      </c>
      <c r="E3491" s="13" t="s">
        <v>24</v>
      </c>
      <c r="F3491" s="15">
        <v>0</v>
      </c>
      <c r="G3491" s="15">
        <v>0</v>
      </c>
      <c r="H3491" s="15">
        <v>0</v>
      </c>
      <c r="I3491" s="15">
        <v>37.42</v>
      </c>
      <c r="J3491" s="15">
        <v>-37.42</v>
      </c>
      <c r="K3491" s="16">
        <v>0</v>
      </c>
      <c r="L3491" s="13" t="s">
        <v>20</v>
      </c>
    </row>
    <row r="3492" spans="1:12" ht="24">
      <c r="A3492" s="13" t="s">
        <v>3487</v>
      </c>
      <c r="B3492" s="14">
        <v>45769</v>
      </c>
      <c r="C3492" s="13" t="s">
        <v>175</v>
      </c>
      <c r="D3492" s="13" t="s">
        <v>20</v>
      </c>
      <c r="E3492" s="13" t="s">
        <v>24</v>
      </c>
      <c r="F3492" s="15">
        <v>0</v>
      </c>
      <c r="G3492" s="15">
        <v>0</v>
      </c>
      <c r="H3492" s="15">
        <v>0</v>
      </c>
      <c r="I3492" s="15">
        <v>37.42</v>
      </c>
      <c r="J3492" s="15">
        <v>-37.42</v>
      </c>
      <c r="K3492" s="16">
        <v>0</v>
      </c>
      <c r="L3492" s="13" t="s">
        <v>20</v>
      </c>
    </row>
    <row r="3493" spans="1:12" ht="24">
      <c r="A3493" s="13" t="s">
        <v>3488</v>
      </c>
      <c r="B3493" s="14">
        <v>45769</v>
      </c>
      <c r="C3493" s="13" t="s">
        <v>175</v>
      </c>
      <c r="D3493" s="13" t="s">
        <v>20</v>
      </c>
      <c r="E3493" s="13" t="s">
        <v>24</v>
      </c>
      <c r="F3493" s="15">
        <v>0</v>
      </c>
      <c r="G3493" s="15">
        <v>0</v>
      </c>
      <c r="H3493" s="15">
        <v>0</v>
      </c>
      <c r="I3493" s="15">
        <v>37.42</v>
      </c>
      <c r="J3493" s="15">
        <v>-37.42</v>
      </c>
      <c r="K3493" s="16">
        <v>0</v>
      </c>
      <c r="L3493" s="13" t="s">
        <v>20</v>
      </c>
    </row>
    <row r="3494" spans="1:12" ht="24">
      <c r="A3494" s="13" t="s">
        <v>3489</v>
      </c>
      <c r="B3494" s="14">
        <v>45769</v>
      </c>
      <c r="C3494" s="13" t="s">
        <v>175</v>
      </c>
      <c r="D3494" s="13" t="s">
        <v>20</v>
      </c>
      <c r="E3494" s="13" t="s">
        <v>24</v>
      </c>
      <c r="F3494" s="15">
        <v>0</v>
      </c>
      <c r="G3494" s="15">
        <v>0</v>
      </c>
      <c r="H3494" s="15">
        <v>0</v>
      </c>
      <c r="I3494" s="15">
        <v>33.799999999999997</v>
      </c>
      <c r="J3494" s="15">
        <v>-33.799999999999997</v>
      </c>
      <c r="K3494" s="16">
        <v>0</v>
      </c>
      <c r="L3494" s="13" t="s">
        <v>20</v>
      </c>
    </row>
    <row r="3495" spans="1:12" ht="24">
      <c r="A3495" s="13" t="s">
        <v>3490</v>
      </c>
      <c r="B3495" s="14">
        <v>45769</v>
      </c>
      <c r="C3495" s="13" t="s">
        <v>175</v>
      </c>
      <c r="D3495" s="13" t="s">
        <v>20</v>
      </c>
      <c r="E3495" s="13" t="s">
        <v>24</v>
      </c>
      <c r="F3495" s="15">
        <v>0</v>
      </c>
      <c r="G3495" s="15">
        <v>0</v>
      </c>
      <c r="H3495" s="15">
        <v>0</v>
      </c>
      <c r="I3495" s="15">
        <v>33.799999999999997</v>
      </c>
      <c r="J3495" s="15">
        <v>-33.799999999999997</v>
      </c>
      <c r="K3495" s="16">
        <v>0</v>
      </c>
      <c r="L3495" s="13" t="s">
        <v>20</v>
      </c>
    </row>
    <row r="3496" spans="1:12" ht="24">
      <c r="A3496" s="13" t="s">
        <v>3499</v>
      </c>
      <c r="B3496" s="14">
        <v>45769</v>
      </c>
      <c r="C3496" s="13" t="s">
        <v>175</v>
      </c>
      <c r="D3496" s="13" t="s">
        <v>20</v>
      </c>
      <c r="E3496" s="13" t="s">
        <v>24</v>
      </c>
      <c r="F3496" s="15">
        <v>1651</v>
      </c>
      <c r="G3496" s="15">
        <v>0</v>
      </c>
      <c r="H3496" s="15">
        <v>1651</v>
      </c>
      <c r="I3496" s="15">
        <v>1330.8</v>
      </c>
      <c r="J3496" s="15">
        <v>320.2</v>
      </c>
      <c r="K3496" s="16">
        <v>0.19394306</v>
      </c>
      <c r="L3496" s="13" t="s">
        <v>20</v>
      </c>
    </row>
    <row r="3497" spans="1:12" ht="24">
      <c r="A3497" s="13" t="s">
        <v>3500</v>
      </c>
      <c r="B3497" s="14">
        <v>45769</v>
      </c>
      <c r="C3497" s="13" t="s">
        <v>3459</v>
      </c>
      <c r="D3497" s="13" t="s">
        <v>76</v>
      </c>
      <c r="E3497" s="13" t="s">
        <v>18</v>
      </c>
      <c r="F3497" s="15">
        <v>263793</v>
      </c>
      <c r="G3497" s="15">
        <v>0</v>
      </c>
      <c r="H3497" s="15">
        <v>263793</v>
      </c>
      <c r="I3497" s="15">
        <v>188153.15</v>
      </c>
      <c r="J3497" s="15">
        <v>75639.850000000006</v>
      </c>
      <c r="K3497" s="16">
        <v>0.28673940999999997</v>
      </c>
      <c r="L3497" s="13" t="s">
        <v>238</v>
      </c>
    </row>
    <row r="3498" spans="1:12" ht="24">
      <c r="A3498" s="13" t="s">
        <v>3491</v>
      </c>
      <c r="B3498" s="14">
        <v>45769</v>
      </c>
      <c r="C3498" s="13" t="s">
        <v>175</v>
      </c>
      <c r="D3498" s="13" t="s">
        <v>20</v>
      </c>
      <c r="E3498" s="13" t="s">
        <v>24</v>
      </c>
      <c r="F3498" s="15">
        <v>0</v>
      </c>
      <c r="G3498" s="15">
        <v>0</v>
      </c>
      <c r="H3498" s="15">
        <v>0</v>
      </c>
      <c r="I3498" s="15">
        <v>33.799999999999997</v>
      </c>
      <c r="J3498" s="15">
        <v>-33.799999999999997</v>
      </c>
      <c r="K3498" s="16">
        <v>0</v>
      </c>
      <c r="L3498" s="13" t="s">
        <v>20</v>
      </c>
    </row>
    <row r="3499" spans="1:12" ht="24">
      <c r="A3499" s="13" t="s">
        <v>3492</v>
      </c>
      <c r="B3499" s="14">
        <v>45769</v>
      </c>
      <c r="C3499" s="13" t="s">
        <v>175</v>
      </c>
      <c r="D3499" s="13" t="s">
        <v>20</v>
      </c>
      <c r="E3499" s="13" t="s">
        <v>24</v>
      </c>
      <c r="F3499" s="15">
        <v>0</v>
      </c>
      <c r="G3499" s="15">
        <v>0</v>
      </c>
      <c r="H3499" s="15">
        <v>0</v>
      </c>
      <c r="I3499" s="15">
        <v>33.799999999999997</v>
      </c>
      <c r="J3499" s="15">
        <v>-33.799999999999997</v>
      </c>
      <c r="K3499" s="16">
        <v>0</v>
      </c>
      <c r="L3499" s="13" t="s">
        <v>20</v>
      </c>
    </row>
    <row r="3500" spans="1:12" ht="24">
      <c r="A3500" s="13" t="s">
        <v>3501</v>
      </c>
      <c r="B3500" s="14">
        <v>45769</v>
      </c>
      <c r="C3500" s="13" t="s">
        <v>175</v>
      </c>
      <c r="D3500" s="13" t="s">
        <v>20</v>
      </c>
      <c r="E3500" s="13" t="s">
        <v>24</v>
      </c>
      <c r="F3500" s="15">
        <v>1514.18</v>
      </c>
      <c r="G3500" s="15">
        <v>0</v>
      </c>
      <c r="H3500" s="15">
        <v>1514.18</v>
      </c>
      <c r="I3500" s="15">
        <v>1235.3499999999999</v>
      </c>
      <c r="J3500" s="15">
        <v>278.83</v>
      </c>
      <c r="K3500" s="16">
        <v>0.18414586999999999</v>
      </c>
      <c r="L3500" s="13" t="s">
        <v>20</v>
      </c>
    </row>
    <row r="3501" spans="1:12" ht="24">
      <c r="A3501" s="13" t="s">
        <v>3502</v>
      </c>
      <c r="B3501" s="14">
        <v>45769</v>
      </c>
      <c r="C3501" s="13" t="s">
        <v>3503</v>
      </c>
      <c r="D3501" s="13" t="s">
        <v>76</v>
      </c>
      <c r="E3501" s="13" t="s">
        <v>18</v>
      </c>
      <c r="F3501" s="15">
        <v>1800</v>
      </c>
      <c r="G3501" s="15">
        <v>0</v>
      </c>
      <c r="H3501" s="15">
        <v>1800</v>
      </c>
      <c r="I3501" s="15">
        <v>1397.68</v>
      </c>
      <c r="J3501" s="15">
        <v>402.32</v>
      </c>
      <c r="K3501" s="16">
        <v>0.22351111000000001</v>
      </c>
      <c r="L3501" s="13" t="s">
        <v>68</v>
      </c>
    </row>
    <row r="3502" spans="1:12" ht="24">
      <c r="A3502" s="13" t="s">
        <v>3504</v>
      </c>
      <c r="B3502" s="14">
        <v>45769</v>
      </c>
      <c r="C3502" s="13" t="s">
        <v>175</v>
      </c>
      <c r="D3502" s="13" t="s">
        <v>20</v>
      </c>
      <c r="E3502" s="13" t="s">
        <v>24</v>
      </c>
      <c r="F3502" s="15">
        <v>2365.25</v>
      </c>
      <c r="G3502" s="15">
        <v>0</v>
      </c>
      <c r="H3502" s="15">
        <v>2365.25</v>
      </c>
      <c r="I3502" s="15">
        <v>1909.55</v>
      </c>
      <c r="J3502" s="15">
        <v>455.7</v>
      </c>
      <c r="K3502" s="16">
        <v>0.19266462000000001</v>
      </c>
      <c r="L3502" s="13" t="s">
        <v>20</v>
      </c>
    </row>
    <row r="3503" spans="1:12" ht="24">
      <c r="A3503" s="13" t="s">
        <v>2688</v>
      </c>
      <c r="B3503" s="14">
        <v>45769</v>
      </c>
      <c r="C3503" s="13" t="s">
        <v>469</v>
      </c>
      <c r="D3503" s="13" t="s">
        <v>45</v>
      </c>
      <c r="E3503" s="13" t="s">
        <v>24</v>
      </c>
      <c r="F3503" s="15">
        <v>0</v>
      </c>
      <c r="G3503" s="15">
        <v>0</v>
      </c>
      <c r="H3503" s="15">
        <v>0</v>
      </c>
      <c r="I3503" s="15">
        <v>764.73</v>
      </c>
      <c r="J3503" s="15">
        <v>-764.73</v>
      </c>
      <c r="K3503" s="16">
        <v>0</v>
      </c>
      <c r="L3503" s="13" t="s">
        <v>249</v>
      </c>
    </row>
    <row r="3504" spans="1:12" ht="24">
      <c r="A3504" s="13" t="s">
        <v>3484</v>
      </c>
      <c r="B3504" s="14">
        <v>45770</v>
      </c>
      <c r="C3504" s="13" t="s">
        <v>143</v>
      </c>
      <c r="D3504" s="13" t="s">
        <v>15</v>
      </c>
      <c r="E3504" s="13" t="s">
        <v>18</v>
      </c>
      <c r="F3504" s="15">
        <v>0</v>
      </c>
      <c r="G3504" s="15">
        <v>0</v>
      </c>
      <c r="H3504" s="15">
        <v>0</v>
      </c>
      <c r="I3504" s="15">
        <v>-95.56</v>
      </c>
      <c r="J3504" s="15">
        <v>95.56</v>
      </c>
      <c r="K3504" s="16">
        <v>0</v>
      </c>
      <c r="L3504" s="13" t="s">
        <v>240</v>
      </c>
    </row>
    <row r="3505" spans="1:12" ht="36">
      <c r="A3505" s="13" t="s">
        <v>3415</v>
      </c>
      <c r="B3505" s="14">
        <v>45770</v>
      </c>
      <c r="C3505" s="13" t="s">
        <v>490</v>
      </c>
      <c r="D3505" s="13" t="s">
        <v>45</v>
      </c>
      <c r="E3505" s="13" t="s">
        <v>24</v>
      </c>
      <c r="F3505" s="15">
        <v>0</v>
      </c>
      <c r="G3505" s="15">
        <v>0</v>
      </c>
      <c r="H3505" s="15">
        <v>0</v>
      </c>
      <c r="I3505" s="15">
        <v>102.72</v>
      </c>
      <c r="J3505" s="15">
        <v>-102.72</v>
      </c>
      <c r="K3505" s="16">
        <v>0</v>
      </c>
      <c r="L3505" s="13" t="s">
        <v>241</v>
      </c>
    </row>
    <row r="3506" spans="1:12" ht="24">
      <c r="A3506" s="13" t="s">
        <v>3423</v>
      </c>
      <c r="B3506" s="14">
        <v>45770</v>
      </c>
      <c r="C3506" s="13" t="s">
        <v>143</v>
      </c>
      <c r="D3506" s="13" t="s">
        <v>15</v>
      </c>
      <c r="E3506" s="13" t="s">
        <v>18</v>
      </c>
      <c r="F3506" s="15">
        <v>0</v>
      </c>
      <c r="G3506" s="15">
        <v>0</v>
      </c>
      <c r="H3506" s="15">
        <v>0</v>
      </c>
      <c r="I3506" s="15">
        <v>-116.8</v>
      </c>
      <c r="J3506" s="15">
        <v>116.8</v>
      </c>
      <c r="K3506" s="16">
        <v>0</v>
      </c>
      <c r="L3506" s="13" t="s">
        <v>240</v>
      </c>
    </row>
    <row r="3507" spans="1:12">
      <c r="A3507" s="13" t="s">
        <v>3497</v>
      </c>
      <c r="B3507" s="14">
        <v>45770</v>
      </c>
      <c r="C3507" s="13" t="s">
        <v>291</v>
      </c>
      <c r="D3507" s="13" t="s">
        <v>45</v>
      </c>
      <c r="E3507" s="13" t="s">
        <v>24</v>
      </c>
      <c r="F3507" s="15">
        <v>0</v>
      </c>
      <c r="G3507" s="15">
        <v>0</v>
      </c>
      <c r="H3507" s="15">
        <v>0</v>
      </c>
      <c r="I3507" s="15">
        <v>2</v>
      </c>
      <c r="J3507" s="15">
        <v>-2</v>
      </c>
      <c r="K3507" s="16">
        <v>0</v>
      </c>
      <c r="L3507" s="13" t="s">
        <v>241</v>
      </c>
    </row>
    <row r="3508" spans="1:12" ht="36">
      <c r="A3508" s="13" t="s">
        <v>3505</v>
      </c>
      <c r="B3508" s="14">
        <v>45770</v>
      </c>
      <c r="C3508" s="13" t="s">
        <v>1736</v>
      </c>
      <c r="D3508" s="13" t="s">
        <v>70</v>
      </c>
      <c r="E3508" s="13" t="s">
        <v>24</v>
      </c>
      <c r="F3508" s="15">
        <v>0</v>
      </c>
      <c r="G3508" s="15">
        <v>-1333.23</v>
      </c>
      <c r="H3508" s="15">
        <v>-1333.23</v>
      </c>
      <c r="I3508" s="15">
        <v>-934.56</v>
      </c>
      <c r="J3508" s="15">
        <v>-398.67</v>
      </c>
      <c r="K3508" s="16">
        <v>0.29902567000000002</v>
      </c>
      <c r="L3508" s="13" t="s">
        <v>239</v>
      </c>
    </row>
    <row r="3509" spans="1:12" ht="24">
      <c r="A3509" s="13" t="s">
        <v>1705</v>
      </c>
      <c r="B3509" s="14">
        <v>45770</v>
      </c>
      <c r="C3509" s="13" t="s">
        <v>273</v>
      </c>
      <c r="D3509" s="13" t="s">
        <v>76</v>
      </c>
      <c r="E3509" s="13" t="s">
        <v>18</v>
      </c>
      <c r="F3509" s="15">
        <v>0</v>
      </c>
      <c r="G3509" s="15">
        <v>0</v>
      </c>
      <c r="H3509" s="15">
        <v>0</v>
      </c>
      <c r="I3509" s="15">
        <v>3000</v>
      </c>
      <c r="J3509" s="15">
        <v>-3000</v>
      </c>
      <c r="K3509" s="16">
        <v>0</v>
      </c>
      <c r="L3509" s="13" t="s">
        <v>103</v>
      </c>
    </row>
    <row r="3510" spans="1:12" ht="24">
      <c r="A3510" s="13" t="s">
        <v>2216</v>
      </c>
      <c r="B3510" s="14">
        <v>45770</v>
      </c>
      <c r="C3510" s="13" t="s">
        <v>209</v>
      </c>
      <c r="D3510" s="13" t="s">
        <v>604</v>
      </c>
      <c r="E3510" s="13" t="s">
        <v>18</v>
      </c>
      <c r="F3510" s="15">
        <v>0</v>
      </c>
      <c r="G3510" s="15">
        <v>0</v>
      </c>
      <c r="H3510" s="15">
        <v>0</v>
      </c>
      <c r="I3510" s="15">
        <v>40</v>
      </c>
      <c r="J3510" s="15">
        <v>-40</v>
      </c>
      <c r="K3510" s="16">
        <v>0</v>
      </c>
      <c r="L3510" s="13" t="s">
        <v>240</v>
      </c>
    </row>
    <row r="3511" spans="1:12">
      <c r="A3511" s="13" t="s">
        <v>3506</v>
      </c>
      <c r="B3511" s="14">
        <v>45770</v>
      </c>
      <c r="C3511" s="13" t="s">
        <v>163</v>
      </c>
      <c r="D3511" s="13" t="s">
        <v>15</v>
      </c>
      <c r="E3511" s="13" t="s">
        <v>18</v>
      </c>
      <c r="F3511" s="15">
        <v>13500</v>
      </c>
      <c r="G3511" s="15">
        <v>0</v>
      </c>
      <c r="H3511" s="15">
        <v>13500</v>
      </c>
      <c r="I3511" s="15">
        <v>10125</v>
      </c>
      <c r="J3511" s="15">
        <v>3375</v>
      </c>
      <c r="K3511" s="16">
        <v>0.25</v>
      </c>
      <c r="L3511" s="13" t="s">
        <v>251</v>
      </c>
    </row>
    <row r="3512" spans="1:12">
      <c r="A3512" s="13" t="s">
        <v>3092</v>
      </c>
      <c r="B3512" s="14">
        <v>45770</v>
      </c>
      <c r="C3512" s="13" t="s">
        <v>291</v>
      </c>
      <c r="D3512" s="13" t="s">
        <v>45</v>
      </c>
      <c r="E3512" s="13" t="s">
        <v>24</v>
      </c>
      <c r="F3512" s="15">
        <v>0</v>
      </c>
      <c r="G3512" s="15">
        <v>19.440000000000001</v>
      </c>
      <c r="H3512" s="15">
        <v>19.440000000000001</v>
      </c>
      <c r="I3512" s="15">
        <v>15.29</v>
      </c>
      <c r="J3512" s="15">
        <v>4.1500000000000004</v>
      </c>
      <c r="K3512" s="16">
        <v>0.21347737</v>
      </c>
      <c r="L3512" s="13" t="s">
        <v>241</v>
      </c>
    </row>
    <row r="3513" spans="1:12">
      <c r="A3513" s="13" t="s">
        <v>2470</v>
      </c>
      <c r="B3513" s="14">
        <v>45770</v>
      </c>
      <c r="C3513" s="13" t="s">
        <v>222</v>
      </c>
      <c r="D3513" s="13" t="s">
        <v>81</v>
      </c>
      <c r="E3513" s="13" t="s">
        <v>24</v>
      </c>
      <c r="F3513" s="15">
        <v>0</v>
      </c>
      <c r="G3513" s="15">
        <v>0</v>
      </c>
      <c r="H3513" s="15">
        <v>0</v>
      </c>
      <c r="I3513" s="15">
        <v>293.92</v>
      </c>
      <c r="J3513" s="15">
        <v>-293.92</v>
      </c>
      <c r="K3513" s="16">
        <v>0</v>
      </c>
      <c r="L3513" s="13" t="s">
        <v>237</v>
      </c>
    </row>
    <row r="3514" spans="1:12">
      <c r="A3514" s="13" t="s">
        <v>3349</v>
      </c>
      <c r="B3514" s="14">
        <v>45770</v>
      </c>
      <c r="C3514" s="13" t="s">
        <v>3350</v>
      </c>
      <c r="D3514" s="13" t="s">
        <v>68</v>
      </c>
      <c r="E3514" s="13" t="s">
        <v>18</v>
      </c>
      <c r="F3514" s="15">
        <v>0</v>
      </c>
      <c r="G3514" s="15">
        <v>0</v>
      </c>
      <c r="H3514" s="15">
        <v>0</v>
      </c>
      <c r="I3514" s="15">
        <v>1517.69</v>
      </c>
      <c r="J3514" s="15">
        <v>-1517.69</v>
      </c>
      <c r="K3514" s="16">
        <v>0</v>
      </c>
      <c r="L3514" s="13" t="s">
        <v>68</v>
      </c>
    </row>
    <row r="3515" spans="1:12" ht="24">
      <c r="A3515" s="13" t="s">
        <v>3267</v>
      </c>
      <c r="B3515" s="14">
        <v>45770</v>
      </c>
      <c r="C3515" s="13" t="s">
        <v>270</v>
      </c>
      <c r="D3515" s="13" t="s">
        <v>106</v>
      </c>
      <c r="E3515" s="13" t="s">
        <v>33</v>
      </c>
      <c r="F3515" s="15">
        <v>0</v>
      </c>
      <c r="G3515" s="15">
        <v>0</v>
      </c>
      <c r="H3515" s="15">
        <v>0</v>
      </c>
      <c r="I3515" s="15">
        <v>11.68</v>
      </c>
      <c r="J3515" s="15">
        <v>-11.68</v>
      </c>
      <c r="K3515" s="16">
        <v>0</v>
      </c>
      <c r="L3515" s="13" t="s">
        <v>142</v>
      </c>
    </row>
    <row r="3516" spans="1:12" ht="24">
      <c r="A3516" s="13" t="s">
        <v>2482</v>
      </c>
      <c r="B3516" s="14">
        <v>45770</v>
      </c>
      <c r="C3516" s="13" t="s">
        <v>295</v>
      </c>
      <c r="D3516" s="13" t="s">
        <v>59</v>
      </c>
      <c r="E3516" s="13" t="s">
        <v>18</v>
      </c>
      <c r="F3516" s="15">
        <v>0</v>
      </c>
      <c r="G3516" s="15">
        <v>0</v>
      </c>
      <c r="H3516" s="15">
        <v>0</v>
      </c>
      <c r="I3516" s="15">
        <v>57.2</v>
      </c>
      <c r="J3516" s="15">
        <v>-57.2</v>
      </c>
      <c r="K3516" s="16">
        <v>0</v>
      </c>
      <c r="L3516" s="13" t="s">
        <v>3259</v>
      </c>
    </row>
    <row r="3517" spans="1:12" ht="24">
      <c r="A3517" s="13" t="s">
        <v>2491</v>
      </c>
      <c r="B3517" s="14">
        <v>45770</v>
      </c>
      <c r="C3517" s="13" t="s">
        <v>175</v>
      </c>
      <c r="D3517" s="13" t="s">
        <v>20</v>
      </c>
      <c r="E3517" s="13" t="s">
        <v>24</v>
      </c>
      <c r="F3517" s="15">
        <v>0</v>
      </c>
      <c r="G3517" s="15">
        <v>0</v>
      </c>
      <c r="H3517" s="15">
        <v>0</v>
      </c>
      <c r="I3517" s="15">
        <v>50</v>
      </c>
      <c r="J3517" s="15">
        <v>-50</v>
      </c>
      <c r="K3517" s="16">
        <v>0</v>
      </c>
      <c r="L3517" s="13" t="s">
        <v>20</v>
      </c>
    </row>
    <row r="3518" spans="1:12" ht="36">
      <c r="A3518" s="13" t="s">
        <v>3372</v>
      </c>
      <c r="B3518" s="14">
        <v>45770</v>
      </c>
      <c r="C3518" s="13" t="s">
        <v>592</v>
      </c>
      <c r="D3518" s="13" t="s">
        <v>106</v>
      </c>
      <c r="E3518" s="13" t="s">
        <v>33</v>
      </c>
      <c r="F3518" s="15">
        <v>0</v>
      </c>
      <c r="G3518" s="15">
        <v>0</v>
      </c>
      <c r="H3518" s="15">
        <v>0</v>
      </c>
      <c r="I3518" s="15">
        <v>-330.5</v>
      </c>
      <c r="J3518" s="15">
        <v>330.5</v>
      </c>
      <c r="K3518" s="16">
        <v>0</v>
      </c>
      <c r="L3518" s="13" t="s">
        <v>142</v>
      </c>
    </row>
    <row r="3519" spans="1:12" ht="36">
      <c r="A3519" s="13" t="s">
        <v>2579</v>
      </c>
      <c r="B3519" s="14">
        <v>45770</v>
      </c>
      <c r="C3519" s="13" t="s">
        <v>2560</v>
      </c>
      <c r="D3519" s="13" t="s">
        <v>371</v>
      </c>
      <c r="E3519" s="13" t="s">
        <v>18</v>
      </c>
      <c r="F3519" s="15">
        <v>185472.5</v>
      </c>
      <c r="G3519" s="15">
        <v>0</v>
      </c>
      <c r="H3519" s="15">
        <v>185472.5</v>
      </c>
      <c r="I3519" s="15">
        <v>147928.97</v>
      </c>
      <c r="J3519" s="15">
        <v>37543.53</v>
      </c>
      <c r="K3519" s="16">
        <v>0.20242101000000001</v>
      </c>
      <c r="L3519" s="13" t="s">
        <v>2166</v>
      </c>
    </row>
    <row r="3520" spans="1:12" ht="24">
      <c r="A3520" s="13" t="s">
        <v>2603</v>
      </c>
      <c r="B3520" s="14">
        <v>45770</v>
      </c>
      <c r="C3520" s="13" t="s">
        <v>1694</v>
      </c>
      <c r="D3520" s="13" t="s">
        <v>76</v>
      </c>
      <c r="E3520" s="13" t="s">
        <v>18</v>
      </c>
      <c r="F3520" s="15">
        <v>0</v>
      </c>
      <c r="G3520" s="15">
        <v>0</v>
      </c>
      <c r="H3520" s="15">
        <v>0</v>
      </c>
      <c r="I3520" s="15">
        <v>0</v>
      </c>
      <c r="J3520" s="15">
        <v>0</v>
      </c>
      <c r="K3520" s="16">
        <v>0</v>
      </c>
      <c r="L3520" s="13" t="s">
        <v>80</v>
      </c>
    </row>
    <row r="3521" spans="1:12" ht="24">
      <c r="A3521" s="13" t="s">
        <v>3486</v>
      </c>
      <c r="B3521" s="14">
        <v>45770</v>
      </c>
      <c r="C3521" s="13" t="s">
        <v>175</v>
      </c>
      <c r="D3521" s="13" t="s">
        <v>20</v>
      </c>
      <c r="E3521" s="13" t="s">
        <v>24</v>
      </c>
      <c r="F3521" s="15">
        <v>0</v>
      </c>
      <c r="G3521" s="15">
        <v>0</v>
      </c>
      <c r="H3521" s="15">
        <v>0</v>
      </c>
      <c r="I3521" s="15">
        <v>46</v>
      </c>
      <c r="J3521" s="15">
        <v>-46</v>
      </c>
      <c r="K3521" s="16">
        <v>0</v>
      </c>
      <c r="L3521" s="13" t="s">
        <v>20</v>
      </c>
    </row>
    <row r="3522" spans="1:12" ht="24">
      <c r="A3522" s="13" t="s">
        <v>3490</v>
      </c>
      <c r="B3522" s="14">
        <v>45770</v>
      </c>
      <c r="C3522" s="13" t="s">
        <v>175</v>
      </c>
      <c r="D3522" s="13" t="s">
        <v>20</v>
      </c>
      <c r="E3522" s="13" t="s">
        <v>24</v>
      </c>
      <c r="F3522" s="15">
        <v>0</v>
      </c>
      <c r="G3522" s="15">
        <v>0</v>
      </c>
      <c r="H3522" s="15">
        <v>0</v>
      </c>
      <c r="I3522" s="15">
        <v>18</v>
      </c>
      <c r="J3522" s="15">
        <v>-18</v>
      </c>
      <c r="K3522" s="16">
        <v>0</v>
      </c>
      <c r="L3522" s="13" t="s">
        <v>20</v>
      </c>
    </row>
    <row r="3523" spans="1:12" ht="24">
      <c r="A3523" s="13" t="s">
        <v>3499</v>
      </c>
      <c r="B3523" s="14">
        <v>45770</v>
      </c>
      <c r="C3523" s="13" t="s">
        <v>175</v>
      </c>
      <c r="D3523" s="13" t="s">
        <v>20</v>
      </c>
      <c r="E3523" s="13" t="s">
        <v>24</v>
      </c>
      <c r="F3523" s="15">
        <v>0</v>
      </c>
      <c r="G3523" s="15">
        <v>0</v>
      </c>
      <c r="H3523" s="15">
        <v>0</v>
      </c>
      <c r="I3523" s="15">
        <v>37.42</v>
      </c>
      <c r="J3523" s="15">
        <v>-37.42</v>
      </c>
      <c r="K3523" s="16">
        <v>0</v>
      </c>
      <c r="L3523" s="13" t="s">
        <v>20</v>
      </c>
    </row>
    <row r="3524" spans="1:12" ht="24">
      <c r="A3524" s="13" t="s">
        <v>3500</v>
      </c>
      <c r="B3524" s="14">
        <v>45770</v>
      </c>
      <c r="C3524" s="13" t="s">
        <v>3459</v>
      </c>
      <c r="D3524" s="13" t="s">
        <v>76</v>
      </c>
      <c r="E3524" s="13" t="s">
        <v>18</v>
      </c>
      <c r="F3524" s="15">
        <v>0</v>
      </c>
      <c r="G3524" s="15">
        <v>0</v>
      </c>
      <c r="H3524" s="15">
        <v>0</v>
      </c>
      <c r="I3524" s="15">
        <v>-0.64</v>
      </c>
      <c r="J3524" s="15">
        <v>0.64</v>
      </c>
      <c r="K3524" s="16">
        <v>0</v>
      </c>
      <c r="L3524" s="13" t="s">
        <v>238</v>
      </c>
    </row>
    <row r="3525" spans="1:12" ht="24">
      <c r="A3525" s="13" t="s">
        <v>3491</v>
      </c>
      <c r="B3525" s="14">
        <v>45770</v>
      </c>
      <c r="C3525" s="13" t="s">
        <v>175</v>
      </c>
      <c r="D3525" s="13" t="s">
        <v>20</v>
      </c>
      <c r="E3525" s="13" t="s">
        <v>24</v>
      </c>
      <c r="F3525" s="15">
        <v>0</v>
      </c>
      <c r="G3525" s="15">
        <v>0</v>
      </c>
      <c r="H3525" s="15">
        <v>0</v>
      </c>
      <c r="I3525" s="15">
        <v>22</v>
      </c>
      <c r="J3525" s="15">
        <v>-22</v>
      </c>
      <c r="K3525" s="16">
        <v>0</v>
      </c>
      <c r="L3525" s="13" t="s">
        <v>20</v>
      </c>
    </row>
    <row r="3526" spans="1:12" ht="24">
      <c r="A3526" s="13" t="s">
        <v>3492</v>
      </c>
      <c r="B3526" s="14">
        <v>45770</v>
      </c>
      <c r="C3526" s="13" t="s">
        <v>175</v>
      </c>
      <c r="D3526" s="13" t="s">
        <v>20</v>
      </c>
      <c r="E3526" s="13" t="s">
        <v>24</v>
      </c>
      <c r="F3526" s="15">
        <v>0</v>
      </c>
      <c r="G3526" s="15">
        <v>0</v>
      </c>
      <c r="H3526" s="15">
        <v>0</v>
      </c>
      <c r="I3526" s="15">
        <v>20</v>
      </c>
      <c r="J3526" s="15">
        <v>-20</v>
      </c>
      <c r="K3526" s="16">
        <v>0</v>
      </c>
      <c r="L3526" s="13" t="s">
        <v>20</v>
      </c>
    </row>
    <row r="3527" spans="1:12" ht="24">
      <c r="A3527" s="13" t="s">
        <v>3495</v>
      </c>
      <c r="B3527" s="14">
        <v>45770</v>
      </c>
      <c r="C3527" s="13" t="s">
        <v>175</v>
      </c>
      <c r="D3527" s="13" t="s">
        <v>20</v>
      </c>
      <c r="E3527" s="13" t="s">
        <v>24</v>
      </c>
      <c r="F3527" s="15">
        <v>0</v>
      </c>
      <c r="G3527" s="15">
        <v>0</v>
      </c>
      <c r="H3527" s="15">
        <v>0</v>
      </c>
      <c r="I3527" s="15">
        <v>53.8</v>
      </c>
      <c r="J3527" s="15">
        <v>-53.8</v>
      </c>
      <c r="K3527" s="16">
        <v>0</v>
      </c>
      <c r="L3527" s="13" t="s">
        <v>20</v>
      </c>
    </row>
    <row r="3528" spans="1:12" ht="24">
      <c r="A3528" s="13" t="s">
        <v>3504</v>
      </c>
      <c r="B3528" s="14">
        <v>45770</v>
      </c>
      <c r="C3528" s="13" t="s">
        <v>175</v>
      </c>
      <c r="D3528" s="13" t="s">
        <v>20</v>
      </c>
      <c r="E3528" s="13" t="s">
        <v>24</v>
      </c>
      <c r="F3528" s="15">
        <v>0</v>
      </c>
      <c r="G3528" s="15">
        <v>0</v>
      </c>
      <c r="H3528" s="15">
        <v>0</v>
      </c>
      <c r="I3528" s="15">
        <v>57.42</v>
      </c>
      <c r="J3528" s="15">
        <v>-57.42</v>
      </c>
      <c r="K3528" s="16">
        <v>0</v>
      </c>
      <c r="L3528" s="13" t="s">
        <v>20</v>
      </c>
    </row>
    <row r="3529" spans="1:12" ht="24">
      <c r="A3529" s="13" t="s">
        <v>3507</v>
      </c>
      <c r="B3529" s="14">
        <v>45770</v>
      </c>
      <c r="C3529" s="13" t="s">
        <v>175</v>
      </c>
      <c r="D3529" s="13" t="s">
        <v>20</v>
      </c>
      <c r="E3529" s="13" t="s">
        <v>24</v>
      </c>
      <c r="F3529" s="15">
        <v>1929.85</v>
      </c>
      <c r="G3529" s="15">
        <v>0</v>
      </c>
      <c r="H3529" s="15">
        <v>1929.85</v>
      </c>
      <c r="I3529" s="15">
        <v>1318.29</v>
      </c>
      <c r="J3529" s="15">
        <v>611.55999999999995</v>
      </c>
      <c r="K3529" s="16">
        <v>0.31689509999999999</v>
      </c>
      <c r="L3529" s="13" t="s">
        <v>20</v>
      </c>
    </row>
    <row r="3530" spans="1:12" ht="24">
      <c r="A3530" s="13" t="s">
        <v>3508</v>
      </c>
      <c r="B3530" s="14">
        <v>45770</v>
      </c>
      <c r="C3530" s="13" t="s">
        <v>3509</v>
      </c>
      <c r="D3530" s="13" t="s">
        <v>81</v>
      </c>
      <c r="E3530" s="13" t="s">
        <v>24</v>
      </c>
      <c r="F3530" s="15">
        <v>550</v>
      </c>
      <c r="G3530" s="15">
        <v>0</v>
      </c>
      <c r="H3530" s="15">
        <v>550</v>
      </c>
      <c r="I3530" s="15">
        <v>347.07</v>
      </c>
      <c r="J3530" s="15">
        <v>202.93</v>
      </c>
      <c r="K3530" s="16">
        <v>0.36896363999999998</v>
      </c>
      <c r="L3530" s="13" t="s">
        <v>1801</v>
      </c>
    </row>
    <row r="3531" spans="1:12" ht="24">
      <c r="A3531" s="13" t="s">
        <v>3510</v>
      </c>
      <c r="B3531" s="14">
        <v>45770</v>
      </c>
      <c r="C3531" s="13" t="s">
        <v>469</v>
      </c>
      <c r="D3531" s="13" t="s">
        <v>45</v>
      </c>
      <c r="E3531" s="13" t="s">
        <v>24</v>
      </c>
      <c r="F3531" s="15">
        <v>431.38</v>
      </c>
      <c r="G3531" s="15">
        <v>0</v>
      </c>
      <c r="H3531" s="15">
        <v>431.38</v>
      </c>
      <c r="I3531" s="15">
        <v>323.54000000000002</v>
      </c>
      <c r="J3531" s="15">
        <v>107.84</v>
      </c>
      <c r="K3531" s="16">
        <v>0.24998840999999999</v>
      </c>
      <c r="L3531" s="13" t="s">
        <v>249</v>
      </c>
    </row>
    <row r="3532" spans="1:12" ht="24">
      <c r="A3532" s="13" t="s">
        <v>3511</v>
      </c>
      <c r="B3532" s="14">
        <v>45770</v>
      </c>
      <c r="C3532" s="13" t="s">
        <v>71</v>
      </c>
      <c r="D3532" s="13" t="s">
        <v>70</v>
      </c>
      <c r="E3532" s="13" t="s">
        <v>24</v>
      </c>
      <c r="F3532" s="15">
        <v>0</v>
      </c>
      <c r="G3532" s="15">
        <v>0</v>
      </c>
      <c r="H3532" s="15">
        <v>0</v>
      </c>
      <c r="I3532" s="15">
        <v>79.41</v>
      </c>
      <c r="J3532" s="15">
        <v>-79.41</v>
      </c>
      <c r="K3532" s="16">
        <v>0</v>
      </c>
      <c r="L3532" s="13" t="s">
        <v>243</v>
      </c>
    </row>
    <row r="3533" spans="1:12" ht="24">
      <c r="A3533" s="13" t="s">
        <v>2143</v>
      </c>
      <c r="B3533" s="14">
        <v>45770</v>
      </c>
      <c r="C3533" s="13" t="s">
        <v>71</v>
      </c>
      <c r="D3533" s="13" t="s">
        <v>70</v>
      </c>
      <c r="E3533" s="13" t="s">
        <v>24</v>
      </c>
      <c r="F3533" s="15">
        <v>0</v>
      </c>
      <c r="G3533" s="15">
        <v>0</v>
      </c>
      <c r="H3533" s="15">
        <v>0</v>
      </c>
      <c r="I3533" s="15">
        <v>221.88</v>
      </c>
      <c r="J3533" s="15">
        <v>-221.88</v>
      </c>
      <c r="K3533" s="16">
        <v>0</v>
      </c>
      <c r="L3533" s="13" t="s">
        <v>243</v>
      </c>
    </row>
    <row r="3534" spans="1:12" ht="24">
      <c r="A3534" s="13" t="s">
        <v>607</v>
      </c>
      <c r="B3534" s="14">
        <v>45770</v>
      </c>
      <c r="C3534" s="13" t="s">
        <v>71</v>
      </c>
      <c r="D3534" s="13" t="s">
        <v>70</v>
      </c>
      <c r="E3534" s="13" t="s">
        <v>24</v>
      </c>
      <c r="F3534" s="15">
        <v>0</v>
      </c>
      <c r="G3534" s="15">
        <v>0</v>
      </c>
      <c r="H3534" s="15">
        <v>0</v>
      </c>
      <c r="I3534" s="15">
        <v>79.41</v>
      </c>
      <c r="J3534" s="15">
        <v>-79.41</v>
      </c>
      <c r="K3534" s="16">
        <v>0</v>
      </c>
      <c r="L3534" s="13" t="s">
        <v>243</v>
      </c>
    </row>
    <row r="3535" spans="1:12" ht="24">
      <c r="A3535" s="13" t="s">
        <v>1164</v>
      </c>
      <c r="B3535" s="14">
        <v>45770</v>
      </c>
      <c r="C3535" s="13" t="s">
        <v>1165</v>
      </c>
      <c r="D3535" s="13" t="s">
        <v>59</v>
      </c>
      <c r="E3535" s="13" t="s">
        <v>18</v>
      </c>
      <c r="F3535" s="15">
        <v>0</v>
      </c>
      <c r="G3535" s="15">
        <v>0</v>
      </c>
      <c r="H3535" s="15">
        <v>0</v>
      </c>
      <c r="I3535" s="15">
        <v>277.74</v>
      </c>
      <c r="J3535" s="15">
        <v>-277.74</v>
      </c>
      <c r="K3535" s="16">
        <v>0</v>
      </c>
      <c r="L3535" s="13" t="s">
        <v>360</v>
      </c>
    </row>
    <row r="3536" spans="1:12">
      <c r="A3536" s="13" t="s">
        <v>3512</v>
      </c>
      <c r="B3536" s="14">
        <v>45770</v>
      </c>
      <c r="C3536" s="13" t="s">
        <v>62</v>
      </c>
      <c r="D3536" s="13" t="s">
        <v>15</v>
      </c>
      <c r="E3536" s="13" t="s">
        <v>18</v>
      </c>
      <c r="F3536" s="15">
        <v>30210</v>
      </c>
      <c r="G3536" s="15">
        <v>0</v>
      </c>
      <c r="H3536" s="15">
        <v>30210</v>
      </c>
      <c r="I3536" s="15">
        <v>22571.09</v>
      </c>
      <c r="J3536" s="15">
        <v>7638.91</v>
      </c>
      <c r="K3536" s="16">
        <v>0.25286030999999998</v>
      </c>
      <c r="L3536" s="13" t="s">
        <v>238</v>
      </c>
    </row>
    <row r="3537" spans="1:12">
      <c r="A3537" s="13" t="s">
        <v>3266</v>
      </c>
      <c r="B3537" s="14">
        <v>45770</v>
      </c>
      <c r="C3537" s="13" t="s">
        <v>540</v>
      </c>
      <c r="D3537" s="13" t="s">
        <v>59</v>
      </c>
      <c r="E3537" s="13" t="s">
        <v>18</v>
      </c>
      <c r="F3537" s="15">
        <v>0</v>
      </c>
      <c r="G3537" s="15">
        <v>0</v>
      </c>
      <c r="H3537" s="15">
        <v>0</v>
      </c>
      <c r="I3537" s="15">
        <v>-1083</v>
      </c>
      <c r="J3537" s="15">
        <v>1083</v>
      </c>
      <c r="K3537" s="16">
        <v>0</v>
      </c>
      <c r="L3537" s="13" t="s">
        <v>247</v>
      </c>
    </row>
    <row r="3538" spans="1:12">
      <c r="A3538" s="13" t="s">
        <v>2082</v>
      </c>
      <c r="B3538" s="14">
        <v>45770</v>
      </c>
      <c r="C3538" s="13" t="s">
        <v>21</v>
      </c>
      <c r="D3538" s="13" t="s">
        <v>20</v>
      </c>
      <c r="E3538" s="13" t="s">
        <v>24</v>
      </c>
      <c r="F3538" s="15">
        <v>34.03</v>
      </c>
      <c r="G3538" s="15">
        <v>-3859.15</v>
      </c>
      <c r="H3538" s="15">
        <v>-3825.12</v>
      </c>
      <c r="I3538" s="15">
        <v>-3170.87</v>
      </c>
      <c r="J3538" s="15">
        <v>-654.25</v>
      </c>
      <c r="K3538" s="16">
        <v>0.17104038999999999</v>
      </c>
      <c r="L3538" s="13" t="s">
        <v>245</v>
      </c>
    </row>
    <row r="3539" spans="1:12" ht="24">
      <c r="A3539" s="13" t="s">
        <v>2479</v>
      </c>
      <c r="B3539" s="14">
        <v>45770</v>
      </c>
      <c r="C3539" s="13" t="s">
        <v>175</v>
      </c>
      <c r="D3539" s="13" t="s">
        <v>20</v>
      </c>
      <c r="E3539" s="13" t="s">
        <v>24</v>
      </c>
      <c r="F3539" s="15">
        <v>0</v>
      </c>
      <c r="G3539" s="15">
        <v>0</v>
      </c>
      <c r="H3539" s="15">
        <v>0</v>
      </c>
      <c r="I3539" s="15">
        <v>213.9</v>
      </c>
      <c r="J3539" s="15">
        <v>-213.9</v>
      </c>
      <c r="K3539" s="16">
        <v>0</v>
      </c>
      <c r="L3539" s="13" t="s">
        <v>20</v>
      </c>
    </row>
    <row r="3540" spans="1:12" ht="36">
      <c r="A3540" s="13" t="s">
        <v>2487</v>
      </c>
      <c r="B3540" s="14">
        <v>45770</v>
      </c>
      <c r="C3540" s="13" t="s">
        <v>473</v>
      </c>
      <c r="D3540" s="13" t="s">
        <v>45</v>
      </c>
      <c r="E3540" s="13" t="s">
        <v>33</v>
      </c>
      <c r="F3540" s="15">
        <v>118491.6</v>
      </c>
      <c r="G3540" s="15">
        <v>0</v>
      </c>
      <c r="H3540" s="15">
        <v>118491.6</v>
      </c>
      <c r="I3540" s="15">
        <v>91937.75</v>
      </c>
      <c r="J3540" s="15">
        <v>26553.85</v>
      </c>
      <c r="K3540" s="16">
        <v>0.22409900999999999</v>
      </c>
      <c r="L3540" s="13" t="s">
        <v>77</v>
      </c>
    </row>
    <row r="3541" spans="1:12" ht="24">
      <c r="A3541" s="13" t="s">
        <v>3106</v>
      </c>
      <c r="B3541" s="14">
        <v>45770</v>
      </c>
      <c r="C3541" s="13" t="s">
        <v>2266</v>
      </c>
      <c r="D3541" s="13" t="s">
        <v>244</v>
      </c>
      <c r="E3541" s="13" t="s">
        <v>24</v>
      </c>
      <c r="F3541" s="15">
        <v>0</v>
      </c>
      <c r="G3541" s="15">
        <v>0</v>
      </c>
      <c r="H3541" s="15">
        <v>0</v>
      </c>
      <c r="I3541" s="15">
        <v>-150</v>
      </c>
      <c r="J3541" s="15">
        <v>150</v>
      </c>
      <c r="K3541" s="16">
        <v>0</v>
      </c>
      <c r="L3541" s="13" t="s">
        <v>244</v>
      </c>
    </row>
    <row r="3542" spans="1:12" ht="24">
      <c r="A3542" s="13" t="s">
        <v>3513</v>
      </c>
      <c r="B3542" s="14">
        <v>45770</v>
      </c>
      <c r="C3542" s="13" t="s">
        <v>56</v>
      </c>
      <c r="D3542" s="13" t="s">
        <v>30</v>
      </c>
      <c r="E3542" s="13" t="s">
        <v>33</v>
      </c>
      <c r="F3542" s="15">
        <v>30298.27</v>
      </c>
      <c r="G3542" s="15">
        <v>0</v>
      </c>
      <c r="H3542" s="15">
        <v>30298.27</v>
      </c>
      <c r="I3542" s="15">
        <v>24163.68</v>
      </c>
      <c r="J3542" s="15">
        <v>6134.59</v>
      </c>
      <c r="K3542" s="16">
        <v>0.20247328000000001</v>
      </c>
      <c r="L3542" s="13" t="s">
        <v>77</v>
      </c>
    </row>
    <row r="3543" spans="1:12">
      <c r="A3543" s="13" t="s">
        <v>3514</v>
      </c>
      <c r="B3543" s="14">
        <v>45770</v>
      </c>
      <c r="C3543" s="13" t="s">
        <v>425</v>
      </c>
      <c r="D3543" s="13" t="s">
        <v>371</v>
      </c>
      <c r="E3543" s="13" t="s">
        <v>18</v>
      </c>
      <c r="F3543" s="15">
        <v>13666.53</v>
      </c>
      <c r="G3543" s="15">
        <v>0</v>
      </c>
      <c r="H3543" s="15">
        <v>13666.53</v>
      </c>
      <c r="I3543" s="15">
        <v>10280.879999999999</v>
      </c>
      <c r="J3543" s="15">
        <v>3385.65</v>
      </c>
      <c r="K3543" s="16">
        <v>0.24773297</v>
      </c>
      <c r="L3543" s="13" t="s">
        <v>2753</v>
      </c>
    </row>
    <row r="3544" spans="1:12" ht="36">
      <c r="A3544" s="13" t="s">
        <v>3437</v>
      </c>
      <c r="B3544" s="14">
        <v>45770</v>
      </c>
      <c r="C3544" s="13" t="s">
        <v>152</v>
      </c>
      <c r="D3544" s="13" t="s">
        <v>113</v>
      </c>
      <c r="E3544" s="13" t="s">
        <v>24</v>
      </c>
      <c r="F3544" s="15">
        <v>0</v>
      </c>
      <c r="G3544" s="15">
        <v>0</v>
      </c>
      <c r="H3544" s="15">
        <v>0</v>
      </c>
      <c r="I3544" s="15">
        <v>-0.03</v>
      </c>
      <c r="J3544" s="15">
        <v>0.03</v>
      </c>
      <c r="K3544" s="16">
        <v>0</v>
      </c>
      <c r="L3544" s="13" t="s">
        <v>113</v>
      </c>
    </row>
    <row r="3545" spans="1:12" ht="24">
      <c r="A3545" s="13" t="s">
        <v>2612</v>
      </c>
      <c r="B3545" s="14">
        <v>45770</v>
      </c>
      <c r="C3545" s="13" t="s">
        <v>146</v>
      </c>
      <c r="D3545" s="13" t="s">
        <v>76</v>
      </c>
      <c r="E3545" s="13" t="s">
        <v>18</v>
      </c>
      <c r="F3545" s="15">
        <v>0</v>
      </c>
      <c r="G3545" s="15">
        <v>0</v>
      </c>
      <c r="H3545" s="15">
        <v>0</v>
      </c>
      <c r="I3545" s="15">
        <v>25.69</v>
      </c>
      <c r="J3545" s="15">
        <v>-25.69</v>
      </c>
      <c r="K3545" s="16">
        <v>0</v>
      </c>
      <c r="L3545" s="13" t="s">
        <v>127</v>
      </c>
    </row>
    <row r="3546" spans="1:12" ht="36">
      <c r="A3546" s="13" t="s">
        <v>3515</v>
      </c>
      <c r="B3546" s="14">
        <v>45770</v>
      </c>
      <c r="C3546" s="13" t="s">
        <v>1863</v>
      </c>
      <c r="D3546" s="13" t="s">
        <v>105</v>
      </c>
      <c r="E3546" s="13" t="s">
        <v>33</v>
      </c>
      <c r="F3546" s="15">
        <v>1433.13</v>
      </c>
      <c r="G3546" s="15">
        <v>0</v>
      </c>
      <c r="H3546" s="15">
        <v>1433.13</v>
      </c>
      <c r="I3546" s="15">
        <v>1433.13</v>
      </c>
      <c r="J3546" s="15">
        <v>0</v>
      </c>
      <c r="K3546" s="16">
        <v>0</v>
      </c>
      <c r="L3546" s="13" t="s">
        <v>105</v>
      </c>
    </row>
    <row r="3547" spans="1:12" ht="24">
      <c r="A3547" s="13" t="s">
        <v>3516</v>
      </c>
      <c r="B3547" s="14">
        <v>45770</v>
      </c>
      <c r="C3547" s="13" t="s">
        <v>175</v>
      </c>
      <c r="D3547" s="13" t="s">
        <v>20</v>
      </c>
      <c r="E3547" s="13" t="s">
        <v>24</v>
      </c>
      <c r="F3547" s="15">
        <v>1651</v>
      </c>
      <c r="G3547" s="15">
        <v>0</v>
      </c>
      <c r="H3547" s="15">
        <v>1651</v>
      </c>
      <c r="I3547" s="15">
        <v>1109.8</v>
      </c>
      <c r="J3547" s="15">
        <v>541.20000000000005</v>
      </c>
      <c r="K3547" s="16">
        <v>0.32780133</v>
      </c>
      <c r="L3547" s="13" t="s">
        <v>20</v>
      </c>
    </row>
    <row r="3548" spans="1:12" ht="24">
      <c r="A3548" s="13" t="s">
        <v>3517</v>
      </c>
      <c r="B3548" s="14">
        <v>45770</v>
      </c>
      <c r="C3548" s="13" t="s">
        <v>175</v>
      </c>
      <c r="D3548" s="13" t="s">
        <v>20</v>
      </c>
      <c r="E3548" s="13" t="s">
        <v>24</v>
      </c>
      <c r="F3548" s="15">
        <v>1054.25</v>
      </c>
      <c r="G3548" s="15">
        <v>0</v>
      </c>
      <c r="H3548" s="15">
        <v>1054.25</v>
      </c>
      <c r="I3548" s="15">
        <v>744.75</v>
      </c>
      <c r="J3548" s="15">
        <v>309.5</v>
      </c>
      <c r="K3548" s="16">
        <v>0.29357362999999997</v>
      </c>
      <c r="L3548" s="13" t="s">
        <v>20</v>
      </c>
    </row>
    <row r="3549" spans="1:12" ht="24">
      <c r="A3549" s="13" t="s">
        <v>3518</v>
      </c>
      <c r="B3549" s="14">
        <v>45770</v>
      </c>
      <c r="C3549" s="13" t="s">
        <v>175</v>
      </c>
      <c r="D3549" s="13" t="s">
        <v>20</v>
      </c>
      <c r="E3549" s="13" t="s">
        <v>24</v>
      </c>
      <c r="F3549" s="15">
        <v>1651</v>
      </c>
      <c r="G3549" s="15">
        <v>0</v>
      </c>
      <c r="H3549" s="15">
        <v>1651</v>
      </c>
      <c r="I3549" s="15">
        <v>1234.8</v>
      </c>
      <c r="J3549" s="15">
        <v>416.2</v>
      </c>
      <c r="K3549" s="16">
        <v>0.25208964</v>
      </c>
      <c r="L3549" s="13" t="s">
        <v>20</v>
      </c>
    </row>
    <row r="3550" spans="1:12" ht="24">
      <c r="A3550" s="13" t="s">
        <v>3519</v>
      </c>
      <c r="B3550" s="14">
        <v>45770</v>
      </c>
      <c r="C3550" s="13" t="s">
        <v>175</v>
      </c>
      <c r="D3550" s="13" t="s">
        <v>20</v>
      </c>
      <c r="E3550" s="13" t="s">
        <v>24</v>
      </c>
      <c r="F3550" s="15">
        <v>2284.98</v>
      </c>
      <c r="G3550" s="15">
        <v>0</v>
      </c>
      <c r="H3550" s="15">
        <v>2284.98</v>
      </c>
      <c r="I3550" s="15">
        <v>1821.95</v>
      </c>
      <c r="J3550" s="15">
        <v>463.03</v>
      </c>
      <c r="K3550" s="16">
        <v>0.20264072</v>
      </c>
      <c r="L3550" s="13" t="s">
        <v>20</v>
      </c>
    </row>
    <row r="3551" spans="1:12" ht="24">
      <c r="A3551" s="13" t="s">
        <v>3520</v>
      </c>
      <c r="B3551" s="14">
        <v>45770</v>
      </c>
      <c r="C3551" s="13" t="s">
        <v>175</v>
      </c>
      <c r="D3551" s="13" t="s">
        <v>20</v>
      </c>
      <c r="E3551" s="13" t="s">
        <v>24</v>
      </c>
      <c r="F3551" s="15">
        <v>1651</v>
      </c>
      <c r="G3551" s="15">
        <v>0</v>
      </c>
      <c r="H3551" s="15">
        <v>1651</v>
      </c>
      <c r="I3551" s="15">
        <v>1272.22</v>
      </c>
      <c r="J3551" s="15">
        <v>378.78</v>
      </c>
      <c r="K3551" s="16">
        <v>0.22942459000000001</v>
      </c>
      <c r="L3551" s="13" t="s">
        <v>20</v>
      </c>
    </row>
    <row r="3552" spans="1:12" ht="24">
      <c r="A3552" s="13" t="s">
        <v>3521</v>
      </c>
      <c r="B3552" s="14">
        <v>45770</v>
      </c>
      <c r="C3552" s="13" t="s">
        <v>223</v>
      </c>
      <c r="D3552" s="13" t="s">
        <v>59</v>
      </c>
      <c r="E3552" s="13" t="s">
        <v>18</v>
      </c>
      <c r="F3552" s="15">
        <v>4990</v>
      </c>
      <c r="G3552" s="15">
        <v>0</v>
      </c>
      <c r="H3552" s="15">
        <v>4990</v>
      </c>
      <c r="I3552" s="15">
        <v>3146</v>
      </c>
      <c r="J3552" s="15">
        <v>1844</v>
      </c>
      <c r="K3552" s="16">
        <v>0.36953908000000002</v>
      </c>
      <c r="L3552" s="13" t="s">
        <v>103</v>
      </c>
    </row>
    <row r="3553" spans="1:12" ht="24">
      <c r="A3553" s="13" t="s">
        <v>3522</v>
      </c>
      <c r="B3553" s="14">
        <v>45770</v>
      </c>
      <c r="C3553" s="13" t="s">
        <v>175</v>
      </c>
      <c r="D3553" s="13" t="s">
        <v>20</v>
      </c>
      <c r="E3553" s="13" t="s">
        <v>24</v>
      </c>
      <c r="F3553" s="15">
        <v>1215.5999999999999</v>
      </c>
      <c r="G3553" s="15">
        <v>0</v>
      </c>
      <c r="H3553" s="15">
        <v>1215.5999999999999</v>
      </c>
      <c r="I3553" s="15">
        <v>771.54</v>
      </c>
      <c r="J3553" s="15">
        <v>444.06</v>
      </c>
      <c r="K3553" s="16">
        <v>0.36530108999999999</v>
      </c>
      <c r="L3553" s="13" t="s">
        <v>20</v>
      </c>
    </row>
    <row r="3554" spans="1:12" ht="24">
      <c r="A3554" s="13" t="s">
        <v>3484</v>
      </c>
      <c r="B3554" s="14">
        <v>45771</v>
      </c>
      <c r="C3554" s="13" t="s">
        <v>143</v>
      </c>
      <c r="D3554" s="13" t="s">
        <v>15</v>
      </c>
      <c r="E3554" s="13" t="s">
        <v>18</v>
      </c>
      <c r="F3554" s="15">
        <v>0</v>
      </c>
      <c r="G3554" s="15">
        <v>0</v>
      </c>
      <c r="H3554" s="15">
        <v>0</v>
      </c>
      <c r="I3554" s="15">
        <v>-0.06</v>
      </c>
      <c r="J3554" s="15">
        <v>0.06</v>
      </c>
      <c r="K3554" s="16">
        <v>0</v>
      </c>
      <c r="L3554" s="13" t="s">
        <v>240</v>
      </c>
    </row>
    <row r="3555" spans="1:12" ht="24">
      <c r="A3555" s="13" t="s">
        <v>503</v>
      </c>
      <c r="B3555" s="14">
        <v>45771</v>
      </c>
      <c r="C3555" s="13" t="s">
        <v>295</v>
      </c>
      <c r="D3555" s="13" t="s">
        <v>59</v>
      </c>
      <c r="E3555" s="13" t="s">
        <v>18</v>
      </c>
      <c r="F3555" s="15">
        <v>0</v>
      </c>
      <c r="G3555" s="15">
        <v>0</v>
      </c>
      <c r="H3555" s="15">
        <v>0</v>
      </c>
      <c r="I3555" s="15">
        <v>-0.01</v>
      </c>
      <c r="J3555" s="15">
        <v>0.01</v>
      </c>
      <c r="K3555" s="16">
        <v>0</v>
      </c>
      <c r="L3555" s="13" t="s">
        <v>181</v>
      </c>
    </row>
    <row r="3556" spans="1:12" ht="36">
      <c r="A3556" s="13" t="s">
        <v>3415</v>
      </c>
      <c r="B3556" s="14">
        <v>45771</v>
      </c>
      <c r="C3556" s="13" t="s">
        <v>490</v>
      </c>
      <c r="D3556" s="13" t="s">
        <v>45</v>
      </c>
      <c r="E3556" s="13" t="s">
        <v>24</v>
      </c>
      <c r="F3556" s="15">
        <v>0</v>
      </c>
      <c r="G3556" s="15">
        <v>0</v>
      </c>
      <c r="H3556" s="15">
        <v>0</v>
      </c>
      <c r="I3556" s="15">
        <v>477.86</v>
      </c>
      <c r="J3556" s="15">
        <v>-477.86</v>
      </c>
      <c r="K3556" s="16">
        <v>0</v>
      </c>
      <c r="L3556" s="13" t="s">
        <v>241</v>
      </c>
    </row>
    <row r="3557" spans="1:12" ht="24">
      <c r="A3557" s="13" t="s">
        <v>3296</v>
      </c>
      <c r="B3557" s="14">
        <v>45771</v>
      </c>
      <c r="C3557" s="13" t="s">
        <v>143</v>
      </c>
      <c r="D3557" s="13" t="s">
        <v>15</v>
      </c>
      <c r="E3557" s="13" t="s">
        <v>18</v>
      </c>
      <c r="F3557" s="15">
        <v>0</v>
      </c>
      <c r="G3557" s="15">
        <v>0</v>
      </c>
      <c r="H3557" s="15">
        <v>0</v>
      </c>
      <c r="I3557" s="15">
        <v>-0.1</v>
      </c>
      <c r="J3557" s="15">
        <v>0.1</v>
      </c>
      <c r="K3557" s="16">
        <v>0</v>
      </c>
      <c r="L3557" s="13" t="s">
        <v>240</v>
      </c>
    </row>
    <row r="3558" spans="1:12">
      <c r="A3558" s="13" t="s">
        <v>3514</v>
      </c>
      <c r="B3558" s="14">
        <v>45771</v>
      </c>
      <c r="C3558" s="13" t="s">
        <v>425</v>
      </c>
      <c r="D3558" s="13" t="s">
        <v>371</v>
      </c>
      <c r="E3558" s="13" t="s">
        <v>18</v>
      </c>
      <c r="F3558" s="15">
        <v>0</v>
      </c>
      <c r="G3558" s="15">
        <v>0</v>
      </c>
      <c r="H3558" s="15">
        <v>0</v>
      </c>
      <c r="I3558" s="15">
        <v>-53.73</v>
      </c>
      <c r="J3558" s="15">
        <v>53.73</v>
      </c>
      <c r="K3558" s="16">
        <v>0</v>
      </c>
      <c r="L3558" s="13" t="s">
        <v>2753</v>
      </c>
    </row>
    <row r="3559" spans="1:12" ht="24">
      <c r="A3559" s="13" t="s">
        <v>3463</v>
      </c>
      <c r="B3559" s="14">
        <v>45771</v>
      </c>
      <c r="C3559" s="13" t="s">
        <v>143</v>
      </c>
      <c r="D3559" s="13" t="s">
        <v>15</v>
      </c>
      <c r="E3559" s="13" t="s">
        <v>18</v>
      </c>
      <c r="F3559" s="15">
        <v>0</v>
      </c>
      <c r="G3559" s="15">
        <v>0</v>
      </c>
      <c r="H3559" s="15">
        <v>0</v>
      </c>
      <c r="I3559" s="15">
        <v>-96.34</v>
      </c>
      <c r="J3559" s="15">
        <v>96.34</v>
      </c>
      <c r="K3559" s="16">
        <v>0</v>
      </c>
      <c r="L3559" s="13" t="s">
        <v>234</v>
      </c>
    </row>
    <row r="3560" spans="1:12" ht="24">
      <c r="A3560" s="13" t="s">
        <v>2612</v>
      </c>
      <c r="B3560" s="14">
        <v>45771</v>
      </c>
      <c r="C3560" s="13" t="s">
        <v>146</v>
      </c>
      <c r="D3560" s="13" t="s">
        <v>76</v>
      </c>
      <c r="E3560" s="13" t="s">
        <v>18</v>
      </c>
      <c r="F3560" s="15">
        <v>0</v>
      </c>
      <c r="G3560" s="15">
        <v>0</v>
      </c>
      <c r="H3560" s="15">
        <v>0</v>
      </c>
      <c r="I3560" s="15">
        <v>-246.16</v>
      </c>
      <c r="J3560" s="15">
        <v>246.16</v>
      </c>
      <c r="K3560" s="16">
        <v>0</v>
      </c>
      <c r="L3560" s="13" t="s">
        <v>127</v>
      </c>
    </row>
    <row r="3561" spans="1:12" ht="36">
      <c r="A3561" s="13" t="s">
        <v>3479</v>
      </c>
      <c r="B3561" s="14">
        <v>45771</v>
      </c>
      <c r="C3561" s="13" t="s">
        <v>2108</v>
      </c>
      <c r="D3561" s="13" t="s">
        <v>59</v>
      </c>
      <c r="E3561" s="13" t="s">
        <v>18</v>
      </c>
      <c r="F3561" s="15">
        <v>0</v>
      </c>
      <c r="G3561" s="15">
        <v>0</v>
      </c>
      <c r="H3561" s="15">
        <v>0</v>
      </c>
      <c r="I3561" s="15">
        <v>-9142.65</v>
      </c>
      <c r="J3561" s="15">
        <v>9142.65</v>
      </c>
      <c r="K3561" s="16">
        <v>0</v>
      </c>
      <c r="L3561" s="13" t="s">
        <v>269</v>
      </c>
    </row>
    <row r="3562" spans="1:12" ht="24">
      <c r="A3562" s="13" t="s">
        <v>1812</v>
      </c>
      <c r="B3562" s="14">
        <v>45771</v>
      </c>
      <c r="C3562" s="13" t="s">
        <v>1813</v>
      </c>
      <c r="D3562" s="13" t="s">
        <v>93</v>
      </c>
      <c r="E3562" s="13" t="s">
        <v>18</v>
      </c>
      <c r="F3562" s="15">
        <v>0</v>
      </c>
      <c r="G3562" s="15">
        <v>0</v>
      </c>
      <c r="H3562" s="15">
        <v>0</v>
      </c>
      <c r="I3562" s="15">
        <v>375</v>
      </c>
      <c r="J3562" s="15">
        <v>-375</v>
      </c>
      <c r="K3562" s="16">
        <v>0</v>
      </c>
      <c r="L3562" s="13" t="s">
        <v>93</v>
      </c>
    </row>
    <row r="3563" spans="1:12" ht="24">
      <c r="A3563" s="13" t="s">
        <v>607</v>
      </c>
      <c r="B3563" s="14">
        <v>45771</v>
      </c>
      <c r="C3563" s="13" t="s">
        <v>71</v>
      </c>
      <c r="D3563" s="13" t="s">
        <v>70</v>
      </c>
      <c r="E3563" s="13" t="s">
        <v>24</v>
      </c>
      <c r="F3563" s="15">
        <v>0</v>
      </c>
      <c r="G3563" s="15">
        <v>0</v>
      </c>
      <c r="H3563" s="15">
        <v>0</v>
      </c>
      <c r="I3563" s="15">
        <v>-7623.72</v>
      </c>
      <c r="J3563" s="15">
        <v>7623.72</v>
      </c>
      <c r="K3563" s="16">
        <v>0</v>
      </c>
      <c r="L3563" s="13" t="s">
        <v>243</v>
      </c>
    </row>
    <row r="3564" spans="1:12" ht="24">
      <c r="A3564" s="13" t="s">
        <v>2304</v>
      </c>
      <c r="B3564" s="14">
        <v>45771</v>
      </c>
      <c r="C3564" s="13" t="s">
        <v>94</v>
      </c>
      <c r="D3564" s="13" t="s">
        <v>604</v>
      </c>
      <c r="E3564" s="13" t="s">
        <v>24</v>
      </c>
      <c r="F3564" s="15">
        <v>0</v>
      </c>
      <c r="G3564" s="15">
        <v>0</v>
      </c>
      <c r="H3564" s="15">
        <v>0</v>
      </c>
      <c r="I3564" s="15">
        <v>136.52000000000001</v>
      </c>
      <c r="J3564" s="15">
        <v>-136.52000000000001</v>
      </c>
      <c r="K3564" s="16">
        <v>0</v>
      </c>
      <c r="L3564" s="13" t="s">
        <v>247</v>
      </c>
    </row>
    <row r="3565" spans="1:12" ht="24">
      <c r="A3565" s="13" t="s">
        <v>1586</v>
      </c>
      <c r="B3565" s="14">
        <v>45771</v>
      </c>
      <c r="C3565" s="13" t="s">
        <v>344</v>
      </c>
      <c r="D3565" s="13" t="s">
        <v>15</v>
      </c>
      <c r="E3565" s="13" t="s">
        <v>18</v>
      </c>
      <c r="F3565" s="15">
        <v>0</v>
      </c>
      <c r="G3565" s="15">
        <v>0</v>
      </c>
      <c r="H3565" s="15">
        <v>0</v>
      </c>
      <c r="I3565" s="15">
        <v>665</v>
      </c>
      <c r="J3565" s="15">
        <v>-665</v>
      </c>
      <c r="K3565" s="16">
        <v>0</v>
      </c>
      <c r="L3565" s="13" t="s">
        <v>1902</v>
      </c>
    </row>
    <row r="3566" spans="1:12" ht="36">
      <c r="A3566" s="13" t="s">
        <v>2351</v>
      </c>
      <c r="B3566" s="14">
        <v>45771</v>
      </c>
      <c r="C3566" s="13" t="s">
        <v>473</v>
      </c>
      <c r="D3566" s="13" t="s">
        <v>45</v>
      </c>
      <c r="E3566" s="13" t="s">
        <v>33</v>
      </c>
      <c r="F3566" s="15">
        <v>0</v>
      </c>
      <c r="G3566" s="15">
        <v>0</v>
      </c>
      <c r="H3566" s="15">
        <v>0</v>
      </c>
      <c r="I3566" s="15">
        <v>159</v>
      </c>
      <c r="J3566" s="15">
        <v>-159</v>
      </c>
      <c r="K3566" s="16">
        <v>0</v>
      </c>
      <c r="L3566" s="13" t="s">
        <v>77</v>
      </c>
    </row>
    <row r="3567" spans="1:12" ht="24">
      <c r="A3567" s="13" t="s">
        <v>1349</v>
      </c>
      <c r="B3567" s="14">
        <v>45771</v>
      </c>
      <c r="C3567" s="13" t="s">
        <v>223</v>
      </c>
      <c r="D3567" s="13" t="s">
        <v>59</v>
      </c>
      <c r="E3567" s="13" t="s">
        <v>18</v>
      </c>
      <c r="F3567" s="15">
        <v>0</v>
      </c>
      <c r="G3567" s="15">
        <v>0</v>
      </c>
      <c r="H3567" s="15">
        <v>0</v>
      </c>
      <c r="I3567" s="15">
        <v>7087.2</v>
      </c>
      <c r="J3567" s="15">
        <v>-7087.2</v>
      </c>
      <c r="K3567" s="16">
        <v>0</v>
      </c>
      <c r="L3567" s="13" t="s">
        <v>103</v>
      </c>
    </row>
    <row r="3568" spans="1:12">
      <c r="A3568" s="13" t="s">
        <v>3469</v>
      </c>
      <c r="B3568" s="14">
        <v>45771</v>
      </c>
      <c r="C3568" s="13" t="s">
        <v>94</v>
      </c>
      <c r="D3568" s="13" t="s">
        <v>81</v>
      </c>
      <c r="E3568" s="13" t="s">
        <v>24</v>
      </c>
      <c r="F3568" s="15">
        <v>0</v>
      </c>
      <c r="G3568" s="15">
        <v>296.05</v>
      </c>
      <c r="H3568" s="15">
        <v>296.05</v>
      </c>
      <c r="I3568" s="15">
        <v>208.23</v>
      </c>
      <c r="J3568" s="15">
        <v>87.82</v>
      </c>
      <c r="K3568" s="16">
        <v>0.29663908</v>
      </c>
      <c r="L3568" s="13" t="s">
        <v>247</v>
      </c>
    </row>
    <row r="3569" spans="1:12" ht="24">
      <c r="A3569" s="13" t="s">
        <v>2124</v>
      </c>
      <c r="B3569" s="14">
        <v>45771</v>
      </c>
      <c r="C3569" s="13" t="s">
        <v>1618</v>
      </c>
      <c r="D3569" s="13" t="s">
        <v>181</v>
      </c>
      <c r="E3569" s="13" t="s">
        <v>18</v>
      </c>
      <c r="F3569" s="15">
        <v>0</v>
      </c>
      <c r="G3569" s="15">
        <v>0</v>
      </c>
      <c r="H3569" s="15">
        <v>0</v>
      </c>
      <c r="I3569" s="15">
        <v>10</v>
      </c>
      <c r="J3569" s="15">
        <v>-10</v>
      </c>
      <c r="K3569" s="16">
        <v>0</v>
      </c>
      <c r="L3569" s="13" t="s">
        <v>581</v>
      </c>
    </row>
    <row r="3570" spans="1:12" ht="24">
      <c r="A3570" s="13" t="s">
        <v>2168</v>
      </c>
      <c r="B3570" s="14">
        <v>45771</v>
      </c>
      <c r="C3570" s="13" t="s">
        <v>146</v>
      </c>
      <c r="D3570" s="13" t="s">
        <v>76</v>
      </c>
      <c r="E3570" s="13" t="s">
        <v>18</v>
      </c>
      <c r="F3570" s="15">
        <v>0</v>
      </c>
      <c r="G3570" s="15">
        <v>0</v>
      </c>
      <c r="H3570" s="15">
        <v>0</v>
      </c>
      <c r="I3570" s="15">
        <v>58.1</v>
      </c>
      <c r="J3570" s="15">
        <v>-58.1</v>
      </c>
      <c r="K3570" s="16">
        <v>0</v>
      </c>
      <c r="L3570" s="13" t="s">
        <v>1738</v>
      </c>
    </row>
    <row r="3571" spans="1:12" ht="24">
      <c r="A3571" s="13" t="s">
        <v>2482</v>
      </c>
      <c r="B3571" s="14">
        <v>45771</v>
      </c>
      <c r="C3571" s="13" t="s">
        <v>295</v>
      </c>
      <c r="D3571" s="13" t="s">
        <v>59</v>
      </c>
      <c r="E3571" s="13" t="s">
        <v>18</v>
      </c>
      <c r="F3571" s="15">
        <v>0</v>
      </c>
      <c r="G3571" s="15">
        <v>0</v>
      </c>
      <c r="H3571" s="15">
        <v>0</v>
      </c>
      <c r="I3571" s="15">
        <v>34.11</v>
      </c>
      <c r="J3571" s="15">
        <v>-34.11</v>
      </c>
      <c r="K3571" s="16">
        <v>0</v>
      </c>
      <c r="L3571" s="13" t="s">
        <v>3259</v>
      </c>
    </row>
    <row r="3572" spans="1:12" ht="36">
      <c r="A3572" s="13" t="s">
        <v>3453</v>
      </c>
      <c r="B3572" s="14">
        <v>45771</v>
      </c>
      <c r="C3572" s="13" t="s">
        <v>89</v>
      </c>
      <c r="D3572" s="13" t="s">
        <v>39</v>
      </c>
      <c r="E3572" s="13" t="s">
        <v>33</v>
      </c>
      <c r="F3572" s="15">
        <v>0</v>
      </c>
      <c r="G3572" s="15">
        <v>0</v>
      </c>
      <c r="H3572" s="15">
        <v>0</v>
      </c>
      <c r="I3572" s="15">
        <v>-84.44</v>
      </c>
      <c r="J3572" s="15">
        <v>84.44</v>
      </c>
      <c r="K3572" s="16">
        <v>0</v>
      </c>
      <c r="L3572" s="13" t="s">
        <v>117</v>
      </c>
    </row>
    <row r="3573" spans="1:12" ht="36">
      <c r="A3573" s="13" t="s">
        <v>2497</v>
      </c>
      <c r="B3573" s="14">
        <v>45771</v>
      </c>
      <c r="C3573" s="13" t="s">
        <v>89</v>
      </c>
      <c r="D3573" s="13" t="s">
        <v>39</v>
      </c>
      <c r="E3573" s="13" t="s">
        <v>33</v>
      </c>
      <c r="F3573" s="15">
        <v>0</v>
      </c>
      <c r="G3573" s="15">
        <v>0</v>
      </c>
      <c r="H3573" s="15">
        <v>0</v>
      </c>
      <c r="I3573" s="15">
        <v>-172.08</v>
      </c>
      <c r="J3573" s="15">
        <v>172.08</v>
      </c>
      <c r="K3573" s="16">
        <v>0</v>
      </c>
      <c r="L3573" s="13" t="s">
        <v>117</v>
      </c>
    </row>
    <row r="3574" spans="1:12" ht="36">
      <c r="A3574" s="13" t="s">
        <v>3386</v>
      </c>
      <c r="B3574" s="14">
        <v>45771</v>
      </c>
      <c r="C3574" s="13" t="s">
        <v>152</v>
      </c>
      <c r="D3574" s="13" t="s">
        <v>113</v>
      </c>
      <c r="E3574" s="13" t="s">
        <v>24</v>
      </c>
      <c r="F3574" s="15">
        <v>0</v>
      </c>
      <c r="G3574" s="15">
        <v>-7495.88</v>
      </c>
      <c r="H3574" s="15">
        <v>-7495.88</v>
      </c>
      <c r="I3574" s="15">
        <v>-3301.35</v>
      </c>
      <c r="J3574" s="15">
        <v>-4194.53</v>
      </c>
      <c r="K3574" s="16">
        <v>0.55957805999999999</v>
      </c>
      <c r="L3574" s="13" t="s">
        <v>113</v>
      </c>
    </row>
    <row r="3575" spans="1:12" ht="36">
      <c r="A3575" s="13" t="s">
        <v>3523</v>
      </c>
      <c r="B3575" s="14">
        <v>45771</v>
      </c>
      <c r="C3575" s="13" t="s">
        <v>152</v>
      </c>
      <c r="D3575" s="13" t="s">
        <v>113</v>
      </c>
      <c r="E3575" s="13" t="s">
        <v>24</v>
      </c>
      <c r="F3575" s="15">
        <v>229575.93</v>
      </c>
      <c r="G3575" s="15">
        <v>0</v>
      </c>
      <c r="H3575" s="15">
        <v>229575.93</v>
      </c>
      <c r="I3575" s="15">
        <v>195139.83</v>
      </c>
      <c r="J3575" s="15">
        <v>34436.1</v>
      </c>
      <c r="K3575" s="16">
        <v>0.14999873999999999</v>
      </c>
      <c r="L3575" s="13" t="s">
        <v>113</v>
      </c>
    </row>
    <row r="3576" spans="1:12" ht="36">
      <c r="A3576" s="13" t="s">
        <v>3524</v>
      </c>
      <c r="B3576" s="14">
        <v>45771</v>
      </c>
      <c r="C3576" s="13" t="s">
        <v>152</v>
      </c>
      <c r="D3576" s="13" t="s">
        <v>113</v>
      </c>
      <c r="E3576" s="13" t="s">
        <v>24</v>
      </c>
      <c r="F3576" s="15">
        <v>384314.96</v>
      </c>
      <c r="G3576" s="15">
        <v>0</v>
      </c>
      <c r="H3576" s="15">
        <v>384314.96</v>
      </c>
      <c r="I3576" s="15">
        <v>326667.84999999998</v>
      </c>
      <c r="J3576" s="15">
        <v>57647.11</v>
      </c>
      <c r="K3576" s="16">
        <v>0.14999965000000001</v>
      </c>
      <c r="L3576" s="13" t="s">
        <v>113</v>
      </c>
    </row>
    <row r="3577" spans="1:12">
      <c r="A3577" s="13" t="s">
        <v>3525</v>
      </c>
      <c r="B3577" s="14">
        <v>45771</v>
      </c>
      <c r="C3577" s="13" t="s">
        <v>561</v>
      </c>
      <c r="D3577" s="13" t="s">
        <v>45</v>
      </c>
      <c r="E3577" s="13" t="s">
        <v>24</v>
      </c>
      <c r="F3577" s="15">
        <v>352.95</v>
      </c>
      <c r="G3577" s="15">
        <v>0</v>
      </c>
      <c r="H3577" s="15">
        <v>352.95</v>
      </c>
      <c r="I3577" s="15">
        <v>323.54000000000002</v>
      </c>
      <c r="J3577" s="15">
        <v>29.41</v>
      </c>
      <c r="K3577" s="16">
        <v>8.3326250000000004E-2</v>
      </c>
      <c r="L3577" s="13" t="s">
        <v>274</v>
      </c>
    </row>
    <row r="3578" spans="1:12">
      <c r="A3578" s="13" t="s">
        <v>3526</v>
      </c>
      <c r="B3578" s="14">
        <v>45771</v>
      </c>
      <c r="C3578" s="13" t="s">
        <v>3363</v>
      </c>
      <c r="D3578" s="13" t="s">
        <v>59</v>
      </c>
      <c r="E3578" s="13" t="s">
        <v>18</v>
      </c>
      <c r="F3578" s="15">
        <v>960</v>
      </c>
      <c r="G3578" s="15">
        <v>0</v>
      </c>
      <c r="H3578" s="15">
        <v>960</v>
      </c>
      <c r="I3578" s="15">
        <v>847.08</v>
      </c>
      <c r="J3578" s="15">
        <v>112.92</v>
      </c>
      <c r="K3578" s="16">
        <v>0.11762499999999999</v>
      </c>
      <c r="L3578" s="13" t="s">
        <v>93</v>
      </c>
    </row>
    <row r="3579" spans="1:12" ht="24">
      <c r="A3579" s="13" t="s">
        <v>3475</v>
      </c>
      <c r="B3579" s="14">
        <v>45771</v>
      </c>
      <c r="C3579" s="13" t="s">
        <v>2321</v>
      </c>
      <c r="D3579" s="13" t="s">
        <v>76</v>
      </c>
      <c r="E3579" s="13" t="s">
        <v>24</v>
      </c>
      <c r="F3579" s="15">
        <v>0</v>
      </c>
      <c r="G3579" s="15">
        <v>5787.59</v>
      </c>
      <c r="H3579" s="15">
        <v>5787.59</v>
      </c>
      <c r="I3579" s="15">
        <v>4340.6899999999996</v>
      </c>
      <c r="J3579" s="15">
        <v>1446.9</v>
      </c>
      <c r="K3579" s="16">
        <v>0.25000043</v>
      </c>
      <c r="L3579" s="13" t="s">
        <v>247</v>
      </c>
    </row>
    <row r="3580" spans="1:12" ht="24">
      <c r="A3580" s="13" t="s">
        <v>3435</v>
      </c>
      <c r="B3580" s="14">
        <v>45771</v>
      </c>
      <c r="C3580" s="13" t="s">
        <v>331</v>
      </c>
      <c r="D3580" s="13" t="s">
        <v>76</v>
      </c>
      <c r="E3580" s="13" t="s">
        <v>18</v>
      </c>
      <c r="F3580" s="15">
        <v>0</v>
      </c>
      <c r="G3580" s="15">
        <v>0</v>
      </c>
      <c r="H3580" s="15">
        <v>0</v>
      </c>
      <c r="I3580" s="15">
        <v>4.18</v>
      </c>
      <c r="J3580" s="15">
        <v>-4.18</v>
      </c>
      <c r="K3580" s="16">
        <v>0</v>
      </c>
      <c r="L3580" s="13" t="s">
        <v>127</v>
      </c>
    </row>
    <row r="3581" spans="1:12" ht="24">
      <c r="A3581" s="13" t="s">
        <v>3477</v>
      </c>
      <c r="B3581" s="14">
        <v>45771</v>
      </c>
      <c r="C3581" s="13" t="s">
        <v>2321</v>
      </c>
      <c r="D3581" s="13" t="s">
        <v>76</v>
      </c>
      <c r="E3581" s="13" t="s">
        <v>24</v>
      </c>
      <c r="F3581" s="15">
        <v>0</v>
      </c>
      <c r="G3581" s="15">
        <v>0</v>
      </c>
      <c r="H3581" s="15">
        <v>0</v>
      </c>
      <c r="I3581" s="15">
        <v>-390.8</v>
      </c>
      <c r="J3581" s="15">
        <v>390.8</v>
      </c>
      <c r="K3581" s="16">
        <v>0</v>
      </c>
      <c r="L3581" s="13" t="s">
        <v>247</v>
      </c>
    </row>
    <row r="3582" spans="1:12" ht="24">
      <c r="A3582" s="13" t="s">
        <v>3456</v>
      </c>
      <c r="B3582" s="14">
        <v>45771</v>
      </c>
      <c r="C3582" s="13" t="s">
        <v>175</v>
      </c>
      <c r="D3582" s="13" t="s">
        <v>20</v>
      </c>
      <c r="E3582" s="13" t="s">
        <v>24</v>
      </c>
      <c r="F3582" s="15">
        <v>0</v>
      </c>
      <c r="G3582" s="15">
        <v>0</v>
      </c>
      <c r="H3582" s="15">
        <v>0</v>
      </c>
      <c r="I3582" s="15">
        <v>-16.170000000000002</v>
      </c>
      <c r="J3582" s="15">
        <v>16.170000000000002</v>
      </c>
      <c r="K3582" s="16">
        <v>0</v>
      </c>
      <c r="L3582" s="13" t="s">
        <v>20</v>
      </c>
    </row>
    <row r="3583" spans="1:12" ht="24">
      <c r="A3583" s="13" t="s">
        <v>3516</v>
      </c>
      <c r="B3583" s="14">
        <v>45771</v>
      </c>
      <c r="C3583" s="13" t="s">
        <v>175</v>
      </c>
      <c r="D3583" s="13" t="s">
        <v>20</v>
      </c>
      <c r="E3583" s="13" t="s">
        <v>24</v>
      </c>
      <c r="F3583" s="15">
        <v>0</v>
      </c>
      <c r="G3583" s="15">
        <v>0</v>
      </c>
      <c r="H3583" s="15">
        <v>0</v>
      </c>
      <c r="I3583" s="15">
        <v>37.42</v>
      </c>
      <c r="J3583" s="15">
        <v>-37.42</v>
      </c>
      <c r="K3583" s="16">
        <v>0</v>
      </c>
      <c r="L3583" s="13" t="s">
        <v>20</v>
      </c>
    </row>
    <row r="3584" spans="1:12" ht="24">
      <c r="A3584" s="13" t="s">
        <v>3518</v>
      </c>
      <c r="B3584" s="14">
        <v>45771</v>
      </c>
      <c r="C3584" s="13" t="s">
        <v>175</v>
      </c>
      <c r="D3584" s="13" t="s">
        <v>20</v>
      </c>
      <c r="E3584" s="13" t="s">
        <v>24</v>
      </c>
      <c r="F3584" s="15">
        <v>0</v>
      </c>
      <c r="G3584" s="15">
        <v>0</v>
      </c>
      <c r="H3584" s="15">
        <v>0</v>
      </c>
      <c r="I3584" s="15">
        <v>37.42</v>
      </c>
      <c r="J3584" s="15">
        <v>-37.42</v>
      </c>
      <c r="K3584" s="16">
        <v>0</v>
      </c>
      <c r="L3584" s="13" t="s">
        <v>20</v>
      </c>
    </row>
    <row r="3585" spans="1:12" ht="24">
      <c r="A3585" s="13" t="s">
        <v>3519</v>
      </c>
      <c r="B3585" s="14">
        <v>45771</v>
      </c>
      <c r="C3585" s="13" t="s">
        <v>175</v>
      </c>
      <c r="D3585" s="13" t="s">
        <v>20</v>
      </c>
      <c r="E3585" s="13" t="s">
        <v>24</v>
      </c>
      <c r="F3585" s="15">
        <v>0</v>
      </c>
      <c r="G3585" s="15">
        <v>0</v>
      </c>
      <c r="H3585" s="15">
        <v>0</v>
      </c>
      <c r="I3585" s="15">
        <v>33.799999999999997</v>
      </c>
      <c r="J3585" s="15">
        <v>-33.799999999999997</v>
      </c>
      <c r="K3585" s="16">
        <v>0</v>
      </c>
      <c r="L3585" s="13" t="s">
        <v>20</v>
      </c>
    </row>
    <row r="3586" spans="1:12" ht="24">
      <c r="A3586" s="13" t="s">
        <v>3507</v>
      </c>
      <c r="B3586" s="14">
        <v>45771</v>
      </c>
      <c r="C3586" s="13" t="s">
        <v>175</v>
      </c>
      <c r="D3586" s="13" t="s">
        <v>20</v>
      </c>
      <c r="E3586" s="13" t="s">
        <v>24</v>
      </c>
      <c r="F3586" s="15">
        <v>0</v>
      </c>
      <c r="G3586" s="15">
        <v>0</v>
      </c>
      <c r="H3586" s="15">
        <v>0</v>
      </c>
      <c r="I3586" s="15">
        <v>19.82</v>
      </c>
      <c r="J3586" s="15">
        <v>-19.82</v>
      </c>
      <c r="K3586" s="16">
        <v>0</v>
      </c>
      <c r="L3586" s="13" t="s">
        <v>20</v>
      </c>
    </row>
    <row r="3587" spans="1:12" ht="24">
      <c r="A3587" s="13" t="s">
        <v>3522</v>
      </c>
      <c r="B3587" s="14">
        <v>45771</v>
      </c>
      <c r="C3587" s="13" t="s">
        <v>175</v>
      </c>
      <c r="D3587" s="13" t="s">
        <v>20</v>
      </c>
      <c r="E3587" s="13" t="s">
        <v>24</v>
      </c>
      <c r="F3587" s="15">
        <v>0</v>
      </c>
      <c r="G3587" s="15">
        <v>0</v>
      </c>
      <c r="H3587" s="15">
        <v>0</v>
      </c>
      <c r="I3587" s="15">
        <v>19.82</v>
      </c>
      <c r="J3587" s="15">
        <v>-19.82</v>
      </c>
      <c r="K3587" s="16">
        <v>0</v>
      </c>
      <c r="L3587" s="13" t="s">
        <v>20</v>
      </c>
    </row>
    <row r="3588" spans="1:12" ht="24">
      <c r="A3588" s="13" t="s">
        <v>3527</v>
      </c>
      <c r="B3588" s="14">
        <v>45771</v>
      </c>
      <c r="C3588" s="13" t="s">
        <v>175</v>
      </c>
      <c r="D3588" s="13" t="s">
        <v>20</v>
      </c>
      <c r="E3588" s="13" t="s">
        <v>24</v>
      </c>
      <c r="F3588" s="15">
        <v>1986.4</v>
      </c>
      <c r="G3588" s="15">
        <v>0</v>
      </c>
      <c r="H3588" s="15">
        <v>1986.4</v>
      </c>
      <c r="I3588" s="15">
        <v>1370.14</v>
      </c>
      <c r="J3588" s="15">
        <v>616.26</v>
      </c>
      <c r="K3588" s="16">
        <v>0.31023962999999999</v>
      </c>
      <c r="L3588" s="13" t="s">
        <v>20</v>
      </c>
    </row>
    <row r="3589" spans="1:12" ht="24">
      <c r="A3589" s="13" t="s">
        <v>3528</v>
      </c>
      <c r="B3589" s="14">
        <v>45771</v>
      </c>
      <c r="C3589" s="13" t="s">
        <v>118</v>
      </c>
      <c r="D3589" s="13" t="s">
        <v>117</v>
      </c>
      <c r="E3589" s="13" t="s">
        <v>33</v>
      </c>
      <c r="F3589" s="15">
        <v>355</v>
      </c>
      <c r="G3589" s="15">
        <v>0</v>
      </c>
      <c r="H3589" s="15">
        <v>355</v>
      </c>
      <c r="I3589" s="15">
        <v>294.13</v>
      </c>
      <c r="J3589" s="15">
        <v>60.87</v>
      </c>
      <c r="K3589" s="16">
        <v>0.17146479000000001</v>
      </c>
      <c r="L3589" s="13" t="s">
        <v>117</v>
      </c>
    </row>
    <row r="3590" spans="1:12" ht="24">
      <c r="A3590" s="13" t="s">
        <v>3529</v>
      </c>
      <c r="B3590" s="14">
        <v>45771</v>
      </c>
      <c r="C3590" s="13" t="s">
        <v>1854</v>
      </c>
      <c r="D3590" s="13" t="s">
        <v>30</v>
      </c>
      <c r="E3590" s="13" t="s">
        <v>33</v>
      </c>
      <c r="F3590" s="15">
        <v>990</v>
      </c>
      <c r="G3590" s="15">
        <v>0</v>
      </c>
      <c r="H3590" s="15">
        <v>990</v>
      </c>
      <c r="I3590" s="15">
        <v>936</v>
      </c>
      <c r="J3590" s="15">
        <v>54</v>
      </c>
      <c r="K3590" s="16">
        <v>5.4545450000000002E-2</v>
      </c>
      <c r="L3590" s="13" t="s">
        <v>117</v>
      </c>
    </row>
    <row r="3591" spans="1:12">
      <c r="A3591" s="13" t="s">
        <v>38</v>
      </c>
      <c r="B3591" s="14">
        <v>45771</v>
      </c>
      <c r="C3591" s="13" t="s">
        <v>40</v>
      </c>
      <c r="D3591" s="13" t="s">
        <v>39</v>
      </c>
      <c r="E3591" s="13" t="s">
        <v>24</v>
      </c>
      <c r="F3591" s="15">
        <v>0</v>
      </c>
      <c r="G3591" s="15">
        <v>0</v>
      </c>
      <c r="H3591" s="15">
        <v>0</v>
      </c>
      <c r="I3591" s="15">
        <v>264.60000000000002</v>
      </c>
      <c r="J3591" s="15">
        <v>-264.60000000000002</v>
      </c>
      <c r="K3591" s="16">
        <v>0</v>
      </c>
      <c r="L3591" s="13" t="s">
        <v>20</v>
      </c>
    </row>
    <row r="3592" spans="1:12" ht="24">
      <c r="A3592" s="13" t="s">
        <v>289</v>
      </c>
      <c r="B3592" s="14">
        <v>45771</v>
      </c>
      <c r="C3592" s="13" t="s">
        <v>71</v>
      </c>
      <c r="D3592" s="13" t="s">
        <v>70</v>
      </c>
      <c r="E3592" s="13" t="s">
        <v>24</v>
      </c>
      <c r="F3592" s="15">
        <v>0</v>
      </c>
      <c r="G3592" s="15">
        <v>0</v>
      </c>
      <c r="H3592" s="15">
        <v>0</v>
      </c>
      <c r="I3592" s="15">
        <v>76</v>
      </c>
      <c r="J3592" s="15">
        <v>-76</v>
      </c>
      <c r="K3592" s="16">
        <v>0</v>
      </c>
      <c r="L3592" s="13" t="s">
        <v>243</v>
      </c>
    </row>
    <row r="3593" spans="1:12" ht="24">
      <c r="A3593" s="13" t="s">
        <v>284</v>
      </c>
      <c r="B3593" s="14">
        <v>45771</v>
      </c>
      <c r="C3593" s="13" t="s">
        <v>146</v>
      </c>
      <c r="D3593" s="13" t="s">
        <v>76</v>
      </c>
      <c r="E3593" s="13" t="s">
        <v>18</v>
      </c>
      <c r="F3593" s="15">
        <v>0</v>
      </c>
      <c r="G3593" s="15">
        <v>368.83</v>
      </c>
      <c r="H3593" s="15">
        <v>368.83</v>
      </c>
      <c r="I3593" s="15">
        <v>276.62</v>
      </c>
      <c r="J3593" s="15">
        <v>92.21</v>
      </c>
      <c r="K3593" s="16">
        <v>0.25000677999999998</v>
      </c>
      <c r="L3593" s="13" t="s">
        <v>127</v>
      </c>
    </row>
    <row r="3594" spans="1:12" ht="24">
      <c r="A3594" s="13" t="s">
        <v>2133</v>
      </c>
      <c r="B3594" s="14">
        <v>45771</v>
      </c>
      <c r="C3594" s="13" t="s">
        <v>1854</v>
      </c>
      <c r="D3594" s="13" t="s">
        <v>105</v>
      </c>
      <c r="E3594" s="13" t="s">
        <v>33</v>
      </c>
      <c r="F3594" s="15">
        <v>0</v>
      </c>
      <c r="G3594" s="15">
        <v>0</v>
      </c>
      <c r="H3594" s="15">
        <v>0</v>
      </c>
      <c r="I3594" s="15">
        <v>-0.42</v>
      </c>
      <c r="J3594" s="15">
        <v>0.42</v>
      </c>
      <c r="K3594" s="16">
        <v>0</v>
      </c>
      <c r="L3594" s="13" t="s">
        <v>117</v>
      </c>
    </row>
    <row r="3595" spans="1:12">
      <c r="A3595" s="13" t="s">
        <v>2754</v>
      </c>
      <c r="B3595" s="14">
        <v>45771</v>
      </c>
      <c r="C3595" s="13" t="s">
        <v>540</v>
      </c>
      <c r="D3595" s="13" t="s">
        <v>59</v>
      </c>
      <c r="E3595" s="13" t="s">
        <v>18</v>
      </c>
      <c r="F3595" s="15">
        <v>0</v>
      </c>
      <c r="G3595" s="15">
        <v>0</v>
      </c>
      <c r="H3595" s="15">
        <v>0</v>
      </c>
      <c r="I3595" s="15">
        <v>240</v>
      </c>
      <c r="J3595" s="15">
        <v>-240</v>
      </c>
      <c r="K3595" s="16">
        <v>0</v>
      </c>
      <c r="L3595" s="13" t="s">
        <v>247</v>
      </c>
    </row>
    <row r="3596" spans="1:12" ht="24">
      <c r="A3596" s="13" t="s">
        <v>2265</v>
      </c>
      <c r="B3596" s="14">
        <v>45771</v>
      </c>
      <c r="C3596" s="13" t="s">
        <v>2266</v>
      </c>
      <c r="D3596" s="13" t="s">
        <v>244</v>
      </c>
      <c r="E3596" s="13" t="s">
        <v>24</v>
      </c>
      <c r="F3596" s="15">
        <v>0</v>
      </c>
      <c r="G3596" s="15">
        <v>0</v>
      </c>
      <c r="H3596" s="15">
        <v>0</v>
      </c>
      <c r="I3596" s="15">
        <v>441.19</v>
      </c>
      <c r="J3596" s="15">
        <v>-441.19</v>
      </c>
      <c r="K3596" s="16">
        <v>0</v>
      </c>
      <c r="L3596" s="13" t="s">
        <v>2753</v>
      </c>
    </row>
    <row r="3597" spans="1:12" ht="24">
      <c r="A3597" s="13" t="s">
        <v>2320</v>
      </c>
      <c r="B3597" s="14">
        <v>45771</v>
      </c>
      <c r="C3597" s="13" t="s">
        <v>2321</v>
      </c>
      <c r="D3597" s="13" t="s">
        <v>76</v>
      </c>
      <c r="E3597" s="13" t="s">
        <v>24</v>
      </c>
      <c r="F3597" s="15">
        <v>0</v>
      </c>
      <c r="G3597" s="15">
        <v>10890</v>
      </c>
      <c r="H3597" s="15">
        <v>10890</v>
      </c>
      <c r="I3597" s="15">
        <v>8118.75</v>
      </c>
      <c r="J3597" s="15">
        <v>2771.25</v>
      </c>
      <c r="K3597" s="16">
        <v>0.25447658000000001</v>
      </c>
      <c r="L3597" s="13" t="s">
        <v>247</v>
      </c>
    </row>
    <row r="3598" spans="1:12" ht="36">
      <c r="A3598" s="13" t="s">
        <v>574</v>
      </c>
      <c r="B3598" s="14">
        <v>45771</v>
      </c>
      <c r="C3598" s="13" t="s">
        <v>365</v>
      </c>
      <c r="D3598" s="13" t="s">
        <v>70</v>
      </c>
      <c r="E3598" s="13" t="s">
        <v>24</v>
      </c>
      <c r="F3598" s="15">
        <v>0</v>
      </c>
      <c r="G3598" s="15">
        <v>0</v>
      </c>
      <c r="H3598" s="15">
        <v>0</v>
      </c>
      <c r="I3598" s="15">
        <v>89.41</v>
      </c>
      <c r="J3598" s="15">
        <v>-89.41</v>
      </c>
      <c r="K3598" s="16">
        <v>0</v>
      </c>
      <c r="L3598" s="13" t="s">
        <v>239</v>
      </c>
    </row>
    <row r="3599" spans="1:12" ht="36">
      <c r="A3599" s="13" t="s">
        <v>3530</v>
      </c>
      <c r="B3599" s="14">
        <v>45771</v>
      </c>
      <c r="C3599" s="13" t="s">
        <v>130</v>
      </c>
      <c r="D3599" s="13" t="s">
        <v>93</v>
      </c>
      <c r="E3599" s="13" t="s">
        <v>18</v>
      </c>
      <c r="F3599" s="15">
        <v>37333.730000000003</v>
      </c>
      <c r="G3599" s="15">
        <v>0</v>
      </c>
      <c r="H3599" s="15">
        <v>37333.730000000003</v>
      </c>
      <c r="I3599" s="15">
        <v>30913.75</v>
      </c>
      <c r="J3599" s="15">
        <v>6419.98</v>
      </c>
      <c r="K3599" s="16">
        <v>0.17196191999999999</v>
      </c>
      <c r="L3599" s="13" t="s">
        <v>93</v>
      </c>
    </row>
    <row r="3600" spans="1:12" ht="24">
      <c r="A3600" s="13" t="s">
        <v>2379</v>
      </c>
      <c r="B3600" s="14">
        <v>45771</v>
      </c>
      <c r="C3600" s="13" t="s">
        <v>21</v>
      </c>
      <c r="D3600" s="13" t="s">
        <v>20</v>
      </c>
      <c r="E3600" s="13" t="s">
        <v>24</v>
      </c>
      <c r="F3600" s="15">
        <v>0</v>
      </c>
      <c r="G3600" s="15">
        <v>0</v>
      </c>
      <c r="H3600" s="15">
        <v>0</v>
      </c>
      <c r="I3600" s="15">
        <v>2917.72</v>
      </c>
      <c r="J3600" s="15">
        <v>-2917.72</v>
      </c>
      <c r="K3600" s="16">
        <v>0</v>
      </c>
      <c r="L3600" s="13" t="s">
        <v>3368</v>
      </c>
    </row>
    <row r="3601" spans="1:12">
      <c r="A3601" s="13" t="s">
        <v>1839</v>
      </c>
      <c r="B3601" s="14">
        <v>45771</v>
      </c>
      <c r="C3601" s="13" t="s">
        <v>411</v>
      </c>
      <c r="D3601" s="13" t="s">
        <v>59</v>
      </c>
      <c r="E3601" s="13" t="s">
        <v>18</v>
      </c>
      <c r="F3601" s="15">
        <v>0</v>
      </c>
      <c r="G3601" s="15">
        <v>0</v>
      </c>
      <c r="H3601" s="15">
        <v>0</v>
      </c>
      <c r="I3601" s="15">
        <v>9.4</v>
      </c>
      <c r="J3601" s="15">
        <v>-9.4</v>
      </c>
      <c r="K3601" s="16">
        <v>0</v>
      </c>
      <c r="L3601" s="13" t="s">
        <v>181</v>
      </c>
    </row>
    <row r="3602" spans="1:12" ht="24">
      <c r="A3602" s="13" t="s">
        <v>1994</v>
      </c>
      <c r="B3602" s="14">
        <v>45771</v>
      </c>
      <c r="C3602" s="13" t="s">
        <v>146</v>
      </c>
      <c r="D3602" s="13" t="s">
        <v>76</v>
      </c>
      <c r="E3602" s="13" t="s">
        <v>18</v>
      </c>
      <c r="F3602" s="15">
        <v>0</v>
      </c>
      <c r="G3602" s="15">
        <v>0</v>
      </c>
      <c r="H3602" s="15">
        <v>0</v>
      </c>
      <c r="I3602" s="15">
        <v>-500</v>
      </c>
      <c r="J3602" s="15">
        <v>500</v>
      </c>
      <c r="K3602" s="16">
        <v>0</v>
      </c>
      <c r="L3602" s="13" t="s">
        <v>127</v>
      </c>
    </row>
    <row r="3603" spans="1:12" ht="36">
      <c r="A3603" s="13" t="s">
        <v>2792</v>
      </c>
      <c r="B3603" s="14">
        <v>45771</v>
      </c>
      <c r="C3603" s="13" t="s">
        <v>2793</v>
      </c>
      <c r="D3603" s="13" t="s">
        <v>70</v>
      </c>
      <c r="E3603" s="13" t="s">
        <v>24</v>
      </c>
      <c r="F3603" s="15">
        <v>0</v>
      </c>
      <c r="G3603" s="15">
        <v>0</v>
      </c>
      <c r="H3603" s="15">
        <v>0</v>
      </c>
      <c r="I3603" s="15">
        <v>-75</v>
      </c>
      <c r="J3603" s="15">
        <v>75</v>
      </c>
      <c r="K3603" s="16">
        <v>0</v>
      </c>
      <c r="L3603" s="13" t="s">
        <v>243</v>
      </c>
    </row>
    <row r="3604" spans="1:12" ht="36">
      <c r="A3604" s="13" t="s">
        <v>2019</v>
      </c>
      <c r="B3604" s="14">
        <v>45771</v>
      </c>
      <c r="C3604" s="13" t="s">
        <v>2020</v>
      </c>
      <c r="D3604" s="13" t="s">
        <v>70</v>
      </c>
      <c r="E3604" s="13" t="s">
        <v>24</v>
      </c>
      <c r="F3604" s="15">
        <v>0</v>
      </c>
      <c r="G3604" s="15">
        <v>0</v>
      </c>
      <c r="H3604" s="15">
        <v>0</v>
      </c>
      <c r="I3604" s="15">
        <v>1000.02</v>
      </c>
      <c r="J3604" s="15">
        <v>-1000.02</v>
      </c>
      <c r="K3604" s="16">
        <v>0</v>
      </c>
      <c r="L3604" s="13" t="s">
        <v>239</v>
      </c>
    </row>
    <row r="3605" spans="1:12">
      <c r="A3605" s="13" t="s">
        <v>3460</v>
      </c>
      <c r="B3605" s="14">
        <v>45771</v>
      </c>
      <c r="C3605" s="13" t="s">
        <v>60</v>
      </c>
      <c r="D3605" s="13" t="s">
        <v>81</v>
      </c>
      <c r="E3605" s="13" t="s">
        <v>24</v>
      </c>
      <c r="F3605" s="15">
        <v>0</v>
      </c>
      <c r="G3605" s="15">
        <v>0</v>
      </c>
      <c r="H3605" s="15">
        <v>0</v>
      </c>
      <c r="I3605" s="15">
        <v>-379.05</v>
      </c>
      <c r="J3605" s="15">
        <v>379.05</v>
      </c>
      <c r="K3605" s="16">
        <v>0</v>
      </c>
      <c r="L3605" s="13" t="s">
        <v>247</v>
      </c>
    </row>
    <row r="3606" spans="1:12" ht="36">
      <c r="A3606" s="13" t="s">
        <v>3385</v>
      </c>
      <c r="B3606" s="14">
        <v>45771</v>
      </c>
      <c r="C3606" s="13" t="s">
        <v>152</v>
      </c>
      <c r="D3606" s="13" t="s">
        <v>113</v>
      </c>
      <c r="E3606" s="13" t="s">
        <v>24</v>
      </c>
      <c r="F3606" s="15">
        <v>132.22999999999999</v>
      </c>
      <c r="G3606" s="15">
        <v>3479.72</v>
      </c>
      <c r="H3606" s="15">
        <v>3611.95</v>
      </c>
      <c r="I3606" s="15">
        <v>0</v>
      </c>
      <c r="J3606" s="15">
        <v>3611.95</v>
      </c>
      <c r="K3606" s="16">
        <v>1</v>
      </c>
      <c r="L3606" s="13" t="s">
        <v>113</v>
      </c>
    </row>
    <row r="3607" spans="1:12" ht="36">
      <c r="A3607" s="13" t="s">
        <v>2579</v>
      </c>
      <c r="B3607" s="14">
        <v>45771</v>
      </c>
      <c r="C3607" s="13" t="s">
        <v>2560</v>
      </c>
      <c r="D3607" s="13" t="s">
        <v>371</v>
      </c>
      <c r="E3607" s="13" t="s">
        <v>18</v>
      </c>
      <c r="F3607" s="15">
        <v>0</v>
      </c>
      <c r="G3607" s="15">
        <v>0</v>
      </c>
      <c r="H3607" s="15">
        <v>0</v>
      </c>
      <c r="I3607" s="15">
        <v>3746.16</v>
      </c>
      <c r="J3607" s="15">
        <v>-3746.16</v>
      </c>
      <c r="K3607" s="16">
        <v>0</v>
      </c>
      <c r="L3607" s="13" t="s">
        <v>2166</v>
      </c>
    </row>
    <row r="3608" spans="1:12" ht="24">
      <c r="A3608" s="13" t="s">
        <v>3531</v>
      </c>
      <c r="B3608" s="14">
        <v>45771</v>
      </c>
      <c r="C3608" s="13" t="s">
        <v>3532</v>
      </c>
      <c r="D3608" s="13" t="s">
        <v>76</v>
      </c>
      <c r="E3608" s="13" t="s">
        <v>18</v>
      </c>
      <c r="F3608" s="15">
        <v>4670</v>
      </c>
      <c r="G3608" s="15">
        <v>0</v>
      </c>
      <c r="H3608" s="15">
        <v>4670</v>
      </c>
      <c r="I3608" s="15">
        <v>3500</v>
      </c>
      <c r="J3608" s="15">
        <v>1170</v>
      </c>
      <c r="K3608" s="16">
        <v>0.25053533</v>
      </c>
      <c r="L3608" s="13" t="s">
        <v>1738</v>
      </c>
    </row>
    <row r="3609" spans="1:12" ht="24">
      <c r="A3609" s="13" t="s">
        <v>3533</v>
      </c>
      <c r="B3609" s="14">
        <v>45771</v>
      </c>
      <c r="C3609" s="13" t="s">
        <v>3534</v>
      </c>
      <c r="D3609" s="13" t="s">
        <v>30</v>
      </c>
      <c r="E3609" s="13" t="s">
        <v>33</v>
      </c>
      <c r="F3609" s="15">
        <v>6000</v>
      </c>
      <c r="G3609" s="15">
        <v>0</v>
      </c>
      <c r="H3609" s="15">
        <v>6000</v>
      </c>
      <c r="I3609" s="15">
        <v>4779.43</v>
      </c>
      <c r="J3609" s="15">
        <v>1220.57</v>
      </c>
      <c r="K3609" s="16">
        <v>0.20342832999999999</v>
      </c>
      <c r="L3609" s="13" t="s">
        <v>77</v>
      </c>
    </row>
    <row r="3610" spans="1:12">
      <c r="A3610" s="13" t="s">
        <v>2682</v>
      </c>
      <c r="B3610" s="14">
        <v>45771</v>
      </c>
      <c r="C3610" s="13" t="s">
        <v>1529</v>
      </c>
      <c r="D3610" s="13" t="s">
        <v>76</v>
      </c>
      <c r="E3610" s="13" t="s">
        <v>18</v>
      </c>
      <c r="F3610" s="15">
        <v>0</v>
      </c>
      <c r="G3610" s="15">
        <v>0</v>
      </c>
      <c r="H3610" s="15">
        <v>0</v>
      </c>
      <c r="I3610" s="15">
        <v>1</v>
      </c>
      <c r="J3610" s="15">
        <v>-1</v>
      </c>
      <c r="K3610" s="16">
        <v>0</v>
      </c>
      <c r="L3610" s="13" t="s">
        <v>238</v>
      </c>
    </row>
    <row r="3611" spans="1:12" ht="24">
      <c r="A3611" s="13" t="s">
        <v>3535</v>
      </c>
      <c r="B3611" s="14">
        <v>45771</v>
      </c>
      <c r="C3611" s="13" t="s">
        <v>175</v>
      </c>
      <c r="D3611" s="13" t="s">
        <v>20</v>
      </c>
      <c r="E3611" s="13" t="s">
        <v>24</v>
      </c>
      <c r="F3611" s="15">
        <v>2365.25</v>
      </c>
      <c r="G3611" s="15">
        <v>0</v>
      </c>
      <c r="H3611" s="15">
        <v>2365.25</v>
      </c>
      <c r="I3611" s="15">
        <v>1804.55</v>
      </c>
      <c r="J3611" s="15">
        <v>560.70000000000005</v>
      </c>
      <c r="K3611" s="16">
        <v>0.23705739000000001</v>
      </c>
      <c r="L3611" s="13" t="s">
        <v>20</v>
      </c>
    </row>
    <row r="3612" spans="1:12" ht="24">
      <c r="A3612" s="13" t="s">
        <v>3536</v>
      </c>
      <c r="B3612" s="14">
        <v>45771</v>
      </c>
      <c r="C3612" s="13" t="s">
        <v>143</v>
      </c>
      <c r="D3612" s="13" t="s">
        <v>15</v>
      </c>
      <c r="E3612" s="13" t="s">
        <v>18</v>
      </c>
      <c r="F3612" s="15">
        <v>2035.8</v>
      </c>
      <c r="G3612" s="15">
        <v>0</v>
      </c>
      <c r="H3612" s="15">
        <v>2035.8</v>
      </c>
      <c r="I3612" s="15">
        <v>1704.08</v>
      </c>
      <c r="J3612" s="15">
        <v>331.72</v>
      </c>
      <c r="K3612" s="16">
        <v>0.16294331000000001</v>
      </c>
      <c r="L3612" s="13" t="s">
        <v>234</v>
      </c>
    </row>
    <row r="3613" spans="1:12" ht="24">
      <c r="A3613" s="13" t="s">
        <v>3537</v>
      </c>
      <c r="B3613" s="14">
        <v>45771</v>
      </c>
      <c r="C3613" s="13" t="s">
        <v>175</v>
      </c>
      <c r="D3613" s="13" t="s">
        <v>20</v>
      </c>
      <c r="E3613" s="13" t="s">
        <v>24</v>
      </c>
      <c r="F3613" s="15">
        <v>1651</v>
      </c>
      <c r="G3613" s="15">
        <v>0</v>
      </c>
      <c r="H3613" s="15">
        <v>1651</v>
      </c>
      <c r="I3613" s="15">
        <v>1147.22</v>
      </c>
      <c r="J3613" s="15">
        <v>503.78</v>
      </c>
      <c r="K3613" s="16">
        <v>0.30513627999999998</v>
      </c>
      <c r="L3613" s="13" t="s">
        <v>20</v>
      </c>
    </row>
    <row r="3614" spans="1:12" ht="24">
      <c r="A3614" s="13" t="s">
        <v>3538</v>
      </c>
      <c r="B3614" s="14">
        <v>45771</v>
      </c>
      <c r="C3614" s="13" t="s">
        <v>175</v>
      </c>
      <c r="D3614" s="13" t="s">
        <v>20</v>
      </c>
      <c r="E3614" s="13" t="s">
        <v>24</v>
      </c>
      <c r="F3614" s="15">
        <v>1267.0999999999999</v>
      </c>
      <c r="G3614" s="15">
        <v>0</v>
      </c>
      <c r="H3614" s="15">
        <v>1267.0999999999999</v>
      </c>
      <c r="I3614" s="15">
        <v>1002.73</v>
      </c>
      <c r="J3614" s="15">
        <v>264.37</v>
      </c>
      <c r="K3614" s="16">
        <v>0.20864178</v>
      </c>
      <c r="L3614" s="13" t="s">
        <v>20</v>
      </c>
    </row>
    <row r="3615" spans="1:12" ht="24">
      <c r="A3615" s="13" t="s">
        <v>3539</v>
      </c>
      <c r="B3615" s="14">
        <v>45771</v>
      </c>
      <c r="C3615" s="13" t="s">
        <v>1035</v>
      </c>
      <c r="D3615" s="13" t="s">
        <v>106</v>
      </c>
      <c r="E3615" s="13" t="s">
        <v>33</v>
      </c>
      <c r="F3615" s="15">
        <v>7444.08</v>
      </c>
      <c r="G3615" s="15">
        <v>0</v>
      </c>
      <c r="H3615" s="15">
        <v>7444.08</v>
      </c>
      <c r="I3615" s="15">
        <v>6625.23</v>
      </c>
      <c r="J3615" s="15">
        <v>818.85</v>
      </c>
      <c r="K3615" s="16">
        <v>0.11000016</v>
      </c>
      <c r="L3615" s="13" t="s">
        <v>77</v>
      </c>
    </row>
    <row r="3616" spans="1:12" ht="36">
      <c r="A3616" s="13" t="s">
        <v>3540</v>
      </c>
      <c r="B3616" s="14">
        <v>45771</v>
      </c>
      <c r="C3616" s="13" t="s">
        <v>152</v>
      </c>
      <c r="D3616" s="13" t="s">
        <v>113</v>
      </c>
      <c r="E3616" s="13" t="s">
        <v>24</v>
      </c>
      <c r="F3616" s="15">
        <v>4683.29</v>
      </c>
      <c r="G3616" s="15">
        <v>0</v>
      </c>
      <c r="H3616" s="15">
        <v>4683.29</v>
      </c>
      <c r="I3616" s="15">
        <v>3980.8</v>
      </c>
      <c r="J3616" s="15">
        <v>702.49</v>
      </c>
      <c r="K3616" s="16">
        <v>0.14999925</v>
      </c>
      <c r="L3616" s="13" t="s">
        <v>113</v>
      </c>
    </row>
    <row r="3617" spans="1:12">
      <c r="A3617" s="13" t="s">
        <v>3460</v>
      </c>
      <c r="B3617" s="14">
        <v>45772</v>
      </c>
      <c r="C3617" s="13" t="s">
        <v>60</v>
      </c>
      <c r="D3617" s="13" t="s">
        <v>81</v>
      </c>
      <c r="E3617" s="13" t="s">
        <v>24</v>
      </c>
      <c r="F3617" s="15">
        <v>0</v>
      </c>
      <c r="G3617" s="15">
        <v>0</v>
      </c>
      <c r="H3617" s="15">
        <v>0</v>
      </c>
      <c r="I3617" s="15">
        <v>31.83</v>
      </c>
      <c r="J3617" s="15">
        <v>-31.83</v>
      </c>
      <c r="K3617" s="16">
        <v>0</v>
      </c>
      <c r="L3617" s="13" t="s">
        <v>247</v>
      </c>
    </row>
    <row r="3618" spans="1:12" ht="24">
      <c r="A3618" s="13" t="s">
        <v>284</v>
      </c>
      <c r="B3618" s="14">
        <v>45772</v>
      </c>
      <c r="C3618" s="13" t="s">
        <v>146</v>
      </c>
      <c r="D3618" s="13" t="s">
        <v>76</v>
      </c>
      <c r="E3618" s="13" t="s">
        <v>18</v>
      </c>
      <c r="F3618" s="15">
        <v>0</v>
      </c>
      <c r="G3618" s="15">
        <v>24159.01</v>
      </c>
      <c r="H3618" s="15">
        <v>24159.01</v>
      </c>
      <c r="I3618" s="15">
        <v>18119.259999999998</v>
      </c>
      <c r="J3618" s="15">
        <v>6039.75</v>
      </c>
      <c r="K3618" s="16">
        <v>0.2499999</v>
      </c>
      <c r="L3618" s="13" t="s">
        <v>127</v>
      </c>
    </row>
    <row r="3619" spans="1:12" ht="24">
      <c r="A3619" s="13" t="s">
        <v>1705</v>
      </c>
      <c r="B3619" s="14">
        <v>45772</v>
      </c>
      <c r="C3619" s="13" t="s">
        <v>273</v>
      </c>
      <c r="D3619" s="13" t="s">
        <v>76</v>
      </c>
      <c r="E3619" s="13" t="s">
        <v>18</v>
      </c>
      <c r="F3619" s="15">
        <v>0</v>
      </c>
      <c r="G3619" s="15">
        <v>0</v>
      </c>
      <c r="H3619" s="15">
        <v>0</v>
      </c>
      <c r="I3619" s="15">
        <v>-2075</v>
      </c>
      <c r="J3619" s="15">
        <v>2075</v>
      </c>
      <c r="K3619" s="16">
        <v>0</v>
      </c>
      <c r="L3619" s="13" t="s">
        <v>103</v>
      </c>
    </row>
    <row r="3620" spans="1:12" ht="24">
      <c r="A3620" s="13" t="s">
        <v>412</v>
      </c>
      <c r="B3620" s="14">
        <v>45772</v>
      </c>
      <c r="C3620" s="13" t="s">
        <v>331</v>
      </c>
      <c r="D3620" s="13" t="s">
        <v>76</v>
      </c>
      <c r="E3620" s="13" t="s">
        <v>18</v>
      </c>
      <c r="F3620" s="15">
        <v>0</v>
      </c>
      <c r="G3620" s="15">
        <v>3270</v>
      </c>
      <c r="H3620" s="15">
        <v>3270</v>
      </c>
      <c r="I3620" s="15">
        <v>2338.92</v>
      </c>
      <c r="J3620" s="15">
        <v>931.08</v>
      </c>
      <c r="K3620" s="16">
        <v>0.28473394000000002</v>
      </c>
      <c r="L3620" s="13" t="s">
        <v>127</v>
      </c>
    </row>
    <row r="3621" spans="1:12">
      <c r="A3621" s="13" t="s">
        <v>3541</v>
      </c>
      <c r="B3621" s="14">
        <v>45772</v>
      </c>
      <c r="C3621" s="13" t="s">
        <v>3542</v>
      </c>
      <c r="D3621" s="13" t="s">
        <v>76</v>
      </c>
      <c r="E3621" s="13" t="s">
        <v>18</v>
      </c>
      <c r="F3621" s="15">
        <v>1167.75</v>
      </c>
      <c r="G3621" s="15">
        <v>0</v>
      </c>
      <c r="H3621" s="15">
        <v>1167.75</v>
      </c>
      <c r="I3621" s="15">
        <v>1123.07</v>
      </c>
      <c r="J3621" s="15">
        <v>44.68</v>
      </c>
      <c r="K3621" s="16">
        <v>3.8261610000000001E-2</v>
      </c>
      <c r="L3621" s="13" t="s">
        <v>80</v>
      </c>
    </row>
    <row r="3622" spans="1:12" ht="24">
      <c r="A3622" s="13" t="s">
        <v>539</v>
      </c>
      <c r="B3622" s="14">
        <v>45772</v>
      </c>
      <c r="C3622" s="13" t="s">
        <v>146</v>
      </c>
      <c r="D3622" s="13" t="s">
        <v>76</v>
      </c>
      <c r="E3622" s="13" t="s">
        <v>18</v>
      </c>
      <c r="F3622" s="15">
        <v>0</v>
      </c>
      <c r="G3622" s="15">
        <v>0</v>
      </c>
      <c r="H3622" s="15">
        <v>0</v>
      </c>
      <c r="I3622" s="15">
        <v>-4500</v>
      </c>
      <c r="J3622" s="15">
        <v>4500</v>
      </c>
      <c r="K3622" s="16">
        <v>0</v>
      </c>
      <c r="L3622" s="13" t="s">
        <v>127</v>
      </c>
    </row>
    <row r="3623" spans="1:12" ht="24">
      <c r="A3623" s="13" t="s">
        <v>607</v>
      </c>
      <c r="B3623" s="14">
        <v>45772</v>
      </c>
      <c r="C3623" s="13" t="s">
        <v>71</v>
      </c>
      <c r="D3623" s="13" t="s">
        <v>70</v>
      </c>
      <c r="E3623" s="13" t="s">
        <v>24</v>
      </c>
      <c r="F3623" s="15">
        <v>0</v>
      </c>
      <c r="G3623" s="15">
        <v>0</v>
      </c>
      <c r="H3623" s="15">
        <v>0</v>
      </c>
      <c r="I3623" s="15">
        <v>-2.91</v>
      </c>
      <c r="J3623" s="15">
        <v>2.91</v>
      </c>
      <c r="K3623" s="16">
        <v>0</v>
      </c>
      <c r="L3623" s="13" t="s">
        <v>243</v>
      </c>
    </row>
    <row r="3624" spans="1:12" ht="24">
      <c r="A3624" s="13" t="s">
        <v>659</v>
      </c>
      <c r="B3624" s="14">
        <v>45772</v>
      </c>
      <c r="C3624" s="13" t="s">
        <v>336</v>
      </c>
      <c r="D3624" s="13" t="s">
        <v>70</v>
      </c>
      <c r="E3624" s="13" t="s">
        <v>24</v>
      </c>
      <c r="F3624" s="15">
        <v>0</v>
      </c>
      <c r="G3624" s="15">
        <v>0</v>
      </c>
      <c r="H3624" s="15">
        <v>0</v>
      </c>
      <c r="I3624" s="15">
        <v>75</v>
      </c>
      <c r="J3624" s="15">
        <v>-75</v>
      </c>
      <c r="K3624" s="16">
        <v>0</v>
      </c>
      <c r="L3624" s="13" t="s">
        <v>239</v>
      </c>
    </row>
    <row r="3625" spans="1:12">
      <c r="A3625" s="13" t="s">
        <v>1709</v>
      </c>
      <c r="B3625" s="14">
        <v>45772</v>
      </c>
      <c r="C3625" s="13" t="s">
        <v>62</v>
      </c>
      <c r="D3625" s="13" t="s">
        <v>15</v>
      </c>
      <c r="E3625" s="13" t="s">
        <v>18</v>
      </c>
      <c r="F3625" s="15">
        <v>0</v>
      </c>
      <c r="G3625" s="15">
        <v>1315</v>
      </c>
      <c r="H3625" s="15">
        <v>1315</v>
      </c>
      <c r="I3625" s="15">
        <v>917.28</v>
      </c>
      <c r="J3625" s="15">
        <v>397.72</v>
      </c>
      <c r="K3625" s="16">
        <v>0.30244866999999998</v>
      </c>
      <c r="L3625" s="13" t="s">
        <v>238</v>
      </c>
    </row>
    <row r="3626" spans="1:12" ht="36">
      <c r="A3626" s="13" t="s">
        <v>2123</v>
      </c>
      <c r="B3626" s="14">
        <v>45772</v>
      </c>
      <c r="C3626" s="13" t="s">
        <v>2108</v>
      </c>
      <c r="D3626" s="13" t="s">
        <v>59</v>
      </c>
      <c r="E3626" s="13" t="s">
        <v>18</v>
      </c>
      <c r="F3626" s="15">
        <v>0</v>
      </c>
      <c r="G3626" s="15">
        <v>0</v>
      </c>
      <c r="H3626" s="15">
        <v>0</v>
      </c>
      <c r="I3626" s="15">
        <v>1711.5</v>
      </c>
      <c r="J3626" s="15">
        <v>-1711.5</v>
      </c>
      <c r="K3626" s="16">
        <v>0</v>
      </c>
      <c r="L3626" s="13" t="s">
        <v>269</v>
      </c>
    </row>
    <row r="3627" spans="1:12" ht="24">
      <c r="A3627" s="13" t="s">
        <v>2911</v>
      </c>
      <c r="B3627" s="14">
        <v>45772</v>
      </c>
      <c r="C3627" s="13" t="s">
        <v>175</v>
      </c>
      <c r="D3627" s="13" t="s">
        <v>20</v>
      </c>
      <c r="E3627" s="13" t="s">
        <v>24</v>
      </c>
      <c r="F3627" s="15">
        <v>0</v>
      </c>
      <c r="G3627" s="15">
        <v>40</v>
      </c>
      <c r="H3627" s="15">
        <v>40</v>
      </c>
      <c r="I3627" s="15">
        <v>0</v>
      </c>
      <c r="J3627" s="15">
        <v>40</v>
      </c>
      <c r="K3627" s="16">
        <v>1</v>
      </c>
      <c r="L3627" s="13" t="s">
        <v>20</v>
      </c>
    </row>
    <row r="3628" spans="1:12" ht="24">
      <c r="A3628" s="13" t="s">
        <v>3543</v>
      </c>
      <c r="B3628" s="14">
        <v>45772</v>
      </c>
      <c r="C3628" s="13" t="s">
        <v>2782</v>
      </c>
      <c r="D3628" s="13" t="s">
        <v>105</v>
      </c>
      <c r="E3628" s="13" t="s">
        <v>33</v>
      </c>
      <c r="F3628" s="15">
        <v>22026</v>
      </c>
      <c r="G3628" s="15">
        <v>0</v>
      </c>
      <c r="H3628" s="15">
        <v>22026</v>
      </c>
      <c r="I3628" s="15">
        <v>18158.169999999998</v>
      </c>
      <c r="J3628" s="15">
        <v>3867.83</v>
      </c>
      <c r="K3628" s="16">
        <v>0.17560292</v>
      </c>
      <c r="L3628" s="13" t="s">
        <v>105</v>
      </c>
    </row>
    <row r="3629" spans="1:12" ht="36">
      <c r="A3629" s="13" t="s">
        <v>2565</v>
      </c>
      <c r="B3629" s="14">
        <v>45772</v>
      </c>
      <c r="C3629" s="13" t="s">
        <v>202</v>
      </c>
      <c r="D3629" s="13" t="s">
        <v>59</v>
      </c>
      <c r="E3629" s="13" t="s">
        <v>18</v>
      </c>
      <c r="F3629" s="15">
        <v>0</v>
      </c>
      <c r="G3629" s="15">
        <v>0</v>
      </c>
      <c r="H3629" s="15">
        <v>0</v>
      </c>
      <c r="I3629" s="15">
        <v>-3407</v>
      </c>
      <c r="J3629" s="15">
        <v>3407</v>
      </c>
      <c r="K3629" s="16">
        <v>0</v>
      </c>
      <c r="L3629" s="13" t="s">
        <v>181</v>
      </c>
    </row>
    <row r="3630" spans="1:12" ht="36">
      <c r="A3630" s="13" t="s">
        <v>3544</v>
      </c>
      <c r="B3630" s="14">
        <v>45772</v>
      </c>
      <c r="C3630" s="13" t="s">
        <v>253</v>
      </c>
      <c r="D3630" s="13" t="s">
        <v>120</v>
      </c>
      <c r="E3630" s="13" t="s">
        <v>33</v>
      </c>
      <c r="F3630" s="15">
        <v>5512.82</v>
      </c>
      <c r="G3630" s="15">
        <v>0</v>
      </c>
      <c r="H3630" s="15">
        <v>5512.82</v>
      </c>
      <c r="I3630" s="15">
        <v>4300</v>
      </c>
      <c r="J3630" s="15">
        <v>1212.82</v>
      </c>
      <c r="K3630" s="16">
        <v>0.21999993000000001</v>
      </c>
      <c r="L3630" s="13" t="s">
        <v>2753</v>
      </c>
    </row>
    <row r="3631" spans="1:12" ht="24">
      <c r="A3631" s="13" t="s">
        <v>2603</v>
      </c>
      <c r="B3631" s="14">
        <v>45772</v>
      </c>
      <c r="C3631" s="13" t="s">
        <v>1694</v>
      </c>
      <c r="D3631" s="13" t="s">
        <v>76</v>
      </c>
      <c r="E3631" s="13" t="s">
        <v>18</v>
      </c>
      <c r="F3631" s="15">
        <v>0</v>
      </c>
      <c r="G3631" s="15">
        <v>0</v>
      </c>
      <c r="H3631" s="15">
        <v>0</v>
      </c>
      <c r="I3631" s="15">
        <v>-0.12</v>
      </c>
      <c r="J3631" s="15">
        <v>0.12</v>
      </c>
      <c r="K3631" s="16">
        <v>0</v>
      </c>
      <c r="L3631" s="13" t="s">
        <v>80</v>
      </c>
    </row>
    <row r="3632" spans="1:12" ht="24">
      <c r="A3632" s="13" t="s">
        <v>3545</v>
      </c>
      <c r="B3632" s="14">
        <v>45772</v>
      </c>
      <c r="C3632" s="13" t="s">
        <v>3546</v>
      </c>
      <c r="D3632" s="13" t="s">
        <v>2753</v>
      </c>
      <c r="E3632" s="13" t="s">
        <v>24</v>
      </c>
      <c r="F3632" s="15">
        <v>10005.74</v>
      </c>
      <c r="G3632" s="15">
        <v>0</v>
      </c>
      <c r="H3632" s="15">
        <v>10005.74</v>
      </c>
      <c r="I3632" s="15">
        <v>7283.7</v>
      </c>
      <c r="J3632" s="15">
        <v>2722.04</v>
      </c>
      <c r="K3632" s="16">
        <v>0.27204783999999999</v>
      </c>
      <c r="L3632" s="13" t="s">
        <v>2753</v>
      </c>
    </row>
    <row r="3633" spans="1:12" ht="24">
      <c r="A3633" s="13" t="s">
        <v>3517</v>
      </c>
      <c r="B3633" s="14">
        <v>45772</v>
      </c>
      <c r="C3633" s="13" t="s">
        <v>175</v>
      </c>
      <c r="D3633" s="13" t="s">
        <v>20</v>
      </c>
      <c r="E3633" s="13" t="s">
        <v>24</v>
      </c>
      <c r="F3633" s="15">
        <v>0</v>
      </c>
      <c r="G3633" s="15">
        <v>0</v>
      </c>
      <c r="H3633" s="15">
        <v>0</v>
      </c>
      <c r="I3633" s="15">
        <v>20</v>
      </c>
      <c r="J3633" s="15">
        <v>-20</v>
      </c>
      <c r="K3633" s="16">
        <v>0</v>
      </c>
      <c r="L3633" s="13" t="s">
        <v>20</v>
      </c>
    </row>
    <row r="3634" spans="1:12" ht="24">
      <c r="A3634" s="13" t="s">
        <v>3535</v>
      </c>
      <c r="B3634" s="14">
        <v>45772</v>
      </c>
      <c r="C3634" s="13" t="s">
        <v>175</v>
      </c>
      <c r="D3634" s="13" t="s">
        <v>20</v>
      </c>
      <c r="E3634" s="13" t="s">
        <v>24</v>
      </c>
      <c r="F3634" s="15">
        <v>0</v>
      </c>
      <c r="G3634" s="15">
        <v>0</v>
      </c>
      <c r="H3634" s="15">
        <v>0</v>
      </c>
      <c r="I3634" s="15">
        <v>37.42</v>
      </c>
      <c r="J3634" s="15">
        <v>-37.42</v>
      </c>
      <c r="K3634" s="16">
        <v>0</v>
      </c>
      <c r="L3634" s="13" t="s">
        <v>20</v>
      </c>
    </row>
    <row r="3635" spans="1:12" ht="24">
      <c r="A3635" s="13" t="s">
        <v>3519</v>
      </c>
      <c r="B3635" s="14">
        <v>45772</v>
      </c>
      <c r="C3635" s="13" t="s">
        <v>175</v>
      </c>
      <c r="D3635" s="13" t="s">
        <v>20</v>
      </c>
      <c r="E3635" s="13" t="s">
        <v>24</v>
      </c>
      <c r="F3635" s="15">
        <v>0</v>
      </c>
      <c r="G3635" s="15">
        <v>0</v>
      </c>
      <c r="H3635" s="15">
        <v>0</v>
      </c>
      <c r="I3635" s="15">
        <v>22</v>
      </c>
      <c r="J3635" s="15">
        <v>-22</v>
      </c>
      <c r="K3635" s="16">
        <v>0</v>
      </c>
      <c r="L3635" s="13" t="s">
        <v>20</v>
      </c>
    </row>
    <row r="3636" spans="1:12" ht="24">
      <c r="A3636" s="13" t="s">
        <v>3507</v>
      </c>
      <c r="B3636" s="14">
        <v>45772</v>
      </c>
      <c r="C3636" s="13" t="s">
        <v>175</v>
      </c>
      <c r="D3636" s="13" t="s">
        <v>20</v>
      </c>
      <c r="E3636" s="13" t="s">
        <v>24</v>
      </c>
      <c r="F3636" s="15">
        <v>0</v>
      </c>
      <c r="G3636" s="15">
        <v>0</v>
      </c>
      <c r="H3636" s="15">
        <v>0</v>
      </c>
      <c r="I3636" s="15">
        <v>20</v>
      </c>
      <c r="J3636" s="15">
        <v>-20</v>
      </c>
      <c r="K3636" s="16">
        <v>0</v>
      </c>
      <c r="L3636" s="13" t="s">
        <v>20</v>
      </c>
    </row>
    <row r="3637" spans="1:12" ht="24">
      <c r="A3637" s="13" t="s">
        <v>3547</v>
      </c>
      <c r="B3637" s="14">
        <v>45772</v>
      </c>
      <c r="C3637" s="13" t="s">
        <v>273</v>
      </c>
      <c r="D3637" s="13" t="s">
        <v>76</v>
      </c>
      <c r="E3637" s="13" t="s">
        <v>18</v>
      </c>
      <c r="F3637" s="15">
        <v>682.86</v>
      </c>
      <c r="G3637" s="15">
        <v>0</v>
      </c>
      <c r="H3637" s="15">
        <v>682.86</v>
      </c>
      <c r="I3637" s="15">
        <v>562.37</v>
      </c>
      <c r="J3637" s="15">
        <v>120.49</v>
      </c>
      <c r="K3637" s="16">
        <v>0.17644905</v>
      </c>
      <c r="L3637" s="13" t="s">
        <v>269</v>
      </c>
    </row>
    <row r="3638" spans="1:12" ht="24">
      <c r="A3638" s="13" t="s">
        <v>3527</v>
      </c>
      <c r="B3638" s="14">
        <v>45772</v>
      </c>
      <c r="C3638" s="13" t="s">
        <v>175</v>
      </c>
      <c r="D3638" s="13" t="s">
        <v>20</v>
      </c>
      <c r="E3638" s="13" t="s">
        <v>24</v>
      </c>
      <c r="F3638" s="15">
        <v>0</v>
      </c>
      <c r="G3638" s="15">
        <v>0</v>
      </c>
      <c r="H3638" s="15">
        <v>0</v>
      </c>
      <c r="I3638" s="15">
        <v>19.82</v>
      </c>
      <c r="J3638" s="15">
        <v>-19.82</v>
      </c>
      <c r="K3638" s="16">
        <v>0</v>
      </c>
      <c r="L3638" s="13" t="s">
        <v>20</v>
      </c>
    </row>
    <row r="3639" spans="1:12" ht="24">
      <c r="A3639" s="13" t="s">
        <v>3548</v>
      </c>
      <c r="B3639" s="14">
        <v>45772</v>
      </c>
      <c r="C3639" s="13" t="s">
        <v>175</v>
      </c>
      <c r="D3639" s="13" t="s">
        <v>20</v>
      </c>
      <c r="E3639" s="13" t="s">
        <v>24</v>
      </c>
      <c r="F3639" s="15">
        <v>1215.5999999999999</v>
      </c>
      <c r="G3639" s="15">
        <v>0</v>
      </c>
      <c r="H3639" s="15">
        <v>1215.5999999999999</v>
      </c>
      <c r="I3639" s="15">
        <v>716.36</v>
      </c>
      <c r="J3639" s="15">
        <v>499.24</v>
      </c>
      <c r="K3639" s="16">
        <v>0.41069431000000001</v>
      </c>
      <c r="L3639" s="13" t="s">
        <v>20</v>
      </c>
    </row>
    <row r="3640" spans="1:12" ht="24">
      <c r="A3640" s="13" t="s">
        <v>3549</v>
      </c>
      <c r="B3640" s="14">
        <v>45772</v>
      </c>
      <c r="C3640" s="13" t="s">
        <v>175</v>
      </c>
      <c r="D3640" s="13" t="s">
        <v>20</v>
      </c>
      <c r="E3640" s="13" t="s">
        <v>24</v>
      </c>
      <c r="F3640" s="15">
        <v>2421.8000000000002</v>
      </c>
      <c r="G3640" s="15">
        <v>0</v>
      </c>
      <c r="H3640" s="15">
        <v>2421.8000000000002</v>
      </c>
      <c r="I3640" s="15">
        <v>2171.8200000000002</v>
      </c>
      <c r="J3640" s="15">
        <v>249.98</v>
      </c>
      <c r="K3640" s="16">
        <v>0.10322074000000001</v>
      </c>
      <c r="L3640" s="13" t="s">
        <v>20</v>
      </c>
    </row>
    <row r="3641" spans="1:12" ht="36">
      <c r="A3641" s="13" t="s">
        <v>252</v>
      </c>
      <c r="B3641" s="14">
        <v>45772</v>
      </c>
      <c r="C3641" s="13" t="s">
        <v>130</v>
      </c>
      <c r="D3641" s="13" t="s">
        <v>93</v>
      </c>
      <c r="E3641" s="13" t="s">
        <v>18</v>
      </c>
      <c r="F3641" s="15">
        <v>0</v>
      </c>
      <c r="G3641" s="15">
        <v>1272.06</v>
      </c>
      <c r="H3641" s="15">
        <v>1272.06</v>
      </c>
      <c r="I3641" s="15">
        <v>865</v>
      </c>
      <c r="J3641" s="15">
        <v>407.06</v>
      </c>
      <c r="K3641" s="16">
        <v>0.32000063000000001</v>
      </c>
      <c r="L3641" s="13" t="s">
        <v>251</v>
      </c>
    </row>
    <row r="3642" spans="1:12">
      <c r="A3642" s="13" t="s">
        <v>3550</v>
      </c>
      <c r="B3642" s="14">
        <v>45772</v>
      </c>
      <c r="C3642" s="13" t="s">
        <v>291</v>
      </c>
      <c r="D3642" s="13" t="s">
        <v>45</v>
      </c>
      <c r="E3642" s="13" t="s">
        <v>24</v>
      </c>
      <c r="F3642" s="15">
        <v>0</v>
      </c>
      <c r="G3642" s="15">
        <v>0</v>
      </c>
      <c r="H3642" s="15">
        <v>0</v>
      </c>
      <c r="I3642" s="15">
        <v>150</v>
      </c>
      <c r="J3642" s="15">
        <v>-150</v>
      </c>
      <c r="K3642" s="16">
        <v>0</v>
      </c>
      <c r="L3642" s="13" t="s">
        <v>241</v>
      </c>
    </row>
    <row r="3643" spans="1:12" ht="36">
      <c r="A3643" s="13" t="s">
        <v>492</v>
      </c>
      <c r="B3643" s="14">
        <v>45772</v>
      </c>
      <c r="C3643" s="13" t="s">
        <v>125</v>
      </c>
      <c r="D3643" s="13" t="s">
        <v>15</v>
      </c>
      <c r="E3643" s="13" t="s">
        <v>18</v>
      </c>
      <c r="F3643" s="15">
        <v>0</v>
      </c>
      <c r="G3643" s="15">
        <v>0</v>
      </c>
      <c r="H3643" s="15">
        <v>0</v>
      </c>
      <c r="I3643" s="15">
        <v>600</v>
      </c>
      <c r="J3643" s="15">
        <v>-600</v>
      </c>
      <c r="K3643" s="16">
        <v>0</v>
      </c>
      <c r="L3643" s="13" t="s">
        <v>240</v>
      </c>
    </row>
    <row r="3644" spans="1:12" ht="36">
      <c r="A3644" s="13" t="s">
        <v>388</v>
      </c>
      <c r="B3644" s="14">
        <v>45772</v>
      </c>
      <c r="C3644" s="13" t="s">
        <v>387</v>
      </c>
      <c r="D3644" s="13" t="s">
        <v>106</v>
      </c>
      <c r="E3644" s="13" t="s">
        <v>33</v>
      </c>
      <c r="F3644" s="15">
        <v>0</v>
      </c>
      <c r="G3644" s="15">
        <v>0</v>
      </c>
      <c r="H3644" s="15">
        <v>0</v>
      </c>
      <c r="I3644" s="15">
        <v>187.5</v>
      </c>
      <c r="J3644" s="15">
        <v>-187.5</v>
      </c>
      <c r="K3644" s="16">
        <v>0</v>
      </c>
      <c r="L3644" s="13" t="s">
        <v>77</v>
      </c>
    </row>
    <row r="3645" spans="1:12" ht="36">
      <c r="A3645" s="13" t="s">
        <v>386</v>
      </c>
      <c r="B3645" s="14">
        <v>45772</v>
      </c>
      <c r="C3645" s="13" t="s">
        <v>387</v>
      </c>
      <c r="D3645" s="13" t="s">
        <v>106</v>
      </c>
      <c r="E3645" s="13" t="s">
        <v>33</v>
      </c>
      <c r="F3645" s="15">
        <v>0</v>
      </c>
      <c r="G3645" s="15">
        <v>0</v>
      </c>
      <c r="H3645" s="15">
        <v>0</v>
      </c>
      <c r="I3645" s="15">
        <v>430</v>
      </c>
      <c r="J3645" s="15">
        <v>-430</v>
      </c>
      <c r="K3645" s="16">
        <v>0</v>
      </c>
      <c r="L3645" s="13" t="s">
        <v>77</v>
      </c>
    </row>
    <row r="3646" spans="1:12" ht="24">
      <c r="A3646" s="13" t="s">
        <v>362</v>
      </c>
      <c r="B3646" s="14">
        <v>45772</v>
      </c>
      <c r="C3646" s="13" t="s">
        <v>331</v>
      </c>
      <c r="D3646" s="13" t="s">
        <v>76</v>
      </c>
      <c r="E3646" s="13" t="s">
        <v>18</v>
      </c>
      <c r="F3646" s="15">
        <v>0</v>
      </c>
      <c r="G3646" s="15">
        <v>0</v>
      </c>
      <c r="H3646" s="15">
        <v>0</v>
      </c>
      <c r="I3646" s="15">
        <v>1162.5</v>
      </c>
      <c r="J3646" s="15">
        <v>-1162.5</v>
      </c>
      <c r="K3646" s="16">
        <v>0</v>
      </c>
      <c r="L3646" s="13" t="s">
        <v>127</v>
      </c>
    </row>
    <row r="3647" spans="1:12">
      <c r="A3647" s="13" t="s">
        <v>652</v>
      </c>
      <c r="B3647" s="14">
        <v>45772</v>
      </c>
      <c r="C3647" s="13" t="s">
        <v>653</v>
      </c>
      <c r="D3647" s="13" t="s">
        <v>106</v>
      </c>
      <c r="E3647" s="13" t="s">
        <v>33</v>
      </c>
      <c r="F3647" s="15">
        <v>0</v>
      </c>
      <c r="G3647" s="15">
        <v>0</v>
      </c>
      <c r="H3647" s="15">
        <v>0</v>
      </c>
      <c r="I3647" s="15">
        <v>937.5</v>
      </c>
      <c r="J3647" s="15">
        <v>-937.5</v>
      </c>
      <c r="K3647" s="16">
        <v>0</v>
      </c>
      <c r="L3647" s="13" t="s">
        <v>142</v>
      </c>
    </row>
    <row r="3648" spans="1:12" ht="24">
      <c r="A3648" s="13" t="s">
        <v>1706</v>
      </c>
      <c r="B3648" s="14">
        <v>45772</v>
      </c>
      <c r="C3648" s="13" t="s">
        <v>273</v>
      </c>
      <c r="D3648" s="13" t="s">
        <v>76</v>
      </c>
      <c r="E3648" s="13" t="s">
        <v>18</v>
      </c>
      <c r="F3648" s="15">
        <v>0</v>
      </c>
      <c r="G3648" s="15">
        <v>0</v>
      </c>
      <c r="H3648" s="15">
        <v>0</v>
      </c>
      <c r="I3648" s="15">
        <v>750</v>
      </c>
      <c r="J3648" s="15">
        <v>-750</v>
      </c>
      <c r="K3648" s="16">
        <v>0</v>
      </c>
      <c r="L3648" s="13" t="s">
        <v>269</v>
      </c>
    </row>
    <row r="3649" spans="1:12" ht="24">
      <c r="A3649" s="13" t="s">
        <v>2022</v>
      </c>
      <c r="B3649" s="14">
        <v>45772</v>
      </c>
      <c r="C3649" s="13" t="s">
        <v>60</v>
      </c>
      <c r="D3649" s="13" t="s">
        <v>59</v>
      </c>
      <c r="E3649" s="13" t="s">
        <v>18</v>
      </c>
      <c r="F3649" s="15">
        <v>0</v>
      </c>
      <c r="G3649" s="15">
        <v>0</v>
      </c>
      <c r="H3649" s="15">
        <v>0</v>
      </c>
      <c r="I3649" s="15">
        <v>525</v>
      </c>
      <c r="J3649" s="15">
        <v>-525</v>
      </c>
      <c r="K3649" s="16">
        <v>0</v>
      </c>
      <c r="L3649" s="13" t="s">
        <v>260</v>
      </c>
    </row>
    <row r="3650" spans="1:12">
      <c r="A3650" s="13" t="s">
        <v>2904</v>
      </c>
      <c r="B3650" s="14">
        <v>45772</v>
      </c>
      <c r="C3650" s="13" t="s">
        <v>21</v>
      </c>
      <c r="D3650" s="13" t="s">
        <v>20</v>
      </c>
      <c r="E3650" s="13" t="s">
        <v>24</v>
      </c>
      <c r="F3650" s="15">
        <v>0</v>
      </c>
      <c r="G3650" s="15">
        <v>0</v>
      </c>
      <c r="H3650" s="15">
        <v>0</v>
      </c>
      <c r="I3650" s="15">
        <v>2118.75</v>
      </c>
      <c r="J3650" s="15">
        <v>-2118.75</v>
      </c>
      <c r="K3650" s="16">
        <v>0</v>
      </c>
      <c r="L3650" s="13" t="s">
        <v>245</v>
      </c>
    </row>
    <row r="3651" spans="1:12" ht="24">
      <c r="A3651" s="13" t="s">
        <v>575</v>
      </c>
      <c r="B3651" s="14">
        <v>45772</v>
      </c>
      <c r="C3651" s="13" t="s">
        <v>576</v>
      </c>
      <c r="D3651" s="13" t="s">
        <v>59</v>
      </c>
      <c r="E3651" s="13" t="s">
        <v>18</v>
      </c>
      <c r="F3651" s="15">
        <v>0</v>
      </c>
      <c r="G3651" s="15">
        <v>0</v>
      </c>
      <c r="H3651" s="15">
        <v>0</v>
      </c>
      <c r="I3651" s="15">
        <v>1350</v>
      </c>
      <c r="J3651" s="15">
        <v>-1350</v>
      </c>
      <c r="K3651" s="16">
        <v>0</v>
      </c>
      <c r="L3651" s="13" t="s">
        <v>360</v>
      </c>
    </row>
    <row r="3652" spans="1:12">
      <c r="A3652" s="13" t="s">
        <v>3551</v>
      </c>
      <c r="B3652" s="14">
        <v>45772</v>
      </c>
      <c r="C3652" s="13" t="s">
        <v>3363</v>
      </c>
      <c r="D3652" s="13" t="s">
        <v>59</v>
      </c>
      <c r="E3652" s="13" t="s">
        <v>18</v>
      </c>
      <c r="F3652" s="15">
        <v>0</v>
      </c>
      <c r="G3652" s="15">
        <v>0</v>
      </c>
      <c r="H3652" s="15">
        <v>0</v>
      </c>
      <c r="I3652" s="15">
        <v>91</v>
      </c>
      <c r="J3652" s="15">
        <v>-91</v>
      </c>
      <c r="K3652" s="16">
        <v>0</v>
      </c>
      <c r="L3652" s="13" t="s">
        <v>93</v>
      </c>
    </row>
    <row r="3653" spans="1:12" ht="36">
      <c r="A3653" s="13" t="s">
        <v>670</v>
      </c>
      <c r="B3653" s="14">
        <v>45772</v>
      </c>
      <c r="C3653" s="13" t="s">
        <v>365</v>
      </c>
      <c r="D3653" s="13" t="s">
        <v>70</v>
      </c>
      <c r="E3653" s="13" t="s">
        <v>24</v>
      </c>
      <c r="F3653" s="15">
        <v>0</v>
      </c>
      <c r="G3653" s="15">
        <v>0</v>
      </c>
      <c r="H3653" s="15">
        <v>0</v>
      </c>
      <c r="I3653" s="15">
        <v>75</v>
      </c>
      <c r="J3653" s="15">
        <v>-75</v>
      </c>
      <c r="K3653" s="16">
        <v>0</v>
      </c>
      <c r="L3653" s="13" t="s">
        <v>239</v>
      </c>
    </row>
    <row r="3654" spans="1:12" ht="24">
      <c r="A3654" s="13" t="s">
        <v>3552</v>
      </c>
      <c r="B3654" s="14">
        <v>45772</v>
      </c>
      <c r="C3654" s="13" t="s">
        <v>132</v>
      </c>
      <c r="D3654" s="13" t="s">
        <v>15</v>
      </c>
      <c r="E3654" s="13" t="s">
        <v>18</v>
      </c>
      <c r="F3654" s="15">
        <v>0</v>
      </c>
      <c r="G3654" s="15">
        <v>0</v>
      </c>
      <c r="H3654" s="15">
        <v>0</v>
      </c>
      <c r="I3654" s="15">
        <v>150</v>
      </c>
      <c r="J3654" s="15">
        <v>-150</v>
      </c>
      <c r="K3654" s="16">
        <v>0</v>
      </c>
      <c r="L3654" s="13" t="s">
        <v>240</v>
      </c>
    </row>
    <row r="3655" spans="1:12" ht="24">
      <c r="A3655" s="13" t="s">
        <v>919</v>
      </c>
      <c r="B3655" s="14">
        <v>45772</v>
      </c>
      <c r="C3655" s="13" t="s">
        <v>180</v>
      </c>
      <c r="D3655" s="13" t="s">
        <v>76</v>
      </c>
      <c r="E3655" s="13" t="s">
        <v>33</v>
      </c>
      <c r="F3655" s="15">
        <v>0</v>
      </c>
      <c r="G3655" s="15">
        <v>0</v>
      </c>
      <c r="H3655" s="15">
        <v>0</v>
      </c>
      <c r="I3655" s="15">
        <v>675</v>
      </c>
      <c r="J3655" s="15">
        <v>-675</v>
      </c>
      <c r="K3655" s="16">
        <v>0</v>
      </c>
      <c r="L3655" s="13" t="s">
        <v>142</v>
      </c>
    </row>
    <row r="3656" spans="1:12">
      <c r="A3656" s="13" t="s">
        <v>2162</v>
      </c>
      <c r="B3656" s="14">
        <v>45772</v>
      </c>
      <c r="C3656" s="13" t="s">
        <v>1022</v>
      </c>
      <c r="D3656" s="13" t="s">
        <v>371</v>
      </c>
      <c r="E3656" s="13" t="s">
        <v>24</v>
      </c>
      <c r="F3656" s="15">
        <v>0</v>
      </c>
      <c r="G3656" s="15">
        <v>0</v>
      </c>
      <c r="H3656" s="15">
        <v>0</v>
      </c>
      <c r="I3656" s="15">
        <v>440</v>
      </c>
      <c r="J3656" s="15">
        <v>-440</v>
      </c>
      <c r="K3656" s="16">
        <v>0</v>
      </c>
      <c r="L3656" s="13" t="s">
        <v>249</v>
      </c>
    </row>
    <row r="3657" spans="1:12">
      <c r="A3657" s="13" t="s">
        <v>1171</v>
      </c>
      <c r="B3657" s="14">
        <v>45772</v>
      </c>
      <c r="C3657" s="13" t="s">
        <v>611</v>
      </c>
      <c r="D3657" s="13" t="s">
        <v>120</v>
      </c>
      <c r="E3657" s="13" t="s">
        <v>24</v>
      </c>
      <c r="F3657" s="15">
        <v>0</v>
      </c>
      <c r="G3657" s="15">
        <v>0</v>
      </c>
      <c r="H3657" s="15">
        <v>0</v>
      </c>
      <c r="I3657" s="15">
        <v>5574.75</v>
      </c>
      <c r="J3657" s="15">
        <v>-5574.75</v>
      </c>
      <c r="K3657" s="16">
        <v>0</v>
      </c>
      <c r="L3657" s="13" t="s">
        <v>2173</v>
      </c>
    </row>
    <row r="3658" spans="1:12" ht="24">
      <c r="A3658" s="13" t="s">
        <v>651</v>
      </c>
      <c r="B3658" s="14">
        <v>45772</v>
      </c>
      <c r="C3658" s="13" t="s">
        <v>331</v>
      </c>
      <c r="D3658" s="13" t="s">
        <v>76</v>
      </c>
      <c r="E3658" s="13" t="s">
        <v>18</v>
      </c>
      <c r="F3658" s="15">
        <v>0</v>
      </c>
      <c r="G3658" s="15">
        <v>4222.38</v>
      </c>
      <c r="H3658" s="15">
        <v>4222.38</v>
      </c>
      <c r="I3658" s="15">
        <v>4911.8900000000003</v>
      </c>
      <c r="J3658" s="15">
        <v>-689.51</v>
      </c>
      <c r="K3658" s="16">
        <v>-0.1632989</v>
      </c>
      <c r="L3658" s="13" t="s">
        <v>127</v>
      </c>
    </row>
    <row r="3659" spans="1:12">
      <c r="A3659" s="13" t="s">
        <v>999</v>
      </c>
      <c r="B3659" s="14">
        <v>45772</v>
      </c>
      <c r="C3659" s="13" t="s">
        <v>411</v>
      </c>
      <c r="D3659" s="13" t="s">
        <v>59</v>
      </c>
      <c r="E3659" s="13" t="s">
        <v>18</v>
      </c>
      <c r="F3659" s="15">
        <v>0</v>
      </c>
      <c r="G3659" s="15">
        <v>2922.37</v>
      </c>
      <c r="H3659" s="15">
        <v>2922.37</v>
      </c>
      <c r="I3659" s="15">
        <v>1230.76</v>
      </c>
      <c r="J3659" s="15">
        <v>1691.61</v>
      </c>
      <c r="K3659" s="16">
        <v>0.57884866999999995</v>
      </c>
      <c r="L3659" s="13" t="s">
        <v>181</v>
      </c>
    </row>
    <row r="3660" spans="1:12" ht="24">
      <c r="A3660" s="13" t="s">
        <v>2379</v>
      </c>
      <c r="B3660" s="14">
        <v>45772</v>
      </c>
      <c r="C3660" s="13" t="s">
        <v>21</v>
      </c>
      <c r="D3660" s="13" t="s">
        <v>20</v>
      </c>
      <c r="E3660" s="13" t="s">
        <v>24</v>
      </c>
      <c r="F3660" s="15">
        <v>0</v>
      </c>
      <c r="G3660" s="15">
        <v>0</v>
      </c>
      <c r="H3660" s="15">
        <v>0</v>
      </c>
      <c r="I3660" s="15">
        <v>-10.59</v>
      </c>
      <c r="J3660" s="15">
        <v>10.59</v>
      </c>
      <c r="K3660" s="16">
        <v>0</v>
      </c>
      <c r="L3660" s="13" t="s">
        <v>3368</v>
      </c>
    </row>
    <row r="3661" spans="1:12" ht="36">
      <c r="A3661" s="13" t="s">
        <v>2398</v>
      </c>
      <c r="B3661" s="14">
        <v>45772</v>
      </c>
      <c r="C3661" s="13" t="s">
        <v>89</v>
      </c>
      <c r="D3661" s="13" t="s">
        <v>39</v>
      </c>
      <c r="E3661" s="13" t="s">
        <v>33</v>
      </c>
      <c r="F3661" s="15">
        <v>0</v>
      </c>
      <c r="G3661" s="15">
        <v>0</v>
      </c>
      <c r="H3661" s="15">
        <v>0</v>
      </c>
      <c r="I3661" s="15">
        <v>377.66</v>
      </c>
      <c r="J3661" s="15">
        <v>-377.66</v>
      </c>
      <c r="K3661" s="16">
        <v>0</v>
      </c>
      <c r="L3661" s="13" t="s">
        <v>117</v>
      </c>
    </row>
    <row r="3662" spans="1:12" ht="24">
      <c r="A3662" s="13" t="s">
        <v>1824</v>
      </c>
      <c r="B3662" s="14">
        <v>45772</v>
      </c>
      <c r="C3662" s="13" t="s">
        <v>1825</v>
      </c>
      <c r="D3662" s="13" t="s">
        <v>30</v>
      </c>
      <c r="E3662" s="13" t="s">
        <v>33</v>
      </c>
      <c r="F3662" s="15">
        <v>0</v>
      </c>
      <c r="G3662" s="15">
        <v>0</v>
      </c>
      <c r="H3662" s="15">
        <v>0</v>
      </c>
      <c r="I3662" s="15">
        <v>-75</v>
      </c>
      <c r="J3662" s="15">
        <v>75</v>
      </c>
      <c r="K3662" s="16">
        <v>0</v>
      </c>
      <c r="L3662" s="13" t="s">
        <v>77</v>
      </c>
    </row>
    <row r="3663" spans="1:12" ht="36">
      <c r="A3663" s="13" t="s">
        <v>3453</v>
      </c>
      <c r="B3663" s="14">
        <v>45772</v>
      </c>
      <c r="C3663" s="13" t="s">
        <v>89</v>
      </c>
      <c r="D3663" s="13" t="s">
        <v>39</v>
      </c>
      <c r="E3663" s="13" t="s">
        <v>33</v>
      </c>
      <c r="F3663" s="15">
        <v>0</v>
      </c>
      <c r="G3663" s="15">
        <v>0</v>
      </c>
      <c r="H3663" s="15">
        <v>0</v>
      </c>
      <c r="I3663" s="15">
        <v>10.5</v>
      </c>
      <c r="J3663" s="15">
        <v>-10.5</v>
      </c>
      <c r="K3663" s="16">
        <v>0</v>
      </c>
      <c r="L3663" s="13" t="s">
        <v>117</v>
      </c>
    </row>
    <row r="3664" spans="1:12">
      <c r="A3664" s="13" t="s">
        <v>3497</v>
      </c>
      <c r="B3664" s="14">
        <v>45772</v>
      </c>
      <c r="C3664" s="13" t="s">
        <v>291</v>
      </c>
      <c r="D3664" s="13" t="s">
        <v>45</v>
      </c>
      <c r="E3664" s="13" t="s">
        <v>24</v>
      </c>
      <c r="F3664" s="15">
        <v>0</v>
      </c>
      <c r="G3664" s="15">
        <v>0</v>
      </c>
      <c r="H3664" s="15">
        <v>0</v>
      </c>
      <c r="I3664" s="15">
        <v>100</v>
      </c>
      <c r="J3664" s="15">
        <v>-100</v>
      </c>
      <c r="K3664" s="16">
        <v>0</v>
      </c>
      <c r="L3664" s="13" t="s">
        <v>241</v>
      </c>
    </row>
    <row r="3665" spans="1:12" ht="36">
      <c r="A3665" s="13" t="s">
        <v>3553</v>
      </c>
      <c r="B3665" s="14">
        <v>45772</v>
      </c>
      <c r="C3665" s="13" t="s">
        <v>152</v>
      </c>
      <c r="D3665" s="13" t="s">
        <v>113</v>
      </c>
      <c r="E3665" s="13" t="s">
        <v>24</v>
      </c>
      <c r="F3665" s="15">
        <v>5990.25</v>
      </c>
      <c r="G3665" s="15">
        <v>0</v>
      </c>
      <c r="H3665" s="15">
        <v>5990.25</v>
      </c>
      <c r="I3665" s="15">
        <v>5091.72</v>
      </c>
      <c r="J3665" s="15">
        <v>898.53</v>
      </c>
      <c r="K3665" s="16">
        <v>0.14999874999999999</v>
      </c>
      <c r="L3665" s="13" t="s">
        <v>113</v>
      </c>
    </row>
    <row r="3666" spans="1:12" ht="24">
      <c r="A3666" s="13" t="s">
        <v>3554</v>
      </c>
      <c r="B3666" s="14">
        <v>45772</v>
      </c>
      <c r="C3666" s="13" t="s">
        <v>331</v>
      </c>
      <c r="D3666" s="13" t="s">
        <v>76</v>
      </c>
      <c r="E3666" s="13" t="s">
        <v>18</v>
      </c>
      <c r="F3666" s="15">
        <v>5893</v>
      </c>
      <c r="G3666" s="15">
        <v>0</v>
      </c>
      <c r="H3666" s="15">
        <v>5893</v>
      </c>
      <c r="I3666" s="15">
        <v>4682.47</v>
      </c>
      <c r="J3666" s="15">
        <v>1210.53</v>
      </c>
      <c r="K3666" s="16">
        <v>0.20541829</v>
      </c>
      <c r="L3666" s="13" t="s">
        <v>127</v>
      </c>
    </row>
    <row r="3667" spans="1:12">
      <c r="A3667" s="13" t="s">
        <v>2025</v>
      </c>
      <c r="B3667" s="14">
        <v>45774</v>
      </c>
      <c r="C3667" s="13" t="s">
        <v>224</v>
      </c>
      <c r="D3667" s="13" t="s">
        <v>76</v>
      </c>
      <c r="E3667" s="13" t="s">
        <v>18</v>
      </c>
      <c r="F3667" s="15">
        <v>0</v>
      </c>
      <c r="G3667" s="15">
        <v>0</v>
      </c>
      <c r="H3667" s="15">
        <v>0</v>
      </c>
      <c r="I3667" s="15">
        <v>-0.9</v>
      </c>
      <c r="J3667" s="15">
        <v>0.9</v>
      </c>
      <c r="K3667" s="16">
        <v>0</v>
      </c>
      <c r="L3667" s="13" t="s">
        <v>237</v>
      </c>
    </row>
    <row r="3668" spans="1:12" ht="36">
      <c r="A3668" s="13" t="s">
        <v>3415</v>
      </c>
      <c r="B3668" s="14">
        <v>45775</v>
      </c>
      <c r="C3668" s="13" t="s">
        <v>490</v>
      </c>
      <c r="D3668" s="13" t="s">
        <v>45</v>
      </c>
      <c r="E3668" s="13" t="s">
        <v>24</v>
      </c>
      <c r="F3668" s="15">
        <v>0</v>
      </c>
      <c r="G3668" s="15">
        <v>0</v>
      </c>
      <c r="H3668" s="15">
        <v>0</v>
      </c>
      <c r="I3668" s="15">
        <v>3746.25</v>
      </c>
      <c r="J3668" s="15">
        <v>-3746.25</v>
      </c>
      <c r="K3668" s="16">
        <v>0</v>
      </c>
      <c r="L3668" s="13" t="s">
        <v>241</v>
      </c>
    </row>
    <row r="3669" spans="1:12">
      <c r="A3669" s="13" t="s">
        <v>3497</v>
      </c>
      <c r="B3669" s="14">
        <v>45775</v>
      </c>
      <c r="C3669" s="13" t="s">
        <v>291</v>
      </c>
      <c r="D3669" s="13" t="s">
        <v>45</v>
      </c>
      <c r="E3669" s="13" t="s">
        <v>24</v>
      </c>
      <c r="F3669" s="15">
        <v>0</v>
      </c>
      <c r="G3669" s="15">
        <v>0</v>
      </c>
      <c r="H3669" s="15">
        <v>0</v>
      </c>
      <c r="I3669" s="15">
        <v>-61.68</v>
      </c>
      <c r="J3669" s="15">
        <v>61.68</v>
      </c>
      <c r="K3669" s="16">
        <v>0</v>
      </c>
      <c r="L3669" s="13" t="s">
        <v>241</v>
      </c>
    </row>
    <row r="3670" spans="1:12" ht="24">
      <c r="A3670" s="13" t="s">
        <v>3419</v>
      </c>
      <c r="B3670" s="14">
        <v>45775</v>
      </c>
      <c r="C3670" s="13" t="s">
        <v>118</v>
      </c>
      <c r="D3670" s="13" t="s">
        <v>117</v>
      </c>
      <c r="E3670" s="13" t="s">
        <v>33</v>
      </c>
      <c r="F3670" s="15">
        <v>0</v>
      </c>
      <c r="G3670" s="15">
        <v>0</v>
      </c>
      <c r="H3670" s="15">
        <v>0</v>
      </c>
      <c r="I3670" s="15">
        <v>5.6</v>
      </c>
      <c r="J3670" s="15">
        <v>-5.6</v>
      </c>
      <c r="K3670" s="16">
        <v>0</v>
      </c>
      <c r="L3670" s="13" t="s">
        <v>117</v>
      </c>
    </row>
    <row r="3671" spans="1:12" ht="24">
      <c r="A3671" s="13" t="s">
        <v>354</v>
      </c>
      <c r="B3671" s="14">
        <v>45775</v>
      </c>
      <c r="C3671" s="13" t="s">
        <v>355</v>
      </c>
      <c r="D3671" s="13" t="s">
        <v>76</v>
      </c>
      <c r="E3671" s="13" t="s">
        <v>18</v>
      </c>
      <c r="F3671" s="15">
        <v>0</v>
      </c>
      <c r="G3671" s="15">
        <v>0</v>
      </c>
      <c r="H3671" s="15">
        <v>0</v>
      </c>
      <c r="I3671" s="15">
        <v>318.5</v>
      </c>
      <c r="J3671" s="15">
        <v>-318.5</v>
      </c>
      <c r="K3671" s="16">
        <v>0</v>
      </c>
      <c r="L3671" s="13" t="s">
        <v>356</v>
      </c>
    </row>
    <row r="3672" spans="1:12" ht="24">
      <c r="A3672" s="13" t="s">
        <v>2143</v>
      </c>
      <c r="B3672" s="14">
        <v>45775</v>
      </c>
      <c r="C3672" s="13" t="s">
        <v>71</v>
      </c>
      <c r="D3672" s="13" t="s">
        <v>70</v>
      </c>
      <c r="E3672" s="13" t="s">
        <v>24</v>
      </c>
      <c r="F3672" s="15">
        <v>0</v>
      </c>
      <c r="G3672" s="15">
        <v>0</v>
      </c>
      <c r="H3672" s="15">
        <v>0</v>
      </c>
      <c r="I3672" s="15">
        <v>870.61</v>
      </c>
      <c r="J3672" s="15">
        <v>-870.61</v>
      </c>
      <c r="K3672" s="16">
        <v>0</v>
      </c>
      <c r="L3672" s="13" t="s">
        <v>243</v>
      </c>
    </row>
    <row r="3673" spans="1:12" ht="24">
      <c r="A3673" s="13" t="s">
        <v>1586</v>
      </c>
      <c r="B3673" s="14">
        <v>45775</v>
      </c>
      <c r="C3673" s="13" t="s">
        <v>344</v>
      </c>
      <c r="D3673" s="13" t="s">
        <v>15</v>
      </c>
      <c r="E3673" s="13" t="s">
        <v>18</v>
      </c>
      <c r="F3673" s="15">
        <v>0</v>
      </c>
      <c r="G3673" s="15">
        <v>0</v>
      </c>
      <c r="H3673" s="15">
        <v>0</v>
      </c>
      <c r="I3673" s="15">
        <v>175</v>
      </c>
      <c r="J3673" s="15">
        <v>-175</v>
      </c>
      <c r="K3673" s="16">
        <v>0</v>
      </c>
      <c r="L3673" s="13" t="s">
        <v>1902</v>
      </c>
    </row>
    <row r="3674" spans="1:12" ht="24">
      <c r="A3674" s="13" t="s">
        <v>3002</v>
      </c>
      <c r="B3674" s="14">
        <v>45775</v>
      </c>
      <c r="C3674" s="13" t="s">
        <v>1694</v>
      </c>
      <c r="D3674" s="13" t="s">
        <v>76</v>
      </c>
      <c r="E3674" s="13" t="s">
        <v>18</v>
      </c>
      <c r="F3674" s="15">
        <v>0</v>
      </c>
      <c r="G3674" s="15">
        <v>0</v>
      </c>
      <c r="H3674" s="15">
        <v>0</v>
      </c>
      <c r="I3674" s="15">
        <v>841.75</v>
      </c>
      <c r="J3674" s="15">
        <v>-841.75</v>
      </c>
      <c r="K3674" s="16">
        <v>0</v>
      </c>
      <c r="L3674" s="13" t="s">
        <v>80</v>
      </c>
    </row>
    <row r="3675" spans="1:12" ht="36">
      <c r="A3675" s="13" t="s">
        <v>2497</v>
      </c>
      <c r="B3675" s="14">
        <v>45775</v>
      </c>
      <c r="C3675" s="13" t="s">
        <v>89</v>
      </c>
      <c r="D3675" s="13" t="s">
        <v>39</v>
      </c>
      <c r="E3675" s="13" t="s">
        <v>33</v>
      </c>
      <c r="F3675" s="15">
        <v>0</v>
      </c>
      <c r="G3675" s="15">
        <v>0</v>
      </c>
      <c r="H3675" s="15">
        <v>0</v>
      </c>
      <c r="I3675" s="15">
        <v>3.54</v>
      </c>
      <c r="J3675" s="15">
        <v>-3.54</v>
      </c>
      <c r="K3675" s="16">
        <v>0</v>
      </c>
      <c r="L3675" s="13" t="s">
        <v>117</v>
      </c>
    </row>
    <row r="3676" spans="1:12" ht="24">
      <c r="A3676" s="13" t="s">
        <v>3355</v>
      </c>
      <c r="B3676" s="14">
        <v>45775</v>
      </c>
      <c r="C3676" s="13" t="s">
        <v>119</v>
      </c>
      <c r="D3676" s="13" t="s">
        <v>244</v>
      </c>
      <c r="E3676" s="13" t="s">
        <v>24</v>
      </c>
      <c r="F3676" s="15">
        <v>0</v>
      </c>
      <c r="G3676" s="15">
        <v>202.5</v>
      </c>
      <c r="H3676" s="15">
        <v>202.5</v>
      </c>
      <c r="I3676" s="15">
        <v>150.88999999999999</v>
      </c>
      <c r="J3676" s="15">
        <v>51.61</v>
      </c>
      <c r="K3676" s="16">
        <v>0.25486419999999999</v>
      </c>
      <c r="L3676" s="13" t="s">
        <v>244</v>
      </c>
    </row>
    <row r="3677" spans="1:12" ht="24">
      <c r="A3677" s="13" t="s">
        <v>3555</v>
      </c>
      <c r="B3677" s="14">
        <v>45775</v>
      </c>
      <c r="C3677" s="13" t="s">
        <v>146</v>
      </c>
      <c r="D3677" s="13" t="s">
        <v>76</v>
      </c>
      <c r="E3677" s="13" t="s">
        <v>18</v>
      </c>
      <c r="F3677" s="15">
        <v>575</v>
      </c>
      <c r="G3677" s="15">
        <v>0</v>
      </c>
      <c r="H3677" s="15">
        <v>575</v>
      </c>
      <c r="I3677" s="15">
        <v>541.19000000000005</v>
      </c>
      <c r="J3677" s="15">
        <v>33.81</v>
      </c>
      <c r="K3677" s="16">
        <v>5.8799999999999998E-2</v>
      </c>
      <c r="L3677" s="13" t="s">
        <v>1738</v>
      </c>
    </row>
    <row r="3678" spans="1:12" ht="24">
      <c r="A3678" s="13" t="s">
        <v>3556</v>
      </c>
      <c r="B3678" s="14">
        <v>45775</v>
      </c>
      <c r="C3678" s="13" t="s">
        <v>3557</v>
      </c>
      <c r="D3678" s="13" t="s">
        <v>3558</v>
      </c>
      <c r="E3678" s="13" t="s">
        <v>18</v>
      </c>
      <c r="F3678" s="15">
        <v>72621.539999999994</v>
      </c>
      <c r="G3678" s="15">
        <v>0</v>
      </c>
      <c r="H3678" s="15">
        <v>72621.539999999994</v>
      </c>
      <c r="I3678" s="15">
        <v>46842.63</v>
      </c>
      <c r="J3678" s="15">
        <v>25778.91</v>
      </c>
      <c r="K3678" s="16">
        <v>0.35497609000000002</v>
      </c>
      <c r="L3678" s="13" t="s">
        <v>3612</v>
      </c>
    </row>
    <row r="3679" spans="1:12" ht="24">
      <c r="A3679" s="13" t="s">
        <v>289</v>
      </c>
      <c r="B3679" s="14">
        <v>45775</v>
      </c>
      <c r="C3679" s="13" t="s">
        <v>71</v>
      </c>
      <c r="D3679" s="13" t="s">
        <v>70</v>
      </c>
      <c r="E3679" s="13" t="s">
        <v>24</v>
      </c>
      <c r="F3679" s="15">
        <v>0</v>
      </c>
      <c r="G3679" s="15">
        <v>0</v>
      </c>
      <c r="H3679" s="15">
        <v>0</v>
      </c>
      <c r="I3679" s="15">
        <v>15</v>
      </c>
      <c r="J3679" s="15">
        <v>-15</v>
      </c>
      <c r="K3679" s="16">
        <v>0</v>
      </c>
      <c r="L3679" s="13" t="s">
        <v>243</v>
      </c>
    </row>
    <row r="3680" spans="1:12">
      <c r="A3680" s="13" t="s">
        <v>283</v>
      </c>
      <c r="B3680" s="14">
        <v>45775</v>
      </c>
      <c r="C3680" s="13" t="s">
        <v>279</v>
      </c>
      <c r="D3680" s="13" t="s">
        <v>15</v>
      </c>
      <c r="E3680" s="13" t="s">
        <v>18</v>
      </c>
      <c r="F3680" s="15">
        <v>0</v>
      </c>
      <c r="G3680" s="15">
        <v>3532.53</v>
      </c>
      <c r="H3680" s="15">
        <v>3532.53</v>
      </c>
      <c r="I3680" s="15">
        <v>3025.26</v>
      </c>
      <c r="J3680" s="15">
        <v>507.27</v>
      </c>
      <c r="K3680" s="16">
        <v>0.14359963000000001</v>
      </c>
      <c r="L3680" s="13" t="s">
        <v>93</v>
      </c>
    </row>
    <row r="3681" spans="1:12" ht="24">
      <c r="A3681" s="13" t="s">
        <v>503</v>
      </c>
      <c r="B3681" s="14">
        <v>45775</v>
      </c>
      <c r="C3681" s="13" t="s">
        <v>295</v>
      </c>
      <c r="D3681" s="13" t="s">
        <v>59</v>
      </c>
      <c r="E3681" s="13" t="s">
        <v>18</v>
      </c>
      <c r="F3681" s="15">
        <v>0</v>
      </c>
      <c r="G3681" s="15">
        <v>0</v>
      </c>
      <c r="H3681" s="15">
        <v>0</v>
      </c>
      <c r="I3681" s="15">
        <v>504</v>
      </c>
      <c r="J3681" s="15">
        <v>-504</v>
      </c>
      <c r="K3681" s="16">
        <v>0</v>
      </c>
      <c r="L3681" s="13" t="s">
        <v>181</v>
      </c>
    </row>
    <row r="3682" spans="1:12" ht="24">
      <c r="A3682" s="13" t="s">
        <v>1142</v>
      </c>
      <c r="B3682" s="14">
        <v>45775</v>
      </c>
      <c r="C3682" s="13" t="s">
        <v>119</v>
      </c>
      <c r="D3682" s="13" t="s">
        <v>70</v>
      </c>
      <c r="E3682" s="13" t="s">
        <v>24</v>
      </c>
      <c r="F3682" s="15">
        <v>0</v>
      </c>
      <c r="G3682" s="15">
        <v>0</v>
      </c>
      <c r="H3682" s="15">
        <v>0</v>
      </c>
      <c r="I3682" s="15">
        <v>304</v>
      </c>
      <c r="J3682" s="15">
        <v>-304</v>
      </c>
      <c r="K3682" s="16">
        <v>0</v>
      </c>
      <c r="L3682" s="13" t="s">
        <v>239</v>
      </c>
    </row>
    <row r="3683" spans="1:12" ht="24">
      <c r="A3683" s="13" t="s">
        <v>2315</v>
      </c>
      <c r="B3683" s="14">
        <v>45775</v>
      </c>
      <c r="C3683" s="13" t="s">
        <v>2316</v>
      </c>
      <c r="D3683" s="13" t="s">
        <v>45</v>
      </c>
      <c r="E3683" s="13" t="s">
        <v>24</v>
      </c>
      <c r="F3683" s="15">
        <v>0</v>
      </c>
      <c r="G3683" s="15">
        <v>0</v>
      </c>
      <c r="H3683" s="15">
        <v>0</v>
      </c>
      <c r="I3683" s="15">
        <v>392</v>
      </c>
      <c r="J3683" s="15">
        <v>-392</v>
      </c>
      <c r="K3683" s="16">
        <v>0</v>
      </c>
      <c r="L3683" s="13" t="s">
        <v>241</v>
      </c>
    </row>
    <row r="3684" spans="1:12" ht="36">
      <c r="A3684" s="13" t="s">
        <v>3559</v>
      </c>
      <c r="B3684" s="14">
        <v>45775</v>
      </c>
      <c r="C3684" s="13" t="s">
        <v>213</v>
      </c>
      <c r="D3684" s="13" t="s">
        <v>76</v>
      </c>
      <c r="E3684" s="13" t="s">
        <v>18</v>
      </c>
      <c r="F3684" s="15">
        <v>3392</v>
      </c>
      <c r="G3684" s="15">
        <v>0</v>
      </c>
      <c r="H3684" s="15">
        <v>3392</v>
      </c>
      <c r="I3684" s="15">
        <v>2672.19</v>
      </c>
      <c r="J3684" s="15">
        <v>719.81</v>
      </c>
      <c r="K3684" s="16">
        <v>0.21220813999999999</v>
      </c>
      <c r="L3684" s="13" t="s">
        <v>80</v>
      </c>
    </row>
    <row r="3685" spans="1:12" ht="24">
      <c r="A3685" s="13" t="s">
        <v>3560</v>
      </c>
      <c r="B3685" s="14">
        <v>45775</v>
      </c>
      <c r="C3685" s="13" t="s">
        <v>71</v>
      </c>
      <c r="D3685" s="13" t="s">
        <v>70</v>
      </c>
      <c r="E3685" s="13" t="s">
        <v>24</v>
      </c>
      <c r="F3685" s="15">
        <v>42890.62</v>
      </c>
      <c r="G3685" s="15">
        <v>0</v>
      </c>
      <c r="H3685" s="15">
        <v>42890.62</v>
      </c>
      <c r="I3685" s="15">
        <v>33746.1</v>
      </c>
      <c r="J3685" s="15">
        <v>9144.52</v>
      </c>
      <c r="K3685" s="16">
        <v>0.21320559</v>
      </c>
      <c r="L3685" s="13" t="s">
        <v>243</v>
      </c>
    </row>
    <row r="3686" spans="1:12" ht="24">
      <c r="A3686" s="13" t="s">
        <v>651</v>
      </c>
      <c r="B3686" s="14">
        <v>45775</v>
      </c>
      <c r="C3686" s="13" t="s">
        <v>331</v>
      </c>
      <c r="D3686" s="13" t="s">
        <v>76</v>
      </c>
      <c r="E3686" s="13" t="s">
        <v>18</v>
      </c>
      <c r="F3686" s="15">
        <v>0</v>
      </c>
      <c r="G3686" s="15">
        <v>0</v>
      </c>
      <c r="H3686" s="15">
        <v>0</v>
      </c>
      <c r="I3686" s="15">
        <v>741.2</v>
      </c>
      <c r="J3686" s="15">
        <v>-741.2</v>
      </c>
      <c r="K3686" s="16">
        <v>0</v>
      </c>
      <c r="L3686" s="13" t="s">
        <v>127</v>
      </c>
    </row>
    <row r="3687" spans="1:12" ht="24">
      <c r="A3687" s="13" t="s">
        <v>2027</v>
      </c>
      <c r="B3687" s="14">
        <v>45775</v>
      </c>
      <c r="C3687" s="13" t="s">
        <v>507</v>
      </c>
      <c r="D3687" s="13" t="s">
        <v>45</v>
      </c>
      <c r="E3687" s="13" t="s">
        <v>18</v>
      </c>
      <c r="F3687" s="15">
        <v>0</v>
      </c>
      <c r="G3687" s="15">
        <v>0</v>
      </c>
      <c r="H3687" s="15">
        <v>0</v>
      </c>
      <c r="I3687" s="15">
        <v>147.06</v>
      </c>
      <c r="J3687" s="15">
        <v>-147.06</v>
      </c>
      <c r="K3687" s="16">
        <v>0</v>
      </c>
      <c r="L3687" s="13" t="s">
        <v>2173</v>
      </c>
    </row>
    <row r="3688" spans="1:12" ht="24">
      <c r="A3688" s="13" t="s">
        <v>3251</v>
      </c>
      <c r="B3688" s="14">
        <v>45775</v>
      </c>
      <c r="C3688" s="13" t="s">
        <v>223</v>
      </c>
      <c r="D3688" s="13" t="s">
        <v>59</v>
      </c>
      <c r="E3688" s="13" t="s">
        <v>18</v>
      </c>
      <c r="F3688" s="15">
        <v>0</v>
      </c>
      <c r="G3688" s="15">
        <v>1165.5</v>
      </c>
      <c r="H3688" s="15">
        <v>1165.5</v>
      </c>
      <c r="I3688" s="15">
        <v>815.85</v>
      </c>
      <c r="J3688" s="15">
        <v>349.65</v>
      </c>
      <c r="K3688" s="16">
        <v>0.3</v>
      </c>
      <c r="L3688" s="13" t="s">
        <v>103</v>
      </c>
    </row>
    <row r="3689" spans="1:12" ht="36">
      <c r="A3689" s="13" t="s">
        <v>3252</v>
      </c>
      <c r="B3689" s="14">
        <v>45775</v>
      </c>
      <c r="C3689" s="13" t="s">
        <v>2108</v>
      </c>
      <c r="D3689" s="13" t="s">
        <v>59</v>
      </c>
      <c r="E3689" s="13" t="s">
        <v>18</v>
      </c>
      <c r="F3689" s="15">
        <v>0</v>
      </c>
      <c r="G3689" s="15">
        <v>2869.44</v>
      </c>
      <c r="H3689" s="15">
        <v>2869.44</v>
      </c>
      <c r="I3689" s="15">
        <v>2152.08</v>
      </c>
      <c r="J3689" s="15">
        <v>717.36</v>
      </c>
      <c r="K3689" s="16">
        <v>0.25</v>
      </c>
      <c r="L3689" s="13" t="s">
        <v>103</v>
      </c>
    </row>
    <row r="3690" spans="1:12" ht="24">
      <c r="A3690" s="13" t="s">
        <v>2168</v>
      </c>
      <c r="B3690" s="14">
        <v>45775</v>
      </c>
      <c r="C3690" s="13" t="s">
        <v>146</v>
      </c>
      <c r="D3690" s="13" t="s">
        <v>76</v>
      </c>
      <c r="E3690" s="13" t="s">
        <v>18</v>
      </c>
      <c r="F3690" s="15">
        <v>0</v>
      </c>
      <c r="G3690" s="15">
        <v>0</v>
      </c>
      <c r="H3690" s="15">
        <v>0</v>
      </c>
      <c r="I3690" s="15">
        <v>-1345</v>
      </c>
      <c r="J3690" s="15">
        <v>1345</v>
      </c>
      <c r="K3690" s="16">
        <v>0</v>
      </c>
      <c r="L3690" s="13" t="s">
        <v>1738</v>
      </c>
    </row>
    <row r="3691" spans="1:12" ht="24">
      <c r="A3691" s="13" t="s">
        <v>2482</v>
      </c>
      <c r="B3691" s="14">
        <v>45775</v>
      </c>
      <c r="C3691" s="13" t="s">
        <v>295</v>
      </c>
      <c r="D3691" s="13" t="s">
        <v>59</v>
      </c>
      <c r="E3691" s="13" t="s">
        <v>18</v>
      </c>
      <c r="F3691" s="15">
        <v>0</v>
      </c>
      <c r="G3691" s="15">
        <v>-129</v>
      </c>
      <c r="H3691" s="15">
        <v>-129</v>
      </c>
      <c r="I3691" s="15">
        <v>-104.99</v>
      </c>
      <c r="J3691" s="15">
        <v>-24.01</v>
      </c>
      <c r="K3691" s="16">
        <v>0.18612403</v>
      </c>
      <c r="L3691" s="13" t="s">
        <v>3259</v>
      </c>
    </row>
    <row r="3692" spans="1:12" ht="24">
      <c r="A3692" s="13" t="s">
        <v>3543</v>
      </c>
      <c r="B3692" s="14">
        <v>45775</v>
      </c>
      <c r="C3692" s="13" t="s">
        <v>2782</v>
      </c>
      <c r="D3692" s="13" t="s">
        <v>105</v>
      </c>
      <c r="E3692" s="13" t="s">
        <v>33</v>
      </c>
      <c r="F3692" s="15">
        <v>0</v>
      </c>
      <c r="G3692" s="15">
        <v>233.89</v>
      </c>
      <c r="H3692" s="15">
        <v>233.89</v>
      </c>
      <c r="I3692" s="15">
        <v>187.11</v>
      </c>
      <c r="J3692" s="15">
        <v>46.78</v>
      </c>
      <c r="K3692" s="16">
        <v>0.20000855000000001</v>
      </c>
      <c r="L3692" s="13" t="s">
        <v>105</v>
      </c>
    </row>
    <row r="3693" spans="1:12" ht="24">
      <c r="A3693" s="13" t="s">
        <v>3561</v>
      </c>
      <c r="B3693" s="14">
        <v>45775</v>
      </c>
      <c r="C3693" s="13" t="s">
        <v>3215</v>
      </c>
      <c r="D3693" s="13" t="s">
        <v>59</v>
      </c>
      <c r="E3693" s="13" t="s">
        <v>18</v>
      </c>
      <c r="F3693" s="15">
        <v>825</v>
      </c>
      <c r="G3693" s="15">
        <v>0</v>
      </c>
      <c r="H3693" s="15">
        <v>825</v>
      </c>
      <c r="I3693" s="15">
        <v>331.37</v>
      </c>
      <c r="J3693" s="15">
        <v>493.63</v>
      </c>
      <c r="K3693" s="16">
        <v>0.59833939000000003</v>
      </c>
      <c r="L3693" s="13" t="s">
        <v>80</v>
      </c>
    </row>
    <row r="3694" spans="1:12" ht="48">
      <c r="A3694" s="13" t="s">
        <v>3562</v>
      </c>
      <c r="B3694" s="14">
        <v>45775</v>
      </c>
      <c r="C3694" s="13" t="s">
        <v>3563</v>
      </c>
      <c r="D3694" s="13" t="s">
        <v>93</v>
      </c>
      <c r="E3694" s="13" t="s">
        <v>18</v>
      </c>
      <c r="F3694" s="15">
        <v>13500</v>
      </c>
      <c r="G3694" s="15">
        <v>0</v>
      </c>
      <c r="H3694" s="15">
        <v>13500</v>
      </c>
      <c r="I3694" s="15">
        <v>11250</v>
      </c>
      <c r="J3694" s="15">
        <v>2250</v>
      </c>
      <c r="K3694" s="16">
        <v>0.16666666999999999</v>
      </c>
      <c r="L3694" s="13" t="s">
        <v>93</v>
      </c>
    </row>
    <row r="3695" spans="1:12" ht="24">
      <c r="A3695" s="13" t="s">
        <v>3513</v>
      </c>
      <c r="B3695" s="14">
        <v>45775</v>
      </c>
      <c r="C3695" s="13" t="s">
        <v>56</v>
      </c>
      <c r="D3695" s="13" t="s">
        <v>30</v>
      </c>
      <c r="E3695" s="13" t="s">
        <v>33</v>
      </c>
      <c r="F3695" s="15">
        <v>0</v>
      </c>
      <c r="G3695" s="15">
        <v>0</v>
      </c>
      <c r="H3695" s="15">
        <v>0</v>
      </c>
      <c r="I3695" s="15">
        <v>-323.26</v>
      </c>
      <c r="J3695" s="15">
        <v>323.26</v>
      </c>
      <c r="K3695" s="16">
        <v>0</v>
      </c>
      <c r="L3695" s="13" t="s">
        <v>77</v>
      </c>
    </row>
    <row r="3696" spans="1:12">
      <c r="A3696" s="13" t="s">
        <v>3564</v>
      </c>
      <c r="B3696" s="14">
        <v>45775</v>
      </c>
      <c r="C3696" s="13" t="s">
        <v>3565</v>
      </c>
      <c r="D3696" s="13" t="s">
        <v>76</v>
      </c>
      <c r="E3696" s="13" t="s">
        <v>18</v>
      </c>
      <c r="F3696" s="15">
        <v>49516.95</v>
      </c>
      <c r="G3696" s="15">
        <v>0</v>
      </c>
      <c r="H3696" s="15">
        <v>49516.95</v>
      </c>
      <c r="I3696" s="15">
        <v>36940.1</v>
      </c>
      <c r="J3696" s="15">
        <v>12576.85</v>
      </c>
      <c r="K3696" s="16">
        <v>0.25399081000000001</v>
      </c>
      <c r="L3696" s="13" t="s">
        <v>1902</v>
      </c>
    </row>
    <row r="3697" spans="1:12">
      <c r="A3697" s="13" t="s">
        <v>3566</v>
      </c>
      <c r="B3697" s="14">
        <v>45775</v>
      </c>
      <c r="C3697" s="13" t="s">
        <v>396</v>
      </c>
      <c r="D3697" s="13" t="s">
        <v>76</v>
      </c>
      <c r="E3697" s="13" t="s">
        <v>18</v>
      </c>
      <c r="F3697" s="15">
        <v>800</v>
      </c>
      <c r="G3697" s="15">
        <v>0</v>
      </c>
      <c r="H3697" s="15">
        <v>800</v>
      </c>
      <c r="I3697" s="15">
        <v>823.55</v>
      </c>
      <c r="J3697" s="15">
        <v>-23.55</v>
      </c>
      <c r="K3697" s="16">
        <v>-2.9437499999999998E-2</v>
      </c>
      <c r="L3697" s="13" t="s">
        <v>80</v>
      </c>
    </row>
    <row r="3698" spans="1:12" ht="36">
      <c r="A3698" s="13" t="s">
        <v>3567</v>
      </c>
      <c r="B3698" s="14">
        <v>45775</v>
      </c>
      <c r="C3698" s="13" t="s">
        <v>152</v>
      </c>
      <c r="D3698" s="13" t="s">
        <v>113</v>
      </c>
      <c r="E3698" s="13" t="s">
        <v>24</v>
      </c>
      <c r="F3698" s="15">
        <v>125</v>
      </c>
      <c r="G3698" s="15">
        <v>0</v>
      </c>
      <c r="H3698" s="15">
        <v>125</v>
      </c>
      <c r="I3698" s="15">
        <v>93.75</v>
      </c>
      <c r="J3698" s="15">
        <v>31.25</v>
      </c>
      <c r="K3698" s="16">
        <v>0.25</v>
      </c>
      <c r="L3698" s="13" t="s">
        <v>113</v>
      </c>
    </row>
    <row r="3699" spans="1:12" ht="36">
      <c r="A3699" s="13" t="s">
        <v>3568</v>
      </c>
      <c r="B3699" s="14">
        <v>45775</v>
      </c>
      <c r="C3699" s="13" t="s">
        <v>152</v>
      </c>
      <c r="D3699" s="13" t="s">
        <v>113</v>
      </c>
      <c r="E3699" s="13" t="s">
        <v>24</v>
      </c>
      <c r="F3699" s="15">
        <v>50</v>
      </c>
      <c r="G3699" s="15">
        <v>0</v>
      </c>
      <c r="H3699" s="15">
        <v>50</v>
      </c>
      <c r="I3699" s="15">
        <v>37.5</v>
      </c>
      <c r="J3699" s="15">
        <v>12.5</v>
      </c>
      <c r="K3699" s="16">
        <v>0.25</v>
      </c>
      <c r="L3699" s="13" t="s">
        <v>113</v>
      </c>
    </row>
    <row r="3700" spans="1:12" ht="36">
      <c r="A3700" s="13" t="s">
        <v>3569</v>
      </c>
      <c r="B3700" s="14">
        <v>45775</v>
      </c>
      <c r="C3700" s="13" t="s">
        <v>152</v>
      </c>
      <c r="D3700" s="13" t="s">
        <v>113</v>
      </c>
      <c r="E3700" s="13" t="s">
        <v>24</v>
      </c>
      <c r="F3700" s="15">
        <v>400</v>
      </c>
      <c r="G3700" s="15">
        <v>0</v>
      </c>
      <c r="H3700" s="15">
        <v>400</v>
      </c>
      <c r="I3700" s="15">
        <v>300</v>
      </c>
      <c r="J3700" s="15">
        <v>100</v>
      </c>
      <c r="K3700" s="16">
        <v>0.25</v>
      </c>
      <c r="L3700" s="13" t="s">
        <v>113</v>
      </c>
    </row>
    <row r="3701" spans="1:12" ht="36">
      <c r="A3701" s="13" t="s">
        <v>3570</v>
      </c>
      <c r="B3701" s="14">
        <v>45775</v>
      </c>
      <c r="C3701" s="13" t="s">
        <v>152</v>
      </c>
      <c r="D3701" s="13" t="s">
        <v>113</v>
      </c>
      <c r="E3701" s="13" t="s">
        <v>24</v>
      </c>
      <c r="F3701" s="15">
        <v>13575</v>
      </c>
      <c r="G3701" s="15">
        <v>0</v>
      </c>
      <c r="H3701" s="15">
        <v>13575</v>
      </c>
      <c r="I3701" s="15">
        <v>10181.25</v>
      </c>
      <c r="J3701" s="15">
        <v>3393.75</v>
      </c>
      <c r="K3701" s="16">
        <v>0.25</v>
      </c>
      <c r="L3701" s="13" t="s">
        <v>113</v>
      </c>
    </row>
    <row r="3702" spans="1:12" ht="36">
      <c r="A3702" s="13" t="s">
        <v>3571</v>
      </c>
      <c r="B3702" s="14">
        <v>45775</v>
      </c>
      <c r="C3702" s="13" t="s">
        <v>152</v>
      </c>
      <c r="D3702" s="13" t="s">
        <v>113</v>
      </c>
      <c r="E3702" s="13" t="s">
        <v>24</v>
      </c>
      <c r="F3702" s="15">
        <v>125</v>
      </c>
      <c r="G3702" s="15">
        <v>0</v>
      </c>
      <c r="H3702" s="15">
        <v>125</v>
      </c>
      <c r="I3702" s="15">
        <v>93.75</v>
      </c>
      <c r="J3702" s="15">
        <v>31.25</v>
      </c>
      <c r="K3702" s="16">
        <v>0.25</v>
      </c>
      <c r="L3702" s="13" t="s">
        <v>261</v>
      </c>
    </row>
    <row r="3703" spans="1:12" ht="36">
      <c r="A3703" s="13" t="s">
        <v>3572</v>
      </c>
      <c r="B3703" s="14">
        <v>45775</v>
      </c>
      <c r="C3703" s="13" t="s">
        <v>152</v>
      </c>
      <c r="D3703" s="13" t="s">
        <v>113</v>
      </c>
      <c r="E3703" s="13" t="s">
        <v>24</v>
      </c>
      <c r="F3703" s="15">
        <v>275</v>
      </c>
      <c r="G3703" s="15">
        <v>0</v>
      </c>
      <c r="H3703" s="15">
        <v>275</v>
      </c>
      <c r="I3703" s="15">
        <v>206.25</v>
      </c>
      <c r="J3703" s="15">
        <v>68.75</v>
      </c>
      <c r="K3703" s="16">
        <v>0.25</v>
      </c>
      <c r="L3703" s="13" t="s">
        <v>113</v>
      </c>
    </row>
    <row r="3704" spans="1:12" ht="36">
      <c r="A3704" s="13" t="s">
        <v>3573</v>
      </c>
      <c r="B3704" s="14">
        <v>45775</v>
      </c>
      <c r="C3704" s="13" t="s">
        <v>152</v>
      </c>
      <c r="D3704" s="13" t="s">
        <v>113</v>
      </c>
      <c r="E3704" s="13" t="s">
        <v>24</v>
      </c>
      <c r="F3704" s="15">
        <v>1300</v>
      </c>
      <c r="G3704" s="15">
        <v>0</v>
      </c>
      <c r="H3704" s="15">
        <v>1300</v>
      </c>
      <c r="I3704" s="15">
        <v>975</v>
      </c>
      <c r="J3704" s="15">
        <v>325</v>
      </c>
      <c r="K3704" s="16">
        <v>0.25</v>
      </c>
      <c r="L3704" s="13" t="s">
        <v>113</v>
      </c>
    </row>
    <row r="3705" spans="1:12" ht="36">
      <c r="A3705" s="13" t="s">
        <v>3574</v>
      </c>
      <c r="B3705" s="14">
        <v>45775</v>
      </c>
      <c r="C3705" s="13" t="s">
        <v>152</v>
      </c>
      <c r="D3705" s="13" t="s">
        <v>113</v>
      </c>
      <c r="E3705" s="13" t="s">
        <v>24</v>
      </c>
      <c r="F3705" s="15">
        <v>200</v>
      </c>
      <c r="G3705" s="15">
        <v>0</v>
      </c>
      <c r="H3705" s="15">
        <v>200</v>
      </c>
      <c r="I3705" s="15">
        <v>150</v>
      </c>
      <c r="J3705" s="15">
        <v>50</v>
      </c>
      <c r="K3705" s="16">
        <v>0.25</v>
      </c>
      <c r="L3705" s="13" t="s">
        <v>113</v>
      </c>
    </row>
    <row r="3706" spans="1:12" ht="36">
      <c r="A3706" s="13" t="s">
        <v>3575</v>
      </c>
      <c r="B3706" s="14">
        <v>45775</v>
      </c>
      <c r="C3706" s="13" t="s">
        <v>152</v>
      </c>
      <c r="D3706" s="13" t="s">
        <v>113</v>
      </c>
      <c r="E3706" s="13" t="s">
        <v>24</v>
      </c>
      <c r="F3706" s="15">
        <v>100</v>
      </c>
      <c r="G3706" s="15">
        <v>0</v>
      </c>
      <c r="H3706" s="15">
        <v>100</v>
      </c>
      <c r="I3706" s="15">
        <v>75</v>
      </c>
      <c r="J3706" s="15">
        <v>25</v>
      </c>
      <c r="K3706" s="16">
        <v>0.25</v>
      </c>
      <c r="L3706" s="13" t="s">
        <v>113</v>
      </c>
    </row>
    <row r="3707" spans="1:12" ht="36">
      <c r="A3707" s="13" t="s">
        <v>3576</v>
      </c>
      <c r="B3707" s="14">
        <v>45775</v>
      </c>
      <c r="C3707" s="13" t="s">
        <v>152</v>
      </c>
      <c r="D3707" s="13" t="s">
        <v>113</v>
      </c>
      <c r="E3707" s="13" t="s">
        <v>24</v>
      </c>
      <c r="F3707" s="15">
        <v>200</v>
      </c>
      <c r="G3707" s="15">
        <v>0</v>
      </c>
      <c r="H3707" s="15">
        <v>200</v>
      </c>
      <c r="I3707" s="15">
        <v>150</v>
      </c>
      <c r="J3707" s="15">
        <v>50</v>
      </c>
      <c r="K3707" s="16">
        <v>0.25</v>
      </c>
      <c r="L3707" s="13" t="s">
        <v>113</v>
      </c>
    </row>
    <row r="3708" spans="1:12" ht="24">
      <c r="A3708" s="13" t="s">
        <v>1164</v>
      </c>
      <c r="B3708" s="14">
        <v>45776</v>
      </c>
      <c r="C3708" s="13" t="s">
        <v>1165</v>
      </c>
      <c r="D3708" s="13" t="s">
        <v>59</v>
      </c>
      <c r="E3708" s="13" t="s">
        <v>18</v>
      </c>
      <c r="F3708" s="15">
        <v>0</v>
      </c>
      <c r="G3708" s="15">
        <v>0</v>
      </c>
      <c r="H3708" s="15">
        <v>0</v>
      </c>
      <c r="I3708" s="15">
        <v>26</v>
      </c>
      <c r="J3708" s="15">
        <v>-26</v>
      </c>
      <c r="K3708" s="16">
        <v>0</v>
      </c>
      <c r="L3708" s="13" t="s">
        <v>360</v>
      </c>
    </row>
    <row r="3709" spans="1:12" ht="36">
      <c r="A3709" s="13" t="s">
        <v>3559</v>
      </c>
      <c r="B3709" s="14">
        <v>45776</v>
      </c>
      <c r="C3709" s="13" t="s">
        <v>213</v>
      </c>
      <c r="D3709" s="13" t="s">
        <v>76</v>
      </c>
      <c r="E3709" s="13" t="s">
        <v>18</v>
      </c>
      <c r="F3709" s="15">
        <v>315</v>
      </c>
      <c r="G3709" s="15">
        <v>-315</v>
      </c>
      <c r="H3709" s="15">
        <v>0</v>
      </c>
      <c r="I3709" s="15">
        <v>0</v>
      </c>
      <c r="J3709" s="15">
        <v>0</v>
      </c>
      <c r="K3709" s="16">
        <v>0</v>
      </c>
      <c r="L3709" s="13" t="s">
        <v>80</v>
      </c>
    </row>
    <row r="3710" spans="1:12" ht="36">
      <c r="A3710" s="13" t="s">
        <v>2019</v>
      </c>
      <c r="B3710" s="14">
        <v>45776</v>
      </c>
      <c r="C3710" s="13" t="s">
        <v>2020</v>
      </c>
      <c r="D3710" s="13" t="s">
        <v>70</v>
      </c>
      <c r="E3710" s="13" t="s">
        <v>24</v>
      </c>
      <c r="F3710" s="15">
        <v>0</v>
      </c>
      <c r="G3710" s="15">
        <v>0</v>
      </c>
      <c r="H3710" s="15">
        <v>0</v>
      </c>
      <c r="I3710" s="15">
        <v>1194.1099999999999</v>
      </c>
      <c r="J3710" s="15">
        <v>-1194.1099999999999</v>
      </c>
      <c r="K3710" s="16">
        <v>0</v>
      </c>
      <c r="L3710" s="13" t="s">
        <v>239</v>
      </c>
    </row>
    <row r="3711" spans="1:12" ht="36">
      <c r="A3711" s="13" t="s">
        <v>3577</v>
      </c>
      <c r="B3711" s="14">
        <v>45776</v>
      </c>
      <c r="C3711" s="13" t="s">
        <v>387</v>
      </c>
      <c r="D3711" s="13" t="s">
        <v>106</v>
      </c>
      <c r="E3711" s="13" t="s">
        <v>33</v>
      </c>
      <c r="F3711" s="15">
        <v>3250</v>
      </c>
      <c r="G3711" s="15">
        <v>0</v>
      </c>
      <c r="H3711" s="15">
        <v>3250</v>
      </c>
      <c r="I3711" s="15">
        <v>2588.3000000000002</v>
      </c>
      <c r="J3711" s="15">
        <v>661.7</v>
      </c>
      <c r="K3711" s="16">
        <v>0.2036</v>
      </c>
      <c r="L3711" s="13" t="s">
        <v>77</v>
      </c>
    </row>
    <row r="3712" spans="1:12" ht="24">
      <c r="A3712" s="13" t="s">
        <v>3543</v>
      </c>
      <c r="B3712" s="14">
        <v>45776</v>
      </c>
      <c r="C3712" s="13" t="s">
        <v>2782</v>
      </c>
      <c r="D3712" s="13" t="s">
        <v>105</v>
      </c>
      <c r="E3712" s="13" t="s">
        <v>33</v>
      </c>
      <c r="F3712" s="15">
        <v>233.89</v>
      </c>
      <c r="G3712" s="15">
        <v>-233.89</v>
      </c>
      <c r="H3712" s="15">
        <v>0</v>
      </c>
      <c r="I3712" s="15">
        <v>0</v>
      </c>
      <c r="J3712" s="15">
        <v>0</v>
      </c>
      <c r="K3712" s="16">
        <v>0</v>
      </c>
      <c r="L3712" s="13" t="s">
        <v>105</v>
      </c>
    </row>
    <row r="3713" spans="1:12" ht="24">
      <c r="A3713" s="13" t="s">
        <v>302</v>
      </c>
      <c r="B3713" s="14">
        <v>45776</v>
      </c>
      <c r="C3713" s="13" t="s">
        <v>146</v>
      </c>
      <c r="D3713" s="13" t="s">
        <v>76</v>
      </c>
      <c r="E3713" s="13" t="s">
        <v>18</v>
      </c>
      <c r="F3713" s="15">
        <v>0</v>
      </c>
      <c r="G3713" s="15">
        <v>0</v>
      </c>
      <c r="H3713" s="15">
        <v>0</v>
      </c>
      <c r="I3713" s="15">
        <v>6.44</v>
      </c>
      <c r="J3713" s="15">
        <v>-6.44</v>
      </c>
      <c r="K3713" s="16">
        <v>0</v>
      </c>
      <c r="L3713" s="13" t="s">
        <v>127</v>
      </c>
    </row>
    <row r="3714" spans="1:12" ht="24">
      <c r="A3714" s="13" t="s">
        <v>362</v>
      </c>
      <c r="B3714" s="14">
        <v>45776</v>
      </c>
      <c r="C3714" s="13" t="s">
        <v>331</v>
      </c>
      <c r="D3714" s="13" t="s">
        <v>76</v>
      </c>
      <c r="E3714" s="13" t="s">
        <v>18</v>
      </c>
      <c r="F3714" s="15">
        <v>0</v>
      </c>
      <c r="G3714" s="15">
        <v>0</v>
      </c>
      <c r="H3714" s="15">
        <v>0</v>
      </c>
      <c r="I3714" s="15">
        <v>64.540000000000006</v>
      </c>
      <c r="J3714" s="15">
        <v>-64.540000000000006</v>
      </c>
      <c r="K3714" s="16">
        <v>0</v>
      </c>
      <c r="L3714" s="13" t="s">
        <v>127</v>
      </c>
    </row>
    <row r="3715" spans="1:12" ht="24">
      <c r="A3715" s="13" t="s">
        <v>482</v>
      </c>
      <c r="B3715" s="14">
        <v>45776</v>
      </c>
      <c r="C3715" s="13" t="s">
        <v>273</v>
      </c>
      <c r="D3715" s="13" t="s">
        <v>76</v>
      </c>
      <c r="E3715" s="13" t="s">
        <v>18</v>
      </c>
      <c r="F3715" s="15">
        <v>830.07</v>
      </c>
      <c r="G3715" s="15">
        <v>0</v>
      </c>
      <c r="H3715" s="15">
        <v>830.07</v>
      </c>
      <c r="I3715" s="15">
        <v>-705.56</v>
      </c>
      <c r="J3715" s="15">
        <v>1535.63</v>
      </c>
      <c r="K3715" s="16">
        <v>1.8500006</v>
      </c>
      <c r="L3715" s="13" t="s">
        <v>269</v>
      </c>
    </row>
    <row r="3716" spans="1:12" ht="24">
      <c r="A3716" s="13" t="s">
        <v>2315</v>
      </c>
      <c r="B3716" s="14">
        <v>45776</v>
      </c>
      <c r="C3716" s="13" t="s">
        <v>2316</v>
      </c>
      <c r="D3716" s="13" t="s">
        <v>45</v>
      </c>
      <c r="E3716" s="13" t="s">
        <v>24</v>
      </c>
      <c r="F3716" s="15">
        <v>0</v>
      </c>
      <c r="G3716" s="15">
        <v>0</v>
      </c>
      <c r="H3716" s="15">
        <v>0</v>
      </c>
      <c r="I3716" s="15">
        <v>1</v>
      </c>
      <c r="J3716" s="15">
        <v>-1</v>
      </c>
      <c r="K3716" s="16">
        <v>0</v>
      </c>
      <c r="L3716" s="13" t="s">
        <v>241</v>
      </c>
    </row>
    <row r="3717" spans="1:12">
      <c r="A3717" s="13" t="s">
        <v>1045</v>
      </c>
      <c r="B3717" s="14">
        <v>45776</v>
      </c>
      <c r="C3717" s="13" t="s">
        <v>62</v>
      </c>
      <c r="D3717" s="13" t="s">
        <v>15</v>
      </c>
      <c r="E3717" s="13" t="s">
        <v>18</v>
      </c>
      <c r="F3717" s="15">
        <v>0</v>
      </c>
      <c r="G3717" s="15">
        <v>630</v>
      </c>
      <c r="H3717" s="15">
        <v>630</v>
      </c>
      <c r="I3717" s="15">
        <v>442.36</v>
      </c>
      <c r="J3717" s="15">
        <v>187.64</v>
      </c>
      <c r="K3717" s="16">
        <v>0.29784126999999999</v>
      </c>
      <c r="L3717" s="13" t="s">
        <v>238</v>
      </c>
    </row>
    <row r="3718" spans="1:12" ht="24">
      <c r="A3718" s="13" t="s">
        <v>1994</v>
      </c>
      <c r="B3718" s="14">
        <v>45776</v>
      </c>
      <c r="C3718" s="13" t="s">
        <v>146</v>
      </c>
      <c r="D3718" s="13" t="s">
        <v>76</v>
      </c>
      <c r="E3718" s="13" t="s">
        <v>18</v>
      </c>
      <c r="F3718" s="15">
        <v>0</v>
      </c>
      <c r="G3718" s="15">
        <v>0</v>
      </c>
      <c r="H3718" s="15">
        <v>0</v>
      </c>
      <c r="I3718" s="15">
        <v>1197</v>
      </c>
      <c r="J3718" s="15">
        <v>-1197</v>
      </c>
      <c r="K3718" s="16">
        <v>0</v>
      </c>
      <c r="L3718" s="13" t="s">
        <v>127</v>
      </c>
    </row>
    <row r="3719" spans="1:12" ht="36">
      <c r="A3719" s="13" t="s">
        <v>1926</v>
      </c>
      <c r="B3719" s="14">
        <v>45776</v>
      </c>
      <c r="C3719" s="13" t="s">
        <v>1927</v>
      </c>
      <c r="D3719" s="13" t="s">
        <v>76</v>
      </c>
      <c r="E3719" s="13" t="s">
        <v>18</v>
      </c>
      <c r="F3719" s="15">
        <v>0</v>
      </c>
      <c r="G3719" s="15">
        <v>0</v>
      </c>
      <c r="H3719" s="15">
        <v>0</v>
      </c>
      <c r="I3719" s="15">
        <v>26.74</v>
      </c>
      <c r="J3719" s="15">
        <v>-26.74</v>
      </c>
      <c r="K3719" s="16">
        <v>0</v>
      </c>
      <c r="L3719" s="13" t="s">
        <v>1928</v>
      </c>
    </row>
    <row r="3720" spans="1:12" ht="24">
      <c r="A3720" s="13" t="s">
        <v>2168</v>
      </c>
      <c r="B3720" s="14">
        <v>45776</v>
      </c>
      <c r="C3720" s="13" t="s">
        <v>146</v>
      </c>
      <c r="D3720" s="13" t="s">
        <v>76</v>
      </c>
      <c r="E3720" s="13" t="s">
        <v>18</v>
      </c>
      <c r="F3720" s="15">
        <v>0</v>
      </c>
      <c r="G3720" s="15">
        <v>0</v>
      </c>
      <c r="H3720" s="15">
        <v>0</v>
      </c>
      <c r="I3720" s="15">
        <v>-137</v>
      </c>
      <c r="J3720" s="15">
        <v>137</v>
      </c>
      <c r="K3720" s="16">
        <v>0</v>
      </c>
      <c r="L3720" s="13" t="s">
        <v>1738</v>
      </c>
    </row>
    <row r="3721" spans="1:12">
      <c r="A3721" s="13" t="s">
        <v>3578</v>
      </c>
      <c r="B3721" s="14">
        <v>45776</v>
      </c>
      <c r="C3721" s="13" t="s">
        <v>653</v>
      </c>
      <c r="D3721" s="13" t="s">
        <v>106</v>
      </c>
      <c r="E3721" s="13" t="s">
        <v>33</v>
      </c>
      <c r="F3721" s="15">
        <v>58213.7</v>
      </c>
      <c r="G3721" s="15">
        <v>0</v>
      </c>
      <c r="H3721" s="15">
        <v>58213.7</v>
      </c>
      <c r="I3721" s="15">
        <v>46377.97</v>
      </c>
      <c r="J3721" s="15">
        <v>11835.73</v>
      </c>
      <c r="K3721" s="16">
        <v>0.2033152</v>
      </c>
      <c r="L3721" s="13" t="s">
        <v>142</v>
      </c>
    </row>
    <row r="3722" spans="1:12" ht="24">
      <c r="A3722" s="13" t="s">
        <v>3005</v>
      </c>
      <c r="B3722" s="14">
        <v>45776</v>
      </c>
      <c r="C3722" s="13" t="s">
        <v>297</v>
      </c>
      <c r="D3722" s="13" t="s">
        <v>120</v>
      </c>
      <c r="E3722" s="13" t="s">
        <v>24</v>
      </c>
      <c r="F3722" s="15">
        <v>0</v>
      </c>
      <c r="G3722" s="15">
        <v>326.64</v>
      </c>
      <c r="H3722" s="15">
        <v>326.64</v>
      </c>
      <c r="I3722" s="15">
        <v>0</v>
      </c>
      <c r="J3722" s="15">
        <v>326.64</v>
      </c>
      <c r="K3722" s="16">
        <v>1</v>
      </c>
      <c r="L3722" s="13" t="s">
        <v>120</v>
      </c>
    </row>
    <row r="3723" spans="1:12">
      <c r="A3723" s="13" t="s">
        <v>2513</v>
      </c>
      <c r="B3723" s="14">
        <v>45776</v>
      </c>
      <c r="C3723" s="13" t="s">
        <v>291</v>
      </c>
      <c r="D3723" s="13" t="s">
        <v>45</v>
      </c>
      <c r="E3723" s="13" t="s">
        <v>24</v>
      </c>
      <c r="F3723" s="15">
        <v>69384.77</v>
      </c>
      <c r="G3723" s="15">
        <v>0</v>
      </c>
      <c r="H3723" s="15">
        <v>69384.77</v>
      </c>
      <c r="I3723" s="15">
        <v>55827.22</v>
      </c>
      <c r="J3723" s="15">
        <v>13557.55</v>
      </c>
      <c r="K3723" s="16">
        <v>0.19539662999999999</v>
      </c>
      <c r="L3723" s="13" t="s">
        <v>241</v>
      </c>
    </row>
    <row r="3724" spans="1:12" ht="36">
      <c r="A3724" s="13" t="s">
        <v>2579</v>
      </c>
      <c r="B3724" s="14">
        <v>45776</v>
      </c>
      <c r="C3724" s="13" t="s">
        <v>2560</v>
      </c>
      <c r="D3724" s="13" t="s">
        <v>371</v>
      </c>
      <c r="E3724" s="13" t="s">
        <v>18</v>
      </c>
      <c r="F3724" s="15">
        <v>0</v>
      </c>
      <c r="G3724" s="15">
        <v>0</v>
      </c>
      <c r="H3724" s="15">
        <v>0</v>
      </c>
      <c r="I3724" s="15">
        <v>-569.96</v>
      </c>
      <c r="J3724" s="15">
        <v>569.96</v>
      </c>
      <c r="K3724" s="16">
        <v>0</v>
      </c>
      <c r="L3724" s="13" t="s">
        <v>2166</v>
      </c>
    </row>
    <row r="3725" spans="1:12" ht="24">
      <c r="A3725" s="13" t="s">
        <v>3513</v>
      </c>
      <c r="B3725" s="14">
        <v>45776</v>
      </c>
      <c r="C3725" s="13" t="s">
        <v>56</v>
      </c>
      <c r="D3725" s="13" t="s">
        <v>30</v>
      </c>
      <c r="E3725" s="13" t="s">
        <v>33</v>
      </c>
      <c r="F3725" s="15">
        <v>0</v>
      </c>
      <c r="G3725" s="15">
        <v>0</v>
      </c>
      <c r="H3725" s="15">
        <v>0</v>
      </c>
      <c r="I3725" s="15">
        <v>17.32</v>
      </c>
      <c r="J3725" s="15">
        <v>-17.32</v>
      </c>
      <c r="K3725" s="16">
        <v>0</v>
      </c>
      <c r="L3725" s="13" t="s">
        <v>77</v>
      </c>
    </row>
    <row r="3726" spans="1:12" ht="24">
      <c r="A3726" s="13" t="s">
        <v>3579</v>
      </c>
      <c r="B3726" s="14">
        <v>45776</v>
      </c>
      <c r="C3726" s="13" t="s">
        <v>3182</v>
      </c>
      <c r="D3726" s="13" t="s">
        <v>120</v>
      </c>
      <c r="E3726" s="13" t="s">
        <v>24</v>
      </c>
      <c r="F3726" s="15">
        <v>5496</v>
      </c>
      <c r="G3726" s="15">
        <v>0</v>
      </c>
      <c r="H3726" s="15">
        <v>5496</v>
      </c>
      <c r="I3726" s="15">
        <v>5496</v>
      </c>
      <c r="J3726" s="15">
        <v>0</v>
      </c>
      <c r="K3726" s="16">
        <v>0</v>
      </c>
      <c r="L3726" s="13" t="s">
        <v>120</v>
      </c>
    </row>
    <row r="3727" spans="1:12">
      <c r="A3727" s="13" t="s">
        <v>3580</v>
      </c>
      <c r="B3727" s="14">
        <v>45776</v>
      </c>
      <c r="C3727" s="13" t="s">
        <v>60</v>
      </c>
      <c r="D3727" s="13" t="s">
        <v>59</v>
      </c>
      <c r="E3727" s="13" t="s">
        <v>18</v>
      </c>
      <c r="F3727" s="15">
        <v>9291.18</v>
      </c>
      <c r="G3727" s="15">
        <v>0</v>
      </c>
      <c r="H3727" s="15">
        <v>9291.18</v>
      </c>
      <c r="I3727" s="15">
        <v>7908.65</v>
      </c>
      <c r="J3727" s="15">
        <v>1382.53</v>
      </c>
      <c r="K3727" s="16">
        <v>0.14880025999999999</v>
      </c>
      <c r="L3727" s="13" t="s">
        <v>181</v>
      </c>
    </row>
    <row r="3728" spans="1:12">
      <c r="A3728" s="13" t="s">
        <v>3581</v>
      </c>
      <c r="B3728" s="14">
        <v>45776</v>
      </c>
      <c r="C3728" s="13" t="s">
        <v>2092</v>
      </c>
      <c r="D3728" s="13" t="s">
        <v>76</v>
      </c>
      <c r="E3728" s="13" t="s">
        <v>18</v>
      </c>
      <c r="F3728" s="15">
        <v>41833.99</v>
      </c>
      <c r="G3728" s="15">
        <v>0</v>
      </c>
      <c r="H3728" s="15">
        <v>41833.99</v>
      </c>
      <c r="I3728" s="15">
        <v>28800.44</v>
      </c>
      <c r="J3728" s="15">
        <v>13033.55</v>
      </c>
      <c r="K3728" s="16">
        <v>0.31155407000000002</v>
      </c>
      <c r="L3728" s="13" t="s">
        <v>237</v>
      </c>
    </row>
    <row r="3729" spans="1:12">
      <c r="A3729" s="13" t="s">
        <v>3582</v>
      </c>
      <c r="B3729" s="14">
        <v>45776</v>
      </c>
      <c r="C3729" s="13" t="s">
        <v>290</v>
      </c>
      <c r="D3729" s="13" t="s">
        <v>117</v>
      </c>
      <c r="E3729" s="13" t="s">
        <v>33</v>
      </c>
      <c r="F3729" s="15">
        <v>35550</v>
      </c>
      <c r="G3729" s="15">
        <v>0</v>
      </c>
      <c r="H3729" s="15">
        <v>35550</v>
      </c>
      <c r="I3729" s="15">
        <v>28431.45</v>
      </c>
      <c r="J3729" s="15">
        <v>7118.55</v>
      </c>
      <c r="K3729" s="16">
        <v>0.20024051000000001</v>
      </c>
      <c r="L3729" s="13" t="s">
        <v>117</v>
      </c>
    </row>
    <row r="3730" spans="1:12" ht="24">
      <c r="A3730" s="13" t="s">
        <v>3583</v>
      </c>
      <c r="B3730" s="14">
        <v>45776</v>
      </c>
      <c r="C3730" s="13" t="s">
        <v>3182</v>
      </c>
      <c r="D3730" s="13" t="s">
        <v>120</v>
      </c>
      <c r="E3730" s="13" t="s">
        <v>24</v>
      </c>
      <c r="F3730" s="15">
        <v>5878.56</v>
      </c>
      <c r="G3730" s="15">
        <v>0</v>
      </c>
      <c r="H3730" s="15">
        <v>5878.56</v>
      </c>
      <c r="I3730" s="15">
        <v>5290.8</v>
      </c>
      <c r="J3730" s="15">
        <v>587.76</v>
      </c>
      <c r="K3730" s="16">
        <v>9.9983669999999997E-2</v>
      </c>
      <c r="L3730" s="13" t="s">
        <v>120</v>
      </c>
    </row>
    <row r="3731" spans="1:12">
      <c r="A3731" s="13" t="s">
        <v>3584</v>
      </c>
      <c r="B3731" s="14">
        <v>45776</v>
      </c>
      <c r="C3731" s="13" t="s">
        <v>2998</v>
      </c>
      <c r="D3731" s="13" t="s">
        <v>45</v>
      </c>
      <c r="E3731" s="13" t="s">
        <v>33</v>
      </c>
      <c r="F3731" s="15">
        <v>20348.84</v>
      </c>
      <c r="G3731" s="15">
        <v>0</v>
      </c>
      <c r="H3731" s="15">
        <v>20348.84</v>
      </c>
      <c r="I3731" s="15">
        <v>13261.29</v>
      </c>
      <c r="J3731" s="15">
        <v>7087.55</v>
      </c>
      <c r="K3731" s="16">
        <v>0.34830241000000001</v>
      </c>
      <c r="L3731" s="13" t="s">
        <v>77</v>
      </c>
    </row>
    <row r="3732" spans="1:12">
      <c r="A3732" s="13" t="s">
        <v>3585</v>
      </c>
      <c r="B3732" s="14">
        <v>45776</v>
      </c>
      <c r="C3732" s="13" t="s">
        <v>3586</v>
      </c>
      <c r="D3732" s="13" t="s">
        <v>77</v>
      </c>
      <c r="E3732" s="13" t="s">
        <v>33</v>
      </c>
      <c r="F3732" s="15">
        <v>7391.64</v>
      </c>
      <c r="G3732" s="15">
        <v>0</v>
      </c>
      <c r="H3732" s="15">
        <v>7391.64</v>
      </c>
      <c r="I3732" s="15">
        <v>5871.66</v>
      </c>
      <c r="J3732" s="15">
        <v>1519.98</v>
      </c>
      <c r="K3732" s="16">
        <v>0.20563501000000001</v>
      </c>
      <c r="L3732" s="13" t="s">
        <v>77</v>
      </c>
    </row>
    <row r="3733" spans="1:12" ht="24">
      <c r="A3733" s="13" t="s">
        <v>3587</v>
      </c>
      <c r="B3733" s="14">
        <v>45776</v>
      </c>
      <c r="C3733" s="13" t="s">
        <v>119</v>
      </c>
      <c r="D3733" s="13" t="s">
        <v>70</v>
      </c>
      <c r="E3733" s="13" t="s">
        <v>24</v>
      </c>
      <c r="F3733" s="15">
        <v>19081.7</v>
      </c>
      <c r="G3733" s="15">
        <v>0</v>
      </c>
      <c r="H3733" s="15">
        <v>19081.7</v>
      </c>
      <c r="I3733" s="15">
        <v>15573.49</v>
      </c>
      <c r="J3733" s="15">
        <v>3508.21</v>
      </c>
      <c r="K3733" s="16">
        <v>0.18385207000000001</v>
      </c>
      <c r="L3733" s="13" t="s">
        <v>239</v>
      </c>
    </row>
    <row r="3734" spans="1:12" ht="24">
      <c r="A3734" s="13" t="s">
        <v>3588</v>
      </c>
      <c r="B3734" s="14">
        <v>45776</v>
      </c>
      <c r="C3734" s="13" t="s">
        <v>71</v>
      </c>
      <c r="D3734" s="13" t="s">
        <v>70</v>
      </c>
      <c r="E3734" s="13" t="s">
        <v>24</v>
      </c>
      <c r="F3734" s="15">
        <v>913.33</v>
      </c>
      <c r="G3734" s="15">
        <v>0</v>
      </c>
      <c r="H3734" s="15">
        <v>913.33</v>
      </c>
      <c r="I3734" s="15">
        <v>729.13</v>
      </c>
      <c r="J3734" s="15">
        <v>184.2</v>
      </c>
      <c r="K3734" s="16">
        <v>0.20167957</v>
      </c>
      <c r="L3734" s="13" t="s">
        <v>243</v>
      </c>
    </row>
    <row r="3735" spans="1:12" ht="24">
      <c r="A3735" s="13" t="s">
        <v>3589</v>
      </c>
      <c r="B3735" s="14">
        <v>45776</v>
      </c>
      <c r="C3735" s="13" t="s">
        <v>71</v>
      </c>
      <c r="D3735" s="13" t="s">
        <v>70</v>
      </c>
      <c r="E3735" s="13" t="s">
        <v>24</v>
      </c>
      <c r="F3735" s="15">
        <v>913.33</v>
      </c>
      <c r="G3735" s="15">
        <v>0</v>
      </c>
      <c r="H3735" s="15">
        <v>913.33</v>
      </c>
      <c r="I3735" s="15">
        <v>729.13</v>
      </c>
      <c r="J3735" s="15">
        <v>184.2</v>
      </c>
      <c r="K3735" s="16">
        <v>0.20167957</v>
      </c>
      <c r="L3735" s="13" t="s">
        <v>243</v>
      </c>
    </row>
    <row r="3736" spans="1:12" ht="24">
      <c r="A3736" s="13" t="s">
        <v>3554</v>
      </c>
      <c r="B3736" s="14">
        <v>45776</v>
      </c>
      <c r="C3736" s="13" t="s">
        <v>331</v>
      </c>
      <c r="D3736" s="13" t="s">
        <v>76</v>
      </c>
      <c r="E3736" s="13" t="s">
        <v>18</v>
      </c>
      <c r="F3736" s="15">
        <v>0</v>
      </c>
      <c r="G3736" s="15">
        <v>0</v>
      </c>
      <c r="H3736" s="15">
        <v>0</v>
      </c>
      <c r="I3736" s="15">
        <v>-100</v>
      </c>
      <c r="J3736" s="15">
        <v>100</v>
      </c>
      <c r="K3736" s="16">
        <v>0</v>
      </c>
      <c r="L3736" s="13" t="s">
        <v>127</v>
      </c>
    </row>
    <row r="3737" spans="1:12" ht="48">
      <c r="A3737" s="13" t="s">
        <v>3590</v>
      </c>
      <c r="B3737" s="14">
        <v>45776</v>
      </c>
      <c r="C3737" s="13" t="s">
        <v>443</v>
      </c>
      <c r="D3737" s="13" t="s">
        <v>106</v>
      </c>
      <c r="E3737" s="13" t="s">
        <v>33</v>
      </c>
      <c r="F3737" s="15">
        <v>1219.23</v>
      </c>
      <c r="G3737" s="15">
        <v>0</v>
      </c>
      <c r="H3737" s="15">
        <v>1219.23</v>
      </c>
      <c r="I3737" s="15">
        <v>0</v>
      </c>
      <c r="J3737" s="15">
        <v>1219.23</v>
      </c>
      <c r="K3737" s="16">
        <v>1</v>
      </c>
      <c r="L3737" s="13" t="s">
        <v>460</v>
      </c>
    </row>
    <row r="3738" spans="1:12" ht="24">
      <c r="A3738" s="13" t="s">
        <v>2304</v>
      </c>
      <c r="B3738" s="14">
        <v>45777</v>
      </c>
      <c r="C3738" s="13" t="s">
        <v>94</v>
      </c>
      <c r="D3738" s="13" t="s">
        <v>604</v>
      </c>
      <c r="E3738" s="13" t="s">
        <v>24</v>
      </c>
      <c r="F3738" s="15">
        <v>0</v>
      </c>
      <c r="G3738" s="15">
        <v>0</v>
      </c>
      <c r="H3738" s="15">
        <v>0</v>
      </c>
      <c r="I3738" s="15">
        <v>-3750</v>
      </c>
      <c r="J3738" s="15">
        <v>3750</v>
      </c>
      <c r="K3738" s="16">
        <v>0</v>
      </c>
      <c r="L3738" s="13" t="s">
        <v>247</v>
      </c>
    </row>
    <row r="3739" spans="1:12" ht="36">
      <c r="A3739" s="13" t="s">
        <v>3180</v>
      </c>
      <c r="B3739" s="14">
        <v>45777</v>
      </c>
      <c r="C3739" s="13" t="s">
        <v>365</v>
      </c>
      <c r="D3739" s="13" t="s">
        <v>70</v>
      </c>
      <c r="E3739" s="13" t="s">
        <v>24</v>
      </c>
      <c r="F3739" s="15">
        <v>325.01</v>
      </c>
      <c r="G3739" s="15">
        <v>0</v>
      </c>
      <c r="H3739" s="15">
        <v>325.01</v>
      </c>
      <c r="I3739" s="15">
        <v>260.01</v>
      </c>
      <c r="J3739" s="15">
        <v>65</v>
      </c>
      <c r="K3739" s="16">
        <v>0.19999385</v>
      </c>
      <c r="L3739" s="13" t="s">
        <v>239</v>
      </c>
    </row>
    <row r="3740" spans="1:12" ht="24">
      <c r="A3740" s="13" t="s">
        <v>2216</v>
      </c>
      <c r="B3740" s="14">
        <v>45777</v>
      </c>
      <c r="C3740" s="13" t="s">
        <v>209</v>
      </c>
      <c r="D3740" s="13" t="s">
        <v>604</v>
      </c>
      <c r="E3740" s="13" t="s">
        <v>18</v>
      </c>
      <c r="F3740" s="15">
        <v>0</v>
      </c>
      <c r="G3740" s="15">
        <v>0</v>
      </c>
      <c r="H3740" s="15">
        <v>0</v>
      </c>
      <c r="I3740" s="15">
        <v>40</v>
      </c>
      <c r="J3740" s="15">
        <v>-40</v>
      </c>
      <c r="K3740" s="16">
        <v>0</v>
      </c>
      <c r="L3740" s="13" t="s">
        <v>240</v>
      </c>
    </row>
    <row r="3741" spans="1:12" ht="24">
      <c r="A3741" s="13" t="s">
        <v>482</v>
      </c>
      <c r="B3741" s="14">
        <v>45777</v>
      </c>
      <c r="C3741" s="13" t="s">
        <v>273</v>
      </c>
      <c r="D3741" s="13" t="s">
        <v>76</v>
      </c>
      <c r="E3741" s="13" t="s">
        <v>18</v>
      </c>
      <c r="F3741" s="15">
        <v>0</v>
      </c>
      <c r="G3741" s="15">
        <v>0</v>
      </c>
      <c r="H3741" s="15">
        <v>0</v>
      </c>
      <c r="I3741" s="15">
        <v>705.56</v>
      </c>
      <c r="J3741" s="15">
        <v>-705.56</v>
      </c>
      <c r="K3741" s="16">
        <v>0</v>
      </c>
      <c r="L3741" s="13" t="s">
        <v>269</v>
      </c>
    </row>
    <row r="3742" spans="1:12">
      <c r="A3742" s="13" t="s">
        <v>681</v>
      </c>
      <c r="B3742" s="14">
        <v>45777</v>
      </c>
      <c r="C3742" s="13" t="s">
        <v>224</v>
      </c>
      <c r="D3742" s="13" t="s">
        <v>76</v>
      </c>
      <c r="E3742" s="13" t="s">
        <v>18</v>
      </c>
      <c r="F3742" s="15">
        <v>0</v>
      </c>
      <c r="G3742" s="15">
        <v>-417.33</v>
      </c>
      <c r="H3742" s="15">
        <v>-417.33</v>
      </c>
      <c r="I3742" s="15">
        <v>0</v>
      </c>
      <c r="J3742" s="15">
        <v>-417.33</v>
      </c>
      <c r="K3742" s="16">
        <v>1</v>
      </c>
      <c r="L3742" s="13" t="s">
        <v>237</v>
      </c>
    </row>
    <row r="3743" spans="1:12" ht="24">
      <c r="A3743" s="13" t="s">
        <v>3560</v>
      </c>
      <c r="B3743" s="14">
        <v>45777</v>
      </c>
      <c r="C3743" s="13" t="s">
        <v>71</v>
      </c>
      <c r="D3743" s="13" t="s">
        <v>70</v>
      </c>
      <c r="E3743" s="13" t="s">
        <v>24</v>
      </c>
      <c r="F3743" s="15">
        <v>0</v>
      </c>
      <c r="G3743" s="15">
        <v>0</v>
      </c>
      <c r="H3743" s="15">
        <v>0</v>
      </c>
      <c r="I3743" s="15">
        <v>-118.22</v>
      </c>
      <c r="J3743" s="15">
        <v>118.22</v>
      </c>
      <c r="K3743" s="16">
        <v>0</v>
      </c>
      <c r="L3743" s="13" t="s">
        <v>243</v>
      </c>
    </row>
    <row r="3744" spans="1:12" ht="24">
      <c r="A3744" s="13" t="s">
        <v>974</v>
      </c>
      <c r="B3744" s="14">
        <v>45777</v>
      </c>
      <c r="C3744" s="13" t="s">
        <v>209</v>
      </c>
      <c r="D3744" s="13" t="s">
        <v>604</v>
      </c>
      <c r="E3744" s="13" t="s">
        <v>18</v>
      </c>
      <c r="F3744" s="15">
        <v>0</v>
      </c>
      <c r="G3744" s="15">
        <v>0</v>
      </c>
      <c r="H3744" s="15">
        <v>0</v>
      </c>
      <c r="I3744" s="15">
        <v>20</v>
      </c>
      <c r="J3744" s="15">
        <v>-20</v>
      </c>
      <c r="K3744" s="16">
        <v>0</v>
      </c>
      <c r="L3744" s="13" t="s">
        <v>240</v>
      </c>
    </row>
    <row r="3745" spans="1:12" ht="36">
      <c r="A3745" s="13" t="s">
        <v>3591</v>
      </c>
      <c r="B3745" s="14">
        <v>45777</v>
      </c>
      <c r="C3745" s="13" t="s">
        <v>1927</v>
      </c>
      <c r="D3745" s="13" t="s">
        <v>76</v>
      </c>
      <c r="E3745" s="13" t="s">
        <v>18</v>
      </c>
      <c r="F3745" s="15">
        <v>237424.36</v>
      </c>
      <c r="G3745" s="15">
        <v>0</v>
      </c>
      <c r="H3745" s="15">
        <v>237424.36</v>
      </c>
      <c r="I3745" s="15">
        <v>175884.66</v>
      </c>
      <c r="J3745" s="15">
        <v>61539.7</v>
      </c>
      <c r="K3745" s="16">
        <v>0.25919708000000002</v>
      </c>
      <c r="L3745" s="13" t="s">
        <v>127</v>
      </c>
    </row>
    <row r="3746" spans="1:12" ht="24">
      <c r="A3746" s="13" t="s">
        <v>2482</v>
      </c>
      <c r="B3746" s="14">
        <v>45777</v>
      </c>
      <c r="C3746" s="13" t="s">
        <v>295</v>
      </c>
      <c r="D3746" s="13" t="s">
        <v>59</v>
      </c>
      <c r="E3746" s="13" t="s">
        <v>18</v>
      </c>
      <c r="F3746" s="15">
        <v>0</v>
      </c>
      <c r="G3746" s="15">
        <v>0</v>
      </c>
      <c r="H3746" s="15">
        <v>0</v>
      </c>
      <c r="I3746" s="15">
        <v>-4.58</v>
      </c>
      <c r="J3746" s="15">
        <v>4.58</v>
      </c>
      <c r="K3746" s="16">
        <v>0</v>
      </c>
      <c r="L3746" s="13" t="s">
        <v>3259</v>
      </c>
    </row>
    <row r="3747" spans="1:12" ht="36">
      <c r="A3747" s="13" t="s">
        <v>2487</v>
      </c>
      <c r="B3747" s="14">
        <v>45777</v>
      </c>
      <c r="C3747" s="13" t="s">
        <v>473</v>
      </c>
      <c r="D3747" s="13" t="s">
        <v>45</v>
      </c>
      <c r="E3747" s="13" t="s">
        <v>33</v>
      </c>
      <c r="F3747" s="15">
        <v>1011.11</v>
      </c>
      <c r="G3747" s="15">
        <v>-14247.21</v>
      </c>
      <c r="H3747" s="15">
        <v>-13236.1</v>
      </c>
      <c r="I3747" s="15">
        <v>-12267.62</v>
      </c>
      <c r="J3747" s="15">
        <v>-968.48</v>
      </c>
      <c r="K3747" s="16">
        <v>7.3169590000000007E-2</v>
      </c>
      <c r="L3747" s="13" t="s">
        <v>77</v>
      </c>
    </row>
    <row r="3748" spans="1:12" ht="36">
      <c r="A3748" s="13" t="s">
        <v>3385</v>
      </c>
      <c r="B3748" s="14">
        <v>45777</v>
      </c>
      <c r="C3748" s="13" t="s">
        <v>152</v>
      </c>
      <c r="D3748" s="13" t="s">
        <v>113</v>
      </c>
      <c r="E3748" s="13" t="s">
        <v>24</v>
      </c>
      <c r="F3748" s="15">
        <v>0</v>
      </c>
      <c r="G3748" s="15">
        <v>0</v>
      </c>
      <c r="H3748" s="15">
        <v>0</v>
      </c>
      <c r="I3748" s="15">
        <v>-223.76</v>
      </c>
      <c r="J3748" s="15">
        <v>223.76</v>
      </c>
      <c r="K3748" s="16">
        <v>0</v>
      </c>
      <c r="L3748" s="13" t="s">
        <v>113</v>
      </c>
    </row>
    <row r="3749" spans="1:12" ht="24">
      <c r="A3749" s="13" t="s">
        <v>2133</v>
      </c>
      <c r="B3749" s="14">
        <v>45777</v>
      </c>
      <c r="C3749" s="13" t="s">
        <v>1854</v>
      </c>
      <c r="D3749" s="13" t="s">
        <v>105</v>
      </c>
      <c r="E3749" s="13" t="s">
        <v>33</v>
      </c>
      <c r="F3749" s="15">
        <v>0</v>
      </c>
      <c r="G3749" s="15">
        <v>0</v>
      </c>
      <c r="H3749" s="15">
        <v>0</v>
      </c>
      <c r="I3749" s="15">
        <v>-283.04000000000002</v>
      </c>
      <c r="J3749" s="15">
        <v>283.04000000000002</v>
      </c>
      <c r="K3749" s="16">
        <v>0</v>
      </c>
      <c r="L3749" s="13" t="s">
        <v>117</v>
      </c>
    </row>
    <row r="3750" spans="1:12" ht="24">
      <c r="A3750" s="13" t="s">
        <v>397</v>
      </c>
      <c r="B3750" s="14">
        <v>45777</v>
      </c>
      <c r="C3750" s="13" t="s">
        <v>146</v>
      </c>
      <c r="D3750" s="13" t="s">
        <v>76</v>
      </c>
      <c r="E3750" s="13" t="s">
        <v>18</v>
      </c>
      <c r="F3750" s="15">
        <v>0</v>
      </c>
      <c r="G3750" s="15">
        <v>0</v>
      </c>
      <c r="H3750" s="15">
        <v>0</v>
      </c>
      <c r="I3750" s="15">
        <v>92.16</v>
      </c>
      <c r="J3750" s="15">
        <v>-92.16</v>
      </c>
      <c r="K3750" s="16">
        <v>0</v>
      </c>
      <c r="L3750" s="13" t="s">
        <v>127</v>
      </c>
    </row>
    <row r="3751" spans="1:12" ht="36">
      <c r="A3751" s="13" t="s">
        <v>1806</v>
      </c>
      <c r="B3751" s="14">
        <v>45777</v>
      </c>
      <c r="C3751" s="13" t="s">
        <v>121</v>
      </c>
      <c r="D3751" s="13" t="s">
        <v>120</v>
      </c>
      <c r="E3751" s="13" t="s">
        <v>24</v>
      </c>
      <c r="F3751" s="15">
        <v>0</v>
      </c>
      <c r="G3751" s="15">
        <v>0</v>
      </c>
      <c r="H3751" s="15">
        <v>0</v>
      </c>
      <c r="I3751" s="15">
        <v>-450</v>
      </c>
      <c r="J3751" s="15">
        <v>450</v>
      </c>
      <c r="K3751" s="16">
        <v>0</v>
      </c>
      <c r="L3751" s="13" t="s">
        <v>2753</v>
      </c>
    </row>
    <row r="3752" spans="1:12" ht="24">
      <c r="A3752" s="13" t="s">
        <v>3511</v>
      </c>
      <c r="B3752" s="14">
        <v>45777</v>
      </c>
      <c r="C3752" s="13" t="s">
        <v>71</v>
      </c>
      <c r="D3752" s="13" t="s">
        <v>70</v>
      </c>
      <c r="E3752" s="13" t="s">
        <v>24</v>
      </c>
      <c r="F3752" s="15">
        <v>0</v>
      </c>
      <c r="G3752" s="15">
        <v>0</v>
      </c>
      <c r="H3752" s="15">
        <v>0</v>
      </c>
      <c r="I3752" s="15">
        <v>-2.91</v>
      </c>
      <c r="J3752" s="15">
        <v>2.91</v>
      </c>
      <c r="K3752" s="16">
        <v>0</v>
      </c>
      <c r="L3752" s="13" t="s">
        <v>243</v>
      </c>
    </row>
    <row r="3753" spans="1:12" ht="24">
      <c r="A3753" s="13" t="s">
        <v>363</v>
      </c>
      <c r="B3753" s="14">
        <v>45777</v>
      </c>
      <c r="C3753" s="13" t="s">
        <v>331</v>
      </c>
      <c r="D3753" s="13" t="s">
        <v>76</v>
      </c>
      <c r="E3753" s="13" t="s">
        <v>18</v>
      </c>
      <c r="F3753" s="15">
        <v>0</v>
      </c>
      <c r="G3753" s="15">
        <v>0</v>
      </c>
      <c r="H3753" s="15">
        <v>0</v>
      </c>
      <c r="I3753" s="15">
        <v>384.34</v>
      </c>
      <c r="J3753" s="15">
        <v>-384.34</v>
      </c>
      <c r="K3753" s="16">
        <v>0</v>
      </c>
      <c r="L3753" s="13" t="s">
        <v>127</v>
      </c>
    </row>
    <row r="3754" spans="1:12" ht="24">
      <c r="A3754" s="13" t="s">
        <v>2143</v>
      </c>
      <c r="B3754" s="14">
        <v>45777</v>
      </c>
      <c r="C3754" s="13" t="s">
        <v>71</v>
      </c>
      <c r="D3754" s="13" t="s">
        <v>70</v>
      </c>
      <c r="E3754" s="13" t="s">
        <v>24</v>
      </c>
      <c r="F3754" s="15">
        <v>0</v>
      </c>
      <c r="G3754" s="15">
        <v>0</v>
      </c>
      <c r="H3754" s="15">
        <v>0</v>
      </c>
      <c r="I3754" s="15">
        <v>-8.1300000000000008</v>
      </c>
      <c r="J3754" s="15">
        <v>8.1300000000000008</v>
      </c>
      <c r="K3754" s="16">
        <v>0</v>
      </c>
      <c r="L3754" s="13" t="s">
        <v>243</v>
      </c>
    </row>
    <row r="3755" spans="1:12">
      <c r="A3755" s="13" t="s">
        <v>3592</v>
      </c>
      <c r="B3755" s="14">
        <v>45777</v>
      </c>
      <c r="C3755" s="13" t="s">
        <v>21</v>
      </c>
      <c r="D3755" s="13" t="s">
        <v>20</v>
      </c>
      <c r="E3755" s="13" t="s">
        <v>24</v>
      </c>
      <c r="F3755" s="15">
        <v>0</v>
      </c>
      <c r="G3755" s="15">
        <v>0</v>
      </c>
      <c r="H3755" s="15">
        <v>0</v>
      </c>
      <c r="I3755" s="15">
        <v>-705.9</v>
      </c>
      <c r="J3755" s="15">
        <v>705.9</v>
      </c>
      <c r="K3755" s="16">
        <v>0</v>
      </c>
      <c r="L3755" s="13" t="s">
        <v>245</v>
      </c>
    </row>
    <row r="3756" spans="1:12" ht="36">
      <c r="A3756" s="13" t="s">
        <v>1025</v>
      </c>
      <c r="B3756" s="14">
        <v>45777</v>
      </c>
      <c r="C3756" s="13" t="s">
        <v>121</v>
      </c>
      <c r="D3756" s="13" t="s">
        <v>120</v>
      </c>
      <c r="E3756" s="13" t="s">
        <v>24</v>
      </c>
      <c r="F3756" s="15">
        <v>0</v>
      </c>
      <c r="G3756" s="15">
        <v>-1483.2</v>
      </c>
      <c r="H3756" s="15">
        <v>-1483.2</v>
      </c>
      <c r="I3756" s="15">
        <v>-1171.72</v>
      </c>
      <c r="J3756" s="15">
        <v>-311.48</v>
      </c>
      <c r="K3756" s="16">
        <v>0.21000538999999999</v>
      </c>
      <c r="L3756" s="13" t="s">
        <v>3413</v>
      </c>
    </row>
    <row r="3757" spans="1:12" ht="24">
      <c r="A3757" s="13" t="s">
        <v>3593</v>
      </c>
      <c r="B3757" s="14">
        <v>45777</v>
      </c>
      <c r="C3757" s="13" t="s">
        <v>355</v>
      </c>
      <c r="D3757" s="13" t="s">
        <v>76</v>
      </c>
      <c r="E3757" s="13" t="s">
        <v>18</v>
      </c>
      <c r="F3757" s="15">
        <v>0</v>
      </c>
      <c r="G3757" s="15">
        <v>0</v>
      </c>
      <c r="H3757" s="15">
        <v>0</v>
      </c>
      <c r="I3757" s="15">
        <v>14.4</v>
      </c>
      <c r="J3757" s="15">
        <v>-14.4</v>
      </c>
      <c r="K3757" s="16">
        <v>0</v>
      </c>
      <c r="L3757" s="13" t="s">
        <v>234</v>
      </c>
    </row>
    <row r="3758" spans="1:12" ht="36">
      <c r="A3758" s="13" t="s">
        <v>3415</v>
      </c>
      <c r="B3758" s="14">
        <v>45777</v>
      </c>
      <c r="C3758" s="13" t="s">
        <v>490</v>
      </c>
      <c r="D3758" s="13" t="s">
        <v>45</v>
      </c>
      <c r="E3758" s="13" t="s">
        <v>24</v>
      </c>
      <c r="F3758" s="15">
        <v>3036.31</v>
      </c>
      <c r="G3758" s="15">
        <v>0</v>
      </c>
      <c r="H3758" s="15">
        <v>3036.31</v>
      </c>
      <c r="I3758" s="15">
        <v>2013.44</v>
      </c>
      <c r="J3758" s="15">
        <v>1022.87</v>
      </c>
      <c r="K3758" s="16">
        <v>0.33687929999999999</v>
      </c>
      <c r="L3758" s="13" t="s">
        <v>241</v>
      </c>
    </row>
    <row r="3759" spans="1:12">
      <c r="A3759" s="13" t="s">
        <v>1783</v>
      </c>
      <c r="B3759" s="14">
        <v>45777</v>
      </c>
      <c r="C3759" s="13" t="s">
        <v>1784</v>
      </c>
      <c r="D3759" s="13" t="s">
        <v>45</v>
      </c>
      <c r="E3759" s="13" t="s">
        <v>24</v>
      </c>
      <c r="F3759" s="15">
        <v>0</v>
      </c>
      <c r="G3759" s="15">
        <v>0</v>
      </c>
      <c r="H3759" s="15">
        <v>0</v>
      </c>
      <c r="I3759" s="15">
        <v>-300</v>
      </c>
      <c r="J3759" s="15">
        <v>300</v>
      </c>
      <c r="K3759" s="16">
        <v>0</v>
      </c>
      <c r="L3759" s="13" t="s">
        <v>241</v>
      </c>
    </row>
    <row r="3760" spans="1:12">
      <c r="A3760" s="13" t="s">
        <v>3594</v>
      </c>
      <c r="B3760" s="14">
        <v>45777</v>
      </c>
      <c r="C3760" s="13" t="s">
        <v>1529</v>
      </c>
      <c r="D3760" s="13" t="s">
        <v>76</v>
      </c>
      <c r="E3760" s="13" t="s">
        <v>18</v>
      </c>
      <c r="F3760" s="15">
        <v>931373</v>
      </c>
      <c r="G3760" s="15">
        <v>0</v>
      </c>
      <c r="H3760" s="15">
        <v>931373</v>
      </c>
      <c r="I3760" s="15">
        <v>680545.57</v>
      </c>
      <c r="J3760" s="15">
        <v>250827.43</v>
      </c>
      <c r="K3760" s="16">
        <v>0.26930932000000002</v>
      </c>
      <c r="L3760" s="13" t="s">
        <v>238</v>
      </c>
    </row>
    <row r="3761" spans="1:12">
      <c r="A3761" s="13" t="s">
        <v>1045</v>
      </c>
      <c r="B3761" s="14">
        <v>45777</v>
      </c>
      <c r="C3761" s="13" t="s">
        <v>62</v>
      </c>
      <c r="D3761" s="13" t="s">
        <v>15</v>
      </c>
      <c r="E3761" s="13" t="s">
        <v>18</v>
      </c>
      <c r="F3761" s="15">
        <v>0</v>
      </c>
      <c r="G3761" s="15">
        <v>3040</v>
      </c>
      <c r="H3761" s="15">
        <v>3040</v>
      </c>
      <c r="I3761" s="15">
        <v>2144.7600000000002</v>
      </c>
      <c r="J3761" s="15">
        <v>895.24</v>
      </c>
      <c r="K3761" s="16">
        <v>0.29448684000000003</v>
      </c>
      <c r="L3761" s="13" t="s">
        <v>238</v>
      </c>
    </row>
    <row r="3762" spans="1:12">
      <c r="A3762" s="13" t="s">
        <v>2416</v>
      </c>
      <c r="B3762" s="14">
        <v>45777</v>
      </c>
      <c r="C3762" s="13" t="s">
        <v>224</v>
      </c>
      <c r="D3762" s="13" t="s">
        <v>76</v>
      </c>
      <c r="E3762" s="13" t="s">
        <v>18</v>
      </c>
      <c r="F3762" s="15">
        <v>0</v>
      </c>
      <c r="G3762" s="15">
        <v>0</v>
      </c>
      <c r="H3762" s="15">
        <v>0</v>
      </c>
      <c r="I3762" s="15">
        <v>850</v>
      </c>
      <c r="J3762" s="15">
        <v>-850</v>
      </c>
      <c r="K3762" s="16">
        <v>0</v>
      </c>
      <c r="L3762" s="13" t="s">
        <v>237</v>
      </c>
    </row>
    <row r="3763" spans="1:12">
      <c r="A3763" s="13" t="s">
        <v>2042</v>
      </c>
      <c r="B3763" s="14">
        <v>45777</v>
      </c>
      <c r="C3763" s="13" t="s">
        <v>224</v>
      </c>
      <c r="D3763" s="13" t="s">
        <v>76</v>
      </c>
      <c r="E3763" s="13" t="s">
        <v>18</v>
      </c>
      <c r="F3763" s="15">
        <v>0</v>
      </c>
      <c r="G3763" s="15">
        <v>0</v>
      </c>
      <c r="H3763" s="15">
        <v>0</v>
      </c>
      <c r="I3763" s="15">
        <v>228.75</v>
      </c>
      <c r="J3763" s="15">
        <v>-228.75</v>
      </c>
      <c r="K3763" s="16">
        <v>0</v>
      </c>
      <c r="L3763" s="13" t="s">
        <v>237</v>
      </c>
    </row>
    <row r="3764" spans="1:12">
      <c r="A3764" s="13" t="s">
        <v>3595</v>
      </c>
      <c r="B3764" s="14">
        <v>45777</v>
      </c>
      <c r="C3764" s="13" t="s">
        <v>224</v>
      </c>
      <c r="D3764" s="13" t="s">
        <v>76</v>
      </c>
      <c r="E3764" s="13" t="s">
        <v>18</v>
      </c>
      <c r="F3764" s="15">
        <v>258</v>
      </c>
      <c r="G3764" s="15">
        <v>0</v>
      </c>
      <c r="H3764" s="15">
        <v>258</v>
      </c>
      <c r="I3764" s="15">
        <v>176.48</v>
      </c>
      <c r="J3764" s="15">
        <v>81.52</v>
      </c>
      <c r="K3764" s="16">
        <v>0.31596899000000001</v>
      </c>
      <c r="L3764" s="13" t="s">
        <v>237</v>
      </c>
    </row>
    <row r="3765" spans="1:12">
      <c r="A3765" s="13" t="s">
        <v>1982</v>
      </c>
      <c r="B3765" s="14">
        <v>45777</v>
      </c>
      <c r="C3765" s="13" t="s">
        <v>1983</v>
      </c>
      <c r="D3765" s="13" t="s">
        <v>45</v>
      </c>
      <c r="E3765" s="13" t="s">
        <v>24</v>
      </c>
      <c r="F3765" s="15">
        <v>0</v>
      </c>
      <c r="G3765" s="15">
        <v>0</v>
      </c>
      <c r="H3765" s="15">
        <v>0</v>
      </c>
      <c r="I3765" s="15">
        <v>180</v>
      </c>
      <c r="J3765" s="15">
        <v>-180</v>
      </c>
      <c r="K3765" s="16">
        <v>0</v>
      </c>
      <c r="L3765" s="13" t="s">
        <v>241</v>
      </c>
    </row>
    <row r="3766" spans="1:12" ht="36">
      <c r="A3766" s="13" t="s">
        <v>3252</v>
      </c>
      <c r="B3766" s="14">
        <v>45777</v>
      </c>
      <c r="C3766" s="13" t="s">
        <v>2108</v>
      </c>
      <c r="D3766" s="13" t="s">
        <v>59</v>
      </c>
      <c r="E3766" s="13" t="s">
        <v>18</v>
      </c>
      <c r="F3766" s="15">
        <v>0</v>
      </c>
      <c r="G3766" s="15">
        <v>778816.53</v>
      </c>
      <c r="H3766" s="15">
        <v>778816.53</v>
      </c>
      <c r="I3766" s="15">
        <v>523929.09</v>
      </c>
      <c r="J3766" s="15">
        <v>254887.44</v>
      </c>
      <c r="K3766" s="16">
        <v>0.32727532999999998</v>
      </c>
      <c r="L3766" s="13" t="s">
        <v>103</v>
      </c>
    </row>
    <row r="3767" spans="1:12" ht="24">
      <c r="A3767" s="13" t="s">
        <v>2168</v>
      </c>
      <c r="B3767" s="14">
        <v>45777</v>
      </c>
      <c r="C3767" s="13" t="s">
        <v>146</v>
      </c>
      <c r="D3767" s="13" t="s">
        <v>76</v>
      </c>
      <c r="E3767" s="13" t="s">
        <v>18</v>
      </c>
      <c r="F3767" s="15">
        <v>0</v>
      </c>
      <c r="G3767" s="15">
        <v>0</v>
      </c>
      <c r="H3767" s="15">
        <v>0</v>
      </c>
      <c r="I3767" s="15">
        <v>2850</v>
      </c>
      <c r="J3767" s="15">
        <v>-2850</v>
      </c>
      <c r="K3767" s="16">
        <v>0</v>
      </c>
      <c r="L3767" s="13" t="s">
        <v>1738</v>
      </c>
    </row>
    <row r="3768" spans="1:12">
      <c r="A3768" s="13" t="s">
        <v>3092</v>
      </c>
      <c r="B3768" s="14">
        <v>45777</v>
      </c>
      <c r="C3768" s="13" t="s">
        <v>291</v>
      </c>
      <c r="D3768" s="13" t="s">
        <v>45</v>
      </c>
      <c r="E3768" s="13" t="s">
        <v>24</v>
      </c>
      <c r="F3768" s="15">
        <v>0</v>
      </c>
      <c r="G3768" s="15">
        <v>47.78</v>
      </c>
      <c r="H3768" s="15">
        <v>47.78</v>
      </c>
      <c r="I3768" s="15">
        <v>38.22</v>
      </c>
      <c r="J3768" s="15">
        <v>9.56</v>
      </c>
      <c r="K3768" s="16">
        <v>0.20008371999999999</v>
      </c>
      <c r="L3768" s="13" t="s">
        <v>241</v>
      </c>
    </row>
    <row r="3769" spans="1:12">
      <c r="A3769" s="13" t="s">
        <v>2470</v>
      </c>
      <c r="B3769" s="14">
        <v>45777</v>
      </c>
      <c r="C3769" s="13" t="s">
        <v>222</v>
      </c>
      <c r="D3769" s="13" t="s">
        <v>81</v>
      </c>
      <c r="E3769" s="13" t="s">
        <v>24</v>
      </c>
      <c r="F3769" s="15">
        <v>0</v>
      </c>
      <c r="G3769" s="15">
        <v>0</v>
      </c>
      <c r="H3769" s="15">
        <v>0</v>
      </c>
      <c r="I3769" s="15">
        <v>119.99</v>
      </c>
      <c r="J3769" s="15">
        <v>-119.99</v>
      </c>
      <c r="K3769" s="16">
        <v>0</v>
      </c>
      <c r="L3769" s="13" t="s">
        <v>237</v>
      </c>
    </row>
    <row r="3770" spans="1:12" ht="36">
      <c r="A3770" s="13" t="s">
        <v>3453</v>
      </c>
      <c r="B3770" s="14">
        <v>45777</v>
      </c>
      <c r="C3770" s="13" t="s">
        <v>89</v>
      </c>
      <c r="D3770" s="13" t="s">
        <v>39</v>
      </c>
      <c r="E3770" s="13" t="s">
        <v>33</v>
      </c>
      <c r="F3770" s="15">
        <v>0</v>
      </c>
      <c r="G3770" s="15">
        <v>0</v>
      </c>
      <c r="H3770" s="15">
        <v>0</v>
      </c>
      <c r="I3770" s="15">
        <v>4.0199999999999996</v>
      </c>
      <c r="J3770" s="15">
        <v>-4.0199999999999996</v>
      </c>
      <c r="K3770" s="16">
        <v>0</v>
      </c>
      <c r="L3770" s="13" t="s">
        <v>117</v>
      </c>
    </row>
    <row r="3771" spans="1:12">
      <c r="A3771" s="13" t="s">
        <v>2513</v>
      </c>
      <c r="B3771" s="14">
        <v>45777</v>
      </c>
      <c r="C3771" s="13" t="s">
        <v>291</v>
      </c>
      <c r="D3771" s="13" t="s">
        <v>45</v>
      </c>
      <c r="E3771" s="13" t="s">
        <v>24</v>
      </c>
      <c r="F3771" s="15">
        <v>0</v>
      </c>
      <c r="G3771" s="15">
        <v>0</v>
      </c>
      <c r="H3771" s="15">
        <v>0</v>
      </c>
      <c r="I3771" s="15">
        <v>-40.799999999999997</v>
      </c>
      <c r="J3771" s="15">
        <v>40.799999999999997</v>
      </c>
      <c r="K3771" s="16">
        <v>0</v>
      </c>
      <c r="L3771" s="13" t="s">
        <v>241</v>
      </c>
    </row>
    <row r="3772" spans="1:12" ht="24">
      <c r="A3772" s="13" t="s">
        <v>3596</v>
      </c>
      <c r="B3772" s="14">
        <v>45777</v>
      </c>
      <c r="C3772" s="13" t="s">
        <v>236</v>
      </c>
      <c r="D3772" s="13" t="s">
        <v>81</v>
      </c>
      <c r="E3772" s="13" t="s">
        <v>24</v>
      </c>
      <c r="F3772" s="15">
        <v>11411</v>
      </c>
      <c r="G3772" s="15">
        <v>0</v>
      </c>
      <c r="H3772" s="15">
        <v>11411</v>
      </c>
      <c r="I3772" s="15">
        <v>8376.39</v>
      </c>
      <c r="J3772" s="15">
        <v>3034.61</v>
      </c>
      <c r="K3772" s="16">
        <v>0.26593725000000001</v>
      </c>
      <c r="L3772" s="13" t="s">
        <v>2173</v>
      </c>
    </row>
    <row r="3773" spans="1:12" ht="36">
      <c r="A3773" s="13" t="s">
        <v>3597</v>
      </c>
      <c r="B3773" s="14">
        <v>45777</v>
      </c>
      <c r="C3773" s="13" t="s">
        <v>365</v>
      </c>
      <c r="D3773" s="13" t="s">
        <v>70</v>
      </c>
      <c r="E3773" s="13" t="s">
        <v>24</v>
      </c>
      <c r="F3773" s="15">
        <v>1902.6</v>
      </c>
      <c r="G3773" s="15">
        <v>0</v>
      </c>
      <c r="H3773" s="15">
        <v>1902.6</v>
      </c>
      <c r="I3773" s="15">
        <v>636</v>
      </c>
      <c r="J3773" s="15">
        <v>1266.5999999999999</v>
      </c>
      <c r="K3773" s="16">
        <v>0.66572058999999995</v>
      </c>
      <c r="L3773" s="13" t="s">
        <v>239</v>
      </c>
    </row>
    <row r="3774" spans="1:12">
      <c r="A3774" s="13" t="s">
        <v>3497</v>
      </c>
      <c r="B3774" s="14">
        <v>45777</v>
      </c>
      <c r="C3774" s="13" t="s">
        <v>291</v>
      </c>
      <c r="D3774" s="13" t="s">
        <v>45</v>
      </c>
      <c r="E3774" s="13" t="s">
        <v>24</v>
      </c>
      <c r="F3774" s="15">
        <v>720.43</v>
      </c>
      <c r="G3774" s="15">
        <v>0</v>
      </c>
      <c r="H3774" s="15">
        <v>720.43</v>
      </c>
      <c r="I3774" s="15">
        <v>511.34</v>
      </c>
      <c r="J3774" s="15">
        <v>209.09</v>
      </c>
      <c r="K3774" s="16">
        <v>0.29022945</v>
      </c>
      <c r="L3774" s="13" t="s">
        <v>241</v>
      </c>
    </row>
    <row r="3775" spans="1:12">
      <c r="A3775" s="13" t="s">
        <v>3598</v>
      </c>
      <c r="B3775" s="14">
        <v>45777</v>
      </c>
      <c r="C3775" s="13" t="s">
        <v>21</v>
      </c>
      <c r="D3775" s="13" t="s">
        <v>20</v>
      </c>
      <c r="E3775" s="13" t="s">
        <v>24</v>
      </c>
      <c r="F3775" s="15">
        <v>22395</v>
      </c>
      <c r="G3775" s="15">
        <v>0</v>
      </c>
      <c r="H3775" s="15">
        <v>22395</v>
      </c>
      <c r="I3775" s="15">
        <v>18354</v>
      </c>
      <c r="J3775" s="15">
        <v>4041</v>
      </c>
      <c r="K3775" s="16">
        <v>0.18044205999999999</v>
      </c>
      <c r="L3775" s="13" t="s">
        <v>20</v>
      </c>
    </row>
    <row r="3776" spans="1:12" ht="24">
      <c r="A3776" s="13" t="s">
        <v>2591</v>
      </c>
      <c r="B3776" s="14">
        <v>45777</v>
      </c>
      <c r="C3776" s="13" t="s">
        <v>71</v>
      </c>
      <c r="D3776" s="13" t="s">
        <v>70</v>
      </c>
      <c r="E3776" s="13" t="s">
        <v>24</v>
      </c>
      <c r="F3776" s="15">
        <v>17823.97</v>
      </c>
      <c r="G3776" s="15">
        <v>0</v>
      </c>
      <c r="H3776" s="15">
        <v>17823.97</v>
      </c>
      <c r="I3776" s="15">
        <v>13963.25</v>
      </c>
      <c r="J3776" s="15">
        <v>3860.72</v>
      </c>
      <c r="K3776" s="16">
        <v>0.21660270000000001</v>
      </c>
      <c r="L3776" s="13" t="s">
        <v>243</v>
      </c>
    </row>
    <row r="3777" spans="1:12" ht="24">
      <c r="A3777" s="13" t="s">
        <v>3599</v>
      </c>
      <c r="B3777" s="14">
        <v>45777</v>
      </c>
      <c r="C3777" s="13" t="s">
        <v>71</v>
      </c>
      <c r="D3777" s="13" t="s">
        <v>70</v>
      </c>
      <c r="E3777" s="13" t="s">
        <v>24</v>
      </c>
      <c r="F3777" s="15">
        <v>22204.9</v>
      </c>
      <c r="G3777" s="15">
        <v>0</v>
      </c>
      <c r="H3777" s="15">
        <v>22204.9</v>
      </c>
      <c r="I3777" s="15">
        <v>18262.09</v>
      </c>
      <c r="J3777" s="15">
        <v>3942.81</v>
      </c>
      <c r="K3777" s="16">
        <v>0.17756485999999999</v>
      </c>
      <c r="L3777" s="13" t="s">
        <v>243</v>
      </c>
    </row>
    <row r="3778" spans="1:12" ht="36">
      <c r="A3778" s="13" t="s">
        <v>3600</v>
      </c>
      <c r="B3778" s="14">
        <v>45777</v>
      </c>
      <c r="C3778" s="13" t="s">
        <v>365</v>
      </c>
      <c r="D3778" s="13" t="s">
        <v>70</v>
      </c>
      <c r="E3778" s="13" t="s">
        <v>24</v>
      </c>
      <c r="F3778" s="15">
        <v>455</v>
      </c>
      <c r="G3778" s="15">
        <v>0</v>
      </c>
      <c r="H3778" s="15">
        <v>455</v>
      </c>
      <c r="I3778" s="15">
        <v>350</v>
      </c>
      <c r="J3778" s="15">
        <v>105</v>
      </c>
      <c r="K3778" s="16">
        <v>0.23076922999999999</v>
      </c>
      <c r="L3778" s="13" t="s">
        <v>239</v>
      </c>
    </row>
    <row r="3779" spans="1:12" ht="36">
      <c r="A3779" s="13" t="s">
        <v>3601</v>
      </c>
      <c r="B3779" s="14">
        <v>45777</v>
      </c>
      <c r="C3779" s="13" t="s">
        <v>592</v>
      </c>
      <c r="D3779" s="13" t="s">
        <v>106</v>
      </c>
      <c r="E3779" s="13" t="s">
        <v>33</v>
      </c>
      <c r="F3779" s="15">
        <v>25335.68</v>
      </c>
      <c r="G3779" s="15">
        <v>0</v>
      </c>
      <c r="H3779" s="15">
        <v>25335.68</v>
      </c>
      <c r="I3779" s="15">
        <v>20355.21</v>
      </c>
      <c r="J3779" s="15">
        <v>4980.47</v>
      </c>
      <c r="K3779" s="16">
        <v>0.19657928999999999</v>
      </c>
      <c r="L3779" s="13" t="s">
        <v>142</v>
      </c>
    </row>
    <row r="3780" spans="1:12">
      <c r="A3780" s="13" t="s">
        <v>3582</v>
      </c>
      <c r="B3780" s="14">
        <v>45777</v>
      </c>
      <c r="C3780" s="13" t="s">
        <v>290</v>
      </c>
      <c r="D3780" s="13" t="s">
        <v>117</v>
      </c>
      <c r="E3780" s="13" t="s">
        <v>33</v>
      </c>
      <c r="F3780" s="15">
        <v>0</v>
      </c>
      <c r="G3780" s="15">
        <v>0</v>
      </c>
      <c r="H3780" s="15">
        <v>0</v>
      </c>
      <c r="I3780" s="15">
        <v>-346.5</v>
      </c>
      <c r="J3780" s="15">
        <v>346.5</v>
      </c>
      <c r="K3780" s="16">
        <v>0</v>
      </c>
      <c r="L3780" s="13" t="s">
        <v>117</v>
      </c>
    </row>
    <row r="3781" spans="1:12">
      <c r="A3781" s="13" t="s">
        <v>3602</v>
      </c>
      <c r="B3781" s="14">
        <v>45777</v>
      </c>
      <c r="C3781" s="13" t="s">
        <v>21</v>
      </c>
      <c r="D3781" s="13" t="s">
        <v>20</v>
      </c>
      <c r="E3781" s="13" t="s">
        <v>24</v>
      </c>
      <c r="F3781" s="15">
        <v>36566</v>
      </c>
      <c r="G3781" s="15">
        <v>0</v>
      </c>
      <c r="H3781" s="15">
        <v>36566</v>
      </c>
      <c r="I3781" s="15">
        <v>29970</v>
      </c>
      <c r="J3781" s="15">
        <v>6596</v>
      </c>
      <c r="K3781" s="16">
        <v>0.18038615</v>
      </c>
      <c r="L3781" s="13" t="s">
        <v>20</v>
      </c>
    </row>
    <row r="3782" spans="1:12">
      <c r="A3782" s="13" t="s">
        <v>3603</v>
      </c>
      <c r="B3782" s="14">
        <v>45777</v>
      </c>
      <c r="C3782" s="13" t="s">
        <v>21</v>
      </c>
      <c r="D3782" s="13" t="s">
        <v>20</v>
      </c>
      <c r="E3782" s="13" t="s">
        <v>24</v>
      </c>
      <c r="F3782" s="15">
        <v>12118</v>
      </c>
      <c r="G3782" s="15">
        <v>0</v>
      </c>
      <c r="H3782" s="15">
        <v>12118</v>
      </c>
      <c r="I3782" s="15">
        <v>9928</v>
      </c>
      <c r="J3782" s="15">
        <v>2190</v>
      </c>
      <c r="K3782" s="16">
        <v>0.18072289</v>
      </c>
      <c r="L3782" s="13" t="s">
        <v>20</v>
      </c>
    </row>
    <row r="3783" spans="1:12">
      <c r="A3783" s="13" t="s">
        <v>3604</v>
      </c>
      <c r="B3783" s="14">
        <v>45777</v>
      </c>
      <c r="C3783" s="13" t="s">
        <v>21</v>
      </c>
      <c r="D3783" s="13" t="s">
        <v>20</v>
      </c>
      <c r="E3783" s="13" t="s">
        <v>24</v>
      </c>
      <c r="F3783" s="15">
        <v>12118</v>
      </c>
      <c r="G3783" s="15">
        <v>0</v>
      </c>
      <c r="H3783" s="15">
        <v>12118</v>
      </c>
      <c r="I3783" s="15">
        <v>9928</v>
      </c>
      <c r="J3783" s="15">
        <v>2190</v>
      </c>
      <c r="K3783" s="16">
        <v>0.18072289</v>
      </c>
      <c r="L3783" s="13" t="s">
        <v>20</v>
      </c>
    </row>
    <row r="3784" spans="1:12" ht="24">
      <c r="A3784" s="13" t="s">
        <v>3605</v>
      </c>
      <c r="B3784" s="14">
        <v>45777</v>
      </c>
      <c r="C3784" s="13" t="s">
        <v>180</v>
      </c>
      <c r="D3784" s="13" t="s">
        <v>76</v>
      </c>
      <c r="E3784" s="13" t="s">
        <v>33</v>
      </c>
      <c r="F3784" s="15">
        <v>925</v>
      </c>
      <c r="G3784" s="15">
        <v>0</v>
      </c>
      <c r="H3784" s="15">
        <v>925</v>
      </c>
      <c r="I3784" s="15">
        <v>925</v>
      </c>
      <c r="J3784" s="15">
        <v>0</v>
      </c>
      <c r="K3784" s="16">
        <v>0</v>
      </c>
      <c r="L3784" s="13" t="s">
        <v>142</v>
      </c>
    </row>
    <row r="3785" spans="1:12">
      <c r="A3785" s="13" t="s">
        <v>3584</v>
      </c>
      <c r="B3785" s="14">
        <v>45777</v>
      </c>
      <c r="C3785" s="13" t="s">
        <v>2998</v>
      </c>
      <c r="D3785" s="13" t="s">
        <v>45</v>
      </c>
      <c r="E3785" s="13" t="s">
        <v>33</v>
      </c>
      <c r="F3785" s="15">
        <v>0</v>
      </c>
      <c r="G3785" s="15">
        <v>0</v>
      </c>
      <c r="H3785" s="15">
        <v>0</v>
      </c>
      <c r="I3785" s="15">
        <v>-417.48</v>
      </c>
      <c r="J3785" s="15">
        <v>417.48</v>
      </c>
      <c r="K3785" s="16">
        <v>0</v>
      </c>
      <c r="L3785" s="13" t="s">
        <v>77</v>
      </c>
    </row>
    <row r="3786" spans="1:12" ht="24">
      <c r="A3786" s="13" t="s">
        <v>3498</v>
      </c>
      <c r="B3786" s="14">
        <v>45777</v>
      </c>
      <c r="C3786" s="13" t="s">
        <v>236</v>
      </c>
      <c r="D3786" s="13" t="s">
        <v>81</v>
      </c>
      <c r="E3786" s="13" t="s">
        <v>24</v>
      </c>
      <c r="F3786" s="15">
        <v>4555</v>
      </c>
      <c r="G3786" s="15">
        <v>0</v>
      </c>
      <c r="H3786" s="15">
        <v>4555</v>
      </c>
      <c r="I3786" s="15">
        <v>2903.64</v>
      </c>
      <c r="J3786" s="15">
        <v>1651.36</v>
      </c>
      <c r="K3786" s="16">
        <v>0.36253786999999998</v>
      </c>
      <c r="L3786" s="13" t="s">
        <v>2173</v>
      </c>
    </row>
    <row r="3787" spans="1:12" ht="24">
      <c r="A3787" s="13" t="s">
        <v>3535</v>
      </c>
      <c r="B3787" s="14">
        <v>45777</v>
      </c>
      <c r="C3787" s="13" t="s">
        <v>175</v>
      </c>
      <c r="D3787" s="13" t="s">
        <v>20</v>
      </c>
      <c r="E3787" s="13" t="s">
        <v>24</v>
      </c>
      <c r="F3787" s="15">
        <v>0</v>
      </c>
      <c r="G3787" s="15">
        <v>0</v>
      </c>
      <c r="H3787" s="15">
        <v>0</v>
      </c>
      <c r="I3787" s="15">
        <v>20</v>
      </c>
      <c r="J3787" s="15">
        <v>-20</v>
      </c>
      <c r="K3787" s="16">
        <v>0</v>
      </c>
      <c r="L3787" s="13" t="s">
        <v>20</v>
      </c>
    </row>
    <row r="3788" spans="1:12" ht="24">
      <c r="A3788" s="13" t="s">
        <v>3606</v>
      </c>
      <c r="B3788" s="14">
        <v>45777</v>
      </c>
      <c r="C3788" s="13" t="s">
        <v>175</v>
      </c>
      <c r="D3788" s="13" t="s">
        <v>20</v>
      </c>
      <c r="E3788" s="13" t="s">
        <v>24</v>
      </c>
      <c r="F3788" s="15">
        <v>1514.18</v>
      </c>
      <c r="G3788" s="15">
        <v>0</v>
      </c>
      <c r="H3788" s="15">
        <v>1514.18</v>
      </c>
      <c r="I3788" s="15">
        <v>1269.1500000000001</v>
      </c>
      <c r="J3788" s="15">
        <v>245.03</v>
      </c>
      <c r="K3788" s="16">
        <v>0.16182356000000001</v>
      </c>
      <c r="L3788" s="13" t="s">
        <v>20</v>
      </c>
    </row>
    <row r="3789" spans="1:12" ht="24">
      <c r="A3789" s="13" t="s">
        <v>3538</v>
      </c>
      <c r="B3789" s="14">
        <v>45777</v>
      </c>
      <c r="C3789" s="13" t="s">
        <v>175</v>
      </c>
      <c r="D3789" s="13" t="s">
        <v>20</v>
      </c>
      <c r="E3789" s="13" t="s">
        <v>24</v>
      </c>
      <c r="F3789" s="15">
        <v>0</v>
      </c>
      <c r="G3789" s="15">
        <v>0</v>
      </c>
      <c r="H3789" s="15">
        <v>0</v>
      </c>
      <c r="I3789" s="15">
        <v>28</v>
      </c>
      <c r="J3789" s="15">
        <v>-28</v>
      </c>
      <c r="K3789" s="16">
        <v>0</v>
      </c>
      <c r="L3789" s="13" t="s">
        <v>20</v>
      </c>
    </row>
    <row r="3790" spans="1:12" ht="24">
      <c r="A3790" s="13" t="s">
        <v>3607</v>
      </c>
      <c r="B3790" s="14">
        <v>45777</v>
      </c>
      <c r="C3790" s="13" t="s">
        <v>175</v>
      </c>
      <c r="D3790" s="13" t="s">
        <v>20</v>
      </c>
      <c r="E3790" s="13" t="s">
        <v>24</v>
      </c>
      <c r="F3790" s="15">
        <v>1514.18</v>
      </c>
      <c r="G3790" s="15">
        <v>0</v>
      </c>
      <c r="H3790" s="15">
        <v>1514.18</v>
      </c>
      <c r="I3790" s="15">
        <v>1269.1500000000001</v>
      </c>
      <c r="J3790" s="15">
        <v>245.03</v>
      </c>
      <c r="K3790" s="16">
        <v>0.16182356000000001</v>
      </c>
      <c r="L3790" s="13" t="s">
        <v>20</v>
      </c>
    </row>
    <row r="3791" spans="1:12">
      <c r="A3791" s="13" t="s">
        <v>3608</v>
      </c>
      <c r="B3791" s="14">
        <v>45777</v>
      </c>
      <c r="C3791" s="13" t="s">
        <v>293</v>
      </c>
      <c r="D3791" s="13" t="s">
        <v>113</v>
      </c>
      <c r="E3791" s="13" t="s">
        <v>24</v>
      </c>
      <c r="F3791" s="15">
        <v>2014.55</v>
      </c>
      <c r="G3791" s="15">
        <v>0</v>
      </c>
      <c r="H3791" s="15">
        <v>2014.55</v>
      </c>
      <c r="I3791" s="15">
        <v>1470.63</v>
      </c>
      <c r="J3791" s="15">
        <v>543.91999999999996</v>
      </c>
      <c r="K3791" s="16">
        <v>0.26999578000000002</v>
      </c>
      <c r="L3791" s="13" t="s">
        <v>113</v>
      </c>
    </row>
    <row r="3792" spans="1:12" ht="24">
      <c r="A3792" s="13" t="s">
        <v>3609</v>
      </c>
      <c r="B3792" s="14">
        <v>45777</v>
      </c>
      <c r="C3792" s="13" t="s">
        <v>118</v>
      </c>
      <c r="D3792" s="13" t="s">
        <v>117</v>
      </c>
      <c r="E3792" s="13" t="s">
        <v>33</v>
      </c>
      <c r="F3792" s="15">
        <v>2328.0300000000002</v>
      </c>
      <c r="G3792" s="15">
        <v>0</v>
      </c>
      <c r="H3792" s="15">
        <v>2328.0300000000002</v>
      </c>
      <c r="I3792" s="15">
        <v>1978.82</v>
      </c>
      <c r="J3792" s="15">
        <v>349.21</v>
      </c>
      <c r="K3792" s="16">
        <v>0.15000236</v>
      </c>
      <c r="L3792" s="13" t="s">
        <v>117</v>
      </c>
    </row>
    <row r="3793" spans="1:12" ht="48">
      <c r="A3793" s="13" t="s">
        <v>3610</v>
      </c>
      <c r="B3793" s="14">
        <v>45777</v>
      </c>
      <c r="C3793" s="13" t="s">
        <v>1351</v>
      </c>
      <c r="D3793" s="13" t="s">
        <v>120</v>
      </c>
      <c r="E3793" s="13" t="s">
        <v>24</v>
      </c>
      <c r="F3793" s="15">
        <v>1386.9</v>
      </c>
      <c r="G3793" s="15">
        <v>0</v>
      </c>
      <c r="H3793" s="15">
        <v>1386.9</v>
      </c>
      <c r="I3793" s="15">
        <v>1145.7</v>
      </c>
      <c r="J3793" s="15">
        <v>241.2</v>
      </c>
      <c r="K3793" s="16">
        <v>0.17391303999999999</v>
      </c>
      <c r="L3793" s="13" t="s">
        <v>120</v>
      </c>
    </row>
    <row r="3794" spans="1:12" ht="36">
      <c r="A3794" s="13" t="s">
        <v>3611</v>
      </c>
      <c r="B3794" s="14">
        <v>45777</v>
      </c>
      <c r="C3794" s="13" t="s">
        <v>3167</v>
      </c>
      <c r="D3794" s="13" t="s">
        <v>120</v>
      </c>
      <c r="E3794" s="13" t="s">
        <v>24</v>
      </c>
      <c r="F3794" s="15">
        <v>285</v>
      </c>
      <c r="G3794" s="15">
        <v>0</v>
      </c>
      <c r="H3794" s="15">
        <v>285</v>
      </c>
      <c r="I3794" s="15">
        <v>213.61</v>
      </c>
      <c r="J3794" s="15">
        <v>71.39</v>
      </c>
      <c r="K3794" s="16">
        <v>0.25049123000000001</v>
      </c>
      <c r="L3794" s="13" t="s">
        <v>120</v>
      </c>
    </row>
    <row r="3795" spans="1:12">
      <c r="A3795" s="13" t="s">
        <v>4050</v>
      </c>
      <c r="B3795" s="14">
        <v>45800</v>
      </c>
      <c r="C3795" s="13" t="s">
        <v>21</v>
      </c>
      <c r="D3795" s="13" t="s">
        <v>20</v>
      </c>
      <c r="E3795" s="13" t="s">
        <v>24</v>
      </c>
      <c r="F3795" s="15">
        <v>961.55</v>
      </c>
      <c r="G3795" s="15">
        <v>0</v>
      </c>
      <c r="H3795" s="15">
        <v>961.55</v>
      </c>
      <c r="I3795" s="15">
        <v>769.25</v>
      </c>
      <c r="J3795" s="15">
        <v>192.3</v>
      </c>
      <c r="K3795" s="16">
        <v>0.19998959999999999</v>
      </c>
      <c r="L3795" s="13" t="s">
        <v>3612</v>
      </c>
    </row>
    <row r="3796" spans="1:12">
      <c r="A3796" s="13" t="s">
        <v>4051</v>
      </c>
      <c r="B3796" s="14">
        <v>45804</v>
      </c>
      <c r="C3796" s="13" t="s">
        <v>21</v>
      </c>
      <c r="D3796" s="13" t="s">
        <v>20</v>
      </c>
      <c r="E3796" s="13" t="s">
        <v>24</v>
      </c>
      <c r="F3796" s="15">
        <v>371755</v>
      </c>
      <c r="G3796" s="15">
        <v>0</v>
      </c>
      <c r="H3796" s="15">
        <v>371755</v>
      </c>
      <c r="I3796" s="15">
        <v>304315.09000000003</v>
      </c>
      <c r="J3796" s="15">
        <v>67439.91</v>
      </c>
      <c r="K3796" s="16">
        <v>0.18140956</v>
      </c>
      <c r="L3796" s="13" t="s">
        <v>3612</v>
      </c>
    </row>
    <row r="3797" spans="1:12">
      <c r="A3797" s="13" t="s">
        <v>4052</v>
      </c>
      <c r="B3797" s="14">
        <v>45806</v>
      </c>
      <c r="C3797" s="13" t="s">
        <v>21</v>
      </c>
      <c r="D3797" s="13" t="s">
        <v>20</v>
      </c>
      <c r="E3797" s="13" t="s">
        <v>24</v>
      </c>
      <c r="F3797" s="15">
        <v>417.65</v>
      </c>
      <c r="G3797" s="15">
        <v>0</v>
      </c>
      <c r="H3797" s="15">
        <v>417.65</v>
      </c>
      <c r="I3797" s="15">
        <v>334.13</v>
      </c>
      <c r="J3797" s="15">
        <v>83.52</v>
      </c>
      <c r="K3797" s="16">
        <v>0.19997606000000001</v>
      </c>
      <c r="L3797" s="13" t="s">
        <v>3612</v>
      </c>
    </row>
    <row r="3798" spans="1:12">
      <c r="A3798" s="13" t="s">
        <v>4053</v>
      </c>
      <c r="B3798" s="14">
        <v>45807</v>
      </c>
      <c r="C3798" s="13" t="s">
        <v>21</v>
      </c>
      <c r="D3798" s="13" t="s">
        <v>20</v>
      </c>
      <c r="E3798" s="13" t="s">
        <v>24</v>
      </c>
      <c r="F3798" s="15">
        <v>417.65</v>
      </c>
      <c r="G3798" s="15">
        <v>0</v>
      </c>
      <c r="H3798" s="15">
        <v>417.65</v>
      </c>
      <c r="I3798" s="15">
        <v>334.13</v>
      </c>
      <c r="J3798" s="15">
        <v>83.52</v>
      </c>
      <c r="K3798" s="16">
        <v>0.19997606000000001</v>
      </c>
      <c r="L3798" s="13" t="s">
        <v>3612</v>
      </c>
    </row>
    <row r="3799" spans="1:12" ht="24">
      <c r="A3799" s="13" t="s">
        <v>675</v>
      </c>
      <c r="B3799" s="14">
        <v>45778</v>
      </c>
      <c r="C3799" s="13" t="s">
        <v>676</v>
      </c>
      <c r="D3799" s="13" t="s">
        <v>106</v>
      </c>
      <c r="E3799" s="13" t="s">
        <v>33</v>
      </c>
      <c r="F3799" s="15">
        <v>0</v>
      </c>
      <c r="G3799" s="15">
        <v>0</v>
      </c>
      <c r="H3799" s="15">
        <v>0</v>
      </c>
      <c r="I3799" s="15">
        <v>357</v>
      </c>
      <c r="J3799" s="15">
        <v>-357</v>
      </c>
      <c r="K3799" s="16">
        <v>0</v>
      </c>
      <c r="L3799" s="13" t="s">
        <v>573</v>
      </c>
    </row>
    <row r="3800" spans="1:12" ht="24">
      <c r="A3800" s="13" t="s">
        <v>675</v>
      </c>
      <c r="B3800" s="14">
        <v>45786</v>
      </c>
      <c r="C3800" s="13" t="s">
        <v>676</v>
      </c>
      <c r="D3800" s="13" t="s">
        <v>106</v>
      </c>
      <c r="E3800" s="13" t="s">
        <v>33</v>
      </c>
      <c r="F3800" s="15">
        <v>0</v>
      </c>
      <c r="G3800" s="15">
        <v>0</v>
      </c>
      <c r="H3800" s="15">
        <v>0</v>
      </c>
      <c r="I3800" s="15">
        <v>471</v>
      </c>
      <c r="J3800" s="15">
        <v>-471</v>
      </c>
      <c r="K3800" s="16">
        <v>0</v>
      </c>
      <c r="L3800" s="13" t="s">
        <v>573</v>
      </c>
    </row>
    <row r="3801" spans="1:12" ht="24">
      <c r="A3801" s="13" t="s">
        <v>675</v>
      </c>
      <c r="B3801" s="14">
        <v>45804</v>
      </c>
      <c r="C3801" s="13" t="s">
        <v>676</v>
      </c>
      <c r="D3801" s="13" t="s">
        <v>106</v>
      </c>
      <c r="E3801" s="13" t="s">
        <v>33</v>
      </c>
      <c r="F3801" s="15">
        <v>0</v>
      </c>
      <c r="G3801" s="15">
        <v>0</v>
      </c>
      <c r="H3801" s="15">
        <v>0</v>
      </c>
      <c r="I3801" s="15">
        <v>1520</v>
      </c>
      <c r="J3801" s="15">
        <v>-1520</v>
      </c>
      <c r="K3801" s="16">
        <v>0</v>
      </c>
      <c r="L3801" s="13" t="s">
        <v>573</v>
      </c>
    </row>
    <row r="3802" spans="1:12" ht="24">
      <c r="A3802" s="13" t="s">
        <v>4054</v>
      </c>
      <c r="B3802" s="14">
        <v>45805</v>
      </c>
      <c r="C3802" s="13" t="s">
        <v>4055</v>
      </c>
      <c r="D3802" s="13" t="s">
        <v>106</v>
      </c>
      <c r="E3802" s="13" t="s">
        <v>33</v>
      </c>
      <c r="F3802" s="15">
        <v>11026.59</v>
      </c>
      <c r="G3802" s="15">
        <v>0</v>
      </c>
      <c r="H3802" s="15">
        <v>11026.59</v>
      </c>
      <c r="I3802" s="15">
        <v>8591.89</v>
      </c>
      <c r="J3802" s="15">
        <v>2434.6999999999998</v>
      </c>
      <c r="K3802" s="16">
        <v>0.22080262</v>
      </c>
      <c r="L3802" s="13" t="s">
        <v>573</v>
      </c>
    </row>
    <row r="3803" spans="1:12">
      <c r="A3803" s="13" t="s">
        <v>4056</v>
      </c>
      <c r="B3803" s="14">
        <v>45807</v>
      </c>
      <c r="C3803" s="13" t="s">
        <v>4057</v>
      </c>
      <c r="D3803" s="13" t="s">
        <v>30</v>
      </c>
      <c r="E3803" s="13" t="s">
        <v>33</v>
      </c>
      <c r="F3803" s="15">
        <v>225382.76</v>
      </c>
      <c r="G3803" s="15">
        <v>0</v>
      </c>
      <c r="H3803" s="15">
        <v>225382.76</v>
      </c>
      <c r="I3803" s="15">
        <v>190871.89</v>
      </c>
      <c r="J3803" s="15">
        <v>34510.870000000003</v>
      </c>
      <c r="K3803" s="16">
        <v>0.15312116000000001</v>
      </c>
      <c r="L3803" s="13" t="s">
        <v>573</v>
      </c>
    </row>
    <row r="3804" spans="1:12">
      <c r="A3804" s="13" t="s">
        <v>1839</v>
      </c>
      <c r="B3804" s="14">
        <v>45779</v>
      </c>
      <c r="C3804" s="13" t="s">
        <v>411</v>
      </c>
      <c r="D3804" s="13" t="s">
        <v>59</v>
      </c>
      <c r="E3804" s="13" t="s">
        <v>18</v>
      </c>
      <c r="F3804" s="15">
        <v>0</v>
      </c>
      <c r="G3804" s="15">
        <v>0</v>
      </c>
      <c r="H3804" s="15">
        <v>0</v>
      </c>
      <c r="I3804" s="15">
        <v>-0.47</v>
      </c>
      <c r="J3804" s="15">
        <v>0.47</v>
      </c>
      <c r="K3804" s="16">
        <v>0</v>
      </c>
      <c r="L3804" s="13" t="s">
        <v>181</v>
      </c>
    </row>
    <row r="3805" spans="1:12" ht="48">
      <c r="A3805" s="13" t="s">
        <v>409</v>
      </c>
      <c r="B3805" s="14">
        <v>45782</v>
      </c>
      <c r="C3805" s="13" t="s">
        <v>3150</v>
      </c>
      <c r="D3805" s="13" t="s">
        <v>59</v>
      </c>
      <c r="E3805" s="13" t="s">
        <v>18</v>
      </c>
      <c r="F3805" s="15">
        <v>0</v>
      </c>
      <c r="G3805" s="15">
        <v>0</v>
      </c>
      <c r="H3805" s="15">
        <v>0</v>
      </c>
      <c r="I3805" s="15">
        <v>-985</v>
      </c>
      <c r="J3805" s="15">
        <v>985</v>
      </c>
      <c r="K3805" s="16">
        <v>0</v>
      </c>
      <c r="L3805" s="13" t="s">
        <v>181</v>
      </c>
    </row>
    <row r="3806" spans="1:12">
      <c r="A3806" s="13" t="s">
        <v>3580</v>
      </c>
      <c r="B3806" s="14">
        <v>45784</v>
      </c>
      <c r="C3806" s="13" t="s">
        <v>60</v>
      </c>
      <c r="D3806" s="13" t="s">
        <v>59</v>
      </c>
      <c r="E3806" s="13" t="s">
        <v>18</v>
      </c>
      <c r="F3806" s="15">
        <v>0</v>
      </c>
      <c r="G3806" s="15">
        <v>278.74</v>
      </c>
      <c r="H3806" s="15">
        <v>278.74</v>
      </c>
      <c r="I3806" s="15">
        <v>237.26</v>
      </c>
      <c r="J3806" s="15">
        <v>41.48</v>
      </c>
      <c r="K3806" s="16">
        <v>0.14881251000000001</v>
      </c>
      <c r="L3806" s="13" t="s">
        <v>181</v>
      </c>
    </row>
    <row r="3807" spans="1:12">
      <c r="A3807" s="13" t="s">
        <v>4058</v>
      </c>
      <c r="B3807" s="14">
        <v>45784</v>
      </c>
      <c r="C3807" s="13" t="s">
        <v>60</v>
      </c>
      <c r="D3807" s="13" t="s">
        <v>59</v>
      </c>
      <c r="E3807" s="13" t="s">
        <v>24</v>
      </c>
      <c r="F3807" s="15">
        <v>41504.550000000003</v>
      </c>
      <c r="G3807" s="15">
        <v>0</v>
      </c>
      <c r="H3807" s="15">
        <v>41504.550000000003</v>
      </c>
      <c r="I3807" s="15">
        <v>35128.01</v>
      </c>
      <c r="J3807" s="15">
        <v>6376.54</v>
      </c>
      <c r="K3807" s="16">
        <v>0.15363472</v>
      </c>
      <c r="L3807" s="13" t="s">
        <v>181</v>
      </c>
    </row>
    <row r="3808" spans="1:12">
      <c r="A3808" s="13" t="s">
        <v>3992</v>
      </c>
      <c r="B3808" s="14">
        <v>45785</v>
      </c>
      <c r="C3808" s="13" t="s">
        <v>60</v>
      </c>
      <c r="D3808" s="13" t="s">
        <v>59</v>
      </c>
      <c r="E3808" s="13" t="s">
        <v>24</v>
      </c>
      <c r="F3808" s="15">
        <v>0</v>
      </c>
      <c r="G3808" s="15">
        <v>0</v>
      </c>
      <c r="H3808" s="15">
        <v>0</v>
      </c>
      <c r="I3808" s="15">
        <v>95.6</v>
      </c>
      <c r="J3808" s="15">
        <v>-95.6</v>
      </c>
      <c r="K3808" s="16">
        <v>0</v>
      </c>
      <c r="L3808" s="13" t="s">
        <v>181</v>
      </c>
    </row>
    <row r="3809" spans="1:12" ht="24">
      <c r="A3809" s="13" t="s">
        <v>503</v>
      </c>
      <c r="B3809" s="14">
        <v>45785</v>
      </c>
      <c r="C3809" s="13" t="s">
        <v>295</v>
      </c>
      <c r="D3809" s="13" t="s">
        <v>59</v>
      </c>
      <c r="E3809" s="13" t="s">
        <v>18</v>
      </c>
      <c r="F3809" s="15">
        <v>0</v>
      </c>
      <c r="G3809" s="15">
        <v>0</v>
      </c>
      <c r="H3809" s="15">
        <v>0</v>
      </c>
      <c r="I3809" s="15">
        <v>2153.48</v>
      </c>
      <c r="J3809" s="15">
        <v>-2153.48</v>
      </c>
      <c r="K3809" s="16">
        <v>0</v>
      </c>
      <c r="L3809" s="13" t="s">
        <v>181</v>
      </c>
    </row>
    <row r="3810" spans="1:12" ht="36">
      <c r="A3810" s="13" t="s">
        <v>4059</v>
      </c>
      <c r="B3810" s="14">
        <v>45791</v>
      </c>
      <c r="C3810" s="13" t="s">
        <v>446</v>
      </c>
      <c r="D3810" s="13" t="s">
        <v>181</v>
      </c>
      <c r="E3810" s="13" t="s">
        <v>18</v>
      </c>
      <c r="F3810" s="15">
        <v>36793.919999999998</v>
      </c>
      <c r="G3810" s="15">
        <v>0</v>
      </c>
      <c r="H3810" s="15">
        <v>36793.919999999998</v>
      </c>
      <c r="I3810" s="15">
        <v>28830.75</v>
      </c>
      <c r="J3810" s="15">
        <v>7963.17</v>
      </c>
      <c r="K3810" s="16">
        <v>0.21642624999999999</v>
      </c>
      <c r="L3810" s="13" t="s">
        <v>181</v>
      </c>
    </row>
    <row r="3811" spans="1:12" ht="36">
      <c r="A3811" s="13" t="s">
        <v>2565</v>
      </c>
      <c r="B3811" s="14">
        <v>45791</v>
      </c>
      <c r="C3811" s="13" t="s">
        <v>202</v>
      </c>
      <c r="D3811" s="13" t="s">
        <v>59</v>
      </c>
      <c r="E3811" s="13" t="s">
        <v>18</v>
      </c>
      <c r="F3811" s="15">
        <v>0</v>
      </c>
      <c r="G3811" s="15">
        <v>0</v>
      </c>
      <c r="H3811" s="15">
        <v>0</v>
      </c>
      <c r="I3811" s="15">
        <v>-800</v>
      </c>
      <c r="J3811" s="15">
        <v>800</v>
      </c>
      <c r="K3811" s="16">
        <v>0</v>
      </c>
      <c r="L3811" s="13" t="s">
        <v>181</v>
      </c>
    </row>
    <row r="3812" spans="1:12" ht="36">
      <c r="A3812" s="13" t="s">
        <v>4059</v>
      </c>
      <c r="B3812" s="14">
        <v>45796</v>
      </c>
      <c r="C3812" s="13" t="s">
        <v>446</v>
      </c>
      <c r="D3812" s="13" t="s">
        <v>181</v>
      </c>
      <c r="E3812" s="13" t="s">
        <v>18</v>
      </c>
      <c r="F3812" s="15">
        <v>0</v>
      </c>
      <c r="G3812" s="15">
        <v>0</v>
      </c>
      <c r="H3812" s="15">
        <v>0</v>
      </c>
      <c r="I3812" s="15">
        <v>-122.65</v>
      </c>
      <c r="J3812" s="15">
        <v>122.65</v>
      </c>
      <c r="K3812" s="16">
        <v>0</v>
      </c>
      <c r="L3812" s="13" t="s">
        <v>181</v>
      </c>
    </row>
    <row r="3813" spans="1:12" ht="36">
      <c r="A3813" s="13" t="s">
        <v>4059</v>
      </c>
      <c r="B3813" s="14">
        <v>45804</v>
      </c>
      <c r="C3813" s="13" t="s">
        <v>446</v>
      </c>
      <c r="D3813" s="13" t="s">
        <v>181</v>
      </c>
      <c r="E3813" s="13" t="s">
        <v>18</v>
      </c>
      <c r="F3813" s="15">
        <v>0</v>
      </c>
      <c r="G3813" s="15">
        <v>0</v>
      </c>
      <c r="H3813" s="15">
        <v>0</v>
      </c>
      <c r="I3813" s="15">
        <v>-162.68</v>
      </c>
      <c r="J3813" s="15">
        <v>162.68</v>
      </c>
      <c r="K3813" s="16">
        <v>0</v>
      </c>
      <c r="L3813" s="13" t="s">
        <v>181</v>
      </c>
    </row>
    <row r="3814" spans="1:12" ht="36">
      <c r="A3814" s="13" t="s">
        <v>2565</v>
      </c>
      <c r="B3814" s="14">
        <v>45805</v>
      </c>
      <c r="C3814" s="13" t="s">
        <v>202</v>
      </c>
      <c r="D3814" s="13" t="s">
        <v>59</v>
      </c>
      <c r="E3814" s="13" t="s">
        <v>18</v>
      </c>
      <c r="F3814" s="15">
        <v>0</v>
      </c>
      <c r="G3814" s="15">
        <v>0</v>
      </c>
      <c r="H3814" s="15">
        <v>0</v>
      </c>
      <c r="I3814" s="15">
        <v>153.26</v>
      </c>
      <c r="J3814" s="15">
        <v>-153.26</v>
      </c>
      <c r="K3814" s="16">
        <v>0</v>
      </c>
      <c r="L3814" s="13" t="s">
        <v>181</v>
      </c>
    </row>
    <row r="3815" spans="1:12" ht="36">
      <c r="A3815" s="13" t="s">
        <v>4059</v>
      </c>
      <c r="B3815" s="14">
        <v>45805</v>
      </c>
      <c r="C3815" s="13" t="s">
        <v>446</v>
      </c>
      <c r="D3815" s="13" t="s">
        <v>181</v>
      </c>
      <c r="E3815" s="13" t="s">
        <v>18</v>
      </c>
      <c r="F3815" s="15">
        <v>0</v>
      </c>
      <c r="G3815" s="15">
        <v>-43.46</v>
      </c>
      <c r="H3815" s="15">
        <v>-43.46</v>
      </c>
      <c r="I3815" s="15">
        <v>-33.450000000000003</v>
      </c>
      <c r="J3815" s="15">
        <v>-10.01</v>
      </c>
      <c r="K3815" s="16">
        <v>0.23032674</v>
      </c>
      <c r="L3815" s="13" t="s">
        <v>181</v>
      </c>
    </row>
    <row r="3816" spans="1:12">
      <c r="A3816" s="13" t="s">
        <v>998</v>
      </c>
      <c r="B3816" s="14">
        <v>45806</v>
      </c>
      <c r="C3816" s="13" t="s">
        <v>60</v>
      </c>
      <c r="D3816" s="13" t="s">
        <v>59</v>
      </c>
      <c r="E3816" s="13" t="s">
        <v>24</v>
      </c>
      <c r="F3816" s="15">
        <v>0</v>
      </c>
      <c r="G3816" s="15">
        <v>0</v>
      </c>
      <c r="H3816" s="15">
        <v>0</v>
      </c>
      <c r="I3816" s="15">
        <v>20</v>
      </c>
      <c r="J3816" s="15">
        <v>-20</v>
      </c>
      <c r="K3816" s="16">
        <v>0</v>
      </c>
      <c r="L3816" s="13" t="s">
        <v>181</v>
      </c>
    </row>
    <row r="3817" spans="1:12">
      <c r="A3817" s="13" t="s">
        <v>3992</v>
      </c>
      <c r="B3817" s="14">
        <v>45806</v>
      </c>
      <c r="C3817" s="13" t="s">
        <v>60</v>
      </c>
      <c r="D3817" s="13" t="s">
        <v>59</v>
      </c>
      <c r="E3817" s="13" t="s">
        <v>24</v>
      </c>
      <c r="F3817" s="15">
        <v>0</v>
      </c>
      <c r="G3817" s="15">
        <v>0</v>
      </c>
      <c r="H3817" s="15">
        <v>0</v>
      </c>
      <c r="I3817" s="15">
        <v>95</v>
      </c>
      <c r="J3817" s="15">
        <v>-95</v>
      </c>
      <c r="K3817" s="16">
        <v>0</v>
      </c>
      <c r="L3817" s="13" t="s">
        <v>181</v>
      </c>
    </row>
    <row r="3818" spans="1:12">
      <c r="A3818" s="13" t="s">
        <v>3454</v>
      </c>
      <c r="B3818" s="14">
        <v>45806</v>
      </c>
      <c r="C3818" s="13" t="s">
        <v>60</v>
      </c>
      <c r="D3818" s="13" t="s">
        <v>59</v>
      </c>
      <c r="E3818" s="13" t="s">
        <v>18</v>
      </c>
      <c r="F3818" s="15">
        <v>0</v>
      </c>
      <c r="G3818" s="15">
        <v>0</v>
      </c>
      <c r="H3818" s="15">
        <v>0</v>
      </c>
      <c r="I3818" s="15">
        <v>3067.5</v>
      </c>
      <c r="J3818" s="15">
        <v>-3067.5</v>
      </c>
      <c r="K3818" s="16">
        <v>0</v>
      </c>
      <c r="L3818" s="13" t="s">
        <v>181</v>
      </c>
    </row>
    <row r="3819" spans="1:12" ht="36">
      <c r="A3819" s="13" t="s">
        <v>3982</v>
      </c>
      <c r="B3819" s="14">
        <v>45807</v>
      </c>
      <c r="C3819" s="13" t="s">
        <v>202</v>
      </c>
      <c r="D3819" s="13" t="s">
        <v>59</v>
      </c>
      <c r="E3819" s="13" t="s">
        <v>18</v>
      </c>
      <c r="F3819" s="15">
        <v>1421323.38</v>
      </c>
      <c r="G3819" s="15">
        <v>0</v>
      </c>
      <c r="H3819" s="15">
        <v>1421323.38</v>
      </c>
      <c r="I3819" s="15">
        <v>1061180.95</v>
      </c>
      <c r="J3819" s="15">
        <v>360142.43</v>
      </c>
      <c r="K3819" s="16">
        <v>0.25338528999999999</v>
      </c>
      <c r="L3819" s="13" t="s">
        <v>181</v>
      </c>
    </row>
    <row r="3820" spans="1:12">
      <c r="A3820" s="13" t="s">
        <v>4060</v>
      </c>
      <c r="B3820" s="14">
        <v>45807</v>
      </c>
      <c r="C3820" s="13" t="s">
        <v>60</v>
      </c>
      <c r="D3820" s="13" t="s">
        <v>59</v>
      </c>
      <c r="E3820" s="13" t="s">
        <v>18</v>
      </c>
      <c r="F3820" s="15">
        <v>44863.05</v>
      </c>
      <c r="G3820" s="15">
        <v>0</v>
      </c>
      <c r="H3820" s="15">
        <v>44863.05</v>
      </c>
      <c r="I3820" s="15">
        <v>38836.379999999997</v>
      </c>
      <c r="J3820" s="15">
        <v>6026.67</v>
      </c>
      <c r="K3820" s="16">
        <v>0.13433482999999999</v>
      </c>
      <c r="L3820" s="13" t="s">
        <v>181</v>
      </c>
    </row>
    <row r="3821" spans="1:12" ht="24">
      <c r="A3821" s="13" t="s">
        <v>2124</v>
      </c>
      <c r="B3821" s="14">
        <v>45779</v>
      </c>
      <c r="C3821" s="13" t="s">
        <v>1618</v>
      </c>
      <c r="D3821" s="13" t="s">
        <v>181</v>
      </c>
      <c r="E3821" s="13" t="s">
        <v>18</v>
      </c>
      <c r="F3821" s="15">
        <v>0</v>
      </c>
      <c r="G3821" s="15">
        <v>-341</v>
      </c>
      <c r="H3821" s="15">
        <v>-341</v>
      </c>
      <c r="I3821" s="15">
        <v>-271</v>
      </c>
      <c r="J3821" s="15">
        <v>-70</v>
      </c>
      <c r="K3821" s="16">
        <v>0.20527859000000001</v>
      </c>
      <c r="L3821" s="13" t="s">
        <v>581</v>
      </c>
    </row>
    <row r="3822" spans="1:12" ht="24">
      <c r="A3822" s="13" t="s">
        <v>579</v>
      </c>
      <c r="B3822" s="14">
        <v>45785</v>
      </c>
      <c r="C3822" s="13" t="s">
        <v>580</v>
      </c>
      <c r="D3822" s="13" t="s">
        <v>181</v>
      </c>
      <c r="E3822" s="13" t="s">
        <v>18</v>
      </c>
      <c r="F3822" s="15">
        <v>0</v>
      </c>
      <c r="G3822" s="15">
        <v>0</v>
      </c>
      <c r="H3822" s="15">
        <v>0</v>
      </c>
      <c r="I3822" s="15">
        <v>-45.08</v>
      </c>
      <c r="J3822" s="15">
        <v>45.08</v>
      </c>
      <c r="K3822" s="16">
        <v>0</v>
      </c>
      <c r="L3822" s="13" t="s">
        <v>581</v>
      </c>
    </row>
    <row r="3823" spans="1:12" ht="24">
      <c r="A3823" s="13" t="s">
        <v>3853</v>
      </c>
      <c r="B3823" s="14">
        <v>45785</v>
      </c>
      <c r="C3823" s="13" t="s">
        <v>580</v>
      </c>
      <c r="D3823" s="13" t="s">
        <v>181</v>
      </c>
      <c r="E3823" s="13" t="s">
        <v>18</v>
      </c>
      <c r="F3823" s="15">
        <v>7402.08</v>
      </c>
      <c r="G3823" s="15">
        <v>0</v>
      </c>
      <c r="H3823" s="15">
        <v>7402.08</v>
      </c>
      <c r="I3823" s="15">
        <v>5802.81</v>
      </c>
      <c r="J3823" s="15">
        <v>1599.27</v>
      </c>
      <c r="K3823" s="16">
        <v>0.21605684</v>
      </c>
      <c r="L3823" s="13" t="s">
        <v>581</v>
      </c>
    </row>
    <row r="3824" spans="1:12" ht="24">
      <c r="A3824" s="13" t="s">
        <v>579</v>
      </c>
      <c r="B3824" s="14">
        <v>45786</v>
      </c>
      <c r="C3824" s="13" t="s">
        <v>580</v>
      </c>
      <c r="D3824" s="13" t="s">
        <v>181</v>
      </c>
      <c r="E3824" s="13" t="s">
        <v>18</v>
      </c>
      <c r="F3824" s="15">
        <v>0</v>
      </c>
      <c r="G3824" s="15">
        <v>0</v>
      </c>
      <c r="H3824" s="15">
        <v>0</v>
      </c>
      <c r="I3824" s="15">
        <v>1000.23</v>
      </c>
      <c r="J3824" s="15">
        <v>-1000.23</v>
      </c>
      <c r="K3824" s="16">
        <v>0</v>
      </c>
      <c r="L3824" s="13" t="s">
        <v>581</v>
      </c>
    </row>
    <row r="3825" spans="1:12" ht="24">
      <c r="A3825" s="13" t="s">
        <v>3853</v>
      </c>
      <c r="B3825" s="14">
        <v>45786</v>
      </c>
      <c r="C3825" s="13" t="s">
        <v>580</v>
      </c>
      <c r="D3825" s="13" t="s">
        <v>181</v>
      </c>
      <c r="E3825" s="13" t="s">
        <v>18</v>
      </c>
      <c r="F3825" s="15">
        <v>0</v>
      </c>
      <c r="G3825" s="15">
        <v>0</v>
      </c>
      <c r="H3825" s="15">
        <v>0</v>
      </c>
      <c r="I3825" s="15">
        <v>-44.89</v>
      </c>
      <c r="J3825" s="15">
        <v>44.89</v>
      </c>
      <c r="K3825" s="16">
        <v>0</v>
      </c>
      <c r="L3825" s="13" t="s">
        <v>581</v>
      </c>
    </row>
    <row r="3826" spans="1:12" ht="24">
      <c r="A3826" s="13" t="s">
        <v>3376</v>
      </c>
      <c r="B3826" s="14">
        <v>45790</v>
      </c>
      <c r="C3826" s="13" t="s">
        <v>295</v>
      </c>
      <c r="D3826" s="13" t="s">
        <v>59</v>
      </c>
      <c r="E3826" s="13" t="s">
        <v>18</v>
      </c>
      <c r="F3826" s="15">
        <v>0</v>
      </c>
      <c r="G3826" s="15">
        <v>0</v>
      </c>
      <c r="H3826" s="15">
        <v>0</v>
      </c>
      <c r="I3826" s="15">
        <v>-77.430000000000007</v>
      </c>
      <c r="J3826" s="15">
        <v>77.430000000000007</v>
      </c>
      <c r="K3826" s="16">
        <v>0</v>
      </c>
      <c r="L3826" s="13" t="s">
        <v>581</v>
      </c>
    </row>
    <row r="3827" spans="1:12" ht="24">
      <c r="A3827" s="13" t="s">
        <v>3376</v>
      </c>
      <c r="B3827" s="14">
        <v>45792</v>
      </c>
      <c r="C3827" s="13" t="s">
        <v>295</v>
      </c>
      <c r="D3827" s="13" t="s">
        <v>59</v>
      </c>
      <c r="E3827" s="13" t="s">
        <v>18</v>
      </c>
      <c r="F3827" s="15">
        <v>958.45</v>
      </c>
      <c r="G3827" s="15">
        <v>0</v>
      </c>
      <c r="H3827" s="15">
        <v>958.45</v>
      </c>
      <c r="I3827" s="15">
        <v>527.52</v>
      </c>
      <c r="J3827" s="15">
        <v>430.93</v>
      </c>
      <c r="K3827" s="16">
        <v>0.44961135000000002</v>
      </c>
      <c r="L3827" s="13" t="s">
        <v>581</v>
      </c>
    </row>
    <row r="3828" spans="1:12" ht="24">
      <c r="A3828" s="13" t="s">
        <v>2432</v>
      </c>
      <c r="B3828" s="14">
        <v>45793</v>
      </c>
      <c r="C3828" s="13" t="s">
        <v>580</v>
      </c>
      <c r="D3828" s="13" t="s">
        <v>181</v>
      </c>
      <c r="E3828" s="13" t="s">
        <v>18</v>
      </c>
      <c r="F3828" s="15">
        <v>0</v>
      </c>
      <c r="G3828" s="15">
        <v>0</v>
      </c>
      <c r="H3828" s="15">
        <v>0</v>
      </c>
      <c r="I3828" s="15">
        <v>-50.36</v>
      </c>
      <c r="J3828" s="15">
        <v>50.36</v>
      </c>
      <c r="K3828" s="16">
        <v>0</v>
      </c>
      <c r="L3828" s="13" t="s">
        <v>581</v>
      </c>
    </row>
    <row r="3829" spans="1:12" ht="24">
      <c r="A3829" s="13" t="s">
        <v>3376</v>
      </c>
      <c r="B3829" s="14">
        <v>45793</v>
      </c>
      <c r="C3829" s="13" t="s">
        <v>295</v>
      </c>
      <c r="D3829" s="13" t="s">
        <v>59</v>
      </c>
      <c r="E3829" s="13" t="s">
        <v>18</v>
      </c>
      <c r="F3829" s="15">
        <v>0</v>
      </c>
      <c r="G3829" s="15">
        <v>-273.38</v>
      </c>
      <c r="H3829" s="15">
        <v>-273.38</v>
      </c>
      <c r="I3829" s="15">
        <v>234.54</v>
      </c>
      <c r="J3829" s="15">
        <v>-507.92</v>
      </c>
      <c r="K3829" s="16">
        <v>1.8579266999999999</v>
      </c>
      <c r="L3829" s="13" t="s">
        <v>581</v>
      </c>
    </row>
    <row r="3830" spans="1:12" ht="24">
      <c r="A3830" s="13" t="s">
        <v>3853</v>
      </c>
      <c r="B3830" s="14">
        <v>45796</v>
      </c>
      <c r="C3830" s="13" t="s">
        <v>580</v>
      </c>
      <c r="D3830" s="13" t="s">
        <v>181</v>
      </c>
      <c r="E3830" s="13" t="s">
        <v>18</v>
      </c>
      <c r="F3830" s="15">
        <v>0</v>
      </c>
      <c r="G3830" s="15">
        <v>0</v>
      </c>
      <c r="H3830" s="15">
        <v>0</v>
      </c>
      <c r="I3830" s="15">
        <v>7.44</v>
      </c>
      <c r="J3830" s="15">
        <v>-7.44</v>
      </c>
      <c r="K3830" s="16">
        <v>0</v>
      </c>
      <c r="L3830" s="13" t="s">
        <v>581</v>
      </c>
    </row>
    <row r="3831" spans="1:12" ht="24">
      <c r="A3831" s="13" t="s">
        <v>4061</v>
      </c>
      <c r="B3831" s="14">
        <v>45804</v>
      </c>
      <c r="C3831" s="13" t="s">
        <v>658</v>
      </c>
      <c r="D3831" s="13" t="s">
        <v>59</v>
      </c>
      <c r="E3831" s="13" t="s">
        <v>24</v>
      </c>
      <c r="F3831" s="15">
        <v>6583.62</v>
      </c>
      <c r="G3831" s="15">
        <v>0</v>
      </c>
      <c r="H3831" s="15">
        <v>6583.62</v>
      </c>
      <c r="I3831" s="15">
        <v>5596.01</v>
      </c>
      <c r="J3831" s="15">
        <v>987.61</v>
      </c>
      <c r="K3831" s="16">
        <v>0.15001017999999999</v>
      </c>
      <c r="L3831" s="13" t="s">
        <v>581</v>
      </c>
    </row>
    <row r="3832" spans="1:12" ht="24">
      <c r="A3832" s="13" t="s">
        <v>619</v>
      </c>
      <c r="B3832" s="14">
        <v>45806</v>
      </c>
      <c r="C3832" s="13" t="s">
        <v>580</v>
      </c>
      <c r="D3832" s="13" t="s">
        <v>181</v>
      </c>
      <c r="E3832" s="13" t="s">
        <v>18</v>
      </c>
      <c r="F3832" s="15">
        <v>0</v>
      </c>
      <c r="G3832" s="15">
        <v>0</v>
      </c>
      <c r="H3832" s="15">
        <v>0</v>
      </c>
      <c r="I3832" s="15">
        <v>1219.8900000000001</v>
      </c>
      <c r="J3832" s="15">
        <v>-1219.8900000000001</v>
      </c>
      <c r="K3832" s="16">
        <v>0</v>
      </c>
      <c r="L3832" s="13" t="s">
        <v>581</v>
      </c>
    </row>
    <row r="3833" spans="1:12" ht="48">
      <c r="A3833" s="13" t="s">
        <v>3692</v>
      </c>
      <c r="B3833" s="14">
        <v>45784</v>
      </c>
      <c r="C3833" s="13" t="s">
        <v>3150</v>
      </c>
      <c r="D3833" s="13" t="s">
        <v>59</v>
      </c>
      <c r="E3833" s="13" t="s">
        <v>18</v>
      </c>
      <c r="F3833" s="15">
        <v>0</v>
      </c>
      <c r="G3833" s="15">
        <v>0</v>
      </c>
      <c r="H3833" s="15">
        <v>0</v>
      </c>
      <c r="I3833" s="15">
        <v>320</v>
      </c>
      <c r="J3833" s="15">
        <v>-320</v>
      </c>
      <c r="K3833" s="16">
        <v>0</v>
      </c>
      <c r="L3833" s="13" t="s">
        <v>4062</v>
      </c>
    </row>
    <row r="3834" spans="1:12" ht="24">
      <c r="A3834" s="13" t="s">
        <v>2838</v>
      </c>
      <c r="B3834" s="14">
        <v>45782</v>
      </c>
      <c r="C3834" s="13" t="s">
        <v>60</v>
      </c>
      <c r="D3834" s="13" t="s">
        <v>59</v>
      </c>
      <c r="E3834" s="13" t="s">
        <v>18</v>
      </c>
      <c r="F3834" s="15">
        <v>0</v>
      </c>
      <c r="G3834" s="15">
        <v>0</v>
      </c>
      <c r="H3834" s="15">
        <v>0</v>
      </c>
      <c r="I3834" s="15">
        <v>-375</v>
      </c>
      <c r="J3834" s="15">
        <v>375</v>
      </c>
      <c r="K3834" s="16">
        <v>0</v>
      </c>
      <c r="L3834" s="13" t="s">
        <v>260</v>
      </c>
    </row>
    <row r="3835" spans="1:12" ht="24">
      <c r="A3835" s="13" t="s">
        <v>2022</v>
      </c>
      <c r="B3835" s="14">
        <v>45791</v>
      </c>
      <c r="C3835" s="13" t="s">
        <v>60</v>
      </c>
      <c r="D3835" s="13" t="s">
        <v>59</v>
      </c>
      <c r="E3835" s="13" t="s">
        <v>18</v>
      </c>
      <c r="F3835" s="15">
        <v>0</v>
      </c>
      <c r="G3835" s="15">
        <v>0</v>
      </c>
      <c r="H3835" s="15">
        <v>0</v>
      </c>
      <c r="I3835" s="15">
        <v>370.03</v>
      </c>
      <c r="J3835" s="15">
        <v>-370.03</v>
      </c>
      <c r="K3835" s="16">
        <v>0</v>
      </c>
      <c r="L3835" s="13" t="s">
        <v>260</v>
      </c>
    </row>
    <row r="3836" spans="1:12" ht="24">
      <c r="A3836" s="13" t="s">
        <v>4063</v>
      </c>
      <c r="B3836" s="14">
        <v>45791</v>
      </c>
      <c r="C3836" s="13" t="s">
        <v>60</v>
      </c>
      <c r="D3836" s="13" t="s">
        <v>59</v>
      </c>
      <c r="E3836" s="13" t="s">
        <v>18</v>
      </c>
      <c r="F3836" s="15">
        <v>492916.73</v>
      </c>
      <c r="G3836" s="15">
        <v>0</v>
      </c>
      <c r="H3836" s="15">
        <v>492916.73</v>
      </c>
      <c r="I3836" s="15">
        <v>405536.5</v>
      </c>
      <c r="J3836" s="15">
        <v>87380.23</v>
      </c>
      <c r="K3836" s="16">
        <v>0.17727179000000001</v>
      </c>
      <c r="L3836" s="13" t="s">
        <v>260</v>
      </c>
    </row>
    <row r="3837" spans="1:12" ht="24">
      <c r="A3837" s="13" t="s">
        <v>2022</v>
      </c>
      <c r="B3837" s="14">
        <v>45793</v>
      </c>
      <c r="C3837" s="13" t="s">
        <v>60</v>
      </c>
      <c r="D3837" s="13" t="s">
        <v>59</v>
      </c>
      <c r="E3837" s="13" t="s">
        <v>18</v>
      </c>
      <c r="F3837" s="15">
        <v>0</v>
      </c>
      <c r="G3837" s="15">
        <v>0</v>
      </c>
      <c r="H3837" s="15">
        <v>0</v>
      </c>
      <c r="I3837" s="15">
        <v>-1500</v>
      </c>
      <c r="J3837" s="15">
        <v>1500</v>
      </c>
      <c r="K3837" s="16">
        <v>0</v>
      </c>
      <c r="L3837" s="13" t="s">
        <v>260</v>
      </c>
    </row>
    <row r="3838" spans="1:12" ht="24">
      <c r="A3838" s="13" t="s">
        <v>4063</v>
      </c>
      <c r="B3838" s="14">
        <v>45795</v>
      </c>
      <c r="C3838" s="13" t="s">
        <v>60</v>
      </c>
      <c r="D3838" s="13" t="s">
        <v>59</v>
      </c>
      <c r="E3838" s="13" t="s">
        <v>18</v>
      </c>
      <c r="F3838" s="15">
        <v>0</v>
      </c>
      <c r="G3838" s="15">
        <v>0</v>
      </c>
      <c r="H3838" s="15">
        <v>0</v>
      </c>
      <c r="I3838" s="15">
        <v>-5661.5</v>
      </c>
      <c r="J3838" s="15">
        <v>5661.5</v>
      </c>
      <c r="K3838" s="16">
        <v>0</v>
      </c>
      <c r="L3838" s="13" t="s">
        <v>260</v>
      </c>
    </row>
    <row r="3839" spans="1:12" ht="24">
      <c r="A3839" s="13" t="s">
        <v>2022</v>
      </c>
      <c r="B3839" s="14">
        <v>45797</v>
      </c>
      <c r="C3839" s="13" t="s">
        <v>60</v>
      </c>
      <c r="D3839" s="13" t="s">
        <v>59</v>
      </c>
      <c r="E3839" s="13" t="s">
        <v>18</v>
      </c>
      <c r="F3839" s="15">
        <v>0</v>
      </c>
      <c r="G3839" s="15">
        <v>-2325</v>
      </c>
      <c r="H3839" s="15">
        <v>-2325</v>
      </c>
      <c r="I3839" s="15">
        <v>0</v>
      </c>
      <c r="J3839" s="15">
        <v>-2325</v>
      </c>
      <c r="K3839" s="16">
        <v>1</v>
      </c>
      <c r="L3839" s="13" t="s">
        <v>260</v>
      </c>
    </row>
    <row r="3840" spans="1:12" ht="36">
      <c r="A3840" s="13" t="s">
        <v>2929</v>
      </c>
      <c r="B3840" s="14">
        <v>45806</v>
      </c>
      <c r="C3840" s="13" t="s">
        <v>446</v>
      </c>
      <c r="D3840" s="13" t="s">
        <v>181</v>
      </c>
      <c r="E3840" s="13" t="s">
        <v>18</v>
      </c>
      <c r="F3840" s="15">
        <v>0</v>
      </c>
      <c r="G3840" s="15">
        <v>0</v>
      </c>
      <c r="H3840" s="15">
        <v>0</v>
      </c>
      <c r="I3840" s="15">
        <v>5255.51</v>
      </c>
      <c r="J3840" s="15">
        <v>-5255.51</v>
      </c>
      <c r="K3840" s="16">
        <v>0</v>
      </c>
      <c r="L3840" s="13" t="s">
        <v>260</v>
      </c>
    </row>
    <row r="3841" spans="1:12">
      <c r="A3841" s="13" t="s">
        <v>681</v>
      </c>
      <c r="B3841" s="14">
        <v>45778</v>
      </c>
      <c r="C3841" s="13" t="s">
        <v>224</v>
      </c>
      <c r="D3841" s="13" t="s">
        <v>76</v>
      </c>
      <c r="E3841" s="13" t="s">
        <v>18</v>
      </c>
      <c r="F3841" s="15">
        <v>0</v>
      </c>
      <c r="G3841" s="15">
        <v>0</v>
      </c>
      <c r="H3841" s="15">
        <v>0</v>
      </c>
      <c r="I3841" s="15">
        <v>0</v>
      </c>
      <c r="J3841" s="15">
        <v>0</v>
      </c>
      <c r="K3841" s="16">
        <v>0</v>
      </c>
      <c r="L3841" s="13" t="s">
        <v>237</v>
      </c>
    </row>
    <row r="3842" spans="1:12" ht="24">
      <c r="A3842" s="13" t="s">
        <v>4064</v>
      </c>
      <c r="B3842" s="14">
        <v>45778</v>
      </c>
      <c r="C3842" s="13" t="s">
        <v>601</v>
      </c>
      <c r="D3842" s="13" t="s">
        <v>45</v>
      </c>
      <c r="E3842" s="13" t="s">
        <v>24</v>
      </c>
      <c r="F3842" s="15">
        <v>2933.32</v>
      </c>
      <c r="G3842" s="15">
        <v>0</v>
      </c>
      <c r="H3842" s="15">
        <v>2933.32</v>
      </c>
      <c r="I3842" s="15">
        <v>2200</v>
      </c>
      <c r="J3842" s="15">
        <v>733.32</v>
      </c>
      <c r="K3842" s="16">
        <v>0.24999658999999999</v>
      </c>
      <c r="L3842" s="13" t="s">
        <v>237</v>
      </c>
    </row>
    <row r="3843" spans="1:12">
      <c r="A3843" s="13" t="s">
        <v>3581</v>
      </c>
      <c r="B3843" s="14">
        <v>45779</v>
      </c>
      <c r="C3843" s="13" t="s">
        <v>2092</v>
      </c>
      <c r="D3843" s="13" t="s">
        <v>76</v>
      </c>
      <c r="E3843" s="13" t="s">
        <v>18</v>
      </c>
      <c r="F3843" s="15">
        <v>560.57000000000005</v>
      </c>
      <c r="G3843" s="15">
        <v>-560.57000000000005</v>
      </c>
      <c r="H3843" s="15">
        <v>0</v>
      </c>
      <c r="I3843" s="15">
        <v>0</v>
      </c>
      <c r="J3843" s="15">
        <v>0</v>
      </c>
      <c r="K3843" s="16">
        <v>0</v>
      </c>
      <c r="L3843" s="13" t="s">
        <v>237</v>
      </c>
    </row>
    <row r="3844" spans="1:12">
      <c r="A3844" s="13" t="s">
        <v>3071</v>
      </c>
      <c r="B3844" s="14">
        <v>45779</v>
      </c>
      <c r="C3844" s="13" t="s">
        <v>224</v>
      </c>
      <c r="D3844" s="13" t="s">
        <v>76</v>
      </c>
      <c r="E3844" s="13" t="s">
        <v>18</v>
      </c>
      <c r="F3844" s="15">
        <v>0</v>
      </c>
      <c r="G3844" s="15">
        <v>0</v>
      </c>
      <c r="H3844" s="15">
        <v>0</v>
      </c>
      <c r="I3844" s="15">
        <v>3363.08</v>
      </c>
      <c r="J3844" s="15">
        <v>-3363.08</v>
      </c>
      <c r="K3844" s="16">
        <v>0</v>
      </c>
      <c r="L3844" s="13" t="s">
        <v>237</v>
      </c>
    </row>
    <row r="3845" spans="1:12">
      <c r="A3845" s="13" t="s">
        <v>2505</v>
      </c>
      <c r="B3845" s="14">
        <v>45779</v>
      </c>
      <c r="C3845" s="13" t="s">
        <v>2506</v>
      </c>
      <c r="D3845" s="13" t="s">
        <v>39</v>
      </c>
      <c r="E3845" s="13" t="s">
        <v>24</v>
      </c>
      <c r="F3845" s="15">
        <v>0</v>
      </c>
      <c r="G3845" s="15">
        <v>0</v>
      </c>
      <c r="H3845" s="15">
        <v>0</v>
      </c>
      <c r="I3845" s="15">
        <v>769.55</v>
      </c>
      <c r="J3845" s="15">
        <v>-769.55</v>
      </c>
      <c r="K3845" s="16">
        <v>0</v>
      </c>
      <c r="L3845" s="13" t="s">
        <v>237</v>
      </c>
    </row>
    <row r="3846" spans="1:12">
      <c r="A3846" s="13" t="s">
        <v>637</v>
      </c>
      <c r="B3846" s="14">
        <v>45781</v>
      </c>
      <c r="C3846" s="13" t="s">
        <v>638</v>
      </c>
      <c r="D3846" s="13" t="s">
        <v>81</v>
      </c>
      <c r="E3846" s="13" t="s">
        <v>24</v>
      </c>
      <c r="F3846" s="15">
        <v>0</v>
      </c>
      <c r="G3846" s="15">
        <v>0</v>
      </c>
      <c r="H3846" s="15">
        <v>0</v>
      </c>
      <c r="I3846" s="15">
        <v>258.83</v>
      </c>
      <c r="J3846" s="15">
        <v>-258.83</v>
      </c>
      <c r="K3846" s="16">
        <v>0</v>
      </c>
      <c r="L3846" s="13" t="s">
        <v>237</v>
      </c>
    </row>
    <row r="3847" spans="1:12">
      <c r="A3847" s="13" t="s">
        <v>2470</v>
      </c>
      <c r="B3847" s="14">
        <v>45783</v>
      </c>
      <c r="C3847" s="13" t="s">
        <v>222</v>
      </c>
      <c r="D3847" s="13" t="s">
        <v>81</v>
      </c>
      <c r="E3847" s="13" t="s">
        <v>24</v>
      </c>
      <c r="F3847" s="15">
        <v>0</v>
      </c>
      <c r="G3847" s="15">
        <v>0</v>
      </c>
      <c r="H3847" s="15">
        <v>0</v>
      </c>
      <c r="I3847" s="15">
        <v>363</v>
      </c>
      <c r="J3847" s="15">
        <v>-363</v>
      </c>
      <c r="K3847" s="16">
        <v>0</v>
      </c>
      <c r="L3847" s="13" t="s">
        <v>237</v>
      </c>
    </row>
    <row r="3848" spans="1:12">
      <c r="A3848" s="13" t="s">
        <v>2025</v>
      </c>
      <c r="B3848" s="14">
        <v>45784</v>
      </c>
      <c r="C3848" s="13" t="s">
        <v>224</v>
      </c>
      <c r="D3848" s="13" t="s">
        <v>76</v>
      </c>
      <c r="E3848" s="13" t="s">
        <v>18</v>
      </c>
      <c r="F3848" s="15">
        <v>0</v>
      </c>
      <c r="G3848" s="15">
        <v>0</v>
      </c>
      <c r="H3848" s="15">
        <v>0</v>
      </c>
      <c r="I3848" s="15">
        <v>655.5</v>
      </c>
      <c r="J3848" s="15">
        <v>-655.5</v>
      </c>
      <c r="K3848" s="16">
        <v>0</v>
      </c>
      <c r="L3848" s="13" t="s">
        <v>237</v>
      </c>
    </row>
    <row r="3849" spans="1:12">
      <c r="A3849" s="13" t="s">
        <v>681</v>
      </c>
      <c r="B3849" s="14">
        <v>45785</v>
      </c>
      <c r="C3849" s="13" t="s">
        <v>224</v>
      </c>
      <c r="D3849" s="13" t="s">
        <v>76</v>
      </c>
      <c r="E3849" s="13" t="s">
        <v>18</v>
      </c>
      <c r="F3849" s="15">
        <v>0</v>
      </c>
      <c r="G3849" s="15">
        <v>0</v>
      </c>
      <c r="H3849" s="15">
        <v>0</v>
      </c>
      <c r="I3849" s="15">
        <v>16.600000000000001</v>
      </c>
      <c r="J3849" s="15">
        <v>-16.600000000000001</v>
      </c>
      <c r="K3849" s="16">
        <v>0</v>
      </c>
      <c r="L3849" s="13" t="s">
        <v>237</v>
      </c>
    </row>
    <row r="3850" spans="1:12">
      <c r="A3850" s="13" t="s">
        <v>4065</v>
      </c>
      <c r="B3850" s="14">
        <v>45786</v>
      </c>
      <c r="C3850" s="13" t="s">
        <v>224</v>
      </c>
      <c r="D3850" s="13" t="s">
        <v>76</v>
      </c>
      <c r="E3850" s="13" t="s">
        <v>18</v>
      </c>
      <c r="F3850" s="15">
        <v>1806</v>
      </c>
      <c r="G3850" s="15">
        <v>0</v>
      </c>
      <c r="H3850" s="15">
        <v>1806</v>
      </c>
      <c r="I3850" s="15">
        <v>1411.8</v>
      </c>
      <c r="J3850" s="15">
        <v>394.2</v>
      </c>
      <c r="K3850" s="16">
        <v>0.21827242999999999</v>
      </c>
      <c r="L3850" s="13" t="s">
        <v>237</v>
      </c>
    </row>
    <row r="3851" spans="1:12">
      <c r="A3851" s="13" t="s">
        <v>2416</v>
      </c>
      <c r="B3851" s="14">
        <v>45788</v>
      </c>
      <c r="C3851" s="13" t="s">
        <v>224</v>
      </c>
      <c r="D3851" s="13" t="s">
        <v>76</v>
      </c>
      <c r="E3851" s="13" t="s">
        <v>18</v>
      </c>
      <c r="F3851" s="15">
        <v>0</v>
      </c>
      <c r="G3851" s="15">
        <v>0</v>
      </c>
      <c r="H3851" s="15">
        <v>0</v>
      </c>
      <c r="I3851" s="15">
        <v>-2461.06</v>
      </c>
      <c r="J3851" s="15">
        <v>2461.06</v>
      </c>
      <c r="K3851" s="16">
        <v>0</v>
      </c>
      <c r="L3851" s="13" t="s">
        <v>237</v>
      </c>
    </row>
    <row r="3852" spans="1:12" ht="24">
      <c r="A3852" s="13" t="s">
        <v>1979</v>
      </c>
      <c r="B3852" s="14">
        <v>45789</v>
      </c>
      <c r="C3852" s="13" t="s">
        <v>601</v>
      </c>
      <c r="D3852" s="13" t="s">
        <v>45</v>
      </c>
      <c r="E3852" s="13" t="s">
        <v>24</v>
      </c>
      <c r="F3852" s="15">
        <v>0</v>
      </c>
      <c r="G3852" s="15">
        <v>0</v>
      </c>
      <c r="H3852" s="15">
        <v>0</v>
      </c>
      <c r="I3852" s="15">
        <v>2500</v>
      </c>
      <c r="J3852" s="15">
        <v>-2500</v>
      </c>
      <c r="K3852" s="16">
        <v>0</v>
      </c>
      <c r="L3852" s="13" t="s">
        <v>237</v>
      </c>
    </row>
    <row r="3853" spans="1:12">
      <c r="A3853" s="13" t="s">
        <v>2416</v>
      </c>
      <c r="B3853" s="14">
        <v>45789</v>
      </c>
      <c r="C3853" s="13" t="s">
        <v>224</v>
      </c>
      <c r="D3853" s="13" t="s">
        <v>76</v>
      </c>
      <c r="E3853" s="13" t="s">
        <v>18</v>
      </c>
      <c r="F3853" s="15">
        <v>0</v>
      </c>
      <c r="G3853" s="15">
        <v>0</v>
      </c>
      <c r="H3853" s="15">
        <v>0</v>
      </c>
      <c r="I3853" s="15">
        <v>2766.06</v>
      </c>
      <c r="J3853" s="15">
        <v>-2766.06</v>
      </c>
      <c r="K3853" s="16">
        <v>0</v>
      </c>
      <c r="L3853" s="13" t="s">
        <v>237</v>
      </c>
    </row>
    <row r="3854" spans="1:12">
      <c r="A3854" s="13" t="s">
        <v>681</v>
      </c>
      <c r="B3854" s="14">
        <v>45792</v>
      </c>
      <c r="C3854" s="13" t="s">
        <v>224</v>
      </c>
      <c r="D3854" s="13" t="s">
        <v>76</v>
      </c>
      <c r="E3854" s="13" t="s">
        <v>18</v>
      </c>
      <c r="F3854" s="15">
        <v>0</v>
      </c>
      <c r="G3854" s="15">
        <v>0</v>
      </c>
      <c r="H3854" s="15">
        <v>0</v>
      </c>
      <c r="I3854" s="15">
        <v>-3400</v>
      </c>
      <c r="J3854" s="15">
        <v>3400</v>
      </c>
      <c r="K3854" s="16">
        <v>0</v>
      </c>
      <c r="L3854" s="13" t="s">
        <v>237</v>
      </c>
    </row>
    <row r="3855" spans="1:12">
      <c r="A3855" s="13" t="s">
        <v>4066</v>
      </c>
      <c r="B3855" s="14">
        <v>45796</v>
      </c>
      <c r="C3855" s="13" t="s">
        <v>224</v>
      </c>
      <c r="D3855" s="13" t="s">
        <v>76</v>
      </c>
      <c r="E3855" s="13" t="s">
        <v>18</v>
      </c>
      <c r="F3855" s="15">
        <v>378</v>
      </c>
      <c r="G3855" s="15">
        <v>0</v>
      </c>
      <c r="H3855" s="15">
        <v>378</v>
      </c>
      <c r="I3855" s="15">
        <v>264.70999999999998</v>
      </c>
      <c r="J3855" s="15">
        <v>113.29</v>
      </c>
      <c r="K3855" s="16">
        <v>0.29970899000000001</v>
      </c>
      <c r="L3855" s="13" t="s">
        <v>237</v>
      </c>
    </row>
    <row r="3856" spans="1:12">
      <c r="A3856" s="13" t="s">
        <v>3071</v>
      </c>
      <c r="B3856" s="14">
        <v>45797</v>
      </c>
      <c r="C3856" s="13" t="s">
        <v>224</v>
      </c>
      <c r="D3856" s="13" t="s">
        <v>76</v>
      </c>
      <c r="E3856" s="13" t="s">
        <v>18</v>
      </c>
      <c r="F3856" s="15">
        <v>0</v>
      </c>
      <c r="G3856" s="15">
        <v>0</v>
      </c>
      <c r="H3856" s="15">
        <v>0</v>
      </c>
      <c r="I3856" s="15">
        <v>-4941.3</v>
      </c>
      <c r="J3856" s="15">
        <v>4941.3</v>
      </c>
      <c r="K3856" s="16">
        <v>0</v>
      </c>
      <c r="L3856" s="13" t="s">
        <v>237</v>
      </c>
    </row>
    <row r="3857" spans="1:12">
      <c r="A3857" s="13" t="s">
        <v>2039</v>
      </c>
      <c r="B3857" s="14">
        <v>45804</v>
      </c>
      <c r="C3857" s="13" t="s">
        <v>224</v>
      </c>
      <c r="D3857" s="13" t="s">
        <v>76</v>
      </c>
      <c r="E3857" s="13" t="s">
        <v>18</v>
      </c>
      <c r="F3857" s="15">
        <v>0</v>
      </c>
      <c r="G3857" s="15">
        <v>0</v>
      </c>
      <c r="H3857" s="15">
        <v>0</v>
      </c>
      <c r="I3857" s="15">
        <v>137.83000000000001</v>
      </c>
      <c r="J3857" s="15">
        <v>-137.83000000000001</v>
      </c>
      <c r="K3857" s="16">
        <v>0</v>
      </c>
      <c r="L3857" s="13" t="s">
        <v>237</v>
      </c>
    </row>
    <row r="3858" spans="1:12" ht="36">
      <c r="A3858" s="13" t="s">
        <v>4067</v>
      </c>
      <c r="B3858" s="14">
        <v>45804</v>
      </c>
      <c r="C3858" s="13" t="s">
        <v>2172</v>
      </c>
      <c r="D3858" s="13" t="s">
        <v>81</v>
      </c>
      <c r="E3858" s="13" t="s">
        <v>24</v>
      </c>
      <c r="F3858" s="15">
        <v>68701.47</v>
      </c>
      <c r="G3858" s="15">
        <v>0</v>
      </c>
      <c r="H3858" s="15">
        <v>68701.47</v>
      </c>
      <c r="I3858" s="15">
        <v>52164.63</v>
      </c>
      <c r="J3858" s="15">
        <v>16536.84</v>
      </c>
      <c r="K3858" s="16">
        <v>0.24070577000000001</v>
      </c>
      <c r="L3858" s="13" t="s">
        <v>237</v>
      </c>
    </row>
    <row r="3859" spans="1:12">
      <c r="A3859" s="13" t="s">
        <v>2470</v>
      </c>
      <c r="B3859" s="14">
        <v>45805</v>
      </c>
      <c r="C3859" s="13" t="s">
        <v>222</v>
      </c>
      <c r="D3859" s="13" t="s">
        <v>81</v>
      </c>
      <c r="E3859" s="13" t="s">
        <v>24</v>
      </c>
      <c r="F3859" s="15">
        <v>0</v>
      </c>
      <c r="G3859" s="15">
        <v>-391.9</v>
      </c>
      <c r="H3859" s="15">
        <v>-391.9</v>
      </c>
      <c r="I3859" s="15">
        <v>-1111.3699999999999</v>
      </c>
      <c r="J3859" s="15">
        <v>719.47</v>
      </c>
      <c r="K3859" s="16">
        <v>-1.83585098</v>
      </c>
      <c r="L3859" s="13" t="s">
        <v>237</v>
      </c>
    </row>
    <row r="3860" spans="1:12">
      <c r="A3860" s="13" t="s">
        <v>3122</v>
      </c>
      <c r="B3860" s="14">
        <v>45807</v>
      </c>
      <c r="C3860" s="13" t="s">
        <v>224</v>
      </c>
      <c r="D3860" s="13" t="s">
        <v>76</v>
      </c>
      <c r="E3860" s="13" t="s">
        <v>18</v>
      </c>
      <c r="F3860" s="15">
        <v>0</v>
      </c>
      <c r="G3860" s="15">
        <v>0</v>
      </c>
      <c r="H3860" s="15">
        <v>0</v>
      </c>
      <c r="I3860" s="15">
        <v>100</v>
      </c>
      <c r="J3860" s="15">
        <v>-100</v>
      </c>
      <c r="K3860" s="16">
        <v>0</v>
      </c>
      <c r="L3860" s="13" t="s">
        <v>237</v>
      </c>
    </row>
    <row r="3861" spans="1:12">
      <c r="A3861" s="13" t="s">
        <v>2540</v>
      </c>
      <c r="B3861" s="14">
        <v>45807</v>
      </c>
      <c r="C3861" s="13" t="s">
        <v>2092</v>
      </c>
      <c r="D3861" s="13" t="s">
        <v>76</v>
      </c>
      <c r="E3861" s="13" t="s">
        <v>18</v>
      </c>
      <c r="F3861" s="15">
        <v>0</v>
      </c>
      <c r="G3861" s="15">
        <v>0</v>
      </c>
      <c r="H3861" s="15">
        <v>0</v>
      </c>
      <c r="I3861" s="15">
        <v>37.5</v>
      </c>
      <c r="J3861" s="15">
        <v>-37.5</v>
      </c>
      <c r="K3861" s="16">
        <v>0</v>
      </c>
      <c r="L3861" s="13" t="s">
        <v>237</v>
      </c>
    </row>
    <row r="3862" spans="1:12">
      <c r="A3862" s="13" t="s">
        <v>2039</v>
      </c>
      <c r="B3862" s="14">
        <v>45807</v>
      </c>
      <c r="C3862" s="13" t="s">
        <v>224</v>
      </c>
      <c r="D3862" s="13" t="s">
        <v>76</v>
      </c>
      <c r="E3862" s="13" t="s">
        <v>18</v>
      </c>
      <c r="F3862" s="15">
        <v>0</v>
      </c>
      <c r="G3862" s="15">
        <v>4.82</v>
      </c>
      <c r="H3862" s="15">
        <v>4.82</v>
      </c>
      <c r="I3862" s="15">
        <v>10.89</v>
      </c>
      <c r="J3862" s="15">
        <v>-6.07</v>
      </c>
      <c r="K3862" s="16">
        <v>-1.2593361000000001</v>
      </c>
      <c r="L3862" s="13" t="s">
        <v>237</v>
      </c>
    </row>
    <row r="3863" spans="1:12">
      <c r="A3863" s="13" t="s">
        <v>4068</v>
      </c>
      <c r="B3863" s="14">
        <v>45807</v>
      </c>
      <c r="C3863" s="13" t="s">
        <v>224</v>
      </c>
      <c r="D3863" s="13" t="s">
        <v>76</v>
      </c>
      <c r="E3863" s="13" t="s">
        <v>18</v>
      </c>
      <c r="F3863" s="15">
        <v>1126.67</v>
      </c>
      <c r="G3863" s="15">
        <v>0</v>
      </c>
      <c r="H3863" s="15">
        <v>1126.67</v>
      </c>
      <c r="I3863" s="15">
        <v>788.66</v>
      </c>
      <c r="J3863" s="15">
        <v>338.01</v>
      </c>
      <c r="K3863" s="16">
        <v>0.30000799</v>
      </c>
      <c r="L3863" s="13" t="s">
        <v>237</v>
      </c>
    </row>
    <row r="3864" spans="1:12">
      <c r="A3864" s="13" t="s">
        <v>4069</v>
      </c>
      <c r="B3864" s="14">
        <v>45807</v>
      </c>
      <c r="C3864" s="13" t="s">
        <v>224</v>
      </c>
      <c r="D3864" s="13" t="s">
        <v>76</v>
      </c>
      <c r="E3864" s="13" t="s">
        <v>18</v>
      </c>
      <c r="F3864" s="15">
        <v>212119.08</v>
      </c>
      <c r="G3864" s="15">
        <v>0</v>
      </c>
      <c r="H3864" s="15">
        <v>212119.08</v>
      </c>
      <c r="I3864" s="15">
        <v>156893.74</v>
      </c>
      <c r="J3864" s="15">
        <v>55225.34</v>
      </c>
      <c r="K3864" s="16">
        <v>0.26035065000000002</v>
      </c>
      <c r="L3864" s="13" t="s">
        <v>237</v>
      </c>
    </row>
    <row r="3865" spans="1:12" ht="24">
      <c r="A3865" s="13" t="s">
        <v>4070</v>
      </c>
      <c r="B3865" s="14">
        <v>45783</v>
      </c>
      <c r="C3865" s="13" t="s">
        <v>2506</v>
      </c>
      <c r="D3865" s="13" t="s">
        <v>81</v>
      </c>
      <c r="E3865" s="13" t="s">
        <v>24</v>
      </c>
      <c r="F3865" s="15">
        <v>176724.57</v>
      </c>
      <c r="G3865" s="15">
        <v>0</v>
      </c>
      <c r="H3865" s="15">
        <v>176724.57</v>
      </c>
      <c r="I3865" s="15">
        <v>119436.64</v>
      </c>
      <c r="J3865" s="15">
        <v>57287.93</v>
      </c>
      <c r="K3865" s="16">
        <v>0.32416506</v>
      </c>
      <c r="L3865" s="13" t="s">
        <v>4071</v>
      </c>
    </row>
    <row r="3866" spans="1:12" ht="24">
      <c r="A3866" s="13" t="s">
        <v>4070</v>
      </c>
      <c r="B3866" s="14">
        <v>45793</v>
      </c>
      <c r="C3866" s="13" t="s">
        <v>2506</v>
      </c>
      <c r="D3866" s="13" t="s">
        <v>81</v>
      </c>
      <c r="E3866" s="13" t="s">
        <v>24</v>
      </c>
      <c r="F3866" s="15">
        <v>112431.05</v>
      </c>
      <c r="G3866" s="15">
        <v>-112431.05</v>
      </c>
      <c r="H3866" s="15">
        <v>0</v>
      </c>
      <c r="I3866" s="15">
        <v>0</v>
      </c>
      <c r="J3866" s="15">
        <v>0</v>
      </c>
      <c r="K3866" s="16">
        <v>0</v>
      </c>
      <c r="L3866" s="13" t="s">
        <v>4071</v>
      </c>
    </row>
    <row r="3867" spans="1:12" ht="24">
      <c r="A3867" s="13" t="s">
        <v>4072</v>
      </c>
      <c r="B3867" s="14">
        <v>45796</v>
      </c>
      <c r="C3867" s="13" t="s">
        <v>2506</v>
      </c>
      <c r="D3867" s="13" t="s">
        <v>81</v>
      </c>
      <c r="E3867" s="13" t="s">
        <v>24</v>
      </c>
      <c r="F3867" s="15">
        <v>101023.91</v>
      </c>
      <c r="G3867" s="15">
        <v>0</v>
      </c>
      <c r="H3867" s="15">
        <v>101023.91</v>
      </c>
      <c r="I3867" s="15">
        <v>70717.34</v>
      </c>
      <c r="J3867" s="15">
        <v>30306.57</v>
      </c>
      <c r="K3867" s="16">
        <v>0.29999403000000002</v>
      </c>
      <c r="L3867" s="13" t="s">
        <v>4071</v>
      </c>
    </row>
    <row r="3868" spans="1:12" ht="24">
      <c r="A3868" s="13" t="s">
        <v>4073</v>
      </c>
      <c r="B3868" s="14">
        <v>45797</v>
      </c>
      <c r="C3868" s="13" t="s">
        <v>2506</v>
      </c>
      <c r="D3868" s="13" t="s">
        <v>81</v>
      </c>
      <c r="E3868" s="13" t="s">
        <v>24</v>
      </c>
      <c r="F3868" s="15">
        <v>22145</v>
      </c>
      <c r="G3868" s="15">
        <v>0</v>
      </c>
      <c r="H3868" s="15">
        <v>22145</v>
      </c>
      <c r="I3868" s="15">
        <v>16119.41</v>
      </c>
      <c r="J3868" s="15">
        <v>6025.59</v>
      </c>
      <c r="K3868" s="16">
        <v>0.27209708999999999</v>
      </c>
      <c r="L3868" s="13" t="s">
        <v>4071</v>
      </c>
    </row>
    <row r="3869" spans="1:12" ht="36">
      <c r="A3869" s="13" t="s">
        <v>2163</v>
      </c>
      <c r="B3869" s="14">
        <v>45778</v>
      </c>
      <c r="C3869" s="13" t="s">
        <v>121</v>
      </c>
      <c r="D3869" s="13" t="s">
        <v>120</v>
      </c>
      <c r="E3869" s="13" t="s">
        <v>24</v>
      </c>
      <c r="F3869" s="15">
        <v>0</v>
      </c>
      <c r="G3869" s="15">
        <v>0</v>
      </c>
      <c r="H3869" s="15">
        <v>0</v>
      </c>
      <c r="I3869" s="15">
        <v>-0.01</v>
      </c>
      <c r="J3869" s="15">
        <v>0.01</v>
      </c>
      <c r="K3869" s="16">
        <v>0</v>
      </c>
      <c r="L3869" s="13" t="s">
        <v>2753</v>
      </c>
    </row>
    <row r="3870" spans="1:12" ht="36">
      <c r="A3870" s="13" t="s">
        <v>3265</v>
      </c>
      <c r="B3870" s="14">
        <v>45778</v>
      </c>
      <c r="C3870" s="13" t="s">
        <v>121</v>
      </c>
      <c r="D3870" s="13" t="s">
        <v>120</v>
      </c>
      <c r="E3870" s="13" t="s">
        <v>24</v>
      </c>
      <c r="F3870" s="15">
        <v>0</v>
      </c>
      <c r="G3870" s="15">
        <v>0</v>
      </c>
      <c r="H3870" s="15">
        <v>0</v>
      </c>
      <c r="I3870" s="15">
        <v>44.84</v>
      </c>
      <c r="J3870" s="15">
        <v>-44.84</v>
      </c>
      <c r="K3870" s="16">
        <v>0</v>
      </c>
      <c r="L3870" s="13" t="s">
        <v>2753</v>
      </c>
    </row>
    <row r="3871" spans="1:12" ht="36">
      <c r="A3871" s="13" t="s">
        <v>4074</v>
      </c>
      <c r="B3871" s="14">
        <v>45789</v>
      </c>
      <c r="C3871" s="13" t="s">
        <v>253</v>
      </c>
      <c r="D3871" s="13" t="s">
        <v>120</v>
      </c>
      <c r="E3871" s="13" t="s">
        <v>24</v>
      </c>
      <c r="F3871" s="15">
        <v>3009.06</v>
      </c>
      <c r="G3871" s="15">
        <v>0</v>
      </c>
      <c r="H3871" s="15">
        <v>3009.06</v>
      </c>
      <c r="I3871" s="15">
        <v>2310.6</v>
      </c>
      <c r="J3871" s="15">
        <v>698.46</v>
      </c>
      <c r="K3871" s="16">
        <v>0.23211899999999999</v>
      </c>
      <c r="L3871" s="13" t="s">
        <v>2753</v>
      </c>
    </row>
    <row r="3872" spans="1:12" ht="36">
      <c r="A3872" s="13" t="s">
        <v>4074</v>
      </c>
      <c r="B3872" s="14">
        <v>45792</v>
      </c>
      <c r="C3872" s="13" t="s">
        <v>253</v>
      </c>
      <c r="D3872" s="13" t="s">
        <v>120</v>
      </c>
      <c r="E3872" s="13" t="s">
        <v>24</v>
      </c>
      <c r="F3872" s="15">
        <v>0</v>
      </c>
      <c r="G3872" s="15">
        <v>0</v>
      </c>
      <c r="H3872" s="15">
        <v>0</v>
      </c>
      <c r="I3872" s="15">
        <v>15.79</v>
      </c>
      <c r="J3872" s="15">
        <v>-15.79</v>
      </c>
      <c r="K3872" s="16">
        <v>0</v>
      </c>
      <c r="L3872" s="13" t="s">
        <v>2753</v>
      </c>
    </row>
    <row r="3873" spans="1:12">
      <c r="A3873" s="13" t="s">
        <v>4075</v>
      </c>
      <c r="B3873" s="14">
        <v>45793</v>
      </c>
      <c r="C3873" s="13" t="s">
        <v>2935</v>
      </c>
      <c r="D3873" s="13" t="s">
        <v>244</v>
      </c>
      <c r="E3873" s="13" t="s">
        <v>24</v>
      </c>
      <c r="F3873" s="15">
        <v>7880</v>
      </c>
      <c r="G3873" s="15">
        <v>0</v>
      </c>
      <c r="H3873" s="15">
        <v>7880</v>
      </c>
      <c r="I3873" s="15">
        <v>6400.59</v>
      </c>
      <c r="J3873" s="15">
        <v>1479.41</v>
      </c>
      <c r="K3873" s="16">
        <v>0.18774239000000001</v>
      </c>
      <c r="L3873" s="13" t="s">
        <v>2753</v>
      </c>
    </row>
    <row r="3874" spans="1:12" ht="36">
      <c r="A3874" s="13" t="s">
        <v>4076</v>
      </c>
      <c r="B3874" s="14">
        <v>45797</v>
      </c>
      <c r="C3874" s="13" t="s">
        <v>121</v>
      </c>
      <c r="D3874" s="13" t="s">
        <v>120</v>
      </c>
      <c r="E3874" s="13" t="s">
        <v>24</v>
      </c>
      <c r="F3874" s="15">
        <v>600</v>
      </c>
      <c r="G3874" s="15">
        <v>0</v>
      </c>
      <c r="H3874" s="15">
        <v>600</v>
      </c>
      <c r="I3874" s="15">
        <v>490.01</v>
      </c>
      <c r="J3874" s="15">
        <v>109.99</v>
      </c>
      <c r="K3874" s="16">
        <v>0.18331666999999999</v>
      </c>
      <c r="L3874" s="13" t="s">
        <v>2753</v>
      </c>
    </row>
    <row r="3875" spans="1:12" ht="36">
      <c r="A3875" s="13" t="s">
        <v>4074</v>
      </c>
      <c r="B3875" s="14">
        <v>45800</v>
      </c>
      <c r="C3875" s="13" t="s">
        <v>253</v>
      </c>
      <c r="D3875" s="13" t="s">
        <v>120</v>
      </c>
      <c r="E3875" s="13" t="s">
        <v>24</v>
      </c>
      <c r="F3875" s="15">
        <v>0</v>
      </c>
      <c r="G3875" s="15">
        <v>0</v>
      </c>
      <c r="H3875" s="15">
        <v>0</v>
      </c>
      <c r="I3875" s="15">
        <v>-20.350000000000001</v>
      </c>
      <c r="J3875" s="15">
        <v>20.350000000000001</v>
      </c>
      <c r="K3875" s="16">
        <v>0</v>
      </c>
      <c r="L3875" s="13" t="s">
        <v>2753</v>
      </c>
    </row>
    <row r="3876" spans="1:12">
      <c r="A3876" s="13" t="s">
        <v>4075</v>
      </c>
      <c r="B3876" s="14">
        <v>45800</v>
      </c>
      <c r="C3876" s="13" t="s">
        <v>2935</v>
      </c>
      <c r="D3876" s="13" t="s">
        <v>244</v>
      </c>
      <c r="E3876" s="13" t="s">
        <v>24</v>
      </c>
      <c r="F3876" s="15">
        <v>6280</v>
      </c>
      <c r="G3876" s="15">
        <v>0</v>
      </c>
      <c r="H3876" s="15">
        <v>6280</v>
      </c>
      <c r="I3876" s="15">
        <v>3843.75</v>
      </c>
      <c r="J3876" s="15">
        <v>2436.25</v>
      </c>
      <c r="K3876" s="16">
        <v>0.3879379</v>
      </c>
      <c r="L3876" s="13" t="s">
        <v>2753</v>
      </c>
    </row>
    <row r="3877" spans="1:12" ht="24">
      <c r="A3877" s="13" t="s">
        <v>4077</v>
      </c>
      <c r="B3877" s="14">
        <v>45804</v>
      </c>
      <c r="C3877" s="13" t="s">
        <v>4078</v>
      </c>
      <c r="D3877" s="13" t="s">
        <v>81</v>
      </c>
      <c r="E3877" s="13" t="s">
        <v>24</v>
      </c>
      <c r="F3877" s="15">
        <v>3115.39</v>
      </c>
      <c r="G3877" s="15">
        <v>0</v>
      </c>
      <c r="H3877" s="15">
        <v>3115.39</v>
      </c>
      <c r="I3877" s="15">
        <v>2330.6</v>
      </c>
      <c r="J3877" s="15">
        <v>784.79</v>
      </c>
      <c r="K3877" s="16">
        <v>0.25190747000000002</v>
      </c>
      <c r="L3877" s="13" t="s">
        <v>2753</v>
      </c>
    </row>
    <row r="3878" spans="1:12">
      <c r="A3878" s="13" t="s">
        <v>4079</v>
      </c>
      <c r="B3878" s="14">
        <v>45804</v>
      </c>
      <c r="C3878" s="13" t="s">
        <v>2935</v>
      </c>
      <c r="D3878" s="13" t="s">
        <v>244</v>
      </c>
      <c r="E3878" s="13" t="s">
        <v>24</v>
      </c>
      <c r="F3878" s="15">
        <v>2040</v>
      </c>
      <c r="G3878" s="15">
        <v>0</v>
      </c>
      <c r="H3878" s="15">
        <v>2040</v>
      </c>
      <c r="I3878" s="15">
        <v>1739.78</v>
      </c>
      <c r="J3878" s="15">
        <v>300.22000000000003</v>
      </c>
      <c r="K3878" s="16">
        <v>0.14716667</v>
      </c>
      <c r="L3878" s="13" t="s">
        <v>2753</v>
      </c>
    </row>
    <row r="3879" spans="1:12">
      <c r="A3879" s="13" t="s">
        <v>4075</v>
      </c>
      <c r="B3879" s="14">
        <v>45806</v>
      </c>
      <c r="C3879" s="13" t="s">
        <v>2935</v>
      </c>
      <c r="D3879" s="13" t="s">
        <v>244</v>
      </c>
      <c r="E3879" s="13" t="s">
        <v>24</v>
      </c>
      <c r="F3879" s="15">
        <v>0</v>
      </c>
      <c r="G3879" s="15">
        <v>0</v>
      </c>
      <c r="H3879" s="15">
        <v>0</v>
      </c>
      <c r="I3879" s="15">
        <v>-1878.42</v>
      </c>
      <c r="J3879" s="15">
        <v>1878.42</v>
      </c>
      <c r="K3879" s="16">
        <v>0</v>
      </c>
      <c r="L3879" s="13" t="s">
        <v>2753</v>
      </c>
    </row>
    <row r="3880" spans="1:12">
      <c r="A3880" s="13" t="s">
        <v>4079</v>
      </c>
      <c r="B3880" s="14">
        <v>45806</v>
      </c>
      <c r="C3880" s="13" t="s">
        <v>2935</v>
      </c>
      <c r="D3880" s="13" t="s">
        <v>244</v>
      </c>
      <c r="E3880" s="13" t="s">
        <v>24</v>
      </c>
      <c r="F3880" s="15">
        <v>0</v>
      </c>
      <c r="G3880" s="15">
        <v>0</v>
      </c>
      <c r="H3880" s="15">
        <v>0</v>
      </c>
      <c r="I3880" s="15">
        <v>-357.39</v>
      </c>
      <c r="J3880" s="15">
        <v>357.39</v>
      </c>
      <c r="K3880" s="16">
        <v>0</v>
      </c>
      <c r="L3880" s="13" t="s">
        <v>2753</v>
      </c>
    </row>
    <row r="3881" spans="1:12" ht="24">
      <c r="A3881" s="13" t="s">
        <v>2379</v>
      </c>
      <c r="B3881" s="14">
        <v>45807</v>
      </c>
      <c r="C3881" s="13" t="s">
        <v>21</v>
      </c>
      <c r="D3881" s="13" t="s">
        <v>20</v>
      </c>
      <c r="E3881" s="13" t="s">
        <v>24</v>
      </c>
      <c r="F3881" s="15">
        <v>0</v>
      </c>
      <c r="G3881" s="15">
        <v>0</v>
      </c>
      <c r="H3881" s="15">
        <v>0</v>
      </c>
      <c r="I3881" s="15">
        <v>2877.63</v>
      </c>
      <c r="J3881" s="15">
        <v>-2877.63</v>
      </c>
      <c r="K3881" s="16">
        <v>0</v>
      </c>
      <c r="L3881" s="13" t="s">
        <v>3368</v>
      </c>
    </row>
    <row r="3882" spans="1:12" ht="36">
      <c r="A3882" s="13" t="s">
        <v>1025</v>
      </c>
      <c r="B3882" s="14">
        <v>45789</v>
      </c>
      <c r="C3882" s="13" t="s">
        <v>121</v>
      </c>
      <c r="D3882" s="13" t="s">
        <v>120</v>
      </c>
      <c r="E3882" s="13" t="s">
        <v>24</v>
      </c>
      <c r="F3882" s="15">
        <v>0</v>
      </c>
      <c r="G3882" s="15">
        <v>0</v>
      </c>
      <c r="H3882" s="15">
        <v>0</v>
      </c>
      <c r="I3882" s="15">
        <v>157.78</v>
      </c>
      <c r="J3882" s="15">
        <v>-157.78</v>
      </c>
      <c r="K3882" s="16">
        <v>0</v>
      </c>
      <c r="L3882" s="13" t="s">
        <v>3413</v>
      </c>
    </row>
    <row r="3883" spans="1:12" ht="24">
      <c r="A3883" s="13" t="s">
        <v>2603</v>
      </c>
      <c r="B3883" s="14">
        <v>45778</v>
      </c>
      <c r="C3883" s="13" t="s">
        <v>1694</v>
      </c>
      <c r="D3883" s="13" t="s">
        <v>76</v>
      </c>
      <c r="E3883" s="13" t="s">
        <v>18</v>
      </c>
      <c r="F3883" s="15">
        <v>0</v>
      </c>
      <c r="G3883" s="15">
        <v>0</v>
      </c>
      <c r="H3883" s="15">
        <v>0</v>
      </c>
      <c r="I3883" s="15">
        <v>505.44</v>
      </c>
      <c r="J3883" s="15">
        <v>-505.44</v>
      </c>
      <c r="K3883" s="16">
        <v>0</v>
      </c>
      <c r="L3883" s="13" t="s">
        <v>80</v>
      </c>
    </row>
    <row r="3884" spans="1:12" ht="24">
      <c r="A3884" s="13" t="s">
        <v>4080</v>
      </c>
      <c r="B3884" s="14">
        <v>45778</v>
      </c>
      <c r="C3884" s="13" t="s">
        <v>257</v>
      </c>
      <c r="D3884" s="13" t="s">
        <v>15</v>
      </c>
      <c r="E3884" s="13" t="s">
        <v>18</v>
      </c>
      <c r="F3884" s="15">
        <v>6870</v>
      </c>
      <c r="G3884" s="15">
        <v>0</v>
      </c>
      <c r="H3884" s="15">
        <v>6870</v>
      </c>
      <c r="I3884" s="15">
        <v>5253.07</v>
      </c>
      <c r="J3884" s="15">
        <v>1616.93</v>
      </c>
      <c r="K3884" s="16">
        <v>0.23536098999999999</v>
      </c>
      <c r="L3884" s="13" t="s">
        <v>80</v>
      </c>
    </row>
    <row r="3885" spans="1:12" ht="36">
      <c r="A3885" s="13" t="s">
        <v>3559</v>
      </c>
      <c r="B3885" s="14">
        <v>45779</v>
      </c>
      <c r="C3885" s="13" t="s">
        <v>213</v>
      </c>
      <c r="D3885" s="13" t="s">
        <v>76</v>
      </c>
      <c r="E3885" s="13" t="s">
        <v>18</v>
      </c>
      <c r="F3885" s="15">
        <v>118</v>
      </c>
      <c r="G3885" s="15">
        <v>0</v>
      </c>
      <c r="H3885" s="15">
        <v>118</v>
      </c>
      <c r="I3885" s="15">
        <v>86.81</v>
      </c>
      <c r="J3885" s="15">
        <v>31.19</v>
      </c>
      <c r="K3885" s="16">
        <v>0.26432202999999999</v>
      </c>
      <c r="L3885" s="13" t="s">
        <v>80</v>
      </c>
    </row>
    <row r="3886" spans="1:12" ht="36">
      <c r="A3886" s="13" t="s">
        <v>3559</v>
      </c>
      <c r="B3886" s="14">
        <v>45782</v>
      </c>
      <c r="C3886" s="13" t="s">
        <v>213</v>
      </c>
      <c r="D3886" s="13" t="s">
        <v>76</v>
      </c>
      <c r="E3886" s="13" t="s">
        <v>18</v>
      </c>
      <c r="F3886" s="15">
        <v>0</v>
      </c>
      <c r="G3886" s="15">
        <v>0</v>
      </c>
      <c r="H3886" s="15">
        <v>0</v>
      </c>
      <c r="I3886" s="15">
        <v>-120.58</v>
      </c>
      <c r="J3886" s="15">
        <v>120.58</v>
      </c>
      <c r="K3886" s="16">
        <v>0</v>
      </c>
      <c r="L3886" s="13" t="s">
        <v>80</v>
      </c>
    </row>
    <row r="3887" spans="1:12" ht="36">
      <c r="A3887" s="13" t="s">
        <v>4081</v>
      </c>
      <c r="B3887" s="14">
        <v>45782</v>
      </c>
      <c r="C3887" s="13" t="s">
        <v>4082</v>
      </c>
      <c r="D3887" s="13" t="s">
        <v>76</v>
      </c>
      <c r="E3887" s="13" t="s">
        <v>18</v>
      </c>
      <c r="F3887" s="15">
        <v>112001.19</v>
      </c>
      <c r="G3887" s="15">
        <v>0</v>
      </c>
      <c r="H3887" s="15">
        <v>112001.19</v>
      </c>
      <c r="I3887" s="15">
        <v>83217.31</v>
      </c>
      <c r="J3887" s="15">
        <v>28783.88</v>
      </c>
      <c r="K3887" s="16">
        <v>0.25699620000000001</v>
      </c>
      <c r="L3887" s="13" t="s">
        <v>80</v>
      </c>
    </row>
    <row r="3888" spans="1:12" ht="24">
      <c r="A3888" s="13" t="s">
        <v>3561</v>
      </c>
      <c r="B3888" s="14">
        <v>45783</v>
      </c>
      <c r="C3888" s="13" t="s">
        <v>3215</v>
      </c>
      <c r="D3888" s="13" t="s">
        <v>59</v>
      </c>
      <c r="E3888" s="13" t="s">
        <v>18</v>
      </c>
      <c r="F3888" s="15">
        <v>0</v>
      </c>
      <c r="G3888" s="15">
        <v>7.44</v>
      </c>
      <c r="H3888" s="15">
        <v>7.44</v>
      </c>
      <c r="I3888" s="15">
        <v>3.72</v>
      </c>
      <c r="J3888" s="15">
        <v>3.72</v>
      </c>
      <c r="K3888" s="16">
        <v>0.5</v>
      </c>
      <c r="L3888" s="13" t="s">
        <v>80</v>
      </c>
    </row>
    <row r="3889" spans="1:12" ht="24">
      <c r="A3889" s="13" t="s">
        <v>3561</v>
      </c>
      <c r="B3889" s="14">
        <v>45789</v>
      </c>
      <c r="C3889" s="13" t="s">
        <v>3215</v>
      </c>
      <c r="D3889" s="13" t="s">
        <v>59</v>
      </c>
      <c r="E3889" s="13" t="s">
        <v>18</v>
      </c>
      <c r="F3889" s="15">
        <v>0</v>
      </c>
      <c r="G3889" s="15">
        <v>0</v>
      </c>
      <c r="H3889" s="15">
        <v>0</v>
      </c>
      <c r="I3889" s="15">
        <v>-55.06</v>
      </c>
      <c r="J3889" s="15">
        <v>55.06</v>
      </c>
      <c r="K3889" s="16">
        <v>0</v>
      </c>
      <c r="L3889" s="13" t="s">
        <v>80</v>
      </c>
    </row>
    <row r="3890" spans="1:12" ht="36">
      <c r="A3890" s="13" t="s">
        <v>4081</v>
      </c>
      <c r="B3890" s="14">
        <v>45789</v>
      </c>
      <c r="C3890" s="13" t="s">
        <v>4082</v>
      </c>
      <c r="D3890" s="13" t="s">
        <v>76</v>
      </c>
      <c r="E3890" s="13" t="s">
        <v>18</v>
      </c>
      <c r="F3890" s="15">
        <v>0</v>
      </c>
      <c r="G3890" s="15">
        <v>0</v>
      </c>
      <c r="H3890" s="15">
        <v>0</v>
      </c>
      <c r="I3890" s="15">
        <v>-61.75</v>
      </c>
      <c r="J3890" s="15">
        <v>61.75</v>
      </c>
      <c r="K3890" s="16">
        <v>0</v>
      </c>
      <c r="L3890" s="13" t="s">
        <v>80</v>
      </c>
    </row>
    <row r="3891" spans="1:12">
      <c r="A3891" s="13" t="s">
        <v>4083</v>
      </c>
      <c r="B3891" s="14">
        <v>45791</v>
      </c>
      <c r="C3891" s="13" t="s">
        <v>396</v>
      </c>
      <c r="D3891" s="13" t="s">
        <v>76</v>
      </c>
      <c r="E3891" s="13" t="s">
        <v>18</v>
      </c>
      <c r="F3891" s="15">
        <v>2625</v>
      </c>
      <c r="G3891" s="15">
        <v>0</v>
      </c>
      <c r="H3891" s="15">
        <v>2625</v>
      </c>
      <c r="I3891" s="15">
        <v>1907.8</v>
      </c>
      <c r="J3891" s="15">
        <v>717.2</v>
      </c>
      <c r="K3891" s="16">
        <v>0.27321905000000002</v>
      </c>
      <c r="L3891" s="13" t="s">
        <v>80</v>
      </c>
    </row>
    <row r="3892" spans="1:12" ht="24">
      <c r="A3892" s="13" t="s">
        <v>2603</v>
      </c>
      <c r="B3892" s="14">
        <v>45793</v>
      </c>
      <c r="C3892" s="13" t="s">
        <v>1694</v>
      </c>
      <c r="D3892" s="13" t="s">
        <v>76</v>
      </c>
      <c r="E3892" s="13" t="s">
        <v>18</v>
      </c>
      <c r="F3892" s="15">
        <v>0</v>
      </c>
      <c r="G3892" s="15">
        <v>4312.33</v>
      </c>
      <c r="H3892" s="15">
        <v>4312.33</v>
      </c>
      <c r="I3892" s="15">
        <v>-3583.17</v>
      </c>
      <c r="J3892" s="15">
        <v>7895.5</v>
      </c>
      <c r="K3892" s="16">
        <v>1.83091275</v>
      </c>
      <c r="L3892" s="13" t="s">
        <v>80</v>
      </c>
    </row>
    <row r="3893" spans="1:12">
      <c r="A3893" s="13" t="s">
        <v>4084</v>
      </c>
      <c r="B3893" s="14">
        <v>45798</v>
      </c>
      <c r="C3893" s="13" t="s">
        <v>314</v>
      </c>
      <c r="D3893" s="13" t="s">
        <v>127</v>
      </c>
      <c r="E3893" s="13" t="s">
        <v>18</v>
      </c>
      <c r="F3893" s="15">
        <v>725</v>
      </c>
      <c r="G3893" s="15">
        <v>0</v>
      </c>
      <c r="H3893" s="15">
        <v>725</v>
      </c>
      <c r="I3893" s="15">
        <v>709.43</v>
      </c>
      <c r="J3893" s="15">
        <v>15.57</v>
      </c>
      <c r="K3893" s="16">
        <v>2.1475859999999999E-2</v>
      </c>
      <c r="L3893" s="13" t="s">
        <v>80</v>
      </c>
    </row>
    <row r="3894" spans="1:12" ht="24">
      <c r="A3894" s="13" t="s">
        <v>2603</v>
      </c>
      <c r="B3894" s="14">
        <v>45798</v>
      </c>
      <c r="C3894" s="13" t="s">
        <v>1694</v>
      </c>
      <c r="D3894" s="13" t="s">
        <v>76</v>
      </c>
      <c r="E3894" s="13" t="s">
        <v>18</v>
      </c>
      <c r="F3894" s="15">
        <v>0</v>
      </c>
      <c r="G3894" s="15">
        <v>0</v>
      </c>
      <c r="H3894" s="15">
        <v>0</v>
      </c>
      <c r="I3894" s="15">
        <v>584.04</v>
      </c>
      <c r="J3894" s="15">
        <v>-584.04</v>
      </c>
      <c r="K3894" s="16">
        <v>0</v>
      </c>
      <c r="L3894" s="13" t="s">
        <v>80</v>
      </c>
    </row>
    <row r="3895" spans="1:12" ht="36">
      <c r="A3895" s="13" t="s">
        <v>4085</v>
      </c>
      <c r="B3895" s="14">
        <v>45800</v>
      </c>
      <c r="C3895" s="13" t="s">
        <v>2928</v>
      </c>
      <c r="D3895" s="13" t="s">
        <v>76</v>
      </c>
      <c r="E3895" s="13" t="s">
        <v>18</v>
      </c>
      <c r="F3895" s="15">
        <v>580</v>
      </c>
      <c r="G3895" s="15">
        <v>0</v>
      </c>
      <c r="H3895" s="15">
        <v>580</v>
      </c>
      <c r="I3895" s="15">
        <v>400.72</v>
      </c>
      <c r="J3895" s="15">
        <v>179.28</v>
      </c>
      <c r="K3895" s="16">
        <v>0.30910345</v>
      </c>
      <c r="L3895" s="13" t="s">
        <v>80</v>
      </c>
    </row>
    <row r="3896" spans="1:12" ht="24">
      <c r="A3896" s="13" t="s">
        <v>4086</v>
      </c>
      <c r="B3896" s="14">
        <v>45805</v>
      </c>
      <c r="C3896" s="13" t="s">
        <v>3215</v>
      </c>
      <c r="D3896" s="13" t="s">
        <v>59</v>
      </c>
      <c r="E3896" s="13" t="s">
        <v>18</v>
      </c>
      <c r="F3896" s="15">
        <v>7473.79</v>
      </c>
      <c r="G3896" s="15">
        <v>0</v>
      </c>
      <c r="H3896" s="15">
        <v>7473.79</v>
      </c>
      <c r="I3896" s="15">
        <v>5358.78</v>
      </c>
      <c r="J3896" s="15">
        <v>2115.0100000000002</v>
      </c>
      <c r="K3896" s="16">
        <v>0.28299028999999998</v>
      </c>
      <c r="L3896" s="13" t="s">
        <v>80</v>
      </c>
    </row>
    <row r="3897" spans="1:12" ht="24">
      <c r="A3897" s="13" t="s">
        <v>4086</v>
      </c>
      <c r="B3897" s="14">
        <v>45806</v>
      </c>
      <c r="C3897" s="13" t="s">
        <v>3215</v>
      </c>
      <c r="D3897" s="13" t="s">
        <v>59</v>
      </c>
      <c r="E3897" s="13" t="s">
        <v>18</v>
      </c>
      <c r="F3897" s="15">
        <v>0</v>
      </c>
      <c r="G3897" s="15">
        <v>0</v>
      </c>
      <c r="H3897" s="15">
        <v>0</v>
      </c>
      <c r="I3897" s="15">
        <v>12.11</v>
      </c>
      <c r="J3897" s="15">
        <v>-12.11</v>
      </c>
      <c r="K3897" s="16">
        <v>0</v>
      </c>
      <c r="L3897" s="13" t="s">
        <v>80</v>
      </c>
    </row>
    <row r="3898" spans="1:12" ht="36">
      <c r="A3898" s="13" t="s">
        <v>4081</v>
      </c>
      <c r="B3898" s="14">
        <v>45806</v>
      </c>
      <c r="C3898" s="13" t="s">
        <v>4082</v>
      </c>
      <c r="D3898" s="13" t="s">
        <v>76</v>
      </c>
      <c r="E3898" s="13" t="s">
        <v>18</v>
      </c>
      <c r="F3898" s="15">
        <v>0</v>
      </c>
      <c r="G3898" s="15">
        <v>-285.2</v>
      </c>
      <c r="H3898" s="15">
        <v>-285.2</v>
      </c>
      <c r="I3898" s="15">
        <v>-690.1</v>
      </c>
      <c r="J3898" s="15">
        <v>404.9</v>
      </c>
      <c r="K3898" s="16">
        <v>-1.41970547</v>
      </c>
      <c r="L3898" s="13" t="s">
        <v>80</v>
      </c>
    </row>
    <row r="3899" spans="1:12" ht="24">
      <c r="A3899" s="13" t="s">
        <v>4087</v>
      </c>
      <c r="B3899" s="14">
        <v>45784</v>
      </c>
      <c r="C3899" s="13" t="s">
        <v>4088</v>
      </c>
      <c r="D3899" s="13" t="s">
        <v>15</v>
      </c>
      <c r="E3899" s="13" t="s">
        <v>18</v>
      </c>
      <c r="F3899" s="15">
        <v>375</v>
      </c>
      <c r="G3899" s="15">
        <v>0</v>
      </c>
      <c r="H3899" s="15">
        <v>375</v>
      </c>
      <c r="I3899" s="15">
        <v>262.36</v>
      </c>
      <c r="J3899" s="15">
        <v>112.64</v>
      </c>
      <c r="K3899" s="16">
        <v>0.30037332999999999</v>
      </c>
      <c r="L3899" s="13" t="s">
        <v>1018</v>
      </c>
    </row>
    <row r="3900" spans="1:12">
      <c r="A3900" s="13" t="s">
        <v>3556</v>
      </c>
      <c r="B3900" s="14">
        <v>45807</v>
      </c>
      <c r="C3900" s="13" t="s">
        <v>3557</v>
      </c>
      <c r="D3900" s="13" t="s">
        <v>15</v>
      </c>
      <c r="E3900" s="13" t="s">
        <v>18</v>
      </c>
      <c r="F3900" s="15">
        <v>0</v>
      </c>
      <c r="G3900" s="15">
        <v>0</v>
      </c>
      <c r="H3900" s="15">
        <v>0</v>
      </c>
      <c r="I3900" s="15">
        <v>37.5</v>
      </c>
      <c r="J3900" s="15">
        <v>-37.5</v>
      </c>
      <c r="K3900" s="16">
        <v>0</v>
      </c>
      <c r="L3900" s="13" t="s">
        <v>1779</v>
      </c>
    </row>
    <row r="3901" spans="1:12" ht="36">
      <c r="A3901" s="13" t="s">
        <v>3601</v>
      </c>
      <c r="B3901" s="14">
        <v>45782</v>
      </c>
      <c r="C3901" s="13" t="s">
        <v>592</v>
      </c>
      <c r="D3901" s="13" t="s">
        <v>106</v>
      </c>
      <c r="E3901" s="13" t="s">
        <v>33</v>
      </c>
      <c r="F3901" s="15">
        <v>0</v>
      </c>
      <c r="G3901" s="15">
        <v>0</v>
      </c>
      <c r="H3901" s="15">
        <v>0</v>
      </c>
      <c r="I3901" s="15">
        <v>6.24</v>
      </c>
      <c r="J3901" s="15">
        <v>-6.24</v>
      </c>
      <c r="K3901" s="16">
        <v>0</v>
      </c>
      <c r="L3901" s="13" t="s">
        <v>142</v>
      </c>
    </row>
    <row r="3902" spans="1:12">
      <c r="A3902" s="13" t="s">
        <v>4089</v>
      </c>
      <c r="B3902" s="14">
        <v>45784</v>
      </c>
      <c r="C3902" s="13" t="s">
        <v>4090</v>
      </c>
      <c r="D3902" s="13" t="s">
        <v>15</v>
      </c>
      <c r="E3902" s="13" t="s">
        <v>33</v>
      </c>
      <c r="F3902" s="15">
        <v>10326.290000000001</v>
      </c>
      <c r="G3902" s="15">
        <v>0</v>
      </c>
      <c r="H3902" s="15">
        <v>10326.290000000001</v>
      </c>
      <c r="I3902" s="15">
        <v>7915.27</v>
      </c>
      <c r="J3902" s="15">
        <v>2411.02</v>
      </c>
      <c r="K3902" s="16">
        <v>0.23348366000000001</v>
      </c>
      <c r="L3902" s="13" t="s">
        <v>142</v>
      </c>
    </row>
    <row r="3903" spans="1:12">
      <c r="A3903" s="13" t="s">
        <v>3578</v>
      </c>
      <c r="B3903" s="14">
        <v>45789</v>
      </c>
      <c r="C3903" s="13" t="s">
        <v>653</v>
      </c>
      <c r="D3903" s="13" t="s">
        <v>106</v>
      </c>
      <c r="E3903" s="13" t="s">
        <v>33</v>
      </c>
      <c r="F3903" s="15">
        <v>0</v>
      </c>
      <c r="G3903" s="15">
        <v>1929.74</v>
      </c>
      <c r="H3903" s="15">
        <v>1929.74</v>
      </c>
      <c r="I3903" s="15">
        <v>-479.25</v>
      </c>
      <c r="J3903" s="15">
        <v>2408.9899999999998</v>
      </c>
      <c r="K3903" s="16">
        <v>1.2483495200000001</v>
      </c>
      <c r="L3903" s="13" t="s">
        <v>142</v>
      </c>
    </row>
    <row r="3904" spans="1:12">
      <c r="A3904" s="13" t="s">
        <v>3578</v>
      </c>
      <c r="B3904" s="14">
        <v>45790</v>
      </c>
      <c r="C3904" s="13" t="s">
        <v>653</v>
      </c>
      <c r="D3904" s="13" t="s">
        <v>106</v>
      </c>
      <c r="E3904" s="13" t="s">
        <v>33</v>
      </c>
      <c r="F3904" s="15">
        <v>0</v>
      </c>
      <c r="G3904" s="15">
        <v>0</v>
      </c>
      <c r="H3904" s="15">
        <v>0</v>
      </c>
      <c r="I3904" s="15">
        <v>3.65</v>
      </c>
      <c r="J3904" s="15">
        <v>-3.65</v>
      </c>
      <c r="K3904" s="16">
        <v>0</v>
      </c>
      <c r="L3904" s="13" t="s">
        <v>142</v>
      </c>
    </row>
    <row r="3905" spans="1:12">
      <c r="A3905" s="13" t="s">
        <v>4089</v>
      </c>
      <c r="B3905" s="14">
        <v>45791</v>
      </c>
      <c r="C3905" s="13" t="s">
        <v>4090</v>
      </c>
      <c r="D3905" s="13" t="s">
        <v>15</v>
      </c>
      <c r="E3905" s="13" t="s">
        <v>33</v>
      </c>
      <c r="F3905" s="15">
        <v>0</v>
      </c>
      <c r="G3905" s="15">
        <v>0</v>
      </c>
      <c r="H3905" s="15">
        <v>0</v>
      </c>
      <c r="I3905" s="15">
        <v>12.25</v>
      </c>
      <c r="J3905" s="15">
        <v>-12.25</v>
      </c>
      <c r="K3905" s="16">
        <v>0</v>
      </c>
      <c r="L3905" s="13" t="s">
        <v>142</v>
      </c>
    </row>
    <row r="3906" spans="1:12" ht="36">
      <c r="A3906" s="13" t="s">
        <v>3372</v>
      </c>
      <c r="B3906" s="14">
        <v>45795</v>
      </c>
      <c r="C3906" s="13" t="s">
        <v>592</v>
      </c>
      <c r="D3906" s="13" t="s">
        <v>106</v>
      </c>
      <c r="E3906" s="13" t="s">
        <v>33</v>
      </c>
      <c r="F3906" s="15">
        <v>0</v>
      </c>
      <c r="G3906" s="15">
        <v>0</v>
      </c>
      <c r="H3906" s="15">
        <v>0</v>
      </c>
      <c r="I3906" s="15">
        <v>19.72</v>
      </c>
      <c r="J3906" s="15">
        <v>-19.72</v>
      </c>
      <c r="K3906" s="16">
        <v>0</v>
      </c>
      <c r="L3906" s="13" t="s">
        <v>142</v>
      </c>
    </row>
    <row r="3907" spans="1:12" ht="36">
      <c r="A3907" s="13" t="s">
        <v>3372</v>
      </c>
      <c r="B3907" s="14">
        <v>45797</v>
      </c>
      <c r="C3907" s="13" t="s">
        <v>592</v>
      </c>
      <c r="D3907" s="13" t="s">
        <v>106</v>
      </c>
      <c r="E3907" s="13" t="s">
        <v>33</v>
      </c>
      <c r="F3907" s="15">
        <v>0</v>
      </c>
      <c r="G3907" s="15">
        <v>0</v>
      </c>
      <c r="H3907" s="15">
        <v>0</v>
      </c>
      <c r="I3907" s="15">
        <v>-55.2</v>
      </c>
      <c r="J3907" s="15">
        <v>55.2</v>
      </c>
      <c r="K3907" s="16">
        <v>0</v>
      </c>
      <c r="L3907" s="13" t="s">
        <v>142</v>
      </c>
    </row>
    <row r="3908" spans="1:12" ht="24">
      <c r="A3908" s="13" t="s">
        <v>4091</v>
      </c>
      <c r="B3908" s="14">
        <v>45800</v>
      </c>
      <c r="C3908" s="13" t="s">
        <v>270</v>
      </c>
      <c r="D3908" s="13" t="s">
        <v>30</v>
      </c>
      <c r="E3908" s="13" t="s">
        <v>33</v>
      </c>
      <c r="F3908" s="15">
        <v>1629.95</v>
      </c>
      <c r="G3908" s="15">
        <v>0</v>
      </c>
      <c r="H3908" s="15">
        <v>1629.95</v>
      </c>
      <c r="I3908" s="15">
        <v>1229.3399999999999</v>
      </c>
      <c r="J3908" s="15">
        <v>400.61</v>
      </c>
      <c r="K3908" s="16">
        <v>0.24578054999999999</v>
      </c>
      <c r="L3908" s="13" t="s">
        <v>142</v>
      </c>
    </row>
    <row r="3909" spans="1:12" ht="24">
      <c r="A3909" s="13" t="s">
        <v>4092</v>
      </c>
      <c r="B3909" s="14">
        <v>45804</v>
      </c>
      <c r="C3909" s="13" t="s">
        <v>270</v>
      </c>
      <c r="D3909" s="13" t="s">
        <v>30</v>
      </c>
      <c r="E3909" s="13" t="s">
        <v>33</v>
      </c>
      <c r="F3909" s="15">
        <v>1331.92</v>
      </c>
      <c r="G3909" s="15">
        <v>0</v>
      </c>
      <c r="H3909" s="15">
        <v>1331.92</v>
      </c>
      <c r="I3909" s="15">
        <v>998.94</v>
      </c>
      <c r="J3909" s="15">
        <v>332.98</v>
      </c>
      <c r="K3909" s="16">
        <v>0.25</v>
      </c>
      <c r="L3909" s="13" t="s">
        <v>142</v>
      </c>
    </row>
    <row r="3910" spans="1:12" ht="24">
      <c r="A3910" s="13" t="s">
        <v>3444</v>
      </c>
      <c r="B3910" s="14">
        <v>45805</v>
      </c>
      <c r="C3910" s="13" t="s">
        <v>3445</v>
      </c>
      <c r="D3910" s="13" t="s">
        <v>106</v>
      </c>
      <c r="E3910" s="13" t="s">
        <v>33</v>
      </c>
      <c r="F3910" s="15">
        <v>0</v>
      </c>
      <c r="G3910" s="15">
        <v>0</v>
      </c>
      <c r="H3910" s="15">
        <v>0</v>
      </c>
      <c r="I3910" s="15">
        <v>2349.23</v>
      </c>
      <c r="J3910" s="15">
        <v>-2349.23</v>
      </c>
      <c r="K3910" s="16">
        <v>0</v>
      </c>
      <c r="L3910" s="13" t="s">
        <v>142</v>
      </c>
    </row>
    <row r="3911" spans="1:12" ht="36">
      <c r="A3911" s="13" t="s">
        <v>3947</v>
      </c>
      <c r="B3911" s="14">
        <v>45806</v>
      </c>
      <c r="C3911" s="13" t="s">
        <v>3948</v>
      </c>
      <c r="D3911" s="13" t="s">
        <v>81</v>
      </c>
      <c r="E3911" s="13" t="s">
        <v>33</v>
      </c>
      <c r="F3911" s="15">
        <v>10994.96</v>
      </c>
      <c r="G3911" s="15">
        <v>0</v>
      </c>
      <c r="H3911" s="15">
        <v>10994.96</v>
      </c>
      <c r="I3911" s="15">
        <v>8298.5400000000009</v>
      </c>
      <c r="J3911" s="15">
        <v>2696.42</v>
      </c>
      <c r="K3911" s="16">
        <v>0.24524145999999999</v>
      </c>
      <c r="L3911" s="13" t="s">
        <v>142</v>
      </c>
    </row>
    <row r="3912" spans="1:12" ht="24">
      <c r="A3912" s="13" t="s">
        <v>4093</v>
      </c>
      <c r="B3912" s="14">
        <v>45806</v>
      </c>
      <c r="C3912" s="13" t="s">
        <v>4094</v>
      </c>
      <c r="D3912" s="13" t="s">
        <v>106</v>
      </c>
      <c r="E3912" s="13" t="s">
        <v>33</v>
      </c>
      <c r="F3912" s="15">
        <v>16736.939999999999</v>
      </c>
      <c r="G3912" s="15">
        <v>0</v>
      </c>
      <c r="H3912" s="15">
        <v>16736.939999999999</v>
      </c>
      <c r="I3912" s="15">
        <v>15063.16</v>
      </c>
      <c r="J3912" s="15">
        <v>1673.78</v>
      </c>
      <c r="K3912" s="16">
        <v>0.10000514000000001</v>
      </c>
      <c r="L3912" s="13" t="s">
        <v>142</v>
      </c>
    </row>
    <row r="3913" spans="1:12" ht="24">
      <c r="A3913" s="13" t="s">
        <v>3444</v>
      </c>
      <c r="B3913" s="14">
        <v>45806</v>
      </c>
      <c r="C3913" s="13" t="s">
        <v>3445</v>
      </c>
      <c r="D3913" s="13" t="s">
        <v>106</v>
      </c>
      <c r="E3913" s="13" t="s">
        <v>33</v>
      </c>
      <c r="F3913" s="15">
        <v>0</v>
      </c>
      <c r="G3913" s="15">
        <v>0</v>
      </c>
      <c r="H3913" s="15">
        <v>0</v>
      </c>
      <c r="I3913" s="15">
        <v>-1918</v>
      </c>
      <c r="J3913" s="15">
        <v>1918</v>
      </c>
      <c r="K3913" s="16">
        <v>0</v>
      </c>
      <c r="L3913" s="13" t="s">
        <v>142</v>
      </c>
    </row>
    <row r="3914" spans="1:12" ht="24">
      <c r="A3914" s="13" t="s">
        <v>4095</v>
      </c>
      <c r="B3914" s="14">
        <v>45806</v>
      </c>
      <c r="C3914" s="13" t="s">
        <v>4094</v>
      </c>
      <c r="D3914" s="13" t="s">
        <v>106</v>
      </c>
      <c r="E3914" s="13" t="s">
        <v>33</v>
      </c>
      <c r="F3914" s="15">
        <v>22344</v>
      </c>
      <c r="G3914" s="15">
        <v>0</v>
      </c>
      <c r="H3914" s="15">
        <v>22344</v>
      </c>
      <c r="I3914" s="15">
        <v>20109.599999999999</v>
      </c>
      <c r="J3914" s="15">
        <v>2234.4</v>
      </c>
      <c r="K3914" s="16">
        <v>0.1</v>
      </c>
      <c r="L3914" s="13" t="s">
        <v>142</v>
      </c>
    </row>
    <row r="3915" spans="1:12" ht="24">
      <c r="A3915" s="13" t="s">
        <v>4096</v>
      </c>
      <c r="B3915" s="14">
        <v>45806</v>
      </c>
      <c r="C3915" s="13" t="s">
        <v>4094</v>
      </c>
      <c r="D3915" s="13" t="s">
        <v>106</v>
      </c>
      <c r="E3915" s="13" t="s">
        <v>33</v>
      </c>
      <c r="F3915" s="15">
        <v>8077.84</v>
      </c>
      <c r="G3915" s="15">
        <v>0</v>
      </c>
      <c r="H3915" s="15">
        <v>8077.84</v>
      </c>
      <c r="I3915" s="15">
        <v>6601.15</v>
      </c>
      <c r="J3915" s="15">
        <v>1476.69</v>
      </c>
      <c r="K3915" s="16">
        <v>0.18280753</v>
      </c>
      <c r="L3915" s="13" t="s">
        <v>142</v>
      </c>
    </row>
    <row r="3916" spans="1:12" ht="24">
      <c r="A3916" s="13" t="s">
        <v>2122</v>
      </c>
      <c r="B3916" s="14">
        <v>45807</v>
      </c>
      <c r="C3916" s="13" t="s">
        <v>270</v>
      </c>
      <c r="D3916" s="13" t="s">
        <v>106</v>
      </c>
      <c r="E3916" s="13" t="s">
        <v>33</v>
      </c>
      <c r="F3916" s="15">
        <v>0</v>
      </c>
      <c r="G3916" s="15">
        <v>0</v>
      </c>
      <c r="H3916" s="15">
        <v>0</v>
      </c>
      <c r="I3916" s="15">
        <v>75</v>
      </c>
      <c r="J3916" s="15">
        <v>-75</v>
      </c>
      <c r="K3916" s="16">
        <v>0</v>
      </c>
      <c r="L3916" s="13" t="s">
        <v>142</v>
      </c>
    </row>
    <row r="3917" spans="1:12">
      <c r="A3917" s="13" t="s">
        <v>3578</v>
      </c>
      <c r="B3917" s="14">
        <v>45807</v>
      </c>
      <c r="C3917" s="13" t="s">
        <v>653</v>
      </c>
      <c r="D3917" s="13" t="s">
        <v>106</v>
      </c>
      <c r="E3917" s="13" t="s">
        <v>33</v>
      </c>
      <c r="F3917" s="15">
        <v>0</v>
      </c>
      <c r="G3917" s="15">
        <v>0</v>
      </c>
      <c r="H3917" s="15">
        <v>0</v>
      </c>
      <c r="I3917" s="15">
        <v>4650</v>
      </c>
      <c r="J3917" s="15">
        <v>-4650</v>
      </c>
      <c r="K3917" s="16">
        <v>0</v>
      </c>
      <c r="L3917" s="13" t="s">
        <v>142</v>
      </c>
    </row>
    <row r="3918" spans="1:12" ht="24">
      <c r="A3918" s="13" t="s">
        <v>3444</v>
      </c>
      <c r="B3918" s="14">
        <v>45807</v>
      </c>
      <c r="C3918" s="13" t="s">
        <v>3445</v>
      </c>
      <c r="D3918" s="13" t="s">
        <v>106</v>
      </c>
      <c r="E3918" s="13" t="s">
        <v>33</v>
      </c>
      <c r="F3918" s="15">
        <v>0</v>
      </c>
      <c r="G3918" s="15">
        <v>0</v>
      </c>
      <c r="H3918" s="15">
        <v>0</v>
      </c>
      <c r="I3918" s="15">
        <v>200</v>
      </c>
      <c r="J3918" s="15">
        <v>-200</v>
      </c>
      <c r="K3918" s="16">
        <v>0</v>
      </c>
      <c r="L3918" s="13" t="s">
        <v>142</v>
      </c>
    </row>
    <row r="3919" spans="1:12" ht="60">
      <c r="A3919" s="13" t="s">
        <v>4097</v>
      </c>
      <c r="B3919" s="14">
        <v>45807</v>
      </c>
      <c r="C3919" s="13" t="s">
        <v>126</v>
      </c>
      <c r="D3919" s="13" t="s">
        <v>105</v>
      </c>
      <c r="E3919" s="13" t="s">
        <v>33</v>
      </c>
      <c r="F3919" s="15">
        <v>51792.32</v>
      </c>
      <c r="G3919" s="15">
        <v>0</v>
      </c>
      <c r="H3919" s="15">
        <v>51792.32</v>
      </c>
      <c r="I3919" s="15">
        <v>39044.379999999997</v>
      </c>
      <c r="J3919" s="15">
        <v>12747.94</v>
      </c>
      <c r="K3919" s="16">
        <v>0.24613572</v>
      </c>
      <c r="L3919" s="13" t="s">
        <v>142</v>
      </c>
    </row>
    <row r="3920" spans="1:12" ht="24">
      <c r="A3920" s="13" t="s">
        <v>3584</v>
      </c>
      <c r="B3920" s="14">
        <v>45778</v>
      </c>
      <c r="C3920" s="13" t="s">
        <v>3967</v>
      </c>
      <c r="D3920" s="13" t="s">
        <v>45</v>
      </c>
      <c r="E3920" s="13" t="s">
        <v>33</v>
      </c>
      <c r="F3920" s="15">
        <v>0</v>
      </c>
      <c r="G3920" s="15">
        <v>0</v>
      </c>
      <c r="H3920" s="15">
        <v>0</v>
      </c>
      <c r="I3920" s="15">
        <v>-91.34</v>
      </c>
      <c r="J3920" s="15">
        <v>91.34</v>
      </c>
      <c r="K3920" s="16">
        <v>0</v>
      </c>
      <c r="L3920" s="13" t="s">
        <v>77</v>
      </c>
    </row>
    <row r="3921" spans="1:12">
      <c r="A3921" s="13" t="s">
        <v>3585</v>
      </c>
      <c r="B3921" s="14">
        <v>45778</v>
      </c>
      <c r="C3921" s="13" t="s">
        <v>3586</v>
      </c>
      <c r="D3921" s="13" t="s">
        <v>77</v>
      </c>
      <c r="E3921" s="13" t="s">
        <v>33</v>
      </c>
      <c r="F3921" s="15">
        <v>0</v>
      </c>
      <c r="G3921" s="15">
        <v>0</v>
      </c>
      <c r="H3921" s="15">
        <v>0</v>
      </c>
      <c r="I3921" s="15">
        <v>25.02</v>
      </c>
      <c r="J3921" s="15">
        <v>-25.02</v>
      </c>
      <c r="K3921" s="16">
        <v>0</v>
      </c>
      <c r="L3921" s="13" t="s">
        <v>77</v>
      </c>
    </row>
    <row r="3922" spans="1:12" ht="24">
      <c r="A3922" s="13" t="s">
        <v>3584</v>
      </c>
      <c r="B3922" s="14">
        <v>45779</v>
      </c>
      <c r="C3922" s="13" t="s">
        <v>3967</v>
      </c>
      <c r="D3922" s="13" t="s">
        <v>45</v>
      </c>
      <c r="E3922" s="13" t="s">
        <v>33</v>
      </c>
      <c r="F3922" s="15">
        <v>0</v>
      </c>
      <c r="G3922" s="15">
        <v>0</v>
      </c>
      <c r="H3922" s="15">
        <v>0</v>
      </c>
      <c r="I3922" s="15">
        <v>-0.02</v>
      </c>
      <c r="J3922" s="15">
        <v>0.02</v>
      </c>
      <c r="K3922" s="16">
        <v>0</v>
      </c>
      <c r="L3922" s="13" t="s">
        <v>77</v>
      </c>
    </row>
    <row r="3923" spans="1:12" ht="36">
      <c r="A3923" s="13" t="s">
        <v>2860</v>
      </c>
      <c r="B3923" s="14">
        <v>45779</v>
      </c>
      <c r="C3923" s="13" t="s">
        <v>135</v>
      </c>
      <c r="D3923" s="13" t="s">
        <v>106</v>
      </c>
      <c r="E3923" s="13" t="s">
        <v>33</v>
      </c>
      <c r="F3923" s="15">
        <v>0</v>
      </c>
      <c r="G3923" s="15">
        <v>0</v>
      </c>
      <c r="H3923" s="15">
        <v>0</v>
      </c>
      <c r="I3923" s="15">
        <v>1765.14</v>
      </c>
      <c r="J3923" s="15">
        <v>-1765.14</v>
      </c>
      <c r="K3923" s="16">
        <v>0</v>
      </c>
      <c r="L3923" s="13" t="s">
        <v>77</v>
      </c>
    </row>
    <row r="3924" spans="1:12" ht="36">
      <c r="A3924" s="13" t="s">
        <v>4098</v>
      </c>
      <c r="B3924" s="14">
        <v>45779</v>
      </c>
      <c r="C3924" s="13" t="s">
        <v>135</v>
      </c>
      <c r="D3924" s="13" t="s">
        <v>106</v>
      </c>
      <c r="E3924" s="13" t="s">
        <v>33</v>
      </c>
      <c r="F3924" s="15">
        <v>32001.01</v>
      </c>
      <c r="G3924" s="15">
        <v>0</v>
      </c>
      <c r="H3924" s="15">
        <v>32001.01</v>
      </c>
      <c r="I3924" s="15">
        <v>24279.37</v>
      </c>
      <c r="J3924" s="15">
        <v>7721.64</v>
      </c>
      <c r="K3924" s="16">
        <v>0.24129363000000001</v>
      </c>
      <c r="L3924" s="13" t="s">
        <v>77</v>
      </c>
    </row>
    <row r="3925" spans="1:12" ht="36">
      <c r="A3925" s="13" t="s">
        <v>4099</v>
      </c>
      <c r="B3925" s="14">
        <v>45779</v>
      </c>
      <c r="C3925" s="13" t="s">
        <v>135</v>
      </c>
      <c r="D3925" s="13" t="s">
        <v>106</v>
      </c>
      <c r="E3925" s="13" t="s">
        <v>33</v>
      </c>
      <c r="F3925" s="15">
        <v>2098.5</v>
      </c>
      <c r="G3925" s="15">
        <v>0</v>
      </c>
      <c r="H3925" s="15">
        <v>2098.5</v>
      </c>
      <c r="I3925" s="15">
        <v>1434.64</v>
      </c>
      <c r="J3925" s="15">
        <v>663.86</v>
      </c>
      <c r="K3925" s="16">
        <v>0.31634976999999997</v>
      </c>
      <c r="L3925" s="13" t="s">
        <v>77</v>
      </c>
    </row>
    <row r="3926" spans="1:12" ht="36">
      <c r="A3926" s="13" t="s">
        <v>2487</v>
      </c>
      <c r="B3926" s="14">
        <v>45782</v>
      </c>
      <c r="C3926" s="13" t="s">
        <v>473</v>
      </c>
      <c r="D3926" s="13" t="s">
        <v>45</v>
      </c>
      <c r="E3926" s="13" t="s">
        <v>33</v>
      </c>
      <c r="F3926" s="15">
        <v>0</v>
      </c>
      <c r="G3926" s="15">
        <v>0</v>
      </c>
      <c r="H3926" s="15">
        <v>0</v>
      </c>
      <c r="I3926" s="15">
        <v>65.599999999999994</v>
      </c>
      <c r="J3926" s="15">
        <v>-65.599999999999994</v>
      </c>
      <c r="K3926" s="16">
        <v>0</v>
      </c>
      <c r="L3926" s="13" t="s">
        <v>77</v>
      </c>
    </row>
    <row r="3927" spans="1:12" ht="24">
      <c r="A3927" s="13" t="s">
        <v>2855</v>
      </c>
      <c r="B3927" s="14">
        <v>45782</v>
      </c>
      <c r="C3927" s="13" t="s">
        <v>1634</v>
      </c>
      <c r="D3927" s="13" t="s">
        <v>30</v>
      </c>
      <c r="E3927" s="13" t="s">
        <v>33</v>
      </c>
      <c r="F3927" s="15">
        <v>0</v>
      </c>
      <c r="G3927" s="15">
        <v>125</v>
      </c>
      <c r="H3927" s="15">
        <v>125</v>
      </c>
      <c r="I3927" s="15">
        <v>88.23</v>
      </c>
      <c r="J3927" s="15">
        <v>36.770000000000003</v>
      </c>
      <c r="K3927" s="16">
        <v>0.29415999999999998</v>
      </c>
      <c r="L3927" s="13" t="s">
        <v>77</v>
      </c>
    </row>
    <row r="3928" spans="1:12" ht="36">
      <c r="A3928" s="13" t="s">
        <v>386</v>
      </c>
      <c r="B3928" s="14">
        <v>45783</v>
      </c>
      <c r="C3928" s="13" t="s">
        <v>387</v>
      </c>
      <c r="D3928" s="13" t="s">
        <v>106</v>
      </c>
      <c r="E3928" s="13" t="s">
        <v>33</v>
      </c>
      <c r="F3928" s="15">
        <v>0</v>
      </c>
      <c r="G3928" s="15">
        <v>0</v>
      </c>
      <c r="H3928" s="15">
        <v>0</v>
      </c>
      <c r="I3928" s="15">
        <v>-3294.6</v>
      </c>
      <c r="J3928" s="15">
        <v>3294.6</v>
      </c>
      <c r="K3928" s="16">
        <v>0</v>
      </c>
      <c r="L3928" s="13" t="s">
        <v>77</v>
      </c>
    </row>
    <row r="3929" spans="1:12" ht="36">
      <c r="A3929" s="13" t="s">
        <v>2860</v>
      </c>
      <c r="B3929" s="14">
        <v>45783</v>
      </c>
      <c r="C3929" s="13" t="s">
        <v>135</v>
      </c>
      <c r="D3929" s="13" t="s">
        <v>106</v>
      </c>
      <c r="E3929" s="13" t="s">
        <v>33</v>
      </c>
      <c r="F3929" s="15">
        <v>0</v>
      </c>
      <c r="G3929" s="15">
        <v>0</v>
      </c>
      <c r="H3929" s="15">
        <v>0</v>
      </c>
      <c r="I3929" s="15">
        <v>79.02</v>
      </c>
      <c r="J3929" s="15">
        <v>-79.02</v>
      </c>
      <c r="K3929" s="16">
        <v>0</v>
      </c>
      <c r="L3929" s="13" t="s">
        <v>77</v>
      </c>
    </row>
    <row r="3930" spans="1:12" ht="24">
      <c r="A3930" s="13" t="s">
        <v>3513</v>
      </c>
      <c r="B3930" s="14">
        <v>45783</v>
      </c>
      <c r="C3930" s="13" t="s">
        <v>56</v>
      </c>
      <c r="D3930" s="13" t="s">
        <v>30</v>
      </c>
      <c r="E3930" s="13" t="s">
        <v>33</v>
      </c>
      <c r="F3930" s="15">
        <v>0</v>
      </c>
      <c r="G3930" s="15">
        <v>0</v>
      </c>
      <c r="H3930" s="15">
        <v>0</v>
      </c>
      <c r="I3930" s="15">
        <v>-0.01</v>
      </c>
      <c r="J3930" s="15">
        <v>0.01</v>
      </c>
      <c r="K3930" s="16">
        <v>0</v>
      </c>
      <c r="L3930" s="13" t="s">
        <v>77</v>
      </c>
    </row>
    <row r="3931" spans="1:12" ht="24">
      <c r="A3931" s="13" t="s">
        <v>3533</v>
      </c>
      <c r="B3931" s="14">
        <v>45783</v>
      </c>
      <c r="C3931" s="13" t="s">
        <v>3534</v>
      </c>
      <c r="D3931" s="13" t="s">
        <v>30</v>
      </c>
      <c r="E3931" s="13" t="s">
        <v>33</v>
      </c>
      <c r="F3931" s="15">
        <v>0</v>
      </c>
      <c r="G3931" s="15">
        <v>0</v>
      </c>
      <c r="H3931" s="15">
        <v>0</v>
      </c>
      <c r="I3931" s="15">
        <v>17.5</v>
      </c>
      <c r="J3931" s="15">
        <v>-17.5</v>
      </c>
      <c r="K3931" s="16">
        <v>0</v>
      </c>
      <c r="L3931" s="13" t="s">
        <v>77</v>
      </c>
    </row>
    <row r="3932" spans="1:12" ht="24">
      <c r="A3932" s="13" t="s">
        <v>3629</v>
      </c>
      <c r="B3932" s="14">
        <v>45784</v>
      </c>
      <c r="C3932" s="13" t="s">
        <v>56</v>
      </c>
      <c r="D3932" s="13" t="s">
        <v>30</v>
      </c>
      <c r="E3932" s="13" t="s">
        <v>33</v>
      </c>
      <c r="F3932" s="15">
        <v>287536.26</v>
      </c>
      <c r="G3932" s="15">
        <v>0</v>
      </c>
      <c r="H3932" s="15">
        <v>287536.26</v>
      </c>
      <c r="I3932" s="15">
        <v>234286.93</v>
      </c>
      <c r="J3932" s="15">
        <v>53249.33</v>
      </c>
      <c r="K3932" s="16">
        <v>0.18519169999999999</v>
      </c>
      <c r="L3932" s="13" t="s">
        <v>77</v>
      </c>
    </row>
    <row r="3933" spans="1:12" ht="36">
      <c r="A3933" s="13" t="s">
        <v>2487</v>
      </c>
      <c r="B3933" s="14">
        <v>45784</v>
      </c>
      <c r="C3933" s="13" t="s">
        <v>473</v>
      </c>
      <c r="D3933" s="13" t="s">
        <v>45</v>
      </c>
      <c r="E3933" s="13" t="s">
        <v>33</v>
      </c>
      <c r="F3933" s="15">
        <v>0</v>
      </c>
      <c r="G3933" s="15">
        <v>1699</v>
      </c>
      <c r="H3933" s="15">
        <v>1699</v>
      </c>
      <c r="I3933" s="15">
        <v>1359.2</v>
      </c>
      <c r="J3933" s="15">
        <v>339.8</v>
      </c>
      <c r="K3933" s="16">
        <v>0.2</v>
      </c>
      <c r="L3933" s="13" t="s">
        <v>77</v>
      </c>
    </row>
    <row r="3934" spans="1:12" ht="24">
      <c r="A3934" s="13" t="s">
        <v>3584</v>
      </c>
      <c r="B3934" s="14">
        <v>45785</v>
      </c>
      <c r="C3934" s="13" t="s">
        <v>3967</v>
      </c>
      <c r="D3934" s="13" t="s">
        <v>45</v>
      </c>
      <c r="E3934" s="13" t="s">
        <v>33</v>
      </c>
      <c r="F3934" s="15">
        <v>0</v>
      </c>
      <c r="G3934" s="15">
        <v>0</v>
      </c>
      <c r="H3934" s="15">
        <v>0</v>
      </c>
      <c r="I3934" s="15">
        <v>18.260000000000002</v>
      </c>
      <c r="J3934" s="15">
        <v>-18.260000000000002</v>
      </c>
      <c r="K3934" s="16">
        <v>0</v>
      </c>
      <c r="L3934" s="13" t="s">
        <v>77</v>
      </c>
    </row>
    <row r="3935" spans="1:12" ht="36">
      <c r="A3935" s="13" t="s">
        <v>4098</v>
      </c>
      <c r="B3935" s="14">
        <v>45786</v>
      </c>
      <c r="C3935" s="13" t="s">
        <v>135</v>
      </c>
      <c r="D3935" s="13" t="s">
        <v>106</v>
      </c>
      <c r="E3935" s="13" t="s">
        <v>33</v>
      </c>
      <c r="F3935" s="15">
        <v>0</v>
      </c>
      <c r="G3935" s="15">
        <v>499796.89</v>
      </c>
      <c r="H3935" s="15">
        <v>499796.89</v>
      </c>
      <c r="I3935" s="15">
        <v>-23.48</v>
      </c>
      <c r="J3935" s="15">
        <v>499820.37</v>
      </c>
      <c r="K3935" s="16">
        <v>1.00004698</v>
      </c>
      <c r="L3935" s="13" t="s">
        <v>77</v>
      </c>
    </row>
    <row r="3936" spans="1:12">
      <c r="A3936" s="13" t="s">
        <v>2854</v>
      </c>
      <c r="B3936" s="14">
        <v>45786</v>
      </c>
      <c r="C3936" s="13" t="s">
        <v>351</v>
      </c>
      <c r="D3936" s="13" t="s">
        <v>105</v>
      </c>
      <c r="E3936" s="13" t="s">
        <v>33</v>
      </c>
      <c r="F3936" s="15">
        <v>0</v>
      </c>
      <c r="G3936" s="15">
        <v>200</v>
      </c>
      <c r="H3936" s="15">
        <v>200</v>
      </c>
      <c r="I3936" s="15">
        <v>-75</v>
      </c>
      <c r="J3936" s="15">
        <v>275</v>
      </c>
      <c r="K3936" s="16">
        <v>1.375</v>
      </c>
      <c r="L3936" s="13" t="s">
        <v>77</v>
      </c>
    </row>
    <row r="3937" spans="1:12" ht="24">
      <c r="A3937" s="13" t="s">
        <v>3996</v>
      </c>
      <c r="B3937" s="14">
        <v>45786</v>
      </c>
      <c r="C3937" s="13" t="s">
        <v>1035</v>
      </c>
      <c r="D3937" s="13" t="s">
        <v>106</v>
      </c>
      <c r="E3937" s="13" t="s">
        <v>33</v>
      </c>
      <c r="F3937" s="15">
        <v>8043.06</v>
      </c>
      <c r="G3937" s="15">
        <v>0</v>
      </c>
      <c r="H3937" s="15">
        <v>8043.06</v>
      </c>
      <c r="I3937" s="15">
        <v>6602.66</v>
      </c>
      <c r="J3937" s="15">
        <v>1440.4</v>
      </c>
      <c r="K3937" s="16">
        <v>0.17908607000000001</v>
      </c>
      <c r="L3937" s="13" t="s">
        <v>77</v>
      </c>
    </row>
    <row r="3938" spans="1:12" ht="24">
      <c r="A3938" s="13" t="s">
        <v>3533</v>
      </c>
      <c r="B3938" s="14">
        <v>45786</v>
      </c>
      <c r="C3938" s="13" t="s">
        <v>3534</v>
      </c>
      <c r="D3938" s="13" t="s">
        <v>30</v>
      </c>
      <c r="E3938" s="13" t="s">
        <v>33</v>
      </c>
      <c r="F3938" s="15">
        <v>0</v>
      </c>
      <c r="G3938" s="15">
        <v>0</v>
      </c>
      <c r="H3938" s="15">
        <v>0</v>
      </c>
      <c r="I3938" s="15">
        <v>-150</v>
      </c>
      <c r="J3938" s="15">
        <v>150</v>
      </c>
      <c r="K3938" s="16">
        <v>0</v>
      </c>
      <c r="L3938" s="13" t="s">
        <v>77</v>
      </c>
    </row>
    <row r="3939" spans="1:12" ht="36">
      <c r="A3939" s="13" t="s">
        <v>2351</v>
      </c>
      <c r="B3939" s="14">
        <v>45789</v>
      </c>
      <c r="C3939" s="13" t="s">
        <v>473</v>
      </c>
      <c r="D3939" s="13" t="s">
        <v>45</v>
      </c>
      <c r="E3939" s="13" t="s">
        <v>33</v>
      </c>
      <c r="F3939" s="15">
        <v>0</v>
      </c>
      <c r="G3939" s="15">
        <v>0</v>
      </c>
      <c r="H3939" s="15">
        <v>0</v>
      </c>
      <c r="I3939" s="15">
        <v>-319</v>
      </c>
      <c r="J3939" s="15">
        <v>319</v>
      </c>
      <c r="K3939" s="16">
        <v>0</v>
      </c>
      <c r="L3939" s="13" t="s">
        <v>77</v>
      </c>
    </row>
    <row r="3940" spans="1:12" ht="24">
      <c r="A3940" s="13" t="s">
        <v>3629</v>
      </c>
      <c r="B3940" s="14">
        <v>45789</v>
      </c>
      <c r="C3940" s="13" t="s">
        <v>56</v>
      </c>
      <c r="D3940" s="13" t="s">
        <v>30</v>
      </c>
      <c r="E3940" s="13" t="s">
        <v>33</v>
      </c>
      <c r="F3940" s="15">
        <v>0</v>
      </c>
      <c r="G3940" s="15">
        <v>0</v>
      </c>
      <c r="H3940" s="15">
        <v>0</v>
      </c>
      <c r="I3940" s="15">
        <v>-210.4</v>
      </c>
      <c r="J3940" s="15">
        <v>210.4</v>
      </c>
      <c r="K3940" s="16">
        <v>0</v>
      </c>
      <c r="L3940" s="13" t="s">
        <v>77</v>
      </c>
    </row>
    <row r="3941" spans="1:12" ht="36">
      <c r="A3941" s="13" t="s">
        <v>4098</v>
      </c>
      <c r="B3941" s="14">
        <v>45789</v>
      </c>
      <c r="C3941" s="13" t="s">
        <v>135</v>
      </c>
      <c r="D3941" s="13" t="s">
        <v>106</v>
      </c>
      <c r="E3941" s="13" t="s">
        <v>33</v>
      </c>
      <c r="F3941" s="15">
        <v>0</v>
      </c>
      <c r="G3941" s="15">
        <v>-499796.89</v>
      </c>
      <c r="H3941" s="15">
        <v>-499796.89</v>
      </c>
      <c r="I3941" s="15">
        <v>0</v>
      </c>
      <c r="J3941" s="15">
        <v>-499796.89</v>
      </c>
      <c r="K3941" s="16">
        <v>1</v>
      </c>
      <c r="L3941" s="13" t="s">
        <v>77</v>
      </c>
    </row>
    <row r="3942" spans="1:12" ht="24">
      <c r="A3942" s="13" t="s">
        <v>3629</v>
      </c>
      <c r="B3942" s="14">
        <v>45790</v>
      </c>
      <c r="C3942" s="13" t="s">
        <v>56</v>
      </c>
      <c r="D3942" s="13" t="s">
        <v>30</v>
      </c>
      <c r="E3942" s="13" t="s">
        <v>33</v>
      </c>
      <c r="F3942" s="15">
        <v>0</v>
      </c>
      <c r="G3942" s="15">
        <v>0</v>
      </c>
      <c r="H3942" s="15">
        <v>0</v>
      </c>
      <c r="I3942" s="15">
        <v>-70.760000000000005</v>
      </c>
      <c r="J3942" s="15">
        <v>70.760000000000005</v>
      </c>
      <c r="K3942" s="16">
        <v>0</v>
      </c>
      <c r="L3942" s="13" t="s">
        <v>77</v>
      </c>
    </row>
    <row r="3943" spans="1:12">
      <c r="A3943" s="13" t="s">
        <v>4100</v>
      </c>
      <c r="B3943" s="14">
        <v>45791</v>
      </c>
      <c r="C3943" s="13" t="s">
        <v>123</v>
      </c>
      <c r="D3943" s="13" t="s">
        <v>30</v>
      </c>
      <c r="E3943" s="13" t="s">
        <v>33</v>
      </c>
      <c r="F3943" s="15">
        <v>0</v>
      </c>
      <c r="G3943" s="15">
        <v>0</v>
      </c>
      <c r="H3943" s="15">
        <v>0</v>
      </c>
      <c r="I3943" s="15">
        <v>6081.25</v>
      </c>
      <c r="J3943" s="15">
        <v>-6081.25</v>
      </c>
      <c r="K3943" s="16">
        <v>0</v>
      </c>
      <c r="L3943" s="13" t="s">
        <v>77</v>
      </c>
    </row>
    <row r="3944" spans="1:12">
      <c r="A3944" s="13" t="s">
        <v>4101</v>
      </c>
      <c r="B3944" s="14">
        <v>45791</v>
      </c>
      <c r="C3944" s="13" t="s">
        <v>123</v>
      </c>
      <c r="D3944" s="13" t="s">
        <v>30</v>
      </c>
      <c r="E3944" s="13" t="s">
        <v>33</v>
      </c>
      <c r="F3944" s="15">
        <v>0</v>
      </c>
      <c r="G3944" s="15">
        <v>0</v>
      </c>
      <c r="H3944" s="15">
        <v>0</v>
      </c>
      <c r="I3944" s="15">
        <v>-3900</v>
      </c>
      <c r="J3944" s="15">
        <v>3900</v>
      </c>
      <c r="K3944" s="16">
        <v>0</v>
      </c>
      <c r="L3944" s="13" t="s">
        <v>77</v>
      </c>
    </row>
    <row r="3945" spans="1:12">
      <c r="A3945" s="13" t="s">
        <v>4102</v>
      </c>
      <c r="B3945" s="14">
        <v>45791</v>
      </c>
      <c r="C3945" s="13" t="s">
        <v>123</v>
      </c>
      <c r="D3945" s="13" t="s">
        <v>77</v>
      </c>
      <c r="E3945" s="13" t="s">
        <v>33</v>
      </c>
      <c r="F3945" s="15">
        <v>0</v>
      </c>
      <c r="G3945" s="15">
        <v>0</v>
      </c>
      <c r="H3945" s="15">
        <v>0</v>
      </c>
      <c r="I3945" s="15">
        <v>843.75</v>
      </c>
      <c r="J3945" s="15">
        <v>-843.75</v>
      </c>
      <c r="K3945" s="16">
        <v>0</v>
      </c>
      <c r="L3945" s="13" t="s">
        <v>77</v>
      </c>
    </row>
    <row r="3946" spans="1:12">
      <c r="A3946" s="13" t="s">
        <v>4103</v>
      </c>
      <c r="B3946" s="14">
        <v>45791</v>
      </c>
      <c r="C3946" s="13" t="s">
        <v>123</v>
      </c>
      <c r="D3946" s="13" t="s">
        <v>77</v>
      </c>
      <c r="E3946" s="13" t="s">
        <v>33</v>
      </c>
      <c r="F3946" s="15">
        <v>0</v>
      </c>
      <c r="G3946" s="15">
        <v>0</v>
      </c>
      <c r="H3946" s="15">
        <v>0</v>
      </c>
      <c r="I3946" s="15">
        <v>2256</v>
      </c>
      <c r="J3946" s="15">
        <v>-2256</v>
      </c>
      <c r="K3946" s="16">
        <v>0</v>
      </c>
      <c r="L3946" s="13" t="s">
        <v>77</v>
      </c>
    </row>
    <row r="3947" spans="1:12" ht="24">
      <c r="A3947" s="13" t="s">
        <v>4040</v>
      </c>
      <c r="B3947" s="14">
        <v>45791</v>
      </c>
      <c r="C3947" s="13" t="s">
        <v>1035</v>
      </c>
      <c r="D3947" s="13" t="s">
        <v>106</v>
      </c>
      <c r="E3947" s="13" t="s">
        <v>33</v>
      </c>
      <c r="F3947" s="15">
        <v>10863.4</v>
      </c>
      <c r="G3947" s="15">
        <v>0</v>
      </c>
      <c r="H3947" s="15">
        <v>10863.4</v>
      </c>
      <c r="I3947" s="15">
        <v>9714.39</v>
      </c>
      <c r="J3947" s="15">
        <v>1149.01</v>
      </c>
      <c r="K3947" s="16">
        <v>0.10576890999999999</v>
      </c>
      <c r="L3947" s="13" t="s">
        <v>77</v>
      </c>
    </row>
    <row r="3948" spans="1:12" ht="24">
      <c r="A3948" s="13" t="s">
        <v>3629</v>
      </c>
      <c r="B3948" s="14">
        <v>45791</v>
      </c>
      <c r="C3948" s="13" t="s">
        <v>56</v>
      </c>
      <c r="D3948" s="13" t="s">
        <v>30</v>
      </c>
      <c r="E3948" s="13" t="s">
        <v>33</v>
      </c>
      <c r="F3948" s="15">
        <v>215.1</v>
      </c>
      <c r="G3948" s="15">
        <v>-890.1</v>
      </c>
      <c r="H3948" s="15">
        <v>-675</v>
      </c>
      <c r="I3948" s="15">
        <v>-5777.21</v>
      </c>
      <c r="J3948" s="15">
        <v>5102.21</v>
      </c>
      <c r="K3948" s="16">
        <v>-7.55882963</v>
      </c>
      <c r="L3948" s="13" t="s">
        <v>77</v>
      </c>
    </row>
    <row r="3949" spans="1:12" ht="24">
      <c r="A3949" s="13" t="s">
        <v>2997</v>
      </c>
      <c r="B3949" s="14">
        <v>45792</v>
      </c>
      <c r="C3949" s="13" t="s">
        <v>3967</v>
      </c>
      <c r="D3949" s="13" t="s">
        <v>45</v>
      </c>
      <c r="E3949" s="13" t="s">
        <v>33</v>
      </c>
      <c r="F3949" s="15">
        <v>0</v>
      </c>
      <c r="G3949" s="15">
        <v>0</v>
      </c>
      <c r="H3949" s="15">
        <v>0</v>
      </c>
      <c r="I3949" s="15">
        <v>-0.01</v>
      </c>
      <c r="J3949" s="15">
        <v>0.01</v>
      </c>
      <c r="K3949" s="16">
        <v>0</v>
      </c>
      <c r="L3949" s="13" t="s">
        <v>77</v>
      </c>
    </row>
    <row r="3950" spans="1:12" ht="24">
      <c r="A3950" s="13" t="s">
        <v>4104</v>
      </c>
      <c r="B3950" s="14">
        <v>45792</v>
      </c>
      <c r="C3950" s="13" t="s">
        <v>1035</v>
      </c>
      <c r="D3950" s="13" t="s">
        <v>106</v>
      </c>
      <c r="E3950" s="13" t="s">
        <v>33</v>
      </c>
      <c r="F3950" s="15">
        <v>10606.38</v>
      </c>
      <c r="G3950" s="15">
        <v>0</v>
      </c>
      <c r="H3950" s="15">
        <v>10606.38</v>
      </c>
      <c r="I3950" s="15">
        <v>10606.38</v>
      </c>
      <c r="J3950" s="15">
        <v>0</v>
      </c>
      <c r="K3950" s="16">
        <v>0</v>
      </c>
      <c r="L3950" s="13" t="s">
        <v>77</v>
      </c>
    </row>
    <row r="3951" spans="1:12" ht="24">
      <c r="A3951" s="13" t="s">
        <v>4105</v>
      </c>
      <c r="B3951" s="14">
        <v>45792</v>
      </c>
      <c r="C3951" s="13" t="s">
        <v>1035</v>
      </c>
      <c r="D3951" s="13" t="s">
        <v>106</v>
      </c>
      <c r="E3951" s="13" t="s">
        <v>33</v>
      </c>
      <c r="F3951" s="15">
        <v>848.51</v>
      </c>
      <c r="G3951" s="15">
        <v>0</v>
      </c>
      <c r="H3951" s="15">
        <v>848.51</v>
      </c>
      <c r="I3951" s="15">
        <v>0</v>
      </c>
      <c r="J3951" s="15">
        <v>848.51</v>
      </c>
      <c r="K3951" s="16">
        <v>1</v>
      </c>
      <c r="L3951" s="13" t="s">
        <v>77</v>
      </c>
    </row>
    <row r="3952" spans="1:12" ht="24">
      <c r="A3952" s="13" t="s">
        <v>3629</v>
      </c>
      <c r="B3952" s="14">
        <v>45793</v>
      </c>
      <c r="C3952" s="13" t="s">
        <v>56</v>
      </c>
      <c r="D3952" s="13" t="s">
        <v>30</v>
      </c>
      <c r="E3952" s="13" t="s">
        <v>33</v>
      </c>
      <c r="F3952" s="15">
        <v>0</v>
      </c>
      <c r="G3952" s="15">
        <v>0</v>
      </c>
      <c r="H3952" s="15">
        <v>0</v>
      </c>
      <c r="I3952" s="15">
        <v>39.94</v>
      </c>
      <c r="J3952" s="15">
        <v>-39.94</v>
      </c>
      <c r="K3952" s="16">
        <v>0</v>
      </c>
      <c r="L3952" s="13" t="s">
        <v>77</v>
      </c>
    </row>
    <row r="3953" spans="1:12" ht="24">
      <c r="A3953" s="13" t="s">
        <v>3996</v>
      </c>
      <c r="B3953" s="14">
        <v>45793</v>
      </c>
      <c r="C3953" s="13" t="s">
        <v>1035</v>
      </c>
      <c r="D3953" s="13" t="s">
        <v>106</v>
      </c>
      <c r="E3953" s="13" t="s">
        <v>33</v>
      </c>
      <c r="F3953" s="15">
        <v>0</v>
      </c>
      <c r="G3953" s="15">
        <v>0</v>
      </c>
      <c r="H3953" s="15">
        <v>0</v>
      </c>
      <c r="I3953" s="15">
        <v>620.16</v>
      </c>
      <c r="J3953" s="15">
        <v>-620.16</v>
      </c>
      <c r="K3953" s="16">
        <v>0</v>
      </c>
      <c r="L3953" s="13" t="s">
        <v>77</v>
      </c>
    </row>
    <row r="3954" spans="1:12" ht="24">
      <c r="A3954" s="13" t="s">
        <v>2021</v>
      </c>
      <c r="B3954" s="14">
        <v>45793</v>
      </c>
      <c r="C3954" s="13" t="s">
        <v>524</v>
      </c>
      <c r="D3954" s="13" t="s">
        <v>106</v>
      </c>
      <c r="E3954" s="13" t="s">
        <v>33</v>
      </c>
      <c r="F3954" s="15">
        <v>0</v>
      </c>
      <c r="G3954" s="15">
        <v>0</v>
      </c>
      <c r="H3954" s="15">
        <v>0</v>
      </c>
      <c r="I3954" s="15">
        <v>790.61</v>
      </c>
      <c r="J3954" s="15">
        <v>-790.61</v>
      </c>
      <c r="K3954" s="16">
        <v>0</v>
      </c>
      <c r="L3954" s="13" t="s">
        <v>77</v>
      </c>
    </row>
    <row r="3955" spans="1:12" ht="36">
      <c r="A3955" s="13" t="s">
        <v>4106</v>
      </c>
      <c r="B3955" s="14">
        <v>45793</v>
      </c>
      <c r="C3955" s="13" t="s">
        <v>4107</v>
      </c>
      <c r="D3955" s="13" t="s">
        <v>30</v>
      </c>
      <c r="E3955" s="13" t="s">
        <v>33</v>
      </c>
      <c r="F3955" s="15">
        <v>15224.95</v>
      </c>
      <c r="G3955" s="15">
        <v>0</v>
      </c>
      <c r="H3955" s="15">
        <v>15224.95</v>
      </c>
      <c r="I3955" s="15">
        <v>11951.4</v>
      </c>
      <c r="J3955" s="15">
        <v>3273.55</v>
      </c>
      <c r="K3955" s="16">
        <v>0.21501219999999999</v>
      </c>
      <c r="L3955" s="13" t="s">
        <v>77</v>
      </c>
    </row>
    <row r="3956" spans="1:12" ht="36">
      <c r="A3956" s="13" t="s">
        <v>2487</v>
      </c>
      <c r="B3956" s="14">
        <v>45793</v>
      </c>
      <c r="C3956" s="13" t="s">
        <v>473</v>
      </c>
      <c r="D3956" s="13" t="s">
        <v>45</v>
      </c>
      <c r="E3956" s="13" t="s">
        <v>33</v>
      </c>
      <c r="F3956" s="15">
        <v>0</v>
      </c>
      <c r="G3956" s="15">
        <v>0</v>
      </c>
      <c r="H3956" s="15">
        <v>0</v>
      </c>
      <c r="I3956" s="15">
        <v>4.07</v>
      </c>
      <c r="J3956" s="15">
        <v>-4.07</v>
      </c>
      <c r="K3956" s="16">
        <v>0</v>
      </c>
      <c r="L3956" s="13" t="s">
        <v>77</v>
      </c>
    </row>
    <row r="3957" spans="1:12" ht="24">
      <c r="A3957" s="13" t="s">
        <v>3629</v>
      </c>
      <c r="B3957" s="14">
        <v>45796</v>
      </c>
      <c r="C3957" s="13" t="s">
        <v>56</v>
      </c>
      <c r="D3957" s="13" t="s">
        <v>30</v>
      </c>
      <c r="E3957" s="13" t="s">
        <v>33</v>
      </c>
      <c r="F3957" s="15">
        <v>0</v>
      </c>
      <c r="G3957" s="15">
        <v>0</v>
      </c>
      <c r="H3957" s="15">
        <v>0</v>
      </c>
      <c r="I3957" s="15">
        <v>-394.22</v>
      </c>
      <c r="J3957" s="15">
        <v>394.22</v>
      </c>
      <c r="K3957" s="16">
        <v>0</v>
      </c>
      <c r="L3957" s="13" t="s">
        <v>77</v>
      </c>
    </row>
    <row r="3958" spans="1:12" ht="36">
      <c r="A3958" s="13" t="s">
        <v>2487</v>
      </c>
      <c r="B3958" s="14">
        <v>45796</v>
      </c>
      <c r="C3958" s="13" t="s">
        <v>473</v>
      </c>
      <c r="D3958" s="13" t="s">
        <v>45</v>
      </c>
      <c r="E3958" s="13" t="s">
        <v>33</v>
      </c>
      <c r="F3958" s="15">
        <v>0</v>
      </c>
      <c r="G3958" s="15">
        <v>0</v>
      </c>
      <c r="H3958" s="15">
        <v>0</v>
      </c>
      <c r="I3958" s="15">
        <v>0</v>
      </c>
      <c r="J3958" s="15">
        <v>0</v>
      </c>
      <c r="K3958" s="16">
        <v>0</v>
      </c>
      <c r="L3958" s="13" t="s">
        <v>77</v>
      </c>
    </row>
    <row r="3959" spans="1:12" ht="36">
      <c r="A3959" s="13" t="s">
        <v>2487</v>
      </c>
      <c r="B3959" s="14">
        <v>45797</v>
      </c>
      <c r="C3959" s="13" t="s">
        <v>473</v>
      </c>
      <c r="D3959" s="13" t="s">
        <v>45</v>
      </c>
      <c r="E3959" s="13" t="s">
        <v>33</v>
      </c>
      <c r="F3959" s="15">
        <v>0</v>
      </c>
      <c r="G3959" s="15">
        <v>342</v>
      </c>
      <c r="H3959" s="15">
        <v>342</v>
      </c>
      <c r="I3959" s="15">
        <v>-102.5</v>
      </c>
      <c r="J3959" s="15">
        <v>444.5</v>
      </c>
      <c r="K3959" s="16">
        <v>1.2997076000000001</v>
      </c>
      <c r="L3959" s="13" t="s">
        <v>77</v>
      </c>
    </row>
    <row r="3960" spans="1:12" ht="36">
      <c r="A3960" s="13" t="s">
        <v>2351</v>
      </c>
      <c r="B3960" s="14">
        <v>45797</v>
      </c>
      <c r="C3960" s="13" t="s">
        <v>473</v>
      </c>
      <c r="D3960" s="13" t="s">
        <v>45</v>
      </c>
      <c r="E3960" s="13" t="s">
        <v>33</v>
      </c>
      <c r="F3960" s="15">
        <v>0</v>
      </c>
      <c r="G3960" s="15">
        <v>26500</v>
      </c>
      <c r="H3960" s="15">
        <v>26500</v>
      </c>
      <c r="I3960" s="15">
        <v>21065.24</v>
      </c>
      <c r="J3960" s="15">
        <v>5434.76</v>
      </c>
      <c r="K3960" s="16">
        <v>0.20508528000000001</v>
      </c>
      <c r="L3960" s="13" t="s">
        <v>77</v>
      </c>
    </row>
    <row r="3961" spans="1:12" ht="36">
      <c r="A3961" s="13" t="s">
        <v>2874</v>
      </c>
      <c r="B3961" s="14">
        <v>45797</v>
      </c>
      <c r="C3961" s="13" t="s">
        <v>135</v>
      </c>
      <c r="D3961" s="13" t="s">
        <v>106</v>
      </c>
      <c r="E3961" s="13" t="s">
        <v>33</v>
      </c>
      <c r="F3961" s="15">
        <v>0</v>
      </c>
      <c r="G3961" s="15">
        <v>0</v>
      </c>
      <c r="H3961" s="15">
        <v>0</v>
      </c>
      <c r="I3961" s="15">
        <v>28.96</v>
      </c>
      <c r="J3961" s="15">
        <v>-28.96</v>
      </c>
      <c r="K3961" s="16">
        <v>0</v>
      </c>
      <c r="L3961" s="13" t="s">
        <v>77</v>
      </c>
    </row>
    <row r="3962" spans="1:12" ht="36">
      <c r="A3962" s="13" t="s">
        <v>4106</v>
      </c>
      <c r="B3962" s="14">
        <v>45797</v>
      </c>
      <c r="C3962" s="13" t="s">
        <v>4107</v>
      </c>
      <c r="D3962" s="13" t="s">
        <v>30</v>
      </c>
      <c r="E3962" s="13" t="s">
        <v>33</v>
      </c>
      <c r="F3962" s="15">
        <v>0</v>
      </c>
      <c r="G3962" s="15">
        <v>0</v>
      </c>
      <c r="H3962" s="15">
        <v>0</v>
      </c>
      <c r="I3962" s="15">
        <v>-137.27000000000001</v>
      </c>
      <c r="J3962" s="15">
        <v>137.27000000000001</v>
      </c>
      <c r="K3962" s="16">
        <v>0</v>
      </c>
      <c r="L3962" s="13" t="s">
        <v>77</v>
      </c>
    </row>
    <row r="3963" spans="1:12">
      <c r="A3963" s="13" t="s">
        <v>4108</v>
      </c>
      <c r="B3963" s="14">
        <v>45798</v>
      </c>
      <c r="C3963" s="13" t="s">
        <v>123</v>
      </c>
      <c r="D3963" s="13" t="s">
        <v>30</v>
      </c>
      <c r="E3963" s="13" t="s">
        <v>33</v>
      </c>
      <c r="F3963" s="15">
        <v>8477.5499999999993</v>
      </c>
      <c r="G3963" s="15">
        <v>0</v>
      </c>
      <c r="H3963" s="15">
        <v>8477.5499999999993</v>
      </c>
      <c r="I3963" s="15">
        <v>6158.09</v>
      </c>
      <c r="J3963" s="15">
        <v>2319.46</v>
      </c>
      <c r="K3963" s="16">
        <v>0.27360026999999998</v>
      </c>
      <c r="L3963" s="13" t="s">
        <v>77</v>
      </c>
    </row>
    <row r="3964" spans="1:12">
      <c r="A3964" s="13" t="s">
        <v>4109</v>
      </c>
      <c r="B3964" s="14">
        <v>45798</v>
      </c>
      <c r="C3964" s="13" t="s">
        <v>123</v>
      </c>
      <c r="D3964" s="13" t="s">
        <v>30</v>
      </c>
      <c r="E3964" s="13" t="s">
        <v>33</v>
      </c>
      <c r="F3964" s="15">
        <v>14086.38</v>
      </c>
      <c r="G3964" s="15">
        <v>0</v>
      </c>
      <c r="H3964" s="15">
        <v>14086.38</v>
      </c>
      <c r="I3964" s="15">
        <v>12677.8</v>
      </c>
      <c r="J3964" s="15">
        <v>1408.58</v>
      </c>
      <c r="K3964" s="16">
        <v>9.9995879999999995E-2</v>
      </c>
      <c r="L3964" s="13" t="s">
        <v>77</v>
      </c>
    </row>
    <row r="3965" spans="1:12" ht="24">
      <c r="A3965" s="13" t="s">
        <v>683</v>
      </c>
      <c r="B3965" s="14">
        <v>45798</v>
      </c>
      <c r="C3965" s="13" t="s">
        <v>524</v>
      </c>
      <c r="D3965" s="13" t="s">
        <v>106</v>
      </c>
      <c r="E3965" s="13" t="s">
        <v>33</v>
      </c>
      <c r="F3965" s="15">
        <v>0</v>
      </c>
      <c r="G3965" s="15">
        <v>0</v>
      </c>
      <c r="H3965" s="15">
        <v>0</v>
      </c>
      <c r="I3965" s="15">
        <v>-1875</v>
      </c>
      <c r="J3965" s="15">
        <v>1875</v>
      </c>
      <c r="K3965" s="16">
        <v>0</v>
      </c>
      <c r="L3965" s="13" t="s">
        <v>77</v>
      </c>
    </row>
    <row r="3966" spans="1:12" ht="36">
      <c r="A3966" s="13" t="s">
        <v>625</v>
      </c>
      <c r="B3966" s="14">
        <v>45798</v>
      </c>
      <c r="C3966" s="13" t="s">
        <v>135</v>
      </c>
      <c r="D3966" s="13" t="s">
        <v>106</v>
      </c>
      <c r="E3966" s="13" t="s">
        <v>33</v>
      </c>
      <c r="F3966" s="15">
        <v>0</v>
      </c>
      <c r="G3966" s="15">
        <v>0</v>
      </c>
      <c r="H3966" s="15">
        <v>0</v>
      </c>
      <c r="I3966" s="15">
        <v>-300</v>
      </c>
      <c r="J3966" s="15">
        <v>300</v>
      </c>
      <c r="K3966" s="16">
        <v>0</v>
      </c>
      <c r="L3966" s="13" t="s">
        <v>77</v>
      </c>
    </row>
    <row r="3967" spans="1:12" ht="36">
      <c r="A3967" s="13" t="s">
        <v>2487</v>
      </c>
      <c r="B3967" s="14">
        <v>45799</v>
      </c>
      <c r="C3967" s="13" t="s">
        <v>473</v>
      </c>
      <c r="D3967" s="13" t="s">
        <v>45</v>
      </c>
      <c r="E3967" s="13" t="s">
        <v>33</v>
      </c>
      <c r="F3967" s="15">
        <v>0</v>
      </c>
      <c r="G3967" s="15">
        <v>0</v>
      </c>
      <c r="H3967" s="15">
        <v>0</v>
      </c>
      <c r="I3967" s="15">
        <v>-37.03</v>
      </c>
      <c r="J3967" s="15">
        <v>37.03</v>
      </c>
      <c r="K3967" s="16">
        <v>0</v>
      </c>
      <c r="L3967" s="13" t="s">
        <v>77</v>
      </c>
    </row>
    <row r="3968" spans="1:12" ht="36">
      <c r="A3968" s="13" t="s">
        <v>388</v>
      </c>
      <c r="B3968" s="14">
        <v>45800</v>
      </c>
      <c r="C3968" s="13" t="s">
        <v>387</v>
      </c>
      <c r="D3968" s="13" t="s">
        <v>106</v>
      </c>
      <c r="E3968" s="13" t="s">
        <v>33</v>
      </c>
      <c r="F3968" s="15">
        <v>0</v>
      </c>
      <c r="G3968" s="15">
        <v>0</v>
      </c>
      <c r="H3968" s="15">
        <v>0</v>
      </c>
      <c r="I3968" s="15">
        <v>1366</v>
      </c>
      <c r="J3968" s="15">
        <v>-1366</v>
      </c>
      <c r="K3968" s="16">
        <v>0</v>
      </c>
      <c r="L3968" s="13" t="s">
        <v>77</v>
      </c>
    </row>
    <row r="3969" spans="1:12" ht="36">
      <c r="A3969" s="13" t="s">
        <v>2861</v>
      </c>
      <c r="B3969" s="14">
        <v>45805</v>
      </c>
      <c r="C3969" s="13" t="s">
        <v>135</v>
      </c>
      <c r="D3969" s="13" t="s">
        <v>106</v>
      </c>
      <c r="E3969" s="13" t="s">
        <v>33</v>
      </c>
      <c r="F3969" s="15">
        <v>0</v>
      </c>
      <c r="G3969" s="15">
        <v>0</v>
      </c>
      <c r="H3969" s="15">
        <v>0</v>
      </c>
      <c r="I3969" s="15">
        <v>179</v>
      </c>
      <c r="J3969" s="15">
        <v>-179</v>
      </c>
      <c r="K3969" s="16">
        <v>0</v>
      </c>
      <c r="L3969" s="13" t="s">
        <v>77</v>
      </c>
    </row>
    <row r="3970" spans="1:12" ht="24">
      <c r="A3970" s="13" t="s">
        <v>3513</v>
      </c>
      <c r="B3970" s="14">
        <v>45805</v>
      </c>
      <c r="C3970" s="13" t="s">
        <v>56</v>
      </c>
      <c r="D3970" s="13" t="s">
        <v>30</v>
      </c>
      <c r="E3970" s="13" t="s">
        <v>33</v>
      </c>
      <c r="F3970" s="15">
        <v>70.94</v>
      </c>
      <c r="G3970" s="15">
        <v>-70.94</v>
      </c>
      <c r="H3970" s="15">
        <v>0</v>
      </c>
      <c r="I3970" s="15">
        <v>0</v>
      </c>
      <c r="J3970" s="15">
        <v>0</v>
      </c>
      <c r="K3970" s="16">
        <v>0</v>
      </c>
      <c r="L3970" s="13" t="s">
        <v>77</v>
      </c>
    </row>
    <row r="3971" spans="1:12" ht="36">
      <c r="A3971" s="13" t="s">
        <v>2487</v>
      </c>
      <c r="B3971" s="14">
        <v>45806</v>
      </c>
      <c r="C3971" s="13" t="s">
        <v>473</v>
      </c>
      <c r="D3971" s="13" t="s">
        <v>45</v>
      </c>
      <c r="E3971" s="13" t="s">
        <v>33</v>
      </c>
      <c r="F3971" s="15">
        <v>0</v>
      </c>
      <c r="G3971" s="15">
        <v>0</v>
      </c>
      <c r="H3971" s="15">
        <v>0</v>
      </c>
      <c r="I3971" s="15">
        <v>-539.74</v>
      </c>
      <c r="J3971" s="15">
        <v>539.74</v>
      </c>
      <c r="K3971" s="16">
        <v>0</v>
      </c>
      <c r="L3971" s="13" t="s">
        <v>77</v>
      </c>
    </row>
    <row r="3972" spans="1:12" ht="36">
      <c r="A3972" s="13" t="s">
        <v>2351</v>
      </c>
      <c r="B3972" s="14">
        <v>45806</v>
      </c>
      <c r="C3972" s="13" t="s">
        <v>473</v>
      </c>
      <c r="D3972" s="13" t="s">
        <v>45</v>
      </c>
      <c r="E3972" s="13" t="s">
        <v>33</v>
      </c>
      <c r="F3972" s="15">
        <v>0</v>
      </c>
      <c r="G3972" s="15">
        <v>0</v>
      </c>
      <c r="H3972" s="15">
        <v>0</v>
      </c>
      <c r="I3972" s="15">
        <v>1129.44</v>
      </c>
      <c r="J3972" s="15">
        <v>-1129.44</v>
      </c>
      <c r="K3972" s="16">
        <v>0</v>
      </c>
      <c r="L3972" s="13" t="s">
        <v>77</v>
      </c>
    </row>
    <row r="3973" spans="1:12" ht="36">
      <c r="A3973" s="13" t="s">
        <v>388</v>
      </c>
      <c r="B3973" s="14">
        <v>45807</v>
      </c>
      <c r="C3973" s="13" t="s">
        <v>387</v>
      </c>
      <c r="D3973" s="13" t="s">
        <v>106</v>
      </c>
      <c r="E3973" s="13" t="s">
        <v>33</v>
      </c>
      <c r="F3973" s="15">
        <v>0</v>
      </c>
      <c r="G3973" s="15">
        <v>0</v>
      </c>
      <c r="H3973" s="15">
        <v>0</v>
      </c>
      <c r="I3973" s="15">
        <v>1694</v>
      </c>
      <c r="J3973" s="15">
        <v>-1694</v>
      </c>
      <c r="K3973" s="16">
        <v>0</v>
      </c>
      <c r="L3973" s="13" t="s">
        <v>77</v>
      </c>
    </row>
    <row r="3974" spans="1:12" ht="36">
      <c r="A3974" s="13" t="s">
        <v>386</v>
      </c>
      <c r="B3974" s="14">
        <v>45807</v>
      </c>
      <c r="C3974" s="13" t="s">
        <v>387</v>
      </c>
      <c r="D3974" s="13" t="s">
        <v>106</v>
      </c>
      <c r="E3974" s="13" t="s">
        <v>33</v>
      </c>
      <c r="F3974" s="15">
        <v>0</v>
      </c>
      <c r="G3974" s="15">
        <v>0</v>
      </c>
      <c r="H3974" s="15">
        <v>0</v>
      </c>
      <c r="I3974" s="15">
        <v>362.75</v>
      </c>
      <c r="J3974" s="15">
        <v>-362.75</v>
      </c>
      <c r="K3974" s="16">
        <v>0</v>
      </c>
      <c r="L3974" s="13" t="s">
        <v>77</v>
      </c>
    </row>
    <row r="3975" spans="1:12" ht="36">
      <c r="A3975" s="13" t="s">
        <v>2869</v>
      </c>
      <c r="B3975" s="14">
        <v>45807</v>
      </c>
      <c r="C3975" s="13" t="s">
        <v>135</v>
      </c>
      <c r="D3975" s="13" t="s">
        <v>106</v>
      </c>
      <c r="E3975" s="13" t="s">
        <v>33</v>
      </c>
      <c r="F3975" s="15">
        <v>0</v>
      </c>
      <c r="G3975" s="15">
        <v>0</v>
      </c>
      <c r="H3975" s="15">
        <v>0</v>
      </c>
      <c r="I3975" s="15">
        <v>150</v>
      </c>
      <c r="J3975" s="15">
        <v>-150</v>
      </c>
      <c r="K3975" s="16">
        <v>0</v>
      </c>
      <c r="L3975" s="13" t="s">
        <v>77</v>
      </c>
    </row>
    <row r="3976" spans="1:12" ht="36">
      <c r="A3976" s="13" t="s">
        <v>2487</v>
      </c>
      <c r="B3976" s="14">
        <v>45807</v>
      </c>
      <c r="C3976" s="13" t="s">
        <v>473</v>
      </c>
      <c r="D3976" s="13" t="s">
        <v>45</v>
      </c>
      <c r="E3976" s="13" t="s">
        <v>33</v>
      </c>
      <c r="F3976" s="15">
        <v>0</v>
      </c>
      <c r="G3976" s="15">
        <v>0</v>
      </c>
      <c r="H3976" s="15">
        <v>0</v>
      </c>
      <c r="I3976" s="15">
        <v>262.5</v>
      </c>
      <c r="J3976" s="15">
        <v>-262.5</v>
      </c>
      <c r="K3976" s="16">
        <v>0</v>
      </c>
      <c r="L3976" s="13" t="s">
        <v>77</v>
      </c>
    </row>
    <row r="3977" spans="1:12" ht="24">
      <c r="A3977" s="13" t="s">
        <v>3513</v>
      </c>
      <c r="B3977" s="14">
        <v>45807</v>
      </c>
      <c r="C3977" s="13" t="s">
        <v>56</v>
      </c>
      <c r="D3977" s="13" t="s">
        <v>30</v>
      </c>
      <c r="E3977" s="13" t="s">
        <v>33</v>
      </c>
      <c r="F3977" s="15">
        <v>0</v>
      </c>
      <c r="G3977" s="15">
        <v>0</v>
      </c>
      <c r="H3977" s="15">
        <v>0</v>
      </c>
      <c r="I3977" s="15">
        <v>375</v>
      </c>
      <c r="J3977" s="15">
        <v>-375</v>
      </c>
      <c r="K3977" s="16">
        <v>0</v>
      </c>
      <c r="L3977" s="13" t="s">
        <v>77</v>
      </c>
    </row>
    <row r="3978" spans="1:12">
      <c r="A3978" s="13" t="s">
        <v>4108</v>
      </c>
      <c r="B3978" s="14">
        <v>45807</v>
      </c>
      <c r="C3978" s="13" t="s">
        <v>123</v>
      </c>
      <c r="D3978" s="13" t="s">
        <v>30</v>
      </c>
      <c r="E3978" s="13" t="s">
        <v>33</v>
      </c>
      <c r="F3978" s="15">
        <v>0</v>
      </c>
      <c r="G3978" s="15">
        <v>0</v>
      </c>
      <c r="H3978" s="15">
        <v>0</v>
      </c>
      <c r="I3978" s="15">
        <v>1800</v>
      </c>
      <c r="J3978" s="15">
        <v>-1800</v>
      </c>
      <c r="K3978" s="16">
        <v>0</v>
      </c>
      <c r="L3978" s="13" t="s">
        <v>77</v>
      </c>
    </row>
    <row r="3979" spans="1:12" ht="24">
      <c r="A3979" s="13" t="s">
        <v>2021</v>
      </c>
      <c r="B3979" s="14">
        <v>45807</v>
      </c>
      <c r="C3979" s="13" t="s">
        <v>524</v>
      </c>
      <c r="D3979" s="13" t="s">
        <v>106</v>
      </c>
      <c r="E3979" s="13" t="s">
        <v>33</v>
      </c>
      <c r="F3979" s="15">
        <v>0</v>
      </c>
      <c r="G3979" s="15">
        <v>0</v>
      </c>
      <c r="H3979" s="15">
        <v>0</v>
      </c>
      <c r="I3979" s="15">
        <v>3594.89</v>
      </c>
      <c r="J3979" s="15">
        <v>-3594.89</v>
      </c>
      <c r="K3979" s="16">
        <v>0</v>
      </c>
      <c r="L3979" s="13" t="s">
        <v>77</v>
      </c>
    </row>
    <row r="3980" spans="1:12" ht="36">
      <c r="A3980" s="13" t="s">
        <v>2351</v>
      </c>
      <c r="B3980" s="14">
        <v>45807</v>
      </c>
      <c r="C3980" s="13" t="s">
        <v>473</v>
      </c>
      <c r="D3980" s="13" t="s">
        <v>45</v>
      </c>
      <c r="E3980" s="13" t="s">
        <v>33</v>
      </c>
      <c r="F3980" s="15">
        <v>0</v>
      </c>
      <c r="G3980" s="15">
        <v>-13860</v>
      </c>
      <c r="H3980" s="15">
        <v>-13860</v>
      </c>
      <c r="I3980" s="15">
        <v>-11877.31</v>
      </c>
      <c r="J3980" s="15">
        <v>-1982.69</v>
      </c>
      <c r="K3980" s="16">
        <v>0.14305123</v>
      </c>
      <c r="L3980" s="13" t="s">
        <v>77</v>
      </c>
    </row>
    <row r="3981" spans="1:12" ht="48">
      <c r="A3981" s="13" t="s">
        <v>442</v>
      </c>
      <c r="B3981" s="14">
        <v>45786</v>
      </c>
      <c r="C3981" s="13" t="s">
        <v>443</v>
      </c>
      <c r="D3981" s="13" t="s">
        <v>106</v>
      </c>
      <c r="E3981" s="13" t="s">
        <v>33</v>
      </c>
      <c r="F3981" s="15">
        <v>0</v>
      </c>
      <c r="G3981" s="15">
        <v>0</v>
      </c>
      <c r="H3981" s="15">
        <v>0</v>
      </c>
      <c r="I3981" s="15">
        <v>-2151</v>
      </c>
      <c r="J3981" s="15">
        <v>2151</v>
      </c>
      <c r="K3981" s="16">
        <v>0</v>
      </c>
      <c r="L3981" s="13" t="s">
        <v>460</v>
      </c>
    </row>
    <row r="3982" spans="1:12" ht="48">
      <c r="A3982" s="13" t="s">
        <v>2830</v>
      </c>
      <c r="B3982" s="14">
        <v>45786</v>
      </c>
      <c r="C3982" s="13" t="s">
        <v>443</v>
      </c>
      <c r="D3982" s="13" t="s">
        <v>106</v>
      </c>
      <c r="E3982" s="13" t="s">
        <v>33</v>
      </c>
      <c r="F3982" s="15">
        <v>0</v>
      </c>
      <c r="G3982" s="15">
        <v>0</v>
      </c>
      <c r="H3982" s="15">
        <v>0</v>
      </c>
      <c r="I3982" s="15">
        <v>1800</v>
      </c>
      <c r="J3982" s="15">
        <v>-1800</v>
      </c>
      <c r="K3982" s="16">
        <v>0</v>
      </c>
      <c r="L3982" s="13" t="s">
        <v>460</v>
      </c>
    </row>
    <row r="3983" spans="1:12" ht="24">
      <c r="A3983" s="13" t="s">
        <v>3500</v>
      </c>
      <c r="B3983" s="14">
        <v>45778</v>
      </c>
      <c r="C3983" s="13" t="s">
        <v>3459</v>
      </c>
      <c r="D3983" s="13" t="s">
        <v>76</v>
      </c>
      <c r="E3983" s="13" t="s">
        <v>18</v>
      </c>
      <c r="F3983" s="15">
        <v>0</v>
      </c>
      <c r="G3983" s="15">
        <v>0</v>
      </c>
      <c r="H3983" s="15">
        <v>0</v>
      </c>
      <c r="I3983" s="15">
        <v>-55.4</v>
      </c>
      <c r="J3983" s="15">
        <v>55.4</v>
      </c>
      <c r="K3983" s="16">
        <v>0</v>
      </c>
      <c r="L3983" s="13" t="s">
        <v>238</v>
      </c>
    </row>
    <row r="3984" spans="1:12">
      <c r="A3984" s="13" t="s">
        <v>3594</v>
      </c>
      <c r="B3984" s="14">
        <v>45778</v>
      </c>
      <c r="C3984" s="13" t="s">
        <v>1529</v>
      </c>
      <c r="D3984" s="13" t="s">
        <v>76</v>
      </c>
      <c r="E3984" s="13" t="s">
        <v>18</v>
      </c>
      <c r="F3984" s="15">
        <v>0</v>
      </c>
      <c r="G3984" s="15">
        <v>0</v>
      </c>
      <c r="H3984" s="15">
        <v>0</v>
      </c>
      <c r="I3984" s="15">
        <v>0</v>
      </c>
      <c r="J3984" s="15">
        <v>0</v>
      </c>
      <c r="K3984" s="16">
        <v>0</v>
      </c>
      <c r="L3984" s="13" t="s">
        <v>238</v>
      </c>
    </row>
    <row r="3985" spans="1:12">
      <c r="A3985" s="13" t="s">
        <v>3594</v>
      </c>
      <c r="B3985" s="14">
        <v>45779</v>
      </c>
      <c r="C3985" s="13" t="s">
        <v>1529</v>
      </c>
      <c r="D3985" s="13" t="s">
        <v>76</v>
      </c>
      <c r="E3985" s="13" t="s">
        <v>18</v>
      </c>
      <c r="F3985" s="15">
        <v>0</v>
      </c>
      <c r="G3985" s="15">
        <v>-70666</v>
      </c>
      <c r="H3985" s="15">
        <v>-70666</v>
      </c>
      <c r="I3985" s="15">
        <v>-55680.58</v>
      </c>
      <c r="J3985" s="15">
        <v>-14985.42</v>
      </c>
      <c r="K3985" s="16">
        <v>0.21205983</v>
      </c>
      <c r="L3985" s="13" t="s">
        <v>238</v>
      </c>
    </row>
    <row r="3986" spans="1:12" ht="36">
      <c r="A3986" s="13" t="s">
        <v>4110</v>
      </c>
      <c r="B3986" s="14">
        <v>45779</v>
      </c>
      <c r="C3986" s="13" t="s">
        <v>128</v>
      </c>
      <c r="D3986" s="13" t="s">
        <v>127</v>
      </c>
      <c r="E3986" s="13" t="s">
        <v>18</v>
      </c>
      <c r="F3986" s="15">
        <v>200</v>
      </c>
      <c r="G3986" s="15">
        <v>0</v>
      </c>
      <c r="H3986" s="15">
        <v>200</v>
      </c>
      <c r="I3986" s="15">
        <v>139.84</v>
      </c>
      <c r="J3986" s="15">
        <v>60.16</v>
      </c>
      <c r="K3986" s="16">
        <v>0.30080000000000001</v>
      </c>
      <c r="L3986" s="13" t="s">
        <v>238</v>
      </c>
    </row>
    <row r="3987" spans="1:12">
      <c r="A3987" s="13" t="s">
        <v>4111</v>
      </c>
      <c r="B3987" s="14">
        <v>45779</v>
      </c>
      <c r="C3987" s="13" t="s">
        <v>2795</v>
      </c>
      <c r="D3987" s="13" t="s">
        <v>15</v>
      </c>
      <c r="E3987" s="13" t="s">
        <v>18</v>
      </c>
      <c r="F3987" s="15">
        <v>1676</v>
      </c>
      <c r="G3987" s="15">
        <v>0</v>
      </c>
      <c r="H3987" s="15">
        <v>1676</v>
      </c>
      <c r="I3987" s="15">
        <v>1225.8699999999999</v>
      </c>
      <c r="J3987" s="15">
        <v>450.13</v>
      </c>
      <c r="K3987" s="16">
        <v>0.26857398999999998</v>
      </c>
      <c r="L3987" s="13" t="s">
        <v>238</v>
      </c>
    </row>
    <row r="3988" spans="1:12" ht="36">
      <c r="A3988" s="13" t="s">
        <v>4110</v>
      </c>
      <c r="B3988" s="14">
        <v>45782</v>
      </c>
      <c r="C3988" s="13" t="s">
        <v>128</v>
      </c>
      <c r="D3988" s="13" t="s">
        <v>127</v>
      </c>
      <c r="E3988" s="13" t="s">
        <v>18</v>
      </c>
      <c r="F3988" s="15">
        <v>7.6</v>
      </c>
      <c r="G3988" s="15">
        <v>0</v>
      </c>
      <c r="H3988" s="15">
        <v>7.6</v>
      </c>
      <c r="I3988" s="15">
        <v>5.31</v>
      </c>
      <c r="J3988" s="15">
        <v>2.29</v>
      </c>
      <c r="K3988" s="16">
        <v>0.30131578999999997</v>
      </c>
      <c r="L3988" s="13" t="s">
        <v>238</v>
      </c>
    </row>
    <row r="3989" spans="1:12">
      <c r="A3989" s="13" t="s">
        <v>3594</v>
      </c>
      <c r="B3989" s="14">
        <v>45784</v>
      </c>
      <c r="C3989" s="13" t="s">
        <v>1529</v>
      </c>
      <c r="D3989" s="13" t="s">
        <v>76</v>
      </c>
      <c r="E3989" s="13" t="s">
        <v>18</v>
      </c>
      <c r="F3989" s="15">
        <v>0</v>
      </c>
      <c r="G3989" s="15">
        <v>0</v>
      </c>
      <c r="H3989" s="15">
        <v>0</v>
      </c>
      <c r="I3989" s="15">
        <v>34.5</v>
      </c>
      <c r="J3989" s="15">
        <v>-34.5</v>
      </c>
      <c r="K3989" s="16">
        <v>0</v>
      </c>
      <c r="L3989" s="13" t="s">
        <v>238</v>
      </c>
    </row>
    <row r="3990" spans="1:12" ht="36">
      <c r="A3990" s="13" t="s">
        <v>420</v>
      </c>
      <c r="B3990" s="14">
        <v>45784</v>
      </c>
      <c r="C3990" s="13" t="s">
        <v>128</v>
      </c>
      <c r="D3990" s="13" t="s">
        <v>127</v>
      </c>
      <c r="E3990" s="13" t="s">
        <v>18</v>
      </c>
      <c r="F3990" s="15">
        <v>0</v>
      </c>
      <c r="G3990" s="15">
        <v>670</v>
      </c>
      <c r="H3990" s="15">
        <v>670</v>
      </c>
      <c r="I3990" s="15">
        <v>400</v>
      </c>
      <c r="J3990" s="15">
        <v>270</v>
      </c>
      <c r="K3990" s="16">
        <v>0.40298507</v>
      </c>
      <c r="L3990" s="13" t="s">
        <v>238</v>
      </c>
    </row>
    <row r="3991" spans="1:12" ht="24">
      <c r="A3991" s="13" t="s">
        <v>3500</v>
      </c>
      <c r="B3991" s="14">
        <v>45786</v>
      </c>
      <c r="C3991" s="13" t="s">
        <v>3459</v>
      </c>
      <c r="D3991" s="13" t="s">
        <v>76</v>
      </c>
      <c r="E3991" s="13" t="s">
        <v>18</v>
      </c>
      <c r="F3991" s="15">
        <v>0</v>
      </c>
      <c r="G3991" s="15">
        <v>0</v>
      </c>
      <c r="H3991" s="15">
        <v>0</v>
      </c>
      <c r="I3991" s="15">
        <v>508.72</v>
      </c>
      <c r="J3991" s="15">
        <v>-508.72</v>
      </c>
      <c r="K3991" s="16">
        <v>0</v>
      </c>
      <c r="L3991" s="13" t="s">
        <v>238</v>
      </c>
    </row>
    <row r="3992" spans="1:12">
      <c r="A3992" s="13" t="s">
        <v>3594</v>
      </c>
      <c r="B3992" s="14">
        <v>45789</v>
      </c>
      <c r="C3992" s="13" t="s">
        <v>1529</v>
      </c>
      <c r="D3992" s="13" t="s">
        <v>76</v>
      </c>
      <c r="E3992" s="13" t="s">
        <v>18</v>
      </c>
      <c r="F3992" s="15">
        <v>0</v>
      </c>
      <c r="G3992" s="15">
        <v>0</v>
      </c>
      <c r="H3992" s="15">
        <v>0</v>
      </c>
      <c r="I3992" s="15">
        <v>247.48</v>
      </c>
      <c r="J3992" s="15">
        <v>-247.48</v>
      </c>
      <c r="K3992" s="16">
        <v>0</v>
      </c>
      <c r="L3992" s="13" t="s">
        <v>238</v>
      </c>
    </row>
    <row r="3993" spans="1:12" ht="36">
      <c r="A3993" s="13" t="s">
        <v>4112</v>
      </c>
      <c r="B3993" s="14">
        <v>45789</v>
      </c>
      <c r="C3993" s="13" t="s">
        <v>128</v>
      </c>
      <c r="D3993" s="13" t="s">
        <v>127</v>
      </c>
      <c r="E3993" s="13" t="s">
        <v>18</v>
      </c>
      <c r="F3993" s="15">
        <v>2812</v>
      </c>
      <c r="G3993" s="15">
        <v>0</v>
      </c>
      <c r="H3993" s="15">
        <v>2812</v>
      </c>
      <c r="I3993" s="15">
        <v>1965.62</v>
      </c>
      <c r="J3993" s="15">
        <v>846.38</v>
      </c>
      <c r="K3993" s="16">
        <v>0.30098861999999998</v>
      </c>
      <c r="L3993" s="13" t="s">
        <v>238</v>
      </c>
    </row>
    <row r="3994" spans="1:12">
      <c r="A3994" s="13" t="s">
        <v>1045</v>
      </c>
      <c r="B3994" s="14">
        <v>45790</v>
      </c>
      <c r="C3994" s="13" t="s">
        <v>62</v>
      </c>
      <c r="D3994" s="13" t="s">
        <v>15</v>
      </c>
      <c r="E3994" s="13" t="s">
        <v>18</v>
      </c>
      <c r="F3994" s="15">
        <v>0</v>
      </c>
      <c r="G3994" s="15">
        <v>850</v>
      </c>
      <c r="H3994" s="15">
        <v>850</v>
      </c>
      <c r="I3994" s="15">
        <v>600.02</v>
      </c>
      <c r="J3994" s="15">
        <v>249.98</v>
      </c>
      <c r="K3994" s="16">
        <v>0.29409412000000001</v>
      </c>
      <c r="L3994" s="13" t="s">
        <v>238</v>
      </c>
    </row>
    <row r="3995" spans="1:12">
      <c r="A3995" s="13" t="s">
        <v>1850</v>
      </c>
      <c r="B3995" s="14">
        <v>45790</v>
      </c>
      <c r="C3995" s="13" t="s">
        <v>62</v>
      </c>
      <c r="D3995" s="13" t="s">
        <v>15</v>
      </c>
      <c r="E3995" s="13" t="s">
        <v>18</v>
      </c>
      <c r="F3995" s="15">
        <v>0</v>
      </c>
      <c r="G3995" s="15">
        <v>0</v>
      </c>
      <c r="H3995" s="15">
        <v>0</v>
      </c>
      <c r="I3995" s="15">
        <v>-1229.45</v>
      </c>
      <c r="J3995" s="15">
        <v>1229.45</v>
      </c>
      <c r="K3995" s="16">
        <v>0</v>
      </c>
      <c r="L3995" s="13" t="s">
        <v>238</v>
      </c>
    </row>
    <row r="3996" spans="1:12">
      <c r="A3996" s="13" t="s">
        <v>1850</v>
      </c>
      <c r="B3996" s="14">
        <v>45796</v>
      </c>
      <c r="C3996" s="13" t="s">
        <v>62</v>
      </c>
      <c r="D3996" s="13" t="s">
        <v>15</v>
      </c>
      <c r="E3996" s="13" t="s">
        <v>18</v>
      </c>
      <c r="F3996" s="15">
        <v>0</v>
      </c>
      <c r="G3996" s="15">
        <v>0</v>
      </c>
      <c r="H3996" s="15">
        <v>0</v>
      </c>
      <c r="I3996" s="15">
        <v>1229.44</v>
      </c>
      <c r="J3996" s="15">
        <v>-1229.44</v>
      </c>
      <c r="K3996" s="16">
        <v>0</v>
      </c>
      <c r="L3996" s="13" t="s">
        <v>238</v>
      </c>
    </row>
    <row r="3997" spans="1:12" ht="24">
      <c r="A3997" s="13" t="s">
        <v>3500</v>
      </c>
      <c r="B3997" s="14">
        <v>45797</v>
      </c>
      <c r="C3997" s="13" t="s">
        <v>3459</v>
      </c>
      <c r="D3997" s="13" t="s">
        <v>76</v>
      </c>
      <c r="E3997" s="13" t="s">
        <v>18</v>
      </c>
      <c r="F3997" s="15">
        <v>0</v>
      </c>
      <c r="G3997" s="15">
        <v>0</v>
      </c>
      <c r="H3997" s="15">
        <v>0</v>
      </c>
      <c r="I3997" s="15">
        <v>-29.31</v>
      </c>
      <c r="J3997" s="15">
        <v>29.31</v>
      </c>
      <c r="K3997" s="16">
        <v>0</v>
      </c>
      <c r="L3997" s="13" t="s">
        <v>238</v>
      </c>
    </row>
    <row r="3998" spans="1:12">
      <c r="A3998" s="13" t="s">
        <v>3594</v>
      </c>
      <c r="B3998" s="14">
        <v>45797</v>
      </c>
      <c r="C3998" s="13" t="s">
        <v>1529</v>
      </c>
      <c r="D3998" s="13" t="s">
        <v>76</v>
      </c>
      <c r="E3998" s="13" t="s">
        <v>18</v>
      </c>
      <c r="F3998" s="15">
        <v>0</v>
      </c>
      <c r="G3998" s="15">
        <v>0</v>
      </c>
      <c r="H3998" s="15">
        <v>0</v>
      </c>
      <c r="I3998" s="15">
        <v>-1891.66</v>
      </c>
      <c r="J3998" s="15">
        <v>1891.66</v>
      </c>
      <c r="K3998" s="16">
        <v>0</v>
      </c>
      <c r="L3998" s="13" t="s">
        <v>238</v>
      </c>
    </row>
    <row r="3999" spans="1:12">
      <c r="A3999" s="13" t="s">
        <v>4113</v>
      </c>
      <c r="B3999" s="14">
        <v>45798</v>
      </c>
      <c r="C3999" s="13" t="s">
        <v>62</v>
      </c>
      <c r="D3999" s="13" t="s">
        <v>59</v>
      </c>
      <c r="E3999" s="13" t="s">
        <v>18</v>
      </c>
      <c r="F3999" s="15">
        <v>1215</v>
      </c>
      <c r="G3999" s="15">
        <v>0</v>
      </c>
      <c r="H3999" s="15">
        <v>1215</v>
      </c>
      <c r="I3999" s="15">
        <v>929.44</v>
      </c>
      <c r="J3999" s="15">
        <v>285.56</v>
      </c>
      <c r="K3999" s="16">
        <v>0.23502881</v>
      </c>
      <c r="L3999" s="13" t="s">
        <v>238</v>
      </c>
    </row>
    <row r="4000" spans="1:12">
      <c r="A4000" s="13" t="s">
        <v>4114</v>
      </c>
      <c r="B4000" s="14">
        <v>45798</v>
      </c>
      <c r="C4000" s="13" t="s">
        <v>2795</v>
      </c>
      <c r="D4000" s="13" t="s">
        <v>15</v>
      </c>
      <c r="E4000" s="13" t="s">
        <v>18</v>
      </c>
      <c r="F4000" s="15">
        <v>34964</v>
      </c>
      <c r="G4000" s="15">
        <v>0</v>
      </c>
      <c r="H4000" s="15">
        <v>34964</v>
      </c>
      <c r="I4000" s="15">
        <v>26043.65</v>
      </c>
      <c r="J4000" s="15">
        <v>8920.35</v>
      </c>
      <c r="K4000" s="16">
        <v>0.25512955999999998</v>
      </c>
      <c r="L4000" s="13" t="s">
        <v>238</v>
      </c>
    </row>
    <row r="4001" spans="1:12">
      <c r="A4001" s="13" t="s">
        <v>4115</v>
      </c>
      <c r="B4001" s="14">
        <v>45799</v>
      </c>
      <c r="C4001" s="13" t="s">
        <v>1529</v>
      </c>
      <c r="D4001" s="13" t="s">
        <v>76</v>
      </c>
      <c r="E4001" s="13" t="s">
        <v>18</v>
      </c>
      <c r="F4001" s="15">
        <v>6640</v>
      </c>
      <c r="G4001" s="15">
        <v>0</v>
      </c>
      <c r="H4001" s="15">
        <v>6640</v>
      </c>
      <c r="I4001" s="15">
        <v>4686</v>
      </c>
      <c r="J4001" s="15">
        <v>1954</v>
      </c>
      <c r="K4001" s="16">
        <v>0.29427711000000001</v>
      </c>
      <c r="L4001" s="13" t="s">
        <v>238</v>
      </c>
    </row>
    <row r="4002" spans="1:12" ht="24">
      <c r="A4002" s="13" t="s">
        <v>3458</v>
      </c>
      <c r="B4002" s="14">
        <v>45800</v>
      </c>
      <c r="C4002" s="13" t="s">
        <v>3459</v>
      </c>
      <c r="D4002" s="13" t="s">
        <v>76</v>
      </c>
      <c r="E4002" s="13" t="s">
        <v>18</v>
      </c>
      <c r="F4002" s="15">
        <v>0</v>
      </c>
      <c r="G4002" s="15">
        <v>0</v>
      </c>
      <c r="H4002" s="15">
        <v>0</v>
      </c>
      <c r="I4002" s="15">
        <v>50.82</v>
      </c>
      <c r="J4002" s="15">
        <v>-50.82</v>
      </c>
      <c r="K4002" s="16">
        <v>0</v>
      </c>
      <c r="L4002" s="13" t="s">
        <v>238</v>
      </c>
    </row>
    <row r="4003" spans="1:12" ht="36">
      <c r="A4003" s="13" t="s">
        <v>3290</v>
      </c>
      <c r="B4003" s="14">
        <v>45804</v>
      </c>
      <c r="C4003" s="13" t="s">
        <v>2928</v>
      </c>
      <c r="D4003" s="13" t="s">
        <v>76</v>
      </c>
      <c r="E4003" s="13" t="s">
        <v>18</v>
      </c>
      <c r="F4003" s="15">
        <v>0</v>
      </c>
      <c r="G4003" s="15">
        <v>0</v>
      </c>
      <c r="H4003" s="15">
        <v>0</v>
      </c>
      <c r="I4003" s="15">
        <v>-37.5</v>
      </c>
      <c r="J4003" s="15">
        <v>37.5</v>
      </c>
      <c r="K4003" s="16">
        <v>0</v>
      </c>
      <c r="L4003" s="13" t="s">
        <v>238</v>
      </c>
    </row>
    <row r="4004" spans="1:12" ht="36">
      <c r="A4004" s="13" t="s">
        <v>3290</v>
      </c>
      <c r="B4004" s="14">
        <v>45805</v>
      </c>
      <c r="C4004" s="13" t="s">
        <v>2928</v>
      </c>
      <c r="D4004" s="13" t="s">
        <v>76</v>
      </c>
      <c r="E4004" s="13" t="s">
        <v>18</v>
      </c>
      <c r="F4004" s="15">
        <v>0</v>
      </c>
      <c r="G4004" s="15">
        <v>0</v>
      </c>
      <c r="H4004" s="15">
        <v>0</v>
      </c>
      <c r="I4004" s="15">
        <v>337.5</v>
      </c>
      <c r="J4004" s="15">
        <v>-337.5</v>
      </c>
      <c r="K4004" s="16">
        <v>0</v>
      </c>
      <c r="L4004" s="13" t="s">
        <v>238</v>
      </c>
    </row>
    <row r="4005" spans="1:12" ht="36">
      <c r="A4005" s="13" t="s">
        <v>2927</v>
      </c>
      <c r="B4005" s="14">
        <v>45805</v>
      </c>
      <c r="C4005" s="13" t="s">
        <v>2928</v>
      </c>
      <c r="D4005" s="13" t="s">
        <v>76</v>
      </c>
      <c r="E4005" s="13" t="s">
        <v>18</v>
      </c>
      <c r="F4005" s="15">
        <v>0</v>
      </c>
      <c r="G4005" s="15">
        <v>0</v>
      </c>
      <c r="H4005" s="15">
        <v>0</v>
      </c>
      <c r="I4005" s="15">
        <v>-375</v>
      </c>
      <c r="J4005" s="15">
        <v>375</v>
      </c>
      <c r="K4005" s="16">
        <v>0</v>
      </c>
      <c r="L4005" s="13" t="s">
        <v>238</v>
      </c>
    </row>
    <row r="4006" spans="1:12">
      <c r="A4006" s="13" t="s">
        <v>1709</v>
      </c>
      <c r="B4006" s="14">
        <v>45806</v>
      </c>
      <c r="C4006" s="13" t="s">
        <v>62</v>
      </c>
      <c r="D4006" s="13" t="s">
        <v>15</v>
      </c>
      <c r="E4006" s="13" t="s">
        <v>18</v>
      </c>
      <c r="F4006" s="15">
        <v>0</v>
      </c>
      <c r="G4006" s="15">
        <v>1315</v>
      </c>
      <c r="H4006" s="15">
        <v>1315</v>
      </c>
      <c r="I4006" s="15">
        <v>917.28</v>
      </c>
      <c r="J4006" s="15">
        <v>397.72</v>
      </c>
      <c r="K4006" s="16">
        <v>0.30244866999999998</v>
      </c>
      <c r="L4006" s="13" t="s">
        <v>238</v>
      </c>
    </row>
    <row r="4007" spans="1:12" ht="36">
      <c r="A4007" s="13" t="s">
        <v>3927</v>
      </c>
      <c r="B4007" s="14">
        <v>45806</v>
      </c>
      <c r="C4007" s="13" t="s">
        <v>1927</v>
      </c>
      <c r="D4007" s="13" t="s">
        <v>76</v>
      </c>
      <c r="E4007" s="13" t="s">
        <v>18</v>
      </c>
      <c r="F4007" s="15">
        <v>8422</v>
      </c>
      <c r="G4007" s="15">
        <v>0</v>
      </c>
      <c r="H4007" s="15">
        <v>8422</v>
      </c>
      <c r="I4007" s="15">
        <v>6129.37</v>
      </c>
      <c r="J4007" s="15">
        <v>2292.63</v>
      </c>
      <c r="K4007" s="16">
        <v>0.27221919</v>
      </c>
      <c r="L4007" s="13" t="s">
        <v>238</v>
      </c>
    </row>
    <row r="4008" spans="1:12">
      <c r="A4008" s="13" t="s">
        <v>3594</v>
      </c>
      <c r="B4008" s="14">
        <v>45807</v>
      </c>
      <c r="C4008" s="13" t="s">
        <v>1529</v>
      </c>
      <c r="D4008" s="13" t="s">
        <v>76</v>
      </c>
      <c r="E4008" s="13" t="s">
        <v>18</v>
      </c>
      <c r="F4008" s="15">
        <v>0</v>
      </c>
      <c r="G4008" s="15">
        <v>0</v>
      </c>
      <c r="H4008" s="15">
        <v>0</v>
      </c>
      <c r="I4008" s="15">
        <v>870</v>
      </c>
      <c r="J4008" s="15">
        <v>-870</v>
      </c>
      <c r="K4008" s="16">
        <v>0</v>
      </c>
      <c r="L4008" s="13" t="s">
        <v>238</v>
      </c>
    </row>
    <row r="4009" spans="1:12" ht="24">
      <c r="A4009" s="13" t="s">
        <v>1657</v>
      </c>
      <c r="B4009" s="14">
        <v>45789</v>
      </c>
      <c r="C4009" s="13" t="s">
        <v>62</v>
      </c>
      <c r="D4009" s="13" t="s">
        <v>59</v>
      </c>
      <c r="E4009" s="13" t="s">
        <v>18</v>
      </c>
      <c r="F4009" s="15">
        <v>0</v>
      </c>
      <c r="G4009" s="15">
        <v>0</v>
      </c>
      <c r="H4009" s="15">
        <v>0</v>
      </c>
      <c r="I4009" s="15">
        <v>111.9</v>
      </c>
      <c r="J4009" s="15">
        <v>-111.9</v>
      </c>
      <c r="K4009" s="16">
        <v>0</v>
      </c>
      <c r="L4009" s="13" t="s">
        <v>1787</v>
      </c>
    </row>
    <row r="4010" spans="1:12" ht="24">
      <c r="A4010" s="13" t="s">
        <v>1657</v>
      </c>
      <c r="B4010" s="14">
        <v>45790</v>
      </c>
      <c r="C4010" s="13" t="s">
        <v>62</v>
      </c>
      <c r="D4010" s="13" t="s">
        <v>59</v>
      </c>
      <c r="E4010" s="13" t="s">
        <v>18</v>
      </c>
      <c r="F4010" s="15">
        <v>0</v>
      </c>
      <c r="G4010" s="15">
        <v>-850</v>
      </c>
      <c r="H4010" s="15">
        <v>-850</v>
      </c>
      <c r="I4010" s="15">
        <v>-600.01</v>
      </c>
      <c r="J4010" s="15">
        <v>-249.99</v>
      </c>
      <c r="K4010" s="16">
        <v>0.29410587999999999</v>
      </c>
      <c r="L4010" s="13" t="s">
        <v>1787</v>
      </c>
    </row>
    <row r="4011" spans="1:12" ht="24">
      <c r="A4011" s="13" t="s">
        <v>1657</v>
      </c>
      <c r="B4011" s="14">
        <v>45800</v>
      </c>
      <c r="C4011" s="13" t="s">
        <v>62</v>
      </c>
      <c r="D4011" s="13" t="s">
        <v>59</v>
      </c>
      <c r="E4011" s="13" t="s">
        <v>18</v>
      </c>
      <c r="F4011" s="15">
        <v>0</v>
      </c>
      <c r="G4011" s="15">
        <v>0</v>
      </c>
      <c r="H4011" s="15">
        <v>0</v>
      </c>
      <c r="I4011" s="15">
        <v>91.94</v>
      </c>
      <c r="J4011" s="15">
        <v>-91.94</v>
      </c>
      <c r="K4011" s="16">
        <v>0</v>
      </c>
      <c r="L4011" s="13" t="s">
        <v>1787</v>
      </c>
    </row>
    <row r="4012" spans="1:12">
      <c r="A4012" s="13" t="s">
        <v>991</v>
      </c>
      <c r="B4012" s="14">
        <v>45778</v>
      </c>
      <c r="C4012" s="13" t="s">
        <v>540</v>
      </c>
      <c r="D4012" s="13" t="s">
        <v>59</v>
      </c>
      <c r="E4012" s="13" t="s">
        <v>18</v>
      </c>
      <c r="F4012" s="15">
        <v>0</v>
      </c>
      <c r="G4012" s="15">
        <v>0</v>
      </c>
      <c r="H4012" s="15">
        <v>0</v>
      </c>
      <c r="I4012" s="15">
        <v>270</v>
      </c>
      <c r="J4012" s="15">
        <v>-270</v>
      </c>
      <c r="K4012" s="16">
        <v>0</v>
      </c>
      <c r="L4012" s="13" t="s">
        <v>247</v>
      </c>
    </row>
    <row r="4013" spans="1:12">
      <c r="A4013" s="13" t="s">
        <v>3266</v>
      </c>
      <c r="B4013" s="14">
        <v>45778</v>
      </c>
      <c r="C4013" s="13" t="s">
        <v>540</v>
      </c>
      <c r="D4013" s="13" t="s">
        <v>59</v>
      </c>
      <c r="E4013" s="13" t="s">
        <v>18</v>
      </c>
      <c r="F4013" s="15">
        <v>0</v>
      </c>
      <c r="G4013" s="15">
        <v>0</v>
      </c>
      <c r="H4013" s="15">
        <v>0</v>
      </c>
      <c r="I4013" s="15">
        <v>205.94</v>
      </c>
      <c r="J4013" s="15">
        <v>-205.94</v>
      </c>
      <c r="K4013" s="16">
        <v>0</v>
      </c>
      <c r="L4013" s="13" t="s">
        <v>247</v>
      </c>
    </row>
    <row r="4014" spans="1:12" ht="24">
      <c r="A4014" s="13" t="s">
        <v>4116</v>
      </c>
      <c r="B4014" s="14">
        <v>45778</v>
      </c>
      <c r="C4014" s="13" t="s">
        <v>170</v>
      </c>
      <c r="D4014" s="13" t="s">
        <v>81</v>
      </c>
      <c r="E4014" s="13" t="s">
        <v>24</v>
      </c>
      <c r="F4014" s="15">
        <v>71.8</v>
      </c>
      <c r="G4014" s="15">
        <v>0</v>
      </c>
      <c r="H4014" s="15">
        <v>71.8</v>
      </c>
      <c r="I4014" s="15">
        <v>35.200000000000003</v>
      </c>
      <c r="J4014" s="15">
        <v>36.6</v>
      </c>
      <c r="K4014" s="16">
        <v>0.50974929999999996</v>
      </c>
      <c r="L4014" s="13" t="s">
        <v>247</v>
      </c>
    </row>
    <row r="4015" spans="1:12" ht="24">
      <c r="A4015" s="13" t="s">
        <v>1055</v>
      </c>
      <c r="B4015" s="14">
        <v>45779</v>
      </c>
      <c r="C4015" s="13" t="s">
        <v>170</v>
      </c>
      <c r="D4015" s="13" t="s">
        <v>81</v>
      </c>
      <c r="E4015" s="13" t="s">
        <v>24</v>
      </c>
      <c r="F4015" s="15">
        <v>0</v>
      </c>
      <c r="G4015" s="15">
        <v>0</v>
      </c>
      <c r="H4015" s="15">
        <v>0</v>
      </c>
      <c r="I4015" s="15">
        <v>341.83</v>
      </c>
      <c r="J4015" s="15">
        <v>-341.83</v>
      </c>
      <c r="K4015" s="16">
        <v>0</v>
      </c>
      <c r="L4015" s="13" t="s">
        <v>247</v>
      </c>
    </row>
    <row r="4016" spans="1:12">
      <c r="A4016" s="13" t="s">
        <v>3266</v>
      </c>
      <c r="B4016" s="14">
        <v>45782</v>
      </c>
      <c r="C4016" s="13" t="s">
        <v>540</v>
      </c>
      <c r="D4016" s="13" t="s">
        <v>59</v>
      </c>
      <c r="E4016" s="13" t="s">
        <v>18</v>
      </c>
      <c r="F4016" s="15">
        <v>0</v>
      </c>
      <c r="G4016" s="15">
        <v>0</v>
      </c>
      <c r="H4016" s="15">
        <v>0</v>
      </c>
      <c r="I4016" s="15">
        <v>325</v>
      </c>
      <c r="J4016" s="15">
        <v>-325</v>
      </c>
      <c r="K4016" s="16">
        <v>0</v>
      </c>
      <c r="L4016" s="13" t="s">
        <v>247</v>
      </c>
    </row>
    <row r="4017" spans="1:12">
      <c r="A4017" s="13" t="s">
        <v>1992</v>
      </c>
      <c r="B4017" s="14">
        <v>45784</v>
      </c>
      <c r="C4017" s="13" t="s">
        <v>94</v>
      </c>
      <c r="D4017" s="13" t="s">
        <v>81</v>
      </c>
      <c r="E4017" s="13" t="s">
        <v>24</v>
      </c>
      <c r="F4017" s="15">
        <v>0</v>
      </c>
      <c r="G4017" s="15">
        <v>-140.72</v>
      </c>
      <c r="H4017" s="15">
        <v>-140.72</v>
      </c>
      <c r="I4017" s="15">
        <v>0</v>
      </c>
      <c r="J4017" s="15">
        <v>-140.72</v>
      </c>
      <c r="K4017" s="16">
        <v>1</v>
      </c>
      <c r="L4017" s="13" t="s">
        <v>247</v>
      </c>
    </row>
    <row r="4018" spans="1:12" ht="24">
      <c r="A4018" s="13" t="s">
        <v>2363</v>
      </c>
      <c r="B4018" s="14">
        <v>45788</v>
      </c>
      <c r="C4018" s="13" t="s">
        <v>170</v>
      </c>
      <c r="D4018" s="13" t="s">
        <v>81</v>
      </c>
      <c r="E4018" s="13" t="s">
        <v>24</v>
      </c>
      <c r="F4018" s="15">
        <v>0</v>
      </c>
      <c r="G4018" s="15">
        <v>0</v>
      </c>
      <c r="H4018" s="15">
        <v>0</v>
      </c>
      <c r="I4018" s="15">
        <v>-0.35</v>
      </c>
      <c r="J4018" s="15">
        <v>0.35</v>
      </c>
      <c r="K4018" s="16">
        <v>0</v>
      </c>
      <c r="L4018" s="13" t="s">
        <v>247</v>
      </c>
    </row>
    <row r="4019" spans="1:12">
      <c r="A4019" s="13" t="s">
        <v>3119</v>
      </c>
      <c r="B4019" s="14">
        <v>45789</v>
      </c>
      <c r="C4019" s="13" t="s">
        <v>217</v>
      </c>
      <c r="D4019" s="13" t="s">
        <v>45</v>
      </c>
      <c r="E4019" s="13" t="s">
        <v>24</v>
      </c>
      <c r="F4019" s="15">
        <v>43.36</v>
      </c>
      <c r="G4019" s="15">
        <v>0</v>
      </c>
      <c r="H4019" s="15">
        <v>43.36</v>
      </c>
      <c r="I4019" s="15">
        <v>32.520000000000003</v>
      </c>
      <c r="J4019" s="15">
        <v>10.84</v>
      </c>
      <c r="K4019" s="16">
        <v>0.25</v>
      </c>
      <c r="L4019" s="13" t="s">
        <v>247</v>
      </c>
    </row>
    <row r="4020" spans="1:12">
      <c r="A4020" s="13" t="s">
        <v>3266</v>
      </c>
      <c r="B4020" s="14">
        <v>45789</v>
      </c>
      <c r="C4020" s="13" t="s">
        <v>540</v>
      </c>
      <c r="D4020" s="13" t="s">
        <v>59</v>
      </c>
      <c r="E4020" s="13" t="s">
        <v>18</v>
      </c>
      <c r="F4020" s="15">
        <v>0</v>
      </c>
      <c r="G4020" s="15">
        <v>3441.37</v>
      </c>
      <c r="H4020" s="15">
        <v>3441.37</v>
      </c>
      <c r="I4020" s="15">
        <v>3419</v>
      </c>
      <c r="J4020" s="15">
        <v>22.37</v>
      </c>
      <c r="K4020" s="16">
        <v>6.5003200000000004E-3</v>
      </c>
      <c r="L4020" s="13" t="s">
        <v>247</v>
      </c>
    </row>
    <row r="4021" spans="1:12">
      <c r="A4021" s="13" t="s">
        <v>3004</v>
      </c>
      <c r="B4021" s="14">
        <v>45789</v>
      </c>
      <c r="C4021" s="13" t="s">
        <v>540</v>
      </c>
      <c r="D4021" s="13" t="s">
        <v>59</v>
      </c>
      <c r="E4021" s="13" t="s">
        <v>18</v>
      </c>
      <c r="F4021" s="15">
        <v>0</v>
      </c>
      <c r="G4021" s="15">
        <v>-577.14</v>
      </c>
      <c r="H4021" s="15">
        <v>-577.14</v>
      </c>
      <c r="I4021" s="15">
        <v>-501</v>
      </c>
      <c r="J4021" s="15">
        <v>-76.14</v>
      </c>
      <c r="K4021" s="16">
        <v>0.1319264</v>
      </c>
      <c r="L4021" s="13" t="s">
        <v>247</v>
      </c>
    </row>
    <row r="4022" spans="1:12">
      <c r="A4022" s="13" t="s">
        <v>3119</v>
      </c>
      <c r="B4022" s="14">
        <v>45791</v>
      </c>
      <c r="C4022" s="13" t="s">
        <v>217</v>
      </c>
      <c r="D4022" s="13" t="s">
        <v>45</v>
      </c>
      <c r="E4022" s="13" t="s">
        <v>24</v>
      </c>
      <c r="F4022" s="15">
        <v>0</v>
      </c>
      <c r="G4022" s="15">
        <v>14.35</v>
      </c>
      <c r="H4022" s="15">
        <v>14.35</v>
      </c>
      <c r="I4022" s="15">
        <v>10.76</v>
      </c>
      <c r="J4022" s="15">
        <v>3.59</v>
      </c>
      <c r="K4022" s="16">
        <v>0.25017422</v>
      </c>
      <c r="L4022" s="13" t="s">
        <v>247</v>
      </c>
    </row>
    <row r="4023" spans="1:12">
      <c r="A4023" s="13" t="s">
        <v>1540</v>
      </c>
      <c r="B4023" s="14">
        <v>45792</v>
      </c>
      <c r="C4023" s="13" t="s">
        <v>94</v>
      </c>
      <c r="D4023" s="13" t="s">
        <v>81</v>
      </c>
      <c r="E4023" s="13" t="s">
        <v>24</v>
      </c>
      <c r="F4023" s="15">
        <v>0</v>
      </c>
      <c r="G4023" s="15">
        <v>-13.02</v>
      </c>
      <c r="H4023" s="15">
        <v>-13.02</v>
      </c>
      <c r="I4023" s="15">
        <v>0</v>
      </c>
      <c r="J4023" s="15">
        <v>-13.02</v>
      </c>
      <c r="K4023" s="16">
        <v>1</v>
      </c>
      <c r="L4023" s="13" t="s">
        <v>247</v>
      </c>
    </row>
    <row r="4024" spans="1:12">
      <c r="A4024" s="13" t="s">
        <v>3211</v>
      </c>
      <c r="B4024" s="14">
        <v>45792</v>
      </c>
      <c r="C4024" s="13" t="s">
        <v>60</v>
      </c>
      <c r="D4024" s="13" t="s">
        <v>81</v>
      </c>
      <c r="E4024" s="13" t="s">
        <v>24</v>
      </c>
      <c r="F4024" s="15">
        <v>0</v>
      </c>
      <c r="G4024" s="15">
        <v>168</v>
      </c>
      <c r="H4024" s="15">
        <v>168</v>
      </c>
      <c r="I4024" s="15">
        <v>150.75</v>
      </c>
      <c r="J4024" s="15">
        <v>17.25</v>
      </c>
      <c r="K4024" s="16">
        <v>0.10267857</v>
      </c>
      <c r="L4024" s="13" t="s">
        <v>247</v>
      </c>
    </row>
    <row r="4025" spans="1:12">
      <c r="A4025" s="13" t="s">
        <v>2754</v>
      </c>
      <c r="B4025" s="14">
        <v>45792</v>
      </c>
      <c r="C4025" s="13" t="s">
        <v>540</v>
      </c>
      <c r="D4025" s="13" t="s">
        <v>59</v>
      </c>
      <c r="E4025" s="13" t="s">
        <v>18</v>
      </c>
      <c r="F4025" s="15">
        <v>0</v>
      </c>
      <c r="G4025" s="15">
        <v>0</v>
      </c>
      <c r="H4025" s="15">
        <v>0</v>
      </c>
      <c r="I4025" s="15">
        <v>160.85</v>
      </c>
      <c r="J4025" s="15">
        <v>-160.85</v>
      </c>
      <c r="K4025" s="16">
        <v>0</v>
      </c>
      <c r="L4025" s="13" t="s">
        <v>247</v>
      </c>
    </row>
    <row r="4026" spans="1:12" ht="24">
      <c r="A4026" s="13" t="s">
        <v>563</v>
      </c>
      <c r="B4026" s="14">
        <v>45792</v>
      </c>
      <c r="C4026" s="13" t="s">
        <v>170</v>
      </c>
      <c r="D4026" s="13" t="s">
        <v>81</v>
      </c>
      <c r="E4026" s="13" t="s">
        <v>24</v>
      </c>
      <c r="F4026" s="15">
        <v>0</v>
      </c>
      <c r="G4026" s="15">
        <v>0</v>
      </c>
      <c r="H4026" s="15">
        <v>0</v>
      </c>
      <c r="I4026" s="15">
        <v>111.77</v>
      </c>
      <c r="J4026" s="15">
        <v>-111.77</v>
      </c>
      <c r="K4026" s="16">
        <v>0</v>
      </c>
      <c r="L4026" s="13" t="s">
        <v>247</v>
      </c>
    </row>
    <row r="4027" spans="1:12" ht="24">
      <c r="A4027" s="13" t="s">
        <v>2304</v>
      </c>
      <c r="B4027" s="14">
        <v>45793</v>
      </c>
      <c r="C4027" s="13" t="s">
        <v>94</v>
      </c>
      <c r="D4027" s="13" t="s">
        <v>604</v>
      </c>
      <c r="E4027" s="13" t="s">
        <v>24</v>
      </c>
      <c r="F4027" s="15">
        <v>0</v>
      </c>
      <c r="G4027" s="15">
        <v>0</v>
      </c>
      <c r="H4027" s="15">
        <v>0</v>
      </c>
      <c r="I4027" s="15">
        <v>40</v>
      </c>
      <c r="J4027" s="15">
        <v>-40</v>
      </c>
      <c r="K4027" s="16">
        <v>0</v>
      </c>
      <c r="L4027" s="13" t="s">
        <v>247</v>
      </c>
    </row>
    <row r="4028" spans="1:12" ht="24">
      <c r="A4028" s="13" t="s">
        <v>2110</v>
      </c>
      <c r="B4028" s="14">
        <v>45793</v>
      </c>
      <c r="C4028" s="13" t="s">
        <v>170</v>
      </c>
      <c r="D4028" s="13" t="s">
        <v>81</v>
      </c>
      <c r="E4028" s="13" t="s">
        <v>24</v>
      </c>
      <c r="F4028" s="15">
        <v>0</v>
      </c>
      <c r="G4028" s="15">
        <v>189.19</v>
      </c>
      <c r="H4028" s="15">
        <v>189.19</v>
      </c>
      <c r="I4028" s="15">
        <v>140</v>
      </c>
      <c r="J4028" s="15">
        <v>49.19</v>
      </c>
      <c r="K4028" s="16">
        <v>0.26000317000000001</v>
      </c>
      <c r="L4028" s="13" t="s">
        <v>247</v>
      </c>
    </row>
    <row r="4029" spans="1:12">
      <c r="A4029" s="13" t="s">
        <v>3216</v>
      </c>
      <c r="B4029" s="14">
        <v>45793</v>
      </c>
      <c r="C4029" s="13" t="s">
        <v>60</v>
      </c>
      <c r="D4029" s="13" t="s">
        <v>81</v>
      </c>
      <c r="E4029" s="13" t="s">
        <v>24</v>
      </c>
      <c r="F4029" s="15">
        <v>0</v>
      </c>
      <c r="G4029" s="15">
        <v>-205.48</v>
      </c>
      <c r="H4029" s="15">
        <v>-205.48</v>
      </c>
      <c r="I4029" s="15">
        <v>0</v>
      </c>
      <c r="J4029" s="15">
        <v>-205.48</v>
      </c>
      <c r="K4029" s="16">
        <v>1</v>
      </c>
      <c r="L4029" s="13" t="s">
        <v>247</v>
      </c>
    </row>
    <row r="4030" spans="1:12">
      <c r="A4030" s="13" t="s">
        <v>4117</v>
      </c>
      <c r="B4030" s="14">
        <v>45793</v>
      </c>
      <c r="C4030" s="13" t="s">
        <v>94</v>
      </c>
      <c r="D4030" s="13" t="s">
        <v>81</v>
      </c>
      <c r="E4030" s="13" t="s">
        <v>24</v>
      </c>
      <c r="F4030" s="15">
        <v>2091</v>
      </c>
      <c r="G4030" s="15">
        <v>0</v>
      </c>
      <c r="H4030" s="15">
        <v>2091</v>
      </c>
      <c r="I4030" s="15">
        <v>1318.93</v>
      </c>
      <c r="J4030" s="15">
        <v>772.07</v>
      </c>
      <c r="K4030" s="16">
        <v>0.36923482000000002</v>
      </c>
      <c r="L4030" s="13" t="s">
        <v>247</v>
      </c>
    </row>
    <row r="4031" spans="1:12">
      <c r="A4031" s="13" t="s">
        <v>3119</v>
      </c>
      <c r="B4031" s="14">
        <v>45796</v>
      </c>
      <c r="C4031" s="13" t="s">
        <v>217</v>
      </c>
      <c r="D4031" s="13" t="s">
        <v>45</v>
      </c>
      <c r="E4031" s="13" t="s">
        <v>24</v>
      </c>
      <c r="F4031" s="15">
        <v>0</v>
      </c>
      <c r="G4031" s="15">
        <v>0</v>
      </c>
      <c r="H4031" s="15">
        <v>0</v>
      </c>
      <c r="I4031" s="15">
        <v>446.25</v>
      </c>
      <c r="J4031" s="15">
        <v>-446.25</v>
      </c>
      <c r="K4031" s="16">
        <v>0</v>
      </c>
      <c r="L4031" s="13" t="s">
        <v>247</v>
      </c>
    </row>
    <row r="4032" spans="1:12">
      <c r="A4032" s="13" t="s">
        <v>3163</v>
      </c>
      <c r="B4032" s="14">
        <v>45796</v>
      </c>
      <c r="C4032" s="13" t="s">
        <v>94</v>
      </c>
      <c r="D4032" s="13" t="s">
        <v>81</v>
      </c>
      <c r="E4032" s="13" t="s">
        <v>24</v>
      </c>
      <c r="F4032" s="15">
        <v>0</v>
      </c>
      <c r="G4032" s="15">
        <v>-948.08</v>
      </c>
      <c r="H4032" s="15">
        <v>-948.08</v>
      </c>
      <c r="I4032" s="15">
        <v>0</v>
      </c>
      <c r="J4032" s="15">
        <v>-948.08</v>
      </c>
      <c r="K4032" s="16">
        <v>1</v>
      </c>
      <c r="L4032" s="13" t="s">
        <v>247</v>
      </c>
    </row>
    <row r="4033" spans="1:12" ht="24">
      <c r="A4033" s="13" t="s">
        <v>4118</v>
      </c>
      <c r="B4033" s="14">
        <v>45796</v>
      </c>
      <c r="C4033" s="13" t="s">
        <v>170</v>
      </c>
      <c r="D4033" s="13" t="s">
        <v>81</v>
      </c>
      <c r="E4033" s="13" t="s">
        <v>24</v>
      </c>
      <c r="F4033" s="15">
        <v>1334</v>
      </c>
      <c r="G4033" s="15">
        <v>0</v>
      </c>
      <c r="H4033" s="15">
        <v>1334</v>
      </c>
      <c r="I4033" s="15">
        <v>1062.4000000000001</v>
      </c>
      <c r="J4033" s="15">
        <v>271.60000000000002</v>
      </c>
      <c r="K4033" s="16">
        <v>0.20359820000000001</v>
      </c>
      <c r="L4033" s="13" t="s">
        <v>247</v>
      </c>
    </row>
    <row r="4034" spans="1:12" ht="24">
      <c r="A4034" s="13" t="s">
        <v>4119</v>
      </c>
      <c r="B4034" s="14">
        <v>45796</v>
      </c>
      <c r="C4034" s="13" t="s">
        <v>170</v>
      </c>
      <c r="D4034" s="13" t="s">
        <v>81</v>
      </c>
      <c r="E4034" s="13" t="s">
        <v>24</v>
      </c>
      <c r="F4034" s="15">
        <v>500</v>
      </c>
      <c r="G4034" s="15">
        <v>0</v>
      </c>
      <c r="H4034" s="15">
        <v>500</v>
      </c>
      <c r="I4034" s="15">
        <v>0</v>
      </c>
      <c r="J4034" s="15">
        <v>500</v>
      </c>
      <c r="K4034" s="16">
        <v>1</v>
      </c>
      <c r="L4034" s="13" t="s">
        <v>247</v>
      </c>
    </row>
    <row r="4035" spans="1:12">
      <c r="A4035" s="13" t="s">
        <v>4120</v>
      </c>
      <c r="B4035" s="14">
        <v>45797</v>
      </c>
      <c r="C4035" s="13" t="s">
        <v>94</v>
      </c>
      <c r="D4035" s="13" t="s">
        <v>81</v>
      </c>
      <c r="E4035" s="13" t="s">
        <v>24</v>
      </c>
      <c r="F4035" s="15">
        <v>34254.519999999997</v>
      </c>
      <c r="G4035" s="15">
        <v>0</v>
      </c>
      <c r="H4035" s="15">
        <v>34254.519999999997</v>
      </c>
      <c r="I4035" s="15">
        <v>24073.95</v>
      </c>
      <c r="J4035" s="15">
        <v>10180.57</v>
      </c>
      <c r="K4035" s="16">
        <v>0.29720370000000002</v>
      </c>
      <c r="L4035" s="13" t="s">
        <v>247</v>
      </c>
    </row>
    <row r="4036" spans="1:12" ht="24">
      <c r="A4036" s="13" t="s">
        <v>2363</v>
      </c>
      <c r="B4036" s="14">
        <v>45797</v>
      </c>
      <c r="C4036" s="13" t="s">
        <v>170</v>
      </c>
      <c r="D4036" s="13" t="s">
        <v>81</v>
      </c>
      <c r="E4036" s="13" t="s">
        <v>24</v>
      </c>
      <c r="F4036" s="15">
        <v>0</v>
      </c>
      <c r="G4036" s="15">
        <v>0</v>
      </c>
      <c r="H4036" s="15">
        <v>0</v>
      </c>
      <c r="I4036" s="15">
        <v>-8.76</v>
      </c>
      <c r="J4036" s="15">
        <v>8.76</v>
      </c>
      <c r="K4036" s="16">
        <v>0</v>
      </c>
      <c r="L4036" s="13" t="s">
        <v>247</v>
      </c>
    </row>
    <row r="4037" spans="1:12" ht="24">
      <c r="A4037" s="13" t="s">
        <v>4118</v>
      </c>
      <c r="B4037" s="14">
        <v>45798</v>
      </c>
      <c r="C4037" s="13" t="s">
        <v>170</v>
      </c>
      <c r="D4037" s="13" t="s">
        <v>81</v>
      </c>
      <c r="E4037" s="13" t="s">
        <v>24</v>
      </c>
      <c r="F4037" s="15">
        <v>50.69</v>
      </c>
      <c r="G4037" s="15">
        <v>0</v>
      </c>
      <c r="H4037" s="15">
        <v>50.69</v>
      </c>
      <c r="I4037" s="15">
        <v>40.369999999999997</v>
      </c>
      <c r="J4037" s="15">
        <v>10.32</v>
      </c>
      <c r="K4037" s="16">
        <v>0.20359045000000001</v>
      </c>
      <c r="L4037" s="13" t="s">
        <v>247</v>
      </c>
    </row>
    <row r="4038" spans="1:12">
      <c r="A4038" s="13" t="s">
        <v>3211</v>
      </c>
      <c r="B4038" s="14">
        <v>45799</v>
      </c>
      <c r="C4038" s="13" t="s">
        <v>60</v>
      </c>
      <c r="D4038" s="13" t="s">
        <v>81</v>
      </c>
      <c r="E4038" s="13" t="s">
        <v>24</v>
      </c>
      <c r="F4038" s="15">
        <v>0</v>
      </c>
      <c r="G4038" s="15">
        <v>0</v>
      </c>
      <c r="H4038" s="15">
        <v>0</v>
      </c>
      <c r="I4038" s="15">
        <v>31.83</v>
      </c>
      <c r="J4038" s="15">
        <v>-31.83</v>
      </c>
      <c r="K4038" s="16">
        <v>0</v>
      </c>
      <c r="L4038" s="13" t="s">
        <v>247</v>
      </c>
    </row>
    <row r="4039" spans="1:12">
      <c r="A4039" s="13" t="s">
        <v>2754</v>
      </c>
      <c r="B4039" s="14">
        <v>45799</v>
      </c>
      <c r="C4039" s="13" t="s">
        <v>540</v>
      </c>
      <c r="D4039" s="13" t="s">
        <v>59</v>
      </c>
      <c r="E4039" s="13" t="s">
        <v>18</v>
      </c>
      <c r="F4039" s="15">
        <v>0</v>
      </c>
      <c r="G4039" s="15">
        <v>0</v>
      </c>
      <c r="H4039" s="15">
        <v>0</v>
      </c>
      <c r="I4039" s="15">
        <v>-750</v>
      </c>
      <c r="J4039" s="15">
        <v>750</v>
      </c>
      <c r="K4039" s="16">
        <v>0</v>
      </c>
      <c r="L4039" s="13" t="s">
        <v>247</v>
      </c>
    </row>
    <row r="4040" spans="1:12" ht="24">
      <c r="A4040" s="13" t="s">
        <v>4121</v>
      </c>
      <c r="B4040" s="14">
        <v>45799</v>
      </c>
      <c r="C4040" s="13" t="s">
        <v>170</v>
      </c>
      <c r="D4040" s="13" t="s">
        <v>81</v>
      </c>
      <c r="E4040" s="13" t="s">
        <v>24</v>
      </c>
      <c r="F4040" s="15">
        <v>453.85</v>
      </c>
      <c r="G4040" s="15">
        <v>0</v>
      </c>
      <c r="H4040" s="15">
        <v>453.85</v>
      </c>
      <c r="I4040" s="15">
        <v>399.14</v>
      </c>
      <c r="J4040" s="15">
        <v>54.71</v>
      </c>
      <c r="K4040" s="16">
        <v>0.12054644</v>
      </c>
      <c r="L4040" s="13" t="s">
        <v>247</v>
      </c>
    </row>
    <row r="4041" spans="1:12">
      <c r="A4041" s="13" t="s">
        <v>4120</v>
      </c>
      <c r="B4041" s="14">
        <v>45800</v>
      </c>
      <c r="C4041" s="13" t="s">
        <v>94</v>
      </c>
      <c r="D4041" s="13" t="s">
        <v>81</v>
      </c>
      <c r="E4041" s="13" t="s">
        <v>24</v>
      </c>
      <c r="F4041" s="15">
        <v>0</v>
      </c>
      <c r="G4041" s="15">
        <v>0</v>
      </c>
      <c r="H4041" s="15">
        <v>0</v>
      </c>
      <c r="I4041" s="15">
        <v>-720</v>
      </c>
      <c r="J4041" s="15">
        <v>720</v>
      </c>
      <c r="K4041" s="16">
        <v>0</v>
      </c>
      <c r="L4041" s="13" t="s">
        <v>247</v>
      </c>
    </row>
    <row r="4042" spans="1:12">
      <c r="A4042" s="13" t="s">
        <v>4122</v>
      </c>
      <c r="B4042" s="14">
        <v>45800</v>
      </c>
      <c r="C4042" s="13" t="s">
        <v>94</v>
      </c>
      <c r="D4042" s="13" t="s">
        <v>81</v>
      </c>
      <c r="E4042" s="13" t="s">
        <v>24</v>
      </c>
      <c r="F4042" s="15">
        <v>8465.66</v>
      </c>
      <c r="G4042" s="15">
        <v>0</v>
      </c>
      <c r="H4042" s="15">
        <v>8465.66</v>
      </c>
      <c r="I4042" s="15">
        <v>6371.35</v>
      </c>
      <c r="J4042" s="15">
        <v>2094.31</v>
      </c>
      <c r="K4042" s="16">
        <v>0.24738885999999999</v>
      </c>
      <c r="L4042" s="13" t="s">
        <v>247</v>
      </c>
    </row>
    <row r="4043" spans="1:12">
      <c r="A4043" s="13" t="s">
        <v>4123</v>
      </c>
      <c r="B4043" s="14">
        <v>45800</v>
      </c>
      <c r="C4043" s="13" t="s">
        <v>94</v>
      </c>
      <c r="D4043" s="13" t="s">
        <v>81</v>
      </c>
      <c r="E4043" s="13" t="s">
        <v>24</v>
      </c>
      <c r="F4043" s="15">
        <v>842.86</v>
      </c>
      <c r="G4043" s="15">
        <v>0</v>
      </c>
      <c r="H4043" s="15">
        <v>842.86</v>
      </c>
      <c r="I4043" s="15">
        <v>694.14</v>
      </c>
      <c r="J4043" s="15">
        <v>148.72</v>
      </c>
      <c r="K4043" s="16">
        <v>0.17644686000000001</v>
      </c>
      <c r="L4043" s="13" t="s">
        <v>247</v>
      </c>
    </row>
    <row r="4044" spans="1:12" ht="24">
      <c r="A4044" s="13" t="s">
        <v>954</v>
      </c>
      <c r="B4044" s="14">
        <v>45804</v>
      </c>
      <c r="C4044" s="13" t="s">
        <v>170</v>
      </c>
      <c r="D4044" s="13" t="s">
        <v>81</v>
      </c>
      <c r="E4044" s="13" t="s">
        <v>24</v>
      </c>
      <c r="F4044" s="15">
        <v>0</v>
      </c>
      <c r="G4044" s="15">
        <v>0</v>
      </c>
      <c r="H4044" s="15">
        <v>0</v>
      </c>
      <c r="I4044" s="15">
        <v>354.04</v>
      </c>
      <c r="J4044" s="15">
        <v>-354.04</v>
      </c>
      <c r="K4044" s="16">
        <v>0</v>
      </c>
      <c r="L4044" s="13" t="s">
        <v>247</v>
      </c>
    </row>
    <row r="4045" spans="1:12">
      <c r="A4045" s="13" t="s">
        <v>4124</v>
      </c>
      <c r="B4045" s="14">
        <v>45804</v>
      </c>
      <c r="C4045" s="13" t="s">
        <v>540</v>
      </c>
      <c r="D4045" s="13" t="s">
        <v>59</v>
      </c>
      <c r="E4045" s="13" t="s">
        <v>18</v>
      </c>
      <c r="F4045" s="15">
        <v>78156.92</v>
      </c>
      <c r="G4045" s="15">
        <v>0</v>
      </c>
      <c r="H4045" s="15">
        <v>78156.92</v>
      </c>
      <c r="I4045" s="15">
        <v>69214.570000000007</v>
      </c>
      <c r="J4045" s="15">
        <v>8942.35</v>
      </c>
      <c r="K4045" s="16">
        <v>0.11441533</v>
      </c>
      <c r="L4045" s="13" t="s">
        <v>247</v>
      </c>
    </row>
    <row r="4046" spans="1:12" ht="24">
      <c r="A4046" s="13" t="s">
        <v>4125</v>
      </c>
      <c r="B4046" s="14">
        <v>45804</v>
      </c>
      <c r="C4046" s="13" t="s">
        <v>170</v>
      </c>
      <c r="D4046" s="13" t="s">
        <v>81</v>
      </c>
      <c r="E4046" s="13" t="s">
        <v>24</v>
      </c>
      <c r="F4046" s="15">
        <v>9371.4</v>
      </c>
      <c r="G4046" s="15">
        <v>0</v>
      </c>
      <c r="H4046" s="15">
        <v>9371.4</v>
      </c>
      <c r="I4046" s="15">
        <v>7214.08</v>
      </c>
      <c r="J4046" s="15">
        <v>2157.3200000000002</v>
      </c>
      <c r="K4046" s="16">
        <v>0.23020252999999999</v>
      </c>
      <c r="L4046" s="13" t="s">
        <v>247</v>
      </c>
    </row>
    <row r="4047" spans="1:12">
      <c r="A4047" s="13" t="s">
        <v>4126</v>
      </c>
      <c r="B4047" s="14">
        <v>45804</v>
      </c>
      <c r="C4047" s="13" t="s">
        <v>4127</v>
      </c>
      <c r="D4047" s="13" t="s">
        <v>247</v>
      </c>
      <c r="E4047" s="13" t="s">
        <v>24</v>
      </c>
      <c r="F4047" s="15">
        <v>1079.55</v>
      </c>
      <c r="G4047" s="15">
        <v>0</v>
      </c>
      <c r="H4047" s="15">
        <v>1079.55</v>
      </c>
      <c r="I4047" s="15">
        <v>809.55</v>
      </c>
      <c r="J4047" s="15">
        <v>270</v>
      </c>
      <c r="K4047" s="16">
        <v>0.25010420999999999</v>
      </c>
      <c r="L4047" s="13" t="s">
        <v>247</v>
      </c>
    </row>
    <row r="4048" spans="1:12">
      <c r="A4048" s="13" t="s">
        <v>3119</v>
      </c>
      <c r="B4048" s="14">
        <v>45805</v>
      </c>
      <c r="C4048" s="13" t="s">
        <v>217</v>
      </c>
      <c r="D4048" s="13" t="s">
        <v>45</v>
      </c>
      <c r="E4048" s="13" t="s">
        <v>24</v>
      </c>
      <c r="F4048" s="15">
        <v>0</v>
      </c>
      <c r="G4048" s="15">
        <v>0</v>
      </c>
      <c r="H4048" s="15">
        <v>0</v>
      </c>
      <c r="I4048" s="15">
        <v>411.78</v>
      </c>
      <c r="J4048" s="15">
        <v>-411.78</v>
      </c>
      <c r="K4048" s="16">
        <v>0</v>
      </c>
      <c r="L4048" s="13" t="s">
        <v>247</v>
      </c>
    </row>
    <row r="4049" spans="1:12">
      <c r="A4049" s="13" t="s">
        <v>4124</v>
      </c>
      <c r="B4049" s="14">
        <v>45805</v>
      </c>
      <c r="C4049" s="13" t="s">
        <v>540</v>
      </c>
      <c r="D4049" s="13" t="s">
        <v>59</v>
      </c>
      <c r="E4049" s="13" t="s">
        <v>18</v>
      </c>
      <c r="F4049" s="15">
        <v>0</v>
      </c>
      <c r="G4049" s="15">
        <v>0</v>
      </c>
      <c r="H4049" s="15">
        <v>0</v>
      </c>
      <c r="I4049" s="15">
        <v>-4944.0200000000004</v>
      </c>
      <c r="J4049" s="15">
        <v>4944.0200000000004</v>
      </c>
      <c r="K4049" s="16">
        <v>0</v>
      </c>
      <c r="L4049" s="13" t="s">
        <v>247</v>
      </c>
    </row>
    <row r="4050" spans="1:12" ht="24">
      <c r="A4050" s="13" t="s">
        <v>4125</v>
      </c>
      <c r="B4050" s="14">
        <v>45805</v>
      </c>
      <c r="C4050" s="13" t="s">
        <v>170</v>
      </c>
      <c r="D4050" s="13" t="s">
        <v>81</v>
      </c>
      <c r="E4050" s="13" t="s">
        <v>24</v>
      </c>
      <c r="F4050" s="15">
        <v>31.88</v>
      </c>
      <c r="G4050" s="15">
        <v>0</v>
      </c>
      <c r="H4050" s="15">
        <v>31.88</v>
      </c>
      <c r="I4050" s="15">
        <v>23.91</v>
      </c>
      <c r="J4050" s="15">
        <v>7.97</v>
      </c>
      <c r="K4050" s="16">
        <v>0.25</v>
      </c>
      <c r="L4050" s="13" t="s">
        <v>247</v>
      </c>
    </row>
    <row r="4051" spans="1:12" ht="24">
      <c r="A4051" s="13" t="s">
        <v>4128</v>
      </c>
      <c r="B4051" s="14">
        <v>45805</v>
      </c>
      <c r="C4051" s="13" t="s">
        <v>170</v>
      </c>
      <c r="D4051" s="13" t="s">
        <v>81</v>
      </c>
      <c r="E4051" s="13" t="s">
        <v>24</v>
      </c>
      <c r="F4051" s="15">
        <v>1806</v>
      </c>
      <c r="G4051" s="15">
        <v>0</v>
      </c>
      <c r="H4051" s="15">
        <v>1806</v>
      </c>
      <c r="I4051" s="15">
        <v>1289.8699999999999</v>
      </c>
      <c r="J4051" s="15">
        <v>516.13</v>
      </c>
      <c r="K4051" s="16">
        <v>0.28578627000000001</v>
      </c>
      <c r="L4051" s="13" t="s">
        <v>247</v>
      </c>
    </row>
    <row r="4052" spans="1:12" ht="24">
      <c r="A4052" s="13" t="s">
        <v>2320</v>
      </c>
      <c r="B4052" s="14">
        <v>45806</v>
      </c>
      <c r="C4052" s="13" t="s">
        <v>2321</v>
      </c>
      <c r="D4052" s="13" t="s">
        <v>76</v>
      </c>
      <c r="E4052" s="13" t="s">
        <v>24</v>
      </c>
      <c r="F4052" s="15">
        <v>0</v>
      </c>
      <c r="G4052" s="15">
        <v>58575</v>
      </c>
      <c r="H4052" s="15">
        <v>58575</v>
      </c>
      <c r="I4052" s="15">
        <v>43931.25</v>
      </c>
      <c r="J4052" s="15">
        <v>14643.75</v>
      </c>
      <c r="K4052" s="16">
        <v>0.25</v>
      </c>
      <c r="L4052" s="13" t="s">
        <v>247</v>
      </c>
    </row>
    <row r="4053" spans="1:12" ht="24">
      <c r="A4053" s="13" t="s">
        <v>613</v>
      </c>
      <c r="B4053" s="14">
        <v>45806</v>
      </c>
      <c r="C4053" s="13" t="s">
        <v>170</v>
      </c>
      <c r="D4053" s="13" t="s">
        <v>81</v>
      </c>
      <c r="E4053" s="13" t="s">
        <v>24</v>
      </c>
      <c r="F4053" s="15">
        <v>0</v>
      </c>
      <c r="G4053" s="15">
        <v>0</v>
      </c>
      <c r="H4053" s="15">
        <v>0</v>
      </c>
      <c r="I4053" s="15">
        <v>-1338.75</v>
      </c>
      <c r="J4053" s="15">
        <v>1338.75</v>
      </c>
      <c r="K4053" s="16">
        <v>0</v>
      </c>
      <c r="L4053" s="13" t="s">
        <v>247</v>
      </c>
    </row>
    <row r="4054" spans="1:12">
      <c r="A4054" s="13" t="s">
        <v>4120</v>
      </c>
      <c r="B4054" s="14">
        <v>45806</v>
      </c>
      <c r="C4054" s="13" t="s">
        <v>94</v>
      </c>
      <c r="D4054" s="13" t="s">
        <v>81</v>
      </c>
      <c r="E4054" s="13" t="s">
        <v>24</v>
      </c>
      <c r="F4054" s="15">
        <v>0</v>
      </c>
      <c r="G4054" s="15">
        <v>0</v>
      </c>
      <c r="H4054" s="15">
        <v>0</v>
      </c>
      <c r="I4054" s="15">
        <v>489.61</v>
      </c>
      <c r="J4054" s="15">
        <v>-489.61</v>
      </c>
      <c r="K4054" s="16">
        <v>0</v>
      </c>
      <c r="L4054" s="13" t="s">
        <v>247</v>
      </c>
    </row>
    <row r="4055" spans="1:12" ht="24">
      <c r="A4055" s="13" t="s">
        <v>4129</v>
      </c>
      <c r="B4055" s="14">
        <v>45806</v>
      </c>
      <c r="C4055" s="13" t="s">
        <v>170</v>
      </c>
      <c r="D4055" s="13" t="s">
        <v>81</v>
      </c>
      <c r="E4055" s="13" t="s">
        <v>24</v>
      </c>
      <c r="F4055" s="15">
        <v>9236</v>
      </c>
      <c r="G4055" s="15">
        <v>0</v>
      </c>
      <c r="H4055" s="15">
        <v>9236</v>
      </c>
      <c r="I4055" s="15">
        <v>6927</v>
      </c>
      <c r="J4055" s="15">
        <v>2309</v>
      </c>
      <c r="K4055" s="16">
        <v>0.25</v>
      </c>
      <c r="L4055" s="13" t="s">
        <v>247</v>
      </c>
    </row>
    <row r="4056" spans="1:12" ht="24">
      <c r="A4056" s="13" t="s">
        <v>4125</v>
      </c>
      <c r="B4056" s="14">
        <v>45806</v>
      </c>
      <c r="C4056" s="13" t="s">
        <v>170</v>
      </c>
      <c r="D4056" s="13" t="s">
        <v>81</v>
      </c>
      <c r="E4056" s="13" t="s">
        <v>24</v>
      </c>
      <c r="F4056" s="15">
        <v>31.88</v>
      </c>
      <c r="G4056" s="15">
        <v>0</v>
      </c>
      <c r="H4056" s="15">
        <v>31.88</v>
      </c>
      <c r="I4056" s="15">
        <v>23.91</v>
      </c>
      <c r="J4056" s="15">
        <v>7.97</v>
      </c>
      <c r="K4056" s="16">
        <v>0.25</v>
      </c>
      <c r="L4056" s="13" t="s">
        <v>247</v>
      </c>
    </row>
    <row r="4057" spans="1:12" ht="24">
      <c r="A4057" s="13" t="s">
        <v>3117</v>
      </c>
      <c r="B4057" s="14">
        <v>45807</v>
      </c>
      <c r="C4057" s="13" t="s">
        <v>3118</v>
      </c>
      <c r="D4057" s="13" t="s">
        <v>81</v>
      </c>
      <c r="E4057" s="13" t="s">
        <v>24</v>
      </c>
      <c r="F4057" s="15">
        <v>0</v>
      </c>
      <c r="G4057" s="15">
        <v>0</v>
      </c>
      <c r="H4057" s="15">
        <v>0</v>
      </c>
      <c r="I4057" s="15">
        <v>37.5</v>
      </c>
      <c r="J4057" s="15">
        <v>-37.5</v>
      </c>
      <c r="K4057" s="16">
        <v>0</v>
      </c>
      <c r="L4057" s="13" t="s">
        <v>247</v>
      </c>
    </row>
    <row r="4058" spans="1:12">
      <c r="A4058" s="13" t="s">
        <v>3119</v>
      </c>
      <c r="B4058" s="14">
        <v>45807</v>
      </c>
      <c r="C4058" s="13" t="s">
        <v>217</v>
      </c>
      <c r="D4058" s="13" t="s">
        <v>45</v>
      </c>
      <c r="E4058" s="13" t="s">
        <v>24</v>
      </c>
      <c r="F4058" s="15">
        <v>0</v>
      </c>
      <c r="G4058" s="15">
        <v>0</v>
      </c>
      <c r="H4058" s="15">
        <v>0</v>
      </c>
      <c r="I4058" s="15">
        <v>933.75</v>
      </c>
      <c r="J4058" s="15">
        <v>-933.75</v>
      </c>
      <c r="K4058" s="16">
        <v>0</v>
      </c>
      <c r="L4058" s="13" t="s">
        <v>247</v>
      </c>
    </row>
    <row r="4059" spans="1:12">
      <c r="A4059" s="13" t="s">
        <v>3266</v>
      </c>
      <c r="B4059" s="14">
        <v>45807</v>
      </c>
      <c r="C4059" s="13" t="s">
        <v>540</v>
      </c>
      <c r="D4059" s="13" t="s">
        <v>59</v>
      </c>
      <c r="E4059" s="13" t="s">
        <v>18</v>
      </c>
      <c r="F4059" s="15">
        <v>0</v>
      </c>
      <c r="G4059" s="15">
        <v>0</v>
      </c>
      <c r="H4059" s="15">
        <v>0</v>
      </c>
      <c r="I4059" s="15">
        <v>850</v>
      </c>
      <c r="J4059" s="15">
        <v>-850</v>
      </c>
      <c r="K4059" s="16">
        <v>0</v>
      </c>
      <c r="L4059" s="13" t="s">
        <v>247</v>
      </c>
    </row>
    <row r="4060" spans="1:12">
      <c r="A4060" s="13" t="s">
        <v>3163</v>
      </c>
      <c r="B4060" s="14">
        <v>45807</v>
      </c>
      <c r="C4060" s="13" t="s">
        <v>94</v>
      </c>
      <c r="D4060" s="13" t="s">
        <v>81</v>
      </c>
      <c r="E4060" s="13" t="s">
        <v>24</v>
      </c>
      <c r="F4060" s="15">
        <v>0</v>
      </c>
      <c r="G4060" s="15">
        <v>0</v>
      </c>
      <c r="H4060" s="15">
        <v>0</v>
      </c>
      <c r="I4060" s="15">
        <v>275</v>
      </c>
      <c r="J4060" s="15">
        <v>-275</v>
      </c>
      <c r="K4060" s="16">
        <v>0</v>
      </c>
      <c r="L4060" s="13" t="s">
        <v>247</v>
      </c>
    </row>
    <row r="4061" spans="1:12">
      <c r="A4061" s="13" t="s">
        <v>4124</v>
      </c>
      <c r="B4061" s="14">
        <v>45807</v>
      </c>
      <c r="C4061" s="13" t="s">
        <v>540</v>
      </c>
      <c r="D4061" s="13" t="s">
        <v>59</v>
      </c>
      <c r="E4061" s="13" t="s">
        <v>18</v>
      </c>
      <c r="F4061" s="15">
        <v>0</v>
      </c>
      <c r="G4061" s="15">
        <v>0</v>
      </c>
      <c r="H4061" s="15">
        <v>0</v>
      </c>
      <c r="I4061" s="15">
        <v>1190</v>
      </c>
      <c r="J4061" s="15">
        <v>-1190</v>
      </c>
      <c r="K4061" s="16">
        <v>0</v>
      </c>
      <c r="L4061" s="13" t="s">
        <v>247</v>
      </c>
    </row>
    <row r="4062" spans="1:12" ht="24">
      <c r="A4062" s="13" t="s">
        <v>3307</v>
      </c>
      <c r="B4062" s="14">
        <v>45807</v>
      </c>
      <c r="C4062" s="13" t="s">
        <v>170</v>
      </c>
      <c r="D4062" s="13" t="s">
        <v>81</v>
      </c>
      <c r="E4062" s="13" t="s">
        <v>24</v>
      </c>
      <c r="F4062" s="15">
        <v>0</v>
      </c>
      <c r="G4062" s="15">
        <v>0</v>
      </c>
      <c r="H4062" s="15">
        <v>0</v>
      </c>
      <c r="I4062" s="15">
        <v>75</v>
      </c>
      <c r="J4062" s="15">
        <v>-75</v>
      </c>
      <c r="K4062" s="16">
        <v>0</v>
      </c>
      <c r="L4062" s="13" t="s">
        <v>247</v>
      </c>
    </row>
    <row r="4063" spans="1:12" ht="24">
      <c r="A4063" s="13" t="s">
        <v>4118</v>
      </c>
      <c r="B4063" s="14">
        <v>45807</v>
      </c>
      <c r="C4063" s="13" t="s">
        <v>170</v>
      </c>
      <c r="D4063" s="13" t="s">
        <v>81</v>
      </c>
      <c r="E4063" s="13" t="s">
        <v>24</v>
      </c>
      <c r="F4063" s="15">
        <v>0</v>
      </c>
      <c r="G4063" s="15">
        <v>0</v>
      </c>
      <c r="H4063" s="15">
        <v>0</v>
      </c>
      <c r="I4063" s="15">
        <v>18.75</v>
      </c>
      <c r="J4063" s="15">
        <v>-18.75</v>
      </c>
      <c r="K4063" s="16">
        <v>0</v>
      </c>
      <c r="L4063" s="13" t="s">
        <v>247</v>
      </c>
    </row>
    <row r="4064" spans="1:12" ht="24">
      <c r="A4064" s="13" t="s">
        <v>4130</v>
      </c>
      <c r="B4064" s="14">
        <v>45807</v>
      </c>
      <c r="C4064" s="13" t="s">
        <v>170</v>
      </c>
      <c r="D4064" s="13" t="s">
        <v>81</v>
      </c>
      <c r="E4064" s="13" t="s">
        <v>24</v>
      </c>
      <c r="F4064" s="15">
        <v>52481.440000000002</v>
      </c>
      <c r="G4064" s="15">
        <v>0</v>
      </c>
      <c r="H4064" s="15">
        <v>52481.440000000002</v>
      </c>
      <c r="I4064" s="15">
        <v>39684.370000000003</v>
      </c>
      <c r="J4064" s="15">
        <v>12797.07</v>
      </c>
      <c r="K4064" s="16">
        <v>0.24383991999999999</v>
      </c>
      <c r="L4064" s="13" t="s">
        <v>247</v>
      </c>
    </row>
    <row r="4065" spans="1:12" ht="36">
      <c r="A4065" s="13" t="s">
        <v>352</v>
      </c>
      <c r="B4065" s="14">
        <v>45783</v>
      </c>
      <c r="C4065" s="13" t="s">
        <v>152</v>
      </c>
      <c r="D4065" s="13" t="s">
        <v>113</v>
      </c>
      <c r="E4065" s="13" t="s">
        <v>24</v>
      </c>
      <c r="F4065" s="15">
        <v>0</v>
      </c>
      <c r="G4065" s="15">
        <v>0</v>
      </c>
      <c r="H4065" s="15">
        <v>0</v>
      </c>
      <c r="I4065" s="15">
        <v>0</v>
      </c>
      <c r="J4065" s="15">
        <v>0</v>
      </c>
      <c r="K4065" s="16">
        <v>0</v>
      </c>
      <c r="L4065" s="13" t="s">
        <v>261</v>
      </c>
    </row>
    <row r="4066" spans="1:12" ht="36">
      <c r="A4066" s="13" t="s">
        <v>352</v>
      </c>
      <c r="B4066" s="14">
        <v>45784</v>
      </c>
      <c r="C4066" s="13" t="s">
        <v>152</v>
      </c>
      <c r="D4066" s="13" t="s">
        <v>113</v>
      </c>
      <c r="E4066" s="13" t="s">
        <v>24</v>
      </c>
      <c r="F4066" s="15">
        <v>0</v>
      </c>
      <c r="G4066" s="15">
        <v>0</v>
      </c>
      <c r="H4066" s="15">
        <v>0</v>
      </c>
      <c r="I4066" s="15">
        <v>0</v>
      </c>
      <c r="J4066" s="15">
        <v>0</v>
      </c>
      <c r="K4066" s="16">
        <v>0</v>
      </c>
      <c r="L4066" s="13" t="s">
        <v>261</v>
      </c>
    </row>
    <row r="4067" spans="1:12" ht="36">
      <c r="A4067" s="13" t="s">
        <v>2164</v>
      </c>
      <c r="B4067" s="14">
        <v>45782</v>
      </c>
      <c r="C4067" s="13" t="s">
        <v>2165</v>
      </c>
      <c r="D4067" s="13" t="s">
        <v>15</v>
      </c>
      <c r="E4067" s="13" t="s">
        <v>18</v>
      </c>
      <c r="F4067" s="15">
        <v>0</v>
      </c>
      <c r="G4067" s="15">
        <v>0</v>
      </c>
      <c r="H4067" s="15">
        <v>0</v>
      </c>
      <c r="I4067" s="15">
        <v>-712.5</v>
      </c>
      <c r="J4067" s="15">
        <v>712.5</v>
      </c>
      <c r="K4067" s="16">
        <v>0</v>
      </c>
      <c r="L4067" s="13" t="s">
        <v>2166</v>
      </c>
    </row>
    <row r="4068" spans="1:12">
      <c r="A4068" s="13" t="s">
        <v>4131</v>
      </c>
      <c r="B4068" s="14">
        <v>45791</v>
      </c>
      <c r="C4068" s="13" t="s">
        <v>2608</v>
      </c>
      <c r="D4068" s="13" t="s">
        <v>76</v>
      </c>
      <c r="E4068" s="13" t="s">
        <v>18</v>
      </c>
      <c r="F4068" s="15">
        <v>38418</v>
      </c>
      <c r="G4068" s="15">
        <v>0</v>
      </c>
      <c r="H4068" s="15">
        <v>38418</v>
      </c>
      <c r="I4068" s="15">
        <v>30299.07</v>
      </c>
      <c r="J4068" s="15">
        <v>8118.93</v>
      </c>
      <c r="K4068" s="16">
        <v>0.21133141</v>
      </c>
      <c r="L4068" s="13" t="s">
        <v>2166</v>
      </c>
    </row>
    <row r="4069" spans="1:12" ht="36">
      <c r="A4069" s="13" t="s">
        <v>3962</v>
      </c>
      <c r="B4069" s="14">
        <v>45792</v>
      </c>
      <c r="C4069" s="13" t="s">
        <v>2560</v>
      </c>
      <c r="D4069" s="13" t="s">
        <v>371</v>
      </c>
      <c r="E4069" s="13" t="s">
        <v>18</v>
      </c>
      <c r="F4069" s="15">
        <v>21821.11</v>
      </c>
      <c r="G4069" s="15">
        <v>0</v>
      </c>
      <c r="H4069" s="15">
        <v>21821.11</v>
      </c>
      <c r="I4069" s="15">
        <v>17974.349999999999</v>
      </c>
      <c r="J4069" s="15">
        <v>3846.76</v>
      </c>
      <c r="K4069" s="16">
        <v>0.17628616999999999</v>
      </c>
      <c r="L4069" s="13" t="s">
        <v>2166</v>
      </c>
    </row>
    <row r="4070" spans="1:12" ht="36">
      <c r="A4070" s="13" t="s">
        <v>3962</v>
      </c>
      <c r="B4070" s="14">
        <v>45793</v>
      </c>
      <c r="C4070" s="13" t="s">
        <v>2560</v>
      </c>
      <c r="D4070" s="13" t="s">
        <v>371</v>
      </c>
      <c r="E4070" s="13" t="s">
        <v>18</v>
      </c>
      <c r="F4070" s="15">
        <v>0</v>
      </c>
      <c r="G4070" s="15">
        <v>0</v>
      </c>
      <c r="H4070" s="15">
        <v>0</v>
      </c>
      <c r="I4070" s="15">
        <v>-658.84</v>
      </c>
      <c r="J4070" s="15">
        <v>658.84</v>
      </c>
      <c r="K4070" s="16">
        <v>0</v>
      </c>
      <c r="L4070" s="13" t="s">
        <v>2166</v>
      </c>
    </row>
    <row r="4071" spans="1:12" ht="36">
      <c r="A4071" s="13" t="s">
        <v>2579</v>
      </c>
      <c r="B4071" s="14">
        <v>45798</v>
      </c>
      <c r="C4071" s="13" t="s">
        <v>2560</v>
      </c>
      <c r="D4071" s="13" t="s">
        <v>371</v>
      </c>
      <c r="E4071" s="13" t="s">
        <v>18</v>
      </c>
      <c r="F4071" s="15">
        <v>0</v>
      </c>
      <c r="G4071" s="15">
        <v>0</v>
      </c>
      <c r="H4071" s="15">
        <v>0</v>
      </c>
      <c r="I4071" s="15">
        <v>-56.76</v>
      </c>
      <c r="J4071" s="15">
        <v>56.76</v>
      </c>
      <c r="K4071" s="16">
        <v>0</v>
      </c>
      <c r="L4071" s="13" t="s">
        <v>2166</v>
      </c>
    </row>
    <row r="4072" spans="1:12">
      <c r="A4072" s="13" t="s">
        <v>4131</v>
      </c>
      <c r="B4072" s="14">
        <v>45805</v>
      </c>
      <c r="C4072" s="13" t="s">
        <v>2608</v>
      </c>
      <c r="D4072" s="13" t="s">
        <v>76</v>
      </c>
      <c r="E4072" s="13" t="s">
        <v>18</v>
      </c>
      <c r="F4072" s="15">
        <v>0</v>
      </c>
      <c r="G4072" s="15">
        <v>0</v>
      </c>
      <c r="H4072" s="15">
        <v>0</v>
      </c>
      <c r="I4072" s="15">
        <v>-12.21</v>
      </c>
      <c r="J4072" s="15">
        <v>12.21</v>
      </c>
      <c r="K4072" s="16">
        <v>0</v>
      </c>
      <c r="L4072" s="13" t="s">
        <v>2166</v>
      </c>
    </row>
    <row r="4073" spans="1:12" ht="36">
      <c r="A4073" s="13" t="s">
        <v>2579</v>
      </c>
      <c r="B4073" s="14">
        <v>45805</v>
      </c>
      <c r="C4073" s="13" t="s">
        <v>2560</v>
      </c>
      <c r="D4073" s="13" t="s">
        <v>371</v>
      </c>
      <c r="E4073" s="13" t="s">
        <v>18</v>
      </c>
      <c r="F4073" s="15">
        <v>0</v>
      </c>
      <c r="G4073" s="15">
        <v>0</v>
      </c>
      <c r="H4073" s="15">
        <v>0</v>
      </c>
      <c r="I4073" s="15">
        <v>0.85</v>
      </c>
      <c r="J4073" s="15">
        <v>-0.85</v>
      </c>
      <c r="K4073" s="16">
        <v>0</v>
      </c>
      <c r="L4073" s="13" t="s">
        <v>2166</v>
      </c>
    </row>
    <row r="4074" spans="1:12">
      <c r="A4074" s="13" t="s">
        <v>4131</v>
      </c>
      <c r="B4074" s="14">
        <v>45806</v>
      </c>
      <c r="C4074" s="13" t="s">
        <v>2608</v>
      </c>
      <c r="D4074" s="13" t="s">
        <v>76</v>
      </c>
      <c r="E4074" s="13" t="s">
        <v>18</v>
      </c>
      <c r="F4074" s="15">
        <v>0</v>
      </c>
      <c r="G4074" s="15">
        <v>0</v>
      </c>
      <c r="H4074" s="15">
        <v>0</v>
      </c>
      <c r="I4074" s="15">
        <v>-21.23</v>
      </c>
      <c r="J4074" s="15">
        <v>21.23</v>
      </c>
      <c r="K4074" s="16">
        <v>0</v>
      </c>
      <c r="L4074" s="13" t="s">
        <v>2166</v>
      </c>
    </row>
    <row r="4075" spans="1:12" ht="36">
      <c r="A4075" s="13" t="s">
        <v>3962</v>
      </c>
      <c r="B4075" s="14">
        <v>45806</v>
      </c>
      <c r="C4075" s="13" t="s">
        <v>2560</v>
      </c>
      <c r="D4075" s="13" t="s">
        <v>371</v>
      </c>
      <c r="E4075" s="13" t="s">
        <v>18</v>
      </c>
      <c r="F4075" s="15">
        <v>0</v>
      </c>
      <c r="G4075" s="15">
        <v>-11.14</v>
      </c>
      <c r="H4075" s="15">
        <v>-11.14</v>
      </c>
      <c r="I4075" s="15">
        <v>468.64</v>
      </c>
      <c r="J4075" s="15">
        <v>-479.78</v>
      </c>
      <c r="K4075" s="16">
        <v>43.06822262</v>
      </c>
      <c r="L4075" s="13" t="s">
        <v>2166</v>
      </c>
    </row>
    <row r="4076" spans="1:12" ht="36">
      <c r="A4076" s="13" t="s">
        <v>2579</v>
      </c>
      <c r="B4076" s="14">
        <v>45807</v>
      </c>
      <c r="C4076" s="13" t="s">
        <v>2560</v>
      </c>
      <c r="D4076" s="13" t="s">
        <v>371</v>
      </c>
      <c r="E4076" s="13" t="s">
        <v>18</v>
      </c>
      <c r="F4076" s="15">
        <v>0</v>
      </c>
      <c r="G4076" s="15">
        <v>0</v>
      </c>
      <c r="H4076" s="15">
        <v>0</v>
      </c>
      <c r="I4076" s="15">
        <v>0</v>
      </c>
      <c r="J4076" s="15">
        <v>0</v>
      </c>
      <c r="K4076" s="16">
        <v>0</v>
      </c>
      <c r="L4076" s="13" t="s">
        <v>2166</v>
      </c>
    </row>
    <row r="4077" spans="1:12" ht="24">
      <c r="A4077" s="13" t="s">
        <v>4132</v>
      </c>
      <c r="B4077" s="14">
        <v>45807</v>
      </c>
      <c r="C4077" s="13" t="s">
        <v>4133</v>
      </c>
      <c r="D4077" s="13" t="s">
        <v>371</v>
      </c>
      <c r="E4077" s="13" t="s">
        <v>18</v>
      </c>
      <c r="F4077" s="15">
        <v>40007</v>
      </c>
      <c r="G4077" s="15">
        <v>0</v>
      </c>
      <c r="H4077" s="15">
        <v>40007</v>
      </c>
      <c r="I4077" s="15">
        <v>33592.51</v>
      </c>
      <c r="J4077" s="15">
        <v>6414.49</v>
      </c>
      <c r="K4077" s="16">
        <v>0.16033418999999999</v>
      </c>
      <c r="L4077" s="13" t="s">
        <v>2166</v>
      </c>
    </row>
    <row r="4078" spans="1:12" ht="24">
      <c r="A4078" s="13" t="s">
        <v>2482</v>
      </c>
      <c r="B4078" s="14">
        <v>45778</v>
      </c>
      <c r="C4078" s="13" t="s">
        <v>295</v>
      </c>
      <c r="D4078" s="13" t="s">
        <v>59</v>
      </c>
      <c r="E4078" s="13" t="s">
        <v>18</v>
      </c>
      <c r="F4078" s="15">
        <v>0</v>
      </c>
      <c r="G4078" s="15">
        <v>0</v>
      </c>
      <c r="H4078" s="15">
        <v>0</v>
      </c>
      <c r="I4078" s="15">
        <v>10.75</v>
      </c>
      <c r="J4078" s="15">
        <v>-10.75</v>
      </c>
      <c r="K4078" s="16">
        <v>0</v>
      </c>
      <c r="L4078" s="13" t="s">
        <v>3259</v>
      </c>
    </row>
    <row r="4079" spans="1:12" ht="24">
      <c r="A4079" s="13" t="s">
        <v>2482</v>
      </c>
      <c r="B4079" s="14">
        <v>45779</v>
      </c>
      <c r="C4079" s="13" t="s">
        <v>295</v>
      </c>
      <c r="D4079" s="13" t="s">
        <v>59</v>
      </c>
      <c r="E4079" s="13" t="s">
        <v>18</v>
      </c>
      <c r="F4079" s="15">
        <v>0</v>
      </c>
      <c r="G4079" s="15">
        <v>-1989.96</v>
      </c>
      <c r="H4079" s="15">
        <v>-1989.96</v>
      </c>
      <c r="I4079" s="15">
        <v>-1741.01</v>
      </c>
      <c r="J4079" s="15">
        <v>-248.95</v>
      </c>
      <c r="K4079" s="16">
        <v>0.12510302000000001</v>
      </c>
      <c r="L4079" s="13" t="s">
        <v>3259</v>
      </c>
    </row>
    <row r="4080" spans="1:12" ht="24">
      <c r="A4080" s="13" t="s">
        <v>2482</v>
      </c>
      <c r="B4080" s="14">
        <v>45793</v>
      </c>
      <c r="C4080" s="13" t="s">
        <v>295</v>
      </c>
      <c r="D4080" s="13" t="s">
        <v>59</v>
      </c>
      <c r="E4080" s="13" t="s">
        <v>18</v>
      </c>
      <c r="F4080" s="15">
        <v>0</v>
      </c>
      <c r="G4080" s="15">
        <v>0</v>
      </c>
      <c r="H4080" s="15">
        <v>0</v>
      </c>
      <c r="I4080" s="15">
        <v>152.08000000000001</v>
      </c>
      <c r="J4080" s="15">
        <v>-152.08000000000001</v>
      </c>
      <c r="K4080" s="16">
        <v>0</v>
      </c>
      <c r="L4080" s="13" t="s">
        <v>3259</v>
      </c>
    </row>
    <row r="4081" spans="1:12" ht="24">
      <c r="A4081" s="13" t="s">
        <v>2482</v>
      </c>
      <c r="B4081" s="14">
        <v>45798</v>
      </c>
      <c r="C4081" s="13" t="s">
        <v>295</v>
      </c>
      <c r="D4081" s="13" t="s">
        <v>59</v>
      </c>
      <c r="E4081" s="13" t="s">
        <v>18</v>
      </c>
      <c r="F4081" s="15">
        <v>0</v>
      </c>
      <c r="G4081" s="15">
        <v>-150</v>
      </c>
      <c r="H4081" s="15">
        <v>-150</v>
      </c>
      <c r="I4081" s="15">
        <v>0</v>
      </c>
      <c r="J4081" s="15">
        <v>-150</v>
      </c>
      <c r="K4081" s="16">
        <v>1</v>
      </c>
      <c r="L4081" s="13" t="s">
        <v>3259</v>
      </c>
    </row>
    <row r="4082" spans="1:12" ht="24">
      <c r="A4082" s="13" t="s">
        <v>2482</v>
      </c>
      <c r="B4082" s="14">
        <v>45799</v>
      </c>
      <c r="C4082" s="13" t="s">
        <v>295</v>
      </c>
      <c r="D4082" s="13" t="s">
        <v>59</v>
      </c>
      <c r="E4082" s="13" t="s">
        <v>18</v>
      </c>
      <c r="F4082" s="15">
        <v>0</v>
      </c>
      <c r="G4082" s="15">
        <v>0</v>
      </c>
      <c r="H4082" s="15">
        <v>0</v>
      </c>
      <c r="I4082" s="15">
        <v>-709.97</v>
      </c>
      <c r="J4082" s="15">
        <v>709.97</v>
      </c>
      <c r="K4082" s="16">
        <v>0</v>
      </c>
      <c r="L4082" s="13" t="s">
        <v>3259</v>
      </c>
    </row>
    <row r="4083" spans="1:12" ht="24">
      <c r="A4083" s="13" t="s">
        <v>531</v>
      </c>
      <c r="B4083" s="14">
        <v>45782</v>
      </c>
      <c r="C4083" s="13" t="s">
        <v>223</v>
      </c>
      <c r="D4083" s="13" t="s">
        <v>59</v>
      </c>
      <c r="E4083" s="13" t="s">
        <v>18</v>
      </c>
      <c r="F4083" s="15">
        <v>0</v>
      </c>
      <c r="G4083" s="15">
        <v>0</v>
      </c>
      <c r="H4083" s="15">
        <v>0</v>
      </c>
      <c r="I4083" s="15">
        <v>-600</v>
      </c>
      <c r="J4083" s="15">
        <v>600</v>
      </c>
      <c r="K4083" s="16">
        <v>0</v>
      </c>
      <c r="L4083" s="13" t="s">
        <v>4134</v>
      </c>
    </row>
    <row r="4084" spans="1:12" ht="36">
      <c r="A4084" s="13" t="s">
        <v>252</v>
      </c>
      <c r="B4084" s="14">
        <v>45806</v>
      </c>
      <c r="C4084" s="13" t="s">
        <v>130</v>
      </c>
      <c r="D4084" s="13" t="s">
        <v>93</v>
      </c>
      <c r="E4084" s="13" t="s">
        <v>18</v>
      </c>
      <c r="F4084" s="15">
        <v>0</v>
      </c>
      <c r="G4084" s="15">
        <v>1272.06</v>
      </c>
      <c r="H4084" s="15">
        <v>1272.06</v>
      </c>
      <c r="I4084" s="15">
        <v>865</v>
      </c>
      <c r="J4084" s="15">
        <v>407.06</v>
      </c>
      <c r="K4084" s="16">
        <v>0.32000063000000001</v>
      </c>
      <c r="L4084" s="13" t="s">
        <v>251</v>
      </c>
    </row>
    <row r="4085" spans="1:12" ht="36">
      <c r="A4085" s="13" t="s">
        <v>3386</v>
      </c>
      <c r="B4085" s="14">
        <v>45778</v>
      </c>
      <c r="C4085" s="13" t="s">
        <v>152</v>
      </c>
      <c r="D4085" s="13" t="s">
        <v>113</v>
      </c>
      <c r="E4085" s="13" t="s">
        <v>24</v>
      </c>
      <c r="F4085" s="15">
        <v>0</v>
      </c>
      <c r="G4085" s="15">
        <v>0</v>
      </c>
      <c r="H4085" s="15">
        <v>0</v>
      </c>
      <c r="I4085" s="15">
        <v>0</v>
      </c>
      <c r="J4085" s="15">
        <v>0</v>
      </c>
      <c r="K4085" s="16">
        <v>0</v>
      </c>
      <c r="L4085" s="13" t="s">
        <v>113</v>
      </c>
    </row>
    <row r="4086" spans="1:12" ht="24">
      <c r="A4086" s="13" t="s">
        <v>4135</v>
      </c>
      <c r="B4086" s="14">
        <v>45782</v>
      </c>
      <c r="C4086" s="13" t="s">
        <v>3405</v>
      </c>
      <c r="D4086" s="13" t="s">
        <v>371</v>
      </c>
      <c r="E4086" s="13" t="s">
        <v>24</v>
      </c>
      <c r="F4086" s="15">
        <v>380565.95</v>
      </c>
      <c r="G4086" s="15">
        <v>0</v>
      </c>
      <c r="H4086" s="15">
        <v>380565.95</v>
      </c>
      <c r="I4086" s="15">
        <v>274971.69</v>
      </c>
      <c r="J4086" s="15">
        <v>105594.26</v>
      </c>
      <c r="K4086" s="16">
        <v>0.27746639000000001</v>
      </c>
      <c r="L4086" s="13" t="s">
        <v>113</v>
      </c>
    </row>
    <row r="4087" spans="1:12" ht="36">
      <c r="A4087" s="13" t="s">
        <v>3236</v>
      </c>
      <c r="B4087" s="14">
        <v>45783</v>
      </c>
      <c r="C4087" s="13" t="s">
        <v>152</v>
      </c>
      <c r="D4087" s="13" t="s">
        <v>113</v>
      </c>
      <c r="E4087" s="13" t="s">
        <v>24</v>
      </c>
      <c r="F4087" s="15">
        <v>0</v>
      </c>
      <c r="G4087" s="15">
        <v>0</v>
      </c>
      <c r="H4087" s="15">
        <v>0</v>
      </c>
      <c r="I4087" s="15">
        <v>-3000</v>
      </c>
      <c r="J4087" s="15">
        <v>3000</v>
      </c>
      <c r="K4087" s="16">
        <v>0</v>
      </c>
      <c r="L4087" s="13" t="s">
        <v>113</v>
      </c>
    </row>
    <row r="4088" spans="1:12" ht="36">
      <c r="A4088" s="13" t="s">
        <v>4136</v>
      </c>
      <c r="B4088" s="14">
        <v>45783</v>
      </c>
      <c r="C4088" s="13" t="s">
        <v>152</v>
      </c>
      <c r="D4088" s="13" t="s">
        <v>113</v>
      </c>
      <c r="E4088" s="13" t="s">
        <v>24</v>
      </c>
      <c r="F4088" s="15">
        <v>1164.74</v>
      </c>
      <c r="G4088" s="15">
        <v>0</v>
      </c>
      <c r="H4088" s="15">
        <v>1164.74</v>
      </c>
      <c r="I4088" s="15">
        <v>990</v>
      </c>
      <c r="J4088" s="15">
        <v>174.74</v>
      </c>
      <c r="K4088" s="16">
        <v>0.15002489999999999</v>
      </c>
      <c r="L4088" s="13" t="s">
        <v>113</v>
      </c>
    </row>
    <row r="4089" spans="1:12" ht="36">
      <c r="A4089" s="13" t="s">
        <v>4137</v>
      </c>
      <c r="B4089" s="14">
        <v>45783</v>
      </c>
      <c r="C4089" s="13" t="s">
        <v>152</v>
      </c>
      <c r="D4089" s="13" t="s">
        <v>113</v>
      </c>
      <c r="E4089" s="13" t="s">
        <v>24</v>
      </c>
      <c r="F4089" s="15">
        <v>4148.25</v>
      </c>
      <c r="G4089" s="15">
        <v>0</v>
      </c>
      <c r="H4089" s="15">
        <v>4148.25</v>
      </c>
      <c r="I4089" s="15">
        <v>3526</v>
      </c>
      <c r="J4089" s="15">
        <v>622.25</v>
      </c>
      <c r="K4089" s="16">
        <v>0.15000300999999999</v>
      </c>
      <c r="L4089" s="13" t="s">
        <v>113</v>
      </c>
    </row>
    <row r="4090" spans="1:12" ht="36">
      <c r="A4090" s="13" t="s">
        <v>4138</v>
      </c>
      <c r="B4090" s="14">
        <v>45784</v>
      </c>
      <c r="C4090" s="13" t="s">
        <v>152</v>
      </c>
      <c r="D4090" s="13" t="s">
        <v>113</v>
      </c>
      <c r="E4090" s="13" t="s">
        <v>24</v>
      </c>
      <c r="F4090" s="15">
        <v>8814.14</v>
      </c>
      <c r="G4090" s="15">
        <v>0</v>
      </c>
      <c r="H4090" s="15">
        <v>8814.14</v>
      </c>
      <c r="I4090" s="15">
        <v>7492</v>
      </c>
      <c r="J4090" s="15">
        <v>1322.14</v>
      </c>
      <c r="K4090" s="16">
        <v>0.15000216</v>
      </c>
      <c r="L4090" s="13" t="s">
        <v>113</v>
      </c>
    </row>
    <row r="4091" spans="1:12" ht="24">
      <c r="A4091" s="13" t="s">
        <v>4135</v>
      </c>
      <c r="B4091" s="14">
        <v>45785</v>
      </c>
      <c r="C4091" s="13" t="s">
        <v>3405</v>
      </c>
      <c r="D4091" s="13" t="s">
        <v>371</v>
      </c>
      <c r="E4091" s="13" t="s">
        <v>24</v>
      </c>
      <c r="F4091" s="15">
        <v>0</v>
      </c>
      <c r="G4091" s="15">
        <v>0</v>
      </c>
      <c r="H4091" s="15">
        <v>0</v>
      </c>
      <c r="I4091" s="15">
        <v>-2588.3000000000002</v>
      </c>
      <c r="J4091" s="15">
        <v>2588.3000000000002</v>
      </c>
      <c r="K4091" s="16">
        <v>0</v>
      </c>
      <c r="L4091" s="13" t="s">
        <v>113</v>
      </c>
    </row>
    <row r="4092" spans="1:12" ht="36">
      <c r="A4092" s="13" t="s">
        <v>4138</v>
      </c>
      <c r="B4092" s="14">
        <v>45785</v>
      </c>
      <c r="C4092" s="13" t="s">
        <v>152</v>
      </c>
      <c r="D4092" s="13" t="s">
        <v>113</v>
      </c>
      <c r="E4092" s="13" t="s">
        <v>24</v>
      </c>
      <c r="F4092" s="15">
        <v>0</v>
      </c>
      <c r="G4092" s="15">
        <v>0</v>
      </c>
      <c r="H4092" s="15">
        <v>0</v>
      </c>
      <c r="I4092" s="15">
        <v>-4.9400000000000004</v>
      </c>
      <c r="J4092" s="15">
        <v>4.9400000000000004</v>
      </c>
      <c r="K4092" s="16">
        <v>0</v>
      </c>
      <c r="L4092" s="13" t="s">
        <v>113</v>
      </c>
    </row>
    <row r="4093" spans="1:12" ht="36">
      <c r="A4093" s="13" t="s">
        <v>4139</v>
      </c>
      <c r="B4093" s="14">
        <v>45785</v>
      </c>
      <c r="C4093" s="13" t="s">
        <v>152</v>
      </c>
      <c r="D4093" s="13" t="s">
        <v>113</v>
      </c>
      <c r="E4093" s="13" t="s">
        <v>24</v>
      </c>
      <c r="F4093" s="15">
        <v>628.94000000000005</v>
      </c>
      <c r="G4093" s="15">
        <v>0</v>
      </c>
      <c r="H4093" s="15">
        <v>628.94000000000005</v>
      </c>
      <c r="I4093" s="15">
        <v>534.6</v>
      </c>
      <c r="J4093" s="15">
        <v>94.34</v>
      </c>
      <c r="K4093" s="16">
        <v>0.14999841</v>
      </c>
      <c r="L4093" s="13" t="s">
        <v>113</v>
      </c>
    </row>
    <row r="4094" spans="1:12">
      <c r="A4094" s="13" t="s">
        <v>4140</v>
      </c>
      <c r="B4094" s="14">
        <v>45786</v>
      </c>
      <c r="C4094" s="13" t="s">
        <v>293</v>
      </c>
      <c r="D4094" s="13" t="s">
        <v>113</v>
      </c>
      <c r="E4094" s="13" t="s">
        <v>24</v>
      </c>
      <c r="F4094" s="15">
        <v>286858.83</v>
      </c>
      <c r="G4094" s="15">
        <v>0</v>
      </c>
      <c r="H4094" s="15">
        <v>286858.83</v>
      </c>
      <c r="I4094" s="15">
        <v>203094.59</v>
      </c>
      <c r="J4094" s="15">
        <v>83764.240000000005</v>
      </c>
      <c r="K4094" s="16">
        <v>0.29200510000000002</v>
      </c>
      <c r="L4094" s="13" t="s">
        <v>113</v>
      </c>
    </row>
    <row r="4095" spans="1:12" ht="36">
      <c r="A4095" s="13" t="s">
        <v>4141</v>
      </c>
      <c r="B4095" s="14">
        <v>45789</v>
      </c>
      <c r="C4095" s="13" t="s">
        <v>152</v>
      </c>
      <c r="D4095" s="13" t="s">
        <v>113</v>
      </c>
      <c r="E4095" s="13" t="s">
        <v>24</v>
      </c>
      <c r="F4095" s="15">
        <v>9499.1</v>
      </c>
      <c r="G4095" s="15">
        <v>0</v>
      </c>
      <c r="H4095" s="15">
        <v>9499.1</v>
      </c>
      <c r="I4095" s="15">
        <v>8074.23</v>
      </c>
      <c r="J4095" s="15">
        <v>1424.87</v>
      </c>
      <c r="K4095" s="16">
        <v>0.15000052999999999</v>
      </c>
      <c r="L4095" s="13" t="s">
        <v>113</v>
      </c>
    </row>
    <row r="4096" spans="1:12" ht="36">
      <c r="A4096" s="13" t="s">
        <v>4142</v>
      </c>
      <c r="B4096" s="14">
        <v>45789</v>
      </c>
      <c r="C4096" s="13" t="s">
        <v>152</v>
      </c>
      <c r="D4096" s="13" t="s">
        <v>113</v>
      </c>
      <c r="E4096" s="13" t="s">
        <v>24</v>
      </c>
      <c r="F4096" s="15">
        <v>6506.58</v>
      </c>
      <c r="G4096" s="15">
        <v>0</v>
      </c>
      <c r="H4096" s="15">
        <v>6506.58</v>
      </c>
      <c r="I4096" s="15">
        <v>5530.58</v>
      </c>
      <c r="J4096" s="15">
        <v>976</v>
      </c>
      <c r="K4096" s="16">
        <v>0.150002</v>
      </c>
      <c r="L4096" s="13" t="s">
        <v>113</v>
      </c>
    </row>
    <row r="4097" spans="1:12" ht="36">
      <c r="A4097" s="13" t="s">
        <v>4143</v>
      </c>
      <c r="B4097" s="14">
        <v>45789</v>
      </c>
      <c r="C4097" s="13" t="s">
        <v>152</v>
      </c>
      <c r="D4097" s="13" t="s">
        <v>113</v>
      </c>
      <c r="E4097" s="13" t="s">
        <v>24</v>
      </c>
      <c r="F4097" s="15">
        <v>4172.1000000000004</v>
      </c>
      <c r="G4097" s="15">
        <v>0</v>
      </c>
      <c r="H4097" s="15">
        <v>4172.1000000000004</v>
      </c>
      <c r="I4097" s="15">
        <v>3546.25</v>
      </c>
      <c r="J4097" s="15">
        <v>625.85</v>
      </c>
      <c r="K4097" s="16">
        <v>0.15000838999999999</v>
      </c>
      <c r="L4097" s="13" t="s">
        <v>113</v>
      </c>
    </row>
    <row r="4098" spans="1:12" ht="36">
      <c r="A4098" s="13" t="s">
        <v>4144</v>
      </c>
      <c r="B4098" s="14">
        <v>45789</v>
      </c>
      <c r="C4098" s="13" t="s">
        <v>152</v>
      </c>
      <c r="D4098" s="13" t="s">
        <v>113</v>
      </c>
      <c r="E4098" s="13" t="s">
        <v>24</v>
      </c>
      <c r="F4098" s="15">
        <v>23459.040000000001</v>
      </c>
      <c r="G4098" s="15">
        <v>0</v>
      </c>
      <c r="H4098" s="15">
        <v>23459.040000000001</v>
      </c>
      <c r="I4098" s="15">
        <v>19940</v>
      </c>
      <c r="J4098" s="15">
        <v>3519.04</v>
      </c>
      <c r="K4098" s="16">
        <v>0.15000784</v>
      </c>
      <c r="L4098" s="13" t="s">
        <v>113</v>
      </c>
    </row>
    <row r="4099" spans="1:12">
      <c r="A4099" s="13" t="s">
        <v>4140</v>
      </c>
      <c r="B4099" s="14">
        <v>45790</v>
      </c>
      <c r="C4099" s="13" t="s">
        <v>293</v>
      </c>
      <c r="D4099" s="13" t="s">
        <v>113</v>
      </c>
      <c r="E4099" s="13" t="s">
        <v>24</v>
      </c>
      <c r="F4099" s="15">
        <v>0</v>
      </c>
      <c r="G4099" s="15">
        <v>0</v>
      </c>
      <c r="H4099" s="15">
        <v>0</v>
      </c>
      <c r="I4099" s="15">
        <v>-73.58</v>
      </c>
      <c r="J4099" s="15">
        <v>73.58</v>
      </c>
      <c r="K4099" s="16">
        <v>0</v>
      </c>
      <c r="L4099" s="13" t="s">
        <v>113</v>
      </c>
    </row>
    <row r="4100" spans="1:12" ht="36">
      <c r="A4100" s="13" t="s">
        <v>3524</v>
      </c>
      <c r="B4100" s="14">
        <v>45790</v>
      </c>
      <c r="C4100" s="13" t="s">
        <v>152</v>
      </c>
      <c r="D4100" s="13" t="s">
        <v>113</v>
      </c>
      <c r="E4100" s="13" t="s">
        <v>24</v>
      </c>
      <c r="F4100" s="15">
        <v>0</v>
      </c>
      <c r="G4100" s="15">
        <v>0</v>
      </c>
      <c r="H4100" s="15">
        <v>0</v>
      </c>
      <c r="I4100" s="15">
        <v>56</v>
      </c>
      <c r="J4100" s="15">
        <v>-56</v>
      </c>
      <c r="K4100" s="16">
        <v>0</v>
      </c>
      <c r="L4100" s="13" t="s">
        <v>113</v>
      </c>
    </row>
    <row r="4101" spans="1:12" ht="36">
      <c r="A4101" s="13" t="s">
        <v>4145</v>
      </c>
      <c r="B4101" s="14">
        <v>45790</v>
      </c>
      <c r="C4101" s="13" t="s">
        <v>152</v>
      </c>
      <c r="D4101" s="13" t="s">
        <v>113</v>
      </c>
      <c r="E4101" s="13" t="s">
        <v>24</v>
      </c>
      <c r="F4101" s="15">
        <v>1381.76</v>
      </c>
      <c r="G4101" s="15">
        <v>0</v>
      </c>
      <c r="H4101" s="15">
        <v>1381.76</v>
      </c>
      <c r="I4101" s="15">
        <v>1174.5</v>
      </c>
      <c r="J4101" s="15">
        <v>207.26</v>
      </c>
      <c r="K4101" s="16">
        <v>0.14999710999999999</v>
      </c>
      <c r="L4101" s="13" t="s">
        <v>113</v>
      </c>
    </row>
    <row r="4102" spans="1:12" ht="36">
      <c r="A4102" s="13" t="s">
        <v>4146</v>
      </c>
      <c r="B4102" s="14">
        <v>45790</v>
      </c>
      <c r="C4102" s="13" t="s">
        <v>152</v>
      </c>
      <c r="D4102" s="13" t="s">
        <v>113</v>
      </c>
      <c r="E4102" s="13" t="s">
        <v>24</v>
      </c>
      <c r="F4102" s="15">
        <v>235.3</v>
      </c>
      <c r="G4102" s="15">
        <v>0</v>
      </c>
      <c r="H4102" s="15">
        <v>235.3</v>
      </c>
      <c r="I4102" s="15">
        <v>140</v>
      </c>
      <c r="J4102" s="15">
        <v>95.3</v>
      </c>
      <c r="K4102" s="16">
        <v>0.40501487000000003</v>
      </c>
      <c r="L4102" s="13" t="s">
        <v>113</v>
      </c>
    </row>
    <row r="4103" spans="1:12" ht="36">
      <c r="A4103" s="13" t="s">
        <v>4147</v>
      </c>
      <c r="B4103" s="14">
        <v>45790</v>
      </c>
      <c r="C4103" s="13" t="s">
        <v>152</v>
      </c>
      <c r="D4103" s="13" t="s">
        <v>113</v>
      </c>
      <c r="E4103" s="13" t="s">
        <v>24</v>
      </c>
      <c r="F4103" s="15">
        <v>11463.17</v>
      </c>
      <c r="G4103" s="15">
        <v>0</v>
      </c>
      <c r="H4103" s="15">
        <v>11463.17</v>
      </c>
      <c r="I4103" s="15">
        <v>9743.7000000000007</v>
      </c>
      <c r="J4103" s="15">
        <v>1719.47</v>
      </c>
      <c r="K4103" s="16">
        <v>0.14999952</v>
      </c>
      <c r="L4103" s="13" t="s">
        <v>113</v>
      </c>
    </row>
    <row r="4104" spans="1:12" ht="36">
      <c r="A4104" s="13" t="s">
        <v>4148</v>
      </c>
      <c r="B4104" s="14">
        <v>45791</v>
      </c>
      <c r="C4104" s="13" t="s">
        <v>152</v>
      </c>
      <c r="D4104" s="13" t="s">
        <v>113</v>
      </c>
      <c r="E4104" s="13" t="s">
        <v>24</v>
      </c>
      <c r="F4104" s="15">
        <v>139.81</v>
      </c>
      <c r="G4104" s="15">
        <v>0</v>
      </c>
      <c r="H4104" s="15">
        <v>139.81</v>
      </c>
      <c r="I4104" s="15">
        <v>118.8</v>
      </c>
      <c r="J4104" s="15">
        <v>21.01</v>
      </c>
      <c r="K4104" s="16">
        <v>0.15027536999999999</v>
      </c>
      <c r="L4104" s="13" t="s">
        <v>113</v>
      </c>
    </row>
    <row r="4105" spans="1:12" ht="36">
      <c r="A4105" s="13" t="s">
        <v>4149</v>
      </c>
      <c r="B4105" s="14">
        <v>45791</v>
      </c>
      <c r="C4105" s="13" t="s">
        <v>152</v>
      </c>
      <c r="D4105" s="13" t="s">
        <v>113</v>
      </c>
      <c r="E4105" s="13" t="s">
        <v>24</v>
      </c>
      <c r="F4105" s="15">
        <v>151057.09</v>
      </c>
      <c r="G4105" s="15">
        <v>0</v>
      </c>
      <c r="H4105" s="15">
        <v>151057.09</v>
      </c>
      <c r="I4105" s="15">
        <v>128398.68</v>
      </c>
      <c r="J4105" s="15">
        <v>22658.41</v>
      </c>
      <c r="K4105" s="16">
        <v>0.14999898</v>
      </c>
      <c r="L4105" s="13" t="s">
        <v>113</v>
      </c>
    </row>
    <row r="4106" spans="1:12">
      <c r="A4106" s="13" t="s">
        <v>4150</v>
      </c>
      <c r="B4106" s="14">
        <v>45791</v>
      </c>
      <c r="C4106" s="13" t="s">
        <v>293</v>
      </c>
      <c r="D4106" s="13" t="s">
        <v>113</v>
      </c>
      <c r="E4106" s="13" t="s">
        <v>24</v>
      </c>
      <c r="F4106" s="15">
        <v>535.51</v>
      </c>
      <c r="G4106" s="15">
        <v>0</v>
      </c>
      <c r="H4106" s="15">
        <v>535.51</v>
      </c>
      <c r="I4106" s="15">
        <v>390.92</v>
      </c>
      <c r="J4106" s="15">
        <v>144.59</v>
      </c>
      <c r="K4106" s="16">
        <v>0.27000428999999998</v>
      </c>
      <c r="L4106" s="13" t="s">
        <v>113</v>
      </c>
    </row>
    <row r="4107" spans="1:12" ht="36">
      <c r="A4107" s="13" t="s">
        <v>4151</v>
      </c>
      <c r="B4107" s="14">
        <v>45791</v>
      </c>
      <c r="C4107" s="13" t="s">
        <v>152</v>
      </c>
      <c r="D4107" s="13" t="s">
        <v>113</v>
      </c>
      <c r="E4107" s="13" t="s">
        <v>24</v>
      </c>
      <c r="F4107" s="15">
        <v>13478.75</v>
      </c>
      <c r="G4107" s="15">
        <v>0</v>
      </c>
      <c r="H4107" s="15">
        <v>13478.75</v>
      </c>
      <c r="I4107" s="15">
        <v>11456.94</v>
      </c>
      <c r="J4107" s="15">
        <v>2021.81</v>
      </c>
      <c r="K4107" s="16">
        <v>0.14999981000000001</v>
      </c>
      <c r="L4107" s="13" t="s">
        <v>113</v>
      </c>
    </row>
    <row r="4108" spans="1:12" ht="36">
      <c r="A4108" s="13" t="s">
        <v>4152</v>
      </c>
      <c r="B4108" s="14">
        <v>45791</v>
      </c>
      <c r="C4108" s="13" t="s">
        <v>152</v>
      </c>
      <c r="D4108" s="13" t="s">
        <v>113</v>
      </c>
      <c r="E4108" s="13" t="s">
        <v>24</v>
      </c>
      <c r="F4108" s="15">
        <v>12987.6</v>
      </c>
      <c r="G4108" s="15">
        <v>0</v>
      </c>
      <c r="H4108" s="15">
        <v>12987.6</v>
      </c>
      <c r="I4108" s="15">
        <v>11039.46</v>
      </c>
      <c r="J4108" s="15">
        <v>1948.14</v>
      </c>
      <c r="K4108" s="16">
        <v>0.15</v>
      </c>
      <c r="L4108" s="13" t="s">
        <v>113</v>
      </c>
    </row>
    <row r="4109" spans="1:12">
      <c r="A4109" s="13" t="s">
        <v>4140</v>
      </c>
      <c r="B4109" s="14">
        <v>45792</v>
      </c>
      <c r="C4109" s="13" t="s">
        <v>293</v>
      </c>
      <c r="D4109" s="13" t="s">
        <v>113</v>
      </c>
      <c r="E4109" s="13" t="s">
        <v>24</v>
      </c>
      <c r="F4109" s="15">
        <v>0</v>
      </c>
      <c r="G4109" s="15">
        <v>0</v>
      </c>
      <c r="H4109" s="15">
        <v>0</v>
      </c>
      <c r="I4109" s="15">
        <v>-587.05999999999995</v>
      </c>
      <c r="J4109" s="15">
        <v>587.05999999999995</v>
      </c>
      <c r="K4109" s="16">
        <v>0</v>
      </c>
      <c r="L4109" s="13" t="s">
        <v>113</v>
      </c>
    </row>
    <row r="4110" spans="1:12" ht="36">
      <c r="A4110" s="13" t="s">
        <v>4151</v>
      </c>
      <c r="B4110" s="14">
        <v>45793</v>
      </c>
      <c r="C4110" s="13" t="s">
        <v>152</v>
      </c>
      <c r="D4110" s="13" t="s">
        <v>113</v>
      </c>
      <c r="E4110" s="13" t="s">
        <v>24</v>
      </c>
      <c r="F4110" s="15">
        <v>146.41</v>
      </c>
      <c r="G4110" s="15">
        <v>194.12</v>
      </c>
      <c r="H4110" s="15">
        <v>340.53</v>
      </c>
      <c r="I4110" s="15">
        <v>289.89999999999998</v>
      </c>
      <c r="J4110" s="15">
        <v>50.63</v>
      </c>
      <c r="K4110" s="16">
        <v>0.14868000000000001</v>
      </c>
      <c r="L4110" s="13" t="s">
        <v>113</v>
      </c>
    </row>
    <row r="4111" spans="1:12">
      <c r="A4111" s="13" t="s">
        <v>4140</v>
      </c>
      <c r="B4111" s="14">
        <v>45795</v>
      </c>
      <c r="C4111" s="13" t="s">
        <v>293</v>
      </c>
      <c r="D4111" s="13" t="s">
        <v>113</v>
      </c>
      <c r="E4111" s="13" t="s">
        <v>24</v>
      </c>
      <c r="F4111" s="15">
        <v>0</v>
      </c>
      <c r="G4111" s="15">
        <v>0</v>
      </c>
      <c r="H4111" s="15">
        <v>0</v>
      </c>
      <c r="I4111" s="15">
        <v>-0.01</v>
      </c>
      <c r="J4111" s="15">
        <v>0.01</v>
      </c>
      <c r="K4111" s="16">
        <v>0</v>
      </c>
      <c r="L4111" s="13" t="s">
        <v>113</v>
      </c>
    </row>
    <row r="4112" spans="1:12">
      <c r="A4112" s="13" t="s">
        <v>4140</v>
      </c>
      <c r="B4112" s="14">
        <v>45796</v>
      </c>
      <c r="C4112" s="13" t="s">
        <v>293</v>
      </c>
      <c r="D4112" s="13" t="s">
        <v>113</v>
      </c>
      <c r="E4112" s="13" t="s">
        <v>24</v>
      </c>
      <c r="F4112" s="15">
        <v>0</v>
      </c>
      <c r="G4112" s="15">
        <v>0</v>
      </c>
      <c r="H4112" s="15">
        <v>0</v>
      </c>
      <c r="I4112" s="15">
        <v>0.61</v>
      </c>
      <c r="J4112" s="15">
        <v>-0.61</v>
      </c>
      <c r="K4112" s="16">
        <v>0</v>
      </c>
      <c r="L4112" s="13" t="s">
        <v>113</v>
      </c>
    </row>
    <row r="4113" spans="1:12" ht="36">
      <c r="A4113" s="13" t="s">
        <v>4148</v>
      </c>
      <c r="B4113" s="14">
        <v>45796</v>
      </c>
      <c r="C4113" s="13" t="s">
        <v>152</v>
      </c>
      <c r="D4113" s="13" t="s">
        <v>113</v>
      </c>
      <c r="E4113" s="13" t="s">
        <v>24</v>
      </c>
      <c r="F4113" s="15">
        <v>5.31</v>
      </c>
      <c r="G4113" s="15">
        <v>0</v>
      </c>
      <c r="H4113" s="15">
        <v>5.31</v>
      </c>
      <c r="I4113" s="15">
        <v>4.51</v>
      </c>
      <c r="J4113" s="15">
        <v>0.8</v>
      </c>
      <c r="K4113" s="16">
        <v>0.15065913</v>
      </c>
      <c r="L4113" s="13" t="s">
        <v>113</v>
      </c>
    </row>
    <row r="4114" spans="1:12" ht="36">
      <c r="A4114" s="13" t="s">
        <v>4153</v>
      </c>
      <c r="B4114" s="14">
        <v>45796</v>
      </c>
      <c r="C4114" s="13" t="s">
        <v>152</v>
      </c>
      <c r="D4114" s="13" t="s">
        <v>113</v>
      </c>
      <c r="E4114" s="13" t="s">
        <v>24</v>
      </c>
      <c r="F4114" s="15">
        <v>150</v>
      </c>
      <c r="G4114" s="15">
        <v>0</v>
      </c>
      <c r="H4114" s="15">
        <v>150</v>
      </c>
      <c r="I4114" s="15">
        <v>112.5</v>
      </c>
      <c r="J4114" s="15">
        <v>37.5</v>
      </c>
      <c r="K4114" s="16">
        <v>0.25</v>
      </c>
      <c r="L4114" s="13" t="s">
        <v>113</v>
      </c>
    </row>
    <row r="4115" spans="1:12" ht="36">
      <c r="A4115" s="13" t="s">
        <v>4154</v>
      </c>
      <c r="B4115" s="14">
        <v>45796</v>
      </c>
      <c r="C4115" s="13" t="s">
        <v>152</v>
      </c>
      <c r="D4115" s="13" t="s">
        <v>113</v>
      </c>
      <c r="E4115" s="13" t="s">
        <v>24</v>
      </c>
      <c r="F4115" s="15">
        <v>200</v>
      </c>
      <c r="G4115" s="15">
        <v>0</v>
      </c>
      <c r="H4115" s="15">
        <v>200</v>
      </c>
      <c r="I4115" s="15">
        <v>150</v>
      </c>
      <c r="J4115" s="15">
        <v>50</v>
      </c>
      <c r="K4115" s="16">
        <v>0.25</v>
      </c>
      <c r="L4115" s="13" t="s">
        <v>113</v>
      </c>
    </row>
    <row r="4116" spans="1:12" ht="36">
      <c r="A4116" s="13" t="s">
        <v>4155</v>
      </c>
      <c r="B4116" s="14">
        <v>45796</v>
      </c>
      <c r="C4116" s="13" t="s">
        <v>152</v>
      </c>
      <c r="D4116" s="13" t="s">
        <v>113</v>
      </c>
      <c r="E4116" s="13" t="s">
        <v>24</v>
      </c>
      <c r="F4116" s="15">
        <v>9175</v>
      </c>
      <c r="G4116" s="15">
        <v>0</v>
      </c>
      <c r="H4116" s="15">
        <v>9175</v>
      </c>
      <c r="I4116" s="15">
        <v>6881.25</v>
      </c>
      <c r="J4116" s="15">
        <v>2293.75</v>
      </c>
      <c r="K4116" s="16">
        <v>0.25</v>
      </c>
      <c r="L4116" s="13" t="s">
        <v>113</v>
      </c>
    </row>
    <row r="4117" spans="1:12" ht="36">
      <c r="A4117" s="13" t="s">
        <v>4156</v>
      </c>
      <c r="B4117" s="14">
        <v>45796</v>
      </c>
      <c r="C4117" s="13" t="s">
        <v>152</v>
      </c>
      <c r="D4117" s="13" t="s">
        <v>113</v>
      </c>
      <c r="E4117" s="13" t="s">
        <v>24</v>
      </c>
      <c r="F4117" s="15">
        <v>525</v>
      </c>
      <c r="G4117" s="15">
        <v>0</v>
      </c>
      <c r="H4117" s="15">
        <v>525</v>
      </c>
      <c r="I4117" s="15">
        <v>393.75</v>
      </c>
      <c r="J4117" s="15">
        <v>131.25</v>
      </c>
      <c r="K4117" s="16">
        <v>0.25</v>
      </c>
      <c r="L4117" s="13" t="s">
        <v>113</v>
      </c>
    </row>
    <row r="4118" spans="1:12" ht="36">
      <c r="A4118" s="13" t="s">
        <v>4157</v>
      </c>
      <c r="B4118" s="14">
        <v>45796</v>
      </c>
      <c r="C4118" s="13" t="s">
        <v>152</v>
      </c>
      <c r="D4118" s="13" t="s">
        <v>113</v>
      </c>
      <c r="E4118" s="13" t="s">
        <v>24</v>
      </c>
      <c r="F4118" s="15">
        <v>3400</v>
      </c>
      <c r="G4118" s="15">
        <v>0</v>
      </c>
      <c r="H4118" s="15">
        <v>3400</v>
      </c>
      <c r="I4118" s="15">
        <v>2550</v>
      </c>
      <c r="J4118" s="15">
        <v>850</v>
      </c>
      <c r="K4118" s="16">
        <v>0.25</v>
      </c>
      <c r="L4118" s="13" t="s">
        <v>113</v>
      </c>
    </row>
    <row r="4119" spans="1:12" ht="36">
      <c r="A4119" s="13" t="s">
        <v>4158</v>
      </c>
      <c r="B4119" s="14">
        <v>45796</v>
      </c>
      <c r="C4119" s="13" t="s">
        <v>152</v>
      </c>
      <c r="D4119" s="13" t="s">
        <v>113</v>
      </c>
      <c r="E4119" s="13" t="s">
        <v>24</v>
      </c>
      <c r="F4119" s="15">
        <v>300</v>
      </c>
      <c r="G4119" s="15">
        <v>0</v>
      </c>
      <c r="H4119" s="15">
        <v>300</v>
      </c>
      <c r="I4119" s="15">
        <v>225</v>
      </c>
      <c r="J4119" s="15">
        <v>75</v>
      </c>
      <c r="K4119" s="16">
        <v>0.25</v>
      </c>
      <c r="L4119" s="13" t="s">
        <v>113</v>
      </c>
    </row>
    <row r="4120" spans="1:12" ht="36">
      <c r="A4120" s="13" t="s">
        <v>4159</v>
      </c>
      <c r="B4120" s="14">
        <v>45796</v>
      </c>
      <c r="C4120" s="13" t="s">
        <v>152</v>
      </c>
      <c r="D4120" s="13" t="s">
        <v>113</v>
      </c>
      <c r="E4120" s="13" t="s">
        <v>24</v>
      </c>
      <c r="F4120" s="15">
        <v>200</v>
      </c>
      <c r="G4120" s="15">
        <v>0</v>
      </c>
      <c r="H4120" s="15">
        <v>200</v>
      </c>
      <c r="I4120" s="15">
        <v>150</v>
      </c>
      <c r="J4120" s="15">
        <v>50</v>
      </c>
      <c r="K4120" s="16">
        <v>0.25</v>
      </c>
      <c r="L4120" s="13" t="s">
        <v>113</v>
      </c>
    </row>
    <row r="4121" spans="1:12" ht="36">
      <c r="A4121" s="13" t="s">
        <v>4160</v>
      </c>
      <c r="B4121" s="14">
        <v>45798</v>
      </c>
      <c r="C4121" s="13" t="s">
        <v>152</v>
      </c>
      <c r="D4121" s="13" t="s">
        <v>113</v>
      </c>
      <c r="E4121" s="13" t="s">
        <v>24</v>
      </c>
      <c r="F4121" s="15">
        <v>403.54</v>
      </c>
      <c r="G4121" s="15">
        <v>0</v>
      </c>
      <c r="H4121" s="15">
        <v>403.54</v>
      </c>
      <c r="I4121" s="15">
        <v>343</v>
      </c>
      <c r="J4121" s="15">
        <v>60.54</v>
      </c>
      <c r="K4121" s="16">
        <v>0.1500223</v>
      </c>
      <c r="L4121" s="13" t="s">
        <v>113</v>
      </c>
    </row>
    <row r="4122" spans="1:12" ht="36">
      <c r="A4122" s="13" t="s">
        <v>4161</v>
      </c>
      <c r="B4122" s="14">
        <v>45798</v>
      </c>
      <c r="C4122" s="13" t="s">
        <v>152</v>
      </c>
      <c r="D4122" s="13" t="s">
        <v>113</v>
      </c>
      <c r="E4122" s="13" t="s">
        <v>24</v>
      </c>
      <c r="F4122" s="15">
        <v>260.45</v>
      </c>
      <c r="G4122" s="15">
        <v>0</v>
      </c>
      <c r="H4122" s="15">
        <v>260.45</v>
      </c>
      <c r="I4122" s="15">
        <v>221.38</v>
      </c>
      <c r="J4122" s="15">
        <v>39.07</v>
      </c>
      <c r="K4122" s="16">
        <v>0.15000959999999999</v>
      </c>
      <c r="L4122" s="13" t="s">
        <v>113</v>
      </c>
    </row>
    <row r="4123" spans="1:12" ht="24">
      <c r="A4123" s="13" t="s">
        <v>4135</v>
      </c>
      <c r="B4123" s="14">
        <v>45805</v>
      </c>
      <c r="C4123" s="13" t="s">
        <v>3405</v>
      </c>
      <c r="D4123" s="13" t="s">
        <v>371</v>
      </c>
      <c r="E4123" s="13" t="s">
        <v>24</v>
      </c>
      <c r="F4123" s="15">
        <v>0</v>
      </c>
      <c r="G4123" s="15">
        <v>0</v>
      </c>
      <c r="H4123" s="15">
        <v>0</v>
      </c>
      <c r="I4123" s="15">
        <v>1.1100000000000001</v>
      </c>
      <c r="J4123" s="15">
        <v>-1.1100000000000001</v>
      </c>
      <c r="K4123" s="16">
        <v>0</v>
      </c>
      <c r="L4123" s="13" t="s">
        <v>113</v>
      </c>
    </row>
    <row r="4124" spans="1:12">
      <c r="A4124" s="13" t="s">
        <v>4162</v>
      </c>
      <c r="B4124" s="14">
        <v>45806</v>
      </c>
      <c r="C4124" s="13" t="s">
        <v>293</v>
      </c>
      <c r="D4124" s="13" t="s">
        <v>113</v>
      </c>
      <c r="E4124" s="13" t="s">
        <v>24</v>
      </c>
      <c r="F4124" s="15">
        <v>88516.58</v>
      </c>
      <c r="G4124" s="15">
        <v>0</v>
      </c>
      <c r="H4124" s="15">
        <v>88516.58</v>
      </c>
      <c r="I4124" s="15">
        <v>65553.27</v>
      </c>
      <c r="J4124" s="15">
        <v>22963.31</v>
      </c>
      <c r="K4124" s="16">
        <v>0.25942383000000002</v>
      </c>
      <c r="L4124" s="13" t="s">
        <v>113</v>
      </c>
    </row>
    <row r="4125" spans="1:12" ht="24">
      <c r="A4125" s="13" t="s">
        <v>4163</v>
      </c>
      <c r="B4125" s="14">
        <v>45806</v>
      </c>
      <c r="C4125" s="13" t="s">
        <v>355</v>
      </c>
      <c r="D4125" s="13" t="s">
        <v>76</v>
      </c>
      <c r="E4125" s="13" t="s">
        <v>18</v>
      </c>
      <c r="F4125" s="15">
        <v>818057.03</v>
      </c>
      <c r="G4125" s="15">
        <v>0</v>
      </c>
      <c r="H4125" s="15">
        <v>818057.03</v>
      </c>
      <c r="I4125" s="15">
        <v>676562.96</v>
      </c>
      <c r="J4125" s="15">
        <v>141494.07</v>
      </c>
      <c r="K4125" s="16">
        <v>0.17296358000000001</v>
      </c>
      <c r="L4125" s="13" t="s">
        <v>113</v>
      </c>
    </row>
    <row r="4126" spans="1:12" ht="24">
      <c r="A4126" s="13" t="s">
        <v>4164</v>
      </c>
      <c r="B4126" s="14">
        <v>45806</v>
      </c>
      <c r="C4126" s="13" t="s">
        <v>355</v>
      </c>
      <c r="D4126" s="13" t="s">
        <v>76</v>
      </c>
      <c r="E4126" s="13" t="s">
        <v>18</v>
      </c>
      <c r="F4126" s="15">
        <v>1393755.9</v>
      </c>
      <c r="G4126" s="15">
        <v>0</v>
      </c>
      <c r="H4126" s="15">
        <v>1393755.9</v>
      </c>
      <c r="I4126" s="15">
        <v>1141652.6499999999</v>
      </c>
      <c r="J4126" s="15">
        <v>252103.25</v>
      </c>
      <c r="K4126" s="16">
        <v>0.18088049</v>
      </c>
      <c r="L4126" s="13" t="s">
        <v>113</v>
      </c>
    </row>
    <row r="4127" spans="1:12" ht="36">
      <c r="A4127" s="13" t="s">
        <v>4165</v>
      </c>
      <c r="B4127" s="14">
        <v>45806</v>
      </c>
      <c r="C4127" s="13" t="s">
        <v>152</v>
      </c>
      <c r="D4127" s="13" t="s">
        <v>113</v>
      </c>
      <c r="E4127" s="13" t="s">
        <v>24</v>
      </c>
      <c r="F4127" s="15">
        <v>4735.18</v>
      </c>
      <c r="G4127" s="15">
        <v>0</v>
      </c>
      <c r="H4127" s="15">
        <v>4735.18</v>
      </c>
      <c r="I4127" s="15">
        <v>4024.9</v>
      </c>
      <c r="J4127" s="15">
        <v>710.28</v>
      </c>
      <c r="K4127" s="16">
        <v>0.15000063</v>
      </c>
      <c r="L4127" s="13" t="s">
        <v>113</v>
      </c>
    </row>
    <row r="4128" spans="1:12" ht="36">
      <c r="A4128" s="13" t="s">
        <v>4166</v>
      </c>
      <c r="B4128" s="14">
        <v>45806</v>
      </c>
      <c r="C4128" s="13" t="s">
        <v>152</v>
      </c>
      <c r="D4128" s="13" t="s">
        <v>113</v>
      </c>
      <c r="E4128" s="13" t="s">
        <v>24</v>
      </c>
      <c r="F4128" s="15">
        <v>6051.94</v>
      </c>
      <c r="G4128" s="15">
        <v>0</v>
      </c>
      <c r="H4128" s="15">
        <v>6051.94</v>
      </c>
      <c r="I4128" s="15">
        <v>5144.1499999999996</v>
      </c>
      <c r="J4128" s="15">
        <v>907.79</v>
      </c>
      <c r="K4128" s="16">
        <v>0.14999983</v>
      </c>
      <c r="L4128" s="13" t="s">
        <v>113</v>
      </c>
    </row>
    <row r="4129" spans="1:12" ht="24">
      <c r="A4129" s="13" t="s">
        <v>4164</v>
      </c>
      <c r="B4129" s="14">
        <v>45807</v>
      </c>
      <c r="C4129" s="13" t="s">
        <v>355</v>
      </c>
      <c r="D4129" s="13" t="s">
        <v>76</v>
      </c>
      <c r="E4129" s="13" t="s">
        <v>18</v>
      </c>
      <c r="F4129" s="15">
        <v>0</v>
      </c>
      <c r="G4129" s="15">
        <v>0</v>
      </c>
      <c r="H4129" s="15">
        <v>0</v>
      </c>
      <c r="I4129" s="15">
        <v>-46227.12</v>
      </c>
      <c r="J4129" s="15">
        <v>46227.12</v>
      </c>
      <c r="K4129" s="16">
        <v>0</v>
      </c>
      <c r="L4129" s="13" t="s">
        <v>113</v>
      </c>
    </row>
    <row r="4130" spans="1:12">
      <c r="A4130" s="13" t="s">
        <v>3104</v>
      </c>
      <c r="B4130" s="14">
        <v>45779</v>
      </c>
      <c r="C4130" s="13" t="s">
        <v>21</v>
      </c>
      <c r="D4130" s="13" t="s">
        <v>20</v>
      </c>
      <c r="E4130" s="13" t="s">
        <v>24</v>
      </c>
      <c r="F4130" s="15">
        <v>0</v>
      </c>
      <c r="G4130" s="15">
        <v>0</v>
      </c>
      <c r="H4130" s="15">
        <v>0</v>
      </c>
      <c r="I4130" s="15">
        <v>-0.05</v>
      </c>
      <c r="J4130" s="15">
        <v>0.05</v>
      </c>
      <c r="K4130" s="16">
        <v>0</v>
      </c>
      <c r="L4130" s="13" t="s">
        <v>245</v>
      </c>
    </row>
    <row r="4131" spans="1:12">
      <c r="A4131" s="13" t="s">
        <v>1788</v>
      </c>
      <c r="B4131" s="14">
        <v>45779</v>
      </c>
      <c r="C4131" s="13" t="s">
        <v>21</v>
      </c>
      <c r="D4131" s="13" t="s">
        <v>20</v>
      </c>
      <c r="E4131" s="13" t="s">
        <v>24</v>
      </c>
      <c r="F4131" s="15">
        <v>0</v>
      </c>
      <c r="G4131" s="15">
        <v>0</v>
      </c>
      <c r="H4131" s="15">
        <v>0</v>
      </c>
      <c r="I4131" s="15">
        <v>-220</v>
      </c>
      <c r="J4131" s="15">
        <v>220</v>
      </c>
      <c r="K4131" s="16">
        <v>0</v>
      </c>
      <c r="L4131" s="13" t="s">
        <v>245</v>
      </c>
    </row>
    <row r="4132" spans="1:12">
      <c r="A4132" s="13" t="s">
        <v>4167</v>
      </c>
      <c r="B4132" s="14">
        <v>45779</v>
      </c>
      <c r="C4132" s="13" t="s">
        <v>21</v>
      </c>
      <c r="D4132" s="13" t="s">
        <v>20</v>
      </c>
      <c r="E4132" s="13" t="s">
        <v>24</v>
      </c>
      <c r="F4132" s="15">
        <v>688</v>
      </c>
      <c r="G4132" s="15">
        <v>0</v>
      </c>
      <c r="H4132" s="15">
        <v>688</v>
      </c>
      <c r="I4132" s="15">
        <v>512</v>
      </c>
      <c r="J4132" s="15">
        <v>176</v>
      </c>
      <c r="K4132" s="16">
        <v>0.25581395000000001</v>
      </c>
      <c r="L4132" s="13" t="s">
        <v>245</v>
      </c>
    </row>
    <row r="4133" spans="1:12">
      <c r="A4133" s="13" t="s">
        <v>2082</v>
      </c>
      <c r="B4133" s="14">
        <v>45782</v>
      </c>
      <c r="C4133" s="13" t="s">
        <v>21</v>
      </c>
      <c r="D4133" s="13" t="s">
        <v>20</v>
      </c>
      <c r="E4133" s="13" t="s">
        <v>24</v>
      </c>
      <c r="F4133" s="15">
        <v>26.25</v>
      </c>
      <c r="G4133" s="15">
        <v>-26.25</v>
      </c>
      <c r="H4133" s="15">
        <v>0</v>
      </c>
      <c r="I4133" s="15">
        <v>0</v>
      </c>
      <c r="J4133" s="15">
        <v>0</v>
      </c>
      <c r="K4133" s="16">
        <v>0</v>
      </c>
      <c r="L4133" s="13" t="s">
        <v>245</v>
      </c>
    </row>
    <row r="4134" spans="1:12">
      <c r="A4134" s="13" t="s">
        <v>4168</v>
      </c>
      <c r="B4134" s="14">
        <v>45783</v>
      </c>
      <c r="C4134" s="13" t="s">
        <v>21</v>
      </c>
      <c r="D4134" s="13" t="s">
        <v>20</v>
      </c>
      <c r="E4134" s="13" t="s">
        <v>24</v>
      </c>
      <c r="F4134" s="15">
        <v>0</v>
      </c>
      <c r="G4134" s="15">
        <v>0</v>
      </c>
      <c r="H4134" s="15">
        <v>0</v>
      </c>
      <c r="I4134" s="15">
        <v>-55</v>
      </c>
      <c r="J4134" s="15">
        <v>55</v>
      </c>
      <c r="K4134" s="16">
        <v>0</v>
      </c>
      <c r="L4134" s="13" t="s">
        <v>245</v>
      </c>
    </row>
    <row r="4135" spans="1:12">
      <c r="A4135" s="13" t="s">
        <v>4169</v>
      </c>
      <c r="B4135" s="14">
        <v>45783</v>
      </c>
      <c r="C4135" s="13" t="s">
        <v>21</v>
      </c>
      <c r="D4135" s="13" t="s">
        <v>20</v>
      </c>
      <c r="E4135" s="13" t="s">
        <v>24</v>
      </c>
      <c r="F4135" s="15">
        <v>0</v>
      </c>
      <c r="G4135" s="15">
        <v>0</v>
      </c>
      <c r="H4135" s="15">
        <v>0</v>
      </c>
      <c r="I4135" s="15">
        <v>-4237.5</v>
      </c>
      <c r="J4135" s="15">
        <v>4237.5</v>
      </c>
      <c r="K4135" s="16">
        <v>0</v>
      </c>
      <c r="L4135" s="13" t="s">
        <v>245</v>
      </c>
    </row>
    <row r="4136" spans="1:12">
      <c r="A4136" s="13" t="s">
        <v>4170</v>
      </c>
      <c r="B4136" s="14">
        <v>45783</v>
      </c>
      <c r="C4136" s="13" t="s">
        <v>21</v>
      </c>
      <c r="D4136" s="13" t="s">
        <v>20</v>
      </c>
      <c r="E4136" s="13" t="s">
        <v>24</v>
      </c>
      <c r="F4136" s="15">
        <v>0</v>
      </c>
      <c r="G4136" s="15">
        <v>0</v>
      </c>
      <c r="H4136" s="15">
        <v>0</v>
      </c>
      <c r="I4136" s="15">
        <v>-1575</v>
      </c>
      <c r="J4136" s="15">
        <v>1575</v>
      </c>
      <c r="K4136" s="16">
        <v>0</v>
      </c>
      <c r="L4136" s="13" t="s">
        <v>245</v>
      </c>
    </row>
    <row r="4137" spans="1:12">
      <c r="A4137" s="13" t="s">
        <v>4171</v>
      </c>
      <c r="B4137" s="14">
        <v>45783</v>
      </c>
      <c r="C4137" s="13" t="s">
        <v>21</v>
      </c>
      <c r="D4137" s="13" t="s">
        <v>20</v>
      </c>
      <c r="E4137" s="13" t="s">
        <v>24</v>
      </c>
      <c r="F4137" s="15">
        <v>0</v>
      </c>
      <c r="G4137" s="15">
        <v>0</v>
      </c>
      <c r="H4137" s="15">
        <v>0</v>
      </c>
      <c r="I4137" s="15">
        <v>160</v>
      </c>
      <c r="J4137" s="15">
        <v>-160</v>
      </c>
      <c r="K4137" s="16">
        <v>0</v>
      </c>
      <c r="L4137" s="13" t="s">
        <v>245</v>
      </c>
    </row>
    <row r="4138" spans="1:12">
      <c r="A4138" s="13" t="s">
        <v>4172</v>
      </c>
      <c r="B4138" s="14">
        <v>45783</v>
      </c>
      <c r="C4138" s="13" t="s">
        <v>21</v>
      </c>
      <c r="D4138" s="13" t="s">
        <v>20</v>
      </c>
      <c r="E4138" s="13" t="s">
        <v>24</v>
      </c>
      <c r="F4138" s="15">
        <v>0</v>
      </c>
      <c r="G4138" s="15">
        <v>0</v>
      </c>
      <c r="H4138" s="15">
        <v>0</v>
      </c>
      <c r="I4138" s="15">
        <v>-262.5</v>
      </c>
      <c r="J4138" s="15">
        <v>262.5</v>
      </c>
      <c r="K4138" s="16">
        <v>0</v>
      </c>
      <c r="L4138" s="13" t="s">
        <v>245</v>
      </c>
    </row>
    <row r="4139" spans="1:12">
      <c r="A4139" s="13" t="s">
        <v>4173</v>
      </c>
      <c r="B4139" s="14">
        <v>45783</v>
      </c>
      <c r="C4139" s="13" t="s">
        <v>21</v>
      </c>
      <c r="D4139" s="13" t="s">
        <v>20</v>
      </c>
      <c r="E4139" s="13" t="s">
        <v>24</v>
      </c>
      <c r="F4139" s="15">
        <v>0</v>
      </c>
      <c r="G4139" s="15">
        <v>0</v>
      </c>
      <c r="H4139" s="15">
        <v>0</v>
      </c>
      <c r="I4139" s="15">
        <v>225</v>
      </c>
      <c r="J4139" s="15">
        <v>-225</v>
      </c>
      <c r="K4139" s="16">
        <v>0</v>
      </c>
      <c r="L4139" s="13" t="s">
        <v>245</v>
      </c>
    </row>
    <row r="4140" spans="1:12">
      <c r="A4140" s="13" t="s">
        <v>4174</v>
      </c>
      <c r="B4140" s="14">
        <v>45783</v>
      </c>
      <c r="C4140" s="13" t="s">
        <v>21</v>
      </c>
      <c r="D4140" s="13" t="s">
        <v>20</v>
      </c>
      <c r="E4140" s="13" t="s">
        <v>24</v>
      </c>
      <c r="F4140" s="15">
        <v>0</v>
      </c>
      <c r="G4140" s="15">
        <v>0</v>
      </c>
      <c r="H4140" s="15">
        <v>0</v>
      </c>
      <c r="I4140" s="15">
        <v>-225</v>
      </c>
      <c r="J4140" s="15">
        <v>225</v>
      </c>
      <c r="K4140" s="16">
        <v>0</v>
      </c>
      <c r="L4140" s="13" t="s">
        <v>245</v>
      </c>
    </row>
    <row r="4141" spans="1:12">
      <c r="A4141" s="13" t="s">
        <v>1867</v>
      </c>
      <c r="B4141" s="14">
        <v>45783</v>
      </c>
      <c r="C4141" s="13" t="s">
        <v>1868</v>
      </c>
      <c r="D4141" s="13" t="s">
        <v>20</v>
      </c>
      <c r="E4141" s="13" t="s">
        <v>24</v>
      </c>
      <c r="F4141" s="15">
        <v>0</v>
      </c>
      <c r="G4141" s="15">
        <v>0</v>
      </c>
      <c r="H4141" s="15">
        <v>0</v>
      </c>
      <c r="I4141" s="15">
        <v>-56.25</v>
      </c>
      <c r="J4141" s="15">
        <v>56.25</v>
      </c>
      <c r="K4141" s="16">
        <v>0</v>
      </c>
      <c r="L4141" s="13" t="s">
        <v>245</v>
      </c>
    </row>
    <row r="4142" spans="1:12">
      <c r="A4142" s="13" t="s">
        <v>4175</v>
      </c>
      <c r="B4142" s="14">
        <v>45783</v>
      </c>
      <c r="C4142" s="13" t="s">
        <v>21</v>
      </c>
      <c r="D4142" s="13" t="s">
        <v>20</v>
      </c>
      <c r="E4142" s="13" t="s">
        <v>24</v>
      </c>
      <c r="F4142" s="15">
        <v>728.35</v>
      </c>
      <c r="G4142" s="15">
        <v>0</v>
      </c>
      <c r="H4142" s="15">
        <v>728.35</v>
      </c>
      <c r="I4142" s="15">
        <v>601.4</v>
      </c>
      <c r="J4142" s="15">
        <v>126.95</v>
      </c>
      <c r="K4142" s="16">
        <v>0.17429807</v>
      </c>
      <c r="L4142" s="13" t="s">
        <v>245</v>
      </c>
    </row>
    <row r="4143" spans="1:12">
      <c r="A4143" s="13" t="s">
        <v>4176</v>
      </c>
      <c r="B4143" s="14">
        <v>45783</v>
      </c>
      <c r="C4143" s="13" t="s">
        <v>21</v>
      </c>
      <c r="D4143" s="13" t="s">
        <v>20</v>
      </c>
      <c r="E4143" s="13" t="s">
        <v>24</v>
      </c>
      <c r="F4143" s="15">
        <v>1125</v>
      </c>
      <c r="G4143" s="15">
        <v>0</v>
      </c>
      <c r="H4143" s="15">
        <v>1125</v>
      </c>
      <c r="I4143" s="15">
        <v>529.42999999999995</v>
      </c>
      <c r="J4143" s="15">
        <v>595.57000000000005</v>
      </c>
      <c r="K4143" s="16">
        <v>0.52939555999999999</v>
      </c>
      <c r="L4143" s="13" t="s">
        <v>245</v>
      </c>
    </row>
    <row r="4144" spans="1:12">
      <c r="A4144" s="13" t="s">
        <v>3989</v>
      </c>
      <c r="B4144" s="14">
        <v>45783</v>
      </c>
      <c r="C4144" s="13" t="s">
        <v>21</v>
      </c>
      <c r="D4144" s="13" t="s">
        <v>20</v>
      </c>
      <c r="E4144" s="13" t="s">
        <v>24</v>
      </c>
      <c r="F4144" s="15">
        <v>7864.84</v>
      </c>
      <c r="G4144" s="15">
        <v>0</v>
      </c>
      <c r="H4144" s="15">
        <v>7864.84</v>
      </c>
      <c r="I4144" s="15">
        <v>6436.06</v>
      </c>
      <c r="J4144" s="15">
        <v>1428.78</v>
      </c>
      <c r="K4144" s="16">
        <v>0.18166676000000001</v>
      </c>
      <c r="L4144" s="13" t="s">
        <v>245</v>
      </c>
    </row>
    <row r="4145" spans="1:12">
      <c r="A4145" s="13" t="s">
        <v>3989</v>
      </c>
      <c r="B4145" s="14">
        <v>45785</v>
      </c>
      <c r="C4145" s="13" t="s">
        <v>21</v>
      </c>
      <c r="D4145" s="13" t="s">
        <v>20</v>
      </c>
      <c r="E4145" s="13" t="s">
        <v>24</v>
      </c>
      <c r="F4145" s="15">
        <v>0</v>
      </c>
      <c r="G4145" s="15">
        <v>0</v>
      </c>
      <c r="H4145" s="15">
        <v>0</v>
      </c>
      <c r="I4145" s="15">
        <v>-0.15</v>
      </c>
      <c r="J4145" s="15">
        <v>0.15</v>
      </c>
      <c r="K4145" s="16">
        <v>0</v>
      </c>
      <c r="L4145" s="13" t="s">
        <v>245</v>
      </c>
    </row>
    <row r="4146" spans="1:12">
      <c r="A4146" s="13" t="s">
        <v>3989</v>
      </c>
      <c r="B4146" s="14">
        <v>45786</v>
      </c>
      <c r="C4146" s="13" t="s">
        <v>21</v>
      </c>
      <c r="D4146" s="13" t="s">
        <v>20</v>
      </c>
      <c r="E4146" s="13" t="s">
        <v>24</v>
      </c>
      <c r="F4146" s="15">
        <v>0</v>
      </c>
      <c r="G4146" s="15">
        <v>0</v>
      </c>
      <c r="H4146" s="15">
        <v>0</v>
      </c>
      <c r="I4146" s="15">
        <v>-26.09</v>
      </c>
      <c r="J4146" s="15">
        <v>26.09</v>
      </c>
      <c r="K4146" s="16">
        <v>0</v>
      </c>
      <c r="L4146" s="13" t="s">
        <v>245</v>
      </c>
    </row>
    <row r="4147" spans="1:12">
      <c r="A4147" s="13" t="s">
        <v>4177</v>
      </c>
      <c r="B4147" s="14">
        <v>45786</v>
      </c>
      <c r="C4147" s="13" t="s">
        <v>21</v>
      </c>
      <c r="D4147" s="13" t="s">
        <v>20</v>
      </c>
      <c r="E4147" s="13" t="s">
        <v>24</v>
      </c>
      <c r="F4147" s="15">
        <v>8375</v>
      </c>
      <c r="G4147" s="15">
        <v>0</v>
      </c>
      <c r="H4147" s="15">
        <v>8375</v>
      </c>
      <c r="I4147" s="15">
        <v>6700</v>
      </c>
      <c r="J4147" s="15">
        <v>1675</v>
      </c>
      <c r="K4147" s="16">
        <v>0.2</v>
      </c>
      <c r="L4147" s="13" t="s">
        <v>245</v>
      </c>
    </row>
    <row r="4148" spans="1:12">
      <c r="A4148" s="13" t="s">
        <v>4178</v>
      </c>
      <c r="B4148" s="14">
        <v>45789</v>
      </c>
      <c r="C4148" s="13" t="s">
        <v>21</v>
      </c>
      <c r="D4148" s="13" t="s">
        <v>20</v>
      </c>
      <c r="E4148" s="13" t="s">
        <v>24</v>
      </c>
      <c r="F4148" s="15">
        <v>4950</v>
      </c>
      <c r="G4148" s="15">
        <v>0</v>
      </c>
      <c r="H4148" s="15">
        <v>4950</v>
      </c>
      <c r="I4148" s="15">
        <v>3375</v>
      </c>
      <c r="J4148" s="15">
        <v>1575</v>
      </c>
      <c r="K4148" s="16">
        <v>0.31818182</v>
      </c>
      <c r="L4148" s="13" t="s">
        <v>245</v>
      </c>
    </row>
    <row r="4149" spans="1:12">
      <c r="A4149" s="13" t="s">
        <v>3989</v>
      </c>
      <c r="B4149" s="14">
        <v>45789</v>
      </c>
      <c r="C4149" s="13" t="s">
        <v>21</v>
      </c>
      <c r="D4149" s="13" t="s">
        <v>20</v>
      </c>
      <c r="E4149" s="13" t="s">
        <v>24</v>
      </c>
      <c r="F4149" s="15">
        <v>0</v>
      </c>
      <c r="G4149" s="15">
        <v>0</v>
      </c>
      <c r="H4149" s="15">
        <v>0</v>
      </c>
      <c r="I4149" s="15">
        <v>41.8</v>
      </c>
      <c r="J4149" s="15">
        <v>-41.8</v>
      </c>
      <c r="K4149" s="16">
        <v>0</v>
      </c>
      <c r="L4149" s="13" t="s">
        <v>245</v>
      </c>
    </row>
    <row r="4150" spans="1:12">
      <c r="A4150" s="13" t="s">
        <v>4179</v>
      </c>
      <c r="B4150" s="14">
        <v>45791</v>
      </c>
      <c r="C4150" s="13" t="s">
        <v>21</v>
      </c>
      <c r="D4150" s="13" t="s">
        <v>20</v>
      </c>
      <c r="E4150" s="13" t="s">
        <v>24</v>
      </c>
      <c r="F4150" s="15">
        <v>5720</v>
      </c>
      <c r="G4150" s="15">
        <v>0</v>
      </c>
      <c r="H4150" s="15">
        <v>5720</v>
      </c>
      <c r="I4150" s="15">
        <v>3900</v>
      </c>
      <c r="J4150" s="15">
        <v>1820</v>
      </c>
      <c r="K4150" s="16">
        <v>0.31818182</v>
      </c>
      <c r="L4150" s="13" t="s">
        <v>245</v>
      </c>
    </row>
    <row r="4151" spans="1:12">
      <c r="A4151" s="13" t="s">
        <v>4180</v>
      </c>
      <c r="B4151" s="14">
        <v>45791</v>
      </c>
      <c r="C4151" s="13" t="s">
        <v>21</v>
      </c>
      <c r="D4151" s="13" t="s">
        <v>20</v>
      </c>
      <c r="E4151" s="13" t="s">
        <v>24</v>
      </c>
      <c r="F4151" s="15">
        <v>53829</v>
      </c>
      <c r="G4151" s="15">
        <v>0</v>
      </c>
      <c r="H4151" s="15">
        <v>53829</v>
      </c>
      <c r="I4151" s="15">
        <v>43482.27</v>
      </c>
      <c r="J4151" s="15">
        <v>10346.73</v>
      </c>
      <c r="K4151" s="16">
        <v>0.19221479</v>
      </c>
      <c r="L4151" s="13" t="s">
        <v>245</v>
      </c>
    </row>
    <row r="4152" spans="1:12">
      <c r="A4152" s="13" t="s">
        <v>3474</v>
      </c>
      <c r="B4152" s="14">
        <v>45791</v>
      </c>
      <c r="C4152" s="13" t="s">
        <v>21</v>
      </c>
      <c r="D4152" s="13" t="s">
        <v>20</v>
      </c>
      <c r="E4152" s="13" t="s">
        <v>24</v>
      </c>
      <c r="F4152" s="15">
        <v>0</v>
      </c>
      <c r="G4152" s="15">
        <v>0</v>
      </c>
      <c r="H4152" s="15">
        <v>0</v>
      </c>
      <c r="I4152" s="15">
        <v>-58.83</v>
      </c>
      <c r="J4152" s="15">
        <v>58.83</v>
      </c>
      <c r="K4152" s="16">
        <v>0</v>
      </c>
      <c r="L4152" s="13" t="s">
        <v>245</v>
      </c>
    </row>
    <row r="4153" spans="1:12">
      <c r="A4153" s="13" t="s">
        <v>4181</v>
      </c>
      <c r="B4153" s="14">
        <v>45791</v>
      </c>
      <c r="C4153" s="13" t="s">
        <v>21</v>
      </c>
      <c r="D4153" s="13" t="s">
        <v>20</v>
      </c>
      <c r="E4153" s="13" t="s">
        <v>24</v>
      </c>
      <c r="F4153" s="15">
        <v>2780</v>
      </c>
      <c r="G4153" s="15">
        <v>0</v>
      </c>
      <c r="H4153" s="15">
        <v>2780</v>
      </c>
      <c r="I4153" s="15">
        <v>1240</v>
      </c>
      <c r="J4153" s="15">
        <v>1540</v>
      </c>
      <c r="K4153" s="16">
        <v>0.55395682999999996</v>
      </c>
      <c r="L4153" s="13" t="s">
        <v>245</v>
      </c>
    </row>
    <row r="4154" spans="1:12">
      <c r="A4154" s="13" t="s">
        <v>4175</v>
      </c>
      <c r="B4154" s="14">
        <v>45792</v>
      </c>
      <c r="C4154" s="13" t="s">
        <v>21</v>
      </c>
      <c r="D4154" s="13" t="s">
        <v>20</v>
      </c>
      <c r="E4154" s="13" t="s">
        <v>24</v>
      </c>
      <c r="F4154" s="15">
        <v>0</v>
      </c>
      <c r="G4154" s="15">
        <v>0</v>
      </c>
      <c r="H4154" s="15">
        <v>0</v>
      </c>
      <c r="I4154" s="15">
        <v>7.94</v>
      </c>
      <c r="J4154" s="15">
        <v>-7.94</v>
      </c>
      <c r="K4154" s="16">
        <v>0</v>
      </c>
      <c r="L4154" s="13" t="s">
        <v>245</v>
      </c>
    </row>
    <row r="4155" spans="1:12">
      <c r="A4155" s="13" t="s">
        <v>4182</v>
      </c>
      <c r="B4155" s="14">
        <v>45792</v>
      </c>
      <c r="C4155" s="13" t="s">
        <v>21</v>
      </c>
      <c r="D4155" s="13" t="s">
        <v>20</v>
      </c>
      <c r="E4155" s="13" t="s">
        <v>24</v>
      </c>
      <c r="F4155" s="15">
        <v>0</v>
      </c>
      <c r="G4155" s="15">
        <v>0</v>
      </c>
      <c r="H4155" s="15">
        <v>0</v>
      </c>
      <c r="I4155" s="15">
        <v>733.75</v>
      </c>
      <c r="J4155" s="15">
        <v>-733.75</v>
      </c>
      <c r="K4155" s="16">
        <v>0</v>
      </c>
      <c r="L4155" s="13" t="s">
        <v>245</v>
      </c>
    </row>
    <row r="4156" spans="1:12">
      <c r="A4156" s="13" t="s">
        <v>4183</v>
      </c>
      <c r="B4156" s="14">
        <v>45792</v>
      </c>
      <c r="C4156" s="13" t="s">
        <v>21</v>
      </c>
      <c r="D4156" s="13" t="s">
        <v>20</v>
      </c>
      <c r="E4156" s="13" t="s">
        <v>24</v>
      </c>
      <c r="F4156" s="15">
        <v>0</v>
      </c>
      <c r="G4156" s="15">
        <v>0</v>
      </c>
      <c r="H4156" s="15">
        <v>0</v>
      </c>
      <c r="I4156" s="15">
        <v>-1710</v>
      </c>
      <c r="J4156" s="15">
        <v>1710</v>
      </c>
      <c r="K4156" s="16">
        <v>0</v>
      </c>
      <c r="L4156" s="13" t="s">
        <v>245</v>
      </c>
    </row>
    <row r="4157" spans="1:12">
      <c r="A4157" s="13" t="s">
        <v>4184</v>
      </c>
      <c r="B4157" s="14">
        <v>45792</v>
      </c>
      <c r="C4157" s="13" t="s">
        <v>21</v>
      </c>
      <c r="D4157" s="13" t="s">
        <v>20</v>
      </c>
      <c r="E4157" s="13" t="s">
        <v>24</v>
      </c>
      <c r="F4157" s="15">
        <v>0</v>
      </c>
      <c r="G4157" s="15">
        <v>0</v>
      </c>
      <c r="H4157" s="15">
        <v>0</v>
      </c>
      <c r="I4157" s="15">
        <v>6087.5</v>
      </c>
      <c r="J4157" s="15">
        <v>-6087.5</v>
      </c>
      <c r="K4157" s="16">
        <v>0</v>
      </c>
      <c r="L4157" s="13" t="s">
        <v>245</v>
      </c>
    </row>
    <row r="4158" spans="1:12">
      <c r="A4158" s="13" t="s">
        <v>4185</v>
      </c>
      <c r="B4158" s="14">
        <v>45792</v>
      </c>
      <c r="C4158" s="13" t="s">
        <v>21</v>
      </c>
      <c r="D4158" s="13" t="s">
        <v>20</v>
      </c>
      <c r="E4158" s="13" t="s">
        <v>24</v>
      </c>
      <c r="F4158" s="15">
        <v>0</v>
      </c>
      <c r="G4158" s="15">
        <v>0</v>
      </c>
      <c r="H4158" s="15">
        <v>0</v>
      </c>
      <c r="I4158" s="15">
        <v>177.5</v>
      </c>
      <c r="J4158" s="15">
        <v>-177.5</v>
      </c>
      <c r="K4158" s="16">
        <v>0</v>
      </c>
      <c r="L4158" s="13" t="s">
        <v>245</v>
      </c>
    </row>
    <row r="4159" spans="1:12">
      <c r="A4159" s="13" t="s">
        <v>4186</v>
      </c>
      <c r="B4159" s="14">
        <v>45792</v>
      </c>
      <c r="C4159" s="13" t="s">
        <v>21</v>
      </c>
      <c r="D4159" s="13" t="s">
        <v>20</v>
      </c>
      <c r="E4159" s="13" t="s">
        <v>24</v>
      </c>
      <c r="F4159" s="15">
        <v>0</v>
      </c>
      <c r="G4159" s="15">
        <v>0</v>
      </c>
      <c r="H4159" s="15">
        <v>0</v>
      </c>
      <c r="I4159" s="15">
        <v>-130</v>
      </c>
      <c r="J4159" s="15">
        <v>130</v>
      </c>
      <c r="K4159" s="16">
        <v>0</v>
      </c>
      <c r="L4159" s="13" t="s">
        <v>245</v>
      </c>
    </row>
    <row r="4160" spans="1:12">
      <c r="A4160" s="13" t="s">
        <v>4187</v>
      </c>
      <c r="B4160" s="14">
        <v>45792</v>
      </c>
      <c r="C4160" s="13" t="s">
        <v>21</v>
      </c>
      <c r="D4160" s="13" t="s">
        <v>20</v>
      </c>
      <c r="E4160" s="13" t="s">
        <v>24</v>
      </c>
      <c r="F4160" s="15">
        <v>0</v>
      </c>
      <c r="G4160" s="15">
        <v>0</v>
      </c>
      <c r="H4160" s="15">
        <v>0</v>
      </c>
      <c r="I4160" s="15">
        <v>-2847.5</v>
      </c>
      <c r="J4160" s="15">
        <v>2847.5</v>
      </c>
      <c r="K4160" s="16">
        <v>0</v>
      </c>
      <c r="L4160" s="13" t="s">
        <v>245</v>
      </c>
    </row>
    <row r="4161" spans="1:12">
      <c r="A4161" s="13" t="s">
        <v>4188</v>
      </c>
      <c r="B4161" s="14">
        <v>45792</v>
      </c>
      <c r="C4161" s="13" t="s">
        <v>21</v>
      </c>
      <c r="D4161" s="13" t="s">
        <v>20</v>
      </c>
      <c r="E4161" s="13" t="s">
        <v>24</v>
      </c>
      <c r="F4161" s="15">
        <v>0</v>
      </c>
      <c r="G4161" s="15">
        <v>0</v>
      </c>
      <c r="H4161" s="15">
        <v>0</v>
      </c>
      <c r="I4161" s="15">
        <v>-520</v>
      </c>
      <c r="J4161" s="15">
        <v>520</v>
      </c>
      <c r="K4161" s="16">
        <v>0</v>
      </c>
      <c r="L4161" s="13" t="s">
        <v>245</v>
      </c>
    </row>
    <row r="4162" spans="1:12">
      <c r="A4162" s="13" t="s">
        <v>4189</v>
      </c>
      <c r="B4162" s="14">
        <v>45792</v>
      </c>
      <c r="C4162" s="13" t="s">
        <v>21</v>
      </c>
      <c r="D4162" s="13" t="s">
        <v>20</v>
      </c>
      <c r="E4162" s="13" t="s">
        <v>24</v>
      </c>
      <c r="F4162" s="15">
        <v>0</v>
      </c>
      <c r="G4162" s="15">
        <v>0</v>
      </c>
      <c r="H4162" s="15">
        <v>0</v>
      </c>
      <c r="I4162" s="15">
        <v>-195</v>
      </c>
      <c r="J4162" s="15">
        <v>195</v>
      </c>
      <c r="K4162" s="16">
        <v>0</v>
      </c>
      <c r="L4162" s="13" t="s">
        <v>245</v>
      </c>
    </row>
    <row r="4163" spans="1:12">
      <c r="A4163" s="13" t="s">
        <v>4190</v>
      </c>
      <c r="B4163" s="14">
        <v>45792</v>
      </c>
      <c r="C4163" s="13" t="s">
        <v>21</v>
      </c>
      <c r="D4163" s="13" t="s">
        <v>20</v>
      </c>
      <c r="E4163" s="13" t="s">
        <v>24</v>
      </c>
      <c r="F4163" s="15">
        <v>0</v>
      </c>
      <c r="G4163" s="15">
        <v>0</v>
      </c>
      <c r="H4163" s="15">
        <v>0</v>
      </c>
      <c r="I4163" s="15">
        <v>-455</v>
      </c>
      <c r="J4163" s="15">
        <v>455</v>
      </c>
      <c r="K4163" s="16">
        <v>0</v>
      </c>
      <c r="L4163" s="13" t="s">
        <v>245</v>
      </c>
    </row>
    <row r="4164" spans="1:12">
      <c r="A4164" s="13" t="s">
        <v>4180</v>
      </c>
      <c r="B4164" s="14">
        <v>45792</v>
      </c>
      <c r="C4164" s="13" t="s">
        <v>21</v>
      </c>
      <c r="D4164" s="13" t="s">
        <v>20</v>
      </c>
      <c r="E4164" s="13" t="s">
        <v>24</v>
      </c>
      <c r="F4164" s="15">
        <v>0</v>
      </c>
      <c r="G4164" s="15">
        <v>0</v>
      </c>
      <c r="H4164" s="15">
        <v>0</v>
      </c>
      <c r="I4164" s="15">
        <v>-7600.19</v>
      </c>
      <c r="J4164" s="15">
        <v>7600.19</v>
      </c>
      <c r="K4164" s="16">
        <v>0</v>
      </c>
      <c r="L4164" s="13" t="s">
        <v>245</v>
      </c>
    </row>
    <row r="4165" spans="1:12">
      <c r="A4165" s="13" t="s">
        <v>4191</v>
      </c>
      <c r="B4165" s="14">
        <v>45793</v>
      </c>
      <c r="C4165" s="13" t="s">
        <v>21</v>
      </c>
      <c r="D4165" s="13" t="s">
        <v>20</v>
      </c>
      <c r="E4165" s="13" t="s">
        <v>24</v>
      </c>
      <c r="F4165" s="15">
        <v>647.76</v>
      </c>
      <c r="G4165" s="15">
        <v>0</v>
      </c>
      <c r="H4165" s="15">
        <v>647.76</v>
      </c>
      <c r="I4165" s="15">
        <v>510.6</v>
      </c>
      <c r="J4165" s="15">
        <v>137.16</v>
      </c>
      <c r="K4165" s="16">
        <v>0.21174509</v>
      </c>
      <c r="L4165" s="13" t="s">
        <v>245</v>
      </c>
    </row>
    <row r="4166" spans="1:12">
      <c r="A4166" s="13" t="s">
        <v>3723</v>
      </c>
      <c r="B4166" s="14">
        <v>45796</v>
      </c>
      <c r="C4166" s="13" t="s">
        <v>21</v>
      </c>
      <c r="D4166" s="13" t="s">
        <v>20</v>
      </c>
      <c r="E4166" s="13" t="s">
        <v>24</v>
      </c>
      <c r="F4166" s="15">
        <v>136687.42000000001</v>
      </c>
      <c r="G4166" s="15">
        <v>0</v>
      </c>
      <c r="H4166" s="15">
        <v>136687.42000000001</v>
      </c>
      <c r="I4166" s="15">
        <v>109175.69</v>
      </c>
      <c r="J4166" s="15">
        <v>27511.73</v>
      </c>
      <c r="K4166" s="16">
        <v>0.20127477999999999</v>
      </c>
      <c r="L4166" s="13" t="s">
        <v>245</v>
      </c>
    </row>
    <row r="4167" spans="1:12">
      <c r="A4167" s="13" t="s">
        <v>4007</v>
      </c>
      <c r="B4167" s="14">
        <v>45796</v>
      </c>
      <c r="C4167" s="13" t="s">
        <v>21</v>
      </c>
      <c r="D4167" s="13" t="s">
        <v>20</v>
      </c>
      <c r="E4167" s="13" t="s">
        <v>24</v>
      </c>
      <c r="F4167" s="15">
        <v>131688.89000000001</v>
      </c>
      <c r="G4167" s="15">
        <v>0</v>
      </c>
      <c r="H4167" s="15">
        <v>131688.89000000001</v>
      </c>
      <c r="I4167" s="15">
        <v>104852.89</v>
      </c>
      <c r="J4167" s="15">
        <v>26836</v>
      </c>
      <c r="K4167" s="16">
        <v>0.20378333000000001</v>
      </c>
      <c r="L4167" s="13" t="s">
        <v>245</v>
      </c>
    </row>
    <row r="4168" spans="1:12">
      <c r="A4168" s="13" t="s">
        <v>3989</v>
      </c>
      <c r="B4168" s="14">
        <v>45796</v>
      </c>
      <c r="C4168" s="13" t="s">
        <v>21</v>
      </c>
      <c r="D4168" s="13" t="s">
        <v>20</v>
      </c>
      <c r="E4168" s="13" t="s">
        <v>24</v>
      </c>
      <c r="F4168" s="15">
        <v>0</v>
      </c>
      <c r="G4168" s="15">
        <v>0</v>
      </c>
      <c r="H4168" s="15">
        <v>0</v>
      </c>
      <c r="I4168" s="15">
        <v>-20.76</v>
      </c>
      <c r="J4168" s="15">
        <v>20.76</v>
      </c>
      <c r="K4168" s="16">
        <v>0</v>
      </c>
      <c r="L4168" s="13" t="s">
        <v>245</v>
      </c>
    </row>
    <row r="4169" spans="1:12">
      <c r="A4169" s="13" t="s">
        <v>3723</v>
      </c>
      <c r="B4169" s="14">
        <v>45797</v>
      </c>
      <c r="C4169" s="13" t="s">
        <v>21</v>
      </c>
      <c r="D4169" s="13" t="s">
        <v>20</v>
      </c>
      <c r="E4169" s="13" t="s">
        <v>24</v>
      </c>
      <c r="F4169" s="15">
        <v>0</v>
      </c>
      <c r="G4169" s="15">
        <v>0</v>
      </c>
      <c r="H4169" s="15">
        <v>0</v>
      </c>
      <c r="I4169" s="15">
        <v>945.34</v>
      </c>
      <c r="J4169" s="15">
        <v>-945.34</v>
      </c>
      <c r="K4169" s="16">
        <v>0</v>
      </c>
      <c r="L4169" s="13" t="s">
        <v>245</v>
      </c>
    </row>
    <row r="4170" spans="1:12">
      <c r="A4170" s="13" t="s">
        <v>4007</v>
      </c>
      <c r="B4170" s="14">
        <v>45797</v>
      </c>
      <c r="C4170" s="13" t="s">
        <v>21</v>
      </c>
      <c r="D4170" s="13" t="s">
        <v>20</v>
      </c>
      <c r="E4170" s="13" t="s">
        <v>24</v>
      </c>
      <c r="F4170" s="15">
        <v>0</v>
      </c>
      <c r="G4170" s="15">
        <v>0</v>
      </c>
      <c r="H4170" s="15">
        <v>0</v>
      </c>
      <c r="I4170" s="15">
        <v>-1629.34</v>
      </c>
      <c r="J4170" s="15">
        <v>1629.34</v>
      </c>
      <c r="K4170" s="16">
        <v>0</v>
      </c>
      <c r="L4170" s="13" t="s">
        <v>245</v>
      </c>
    </row>
    <row r="4171" spans="1:12">
      <c r="A4171" s="13" t="s">
        <v>3723</v>
      </c>
      <c r="B4171" s="14">
        <v>45798</v>
      </c>
      <c r="C4171" s="13" t="s">
        <v>21</v>
      </c>
      <c r="D4171" s="13" t="s">
        <v>20</v>
      </c>
      <c r="E4171" s="13" t="s">
        <v>24</v>
      </c>
      <c r="F4171" s="15">
        <v>0</v>
      </c>
      <c r="G4171" s="15">
        <v>0</v>
      </c>
      <c r="H4171" s="15">
        <v>0</v>
      </c>
      <c r="I4171" s="15">
        <v>-144</v>
      </c>
      <c r="J4171" s="15">
        <v>144</v>
      </c>
      <c r="K4171" s="16">
        <v>0</v>
      </c>
      <c r="L4171" s="13" t="s">
        <v>245</v>
      </c>
    </row>
    <row r="4172" spans="1:12">
      <c r="A4172" s="13" t="s">
        <v>4007</v>
      </c>
      <c r="B4172" s="14">
        <v>45799</v>
      </c>
      <c r="C4172" s="13" t="s">
        <v>21</v>
      </c>
      <c r="D4172" s="13" t="s">
        <v>20</v>
      </c>
      <c r="E4172" s="13" t="s">
        <v>24</v>
      </c>
      <c r="F4172" s="15">
        <v>0</v>
      </c>
      <c r="G4172" s="15">
        <v>0</v>
      </c>
      <c r="H4172" s="15">
        <v>0</v>
      </c>
      <c r="I4172" s="15">
        <v>-1</v>
      </c>
      <c r="J4172" s="15">
        <v>1</v>
      </c>
      <c r="K4172" s="16">
        <v>0</v>
      </c>
      <c r="L4172" s="13" t="s">
        <v>245</v>
      </c>
    </row>
    <row r="4173" spans="1:12">
      <c r="A4173" s="13" t="s">
        <v>3723</v>
      </c>
      <c r="B4173" s="14">
        <v>45803</v>
      </c>
      <c r="C4173" s="13" t="s">
        <v>21</v>
      </c>
      <c r="D4173" s="13" t="s">
        <v>20</v>
      </c>
      <c r="E4173" s="13" t="s">
        <v>24</v>
      </c>
      <c r="F4173" s="15">
        <v>0</v>
      </c>
      <c r="G4173" s="15">
        <v>0</v>
      </c>
      <c r="H4173" s="15">
        <v>0</v>
      </c>
      <c r="I4173" s="15">
        <v>-37.21</v>
      </c>
      <c r="J4173" s="15">
        <v>37.21</v>
      </c>
      <c r="K4173" s="16">
        <v>0</v>
      </c>
      <c r="L4173" s="13" t="s">
        <v>245</v>
      </c>
    </row>
    <row r="4174" spans="1:12">
      <c r="A4174" s="13" t="s">
        <v>4007</v>
      </c>
      <c r="B4174" s="14">
        <v>45804</v>
      </c>
      <c r="C4174" s="13" t="s">
        <v>21</v>
      </c>
      <c r="D4174" s="13" t="s">
        <v>20</v>
      </c>
      <c r="E4174" s="13" t="s">
        <v>24</v>
      </c>
      <c r="F4174" s="15">
        <v>0</v>
      </c>
      <c r="G4174" s="15">
        <v>0</v>
      </c>
      <c r="H4174" s="15">
        <v>0</v>
      </c>
      <c r="I4174" s="15">
        <v>-39.74</v>
      </c>
      <c r="J4174" s="15">
        <v>39.74</v>
      </c>
      <c r="K4174" s="16">
        <v>0</v>
      </c>
      <c r="L4174" s="13" t="s">
        <v>245</v>
      </c>
    </row>
    <row r="4175" spans="1:12">
      <c r="A4175" s="13" t="s">
        <v>4192</v>
      </c>
      <c r="B4175" s="14">
        <v>45804</v>
      </c>
      <c r="C4175" s="13" t="s">
        <v>21</v>
      </c>
      <c r="D4175" s="13" t="s">
        <v>20</v>
      </c>
      <c r="E4175" s="13" t="s">
        <v>24</v>
      </c>
      <c r="F4175" s="15">
        <v>313.73</v>
      </c>
      <c r="G4175" s="15">
        <v>0</v>
      </c>
      <c r="H4175" s="15">
        <v>313.73</v>
      </c>
      <c r="I4175" s="15">
        <v>235.3</v>
      </c>
      <c r="J4175" s="15">
        <v>78.430000000000007</v>
      </c>
      <c r="K4175" s="16">
        <v>0.24999203</v>
      </c>
      <c r="L4175" s="13" t="s">
        <v>245</v>
      </c>
    </row>
    <row r="4176" spans="1:12">
      <c r="A4176" s="13" t="s">
        <v>3723</v>
      </c>
      <c r="B4176" s="14">
        <v>45804</v>
      </c>
      <c r="C4176" s="13" t="s">
        <v>21</v>
      </c>
      <c r="D4176" s="13" t="s">
        <v>20</v>
      </c>
      <c r="E4176" s="13" t="s">
        <v>24</v>
      </c>
      <c r="F4176" s="15">
        <v>0</v>
      </c>
      <c r="G4176" s="15">
        <v>0</v>
      </c>
      <c r="H4176" s="15">
        <v>0</v>
      </c>
      <c r="I4176" s="15">
        <v>-362</v>
      </c>
      <c r="J4176" s="15">
        <v>362</v>
      </c>
      <c r="K4176" s="16">
        <v>0</v>
      </c>
      <c r="L4176" s="13" t="s">
        <v>245</v>
      </c>
    </row>
    <row r="4177" spans="1:12">
      <c r="A4177" s="13" t="s">
        <v>4193</v>
      </c>
      <c r="B4177" s="14">
        <v>45804</v>
      </c>
      <c r="C4177" s="13" t="s">
        <v>21</v>
      </c>
      <c r="D4177" s="13" t="s">
        <v>20</v>
      </c>
      <c r="E4177" s="13" t="s">
        <v>24</v>
      </c>
      <c r="F4177" s="15">
        <v>206867.48</v>
      </c>
      <c r="G4177" s="15">
        <v>0</v>
      </c>
      <c r="H4177" s="15">
        <v>206867.48</v>
      </c>
      <c r="I4177" s="15">
        <v>165539.75</v>
      </c>
      <c r="J4177" s="15">
        <v>41327.730000000003</v>
      </c>
      <c r="K4177" s="16">
        <v>0.19977876999999999</v>
      </c>
      <c r="L4177" s="13" t="s">
        <v>245</v>
      </c>
    </row>
    <row r="4178" spans="1:12">
      <c r="A4178" s="13" t="s">
        <v>3723</v>
      </c>
      <c r="B4178" s="14">
        <v>45805</v>
      </c>
      <c r="C4178" s="13" t="s">
        <v>21</v>
      </c>
      <c r="D4178" s="13" t="s">
        <v>20</v>
      </c>
      <c r="E4178" s="13" t="s">
        <v>24</v>
      </c>
      <c r="F4178" s="15">
        <v>0</v>
      </c>
      <c r="G4178" s="15">
        <v>0</v>
      </c>
      <c r="H4178" s="15">
        <v>0</v>
      </c>
      <c r="I4178" s="15">
        <v>302</v>
      </c>
      <c r="J4178" s="15">
        <v>-302</v>
      </c>
      <c r="K4178" s="16">
        <v>0</v>
      </c>
      <c r="L4178" s="13" t="s">
        <v>245</v>
      </c>
    </row>
    <row r="4179" spans="1:12">
      <c r="A4179" s="13" t="s">
        <v>4007</v>
      </c>
      <c r="B4179" s="14">
        <v>45805</v>
      </c>
      <c r="C4179" s="13" t="s">
        <v>21</v>
      </c>
      <c r="D4179" s="13" t="s">
        <v>20</v>
      </c>
      <c r="E4179" s="13" t="s">
        <v>24</v>
      </c>
      <c r="F4179" s="15">
        <v>0</v>
      </c>
      <c r="G4179" s="15">
        <v>0</v>
      </c>
      <c r="H4179" s="15">
        <v>0</v>
      </c>
      <c r="I4179" s="15">
        <v>-14</v>
      </c>
      <c r="J4179" s="15">
        <v>14</v>
      </c>
      <c r="K4179" s="16">
        <v>0</v>
      </c>
      <c r="L4179" s="13" t="s">
        <v>245</v>
      </c>
    </row>
    <row r="4180" spans="1:12">
      <c r="A4180" s="13" t="s">
        <v>3723</v>
      </c>
      <c r="B4180" s="14">
        <v>45806</v>
      </c>
      <c r="C4180" s="13" t="s">
        <v>21</v>
      </c>
      <c r="D4180" s="13" t="s">
        <v>20</v>
      </c>
      <c r="E4180" s="13" t="s">
        <v>24</v>
      </c>
      <c r="F4180" s="15">
        <v>0</v>
      </c>
      <c r="G4180" s="15">
        <v>0</v>
      </c>
      <c r="H4180" s="15">
        <v>0</v>
      </c>
      <c r="I4180" s="15">
        <v>-598.37</v>
      </c>
      <c r="J4180" s="15">
        <v>598.37</v>
      </c>
      <c r="K4180" s="16">
        <v>0</v>
      </c>
      <c r="L4180" s="13" t="s">
        <v>245</v>
      </c>
    </row>
    <row r="4181" spans="1:12">
      <c r="A4181" s="13" t="s">
        <v>4007</v>
      </c>
      <c r="B4181" s="14">
        <v>45806</v>
      </c>
      <c r="C4181" s="13" t="s">
        <v>21</v>
      </c>
      <c r="D4181" s="13" t="s">
        <v>20</v>
      </c>
      <c r="E4181" s="13" t="s">
        <v>24</v>
      </c>
      <c r="F4181" s="15">
        <v>0</v>
      </c>
      <c r="G4181" s="15">
        <v>0</v>
      </c>
      <c r="H4181" s="15">
        <v>0</v>
      </c>
      <c r="I4181" s="15">
        <v>-109.88</v>
      </c>
      <c r="J4181" s="15">
        <v>109.88</v>
      </c>
      <c r="K4181" s="16">
        <v>0</v>
      </c>
      <c r="L4181" s="13" t="s">
        <v>245</v>
      </c>
    </row>
    <row r="4182" spans="1:12">
      <c r="A4182" s="13" t="s">
        <v>4194</v>
      </c>
      <c r="B4182" s="14">
        <v>45806</v>
      </c>
      <c r="C4182" s="13" t="s">
        <v>21</v>
      </c>
      <c r="D4182" s="13" t="s">
        <v>20</v>
      </c>
      <c r="E4182" s="13" t="s">
        <v>24</v>
      </c>
      <c r="F4182" s="15">
        <v>21370.17</v>
      </c>
      <c r="G4182" s="15">
        <v>0</v>
      </c>
      <c r="H4182" s="15">
        <v>21370.17</v>
      </c>
      <c r="I4182" s="15">
        <v>17012.13</v>
      </c>
      <c r="J4182" s="15">
        <v>4358.04</v>
      </c>
      <c r="K4182" s="16">
        <v>0.20393099000000001</v>
      </c>
      <c r="L4182" s="13" t="s">
        <v>245</v>
      </c>
    </row>
    <row r="4183" spans="1:12">
      <c r="A4183" s="13" t="s">
        <v>4195</v>
      </c>
      <c r="B4183" s="14">
        <v>45806</v>
      </c>
      <c r="C4183" s="13" t="s">
        <v>21</v>
      </c>
      <c r="D4183" s="13" t="s">
        <v>20</v>
      </c>
      <c r="E4183" s="13" t="s">
        <v>24</v>
      </c>
      <c r="F4183" s="15">
        <v>1878.86</v>
      </c>
      <c r="G4183" s="15">
        <v>0</v>
      </c>
      <c r="H4183" s="15">
        <v>1878.86</v>
      </c>
      <c r="I4183" s="15">
        <v>1649.18</v>
      </c>
      <c r="J4183" s="15">
        <v>229.68</v>
      </c>
      <c r="K4183" s="16">
        <v>0.12224434000000001</v>
      </c>
      <c r="L4183" s="13" t="s">
        <v>245</v>
      </c>
    </row>
    <row r="4184" spans="1:12">
      <c r="A4184" s="13" t="s">
        <v>4196</v>
      </c>
      <c r="B4184" s="14">
        <v>45806</v>
      </c>
      <c r="C4184" s="13" t="s">
        <v>21</v>
      </c>
      <c r="D4184" s="13" t="s">
        <v>20</v>
      </c>
      <c r="E4184" s="13" t="s">
        <v>24</v>
      </c>
      <c r="F4184" s="15">
        <v>688</v>
      </c>
      <c r="G4184" s="15">
        <v>0</v>
      </c>
      <c r="H4184" s="15">
        <v>688</v>
      </c>
      <c r="I4184" s="15">
        <v>512</v>
      </c>
      <c r="J4184" s="15">
        <v>176</v>
      </c>
      <c r="K4184" s="16">
        <v>0.25581395000000001</v>
      </c>
      <c r="L4184" s="13" t="s">
        <v>245</v>
      </c>
    </row>
    <row r="4185" spans="1:12">
      <c r="A4185" s="13" t="s">
        <v>3723</v>
      </c>
      <c r="B4185" s="14">
        <v>45807</v>
      </c>
      <c r="C4185" s="13" t="s">
        <v>21</v>
      </c>
      <c r="D4185" s="13" t="s">
        <v>20</v>
      </c>
      <c r="E4185" s="13" t="s">
        <v>24</v>
      </c>
      <c r="F4185" s="15">
        <v>0</v>
      </c>
      <c r="G4185" s="15">
        <v>0</v>
      </c>
      <c r="H4185" s="15">
        <v>0</v>
      </c>
      <c r="I4185" s="15">
        <v>-192.31</v>
      </c>
      <c r="J4185" s="15">
        <v>192.31</v>
      </c>
      <c r="K4185" s="16">
        <v>0</v>
      </c>
      <c r="L4185" s="13" t="s">
        <v>245</v>
      </c>
    </row>
    <row r="4186" spans="1:12">
      <c r="A4186" s="13" t="s">
        <v>2897</v>
      </c>
      <c r="B4186" s="14">
        <v>45807</v>
      </c>
      <c r="C4186" s="13" t="s">
        <v>21</v>
      </c>
      <c r="D4186" s="13" t="s">
        <v>20</v>
      </c>
      <c r="E4186" s="13" t="s">
        <v>24</v>
      </c>
      <c r="F4186" s="15">
        <v>0</v>
      </c>
      <c r="G4186" s="15">
        <v>0</v>
      </c>
      <c r="H4186" s="15">
        <v>0</v>
      </c>
      <c r="I4186" s="15">
        <v>18.75</v>
      </c>
      <c r="J4186" s="15">
        <v>-18.75</v>
      </c>
      <c r="K4186" s="16">
        <v>0</v>
      </c>
      <c r="L4186" s="13" t="s">
        <v>245</v>
      </c>
    </row>
    <row r="4187" spans="1:12">
      <c r="A4187" s="13" t="s">
        <v>2076</v>
      </c>
      <c r="B4187" s="14">
        <v>45807</v>
      </c>
      <c r="C4187" s="13" t="s">
        <v>21</v>
      </c>
      <c r="D4187" s="13" t="s">
        <v>20</v>
      </c>
      <c r="E4187" s="13" t="s">
        <v>24</v>
      </c>
      <c r="F4187" s="15">
        <v>0</v>
      </c>
      <c r="G4187" s="15">
        <v>0</v>
      </c>
      <c r="H4187" s="15">
        <v>0</v>
      </c>
      <c r="I4187" s="15">
        <v>18.75</v>
      </c>
      <c r="J4187" s="15">
        <v>-18.75</v>
      </c>
      <c r="K4187" s="16">
        <v>0</v>
      </c>
      <c r="L4187" s="13" t="s">
        <v>245</v>
      </c>
    </row>
    <row r="4188" spans="1:12">
      <c r="A4188" s="13" t="s">
        <v>2082</v>
      </c>
      <c r="B4188" s="14">
        <v>45807</v>
      </c>
      <c r="C4188" s="13" t="s">
        <v>21</v>
      </c>
      <c r="D4188" s="13" t="s">
        <v>20</v>
      </c>
      <c r="E4188" s="13" t="s">
        <v>24</v>
      </c>
      <c r="F4188" s="15">
        <v>0</v>
      </c>
      <c r="G4188" s="15">
        <v>0</v>
      </c>
      <c r="H4188" s="15">
        <v>0</v>
      </c>
      <c r="I4188" s="15">
        <v>1756.5</v>
      </c>
      <c r="J4188" s="15">
        <v>-1756.5</v>
      </c>
      <c r="K4188" s="16">
        <v>0</v>
      </c>
      <c r="L4188" s="13" t="s">
        <v>245</v>
      </c>
    </row>
    <row r="4189" spans="1:12">
      <c r="A4189" s="13" t="s">
        <v>3472</v>
      </c>
      <c r="B4189" s="14">
        <v>45807</v>
      </c>
      <c r="C4189" s="13" t="s">
        <v>21</v>
      </c>
      <c r="D4189" s="13" t="s">
        <v>20</v>
      </c>
      <c r="E4189" s="13" t="s">
        <v>24</v>
      </c>
      <c r="F4189" s="15">
        <v>0</v>
      </c>
      <c r="G4189" s="15">
        <v>0</v>
      </c>
      <c r="H4189" s="15">
        <v>0</v>
      </c>
      <c r="I4189" s="15">
        <v>4560</v>
      </c>
      <c r="J4189" s="15">
        <v>-4560</v>
      </c>
      <c r="K4189" s="16">
        <v>0</v>
      </c>
      <c r="L4189" s="13" t="s">
        <v>245</v>
      </c>
    </row>
    <row r="4190" spans="1:12">
      <c r="A4190" s="13" t="s">
        <v>3989</v>
      </c>
      <c r="B4190" s="14">
        <v>45807</v>
      </c>
      <c r="C4190" s="13" t="s">
        <v>21</v>
      </c>
      <c r="D4190" s="13" t="s">
        <v>20</v>
      </c>
      <c r="E4190" s="13" t="s">
        <v>24</v>
      </c>
      <c r="F4190" s="15">
        <v>0</v>
      </c>
      <c r="G4190" s="15">
        <v>0</v>
      </c>
      <c r="H4190" s="15">
        <v>0</v>
      </c>
      <c r="I4190" s="15">
        <v>-39.22</v>
      </c>
      <c r="J4190" s="15">
        <v>39.22</v>
      </c>
      <c r="K4190" s="16">
        <v>0</v>
      </c>
      <c r="L4190" s="13" t="s">
        <v>245</v>
      </c>
    </row>
    <row r="4191" spans="1:12" ht="24">
      <c r="A4191" s="13" t="s">
        <v>354</v>
      </c>
      <c r="B4191" s="14">
        <v>45807</v>
      </c>
      <c r="C4191" s="13" t="s">
        <v>355</v>
      </c>
      <c r="D4191" s="13" t="s">
        <v>76</v>
      </c>
      <c r="E4191" s="13" t="s">
        <v>18</v>
      </c>
      <c r="F4191" s="15">
        <v>0</v>
      </c>
      <c r="G4191" s="15">
        <v>0</v>
      </c>
      <c r="H4191" s="15">
        <v>0</v>
      </c>
      <c r="I4191" s="15">
        <v>1837.5</v>
      </c>
      <c r="J4191" s="15">
        <v>-1837.5</v>
      </c>
      <c r="K4191" s="16">
        <v>0</v>
      </c>
      <c r="L4191" s="13" t="s">
        <v>356</v>
      </c>
    </row>
    <row r="4192" spans="1:12">
      <c r="A4192" s="13" t="s">
        <v>4197</v>
      </c>
      <c r="B4192" s="14">
        <v>45782</v>
      </c>
      <c r="C4192" s="13" t="s">
        <v>4198</v>
      </c>
      <c r="D4192" s="13" t="s">
        <v>59</v>
      </c>
      <c r="E4192" s="13" t="s">
        <v>18</v>
      </c>
      <c r="F4192" s="15">
        <v>575.78</v>
      </c>
      <c r="G4192" s="15">
        <v>0</v>
      </c>
      <c r="H4192" s="15">
        <v>575.78</v>
      </c>
      <c r="I4192" s="15">
        <v>575.78</v>
      </c>
      <c r="J4192" s="15">
        <v>0</v>
      </c>
      <c r="K4192" s="16">
        <v>0</v>
      </c>
      <c r="L4192" s="13" t="s">
        <v>272</v>
      </c>
    </row>
    <row r="4193" spans="1:12" ht="48">
      <c r="A4193" s="13" t="s">
        <v>4199</v>
      </c>
      <c r="B4193" s="14">
        <v>45783</v>
      </c>
      <c r="C4193" s="13" t="s">
        <v>3150</v>
      </c>
      <c r="D4193" s="13" t="s">
        <v>59</v>
      </c>
      <c r="E4193" s="13" t="s">
        <v>18</v>
      </c>
      <c r="F4193" s="15">
        <v>1929.34</v>
      </c>
      <c r="G4193" s="15">
        <v>0</v>
      </c>
      <c r="H4193" s="15">
        <v>1929.34</v>
      </c>
      <c r="I4193" s="15">
        <v>1510</v>
      </c>
      <c r="J4193" s="15">
        <v>419.34</v>
      </c>
      <c r="K4193" s="16">
        <v>0.21734893999999999</v>
      </c>
      <c r="L4193" s="13" t="s">
        <v>272</v>
      </c>
    </row>
    <row r="4194" spans="1:12" ht="48">
      <c r="A4194" s="13" t="s">
        <v>3149</v>
      </c>
      <c r="B4194" s="14">
        <v>45784</v>
      </c>
      <c r="C4194" s="13" t="s">
        <v>3150</v>
      </c>
      <c r="D4194" s="13" t="s">
        <v>59</v>
      </c>
      <c r="E4194" s="13" t="s">
        <v>18</v>
      </c>
      <c r="F4194" s="15">
        <v>0</v>
      </c>
      <c r="G4194" s="15">
        <v>0</v>
      </c>
      <c r="H4194" s="15">
        <v>0</v>
      </c>
      <c r="I4194" s="15">
        <v>-86.04</v>
      </c>
      <c r="J4194" s="15">
        <v>86.04</v>
      </c>
      <c r="K4194" s="16">
        <v>0</v>
      </c>
      <c r="L4194" s="13" t="s">
        <v>272</v>
      </c>
    </row>
    <row r="4195" spans="1:12">
      <c r="A4195" s="13" t="s">
        <v>4200</v>
      </c>
      <c r="B4195" s="14">
        <v>45798</v>
      </c>
      <c r="C4195" s="13" t="s">
        <v>279</v>
      </c>
      <c r="D4195" s="13" t="s">
        <v>15</v>
      </c>
      <c r="E4195" s="13" t="s">
        <v>18</v>
      </c>
      <c r="F4195" s="15">
        <v>9983.48</v>
      </c>
      <c r="G4195" s="15">
        <v>0</v>
      </c>
      <c r="H4195" s="15">
        <v>9983.48</v>
      </c>
      <c r="I4195" s="15">
        <v>7525.11</v>
      </c>
      <c r="J4195" s="15">
        <v>2458.37</v>
      </c>
      <c r="K4195" s="16">
        <v>0.24624378999999999</v>
      </c>
      <c r="L4195" s="13" t="s">
        <v>272</v>
      </c>
    </row>
    <row r="4196" spans="1:12" ht="24">
      <c r="A4196" s="13" t="s">
        <v>4048</v>
      </c>
      <c r="B4196" s="14">
        <v>45805</v>
      </c>
      <c r="C4196" s="13" t="s">
        <v>273</v>
      </c>
      <c r="D4196" s="13" t="s">
        <v>76</v>
      </c>
      <c r="E4196" s="13" t="s">
        <v>18</v>
      </c>
      <c r="F4196" s="15">
        <v>49859</v>
      </c>
      <c r="G4196" s="15">
        <v>-6825</v>
      </c>
      <c r="H4196" s="15">
        <v>43034</v>
      </c>
      <c r="I4196" s="15">
        <v>33838.07</v>
      </c>
      <c r="J4196" s="15">
        <v>9195.93</v>
      </c>
      <c r="K4196" s="16">
        <v>0.21368987</v>
      </c>
      <c r="L4196" s="13" t="s">
        <v>272</v>
      </c>
    </row>
    <row r="4197" spans="1:12" ht="24">
      <c r="A4197" s="13" t="s">
        <v>4048</v>
      </c>
      <c r="B4197" s="14">
        <v>45806</v>
      </c>
      <c r="C4197" s="13" t="s">
        <v>273</v>
      </c>
      <c r="D4197" s="13" t="s">
        <v>76</v>
      </c>
      <c r="E4197" s="13" t="s">
        <v>18</v>
      </c>
      <c r="F4197" s="15">
        <v>0</v>
      </c>
      <c r="G4197" s="15">
        <v>6825</v>
      </c>
      <c r="H4197" s="15">
        <v>6825</v>
      </c>
      <c r="I4197" s="15">
        <v>5293.84</v>
      </c>
      <c r="J4197" s="15">
        <v>1531.16</v>
      </c>
      <c r="K4197" s="16">
        <v>0.22434578999999999</v>
      </c>
      <c r="L4197" s="13" t="s">
        <v>272</v>
      </c>
    </row>
    <row r="4198" spans="1:12" ht="24">
      <c r="A4198" s="13" t="s">
        <v>4048</v>
      </c>
      <c r="B4198" s="14">
        <v>45807</v>
      </c>
      <c r="C4198" s="13" t="s">
        <v>273</v>
      </c>
      <c r="D4198" s="13" t="s">
        <v>76</v>
      </c>
      <c r="E4198" s="13" t="s">
        <v>18</v>
      </c>
      <c r="F4198" s="15">
        <v>0</v>
      </c>
      <c r="G4198" s="15">
        <v>0</v>
      </c>
      <c r="H4198" s="15">
        <v>0</v>
      </c>
      <c r="I4198" s="15">
        <v>-95.31</v>
      </c>
      <c r="J4198" s="15">
        <v>95.31</v>
      </c>
      <c r="K4198" s="16">
        <v>0</v>
      </c>
      <c r="L4198" s="13" t="s">
        <v>272</v>
      </c>
    </row>
    <row r="4199" spans="1:12" ht="24">
      <c r="A4199" s="13" t="s">
        <v>513</v>
      </c>
      <c r="B4199" s="14">
        <v>45782</v>
      </c>
      <c r="C4199" s="13" t="s">
        <v>279</v>
      </c>
      <c r="D4199" s="13" t="s">
        <v>15</v>
      </c>
      <c r="E4199" s="13" t="s">
        <v>18</v>
      </c>
      <c r="F4199" s="15">
        <v>0</v>
      </c>
      <c r="G4199" s="15">
        <v>0</v>
      </c>
      <c r="H4199" s="15">
        <v>0</v>
      </c>
      <c r="I4199" s="15">
        <v>1764.75</v>
      </c>
      <c r="J4199" s="15">
        <v>-1764.75</v>
      </c>
      <c r="K4199" s="16">
        <v>0</v>
      </c>
      <c r="L4199" s="13" t="s">
        <v>514</v>
      </c>
    </row>
    <row r="4200" spans="1:12" ht="24">
      <c r="A4200" s="13" t="s">
        <v>3332</v>
      </c>
      <c r="B4200" s="14">
        <v>45782</v>
      </c>
      <c r="C4200" s="13" t="s">
        <v>273</v>
      </c>
      <c r="D4200" s="13" t="s">
        <v>76</v>
      </c>
      <c r="E4200" s="13" t="s">
        <v>18</v>
      </c>
      <c r="F4200" s="15">
        <v>0</v>
      </c>
      <c r="G4200" s="15">
        <v>0</v>
      </c>
      <c r="H4200" s="15">
        <v>0</v>
      </c>
      <c r="I4200" s="15">
        <v>-32406.25</v>
      </c>
      <c r="J4200" s="15">
        <v>32406.25</v>
      </c>
      <c r="K4200" s="16">
        <v>0</v>
      </c>
      <c r="L4200" s="13" t="s">
        <v>4201</v>
      </c>
    </row>
    <row r="4201" spans="1:12" ht="24">
      <c r="A4201" s="13" t="s">
        <v>1544</v>
      </c>
      <c r="B4201" s="14">
        <v>45782</v>
      </c>
      <c r="C4201" s="13" t="s">
        <v>273</v>
      </c>
      <c r="D4201" s="13" t="s">
        <v>76</v>
      </c>
      <c r="E4201" s="13" t="s">
        <v>18</v>
      </c>
      <c r="F4201" s="15">
        <v>0</v>
      </c>
      <c r="G4201" s="15">
        <v>0</v>
      </c>
      <c r="H4201" s="15">
        <v>0</v>
      </c>
      <c r="I4201" s="15">
        <v>-750</v>
      </c>
      <c r="J4201" s="15">
        <v>750</v>
      </c>
      <c r="K4201" s="16">
        <v>0</v>
      </c>
      <c r="L4201" s="13" t="s">
        <v>4201</v>
      </c>
    </row>
    <row r="4202" spans="1:12" ht="24">
      <c r="A4202" s="13" t="s">
        <v>3332</v>
      </c>
      <c r="B4202" s="14">
        <v>45783</v>
      </c>
      <c r="C4202" s="13" t="s">
        <v>273</v>
      </c>
      <c r="D4202" s="13" t="s">
        <v>76</v>
      </c>
      <c r="E4202" s="13" t="s">
        <v>18</v>
      </c>
      <c r="F4202" s="15">
        <v>0</v>
      </c>
      <c r="G4202" s="15">
        <v>0</v>
      </c>
      <c r="H4202" s="15">
        <v>0</v>
      </c>
      <c r="I4202" s="15">
        <v>150</v>
      </c>
      <c r="J4202" s="15">
        <v>-150</v>
      </c>
      <c r="K4202" s="16">
        <v>0</v>
      </c>
      <c r="L4202" s="13" t="s">
        <v>4201</v>
      </c>
    </row>
    <row r="4203" spans="1:12" ht="24">
      <c r="A4203" s="13" t="s">
        <v>482</v>
      </c>
      <c r="B4203" s="14">
        <v>45783</v>
      </c>
      <c r="C4203" s="13" t="s">
        <v>273</v>
      </c>
      <c r="D4203" s="13" t="s">
        <v>76</v>
      </c>
      <c r="E4203" s="13" t="s">
        <v>18</v>
      </c>
      <c r="F4203" s="15">
        <v>0</v>
      </c>
      <c r="G4203" s="15">
        <v>1022.8</v>
      </c>
      <c r="H4203" s="15">
        <v>1022.8</v>
      </c>
      <c r="I4203" s="15">
        <v>1873.24</v>
      </c>
      <c r="J4203" s="15">
        <v>-850.44</v>
      </c>
      <c r="K4203" s="16">
        <v>-0.83148221</v>
      </c>
      <c r="L4203" s="13" t="s">
        <v>4201</v>
      </c>
    </row>
    <row r="4204" spans="1:12" ht="36">
      <c r="A4204" s="13" t="s">
        <v>3479</v>
      </c>
      <c r="B4204" s="14">
        <v>45784</v>
      </c>
      <c r="C4204" s="13" t="s">
        <v>2108</v>
      </c>
      <c r="D4204" s="13" t="s">
        <v>59</v>
      </c>
      <c r="E4204" s="13" t="s">
        <v>18</v>
      </c>
      <c r="F4204" s="15">
        <v>0</v>
      </c>
      <c r="G4204" s="15">
        <v>0</v>
      </c>
      <c r="H4204" s="15">
        <v>0</v>
      </c>
      <c r="I4204" s="15">
        <v>-16814.88</v>
      </c>
      <c r="J4204" s="15">
        <v>16814.88</v>
      </c>
      <c r="K4204" s="16">
        <v>0</v>
      </c>
      <c r="L4204" s="13" t="s">
        <v>4201</v>
      </c>
    </row>
    <row r="4205" spans="1:12" ht="24">
      <c r="A4205" s="13" t="s">
        <v>482</v>
      </c>
      <c r="B4205" s="14">
        <v>45785</v>
      </c>
      <c r="C4205" s="13" t="s">
        <v>273</v>
      </c>
      <c r="D4205" s="13" t="s">
        <v>76</v>
      </c>
      <c r="E4205" s="13" t="s">
        <v>18</v>
      </c>
      <c r="F4205" s="15">
        <v>0</v>
      </c>
      <c r="G4205" s="15">
        <v>0</v>
      </c>
      <c r="H4205" s="15">
        <v>0</v>
      </c>
      <c r="I4205" s="15">
        <v>1294.25</v>
      </c>
      <c r="J4205" s="15">
        <v>-1294.25</v>
      </c>
      <c r="K4205" s="16">
        <v>0</v>
      </c>
      <c r="L4205" s="13" t="s">
        <v>4201</v>
      </c>
    </row>
    <row r="4206" spans="1:12" ht="36">
      <c r="A4206" s="13" t="s">
        <v>2123</v>
      </c>
      <c r="B4206" s="14">
        <v>45789</v>
      </c>
      <c r="C4206" s="13" t="s">
        <v>2108</v>
      </c>
      <c r="D4206" s="13" t="s">
        <v>59</v>
      </c>
      <c r="E4206" s="13" t="s">
        <v>18</v>
      </c>
      <c r="F4206" s="15">
        <v>0</v>
      </c>
      <c r="G4206" s="15">
        <v>0</v>
      </c>
      <c r="H4206" s="15">
        <v>0</v>
      </c>
      <c r="I4206" s="15">
        <v>380</v>
      </c>
      <c r="J4206" s="15">
        <v>-380</v>
      </c>
      <c r="K4206" s="16">
        <v>0</v>
      </c>
      <c r="L4206" s="13" t="s">
        <v>4201</v>
      </c>
    </row>
    <row r="4207" spans="1:12" ht="36">
      <c r="A4207" s="13" t="s">
        <v>2170</v>
      </c>
      <c r="B4207" s="14">
        <v>45789</v>
      </c>
      <c r="C4207" s="13" t="s">
        <v>2108</v>
      </c>
      <c r="D4207" s="13" t="s">
        <v>59</v>
      </c>
      <c r="E4207" s="13" t="s">
        <v>18</v>
      </c>
      <c r="F4207" s="15">
        <v>0</v>
      </c>
      <c r="G4207" s="15">
        <v>0</v>
      </c>
      <c r="H4207" s="15">
        <v>0</v>
      </c>
      <c r="I4207" s="15">
        <v>-145.6</v>
      </c>
      <c r="J4207" s="15">
        <v>145.6</v>
      </c>
      <c r="K4207" s="16">
        <v>0</v>
      </c>
      <c r="L4207" s="13" t="s">
        <v>4201</v>
      </c>
    </row>
    <row r="4208" spans="1:12" ht="36">
      <c r="A4208" s="13" t="s">
        <v>587</v>
      </c>
      <c r="B4208" s="14">
        <v>45790</v>
      </c>
      <c r="C4208" s="13" t="s">
        <v>201</v>
      </c>
      <c r="D4208" s="13" t="s">
        <v>4202</v>
      </c>
      <c r="E4208" s="13" t="s">
        <v>18</v>
      </c>
      <c r="F4208" s="15">
        <v>0</v>
      </c>
      <c r="G4208" s="15">
        <v>0</v>
      </c>
      <c r="H4208" s="15">
        <v>0</v>
      </c>
      <c r="I4208" s="15">
        <v>-150</v>
      </c>
      <c r="J4208" s="15">
        <v>150</v>
      </c>
      <c r="K4208" s="16">
        <v>0</v>
      </c>
      <c r="L4208" s="13" t="s">
        <v>4201</v>
      </c>
    </row>
    <row r="4209" spans="1:12" ht="36">
      <c r="A4209" s="13" t="s">
        <v>3083</v>
      </c>
      <c r="B4209" s="14">
        <v>45790</v>
      </c>
      <c r="C4209" s="13" t="s">
        <v>2108</v>
      </c>
      <c r="D4209" s="13" t="s">
        <v>59</v>
      </c>
      <c r="E4209" s="13" t="s">
        <v>18</v>
      </c>
      <c r="F4209" s="15">
        <v>0</v>
      </c>
      <c r="G4209" s="15">
        <v>0</v>
      </c>
      <c r="H4209" s="15">
        <v>0</v>
      </c>
      <c r="I4209" s="15">
        <v>-1400</v>
      </c>
      <c r="J4209" s="15">
        <v>1400</v>
      </c>
      <c r="K4209" s="16">
        <v>0</v>
      </c>
      <c r="L4209" s="13" t="s">
        <v>4201</v>
      </c>
    </row>
    <row r="4210" spans="1:12" ht="24">
      <c r="A4210" s="13" t="s">
        <v>482</v>
      </c>
      <c r="B4210" s="14">
        <v>45791</v>
      </c>
      <c r="C4210" s="13" t="s">
        <v>273</v>
      </c>
      <c r="D4210" s="13" t="s">
        <v>76</v>
      </c>
      <c r="E4210" s="13" t="s">
        <v>18</v>
      </c>
      <c r="F4210" s="15">
        <v>0</v>
      </c>
      <c r="G4210" s="15">
        <v>0</v>
      </c>
      <c r="H4210" s="15">
        <v>0</v>
      </c>
      <c r="I4210" s="15">
        <v>-318.47000000000003</v>
      </c>
      <c r="J4210" s="15">
        <v>318.47000000000003</v>
      </c>
      <c r="K4210" s="16">
        <v>0</v>
      </c>
      <c r="L4210" s="13" t="s">
        <v>4201</v>
      </c>
    </row>
    <row r="4211" spans="1:12" ht="36">
      <c r="A4211" s="13" t="s">
        <v>2107</v>
      </c>
      <c r="B4211" s="14">
        <v>45791</v>
      </c>
      <c r="C4211" s="13" t="s">
        <v>2108</v>
      </c>
      <c r="D4211" s="13" t="s">
        <v>59</v>
      </c>
      <c r="E4211" s="13" t="s">
        <v>18</v>
      </c>
      <c r="F4211" s="15">
        <v>0</v>
      </c>
      <c r="G4211" s="15">
        <v>0</v>
      </c>
      <c r="H4211" s="15">
        <v>0</v>
      </c>
      <c r="I4211" s="15">
        <v>-16785.37</v>
      </c>
      <c r="J4211" s="15">
        <v>16785.37</v>
      </c>
      <c r="K4211" s="16">
        <v>0</v>
      </c>
      <c r="L4211" s="13" t="s">
        <v>4201</v>
      </c>
    </row>
    <row r="4212" spans="1:12" ht="36">
      <c r="A4212" s="13" t="s">
        <v>2123</v>
      </c>
      <c r="B4212" s="14">
        <v>45792</v>
      </c>
      <c r="C4212" s="13" t="s">
        <v>2108</v>
      </c>
      <c r="D4212" s="13" t="s">
        <v>59</v>
      </c>
      <c r="E4212" s="13" t="s">
        <v>18</v>
      </c>
      <c r="F4212" s="15">
        <v>0</v>
      </c>
      <c r="G4212" s="15">
        <v>0</v>
      </c>
      <c r="H4212" s="15">
        <v>0</v>
      </c>
      <c r="I4212" s="15">
        <v>113.04</v>
      </c>
      <c r="J4212" s="15">
        <v>-113.04</v>
      </c>
      <c r="K4212" s="16">
        <v>0</v>
      </c>
      <c r="L4212" s="13" t="s">
        <v>4201</v>
      </c>
    </row>
    <row r="4213" spans="1:12" ht="24">
      <c r="A4213" s="13" t="s">
        <v>482</v>
      </c>
      <c r="B4213" s="14">
        <v>45793</v>
      </c>
      <c r="C4213" s="13" t="s">
        <v>273</v>
      </c>
      <c r="D4213" s="13" t="s">
        <v>76</v>
      </c>
      <c r="E4213" s="13" t="s">
        <v>18</v>
      </c>
      <c r="F4213" s="15">
        <v>0</v>
      </c>
      <c r="G4213" s="15">
        <v>0</v>
      </c>
      <c r="H4213" s="15">
        <v>0</v>
      </c>
      <c r="I4213" s="15">
        <v>-0.01</v>
      </c>
      <c r="J4213" s="15">
        <v>0.01</v>
      </c>
      <c r="K4213" s="16">
        <v>0</v>
      </c>
      <c r="L4213" s="13" t="s">
        <v>4201</v>
      </c>
    </row>
    <row r="4214" spans="1:12" ht="36">
      <c r="A4214" s="13" t="s">
        <v>4203</v>
      </c>
      <c r="B4214" s="14">
        <v>45793</v>
      </c>
      <c r="C4214" s="13" t="s">
        <v>2108</v>
      </c>
      <c r="D4214" s="13" t="s">
        <v>59</v>
      </c>
      <c r="E4214" s="13" t="s">
        <v>18</v>
      </c>
      <c r="F4214" s="15">
        <v>0</v>
      </c>
      <c r="G4214" s="15">
        <v>0</v>
      </c>
      <c r="H4214" s="15">
        <v>0</v>
      </c>
      <c r="I4214" s="15">
        <v>80936.509999999995</v>
      </c>
      <c r="J4214" s="15">
        <v>-80936.509999999995</v>
      </c>
      <c r="K4214" s="16">
        <v>0</v>
      </c>
      <c r="L4214" s="13" t="s">
        <v>4201</v>
      </c>
    </row>
    <row r="4215" spans="1:12" ht="36">
      <c r="A4215" s="13" t="s">
        <v>2123</v>
      </c>
      <c r="B4215" s="14">
        <v>45793</v>
      </c>
      <c r="C4215" s="13" t="s">
        <v>2108</v>
      </c>
      <c r="D4215" s="13" t="s">
        <v>59</v>
      </c>
      <c r="E4215" s="13" t="s">
        <v>18</v>
      </c>
      <c r="F4215" s="15">
        <v>0</v>
      </c>
      <c r="G4215" s="15">
        <v>0</v>
      </c>
      <c r="H4215" s="15">
        <v>0</v>
      </c>
      <c r="I4215" s="15">
        <v>-17774.98</v>
      </c>
      <c r="J4215" s="15">
        <v>17774.98</v>
      </c>
      <c r="K4215" s="16">
        <v>0</v>
      </c>
      <c r="L4215" s="13" t="s">
        <v>4201</v>
      </c>
    </row>
    <row r="4216" spans="1:12" ht="36">
      <c r="A4216" s="13" t="s">
        <v>4204</v>
      </c>
      <c r="B4216" s="14">
        <v>45793</v>
      </c>
      <c r="C4216" s="13" t="s">
        <v>201</v>
      </c>
      <c r="D4216" s="13" t="s">
        <v>4202</v>
      </c>
      <c r="E4216" s="13" t="s">
        <v>18</v>
      </c>
      <c r="F4216" s="15">
        <v>2338.46</v>
      </c>
      <c r="G4216" s="15">
        <v>0</v>
      </c>
      <c r="H4216" s="15">
        <v>2338.46</v>
      </c>
      <c r="I4216" s="15">
        <v>1788.28</v>
      </c>
      <c r="J4216" s="15">
        <v>550.17999999999995</v>
      </c>
      <c r="K4216" s="16">
        <v>0.2352745</v>
      </c>
      <c r="L4216" s="13" t="s">
        <v>4201</v>
      </c>
    </row>
    <row r="4217" spans="1:12" ht="36">
      <c r="A4217" s="13" t="s">
        <v>4205</v>
      </c>
      <c r="B4217" s="14">
        <v>45793</v>
      </c>
      <c r="C4217" s="13" t="s">
        <v>201</v>
      </c>
      <c r="D4217" s="13" t="s">
        <v>4202</v>
      </c>
      <c r="E4217" s="13" t="s">
        <v>18</v>
      </c>
      <c r="F4217" s="15">
        <v>1976.92</v>
      </c>
      <c r="G4217" s="15">
        <v>0</v>
      </c>
      <c r="H4217" s="15">
        <v>1976.92</v>
      </c>
      <c r="I4217" s="15">
        <v>1511.8</v>
      </c>
      <c r="J4217" s="15">
        <v>465.12</v>
      </c>
      <c r="K4217" s="16">
        <v>0.23527507</v>
      </c>
      <c r="L4217" s="13" t="s">
        <v>4201</v>
      </c>
    </row>
    <row r="4218" spans="1:12" ht="36">
      <c r="A4218" s="13" t="s">
        <v>4206</v>
      </c>
      <c r="B4218" s="14">
        <v>45793</v>
      </c>
      <c r="C4218" s="13" t="s">
        <v>201</v>
      </c>
      <c r="D4218" s="13" t="s">
        <v>4202</v>
      </c>
      <c r="E4218" s="13" t="s">
        <v>18</v>
      </c>
      <c r="F4218" s="15">
        <v>15443.75</v>
      </c>
      <c r="G4218" s="15">
        <v>0</v>
      </c>
      <c r="H4218" s="15">
        <v>15443.75</v>
      </c>
      <c r="I4218" s="15">
        <v>13050.61</v>
      </c>
      <c r="J4218" s="15">
        <v>2393.14</v>
      </c>
      <c r="K4218" s="16">
        <v>0.15495848000000001</v>
      </c>
      <c r="L4218" s="13" t="s">
        <v>4201</v>
      </c>
    </row>
    <row r="4219" spans="1:12" ht="36">
      <c r="A4219" s="13" t="s">
        <v>4207</v>
      </c>
      <c r="B4219" s="14">
        <v>45793</v>
      </c>
      <c r="C4219" s="13" t="s">
        <v>2108</v>
      </c>
      <c r="D4219" s="13" t="s">
        <v>59</v>
      </c>
      <c r="E4219" s="13" t="s">
        <v>18</v>
      </c>
      <c r="F4219" s="15">
        <v>30654.62</v>
      </c>
      <c r="G4219" s="15">
        <v>0</v>
      </c>
      <c r="H4219" s="15">
        <v>30654.62</v>
      </c>
      <c r="I4219" s="15">
        <v>24170.12</v>
      </c>
      <c r="J4219" s="15">
        <v>6484.5</v>
      </c>
      <c r="K4219" s="16">
        <v>0.21153417999999999</v>
      </c>
      <c r="L4219" s="13" t="s">
        <v>4201</v>
      </c>
    </row>
    <row r="4220" spans="1:12" ht="36">
      <c r="A4220" s="13" t="s">
        <v>2107</v>
      </c>
      <c r="B4220" s="14">
        <v>45796</v>
      </c>
      <c r="C4220" s="13" t="s">
        <v>2108</v>
      </c>
      <c r="D4220" s="13" t="s">
        <v>59</v>
      </c>
      <c r="E4220" s="13" t="s">
        <v>18</v>
      </c>
      <c r="F4220" s="15">
        <v>0</v>
      </c>
      <c r="G4220" s="15">
        <v>0</v>
      </c>
      <c r="H4220" s="15">
        <v>0</v>
      </c>
      <c r="I4220" s="15">
        <v>-0.09</v>
      </c>
      <c r="J4220" s="15">
        <v>0.09</v>
      </c>
      <c r="K4220" s="16">
        <v>0</v>
      </c>
      <c r="L4220" s="13" t="s">
        <v>4201</v>
      </c>
    </row>
    <row r="4221" spans="1:12" ht="24">
      <c r="A4221" s="13" t="s">
        <v>3332</v>
      </c>
      <c r="B4221" s="14">
        <v>45798</v>
      </c>
      <c r="C4221" s="13" t="s">
        <v>273</v>
      </c>
      <c r="D4221" s="13" t="s">
        <v>76</v>
      </c>
      <c r="E4221" s="13" t="s">
        <v>18</v>
      </c>
      <c r="F4221" s="15">
        <v>0</v>
      </c>
      <c r="G4221" s="15">
        <v>0</v>
      </c>
      <c r="H4221" s="15">
        <v>0</v>
      </c>
      <c r="I4221" s="15">
        <v>975</v>
      </c>
      <c r="J4221" s="15">
        <v>-975</v>
      </c>
      <c r="K4221" s="16">
        <v>0</v>
      </c>
      <c r="L4221" s="13" t="s">
        <v>4201</v>
      </c>
    </row>
    <row r="4222" spans="1:12" ht="24">
      <c r="A4222" s="13" t="s">
        <v>3187</v>
      </c>
      <c r="B4222" s="14">
        <v>45798</v>
      </c>
      <c r="C4222" s="13" t="s">
        <v>273</v>
      </c>
      <c r="D4222" s="13" t="s">
        <v>76</v>
      </c>
      <c r="E4222" s="13" t="s">
        <v>18</v>
      </c>
      <c r="F4222" s="15">
        <v>0</v>
      </c>
      <c r="G4222" s="15">
        <v>-9397.58</v>
      </c>
      <c r="H4222" s="15">
        <v>-9397.58</v>
      </c>
      <c r="I4222" s="15">
        <v>-7159.9</v>
      </c>
      <c r="J4222" s="15">
        <v>-2237.6799999999998</v>
      </c>
      <c r="K4222" s="16">
        <v>0.23811236999999999</v>
      </c>
      <c r="L4222" s="13" t="s">
        <v>4201</v>
      </c>
    </row>
    <row r="4223" spans="1:12" ht="36">
      <c r="A4223" s="13" t="s">
        <v>4206</v>
      </c>
      <c r="B4223" s="14">
        <v>45798</v>
      </c>
      <c r="C4223" s="13" t="s">
        <v>201</v>
      </c>
      <c r="D4223" s="13" t="s">
        <v>4202</v>
      </c>
      <c r="E4223" s="13" t="s">
        <v>18</v>
      </c>
      <c r="F4223" s="15">
        <v>0</v>
      </c>
      <c r="G4223" s="15">
        <v>0</v>
      </c>
      <c r="H4223" s="15">
        <v>0</v>
      </c>
      <c r="I4223" s="15">
        <v>136</v>
      </c>
      <c r="J4223" s="15">
        <v>-136</v>
      </c>
      <c r="K4223" s="16">
        <v>0</v>
      </c>
      <c r="L4223" s="13" t="s">
        <v>4201</v>
      </c>
    </row>
    <row r="4224" spans="1:12" ht="36">
      <c r="A4224" s="13" t="s">
        <v>2123</v>
      </c>
      <c r="B4224" s="14">
        <v>45800</v>
      </c>
      <c r="C4224" s="13" t="s">
        <v>2108</v>
      </c>
      <c r="D4224" s="13" t="s">
        <v>59</v>
      </c>
      <c r="E4224" s="13" t="s">
        <v>18</v>
      </c>
      <c r="F4224" s="15">
        <v>0</v>
      </c>
      <c r="G4224" s="15">
        <v>0</v>
      </c>
      <c r="H4224" s="15">
        <v>0</v>
      </c>
      <c r="I4224" s="15">
        <v>86.69</v>
      </c>
      <c r="J4224" s="15">
        <v>-86.69</v>
      </c>
      <c r="K4224" s="16">
        <v>0</v>
      </c>
      <c r="L4224" s="13" t="s">
        <v>4201</v>
      </c>
    </row>
    <row r="4225" spans="1:12" ht="36">
      <c r="A4225" s="13" t="s">
        <v>3245</v>
      </c>
      <c r="B4225" s="14">
        <v>45807</v>
      </c>
      <c r="C4225" s="13" t="s">
        <v>2108</v>
      </c>
      <c r="D4225" s="13" t="s">
        <v>59</v>
      </c>
      <c r="E4225" s="13" t="s">
        <v>18</v>
      </c>
      <c r="F4225" s="15">
        <v>0</v>
      </c>
      <c r="G4225" s="15">
        <v>0</v>
      </c>
      <c r="H4225" s="15">
        <v>0</v>
      </c>
      <c r="I4225" s="15">
        <v>1692.33</v>
      </c>
      <c r="J4225" s="15">
        <v>-1692.33</v>
      </c>
      <c r="K4225" s="16">
        <v>0</v>
      </c>
      <c r="L4225" s="13" t="s">
        <v>4201</v>
      </c>
    </row>
    <row r="4226" spans="1:12" ht="24">
      <c r="A4226" s="13" t="s">
        <v>1994</v>
      </c>
      <c r="B4226" s="14">
        <v>45778</v>
      </c>
      <c r="C4226" s="13" t="s">
        <v>146</v>
      </c>
      <c r="D4226" s="13" t="s">
        <v>76</v>
      </c>
      <c r="E4226" s="13" t="s">
        <v>18</v>
      </c>
      <c r="F4226" s="15">
        <v>0</v>
      </c>
      <c r="G4226" s="15">
        <v>0</v>
      </c>
      <c r="H4226" s="15">
        <v>0</v>
      </c>
      <c r="I4226" s="15">
        <v>10.38</v>
      </c>
      <c r="J4226" s="15">
        <v>-10.38</v>
      </c>
      <c r="K4226" s="16">
        <v>0</v>
      </c>
      <c r="L4226" s="13" t="s">
        <v>127</v>
      </c>
    </row>
    <row r="4227" spans="1:12" ht="24">
      <c r="A4227" s="13" t="s">
        <v>397</v>
      </c>
      <c r="B4227" s="14">
        <v>45778</v>
      </c>
      <c r="C4227" s="13" t="s">
        <v>146</v>
      </c>
      <c r="D4227" s="13" t="s">
        <v>76</v>
      </c>
      <c r="E4227" s="13" t="s">
        <v>18</v>
      </c>
      <c r="F4227" s="15">
        <v>0</v>
      </c>
      <c r="G4227" s="15">
        <v>0</v>
      </c>
      <c r="H4227" s="15">
        <v>0</v>
      </c>
      <c r="I4227" s="15">
        <v>18787.5</v>
      </c>
      <c r="J4227" s="15">
        <v>-18787.5</v>
      </c>
      <c r="K4227" s="16">
        <v>0</v>
      </c>
      <c r="L4227" s="13" t="s">
        <v>127</v>
      </c>
    </row>
    <row r="4228" spans="1:12" ht="24">
      <c r="A4228" s="13" t="s">
        <v>1503</v>
      </c>
      <c r="B4228" s="14">
        <v>45778</v>
      </c>
      <c r="C4228" s="13" t="s">
        <v>146</v>
      </c>
      <c r="D4228" s="13" t="s">
        <v>76</v>
      </c>
      <c r="E4228" s="13" t="s">
        <v>18</v>
      </c>
      <c r="F4228" s="15">
        <v>0</v>
      </c>
      <c r="G4228" s="15">
        <v>0</v>
      </c>
      <c r="H4228" s="15">
        <v>0</v>
      </c>
      <c r="I4228" s="15">
        <v>-310.8</v>
      </c>
      <c r="J4228" s="15">
        <v>310.8</v>
      </c>
      <c r="K4228" s="16">
        <v>0</v>
      </c>
      <c r="L4228" s="13" t="s">
        <v>127</v>
      </c>
    </row>
    <row r="4229" spans="1:12" ht="36">
      <c r="A4229" s="13" t="s">
        <v>3591</v>
      </c>
      <c r="B4229" s="14">
        <v>45778</v>
      </c>
      <c r="C4229" s="13" t="s">
        <v>1927</v>
      </c>
      <c r="D4229" s="13" t="s">
        <v>76</v>
      </c>
      <c r="E4229" s="13" t="s">
        <v>18</v>
      </c>
      <c r="F4229" s="15">
        <v>0</v>
      </c>
      <c r="G4229" s="15">
        <v>0</v>
      </c>
      <c r="H4229" s="15">
        <v>0</v>
      </c>
      <c r="I4229" s="15">
        <v>270.58999999999997</v>
      </c>
      <c r="J4229" s="15">
        <v>-270.58999999999997</v>
      </c>
      <c r="K4229" s="16">
        <v>0</v>
      </c>
      <c r="L4229" s="13" t="s">
        <v>127</v>
      </c>
    </row>
    <row r="4230" spans="1:12" ht="24">
      <c r="A4230" s="13" t="s">
        <v>284</v>
      </c>
      <c r="B4230" s="14">
        <v>45779</v>
      </c>
      <c r="C4230" s="13" t="s">
        <v>146</v>
      </c>
      <c r="D4230" s="13" t="s">
        <v>76</v>
      </c>
      <c r="E4230" s="13" t="s">
        <v>18</v>
      </c>
      <c r="F4230" s="15">
        <v>0</v>
      </c>
      <c r="G4230" s="15">
        <v>990</v>
      </c>
      <c r="H4230" s="15">
        <v>990</v>
      </c>
      <c r="I4230" s="15">
        <v>702.81</v>
      </c>
      <c r="J4230" s="15">
        <v>287.19</v>
      </c>
      <c r="K4230" s="16">
        <v>0.29009090999999998</v>
      </c>
      <c r="L4230" s="13" t="s">
        <v>127</v>
      </c>
    </row>
    <row r="4231" spans="1:12" ht="24">
      <c r="A4231" s="13" t="s">
        <v>412</v>
      </c>
      <c r="B4231" s="14">
        <v>45779</v>
      </c>
      <c r="C4231" s="13" t="s">
        <v>331</v>
      </c>
      <c r="D4231" s="13" t="s">
        <v>76</v>
      </c>
      <c r="E4231" s="13" t="s">
        <v>18</v>
      </c>
      <c r="F4231" s="15">
        <v>0</v>
      </c>
      <c r="G4231" s="15">
        <v>535.82000000000005</v>
      </c>
      <c r="H4231" s="15">
        <v>535.82000000000005</v>
      </c>
      <c r="I4231" s="15">
        <v>392.12</v>
      </c>
      <c r="J4231" s="15">
        <v>143.69999999999999</v>
      </c>
      <c r="K4231" s="16">
        <v>0.26818708000000002</v>
      </c>
      <c r="L4231" s="13" t="s">
        <v>127</v>
      </c>
    </row>
    <row r="4232" spans="1:12" ht="36">
      <c r="A4232" s="13" t="s">
        <v>3591</v>
      </c>
      <c r="B4232" s="14">
        <v>45779</v>
      </c>
      <c r="C4232" s="13" t="s">
        <v>1927</v>
      </c>
      <c r="D4232" s="13" t="s">
        <v>76</v>
      </c>
      <c r="E4232" s="13" t="s">
        <v>18</v>
      </c>
      <c r="F4232" s="15">
        <v>0</v>
      </c>
      <c r="G4232" s="15">
        <v>0</v>
      </c>
      <c r="H4232" s="15">
        <v>0</v>
      </c>
      <c r="I4232" s="15">
        <v>3810.72</v>
      </c>
      <c r="J4232" s="15">
        <v>-3810.72</v>
      </c>
      <c r="K4232" s="16">
        <v>0</v>
      </c>
      <c r="L4232" s="13" t="s">
        <v>127</v>
      </c>
    </row>
    <row r="4233" spans="1:12" ht="36">
      <c r="A4233" s="13" t="s">
        <v>3591</v>
      </c>
      <c r="B4233" s="14">
        <v>45782</v>
      </c>
      <c r="C4233" s="13" t="s">
        <v>1927</v>
      </c>
      <c r="D4233" s="13" t="s">
        <v>76</v>
      </c>
      <c r="E4233" s="13" t="s">
        <v>18</v>
      </c>
      <c r="F4233" s="15">
        <v>0</v>
      </c>
      <c r="G4233" s="15">
        <v>0</v>
      </c>
      <c r="H4233" s="15">
        <v>0</v>
      </c>
      <c r="I4233" s="15">
        <v>-3810.72</v>
      </c>
      <c r="J4233" s="15">
        <v>3810.72</v>
      </c>
      <c r="K4233" s="16">
        <v>0</v>
      </c>
      <c r="L4233" s="13" t="s">
        <v>127</v>
      </c>
    </row>
    <row r="4234" spans="1:12" ht="24">
      <c r="A4234" s="13" t="s">
        <v>539</v>
      </c>
      <c r="B4234" s="14">
        <v>45783</v>
      </c>
      <c r="C4234" s="13" t="s">
        <v>146</v>
      </c>
      <c r="D4234" s="13" t="s">
        <v>76</v>
      </c>
      <c r="E4234" s="13" t="s">
        <v>18</v>
      </c>
      <c r="F4234" s="15">
        <v>0</v>
      </c>
      <c r="G4234" s="15">
        <v>0</v>
      </c>
      <c r="H4234" s="15">
        <v>0</v>
      </c>
      <c r="I4234" s="15">
        <v>-550</v>
      </c>
      <c r="J4234" s="15">
        <v>550</v>
      </c>
      <c r="K4234" s="16">
        <v>0</v>
      </c>
      <c r="L4234" s="13" t="s">
        <v>127</v>
      </c>
    </row>
    <row r="4235" spans="1:12" ht="36">
      <c r="A4235" s="13" t="s">
        <v>3591</v>
      </c>
      <c r="B4235" s="14">
        <v>45784</v>
      </c>
      <c r="C4235" s="13" t="s">
        <v>1927</v>
      </c>
      <c r="D4235" s="13" t="s">
        <v>76</v>
      </c>
      <c r="E4235" s="13" t="s">
        <v>18</v>
      </c>
      <c r="F4235" s="15">
        <v>0</v>
      </c>
      <c r="G4235" s="15">
        <v>0</v>
      </c>
      <c r="H4235" s="15">
        <v>0</v>
      </c>
      <c r="I4235" s="15">
        <v>-315</v>
      </c>
      <c r="J4235" s="15">
        <v>315</v>
      </c>
      <c r="K4235" s="16">
        <v>0</v>
      </c>
      <c r="L4235" s="13" t="s">
        <v>127</v>
      </c>
    </row>
    <row r="4236" spans="1:12" ht="36">
      <c r="A4236" s="13" t="s">
        <v>3591</v>
      </c>
      <c r="B4236" s="14">
        <v>45785</v>
      </c>
      <c r="C4236" s="13" t="s">
        <v>1927</v>
      </c>
      <c r="D4236" s="13" t="s">
        <v>76</v>
      </c>
      <c r="E4236" s="13" t="s">
        <v>18</v>
      </c>
      <c r="F4236" s="15">
        <v>0</v>
      </c>
      <c r="G4236" s="15">
        <v>0</v>
      </c>
      <c r="H4236" s="15">
        <v>0</v>
      </c>
      <c r="I4236" s="15">
        <v>929.44</v>
      </c>
      <c r="J4236" s="15">
        <v>-929.44</v>
      </c>
      <c r="K4236" s="16">
        <v>0</v>
      </c>
      <c r="L4236" s="13" t="s">
        <v>127</v>
      </c>
    </row>
    <row r="4237" spans="1:12" ht="24">
      <c r="A4237" s="13" t="s">
        <v>1994</v>
      </c>
      <c r="B4237" s="14">
        <v>45785</v>
      </c>
      <c r="C4237" s="13" t="s">
        <v>146</v>
      </c>
      <c r="D4237" s="13" t="s">
        <v>76</v>
      </c>
      <c r="E4237" s="13" t="s">
        <v>18</v>
      </c>
      <c r="F4237" s="15">
        <v>0</v>
      </c>
      <c r="G4237" s="15">
        <v>282</v>
      </c>
      <c r="H4237" s="15">
        <v>282</v>
      </c>
      <c r="I4237" s="15">
        <v>173.7</v>
      </c>
      <c r="J4237" s="15">
        <v>108.3</v>
      </c>
      <c r="K4237" s="16">
        <v>0.38404254999999998</v>
      </c>
      <c r="L4237" s="13" t="s">
        <v>127</v>
      </c>
    </row>
    <row r="4238" spans="1:12" ht="24">
      <c r="A4238" s="13" t="s">
        <v>3554</v>
      </c>
      <c r="B4238" s="14">
        <v>45785</v>
      </c>
      <c r="C4238" s="13" t="s">
        <v>331</v>
      </c>
      <c r="D4238" s="13" t="s">
        <v>76</v>
      </c>
      <c r="E4238" s="13" t="s">
        <v>18</v>
      </c>
      <c r="F4238" s="15">
        <v>0</v>
      </c>
      <c r="G4238" s="15">
        <v>0</v>
      </c>
      <c r="H4238" s="15">
        <v>0</v>
      </c>
      <c r="I4238" s="15">
        <v>100</v>
      </c>
      <c r="J4238" s="15">
        <v>-100</v>
      </c>
      <c r="K4238" s="16">
        <v>0</v>
      </c>
      <c r="L4238" s="13" t="s">
        <v>127</v>
      </c>
    </row>
    <row r="4239" spans="1:12" ht="36">
      <c r="A4239" s="13" t="s">
        <v>3683</v>
      </c>
      <c r="B4239" s="14">
        <v>45786</v>
      </c>
      <c r="C4239" s="13" t="s">
        <v>3684</v>
      </c>
      <c r="D4239" s="13" t="s">
        <v>15</v>
      </c>
      <c r="E4239" s="13" t="s">
        <v>18</v>
      </c>
      <c r="F4239" s="15">
        <v>0</v>
      </c>
      <c r="G4239" s="15">
        <v>0</v>
      </c>
      <c r="H4239" s="15">
        <v>0</v>
      </c>
      <c r="I4239" s="15">
        <v>211.77</v>
      </c>
      <c r="J4239" s="15">
        <v>-211.77</v>
      </c>
      <c r="K4239" s="16">
        <v>0</v>
      </c>
      <c r="L4239" s="13" t="s">
        <v>127</v>
      </c>
    </row>
    <row r="4240" spans="1:12" ht="24">
      <c r="A4240" s="13" t="s">
        <v>4208</v>
      </c>
      <c r="B4240" s="14">
        <v>45791</v>
      </c>
      <c r="C4240" s="13" t="s">
        <v>146</v>
      </c>
      <c r="D4240" s="13" t="s">
        <v>76</v>
      </c>
      <c r="E4240" s="13" t="s">
        <v>18</v>
      </c>
      <c r="F4240" s="15">
        <v>6426</v>
      </c>
      <c r="G4240" s="15">
        <v>0</v>
      </c>
      <c r="H4240" s="15">
        <v>6426</v>
      </c>
      <c r="I4240" s="15">
        <v>4730.3500000000004</v>
      </c>
      <c r="J4240" s="15">
        <v>1695.65</v>
      </c>
      <c r="K4240" s="16">
        <v>0.26387333000000002</v>
      </c>
      <c r="L4240" s="13" t="s">
        <v>127</v>
      </c>
    </row>
    <row r="4241" spans="1:12" ht="24">
      <c r="A4241" s="13" t="s">
        <v>4209</v>
      </c>
      <c r="B4241" s="14">
        <v>45791</v>
      </c>
      <c r="C4241" s="13" t="s">
        <v>331</v>
      </c>
      <c r="D4241" s="13" t="s">
        <v>76</v>
      </c>
      <c r="E4241" s="13" t="s">
        <v>18</v>
      </c>
      <c r="F4241" s="15">
        <v>1520</v>
      </c>
      <c r="G4241" s="15">
        <v>0</v>
      </c>
      <c r="H4241" s="15">
        <v>1520</v>
      </c>
      <c r="I4241" s="15">
        <v>1158.8499999999999</v>
      </c>
      <c r="J4241" s="15">
        <v>361.15</v>
      </c>
      <c r="K4241" s="16">
        <v>0.23759868000000001</v>
      </c>
      <c r="L4241" s="13" t="s">
        <v>127</v>
      </c>
    </row>
    <row r="4242" spans="1:12" ht="24">
      <c r="A4242" s="13" t="s">
        <v>4208</v>
      </c>
      <c r="B4242" s="14">
        <v>45792</v>
      </c>
      <c r="C4242" s="13" t="s">
        <v>146</v>
      </c>
      <c r="D4242" s="13" t="s">
        <v>76</v>
      </c>
      <c r="E4242" s="13" t="s">
        <v>18</v>
      </c>
      <c r="F4242" s="15">
        <v>0</v>
      </c>
      <c r="G4242" s="15">
        <v>0</v>
      </c>
      <c r="H4242" s="15">
        <v>0</v>
      </c>
      <c r="I4242" s="15">
        <v>-0.6</v>
      </c>
      <c r="J4242" s="15">
        <v>0.6</v>
      </c>
      <c r="K4242" s="16">
        <v>0</v>
      </c>
      <c r="L4242" s="13" t="s">
        <v>127</v>
      </c>
    </row>
    <row r="4243" spans="1:12" ht="24">
      <c r="A4243" s="13" t="s">
        <v>4210</v>
      </c>
      <c r="B4243" s="14">
        <v>45792</v>
      </c>
      <c r="C4243" s="13" t="s">
        <v>331</v>
      </c>
      <c r="D4243" s="13" t="s">
        <v>76</v>
      </c>
      <c r="E4243" s="13" t="s">
        <v>18</v>
      </c>
      <c r="F4243" s="15">
        <v>1315</v>
      </c>
      <c r="G4243" s="15">
        <v>0</v>
      </c>
      <c r="H4243" s="15">
        <v>1315</v>
      </c>
      <c r="I4243" s="15">
        <v>1158.8499999999999</v>
      </c>
      <c r="J4243" s="15">
        <v>156.15</v>
      </c>
      <c r="K4243" s="16">
        <v>0.11874525</v>
      </c>
      <c r="L4243" s="13" t="s">
        <v>127</v>
      </c>
    </row>
    <row r="4244" spans="1:12" ht="24">
      <c r="A4244" s="13" t="s">
        <v>4209</v>
      </c>
      <c r="B4244" s="14">
        <v>45792</v>
      </c>
      <c r="C4244" s="13" t="s">
        <v>331</v>
      </c>
      <c r="D4244" s="13" t="s">
        <v>76</v>
      </c>
      <c r="E4244" s="13" t="s">
        <v>18</v>
      </c>
      <c r="F4244" s="15">
        <v>0</v>
      </c>
      <c r="G4244" s="15">
        <v>0</v>
      </c>
      <c r="H4244" s="15">
        <v>0</v>
      </c>
      <c r="I4244" s="15">
        <v>538.84</v>
      </c>
      <c r="J4244" s="15">
        <v>-538.84</v>
      </c>
      <c r="K4244" s="16">
        <v>0</v>
      </c>
      <c r="L4244" s="13" t="s">
        <v>127</v>
      </c>
    </row>
    <row r="4245" spans="1:12" ht="24">
      <c r="A4245" s="13" t="s">
        <v>3554</v>
      </c>
      <c r="B4245" s="14">
        <v>45796</v>
      </c>
      <c r="C4245" s="13" t="s">
        <v>331</v>
      </c>
      <c r="D4245" s="13" t="s">
        <v>76</v>
      </c>
      <c r="E4245" s="13" t="s">
        <v>18</v>
      </c>
      <c r="F4245" s="15">
        <v>0</v>
      </c>
      <c r="G4245" s="15">
        <v>0</v>
      </c>
      <c r="H4245" s="15">
        <v>0</v>
      </c>
      <c r="I4245" s="15">
        <v>64.709999999999994</v>
      </c>
      <c r="J4245" s="15">
        <v>-64.709999999999994</v>
      </c>
      <c r="K4245" s="16">
        <v>0</v>
      </c>
      <c r="L4245" s="13" t="s">
        <v>127</v>
      </c>
    </row>
    <row r="4246" spans="1:12" ht="24">
      <c r="A4246" s="13" t="s">
        <v>4208</v>
      </c>
      <c r="B4246" s="14">
        <v>45796</v>
      </c>
      <c r="C4246" s="13" t="s">
        <v>146</v>
      </c>
      <c r="D4246" s="13" t="s">
        <v>76</v>
      </c>
      <c r="E4246" s="13" t="s">
        <v>18</v>
      </c>
      <c r="F4246" s="15">
        <v>0</v>
      </c>
      <c r="G4246" s="15">
        <v>0</v>
      </c>
      <c r="H4246" s="15">
        <v>0</v>
      </c>
      <c r="I4246" s="15">
        <v>-20</v>
      </c>
      <c r="J4246" s="15">
        <v>20</v>
      </c>
      <c r="K4246" s="16">
        <v>0</v>
      </c>
      <c r="L4246" s="13" t="s">
        <v>127</v>
      </c>
    </row>
    <row r="4247" spans="1:12" ht="36">
      <c r="A4247" s="13" t="s">
        <v>3591</v>
      </c>
      <c r="B4247" s="14">
        <v>45798</v>
      </c>
      <c r="C4247" s="13" t="s">
        <v>1927</v>
      </c>
      <c r="D4247" s="13" t="s">
        <v>76</v>
      </c>
      <c r="E4247" s="13" t="s">
        <v>18</v>
      </c>
      <c r="F4247" s="15">
        <v>0</v>
      </c>
      <c r="G4247" s="15">
        <v>0</v>
      </c>
      <c r="H4247" s="15">
        <v>0</v>
      </c>
      <c r="I4247" s="15">
        <v>193.32</v>
      </c>
      <c r="J4247" s="15">
        <v>-193.32</v>
      </c>
      <c r="K4247" s="16">
        <v>0</v>
      </c>
      <c r="L4247" s="13" t="s">
        <v>127</v>
      </c>
    </row>
    <row r="4248" spans="1:12" ht="24">
      <c r="A4248" s="13" t="s">
        <v>2612</v>
      </c>
      <c r="B4248" s="14">
        <v>45798</v>
      </c>
      <c r="C4248" s="13" t="s">
        <v>146</v>
      </c>
      <c r="D4248" s="13" t="s">
        <v>76</v>
      </c>
      <c r="E4248" s="13" t="s">
        <v>18</v>
      </c>
      <c r="F4248" s="15">
        <v>0</v>
      </c>
      <c r="G4248" s="15">
        <v>-116532</v>
      </c>
      <c r="H4248" s="15">
        <v>-116532</v>
      </c>
      <c r="I4248" s="15">
        <v>-83362.720000000001</v>
      </c>
      <c r="J4248" s="15">
        <v>-33169.279999999999</v>
      </c>
      <c r="K4248" s="16">
        <v>0.28463666999999998</v>
      </c>
      <c r="L4248" s="13" t="s">
        <v>127</v>
      </c>
    </row>
    <row r="4249" spans="1:12">
      <c r="A4249" s="13" t="s">
        <v>3652</v>
      </c>
      <c r="B4249" s="14">
        <v>45799</v>
      </c>
      <c r="C4249" s="13" t="s">
        <v>2413</v>
      </c>
      <c r="D4249" s="13" t="s">
        <v>15</v>
      </c>
      <c r="E4249" s="13" t="s">
        <v>18</v>
      </c>
      <c r="F4249" s="15">
        <v>0</v>
      </c>
      <c r="G4249" s="15">
        <v>0</v>
      </c>
      <c r="H4249" s="15">
        <v>0</v>
      </c>
      <c r="I4249" s="15">
        <v>64.88</v>
      </c>
      <c r="J4249" s="15">
        <v>-64.88</v>
      </c>
      <c r="K4249" s="16">
        <v>0</v>
      </c>
      <c r="L4249" s="13" t="s">
        <v>127</v>
      </c>
    </row>
    <row r="4250" spans="1:12" ht="24">
      <c r="A4250" s="13" t="s">
        <v>2612</v>
      </c>
      <c r="B4250" s="14">
        <v>45799</v>
      </c>
      <c r="C4250" s="13" t="s">
        <v>146</v>
      </c>
      <c r="D4250" s="13" t="s">
        <v>76</v>
      </c>
      <c r="E4250" s="13" t="s">
        <v>18</v>
      </c>
      <c r="F4250" s="15">
        <v>0</v>
      </c>
      <c r="G4250" s="15">
        <v>-65008</v>
      </c>
      <c r="H4250" s="15">
        <v>-65008</v>
      </c>
      <c r="I4250" s="15">
        <v>-50813</v>
      </c>
      <c r="J4250" s="15">
        <v>-14195</v>
      </c>
      <c r="K4250" s="16">
        <v>0.21835773999999999</v>
      </c>
      <c r="L4250" s="13" t="s">
        <v>127</v>
      </c>
    </row>
    <row r="4251" spans="1:12" ht="36">
      <c r="A4251" s="13" t="s">
        <v>3591</v>
      </c>
      <c r="B4251" s="14">
        <v>45805</v>
      </c>
      <c r="C4251" s="13" t="s">
        <v>1927</v>
      </c>
      <c r="D4251" s="13" t="s">
        <v>76</v>
      </c>
      <c r="E4251" s="13" t="s">
        <v>18</v>
      </c>
      <c r="F4251" s="15">
        <v>0</v>
      </c>
      <c r="G4251" s="15">
        <v>0</v>
      </c>
      <c r="H4251" s="15">
        <v>0</v>
      </c>
      <c r="I4251" s="15">
        <v>1.34</v>
      </c>
      <c r="J4251" s="15">
        <v>-1.34</v>
      </c>
      <c r="K4251" s="16">
        <v>0</v>
      </c>
      <c r="L4251" s="13" t="s">
        <v>127</v>
      </c>
    </row>
    <row r="4252" spans="1:12" ht="24">
      <c r="A4252" s="13" t="s">
        <v>284</v>
      </c>
      <c r="B4252" s="14">
        <v>45805</v>
      </c>
      <c r="C4252" s="13" t="s">
        <v>146</v>
      </c>
      <c r="D4252" s="13" t="s">
        <v>76</v>
      </c>
      <c r="E4252" s="13" t="s">
        <v>18</v>
      </c>
      <c r="F4252" s="15">
        <v>0</v>
      </c>
      <c r="G4252" s="15">
        <v>546.95000000000005</v>
      </c>
      <c r="H4252" s="15">
        <v>546.95000000000005</v>
      </c>
      <c r="I4252" s="15">
        <v>388.28</v>
      </c>
      <c r="J4252" s="15">
        <v>158.66999999999999</v>
      </c>
      <c r="K4252" s="16">
        <v>0.29009963999999999</v>
      </c>
      <c r="L4252" s="13" t="s">
        <v>127</v>
      </c>
    </row>
    <row r="4253" spans="1:12" ht="24">
      <c r="A4253" s="13" t="s">
        <v>4211</v>
      </c>
      <c r="B4253" s="14">
        <v>45805</v>
      </c>
      <c r="C4253" s="13" t="s">
        <v>146</v>
      </c>
      <c r="D4253" s="13" t="s">
        <v>76</v>
      </c>
      <c r="E4253" s="13" t="s">
        <v>18</v>
      </c>
      <c r="F4253" s="15">
        <v>8702.25</v>
      </c>
      <c r="G4253" s="15">
        <v>0</v>
      </c>
      <c r="H4253" s="15">
        <v>8702.25</v>
      </c>
      <c r="I4253" s="15">
        <v>6557</v>
      </c>
      <c r="J4253" s="15">
        <v>2145.25</v>
      </c>
      <c r="K4253" s="16">
        <v>0.24651671</v>
      </c>
      <c r="L4253" s="13" t="s">
        <v>127</v>
      </c>
    </row>
    <row r="4254" spans="1:12" ht="24">
      <c r="A4254" s="13" t="s">
        <v>284</v>
      </c>
      <c r="B4254" s="14">
        <v>45806</v>
      </c>
      <c r="C4254" s="13" t="s">
        <v>146</v>
      </c>
      <c r="D4254" s="13" t="s">
        <v>76</v>
      </c>
      <c r="E4254" s="13" t="s">
        <v>18</v>
      </c>
      <c r="F4254" s="15">
        <v>0</v>
      </c>
      <c r="G4254" s="15">
        <v>24453.01</v>
      </c>
      <c r="H4254" s="15">
        <v>24453.01</v>
      </c>
      <c r="I4254" s="15">
        <v>18339.759999999998</v>
      </c>
      <c r="J4254" s="15">
        <v>6113.25</v>
      </c>
      <c r="K4254" s="16">
        <v>0.2499999</v>
      </c>
      <c r="L4254" s="13" t="s">
        <v>127</v>
      </c>
    </row>
    <row r="4255" spans="1:12" ht="24">
      <c r="A4255" s="13" t="s">
        <v>412</v>
      </c>
      <c r="B4255" s="14">
        <v>45806</v>
      </c>
      <c r="C4255" s="13" t="s">
        <v>331</v>
      </c>
      <c r="D4255" s="13" t="s">
        <v>76</v>
      </c>
      <c r="E4255" s="13" t="s">
        <v>18</v>
      </c>
      <c r="F4255" s="15">
        <v>0</v>
      </c>
      <c r="G4255" s="15">
        <v>1840</v>
      </c>
      <c r="H4255" s="15">
        <v>1840</v>
      </c>
      <c r="I4255" s="15">
        <v>1318.59</v>
      </c>
      <c r="J4255" s="15">
        <v>521.41</v>
      </c>
      <c r="K4255" s="16">
        <v>0.28337499999999999</v>
      </c>
      <c r="L4255" s="13" t="s">
        <v>127</v>
      </c>
    </row>
    <row r="4256" spans="1:12" ht="24">
      <c r="A4256" s="13" t="s">
        <v>362</v>
      </c>
      <c r="B4256" s="14">
        <v>45806</v>
      </c>
      <c r="C4256" s="13" t="s">
        <v>331</v>
      </c>
      <c r="D4256" s="13" t="s">
        <v>76</v>
      </c>
      <c r="E4256" s="13" t="s">
        <v>18</v>
      </c>
      <c r="F4256" s="15">
        <v>0</v>
      </c>
      <c r="G4256" s="15">
        <v>0</v>
      </c>
      <c r="H4256" s="15">
        <v>0</v>
      </c>
      <c r="I4256" s="15">
        <v>3337.5</v>
      </c>
      <c r="J4256" s="15">
        <v>-3337.5</v>
      </c>
      <c r="K4256" s="16">
        <v>0</v>
      </c>
      <c r="L4256" s="13" t="s">
        <v>127</v>
      </c>
    </row>
    <row r="4257" spans="1:12" ht="24">
      <c r="A4257" s="13" t="s">
        <v>2167</v>
      </c>
      <c r="B4257" s="14">
        <v>45806</v>
      </c>
      <c r="C4257" s="13" t="s">
        <v>146</v>
      </c>
      <c r="D4257" s="13" t="s">
        <v>76</v>
      </c>
      <c r="E4257" s="13" t="s">
        <v>18</v>
      </c>
      <c r="F4257" s="15">
        <v>0</v>
      </c>
      <c r="G4257" s="15">
        <v>9760</v>
      </c>
      <c r="H4257" s="15">
        <v>9760</v>
      </c>
      <c r="I4257" s="15">
        <v>5741.32</v>
      </c>
      <c r="J4257" s="15">
        <v>4018.68</v>
      </c>
      <c r="K4257" s="16">
        <v>0.41175</v>
      </c>
      <c r="L4257" s="13" t="s">
        <v>127</v>
      </c>
    </row>
    <row r="4258" spans="1:12" ht="24">
      <c r="A4258" s="13" t="s">
        <v>2168</v>
      </c>
      <c r="B4258" s="14">
        <v>45778</v>
      </c>
      <c r="C4258" s="13" t="s">
        <v>146</v>
      </c>
      <c r="D4258" s="13" t="s">
        <v>76</v>
      </c>
      <c r="E4258" s="13" t="s">
        <v>18</v>
      </c>
      <c r="F4258" s="15">
        <v>0</v>
      </c>
      <c r="G4258" s="15">
        <v>0</v>
      </c>
      <c r="H4258" s="15">
        <v>0</v>
      </c>
      <c r="I4258" s="15">
        <v>-3673</v>
      </c>
      <c r="J4258" s="15">
        <v>3673</v>
      </c>
      <c r="K4258" s="16">
        <v>0</v>
      </c>
      <c r="L4258" s="13" t="s">
        <v>1738</v>
      </c>
    </row>
    <row r="4259" spans="1:12" ht="24">
      <c r="A4259" s="13" t="s">
        <v>2168</v>
      </c>
      <c r="B4259" s="14">
        <v>45779</v>
      </c>
      <c r="C4259" s="13" t="s">
        <v>146</v>
      </c>
      <c r="D4259" s="13" t="s">
        <v>76</v>
      </c>
      <c r="E4259" s="13" t="s">
        <v>18</v>
      </c>
      <c r="F4259" s="15">
        <v>0</v>
      </c>
      <c r="G4259" s="15">
        <v>0</v>
      </c>
      <c r="H4259" s="15">
        <v>0</v>
      </c>
      <c r="I4259" s="15">
        <v>-277</v>
      </c>
      <c r="J4259" s="15">
        <v>277</v>
      </c>
      <c r="K4259" s="16">
        <v>0</v>
      </c>
      <c r="L4259" s="13" t="s">
        <v>1738</v>
      </c>
    </row>
    <row r="4260" spans="1:12" ht="24">
      <c r="A4260" s="13" t="s">
        <v>2168</v>
      </c>
      <c r="B4260" s="14">
        <v>45782</v>
      </c>
      <c r="C4260" s="13" t="s">
        <v>146</v>
      </c>
      <c r="D4260" s="13" t="s">
        <v>76</v>
      </c>
      <c r="E4260" s="13" t="s">
        <v>18</v>
      </c>
      <c r="F4260" s="15">
        <v>0</v>
      </c>
      <c r="G4260" s="15">
        <v>0</v>
      </c>
      <c r="H4260" s="15">
        <v>0</v>
      </c>
      <c r="I4260" s="15">
        <v>97.8</v>
      </c>
      <c r="J4260" s="15">
        <v>-97.8</v>
      </c>
      <c r="K4260" s="16">
        <v>0</v>
      </c>
      <c r="L4260" s="13" t="s">
        <v>1738</v>
      </c>
    </row>
    <row r="4261" spans="1:12" ht="24">
      <c r="A4261" s="13" t="s">
        <v>3384</v>
      </c>
      <c r="B4261" s="14">
        <v>45786</v>
      </c>
      <c r="C4261" s="13" t="s">
        <v>146</v>
      </c>
      <c r="D4261" s="13" t="s">
        <v>76</v>
      </c>
      <c r="E4261" s="13" t="s">
        <v>18</v>
      </c>
      <c r="F4261" s="15">
        <v>0</v>
      </c>
      <c r="G4261" s="15">
        <v>0</v>
      </c>
      <c r="H4261" s="15">
        <v>0</v>
      </c>
      <c r="I4261" s="15">
        <v>-143.85</v>
      </c>
      <c r="J4261" s="15">
        <v>143.85</v>
      </c>
      <c r="K4261" s="16">
        <v>0</v>
      </c>
      <c r="L4261" s="13" t="s">
        <v>1738</v>
      </c>
    </row>
    <row r="4262" spans="1:12" ht="24">
      <c r="A4262" s="13" t="s">
        <v>2168</v>
      </c>
      <c r="B4262" s="14">
        <v>45790</v>
      </c>
      <c r="C4262" s="13" t="s">
        <v>146</v>
      </c>
      <c r="D4262" s="13" t="s">
        <v>76</v>
      </c>
      <c r="E4262" s="13" t="s">
        <v>18</v>
      </c>
      <c r="F4262" s="15">
        <v>0</v>
      </c>
      <c r="G4262" s="15">
        <v>0</v>
      </c>
      <c r="H4262" s="15">
        <v>0</v>
      </c>
      <c r="I4262" s="15">
        <v>100</v>
      </c>
      <c r="J4262" s="15">
        <v>-100</v>
      </c>
      <c r="K4262" s="16">
        <v>0</v>
      </c>
      <c r="L4262" s="13" t="s">
        <v>1738</v>
      </c>
    </row>
    <row r="4263" spans="1:12" ht="24">
      <c r="A4263" s="13" t="s">
        <v>2168</v>
      </c>
      <c r="B4263" s="14">
        <v>45798</v>
      </c>
      <c r="C4263" s="13" t="s">
        <v>146</v>
      </c>
      <c r="D4263" s="13" t="s">
        <v>76</v>
      </c>
      <c r="E4263" s="13" t="s">
        <v>18</v>
      </c>
      <c r="F4263" s="15">
        <v>0</v>
      </c>
      <c r="G4263" s="15">
        <v>0</v>
      </c>
      <c r="H4263" s="15">
        <v>0</v>
      </c>
      <c r="I4263" s="15">
        <v>750</v>
      </c>
      <c r="J4263" s="15">
        <v>-750</v>
      </c>
      <c r="K4263" s="16">
        <v>0</v>
      </c>
      <c r="L4263" s="13" t="s">
        <v>1738</v>
      </c>
    </row>
    <row r="4264" spans="1:12" ht="24">
      <c r="A4264" s="13" t="s">
        <v>2168</v>
      </c>
      <c r="B4264" s="14">
        <v>45805</v>
      </c>
      <c r="C4264" s="13" t="s">
        <v>146</v>
      </c>
      <c r="D4264" s="13" t="s">
        <v>76</v>
      </c>
      <c r="E4264" s="13" t="s">
        <v>18</v>
      </c>
      <c r="F4264" s="15">
        <v>0</v>
      </c>
      <c r="G4264" s="15">
        <v>0</v>
      </c>
      <c r="H4264" s="15">
        <v>0</v>
      </c>
      <c r="I4264" s="15">
        <v>260.05</v>
      </c>
      <c r="J4264" s="15">
        <v>-260.05</v>
      </c>
      <c r="K4264" s="16">
        <v>0</v>
      </c>
      <c r="L4264" s="13" t="s">
        <v>1738</v>
      </c>
    </row>
    <row r="4265" spans="1:12" ht="24">
      <c r="A4265" s="13" t="s">
        <v>4212</v>
      </c>
      <c r="B4265" s="14">
        <v>45805</v>
      </c>
      <c r="C4265" s="13" t="s">
        <v>3532</v>
      </c>
      <c r="D4265" s="13" t="s">
        <v>76</v>
      </c>
      <c r="E4265" s="13" t="s">
        <v>18</v>
      </c>
      <c r="F4265" s="15">
        <v>32780</v>
      </c>
      <c r="G4265" s="15">
        <v>0</v>
      </c>
      <c r="H4265" s="15">
        <v>32780</v>
      </c>
      <c r="I4265" s="15">
        <v>24318.65</v>
      </c>
      <c r="J4265" s="15">
        <v>8461.35</v>
      </c>
      <c r="K4265" s="16">
        <v>0.25812538000000002</v>
      </c>
      <c r="L4265" s="13" t="s">
        <v>1738</v>
      </c>
    </row>
    <row r="4266" spans="1:12" ht="24">
      <c r="A4266" s="13" t="s">
        <v>4213</v>
      </c>
      <c r="B4266" s="14">
        <v>45805</v>
      </c>
      <c r="C4266" s="13" t="s">
        <v>146</v>
      </c>
      <c r="D4266" s="13" t="s">
        <v>76</v>
      </c>
      <c r="E4266" s="13" t="s">
        <v>18</v>
      </c>
      <c r="F4266" s="15">
        <v>800</v>
      </c>
      <c r="G4266" s="15">
        <v>0</v>
      </c>
      <c r="H4266" s="15">
        <v>800</v>
      </c>
      <c r="I4266" s="15">
        <v>574.13</v>
      </c>
      <c r="J4266" s="15">
        <v>225.87</v>
      </c>
      <c r="K4266" s="16">
        <v>0.28233750000000002</v>
      </c>
      <c r="L4266" s="13" t="s">
        <v>1738</v>
      </c>
    </row>
    <row r="4267" spans="1:12" ht="24">
      <c r="A4267" s="13" t="s">
        <v>4212</v>
      </c>
      <c r="B4267" s="14">
        <v>45807</v>
      </c>
      <c r="C4267" s="13" t="s">
        <v>3532</v>
      </c>
      <c r="D4267" s="13" t="s">
        <v>76</v>
      </c>
      <c r="E4267" s="13" t="s">
        <v>18</v>
      </c>
      <c r="F4267" s="15">
        <v>0</v>
      </c>
      <c r="G4267" s="15">
        <v>0</v>
      </c>
      <c r="H4267" s="15">
        <v>0</v>
      </c>
      <c r="I4267" s="15">
        <v>1.07</v>
      </c>
      <c r="J4267" s="15">
        <v>-1.07</v>
      </c>
      <c r="K4267" s="16">
        <v>0</v>
      </c>
      <c r="L4267" s="13" t="s">
        <v>1738</v>
      </c>
    </row>
    <row r="4268" spans="1:12" ht="24">
      <c r="A4268" s="13" t="s">
        <v>3384</v>
      </c>
      <c r="B4268" s="14">
        <v>45807</v>
      </c>
      <c r="C4268" s="13" t="s">
        <v>146</v>
      </c>
      <c r="D4268" s="13" t="s">
        <v>76</v>
      </c>
      <c r="E4268" s="13" t="s">
        <v>18</v>
      </c>
      <c r="F4268" s="15">
        <v>0</v>
      </c>
      <c r="G4268" s="15">
        <v>0</v>
      </c>
      <c r="H4268" s="15">
        <v>0</v>
      </c>
      <c r="I4268" s="15">
        <v>812.5</v>
      </c>
      <c r="J4268" s="15">
        <v>-812.5</v>
      </c>
      <c r="K4268" s="16">
        <v>0</v>
      </c>
      <c r="L4268" s="13" t="s">
        <v>1738</v>
      </c>
    </row>
    <row r="4269" spans="1:12" ht="24">
      <c r="A4269" s="13" t="s">
        <v>4214</v>
      </c>
      <c r="B4269" s="14">
        <v>45782</v>
      </c>
      <c r="C4269" s="13" t="s">
        <v>355</v>
      </c>
      <c r="D4269" s="13" t="s">
        <v>76</v>
      </c>
      <c r="E4269" s="13" t="s">
        <v>18</v>
      </c>
      <c r="F4269" s="15">
        <v>3219.86</v>
      </c>
      <c r="G4269" s="15">
        <v>0</v>
      </c>
      <c r="H4269" s="15">
        <v>3219.86</v>
      </c>
      <c r="I4269" s="15">
        <v>2833.6</v>
      </c>
      <c r="J4269" s="15">
        <v>386.26</v>
      </c>
      <c r="K4269" s="16">
        <v>0.11996174</v>
      </c>
      <c r="L4269" s="13" t="s">
        <v>234</v>
      </c>
    </row>
    <row r="4270" spans="1:12" ht="24">
      <c r="A4270" s="13" t="s">
        <v>4215</v>
      </c>
      <c r="B4270" s="14">
        <v>45782</v>
      </c>
      <c r="C4270" s="13" t="s">
        <v>355</v>
      </c>
      <c r="D4270" s="13" t="s">
        <v>76</v>
      </c>
      <c r="E4270" s="13" t="s">
        <v>18</v>
      </c>
      <c r="F4270" s="15">
        <v>9117.56</v>
      </c>
      <c r="G4270" s="15">
        <v>0</v>
      </c>
      <c r="H4270" s="15">
        <v>9117.56</v>
      </c>
      <c r="I4270" s="15">
        <v>7495.95</v>
      </c>
      <c r="J4270" s="15">
        <v>1621.61</v>
      </c>
      <c r="K4270" s="16">
        <v>0.17785570000000001</v>
      </c>
      <c r="L4270" s="13" t="s">
        <v>234</v>
      </c>
    </row>
    <row r="4271" spans="1:12" ht="24">
      <c r="A4271" s="13" t="s">
        <v>4216</v>
      </c>
      <c r="B4271" s="14">
        <v>45789</v>
      </c>
      <c r="C4271" s="13" t="s">
        <v>355</v>
      </c>
      <c r="D4271" s="13" t="s">
        <v>76</v>
      </c>
      <c r="E4271" s="13" t="s">
        <v>18</v>
      </c>
      <c r="F4271" s="15">
        <v>0</v>
      </c>
      <c r="G4271" s="15">
        <v>2095.89</v>
      </c>
      <c r="H4271" s="15">
        <v>2095.89</v>
      </c>
      <c r="I4271" s="15">
        <v>1844.5</v>
      </c>
      <c r="J4271" s="15">
        <v>251.39</v>
      </c>
      <c r="K4271" s="16">
        <v>0.11994427000000001</v>
      </c>
      <c r="L4271" s="13" t="s">
        <v>234</v>
      </c>
    </row>
    <row r="4272" spans="1:12" ht="24">
      <c r="A4272" s="13" t="s">
        <v>1562</v>
      </c>
      <c r="B4272" s="14">
        <v>45789</v>
      </c>
      <c r="C4272" s="13" t="s">
        <v>355</v>
      </c>
      <c r="D4272" s="13" t="s">
        <v>76</v>
      </c>
      <c r="E4272" s="13" t="s">
        <v>18</v>
      </c>
      <c r="F4272" s="15">
        <v>0</v>
      </c>
      <c r="G4272" s="15">
        <v>1008.56</v>
      </c>
      <c r="H4272" s="15">
        <v>1008.56</v>
      </c>
      <c r="I4272" s="15">
        <v>887.6</v>
      </c>
      <c r="J4272" s="15">
        <v>120.96</v>
      </c>
      <c r="K4272" s="16">
        <v>0.11993337</v>
      </c>
      <c r="L4272" s="13" t="s">
        <v>234</v>
      </c>
    </row>
    <row r="4273" spans="1:12" ht="24">
      <c r="A4273" s="13" t="s">
        <v>4216</v>
      </c>
      <c r="B4273" s="14">
        <v>45790</v>
      </c>
      <c r="C4273" s="13" t="s">
        <v>355</v>
      </c>
      <c r="D4273" s="13" t="s">
        <v>76</v>
      </c>
      <c r="E4273" s="13" t="s">
        <v>18</v>
      </c>
      <c r="F4273" s="15">
        <v>0</v>
      </c>
      <c r="G4273" s="15">
        <v>0</v>
      </c>
      <c r="H4273" s="15">
        <v>0</v>
      </c>
      <c r="I4273" s="15">
        <v>4804.8</v>
      </c>
      <c r="J4273" s="15">
        <v>-4804.8</v>
      </c>
      <c r="K4273" s="16">
        <v>0</v>
      </c>
      <c r="L4273" s="13" t="s">
        <v>234</v>
      </c>
    </row>
    <row r="4274" spans="1:12" ht="24">
      <c r="A4274" s="13" t="s">
        <v>1131</v>
      </c>
      <c r="B4274" s="14">
        <v>45791</v>
      </c>
      <c r="C4274" s="13" t="s">
        <v>265</v>
      </c>
      <c r="D4274" s="13" t="s">
        <v>15</v>
      </c>
      <c r="E4274" s="13" t="s">
        <v>18</v>
      </c>
      <c r="F4274" s="15">
        <v>0</v>
      </c>
      <c r="G4274" s="15">
        <v>0</v>
      </c>
      <c r="H4274" s="15">
        <v>0</v>
      </c>
      <c r="I4274" s="15">
        <v>-75</v>
      </c>
      <c r="J4274" s="15">
        <v>75</v>
      </c>
      <c r="K4274" s="16">
        <v>0</v>
      </c>
      <c r="L4274" s="13" t="s">
        <v>234</v>
      </c>
    </row>
    <row r="4275" spans="1:12" ht="24">
      <c r="A4275" s="13" t="s">
        <v>4011</v>
      </c>
      <c r="B4275" s="14">
        <v>45791</v>
      </c>
      <c r="C4275" s="13" t="s">
        <v>355</v>
      </c>
      <c r="D4275" s="13" t="s">
        <v>76</v>
      </c>
      <c r="E4275" s="13" t="s">
        <v>18</v>
      </c>
      <c r="F4275" s="15">
        <v>0</v>
      </c>
      <c r="G4275" s="15">
        <v>0</v>
      </c>
      <c r="H4275" s="15">
        <v>0</v>
      </c>
      <c r="I4275" s="15">
        <v>11195.65</v>
      </c>
      <c r="J4275" s="15">
        <v>-11195.65</v>
      </c>
      <c r="K4275" s="16">
        <v>0</v>
      </c>
      <c r="L4275" s="13" t="s">
        <v>234</v>
      </c>
    </row>
    <row r="4276" spans="1:12" ht="24">
      <c r="A4276" s="13" t="s">
        <v>4217</v>
      </c>
      <c r="B4276" s="14">
        <v>45792</v>
      </c>
      <c r="C4276" s="13" t="s">
        <v>950</v>
      </c>
      <c r="D4276" s="13" t="s">
        <v>234</v>
      </c>
      <c r="E4276" s="13" t="s">
        <v>18</v>
      </c>
      <c r="F4276" s="15">
        <v>993.75</v>
      </c>
      <c r="G4276" s="15">
        <v>0</v>
      </c>
      <c r="H4276" s="15">
        <v>993.75</v>
      </c>
      <c r="I4276" s="15">
        <v>935.32</v>
      </c>
      <c r="J4276" s="15">
        <v>58.43</v>
      </c>
      <c r="K4276" s="16">
        <v>5.8797479999999999E-2</v>
      </c>
      <c r="L4276" s="13" t="s">
        <v>234</v>
      </c>
    </row>
    <row r="4277" spans="1:12" ht="24">
      <c r="A4277" s="13" t="s">
        <v>4218</v>
      </c>
      <c r="B4277" s="14">
        <v>45792</v>
      </c>
      <c r="C4277" s="13" t="s">
        <v>355</v>
      </c>
      <c r="D4277" s="13" t="s">
        <v>76</v>
      </c>
      <c r="E4277" s="13" t="s">
        <v>18</v>
      </c>
      <c r="F4277" s="15">
        <v>14684.24</v>
      </c>
      <c r="G4277" s="15">
        <v>0</v>
      </c>
      <c r="H4277" s="15">
        <v>14684.24</v>
      </c>
      <c r="I4277" s="15">
        <v>13050.6</v>
      </c>
      <c r="J4277" s="15">
        <v>1633.64</v>
      </c>
      <c r="K4277" s="16">
        <v>0.11125125</v>
      </c>
      <c r="L4277" s="13" t="s">
        <v>234</v>
      </c>
    </row>
    <row r="4278" spans="1:12" ht="24">
      <c r="A4278" s="13" t="s">
        <v>4219</v>
      </c>
      <c r="B4278" s="14">
        <v>45797</v>
      </c>
      <c r="C4278" s="13" t="s">
        <v>355</v>
      </c>
      <c r="D4278" s="13" t="s">
        <v>76</v>
      </c>
      <c r="E4278" s="13" t="s">
        <v>18</v>
      </c>
      <c r="F4278" s="15">
        <v>851.22</v>
      </c>
      <c r="G4278" s="15">
        <v>0</v>
      </c>
      <c r="H4278" s="15">
        <v>851.22</v>
      </c>
      <c r="I4278" s="15">
        <v>749.12</v>
      </c>
      <c r="J4278" s="15">
        <v>102.1</v>
      </c>
      <c r="K4278" s="16">
        <v>0.11994549</v>
      </c>
      <c r="L4278" s="13" t="s">
        <v>234</v>
      </c>
    </row>
    <row r="4279" spans="1:12" ht="24">
      <c r="A4279" s="13" t="s">
        <v>4011</v>
      </c>
      <c r="B4279" s="14">
        <v>45799</v>
      </c>
      <c r="C4279" s="13" t="s">
        <v>355</v>
      </c>
      <c r="D4279" s="13" t="s">
        <v>76</v>
      </c>
      <c r="E4279" s="13" t="s">
        <v>18</v>
      </c>
      <c r="F4279" s="15">
        <v>0</v>
      </c>
      <c r="G4279" s="15">
        <v>0</v>
      </c>
      <c r="H4279" s="15">
        <v>0</v>
      </c>
      <c r="I4279" s="15">
        <v>-1476.95</v>
      </c>
      <c r="J4279" s="15">
        <v>1476.95</v>
      </c>
      <c r="K4279" s="16">
        <v>0</v>
      </c>
      <c r="L4279" s="13" t="s">
        <v>234</v>
      </c>
    </row>
    <row r="4280" spans="1:12" ht="24">
      <c r="A4280" s="13" t="s">
        <v>4219</v>
      </c>
      <c r="B4280" s="14">
        <v>45799</v>
      </c>
      <c r="C4280" s="13" t="s">
        <v>355</v>
      </c>
      <c r="D4280" s="13" t="s">
        <v>76</v>
      </c>
      <c r="E4280" s="13" t="s">
        <v>18</v>
      </c>
      <c r="F4280" s="15">
        <v>0</v>
      </c>
      <c r="G4280" s="15">
        <v>3844.53</v>
      </c>
      <c r="H4280" s="15">
        <v>3844.53</v>
      </c>
      <c r="I4280" s="15">
        <v>3383.42</v>
      </c>
      <c r="J4280" s="15">
        <v>461.11</v>
      </c>
      <c r="K4280" s="16">
        <v>0.11993924</v>
      </c>
      <c r="L4280" s="13" t="s">
        <v>234</v>
      </c>
    </row>
    <row r="4281" spans="1:12" ht="24">
      <c r="A4281" s="13" t="s">
        <v>629</v>
      </c>
      <c r="B4281" s="14">
        <v>45800</v>
      </c>
      <c r="C4281" s="13" t="s">
        <v>143</v>
      </c>
      <c r="D4281" s="13" t="s">
        <v>15</v>
      </c>
      <c r="E4281" s="13" t="s">
        <v>18</v>
      </c>
      <c r="F4281" s="15">
        <v>0</v>
      </c>
      <c r="G4281" s="15">
        <v>-905</v>
      </c>
      <c r="H4281" s="15">
        <v>-905</v>
      </c>
      <c r="I4281" s="15">
        <v>-1100</v>
      </c>
      <c r="J4281" s="15">
        <v>195</v>
      </c>
      <c r="K4281" s="16">
        <v>-0.21546961000000001</v>
      </c>
      <c r="L4281" s="13" t="s">
        <v>234</v>
      </c>
    </row>
    <row r="4282" spans="1:12" ht="24">
      <c r="A4282" s="13" t="s">
        <v>4218</v>
      </c>
      <c r="B4282" s="14">
        <v>45800</v>
      </c>
      <c r="C4282" s="13" t="s">
        <v>355</v>
      </c>
      <c r="D4282" s="13" t="s">
        <v>76</v>
      </c>
      <c r="E4282" s="13" t="s">
        <v>18</v>
      </c>
      <c r="F4282" s="15">
        <v>0</v>
      </c>
      <c r="G4282" s="15">
        <v>350.04</v>
      </c>
      <c r="H4282" s="15">
        <v>350.04</v>
      </c>
      <c r="I4282" s="15">
        <v>175.02</v>
      </c>
      <c r="J4282" s="15">
        <v>175.02</v>
      </c>
      <c r="K4282" s="16">
        <v>0.5</v>
      </c>
      <c r="L4282" s="13" t="s">
        <v>234</v>
      </c>
    </row>
    <row r="4283" spans="1:12" ht="24">
      <c r="A4283" s="13" t="s">
        <v>3999</v>
      </c>
      <c r="B4283" s="14">
        <v>45800</v>
      </c>
      <c r="C4283" s="13" t="s">
        <v>143</v>
      </c>
      <c r="D4283" s="13" t="s">
        <v>15</v>
      </c>
      <c r="E4283" s="13" t="s">
        <v>18</v>
      </c>
      <c r="F4283" s="15">
        <v>0</v>
      </c>
      <c r="G4283" s="15">
        <v>0</v>
      </c>
      <c r="H4283" s="15">
        <v>0</v>
      </c>
      <c r="I4283" s="15">
        <v>40</v>
      </c>
      <c r="J4283" s="15">
        <v>-40</v>
      </c>
      <c r="K4283" s="16">
        <v>0</v>
      </c>
      <c r="L4283" s="13" t="s">
        <v>234</v>
      </c>
    </row>
    <row r="4284" spans="1:12" ht="24">
      <c r="A4284" s="13" t="s">
        <v>4220</v>
      </c>
      <c r="B4284" s="14">
        <v>45805</v>
      </c>
      <c r="C4284" s="13" t="s">
        <v>143</v>
      </c>
      <c r="D4284" s="13" t="s">
        <v>15</v>
      </c>
      <c r="E4284" s="13" t="s">
        <v>18</v>
      </c>
      <c r="F4284" s="15">
        <v>159.87</v>
      </c>
      <c r="G4284" s="15">
        <v>0</v>
      </c>
      <c r="H4284" s="15">
        <v>159.87</v>
      </c>
      <c r="I4284" s="15">
        <v>122.5</v>
      </c>
      <c r="J4284" s="15">
        <v>37.369999999999997</v>
      </c>
      <c r="K4284" s="16">
        <v>0.23375241999999999</v>
      </c>
      <c r="L4284" s="13" t="s">
        <v>234</v>
      </c>
    </row>
    <row r="4285" spans="1:12" ht="24">
      <c r="A4285" s="13" t="s">
        <v>1133</v>
      </c>
      <c r="B4285" s="14">
        <v>45805</v>
      </c>
      <c r="C4285" s="13" t="s">
        <v>143</v>
      </c>
      <c r="D4285" s="13" t="s">
        <v>15</v>
      </c>
      <c r="E4285" s="13" t="s">
        <v>18</v>
      </c>
      <c r="F4285" s="15">
        <v>0</v>
      </c>
      <c r="G4285" s="15">
        <v>0</v>
      </c>
      <c r="H4285" s="15">
        <v>0</v>
      </c>
      <c r="I4285" s="15">
        <v>-475</v>
      </c>
      <c r="J4285" s="15">
        <v>475</v>
      </c>
      <c r="K4285" s="16">
        <v>0</v>
      </c>
      <c r="L4285" s="13" t="s">
        <v>234</v>
      </c>
    </row>
    <row r="4286" spans="1:12" ht="24">
      <c r="A4286" s="13" t="s">
        <v>4011</v>
      </c>
      <c r="B4286" s="14">
        <v>45805</v>
      </c>
      <c r="C4286" s="13" t="s">
        <v>355</v>
      </c>
      <c r="D4286" s="13" t="s">
        <v>76</v>
      </c>
      <c r="E4286" s="13" t="s">
        <v>18</v>
      </c>
      <c r="F4286" s="15">
        <v>0</v>
      </c>
      <c r="G4286" s="15">
        <v>0</v>
      </c>
      <c r="H4286" s="15">
        <v>0</v>
      </c>
      <c r="I4286" s="15">
        <v>2208.5</v>
      </c>
      <c r="J4286" s="15">
        <v>-2208.5</v>
      </c>
      <c r="K4286" s="16">
        <v>0</v>
      </c>
      <c r="L4286" s="13" t="s">
        <v>234</v>
      </c>
    </row>
    <row r="4287" spans="1:12" ht="24">
      <c r="A4287" s="13" t="s">
        <v>4219</v>
      </c>
      <c r="B4287" s="14">
        <v>45805</v>
      </c>
      <c r="C4287" s="13" t="s">
        <v>355</v>
      </c>
      <c r="D4287" s="13" t="s">
        <v>76</v>
      </c>
      <c r="E4287" s="13" t="s">
        <v>18</v>
      </c>
      <c r="F4287" s="15">
        <v>0</v>
      </c>
      <c r="G4287" s="15">
        <v>888.54</v>
      </c>
      <c r="H4287" s="15">
        <v>888.54</v>
      </c>
      <c r="I4287" s="15">
        <v>781.97</v>
      </c>
      <c r="J4287" s="15">
        <v>106.57</v>
      </c>
      <c r="K4287" s="16">
        <v>0.11993833</v>
      </c>
      <c r="L4287" s="13" t="s">
        <v>234</v>
      </c>
    </row>
    <row r="4288" spans="1:12" ht="24">
      <c r="A4288" s="13" t="s">
        <v>4221</v>
      </c>
      <c r="B4288" s="14">
        <v>45806</v>
      </c>
      <c r="C4288" s="13" t="s">
        <v>355</v>
      </c>
      <c r="D4288" s="13" t="s">
        <v>76</v>
      </c>
      <c r="E4288" s="13" t="s">
        <v>18</v>
      </c>
      <c r="F4288" s="15">
        <v>0</v>
      </c>
      <c r="G4288" s="15">
        <v>0</v>
      </c>
      <c r="H4288" s="15">
        <v>0</v>
      </c>
      <c r="I4288" s="15">
        <v>2.88</v>
      </c>
      <c r="J4288" s="15">
        <v>-2.88</v>
      </c>
      <c r="K4288" s="16">
        <v>0</v>
      </c>
      <c r="L4288" s="13" t="s">
        <v>234</v>
      </c>
    </row>
    <row r="4289" spans="1:12" ht="24">
      <c r="A4289" s="13" t="s">
        <v>3463</v>
      </c>
      <c r="B4289" s="14">
        <v>45806</v>
      </c>
      <c r="C4289" s="13" t="s">
        <v>143</v>
      </c>
      <c r="D4289" s="13" t="s">
        <v>15</v>
      </c>
      <c r="E4289" s="13" t="s">
        <v>18</v>
      </c>
      <c r="F4289" s="15">
        <v>0</v>
      </c>
      <c r="G4289" s="15">
        <v>0</v>
      </c>
      <c r="H4289" s="15">
        <v>0</v>
      </c>
      <c r="I4289" s="15">
        <v>-1752.99</v>
      </c>
      <c r="J4289" s="15">
        <v>1752.99</v>
      </c>
      <c r="K4289" s="16">
        <v>0</v>
      </c>
      <c r="L4289" s="13" t="s">
        <v>234</v>
      </c>
    </row>
    <row r="4290" spans="1:12" ht="24">
      <c r="A4290" s="13" t="s">
        <v>4219</v>
      </c>
      <c r="B4290" s="14">
        <v>45806</v>
      </c>
      <c r="C4290" s="13" t="s">
        <v>355</v>
      </c>
      <c r="D4290" s="13" t="s">
        <v>76</v>
      </c>
      <c r="E4290" s="13" t="s">
        <v>18</v>
      </c>
      <c r="F4290" s="15">
        <v>0</v>
      </c>
      <c r="G4290" s="15">
        <v>110.4</v>
      </c>
      <c r="H4290" s="15">
        <v>110.4</v>
      </c>
      <c r="I4290" s="15">
        <v>97.14</v>
      </c>
      <c r="J4290" s="15">
        <v>13.26</v>
      </c>
      <c r="K4290" s="16">
        <v>0.1201087</v>
      </c>
      <c r="L4290" s="13" t="s">
        <v>234</v>
      </c>
    </row>
    <row r="4291" spans="1:12" ht="24">
      <c r="A4291" s="13" t="s">
        <v>1129</v>
      </c>
      <c r="B4291" s="14">
        <v>45807</v>
      </c>
      <c r="C4291" s="13" t="s">
        <v>100</v>
      </c>
      <c r="D4291" s="13" t="s">
        <v>15</v>
      </c>
      <c r="E4291" s="13" t="s">
        <v>18</v>
      </c>
      <c r="F4291" s="15">
        <v>0</v>
      </c>
      <c r="G4291" s="15">
        <v>0</v>
      </c>
      <c r="H4291" s="15">
        <v>0</v>
      </c>
      <c r="I4291" s="15">
        <v>100</v>
      </c>
      <c r="J4291" s="15">
        <v>-100</v>
      </c>
      <c r="K4291" s="16">
        <v>0</v>
      </c>
      <c r="L4291" s="13" t="s">
        <v>234</v>
      </c>
    </row>
    <row r="4292" spans="1:12" ht="24">
      <c r="A4292" s="13" t="s">
        <v>2036</v>
      </c>
      <c r="B4292" s="14">
        <v>45807</v>
      </c>
      <c r="C4292" s="13" t="s">
        <v>355</v>
      </c>
      <c r="D4292" s="13" t="s">
        <v>76</v>
      </c>
      <c r="E4292" s="13" t="s">
        <v>18</v>
      </c>
      <c r="F4292" s="15">
        <v>0</v>
      </c>
      <c r="G4292" s="15">
        <v>0</v>
      </c>
      <c r="H4292" s="15">
        <v>0</v>
      </c>
      <c r="I4292" s="15">
        <v>2125.0500000000002</v>
      </c>
      <c r="J4292" s="15">
        <v>-2125.0500000000002</v>
      </c>
      <c r="K4292" s="16">
        <v>0</v>
      </c>
      <c r="L4292" s="13" t="s">
        <v>234</v>
      </c>
    </row>
    <row r="4293" spans="1:12" ht="36">
      <c r="A4293" s="13" t="s">
        <v>4043</v>
      </c>
      <c r="B4293" s="14">
        <v>45791</v>
      </c>
      <c r="C4293" s="13" t="s">
        <v>4044</v>
      </c>
      <c r="D4293" s="13" t="s">
        <v>15</v>
      </c>
      <c r="E4293" s="13" t="s">
        <v>18</v>
      </c>
      <c r="F4293" s="15">
        <v>0</v>
      </c>
      <c r="G4293" s="15">
        <v>0</v>
      </c>
      <c r="H4293" s="15">
        <v>0</v>
      </c>
      <c r="I4293" s="15">
        <v>294.13</v>
      </c>
      <c r="J4293" s="15">
        <v>-294.13</v>
      </c>
      <c r="K4293" s="16">
        <v>0</v>
      </c>
      <c r="L4293" s="13" t="s">
        <v>4222</v>
      </c>
    </row>
    <row r="4294" spans="1:12" ht="48">
      <c r="A4294" s="13" t="s">
        <v>3661</v>
      </c>
      <c r="B4294" s="14">
        <v>45778</v>
      </c>
      <c r="C4294" s="13" t="s">
        <v>151</v>
      </c>
      <c r="D4294" s="13" t="s">
        <v>70</v>
      </c>
      <c r="E4294" s="13" t="s">
        <v>24</v>
      </c>
      <c r="F4294" s="15">
        <v>0</v>
      </c>
      <c r="G4294" s="15">
        <v>0</v>
      </c>
      <c r="H4294" s="15">
        <v>0</v>
      </c>
      <c r="I4294" s="15">
        <v>551.79999999999995</v>
      </c>
      <c r="J4294" s="15">
        <v>-551.79999999999995</v>
      </c>
      <c r="K4294" s="16">
        <v>0</v>
      </c>
      <c r="L4294" s="13" t="s">
        <v>239</v>
      </c>
    </row>
    <row r="4295" spans="1:12" ht="36">
      <c r="A4295" s="13" t="s">
        <v>2019</v>
      </c>
      <c r="B4295" s="14">
        <v>45778</v>
      </c>
      <c r="C4295" s="13" t="s">
        <v>2020</v>
      </c>
      <c r="D4295" s="13" t="s">
        <v>70</v>
      </c>
      <c r="E4295" s="13" t="s">
        <v>24</v>
      </c>
      <c r="F4295" s="15">
        <v>0</v>
      </c>
      <c r="G4295" s="15">
        <v>0</v>
      </c>
      <c r="H4295" s="15">
        <v>0</v>
      </c>
      <c r="I4295" s="15">
        <v>444.71</v>
      </c>
      <c r="J4295" s="15">
        <v>-444.71</v>
      </c>
      <c r="K4295" s="16">
        <v>0</v>
      </c>
      <c r="L4295" s="13" t="s">
        <v>239</v>
      </c>
    </row>
    <row r="4296" spans="1:12" ht="24">
      <c r="A4296" s="13" t="s">
        <v>1142</v>
      </c>
      <c r="B4296" s="14">
        <v>45778</v>
      </c>
      <c r="C4296" s="13" t="s">
        <v>119</v>
      </c>
      <c r="D4296" s="13" t="s">
        <v>70</v>
      </c>
      <c r="E4296" s="13" t="s">
        <v>24</v>
      </c>
      <c r="F4296" s="15">
        <v>0</v>
      </c>
      <c r="G4296" s="15">
        <v>0</v>
      </c>
      <c r="H4296" s="15">
        <v>0</v>
      </c>
      <c r="I4296" s="15">
        <v>-670.61</v>
      </c>
      <c r="J4296" s="15">
        <v>670.61</v>
      </c>
      <c r="K4296" s="16">
        <v>0</v>
      </c>
      <c r="L4296" s="13" t="s">
        <v>239</v>
      </c>
    </row>
    <row r="4297" spans="1:12" ht="48">
      <c r="A4297" s="13" t="s">
        <v>4223</v>
      </c>
      <c r="B4297" s="14">
        <v>45779</v>
      </c>
      <c r="C4297" s="13" t="s">
        <v>151</v>
      </c>
      <c r="D4297" s="13" t="s">
        <v>70</v>
      </c>
      <c r="E4297" s="13" t="s">
        <v>24</v>
      </c>
      <c r="F4297" s="15">
        <v>323.49</v>
      </c>
      <c r="G4297" s="15">
        <v>0</v>
      </c>
      <c r="H4297" s="15">
        <v>323.49</v>
      </c>
      <c r="I4297" s="15">
        <v>0</v>
      </c>
      <c r="J4297" s="15">
        <v>323.49</v>
      </c>
      <c r="K4297" s="16">
        <v>1</v>
      </c>
      <c r="L4297" s="13" t="s">
        <v>239</v>
      </c>
    </row>
    <row r="4298" spans="1:12" ht="36">
      <c r="A4298" s="13" t="s">
        <v>2019</v>
      </c>
      <c r="B4298" s="14">
        <v>45779</v>
      </c>
      <c r="C4298" s="13" t="s">
        <v>2020</v>
      </c>
      <c r="D4298" s="13" t="s">
        <v>70</v>
      </c>
      <c r="E4298" s="13" t="s">
        <v>24</v>
      </c>
      <c r="F4298" s="15">
        <v>0</v>
      </c>
      <c r="G4298" s="15">
        <v>0</v>
      </c>
      <c r="H4298" s="15">
        <v>0</v>
      </c>
      <c r="I4298" s="15">
        <v>1014.03</v>
      </c>
      <c r="J4298" s="15">
        <v>-1014.03</v>
      </c>
      <c r="K4298" s="16">
        <v>0</v>
      </c>
      <c r="L4298" s="13" t="s">
        <v>239</v>
      </c>
    </row>
    <row r="4299" spans="1:12" ht="24">
      <c r="A4299" s="13" t="s">
        <v>508</v>
      </c>
      <c r="B4299" s="14">
        <v>45782</v>
      </c>
      <c r="C4299" s="13" t="s">
        <v>101</v>
      </c>
      <c r="D4299" s="13" t="s">
        <v>70</v>
      </c>
      <c r="E4299" s="13" t="s">
        <v>24</v>
      </c>
      <c r="F4299" s="15">
        <v>0</v>
      </c>
      <c r="G4299" s="15">
        <v>0</v>
      </c>
      <c r="H4299" s="15">
        <v>0</v>
      </c>
      <c r="I4299" s="15">
        <v>1529.52</v>
      </c>
      <c r="J4299" s="15">
        <v>-1529.52</v>
      </c>
      <c r="K4299" s="16">
        <v>0</v>
      </c>
      <c r="L4299" s="13" t="s">
        <v>239</v>
      </c>
    </row>
    <row r="4300" spans="1:12" ht="48">
      <c r="A4300" s="13" t="s">
        <v>3661</v>
      </c>
      <c r="B4300" s="14">
        <v>45783</v>
      </c>
      <c r="C4300" s="13" t="s">
        <v>151</v>
      </c>
      <c r="D4300" s="13" t="s">
        <v>70</v>
      </c>
      <c r="E4300" s="13" t="s">
        <v>24</v>
      </c>
      <c r="F4300" s="15">
        <v>0</v>
      </c>
      <c r="G4300" s="15">
        <v>0</v>
      </c>
      <c r="H4300" s="15">
        <v>0</v>
      </c>
      <c r="I4300" s="15">
        <v>75</v>
      </c>
      <c r="J4300" s="15">
        <v>-75</v>
      </c>
      <c r="K4300" s="16">
        <v>0</v>
      </c>
      <c r="L4300" s="13" t="s">
        <v>239</v>
      </c>
    </row>
    <row r="4301" spans="1:12" ht="24">
      <c r="A4301" s="13" t="s">
        <v>508</v>
      </c>
      <c r="B4301" s="14">
        <v>45784</v>
      </c>
      <c r="C4301" s="13" t="s">
        <v>101</v>
      </c>
      <c r="D4301" s="13" t="s">
        <v>70</v>
      </c>
      <c r="E4301" s="13" t="s">
        <v>24</v>
      </c>
      <c r="F4301" s="15">
        <v>0</v>
      </c>
      <c r="G4301" s="15">
        <v>0</v>
      </c>
      <c r="H4301" s="15">
        <v>0</v>
      </c>
      <c r="I4301" s="15">
        <v>0.02</v>
      </c>
      <c r="J4301" s="15">
        <v>-0.02</v>
      </c>
      <c r="K4301" s="16">
        <v>0</v>
      </c>
      <c r="L4301" s="13" t="s">
        <v>239</v>
      </c>
    </row>
    <row r="4302" spans="1:12" ht="36">
      <c r="A4302" s="13" t="s">
        <v>3942</v>
      </c>
      <c r="B4302" s="14">
        <v>45784</v>
      </c>
      <c r="C4302" s="13" t="s">
        <v>3943</v>
      </c>
      <c r="D4302" s="13" t="s">
        <v>70</v>
      </c>
      <c r="E4302" s="13" t="s">
        <v>24</v>
      </c>
      <c r="F4302" s="15">
        <v>19547.599999999999</v>
      </c>
      <c r="G4302" s="15">
        <v>0</v>
      </c>
      <c r="H4302" s="15">
        <v>19547.599999999999</v>
      </c>
      <c r="I4302" s="15">
        <v>15573.08</v>
      </c>
      <c r="J4302" s="15">
        <v>3974.52</v>
      </c>
      <c r="K4302" s="16">
        <v>0.20332522</v>
      </c>
      <c r="L4302" s="13" t="s">
        <v>239</v>
      </c>
    </row>
    <row r="4303" spans="1:12" ht="36">
      <c r="A4303" s="13" t="s">
        <v>1139</v>
      </c>
      <c r="B4303" s="14">
        <v>45784</v>
      </c>
      <c r="C4303" s="13" t="s">
        <v>365</v>
      </c>
      <c r="D4303" s="13" t="s">
        <v>70</v>
      </c>
      <c r="E4303" s="13" t="s">
        <v>24</v>
      </c>
      <c r="F4303" s="15">
        <v>0</v>
      </c>
      <c r="G4303" s="15">
        <v>0</v>
      </c>
      <c r="H4303" s="15">
        <v>0</v>
      </c>
      <c r="I4303" s="15">
        <v>-37.5</v>
      </c>
      <c r="J4303" s="15">
        <v>37.5</v>
      </c>
      <c r="K4303" s="16">
        <v>0</v>
      </c>
      <c r="L4303" s="13" t="s">
        <v>239</v>
      </c>
    </row>
    <row r="4304" spans="1:12">
      <c r="A4304" s="13" t="s">
        <v>4224</v>
      </c>
      <c r="B4304" s="14">
        <v>45784</v>
      </c>
      <c r="C4304" s="13" t="s">
        <v>4225</v>
      </c>
      <c r="D4304" s="13" t="s">
        <v>70</v>
      </c>
      <c r="E4304" s="13" t="s">
        <v>24</v>
      </c>
      <c r="F4304" s="15">
        <v>8100.2</v>
      </c>
      <c r="G4304" s="15">
        <v>0</v>
      </c>
      <c r="H4304" s="15">
        <v>8100.2</v>
      </c>
      <c r="I4304" s="15">
        <v>6477.62</v>
      </c>
      <c r="J4304" s="15">
        <v>1622.58</v>
      </c>
      <c r="K4304" s="16">
        <v>0.20031357</v>
      </c>
      <c r="L4304" s="13" t="s">
        <v>239</v>
      </c>
    </row>
    <row r="4305" spans="1:12" ht="48">
      <c r="A4305" s="13" t="s">
        <v>2136</v>
      </c>
      <c r="B4305" s="14">
        <v>45785</v>
      </c>
      <c r="C4305" s="13" t="s">
        <v>151</v>
      </c>
      <c r="D4305" s="13" t="s">
        <v>70</v>
      </c>
      <c r="E4305" s="13" t="s">
        <v>24</v>
      </c>
      <c r="F4305" s="15">
        <v>0</v>
      </c>
      <c r="G4305" s="15">
        <v>0</v>
      </c>
      <c r="H4305" s="15">
        <v>0</v>
      </c>
      <c r="I4305" s="15">
        <v>-232.77</v>
      </c>
      <c r="J4305" s="15">
        <v>232.77</v>
      </c>
      <c r="K4305" s="16">
        <v>0</v>
      </c>
      <c r="L4305" s="13" t="s">
        <v>239</v>
      </c>
    </row>
    <row r="4306" spans="1:12" ht="36">
      <c r="A4306" s="13" t="s">
        <v>3942</v>
      </c>
      <c r="B4306" s="14">
        <v>45785</v>
      </c>
      <c r="C4306" s="13" t="s">
        <v>3943</v>
      </c>
      <c r="D4306" s="13" t="s">
        <v>70</v>
      </c>
      <c r="E4306" s="13" t="s">
        <v>24</v>
      </c>
      <c r="F4306" s="15">
        <v>0</v>
      </c>
      <c r="G4306" s="15">
        <v>0</v>
      </c>
      <c r="H4306" s="15">
        <v>0</v>
      </c>
      <c r="I4306" s="15">
        <v>-0.54</v>
      </c>
      <c r="J4306" s="15">
        <v>0.54</v>
      </c>
      <c r="K4306" s="16">
        <v>0</v>
      </c>
      <c r="L4306" s="13" t="s">
        <v>239</v>
      </c>
    </row>
    <row r="4307" spans="1:12" ht="24">
      <c r="A4307" s="13" t="s">
        <v>4226</v>
      </c>
      <c r="B4307" s="14">
        <v>45785</v>
      </c>
      <c r="C4307" s="13" t="s">
        <v>297</v>
      </c>
      <c r="D4307" s="13" t="s">
        <v>70</v>
      </c>
      <c r="E4307" s="13" t="s">
        <v>24</v>
      </c>
      <c r="F4307" s="15">
        <v>1546.04</v>
      </c>
      <c r="G4307" s="15">
        <v>0</v>
      </c>
      <c r="H4307" s="15">
        <v>1546.04</v>
      </c>
      <c r="I4307" s="15">
        <v>1205.9100000000001</v>
      </c>
      <c r="J4307" s="15">
        <v>340.13</v>
      </c>
      <c r="K4307" s="16">
        <v>0.22000078000000001</v>
      </c>
      <c r="L4307" s="13" t="s">
        <v>239</v>
      </c>
    </row>
    <row r="4308" spans="1:12">
      <c r="A4308" s="13" t="s">
        <v>4224</v>
      </c>
      <c r="B4308" s="14">
        <v>45789</v>
      </c>
      <c r="C4308" s="13" t="s">
        <v>4225</v>
      </c>
      <c r="D4308" s="13" t="s">
        <v>70</v>
      </c>
      <c r="E4308" s="13" t="s">
        <v>24</v>
      </c>
      <c r="F4308" s="15">
        <v>0</v>
      </c>
      <c r="G4308" s="15">
        <v>0</v>
      </c>
      <c r="H4308" s="15">
        <v>0</v>
      </c>
      <c r="I4308" s="15">
        <v>-19.23</v>
      </c>
      <c r="J4308" s="15">
        <v>19.23</v>
      </c>
      <c r="K4308" s="16">
        <v>0</v>
      </c>
      <c r="L4308" s="13" t="s">
        <v>239</v>
      </c>
    </row>
    <row r="4309" spans="1:12" ht="24">
      <c r="A4309" s="13" t="s">
        <v>4227</v>
      </c>
      <c r="B4309" s="14">
        <v>45789</v>
      </c>
      <c r="C4309" s="13" t="s">
        <v>101</v>
      </c>
      <c r="D4309" s="13" t="s">
        <v>70</v>
      </c>
      <c r="E4309" s="13" t="s">
        <v>24</v>
      </c>
      <c r="F4309" s="15">
        <v>380161.58</v>
      </c>
      <c r="G4309" s="15">
        <v>0</v>
      </c>
      <c r="H4309" s="15">
        <v>380161.58</v>
      </c>
      <c r="I4309" s="15">
        <v>337423.22</v>
      </c>
      <c r="J4309" s="15">
        <v>42738.36</v>
      </c>
      <c r="K4309" s="16">
        <v>0.11242157</v>
      </c>
      <c r="L4309" s="13" t="s">
        <v>239</v>
      </c>
    </row>
    <row r="4310" spans="1:12" ht="24">
      <c r="A4310" s="13" t="s">
        <v>4228</v>
      </c>
      <c r="B4310" s="14">
        <v>45789</v>
      </c>
      <c r="C4310" s="13" t="s">
        <v>101</v>
      </c>
      <c r="D4310" s="13" t="s">
        <v>70</v>
      </c>
      <c r="E4310" s="13" t="s">
        <v>24</v>
      </c>
      <c r="F4310" s="15">
        <v>14119.35</v>
      </c>
      <c r="G4310" s="15">
        <v>0</v>
      </c>
      <c r="H4310" s="15">
        <v>14119.35</v>
      </c>
      <c r="I4310" s="15">
        <v>0</v>
      </c>
      <c r="J4310" s="15">
        <v>14119.35</v>
      </c>
      <c r="K4310" s="16">
        <v>1</v>
      </c>
      <c r="L4310" s="13" t="s">
        <v>239</v>
      </c>
    </row>
    <row r="4311" spans="1:12" ht="36">
      <c r="A4311" s="13" t="s">
        <v>3942</v>
      </c>
      <c r="B4311" s="14">
        <v>45790</v>
      </c>
      <c r="C4311" s="13" t="s">
        <v>3943</v>
      </c>
      <c r="D4311" s="13" t="s">
        <v>70</v>
      </c>
      <c r="E4311" s="13" t="s">
        <v>24</v>
      </c>
      <c r="F4311" s="15">
        <v>0</v>
      </c>
      <c r="G4311" s="15">
        <v>0</v>
      </c>
      <c r="H4311" s="15">
        <v>0</v>
      </c>
      <c r="I4311" s="15">
        <v>-103.27</v>
      </c>
      <c r="J4311" s="15">
        <v>103.27</v>
      </c>
      <c r="K4311" s="16">
        <v>0</v>
      </c>
      <c r="L4311" s="13" t="s">
        <v>239</v>
      </c>
    </row>
    <row r="4312" spans="1:12" ht="24">
      <c r="A4312" s="13" t="s">
        <v>4227</v>
      </c>
      <c r="B4312" s="14">
        <v>45790</v>
      </c>
      <c r="C4312" s="13" t="s">
        <v>101</v>
      </c>
      <c r="D4312" s="13" t="s">
        <v>70</v>
      </c>
      <c r="E4312" s="13" t="s">
        <v>24</v>
      </c>
      <c r="F4312" s="15">
        <v>0</v>
      </c>
      <c r="G4312" s="15">
        <v>-1274</v>
      </c>
      <c r="H4312" s="15">
        <v>-1274</v>
      </c>
      <c r="I4312" s="15">
        <v>-1274</v>
      </c>
      <c r="J4312" s="15">
        <v>0</v>
      </c>
      <c r="K4312" s="16">
        <v>0</v>
      </c>
      <c r="L4312" s="13" t="s">
        <v>239</v>
      </c>
    </row>
    <row r="4313" spans="1:12" ht="24">
      <c r="A4313" s="13" t="s">
        <v>4227</v>
      </c>
      <c r="B4313" s="14">
        <v>45792</v>
      </c>
      <c r="C4313" s="13" t="s">
        <v>101</v>
      </c>
      <c r="D4313" s="13" t="s">
        <v>70</v>
      </c>
      <c r="E4313" s="13" t="s">
        <v>24</v>
      </c>
      <c r="F4313" s="15">
        <v>0</v>
      </c>
      <c r="G4313" s="15">
        <v>0</v>
      </c>
      <c r="H4313" s="15">
        <v>0</v>
      </c>
      <c r="I4313" s="15">
        <v>162.36000000000001</v>
      </c>
      <c r="J4313" s="15">
        <v>-162.36000000000001</v>
      </c>
      <c r="K4313" s="16">
        <v>0</v>
      </c>
      <c r="L4313" s="13" t="s">
        <v>239</v>
      </c>
    </row>
    <row r="4314" spans="1:12" ht="24">
      <c r="A4314" s="13" t="s">
        <v>1142</v>
      </c>
      <c r="B4314" s="14">
        <v>45792</v>
      </c>
      <c r="C4314" s="13" t="s">
        <v>119</v>
      </c>
      <c r="D4314" s="13" t="s">
        <v>70</v>
      </c>
      <c r="E4314" s="13" t="s">
        <v>24</v>
      </c>
      <c r="F4314" s="15">
        <v>0</v>
      </c>
      <c r="G4314" s="15">
        <v>0</v>
      </c>
      <c r="H4314" s="15">
        <v>0</v>
      </c>
      <c r="I4314" s="15">
        <v>53</v>
      </c>
      <c r="J4314" s="15">
        <v>-53</v>
      </c>
      <c r="K4314" s="16">
        <v>0</v>
      </c>
      <c r="L4314" s="13" t="s">
        <v>239</v>
      </c>
    </row>
    <row r="4315" spans="1:12" ht="36">
      <c r="A4315" s="13" t="s">
        <v>3597</v>
      </c>
      <c r="B4315" s="14">
        <v>45792</v>
      </c>
      <c r="C4315" s="13" t="s">
        <v>365</v>
      </c>
      <c r="D4315" s="13" t="s">
        <v>70</v>
      </c>
      <c r="E4315" s="13" t="s">
        <v>24</v>
      </c>
      <c r="F4315" s="15">
        <v>0</v>
      </c>
      <c r="G4315" s="15">
        <v>0</v>
      </c>
      <c r="H4315" s="15">
        <v>0</v>
      </c>
      <c r="I4315" s="15">
        <v>-76</v>
      </c>
      <c r="J4315" s="15">
        <v>76</v>
      </c>
      <c r="K4315" s="16">
        <v>0</v>
      </c>
      <c r="L4315" s="13" t="s">
        <v>239</v>
      </c>
    </row>
    <row r="4316" spans="1:12" ht="36">
      <c r="A4316" s="13" t="s">
        <v>4229</v>
      </c>
      <c r="B4316" s="14">
        <v>45792</v>
      </c>
      <c r="C4316" s="13" t="s">
        <v>4230</v>
      </c>
      <c r="D4316" s="13" t="s">
        <v>70</v>
      </c>
      <c r="E4316" s="13" t="s">
        <v>24</v>
      </c>
      <c r="F4316" s="15">
        <v>100</v>
      </c>
      <c r="G4316" s="15">
        <v>0</v>
      </c>
      <c r="H4316" s="15">
        <v>100</v>
      </c>
      <c r="I4316" s="15">
        <v>75</v>
      </c>
      <c r="J4316" s="15">
        <v>25</v>
      </c>
      <c r="K4316" s="16">
        <v>0.25</v>
      </c>
      <c r="L4316" s="13" t="s">
        <v>239</v>
      </c>
    </row>
    <row r="4317" spans="1:12" ht="24">
      <c r="A4317" s="13" t="s">
        <v>4227</v>
      </c>
      <c r="B4317" s="14">
        <v>45796</v>
      </c>
      <c r="C4317" s="13" t="s">
        <v>101</v>
      </c>
      <c r="D4317" s="13" t="s">
        <v>70</v>
      </c>
      <c r="E4317" s="13" t="s">
        <v>24</v>
      </c>
      <c r="F4317" s="15">
        <v>0</v>
      </c>
      <c r="G4317" s="15">
        <v>0</v>
      </c>
      <c r="H4317" s="15">
        <v>0</v>
      </c>
      <c r="I4317" s="15">
        <v>300.10000000000002</v>
      </c>
      <c r="J4317" s="15">
        <v>-300.10000000000002</v>
      </c>
      <c r="K4317" s="16">
        <v>0</v>
      </c>
      <c r="L4317" s="13" t="s">
        <v>239</v>
      </c>
    </row>
    <row r="4318" spans="1:12" ht="36">
      <c r="A4318" s="13" t="s">
        <v>3942</v>
      </c>
      <c r="B4318" s="14">
        <v>45797</v>
      </c>
      <c r="C4318" s="13" t="s">
        <v>3943</v>
      </c>
      <c r="D4318" s="13" t="s">
        <v>70</v>
      </c>
      <c r="E4318" s="13" t="s">
        <v>24</v>
      </c>
      <c r="F4318" s="15">
        <v>0</v>
      </c>
      <c r="G4318" s="15">
        <v>0</v>
      </c>
      <c r="H4318" s="15">
        <v>0</v>
      </c>
      <c r="I4318" s="15">
        <v>101.26</v>
      </c>
      <c r="J4318" s="15">
        <v>-101.26</v>
      </c>
      <c r="K4318" s="16">
        <v>0</v>
      </c>
      <c r="L4318" s="13" t="s">
        <v>239</v>
      </c>
    </row>
    <row r="4319" spans="1:12" ht="48">
      <c r="A4319" s="13" t="s">
        <v>4231</v>
      </c>
      <c r="B4319" s="14">
        <v>45797</v>
      </c>
      <c r="C4319" s="13" t="s">
        <v>151</v>
      </c>
      <c r="D4319" s="13" t="s">
        <v>70</v>
      </c>
      <c r="E4319" s="13" t="s">
        <v>24</v>
      </c>
      <c r="F4319" s="15">
        <v>1002.65</v>
      </c>
      <c r="G4319" s="15">
        <v>0</v>
      </c>
      <c r="H4319" s="15">
        <v>1002.65</v>
      </c>
      <c r="I4319" s="15">
        <v>802.14</v>
      </c>
      <c r="J4319" s="15">
        <v>200.51</v>
      </c>
      <c r="K4319" s="16">
        <v>0.19998004999999999</v>
      </c>
      <c r="L4319" s="13" t="s">
        <v>239</v>
      </c>
    </row>
    <row r="4320" spans="1:12" ht="24">
      <c r="A4320" s="13" t="s">
        <v>4227</v>
      </c>
      <c r="B4320" s="14">
        <v>45797</v>
      </c>
      <c r="C4320" s="13" t="s">
        <v>101</v>
      </c>
      <c r="D4320" s="13" t="s">
        <v>70</v>
      </c>
      <c r="E4320" s="13" t="s">
        <v>24</v>
      </c>
      <c r="F4320" s="15">
        <v>0</v>
      </c>
      <c r="G4320" s="15">
        <v>687.01</v>
      </c>
      <c r="H4320" s="15">
        <v>687.01</v>
      </c>
      <c r="I4320" s="15">
        <v>0</v>
      </c>
      <c r="J4320" s="15">
        <v>687.01</v>
      </c>
      <c r="K4320" s="16">
        <v>1</v>
      </c>
      <c r="L4320" s="13" t="s">
        <v>239</v>
      </c>
    </row>
    <row r="4321" spans="1:12">
      <c r="A4321" s="13" t="s">
        <v>4224</v>
      </c>
      <c r="B4321" s="14">
        <v>45797</v>
      </c>
      <c r="C4321" s="13" t="s">
        <v>4225</v>
      </c>
      <c r="D4321" s="13" t="s">
        <v>70</v>
      </c>
      <c r="E4321" s="13" t="s">
        <v>24</v>
      </c>
      <c r="F4321" s="15">
        <v>0</v>
      </c>
      <c r="G4321" s="15">
        <v>0</v>
      </c>
      <c r="H4321" s="15">
        <v>0</v>
      </c>
      <c r="I4321" s="15">
        <v>-457.26</v>
      </c>
      <c r="J4321" s="15">
        <v>457.26</v>
      </c>
      <c r="K4321" s="16">
        <v>0</v>
      </c>
      <c r="L4321" s="13" t="s">
        <v>239</v>
      </c>
    </row>
    <row r="4322" spans="1:12" ht="24">
      <c r="A4322" s="13" t="s">
        <v>659</v>
      </c>
      <c r="B4322" s="14">
        <v>45798</v>
      </c>
      <c r="C4322" s="13" t="s">
        <v>336</v>
      </c>
      <c r="D4322" s="13" t="s">
        <v>70</v>
      </c>
      <c r="E4322" s="13" t="s">
        <v>24</v>
      </c>
      <c r="F4322" s="15">
        <v>0</v>
      </c>
      <c r="G4322" s="15">
        <v>0</v>
      </c>
      <c r="H4322" s="15">
        <v>0</v>
      </c>
      <c r="I4322" s="15">
        <v>205.88</v>
      </c>
      <c r="J4322" s="15">
        <v>-205.88</v>
      </c>
      <c r="K4322" s="16">
        <v>0</v>
      </c>
      <c r="L4322" s="13" t="s">
        <v>239</v>
      </c>
    </row>
    <row r="4323" spans="1:12" ht="36">
      <c r="A4323" s="13" t="s">
        <v>3942</v>
      </c>
      <c r="B4323" s="14">
        <v>45798</v>
      </c>
      <c r="C4323" s="13" t="s">
        <v>3943</v>
      </c>
      <c r="D4323" s="13" t="s">
        <v>70</v>
      </c>
      <c r="E4323" s="13" t="s">
        <v>24</v>
      </c>
      <c r="F4323" s="15">
        <v>0</v>
      </c>
      <c r="G4323" s="15">
        <v>0</v>
      </c>
      <c r="H4323" s="15">
        <v>0</v>
      </c>
      <c r="I4323" s="15">
        <v>1.22</v>
      </c>
      <c r="J4323" s="15">
        <v>-1.22</v>
      </c>
      <c r="K4323" s="16">
        <v>0</v>
      </c>
      <c r="L4323" s="13" t="s">
        <v>239</v>
      </c>
    </row>
    <row r="4324" spans="1:12" ht="48">
      <c r="A4324" s="13" t="s">
        <v>4232</v>
      </c>
      <c r="B4324" s="14">
        <v>45800</v>
      </c>
      <c r="C4324" s="13" t="s">
        <v>151</v>
      </c>
      <c r="D4324" s="13" t="s">
        <v>70</v>
      </c>
      <c r="E4324" s="13" t="s">
        <v>24</v>
      </c>
      <c r="F4324" s="15">
        <v>404625.25</v>
      </c>
      <c r="G4324" s="15">
        <v>0</v>
      </c>
      <c r="H4324" s="15">
        <v>404625.25</v>
      </c>
      <c r="I4324" s="15">
        <v>342522.76</v>
      </c>
      <c r="J4324" s="15">
        <v>62102.49</v>
      </c>
      <c r="K4324" s="16">
        <v>0.15348149999999999</v>
      </c>
      <c r="L4324" s="13" t="s">
        <v>239</v>
      </c>
    </row>
    <row r="4325" spans="1:12" ht="48">
      <c r="A4325" s="13" t="s">
        <v>4232</v>
      </c>
      <c r="B4325" s="14">
        <v>45804</v>
      </c>
      <c r="C4325" s="13" t="s">
        <v>151</v>
      </c>
      <c r="D4325" s="13" t="s">
        <v>70</v>
      </c>
      <c r="E4325" s="13" t="s">
        <v>24</v>
      </c>
      <c r="F4325" s="15">
        <v>0</v>
      </c>
      <c r="G4325" s="15">
        <v>0</v>
      </c>
      <c r="H4325" s="15">
        <v>0</v>
      </c>
      <c r="I4325" s="15">
        <v>173.79</v>
      </c>
      <c r="J4325" s="15">
        <v>-173.79</v>
      </c>
      <c r="K4325" s="16">
        <v>0</v>
      </c>
      <c r="L4325" s="13" t="s">
        <v>239</v>
      </c>
    </row>
    <row r="4326" spans="1:12" ht="36">
      <c r="A4326" s="13" t="s">
        <v>4233</v>
      </c>
      <c r="B4326" s="14">
        <v>45804</v>
      </c>
      <c r="C4326" s="13" t="s">
        <v>365</v>
      </c>
      <c r="D4326" s="13" t="s">
        <v>70</v>
      </c>
      <c r="E4326" s="13" t="s">
        <v>24</v>
      </c>
      <c r="F4326" s="15">
        <v>1040</v>
      </c>
      <c r="G4326" s="15">
        <v>0</v>
      </c>
      <c r="H4326" s="15">
        <v>1040</v>
      </c>
      <c r="I4326" s="15">
        <v>800</v>
      </c>
      <c r="J4326" s="15">
        <v>240</v>
      </c>
      <c r="K4326" s="16">
        <v>0.23076922999999999</v>
      </c>
      <c r="L4326" s="13" t="s">
        <v>239</v>
      </c>
    </row>
    <row r="4327" spans="1:12" ht="24">
      <c r="A4327" s="13" t="s">
        <v>1142</v>
      </c>
      <c r="B4327" s="14">
        <v>45804</v>
      </c>
      <c r="C4327" s="13" t="s">
        <v>119</v>
      </c>
      <c r="D4327" s="13" t="s">
        <v>70</v>
      </c>
      <c r="E4327" s="13" t="s">
        <v>24</v>
      </c>
      <c r="F4327" s="15">
        <v>0</v>
      </c>
      <c r="G4327" s="15">
        <v>0</v>
      </c>
      <c r="H4327" s="15">
        <v>0</v>
      </c>
      <c r="I4327" s="15">
        <v>304</v>
      </c>
      <c r="J4327" s="15">
        <v>-304</v>
      </c>
      <c r="K4327" s="16">
        <v>0</v>
      </c>
      <c r="L4327" s="13" t="s">
        <v>239</v>
      </c>
    </row>
    <row r="4328" spans="1:12" ht="36">
      <c r="A4328" s="13" t="s">
        <v>3597</v>
      </c>
      <c r="B4328" s="14">
        <v>45804</v>
      </c>
      <c r="C4328" s="13" t="s">
        <v>365</v>
      </c>
      <c r="D4328" s="13" t="s">
        <v>70</v>
      </c>
      <c r="E4328" s="13" t="s">
        <v>24</v>
      </c>
      <c r="F4328" s="15">
        <v>0</v>
      </c>
      <c r="G4328" s="15">
        <v>0</v>
      </c>
      <c r="H4328" s="15">
        <v>0</v>
      </c>
      <c r="I4328" s="15">
        <v>89.41</v>
      </c>
      <c r="J4328" s="15">
        <v>-89.41</v>
      </c>
      <c r="K4328" s="16">
        <v>0</v>
      </c>
      <c r="L4328" s="13" t="s">
        <v>239</v>
      </c>
    </row>
    <row r="4329" spans="1:12" ht="24">
      <c r="A4329" s="13" t="s">
        <v>4035</v>
      </c>
      <c r="B4329" s="14">
        <v>45805</v>
      </c>
      <c r="C4329" s="13" t="s">
        <v>4036</v>
      </c>
      <c r="D4329" s="13" t="s">
        <v>70</v>
      </c>
      <c r="E4329" s="13" t="s">
        <v>24</v>
      </c>
      <c r="F4329" s="15">
        <v>15017.74</v>
      </c>
      <c r="G4329" s="15">
        <v>0</v>
      </c>
      <c r="H4329" s="15">
        <v>15017.74</v>
      </c>
      <c r="I4329" s="15">
        <v>13960.29</v>
      </c>
      <c r="J4329" s="15">
        <v>1057.45</v>
      </c>
      <c r="K4329" s="16">
        <v>7.0413390000000006E-2</v>
      </c>
      <c r="L4329" s="13" t="s">
        <v>239</v>
      </c>
    </row>
    <row r="4330" spans="1:12" ht="48">
      <c r="A4330" s="13" t="s">
        <v>4232</v>
      </c>
      <c r="B4330" s="14">
        <v>45805</v>
      </c>
      <c r="C4330" s="13" t="s">
        <v>151</v>
      </c>
      <c r="D4330" s="13" t="s">
        <v>70</v>
      </c>
      <c r="E4330" s="13" t="s">
        <v>24</v>
      </c>
      <c r="F4330" s="15">
        <v>0</v>
      </c>
      <c r="G4330" s="15">
        <v>0</v>
      </c>
      <c r="H4330" s="15">
        <v>0</v>
      </c>
      <c r="I4330" s="15">
        <v>-0.09</v>
      </c>
      <c r="J4330" s="15">
        <v>0.09</v>
      </c>
      <c r="K4330" s="16">
        <v>0</v>
      </c>
      <c r="L4330" s="13" t="s">
        <v>239</v>
      </c>
    </row>
    <row r="4331" spans="1:12" ht="48">
      <c r="A4331" s="13" t="s">
        <v>1814</v>
      </c>
      <c r="B4331" s="14">
        <v>45806</v>
      </c>
      <c r="C4331" s="13" t="s">
        <v>1815</v>
      </c>
      <c r="D4331" s="13" t="s">
        <v>70</v>
      </c>
      <c r="E4331" s="13" t="s">
        <v>24</v>
      </c>
      <c r="F4331" s="15">
        <v>0</v>
      </c>
      <c r="G4331" s="15">
        <v>0</v>
      </c>
      <c r="H4331" s="15">
        <v>0</v>
      </c>
      <c r="I4331" s="15">
        <v>-1343.52</v>
      </c>
      <c r="J4331" s="15">
        <v>1343.52</v>
      </c>
      <c r="K4331" s="16">
        <v>0</v>
      </c>
      <c r="L4331" s="13" t="s">
        <v>239</v>
      </c>
    </row>
    <row r="4332" spans="1:12" ht="36">
      <c r="A4332" s="13" t="s">
        <v>4234</v>
      </c>
      <c r="B4332" s="14">
        <v>45806</v>
      </c>
      <c r="C4332" s="13" t="s">
        <v>4235</v>
      </c>
      <c r="D4332" s="13" t="s">
        <v>70</v>
      </c>
      <c r="E4332" s="13" t="s">
        <v>24</v>
      </c>
      <c r="F4332" s="15">
        <v>69084.44</v>
      </c>
      <c r="G4332" s="15">
        <v>0</v>
      </c>
      <c r="H4332" s="15">
        <v>69084.44</v>
      </c>
      <c r="I4332" s="15">
        <v>56547.73</v>
      </c>
      <c r="J4332" s="15">
        <v>12536.71</v>
      </c>
      <c r="K4332" s="16">
        <v>0.18146936999999999</v>
      </c>
      <c r="L4332" s="13" t="s">
        <v>239</v>
      </c>
    </row>
    <row r="4333" spans="1:12" ht="24">
      <c r="A4333" s="13" t="s">
        <v>659</v>
      </c>
      <c r="B4333" s="14">
        <v>45807</v>
      </c>
      <c r="C4333" s="13" t="s">
        <v>336</v>
      </c>
      <c r="D4333" s="13" t="s">
        <v>70</v>
      </c>
      <c r="E4333" s="13" t="s">
        <v>24</v>
      </c>
      <c r="F4333" s="15">
        <v>0</v>
      </c>
      <c r="G4333" s="15">
        <v>0</v>
      </c>
      <c r="H4333" s="15">
        <v>0</v>
      </c>
      <c r="I4333" s="15">
        <v>37.5</v>
      </c>
      <c r="J4333" s="15">
        <v>-37.5</v>
      </c>
      <c r="K4333" s="16">
        <v>0</v>
      </c>
      <c r="L4333" s="13" t="s">
        <v>239</v>
      </c>
    </row>
    <row r="4334" spans="1:12" ht="36">
      <c r="A4334" s="13" t="s">
        <v>2019</v>
      </c>
      <c r="B4334" s="14">
        <v>45807</v>
      </c>
      <c r="C4334" s="13" t="s">
        <v>2020</v>
      </c>
      <c r="D4334" s="13" t="s">
        <v>70</v>
      </c>
      <c r="E4334" s="13" t="s">
        <v>24</v>
      </c>
      <c r="F4334" s="15">
        <v>0</v>
      </c>
      <c r="G4334" s="15">
        <v>0</v>
      </c>
      <c r="H4334" s="15">
        <v>0</v>
      </c>
      <c r="I4334" s="15">
        <v>1612.5</v>
      </c>
      <c r="J4334" s="15">
        <v>-1612.5</v>
      </c>
      <c r="K4334" s="16">
        <v>0</v>
      </c>
      <c r="L4334" s="13" t="s">
        <v>239</v>
      </c>
    </row>
    <row r="4335" spans="1:12" ht="24">
      <c r="A4335" s="13" t="s">
        <v>4226</v>
      </c>
      <c r="B4335" s="14">
        <v>45807</v>
      </c>
      <c r="C4335" s="13" t="s">
        <v>297</v>
      </c>
      <c r="D4335" s="13" t="s">
        <v>70</v>
      </c>
      <c r="E4335" s="13" t="s">
        <v>24</v>
      </c>
      <c r="F4335" s="15">
        <v>0</v>
      </c>
      <c r="G4335" s="15">
        <v>0</v>
      </c>
      <c r="H4335" s="15">
        <v>0</v>
      </c>
      <c r="I4335" s="15">
        <v>125</v>
      </c>
      <c r="J4335" s="15">
        <v>-125</v>
      </c>
      <c r="K4335" s="16">
        <v>0</v>
      </c>
      <c r="L4335" s="13" t="s">
        <v>239</v>
      </c>
    </row>
    <row r="4336" spans="1:12" ht="24">
      <c r="A4336" s="13" t="s">
        <v>3371</v>
      </c>
      <c r="B4336" s="14">
        <v>45778</v>
      </c>
      <c r="C4336" s="13" t="s">
        <v>122</v>
      </c>
      <c r="D4336" s="13" t="s">
        <v>45</v>
      </c>
      <c r="E4336" s="13" t="s">
        <v>24</v>
      </c>
      <c r="F4336" s="15">
        <v>0</v>
      </c>
      <c r="G4336" s="15">
        <v>0</v>
      </c>
      <c r="H4336" s="15">
        <v>0</v>
      </c>
      <c r="I4336" s="15">
        <v>211.77</v>
      </c>
      <c r="J4336" s="15">
        <v>-211.77</v>
      </c>
      <c r="K4336" s="16">
        <v>0</v>
      </c>
      <c r="L4336" s="13" t="s">
        <v>2173</v>
      </c>
    </row>
    <row r="4337" spans="1:12" ht="24">
      <c r="A4337" s="13" t="s">
        <v>4236</v>
      </c>
      <c r="B4337" s="14">
        <v>45779</v>
      </c>
      <c r="C4337" s="13" t="s">
        <v>236</v>
      </c>
      <c r="D4337" s="13" t="s">
        <v>81</v>
      </c>
      <c r="E4337" s="13" t="s">
        <v>24</v>
      </c>
      <c r="F4337" s="15">
        <v>660.9</v>
      </c>
      <c r="G4337" s="15">
        <v>0</v>
      </c>
      <c r="H4337" s="15">
        <v>660.9</v>
      </c>
      <c r="I4337" s="15">
        <v>514.85</v>
      </c>
      <c r="J4337" s="15">
        <v>146.05000000000001</v>
      </c>
      <c r="K4337" s="16">
        <v>0.22098652999999999</v>
      </c>
      <c r="L4337" s="13" t="s">
        <v>2173</v>
      </c>
    </row>
    <row r="4338" spans="1:12">
      <c r="A4338" s="13" t="s">
        <v>4237</v>
      </c>
      <c r="B4338" s="14">
        <v>45783</v>
      </c>
      <c r="C4338" s="13" t="s">
        <v>611</v>
      </c>
      <c r="D4338" s="13" t="s">
        <v>120</v>
      </c>
      <c r="E4338" s="13" t="s">
        <v>24</v>
      </c>
      <c r="F4338" s="15">
        <v>66734.44</v>
      </c>
      <c r="G4338" s="15">
        <v>0</v>
      </c>
      <c r="H4338" s="15">
        <v>66734.44</v>
      </c>
      <c r="I4338" s="15">
        <v>46704.45</v>
      </c>
      <c r="J4338" s="15">
        <v>20029.990000000002</v>
      </c>
      <c r="K4338" s="16">
        <v>0.30014471999999998</v>
      </c>
      <c r="L4338" s="13" t="s">
        <v>2173</v>
      </c>
    </row>
    <row r="4339" spans="1:12">
      <c r="A4339" s="13" t="s">
        <v>1171</v>
      </c>
      <c r="B4339" s="14">
        <v>45786</v>
      </c>
      <c r="C4339" s="13" t="s">
        <v>611</v>
      </c>
      <c r="D4339" s="13" t="s">
        <v>120</v>
      </c>
      <c r="E4339" s="13" t="s">
        <v>24</v>
      </c>
      <c r="F4339" s="15">
        <v>0</v>
      </c>
      <c r="G4339" s="15">
        <v>0</v>
      </c>
      <c r="H4339" s="15">
        <v>0</v>
      </c>
      <c r="I4339" s="15">
        <v>110.21</v>
      </c>
      <c r="J4339" s="15">
        <v>-110.21</v>
      </c>
      <c r="K4339" s="16">
        <v>0</v>
      </c>
      <c r="L4339" s="13" t="s">
        <v>2173</v>
      </c>
    </row>
    <row r="4340" spans="1:12" ht="36">
      <c r="A4340" s="13" t="s">
        <v>4238</v>
      </c>
      <c r="B4340" s="14">
        <v>45786</v>
      </c>
      <c r="C4340" s="13" t="s">
        <v>2172</v>
      </c>
      <c r="D4340" s="13" t="s">
        <v>81</v>
      </c>
      <c r="E4340" s="13" t="s">
        <v>18</v>
      </c>
      <c r="F4340" s="15">
        <v>14199.47</v>
      </c>
      <c r="G4340" s="15">
        <v>0</v>
      </c>
      <c r="H4340" s="15">
        <v>14199.47</v>
      </c>
      <c r="I4340" s="15">
        <v>10307.83</v>
      </c>
      <c r="J4340" s="15">
        <v>3891.64</v>
      </c>
      <c r="K4340" s="16">
        <v>0.27406937999999997</v>
      </c>
      <c r="L4340" s="13" t="s">
        <v>2173</v>
      </c>
    </row>
    <row r="4341" spans="1:12">
      <c r="A4341" s="13" t="s">
        <v>4237</v>
      </c>
      <c r="B4341" s="14">
        <v>45786</v>
      </c>
      <c r="C4341" s="13" t="s">
        <v>611</v>
      </c>
      <c r="D4341" s="13" t="s">
        <v>120</v>
      </c>
      <c r="E4341" s="13" t="s">
        <v>24</v>
      </c>
      <c r="F4341" s="15">
        <v>0</v>
      </c>
      <c r="G4341" s="15">
        <v>0</v>
      </c>
      <c r="H4341" s="15">
        <v>0</v>
      </c>
      <c r="I4341" s="15">
        <v>91.64</v>
      </c>
      <c r="J4341" s="15">
        <v>-91.64</v>
      </c>
      <c r="K4341" s="16">
        <v>0</v>
      </c>
      <c r="L4341" s="13" t="s">
        <v>2173</v>
      </c>
    </row>
    <row r="4342" spans="1:12" ht="24">
      <c r="A4342" s="13" t="s">
        <v>4236</v>
      </c>
      <c r="B4342" s="14">
        <v>45787</v>
      </c>
      <c r="C4342" s="13" t="s">
        <v>236</v>
      </c>
      <c r="D4342" s="13" t="s">
        <v>81</v>
      </c>
      <c r="E4342" s="13" t="s">
        <v>24</v>
      </c>
      <c r="F4342" s="15">
        <v>0</v>
      </c>
      <c r="G4342" s="15">
        <v>0</v>
      </c>
      <c r="H4342" s="15">
        <v>0</v>
      </c>
      <c r="I4342" s="15">
        <v>-0.1</v>
      </c>
      <c r="J4342" s="15">
        <v>0.1</v>
      </c>
      <c r="K4342" s="16">
        <v>0</v>
      </c>
      <c r="L4342" s="13" t="s">
        <v>2173</v>
      </c>
    </row>
    <row r="4343" spans="1:12" ht="36">
      <c r="A4343" s="13" t="s">
        <v>4238</v>
      </c>
      <c r="B4343" s="14">
        <v>45789</v>
      </c>
      <c r="C4343" s="13" t="s">
        <v>2172</v>
      </c>
      <c r="D4343" s="13" t="s">
        <v>81</v>
      </c>
      <c r="E4343" s="13" t="s">
        <v>18</v>
      </c>
      <c r="F4343" s="15">
        <v>0</v>
      </c>
      <c r="G4343" s="15">
        <v>0</v>
      </c>
      <c r="H4343" s="15">
        <v>0</v>
      </c>
      <c r="I4343" s="15">
        <v>-682.27</v>
      </c>
      <c r="J4343" s="15">
        <v>682.27</v>
      </c>
      <c r="K4343" s="16">
        <v>0</v>
      </c>
      <c r="L4343" s="13" t="s">
        <v>2173</v>
      </c>
    </row>
    <row r="4344" spans="1:12">
      <c r="A4344" s="13" t="s">
        <v>4239</v>
      </c>
      <c r="B4344" s="14">
        <v>45789</v>
      </c>
      <c r="C4344" s="13" t="s">
        <v>611</v>
      </c>
      <c r="D4344" s="13" t="s">
        <v>120</v>
      </c>
      <c r="E4344" s="13" t="s">
        <v>24</v>
      </c>
      <c r="F4344" s="15">
        <v>119935.63</v>
      </c>
      <c r="G4344" s="15">
        <v>0</v>
      </c>
      <c r="H4344" s="15">
        <v>119935.63</v>
      </c>
      <c r="I4344" s="15">
        <v>87387.39</v>
      </c>
      <c r="J4344" s="15">
        <v>32548.240000000002</v>
      </c>
      <c r="K4344" s="16">
        <v>0.27138090999999998</v>
      </c>
      <c r="L4344" s="13" t="s">
        <v>2173</v>
      </c>
    </row>
    <row r="4345" spans="1:12" ht="24">
      <c r="A4345" s="13" t="s">
        <v>4240</v>
      </c>
      <c r="B4345" s="14">
        <v>45789</v>
      </c>
      <c r="C4345" s="13" t="s">
        <v>3357</v>
      </c>
      <c r="D4345" s="13" t="s">
        <v>45</v>
      </c>
      <c r="E4345" s="13" t="s">
        <v>24</v>
      </c>
      <c r="F4345" s="15">
        <v>37006.980000000003</v>
      </c>
      <c r="G4345" s="15">
        <v>0</v>
      </c>
      <c r="H4345" s="15">
        <v>37006.980000000003</v>
      </c>
      <c r="I4345" s="15">
        <v>26788.880000000001</v>
      </c>
      <c r="J4345" s="15">
        <v>10218.1</v>
      </c>
      <c r="K4345" s="16">
        <v>0.27611278</v>
      </c>
      <c r="L4345" s="13" t="s">
        <v>2173</v>
      </c>
    </row>
    <row r="4346" spans="1:12">
      <c r="A4346" s="13" t="s">
        <v>4239</v>
      </c>
      <c r="B4346" s="14">
        <v>45790</v>
      </c>
      <c r="C4346" s="13" t="s">
        <v>611</v>
      </c>
      <c r="D4346" s="13" t="s">
        <v>120</v>
      </c>
      <c r="E4346" s="13" t="s">
        <v>24</v>
      </c>
      <c r="F4346" s="15">
        <v>0</v>
      </c>
      <c r="G4346" s="15">
        <v>-393</v>
      </c>
      <c r="H4346" s="15">
        <v>-393</v>
      </c>
      <c r="I4346" s="15">
        <v>-1529.35</v>
      </c>
      <c r="J4346" s="15">
        <v>1136.3499999999999</v>
      </c>
      <c r="K4346" s="16">
        <v>-2.8914758300000001</v>
      </c>
      <c r="L4346" s="13" t="s">
        <v>2173</v>
      </c>
    </row>
    <row r="4347" spans="1:12">
      <c r="A4347" s="13" t="s">
        <v>4237</v>
      </c>
      <c r="B4347" s="14">
        <v>45791</v>
      </c>
      <c r="C4347" s="13" t="s">
        <v>611</v>
      </c>
      <c r="D4347" s="13" t="s">
        <v>120</v>
      </c>
      <c r="E4347" s="13" t="s">
        <v>24</v>
      </c>
      <c r="F4347" s="15">
        <v>0</v>
      </c>
      <c r="G4347" s="15">
        <v>0</v>
      </c>
      <c r="H4347" s="15">
        <v>0</v>
      </c>
      <c r="I4347" s="15">
        <v>-604</v>
      </c>
      <c r="J4347" s="15">
        <v>604</v>
      </c>
      <c r="K4347" s="16">
        <v>0</v>
      </c>
      <c r="L4347" s="13" t="s">
        <v>2173</v>
      </c>
    </row>
    <row r="4348" spans="1:12" ht="24">
      <c r="A4348" s="13" t="s">
        <v>623</v>
      </c>
      <c r="B4348" s="14">
        <v>45791</v>
      </c>
      <c r="C4348" s="13" t="s">
        <v>236</v>
      </c>
      <c r="D4348" s="13" t="s">
        <v>81</v>
      </c>
      <c r="E4348" s="13" t="s">
        <v>24</v>
      </c>
      <c r="F4348" s="15">
        <v>0</v>
      </c>
      <c r="G4348" s="15">
        <v>0</v>
      </c>
      <c r="H4348" s="15">
        <v>0</v>
      </c>
      <c r="I4348" s="15">
        <v>13.91</v>
      </c>
      <c r="J4348" s="15">
        <v>-13.91</v>
      </c>
      <c r="K4348" s="16">
        <v>0</v>
      </c>
      <c r="L4348" s="13" t="s">
        <v>2173</v>
      </c>
    </row>
    <row r="4349" spans="1:12" ht="24">
      <c r="A4349" s="13" t="s">
        <v>4241</v>
      </c>
      <c r="B4349" s="14">
        <v>45791</v>
      </c>
      <c r="C4349" s="13" t="s">
        <v>3357</v>
      </c>
      <c r="D4349" s="13" t="s">
        <v>45</v>
      </c>
      <c r="E4349" s="13" t="s">
        <v>24</v>
      </c>
      <c r="F4349" s="15">
        <v>101401.1</v>
      </c>
      <c r="G4349" s="15">
        <v>0</v>
      </c>
      <c r="H4349" s="15">
        <v>101401.1</v>
      </c>
      <c r="I4349" s="15">
        <v>73745.740000000005</v>
      </c>
      <c r="J4349" s="15">
        <v>27655.360000000001</v>
      </c>
      <c r="K4349" s="16">
        <v>0.27273235000000001</v>
      </c>
      <c r="L4349" s="13" t="s">
        <v>2173</v>
      </c>
    </row>
    <row r="4350" spans="1:12" ht="24">
      <c r="A4350" s="13" t="s">
        <v>4241</v>
      </c>
      <c r="B4350" s="14">
        <v>45792</v>
      </c>
      <c r="C4350" s="13" t="s">
        <v>3357</v>
      </c>
      <c r="D4350" s="13" t="s">
        <v>45</v>
      </c>
      <c r="E4350" s="13" t="s">
        <v>24</v>
      </c>
      <c r="F4350" s="15">
        <v>0</v>
      </c>
      <c r="G4350" s="15">
        <v>1226.25</v>
      </c>
      <c r="H4350" s="15">
        <v>1226.25</v>
      </c>
      <c r="I4350" s="15">
        <v>981</v>
      </c>
      <c r="J4350" s="15">
        <v>245.25</v>
      </c>
      <c r="K4350" s="16">
        <v>0.2</v>
      </c>
      <c r="L4350" s="13" t="s">
        <v>2173</v>
      </c>
    </row>
    <row r="4351" spans="1:12" ht="24">
      <c r="A4351" s="13" t="s">
        <v>3043</v>
      </c>
      <c r="B4351" s="14">
        <v>45792</v>
      </c>
      <c r="C4351" s="13" t="s">
        <v>236</v>
      </c>
      <c r="D4351" s="13" t="s">
        <v>81</v>
      </c>
      <c r="E4351" s="13" t="s">
        <v>24</v>
      </c>
      <c r="F4351" s="15">
        <v>0</v>
      </c>
      <c r="G4351" s="15">
        <v>0</v>
      </c>
      <c r="H4351" s="15">
        <v>0</v>
      </c>
      <c r="I4351" s="15">
        <v>-1875</v>
      </c>
      <c r="J4351" s="15">
        <v>1875</v>
      </c>
      <c r="K4351" s="16">
        <v>0</v>
      </c>
      <c r="L4351" s="13" t="s">
        <v>2173</v>
      </c>
    </row>
    <row r="4352" spans="1:12">
      <c r="A4352" s="13" t="s">
        <v>4239</v>
      </c>
      <c r="B4352" s="14">
        <v>45793</v>
      </c>
      <c r="C4352" s="13" t="s">
        <v>611</v>
      </c>
      <c r="D4352" s="13" t="s">
        <v>120</v>
      </c>
      <c r="E4352" s="13" t="s">
        <v>24</v>
      </c>
      <c r="F4352" s="15">
        <v>0</v>
      </c>
      <c r="G4352" s="15">
        <v>0</v>
      </c>
      <c r="H4352" s="15">
        <v>0</v>
      </c>
      <c r="I4352" s="15">
        <v>6.53</v>
      </c>
      <c r="J4352" s="15">
        <v>-6.53</v>
      </c>
      <c r="K4352" s="16">
        <v>0</v>
      </c>
      <c r="L4352" s="13" t="s">
        <v>2173</v>
      </c>
    </row>
    <row r="4353" spans="1:12" ht="24">
      <c r="A4353" s="13" t="s">
        <v>4241</v>
      </c>
      <c r="B4353" s="14">
        <v>45796</v>
      </c>
      <c r="C4353" s="13" t="s">
        <v>3357</v>
      </c>
      <c r="D4353" s="13" t="s">
        <v>45</v>
      </c>
      <c r="E4353" s="13" t="s">
        <v>24</v>
      </c>
      <c r="F4353" s="15">
        <v>0</v>
      </c>
      <c r="G4353" s="15">
        <v>0</v>
      </c>
      <c r="H4353" s="15">
        <v>0</v>
      </c>
      <c r="I4353" s="15">
        <v>9.8699999999999992</v>
      </c>
      <c r="J4353" s="15">
        <v>-9.8699999999999992</v>
      </c>
      <c r="K4353" s="16">
        <v>0</v>
      </c>
      <c r="L4353" s="13" t="s">
        <v>2173</v>
      </c>
    </row>
    <row r="4354" spans="1:12">
      <c r="A4354" s="13" t="s">
        <v>4242</v>
      </c>
      <c r="B4354" s="14">
        <v>45797</v>
      </c>
      <c r="C4354" s="13" t="s">
        <v>4243</v>
      </c>
      <c r="D4354" s="13" t="s">
        <v>81</v>
      </c>
      <c r="E4354" s="13" t="s">
        <v>24</v>
      </c>
      <c r="F4354" s="15">
        <v>3900</v>
      </c>
      <c r="G4354" s="15">
        <v>0</v>
      </c>
      <c r="H4354" s="15">
        <v>3900</v>
      </c>
      <c r="I4354" s="15">
        <v>2918.12</v>
      </c>
      <c r="J4354" s="15">
        <v>981.88</v>
      </c>
      <c r="K4354" s="16">
        <v>0.25176409999999999</v>
      </c>
      <c r="L4354" s="13" t="s">
        <v>2173</v>
      </c>
    </row>
    <row r="4355" spans="1:12">
      <c r="A4355" s="13" t="s">
        <v>1171</v>
      </c>
      <c r="B4355" s="14">
        <v>45797</v>
      </c>
      <c r="C4355" s="13" t="s">
        <v>611</v>
      </c>
      <c r="D4355" s="13" t="s">
        <v>120</v>
      </c>
      <c r="E4355" s="13" t="s">
        <v>24</v>
      </c>
      <c r="F4355" s="15">
        <v>0</v>
      </c>
      <c r="G4355" s="15">
        <v>0</v>
      </c>
      <c r="H4355" s="15">
        <v>0</v>
      </c>
      <c r="I4355" s="15">
        <v>327</v>
      </c>
      <c r="J4355" s="15">
        <v>-327</v>
      </c>
      <c r="K4355" s="16">
        <v>0</v>
      </c>
      <c r="L4355" s="13" t="s">
        <v>2173</v>
      </c>
    </row>
    <row r="4356" spans="1:12" ht="24">
      <c r="A4356" s="13" t="s">
        <v>4244</v>
      </c>
      <c r="B4356" s="14">
        <v>45800</v>
      </c>
      <c r="C4356" s="13" t="s">
        <v>3357</v>
      </c>
      <c r="D4356" s="13" t="s">
        <v>45</v>
      </c>
      <c r="E4356" s="13" t="s">
        <v>24</v>
      </c>
      <c r="F4356" s="15">
        <v>1275</v>
      </c>
      <c r="G4356" s="15">
        <v>0</v>
      </c>
      <c r="H4356" s="15">
        <v>1275</v>
      </c>
      <c r="I4356" s="15">
        <v>836.3</v>
      </c>
      <c r="J4356" s="15">
        <v>438.7</v>
      </c>
      <c r="K4356" s="16">
        <v>0.34407842999999999</v>
      </c>
      <c r="L4356" s="13" t="s">
        <v>2173</v>
      </c>
    </row>
    <row r="4357" spans="1:12" ht="24">
      <c r="A4357" s="13" t="s">
        <v>3356</v>
      </c>
      <c r="B4357" s="14">
        <v>45804</v>
      </c>
      <c r="C4357" s="13" t="s">
        <v>3357</v>
      </c>
      <c r="D4357" s="13" t="s">
        <v>45</v>
      </c>
      <c r="E4357" s="13" t="s">
        <v>24</v>
      </c>
      <c r="F4357" s="15">
        <v>0</v>
      </c>
      <c r="G4357" s="15">
        <v>0</v>
      </c>
      <c r="H4357" s="15">
        <v>0</v>
      </c>
      <c r="I4357" s="15">
        <v>21.25</v>
      </c>
      <c r="J4357" s="15">
        <v>-21.25</v>
      </c>
      <c r="K4357" s="16">
        <v>0</v>
      </c>
      <c r="L4357" s="13" t="s">
        <v>2173</v>
      </c>
    </row>
    <row r="4358" spans="1:12">
      <c r="A4358" s="13" t="s">
        <v>1606</v>
      </c>
      <c r="B4358" s="14">
        <v>45804</v>
      </c>
      <c r="C4358" s="13" t="s">
        <v>611</v>
      </c>
      <c r="D4358" s="13" t="s">
        <v>120</v>
      </c>
      <c r="E4358" s="13" t="s">
        <v>24</v>
      </c>
      <c r="F4358" s="15">
        <v>0</v>
      </c>
      <c r="G4358" s="15">
        <v>0</v>
      </c>
      <c r="H4358" s="15">
        <v>0</v>
      </c>
      <c r="I4358" s="15">
        <v>-224.4</v>
      </c>
      <c r="J4358" s="15">
        <v>224.4</v>
      </c>
      <c r="K4358" s="16">
        <v>0</v>
      </c>
      <c r="L4358" s="13" t="s">
        <v>2173</v>
      </c>
    </row>
    <row r="4359" spans="1:12" ht="24">
      <c r="A4359" s="13" t="s">
        <v>3596</v>
      </c>
      <c r="B4359" s="14">
        <v>45804</v>
      </c>
      <c r="C4359" s="13" t="s">
        <v>236</v>
      </c>
      <c r="D4359" s="13" t="s">
        <v>81</v>
      </c>
      <c r="E4359" s="13" t="s">
        <v>24</v>
      </c>
      <c r="F4359" s="15">
        <v>0</v>
      </c>
      <c r="G4359" s="15">
        <v>0</v>
      </c>
      <c r="H4359" s="15">
        <v>0</v>
      </c>
      <c r="I4359" s="15">
        <v>446.25</v>
      </c>
      <c r="J4359" s="15">
        <v>-446.25</v>
      </c>
      <c r="K4359" s="16">
        <v>0</v>
      </c>
      <c r="L4359" s="13" t="s">
        <v>2173</v>
      </c>
    </row>
    <row r="4360" spans="1:12">
      <c r="A4360" s="13" t="s">
        <v>4239</v>
      </c>
      <c r="B4360" s="14">
        <v>45805</v>
      </c>
      <c r="C4360" s="13" t="s">
        <v>611</v>
      </c>
      <c r="D4360" s="13" t="s">
        <v>120</v>
      </c>
      <c r="E4360" s="13" t="s">
        <v>24</v>
      </c>
      <c r="F4360" s="15">
        <v>0</v>
      </c>
      <c r="G4360" s="15">
        <v>0</v>
      </c>
      <c r="H4360" s="15">
        <v>0</v>
      </c>
      <c r="I4360" s="15">
        <v>11.7</v>
      </c>
      <c r="J4360" s="15">
        <v>-11.7</v>
      </c>
      <c r="K4360" s="16">
        <v>0</v>
      </c>
      <c r="L4360" s="13" t="s">
        <v>2173</v>
      </c>
    </row>
    <row r="4361" spans="1:12" ht="24">
      <c r="A4361" s="13" t="s">
        <v>4236</v>
      </c>
      <c r="B4361" s="14">
        <v>45805</v>
      </c>
      <c r="C4361" s="13" t="s">
        <v>236</v>
      </c>
      <c r="D4361" s="13" t="s">
        <v>81</v>
      </c>
      <c r="E4361" s="13" t="s">
        <v>24</v>
      </c>
      <c r="F4361" s="15">
        <v>0</v>
      </c>
      <c r="G4361" s="15">
        <v>0</v>
      </c>
      <c r="H4361" s="15">
        <v>0</v>
      </c>
      <c r="I4361" s="15">
        <v>0.1</v>
      </c>
      <c r="J4361" s="15">
        <v>-0.1</v>
      </c>
      <c r="K4361" s="16">
        <v>0</v>
      </c>
      <c r="L4361" s="13" t="s">
        <v>2173</v>
      </c>
    </row>
    <row r="4362" spans="1:12">
      <c r="A4362" s="13" t="s">
        <v>4237</v>
      </c>
      <c r="B4362" s="14">
        <v>45806</v>
      </c>
      <c r="C4362" s="13" t="s">
        <v>611</v>
      </c>
      <c r="D4362" s="13" t="s">
        <v>120</v>
      </c>
      <c r="E4362" s="13" t="s">
        <v>24</v>
      </c>
      <c r="F4362" s="15">
        <v>0</v>
      </c>
      <c r="G4362" s="15">
        <v>0</v>
      </c>
      <c r="H4362" s="15">
        <v>0</v>
      </c>
      <c r="I4362" s="15">
        <v>-15.01</v>
      </c>
      <c r="J4362" s="15">
        <v>15.01</v>
      </c>
      <c r="K4362" s="16">
        <v>0</v>
      </c>
      <c r="L4362" s="13" t="s">
        <v>2173</v>
      </c>
    </row>
    <row r="4363" spans="1:12" ht="24">
      <c r="A4363" s="13" t="s">
        <v>4245</v>
      </c>
      <c r="B4363" s="14">
        <v>45784</v>
      </c>
      <c r="C4363" s="13" t="s">
        <v>332</v>
      </c>
      <c r="D4363" s="13" t="s">
        <v>120</v>
      </c>
      <c r="E4363" s="13" t="s">
        <v>33</v>
      </c>
      <c r="F4363" s="15">
        <v>6294.24</v>
      </c>
      <c r="G4363" s="15">
        <v>0</v>
      </c>
      <c r="H4363" s="15">
        <v>6294.24</v>
      </c>
      <c r="I4363" s="15">
        <v>5035.37</v>
      </c>
      <c r="J4363" s="15">
        <v>1258.8699999999999</v>
      </c>
      <c r="K4363" s="16">
        <v>0.2000035</v>
      </c>
      <c r="L4363" s="13" t="s">
        <v>3482</v>
      </c>
    </row>
    <row r="4364" spans="1:12" ht="24">
      <c r="A4364" s="13" t="s">
        <v>4245</v>
      </c>
      <c r="B4364" s="14">
        <v>45790</v>
      </c>
      <c r="C4364" s="13" t="s">
        <v>332</v>
      </c>
      <c r="D4364" s="13" t="s">
        <v>120</v>
      </c>
      <c r="E4364" s="13" t="s">
        <v>33</v>
      </c>
      <c r="F4364" s="15">
        <v>0</v>
      </c>
      <c r="G4364" s="15">
        <v>0</v>
      </c>
      <c r="H4364" s="15">
        <v>0</v>
      </c>
      <c r="I4364" s="15">
        <v>215.92</v>
      </c>
      <c r="J4364" s="15">
        <v>-215.92</v>
      </c>
      <c r="K4364" s="16">
        <v>0</v>
      </c>
      <c r="L4364" s="13" t="s">
        <v>3482</v>
      </c>
    </row>
    <row r="4365" spans="1:12">
      <c r="A4365" s="13" t="s">
        <v>2513</v>
      </c>
      <c r="B4365" s="14">
        <v>45778</v>
      </c>
      <c r="C4365" s="13" t="s">
        <v>291</v>
      </c>
      <c r="D4365" s="13" t="s">
        <v>45</v>
      </c>
      <c r="E4365" s="13" t="s">
        <v>24</v>
      </c>
      <c r="F4365" s="15">
        <v>0</v>
      </c>
      <c r="G4365" s="15">
        <v>0</v>
      </c>
      <c r="H4365" s="15">
        <v>0</v>
      </c>
      <c r="I4365" s="15">
        <v>-77.14</v>
      </c>
      <c r="J4365" s="15">
        <v>77.14</v>
      </c>
      <c r="K4365" s="16">
        <v>0</v>
      </c>
      <c r="L4365" s="13" t="s">
        <v>241</v>
      </c>
    </row>
    <row r="4366" spans="1:12">
      <c r="A4366" s="13" t="s">
        <v>3092</v>
      </c>
      <c r="B4366" s="14">
        <v>45778</v>
      </c>
      <c r="C4366" s="13" t="s">
        <v>291</v>
      </c>
      <c r="D4366" s="13" t="s">
        <v>45</v>
      </c>
      <c r="E4366" s="13" t="s">
        <v>24</v>
      </c>
      <c r="F4366" s="15">
        <v>0</v>
      </c>
      <c r="G4366" s="15">
        <v>138.1</v>
      </c>
      <c r="H4366" s="15">
        <v>138.1</v>
      </c>
      <c r="I4366" s="15">
        <v>110.48</v>
      </c>
      <c r="J4366" s="15">
        <v>27.62</v>
      </c>
      <c r="K4366" s="16">
        <v>0.2</v>
      </c>
      <c r="L4366" s="13" t="s">
        <v>241</v>
      </c>
    </row>
    <row r="4367" spans="1:12" ht="36">
      <c r="A4367" s="13" t="s">
        <v>3415</v>
      </c>
      <c r="B4367" s="14">
        <v>45779</v>
      </c>
      <c r="C4367" s="13" t="s">
        <v>490</v>
      </c>
      <c r="D4367" s="13" t="s">
        <v>45</v>
      </c>
      <c r="E4367" s="13" t="s">
        <v>24</v>
      </c>
      <c r="F4367" s="15">
        <v>0</v>
      </c>
      <c r="G4367" s="15">
        <v>0</v>
      </c>
      <c r="H4367" s="15">
        <v>0</v>
      </c>
      <c r="I4367" s="15">
        <v>-3700</v>
      </c>
      <c r="J4367" s="15">
        <v>3700</v>
      </c>
      <c r="K4367" s="16">
        <v>0</v>
      </c>
      <c r="L4367" s="13" t="s">
        <v>241</v>
      </c>
    </row>
    <row r="4368" spans="1:12">
      <c r="A4368" s="13" t="s">
        <v>2513</v>
      </c>
      <c r="B4368" s="14">
        <v>45779</v>
      </c>
      <c r="C4368" s="13" t="s">
        <v>291</v>
      </c>
      <c r="D4368" s="13" t="s">
        <v>45</v>
      </c>
      <c r="E4368" s="13" t="s">
        <v>24</v>
      </c>
      <c r="F4368" s="15">
        <v>0</v>
      </c>
      <c r="G4368" s="15">
        <v>0</v>
      </c>
      <c r="H4368" s="15">
        <v>0</v>
      </c>
      <c r="I4368" s="15">
        <v>185</v>
      </c>
      <c r="J4368" s="15">
        <v>-185</v>
      </c>
      <c r="K4368" s="16">
        <v>0</v>
      </c>
      <c r="L4368" s="13" t="s">
        <v>241</v>
      </c>
    </row>
    <row r="4369" spans="1:12" ht="24">
      <c r="A4369" s="13" t="s">
        <v>674</v>
      </c>
      <c r="B4369" s="14">
        <v>45779</v>
      </c>
      <c r="C4369" s="13" t="s">
        <v>325</v>
      </c>
      <c r="D4369" s="13" t="s">
        <v>45</v>
      </c>
      <c r="E4369" s="13" t="s">
        <v>24</v>
      </c>
      <c r="F4369" s="15">
        <v>0</v>
      </c>
      <c r="G4369" s="15">
        <v>0</v>
      </c>
      <c r="H4369" s="15">
        <v>0</v>
      </c>
      <c r="I4369" s="15">
        <v>146.19999999999999</v>
      </c>
      <c r="J4369" s="15">
        <v>-146.19999999999999</v>
      </c>
      <c r="K4369" s="16">
        <v>0</v>
      </c>
      <c r="L4369" s="13" t="s">
        <v>241</v>
      </c>
    </row>
    <row r="4370" spans="1:12">
      <c r="A4370" s="13" t="s">
        <v>3092</v>
      </c>
      <c r="B4370" s="14">
        <v>45779</v>
      </c>
      <c r="C4370" s="13" t="s">
        <v>291</v>
      </c>
      <c r="D4370" s="13" t="s">
        <v>45</v>
      </c>
      <c r="E4370" s="13" t="s">
        <v>24</v>
      </c>
      <c r="F4370" s="15">
        <v>0</v>
      </c>
      <c r="G4370" s="15">
        <v>-9.56</v>
      </c>
      <c r="H4370" s="15">
        <v>-9.56</v>
      </c>
      <c r="I4370" s="15">
        <v>0</v>
      </c>
      <c r="J4370" s="15">
        <v>-9.56</v>
      </c>
      <c r="K4370" s="16">
        <v>1</v>
      </c>
      <c r="L4370" s="13" t="s">
        <v>241</v>
      </c>
    </row>
    <row r="4371" spans="1:12" ht="36">
      <c r="A4371" s="13" t="s">
        <v>3415</v>
      </c>
      <c r="B4371" s="14">
        <v>45781</v>
      </c>
      <c r="C4371" s="13" t="s">
        <v>490</v>
      </c>
      <c r="D4371" s="13" t="s">
        <v>45</v>
      </c>
      <c r="E4371" s="13" t="s">
        <v>24</v>
      </c>
      <c r="F4371" s="15">
        <v>0</v>
      </c>
      <c r="G4371" s="15">
        <v>0</v>
      </c>
      <c r="H4371" s="15">
        <v>0</v>
      </c>
      <c r="I4371" s="15">
        <v>-46.25</v>
      </c>
      <c r="J4371" s="15">
        <v>46.25</v>
      </c>
      <c r="K4371" s="16">
        <v>0</v>
      </c>
      <c r="L4371" s="13" t="s">
        <v>241</v>
      </c>
    </row>
    <row r="4372" spans="1:12">
      <c r="A4372" s="13" t="s">
        <v>3037</v>
      </c>
      <c r="B4372" s="14">
        <v>45784</v>
      </c>
      <c r="C4372" s="13" t="s">
        <v>221</v>
      </c>
      <c r="D4372" s="13" t="s">
        <v>45</v>
      </c>
      <c r="E4372" s="13" t="s">
        <v>24</v>
      </c>
      <c r="F4372" s="15">
        <v>0</v>
      </c>
      <c r="G4372" s="15">
        <v>0</v>
      </c>
      <c r="H4372" s="15">
        <v>0</v>
      </c>
      <c r="I4372" s="15">
        <v>185.63</v>
      </c>
      <c r="J4372" s="15">
        <v>-185.63</v>
      </c>
      <c r="K4372" s="16">
        <v>0</v>
      </c>
      <c r="L4372" s="13" t="s">
        <v>241</v>
      </c>
    </row>
    <row r="4373" spans="1:12">
      <c r="A4373" s="13" t="s">
        <v>4246</v>
      </c>
      <c r="B4373" s="14">
        <v>45784</v>
      </c>
      <c r="C4373" s="13" t="s">
        <v>2725</v>
      </c>
      <c r="D4373" s="13" t="s">
        <v>45</v>
      </c>
      <c r="E4373" s="13" t="s">
        <v>24</v>
      </c>
      <c r="F4373" s="15">
        <v>4649.5</v>
      </c>
      <c r="G4373" s="15">
        <v>0</v>
      </c>
      <c r="H4373" s="15">
        <v>4649.5</v>
      </c>
      <c r="I4373" s="15">
        <v>4030.31</v>
      </c>
      <c r="J4373" s="15">
        <v>619.19000000000005</v>
      </c>
      <c r="K4373" s="16">
        <v>0.13317345999999999</v>
      </c>
      <c r="L4373" s="13" t="s">
        <v>241</v>
      </c>
    </row>
    <row r="4374" spans="1:12" ht="24">
      <c r="A4374" s="13" t="s">
        <v>1150</v>
      </c>
      <c r="B4374" s="14">
        <v>45784</v>
      </c>
      <c r="C4374" s="13" t="s">
        <v>82</v>
      </c>
      <c r="D4374" s="13" t="s">
        <v>81</v>
      </c>
      <c r="E4374" s="13" t="s">
        <v>24</v>
      </c>
      <c r="F4374" s="15">
        <v>0</v>
      </c>
      <c r="G4374" s="15">
        <v>2891.28</v>
      </c>
      <c r="H4374" s="15">
        <v>2891.28</v>
      </c>
      <c r="I4374" s="15">
        <v>1936</v>
      </c>
      <c r="J4374" s="15">
        <v>955.28</v>
      </c>
      <c r="K4374" s="16">
        <v>0.33040037999999999</v>
      </c>
      <c r="L4374" s="13" t="s">
        <v>241</v>
      </c>
    </row>
    <row r="4375" spans="1:12" ht="36">
      <c r="A4375" s="13" t="s">
        <v>3411</v>
      </c>
      <c r="B4375" s="14">
        <v>45785</v>
      </c>
      <c r="C4375" s="13" t="s">
        <v>473</v>
      </c>
      <c r="D4375" s="13" t="s">
        <v>45</v>
      </c>
      <c r="E4375" s="13" t="s">
        <v>24</v>
      </c>
      <c r="F4375" s="15">
        <v>0</v>
      </c>
      <c r="G4375" s="15">
        <v>0</v>
      </c>
      <c r="H4375" s="15">
        <v>0</v>
      </c>
      <c r="I4375" s="15">
        <v>898.85</v>
      </c>
      <c r="J4375" s="15">
        <v>-898.85</v>
      </c>
      <c r="K4375" s="16">
        <v>0</v>
      </c>
      <c r="L4375" s="13" t="s">
        <v>241</v>
      </c>
    </row>
    <row r="4376" spans="1:12">
      <c r="A4376" s="13" t="s">
        <v>4247</v>
      </c>
      <c r="B4376" s="14">
        <v>45785</v>
      </c>
      <c r="C4376" s="13" t="s">
        <v>221</v>
      </c>
      <c r="D4376" s="13" t="s">
        <v>45</v>
      </c>
      <c r="E4376" s="13" t="s">
        <v>24</v>
      </c>
      <c r="F4376" s="15">
        <v>32320</v>
      </c>
      <c r="G4376" s="15">
        <v>0</v>
      </c>
      <c r="H4376" s="15">
        <v>32320</v>
      </c>
      <c r="I4376" s="15">
        <v>27527.26</v>
      </c>
      <c r="J4376" s="15">
        <v>4792.74</v>
      </c>
      <c r="K4376" s="16">
        <v>0.14829022</v>
      </c>
      <c r="L4376" s="13" t="s">
        <v>241</v>
      </c>
    </row>
    <row r="4377" spans="1:12" ht="24">
      <c r="A4377" s="13" t="s">
        <v>4248</v>
      </c>
      <c r="B4377" s="14">
        <v>45785</v>
      </c>
      <c r="C4377" s="13" t="s">
        <v>275</v>
      </c>
      <c r="D4377" s="13" t="s">
        <v>45</v>
      </c>
      <c r="E4377" s="13" t="s">
        <v>24</v>
      </c>
      <c r="F4377" s="15">
        <v>30206.86</v>
      </c>
      <c r="G4377" s="15">
        <v>0</v>
      </c>
      <c r="H4377" s="15">
        <v>30206.86</v>
      </c>
      <c r="I4377" s="15">
        <v>24058.7</v>
      </c>
      <c r="J4377" s="15">
        <v>6148.16</v>
      </c>
      <c r="K4377" s="16">
        <v>0.20353521999999999</v>
      </c>
      <c r="L4377" s="13" t="s">
        <v>241</v>
      </c>
    </row>
    <row r="4378" spans="1:12">
      <c r="A4378" s="13" t="s">
        <v>2922</v>
      </c>
      <c r="B4378" s="14">
        <v>45786</v>
      </c>
      <c r="C4378" s="13" t="s">
        <v>291</v>
      </c>
      <c r="D4378" s="13" t="s">
        <v>45</v>
      </c>
      <c r="E4378" s="13" t="s">
        <v>24</v>
      </c>
      <c r="F4378" s="15">
        <v>0</v>
      </c>
      <c r="G4378" s="15">
        <v>0</v>
      </c>
      <c r="H4378" s="15">
        <v>0</v>
      </c>
      <c r="I4378" s="15">
        <v>-12.52</v>
      </c>
      <c r="J4378" s="15">
        <v>12.52</v>
      </c>
      <c r="K4378" s="16">
        <v>0</v>
      </c>
      <c r="L4378" s="13" t="s">
        <v>241</v>
      </c>
    </row>
    <row r="4379" spans="1:12" ht="24">
      <c r="A4379" s="13" t="s">
        <v>4248</v>
      </c>
      <c r="B4379" s="14">
        <v>45786</v>
      </c>
      <c r="C4379" s="13" t="s">
        <v>275</v>
      </c>
      <c r="D4379" s="13" t="s">
        <v>45</v>
      </c>
      <c r="E4379" s="13" t="s">
        <v>24</v>
      </c>
      <c r="F4379" s="15">
        <v>0</v>
      </c>
      <c r="G4379" s="15">
        <v>-82.66</v>
      </c>
      <c r="H4379" s="15">
        <v>-82.66</v>
      </c>
      <c r="I4379" s="15">
        <v>-64.349999999999994</v>
      </c>
      <c r="J4379" s="15">
        <v>-18.309999999999999</v>
      </c>
      <c r="K4379" s="16">
        <v>0.22150980000000001</v>
      </c>
      <c r="L4379" s="13" t="s">
        <v>241</v>
      </c>
    </row>
    <row r="4380" spans="1:12">
      <c r="A4380" s="13" t="s">
        <v>3037</v>
      </c>
      <c r="B4380" s="14">
        <v>45786</v>
      </c>
      <c r="C4380" s="13" t="s">
        <v>221</v>
      </c>
      <c r="D4380" s="13" t="s">
        <v>45</v>
      </c>
      <c r="E4380" s="13" t="s">
        <v>24</v>
      </c>
      <c r="F4380" s="15">
        <v>0</v>
      </c>
      <c r="G4380" s="15">
        <v>0</v>
      </c>
      <c r="H4380" s="15">
        <v>0</v>
      </c>
      <c r="I4380" s="15">
        <v>7.05</v>
      </c>
      <c r="J4380" s="15">
        <v>-7.05</v>
      </c>
      <c r="K4380" s="16">
        <v>0</v>
      </c>
      <c r="L4380" s="13" t="s">
        <v>241</v>
      </c>
    </row>
    <row r="4381" spans="1:12" ht="24">
      <c r="A4381" s="13" t="s">
        <v>3322</v>
      </c>
      <c r="B4381" s="14">
        <v>45786</v>
      </c>
      <c r="C4381" s="13" t="s">
        <v>3186</v>
      </c>
      <c r="D4381" s="13" t="s">
        <v>45</v>
      </c>
      <c r="E4381" s="13" t="s">
        <v>24</v>
      </c>
      <c r="F4381" s="15">
        <v>0</v>
      </c>
      <c r="G4381" s="15">
        <v>0</v>
      </c>
      <c r="H4381" s="15">
        <v>0</v>
      </c>
      <c r="I4381" s="15">
        <v>-14.09</v>
      </c>
      <c r="J4381" s="15">
        <v>14.09</v>
      </c>
      <c r="K4381" s="16">
        <v>0</v>
      </c>
      <c r="L4381" s="13" t="s">
        <v>241</v>
      </c>
    </row>
    <row r="4382" spans="1:12">
      <c r="A4382" s="13" t="s">
        <v>2513</v>
      </c>
      <c r="B4382" s="14">
        <v>45789</v>
      </c>
      <c r="C4382" s="13" t="s">
        <v>291</v>
      </c>
      <c r="D4382" s="13" t="s">
        <v>45</v>
      </c>
      <c r="E4382" s="13" t="s">
        <v>24</v>
      </c>
      <c r="F4382" s="15">
        <v>0</v>
      </c>
      <c r="G4382" s="15">
        <v>0</v>
      </c>
      <c r="H4382" s="15">
        <v>0</v>
      </c>
      <c r="I4382" s="15">
        <v>0.4</v>
      </c>
      <c r="J4382" s="15">
        <v>-0.4</v>
      </c>
      <c r="K4382" s="16">
        <v>0</v>
      </c>
      <c r="L4382" s="13" t="s">
        <v>241</v>
      </c>
    </row>
    <row r="4383" spans="1:12" ht="24">
      <c r="A4383" s="13" t="s">
        <v>3274</v>
      </c>
      <c r="B4383" s="14">
        <v>45789</v>
      </c>
      <c r="C4383" s="13" t="s">
        <v>275</v>
      </c>
      <c r="D4383" s="13" t="s">
        <v>45</v>
      </c>
      <c r="E4383" s="13" t="s">
        <v>24</v>
      </c>
      <c r="F4383" s="15">
        <v>0</v>
      </c>
      <c r="G4383" s="15">
        <v>0</v>
      </c>
      <c r="H4383" s="15">
        <v>0</v>
      </c>
      <c r="I4383" s="15">
        <v>85.47</v>
      </c>
      <c r="J4383" s="15">
        <v>-85.47</v>
      </c>
      <c r="K4383" s="16">
        <v>0</v>
      </c>
      <c r="L4383" s="13" t="s">
        <v>241</v>
      </c>
    </row>
    <row r="4384" spans="1:12" ht="24">
      <c r="A4384" s="13" t="s">
        <v>4248</v>
      </c>
      <c r="B4384" s="14">
        <v>45789</v>
      </c>
      <c r="C4384" s="13" t="s">
        <v>275</v>
      </c>
      <c r="D4384" s="13" t="s">
        <v>45</v>
      </c>
      <c r="E4384" s="13" t="s">
        <v>24</v>
      </c>
      <c r="F4384" s="15">
        <v>0</v>
      </c>
      <c r="G4384" s="15">
        <v>0</v>
      </c>
      <c r="H4384" s="15">
        <v>0</v>
      </c>
      <c r="I4384" s="15">
        <v>-1</v>
      </c>
      <c r="J4384" s="15">
        <v>1</v>
      </c>
      <c r="K4384" s="16">
        <v>0</v>
      </c>
      <c r="L4384" s="13" t="s">
        <v>241</v>
      </c>
    </row>
    <row r="4385" spans="1:12">
      <c r="A4385" s="13" t="s">
        <v>4249</v>
      </c>
      <c r="B4385" s="14">
        <v>45790</v>
      </c>
      <c r="C4385" s="13" t="s">
        <v>1983</v>
      </c>
      <c r="D4385" s="13" t="s">
        <v>45</v>
      </c>
      <c r="E4385" s="13" t="s">
        <v>24</v>
      </c>
      <c r="F4385" s="15">
        <v>8100.25</v>
      </c>
      <c r="G4385" s="15">
        <v>0</v>
      </c>
      <c r="H4385" s="15">
        <v>8100.25</v>
      </c>
      <c r="I4385" s="15">
        <v>6414.46</v>
      </c>
      <c r="J4385" s="15">
        <v>1685.79</v>
      </c>
      <c r="K4385" s="16">
        <v>0.20811579999999999</v>
      </c>
      <c r="L4385" s="13" t="s">
        <v>241</v>
      </c>
    </row>
    <row r="4386" spans="1:12" ht="24">
      <c r="A4386" s="13" t="s">
        <v>4250</v>
      </c>
      <c r="B4386" s="14">
        <v>45790</v>
      </c>
      <c r="C4386" s="13" t="s">
        <v>275</v>
      </c>
      <c r="D4386" s="13" t="s">
        <v>45</v>
      </c>
      <c r="E4386" s="13" t="s">
        <v>24</v>
      </c>
      <c r="F4386" s="15">
        <v>1170</v>
      </c>
      <c r="G4386" s="15">
        <v>0</v>
      </c>
      <c r="H4386" s="15">
        <v>1170</v>
      </c>
      <c r="I4386" s="15">
        <v>932.96</v>
      </c>
      <c r="J4386" s="15">
        <v>237.04</v>
      </c>
      <c r="K4386" s="16">
        <v>0.20259828999999999</v>
      </c>
      <c r="L4386" s="13" t="s">
        <v>241</v>
      </c>
    </row>
    <row r="4387" spans="1:12">
      <c r="A4387" s="13" t="s">
        <v>2828</v>
      </c>
      <c r="B4387" s="14">
        <v>45791</v>
      </c>
      <c r="C4387" s="13" t="s">
        <v>2010</v>
      </c>
      <c r="D4387" s="13" t="s">
        <v>45</v>
      </c>
      <c r="E4387" s="13" t="s">
        <v>24</v>
      </c>
      <c r="F4387" s="15">
        <v>0</v>
      </c>
      <c r="G4387" s="15">
        <v>0</v>
      </c>
      <c r="H4387" s="15">
        <v>0</v>
      </c>
      <c r="I4387" s="15">
        <v>480</v>
      </c>
      <c r="J4387" s="15">
        <v>-480</v>
      </c>
      <c r="K4387" s="16">
        <v>0</v>
      </c>
      <c r="L4387" s="13" t="s">
        <v>241</v>
      </c>
    </row>
    <row r="4388" spans="1:12" ht="24">
      <c r="A4388" s="13" t="s">
        <v>4251</v>
      </c>
      <c r="B4388" s="14">
        <v>45792</v>
      </c>
      <c r="C4388" s="13" t="s">
        <v>2316</v>
      </c>
      <c r="D4388" s="13" t="s">
        <v>45</v>
      </c>
      <c r="E4388" s="13" t="s">
        <v>24</v>
      </c>
      <c r="F4388" s="15">
        <v>19152.16</v>
      </c>
      <c r="G4388" s="15">
        <v>0</v>
      </c>
      <c r="H4388" s="15">
        <v>19152.16</v>
      </c>
      <c r="I4388" s="15">
        <v>15025.12</v>
      </c>
      <c r="J4388" s="15">
        <v>4127.04</v>
      </c>
      <c r="K4388" s="16">
        <v>0.21548692</v>
      </c>
      <c r="L4388" s="13" t="s">
        <v>241</v>
      </c>
    </row>
    <row r="4389" spans="1:12" ht="36">
      <c r="A4389" s="13" t="s">
        <v>3369</v>
      </c>
      <c r="B4389" s="14">
        <v>45792</v>
      </c>
      <c r="C4389" s="13" t="s">
        <v>3370</v>
      </c>
      <c r="D4389" s="13" t="s">
        <v>241</v>
      </c>
      <c r="E4389" s="13" t="s">
        <v>24</v>
      </c>
      <c r="F4389" s="15">
        <v>0</v>
      </c>
      <c r="G4389" s="15">
        <v>0</v>
      </c>
      <c r="H4389" s="15">
        <v>0</v>
      </c>
      <c r="I4389" s="15">
        <v>-506.25</v>
      </c>
      <c r="J4389" s="15">
        <v>506.25</v>
      </c>
      <c r="K4389" s="16">
        <v>0</v>
      </c>
      <c r="L4389" s="13" t="s">
        <v>241</v>
      </c>
    </row>
    <row r="4390" spans="1:12" ht="24">
      <c r="A4390" s="13" t="s">
        <v>4251</v>
      </c>
      <c r="B4390" s="14">
        <v>45793</v>
      </c>
      <c r="C4390" s="13" t="s">
        <v>2316</v>
      </c>
      <c r="D4390" s="13" t="s">
        <v>45</v>
      </c>
      <c r="E4390" s="13" t="s">
        <v>24</v>
      </c>
      <c r="F4390" s="15">
        <v>0</v>
      </c>
      <c r="G4390" s="15">
        <v>0</v>
      </c>
      <c r="H4390" s="15">
        <v>0</v>
      </c>
      <c r="I4390" s="15">
        <v>-1.9</v>
      </c>
      <c r="J4390" s="15">
        <v>1.9</v>
      </c>
      <c r="K4390" s="16">
        <v>0</v>
      </c>
      <c r="L4390" s="13" t="s">
        <v>241</v>
      </c>
    </row>
    <row r="4391" spans="1:12">
      <c r="A4391" s="13" t="s">
        <v>2828</v>
      </c>
      <c r="B4391" s="14">
        <v>45793</v>
      </c>
      <c r="C4391" s="13" t="s">
        <v>2010</v>
      </c>
      <c r="D4391" s="13" t="s">
        <v>45</v>
      </c>
      <c r="E4391" s="13" t="s">
        <v>24</v>
      </c>
      <c r="F4391" s="15">
        <v>0</v>
      </c>
      <c r="G4391" s="15">
        <v>0</v>
      </c>
      <c r="H4391" s="15">
        <v>0</v>
      </c>
      <c r="I4391" s="15">
        <v>290</v>
      </c>
      <c r="J4391" s="15">
        <v>-290</v>
      </c>
      <c r="K4391" s="16">
        <v>0</v>
      </c>
      <c r="L4391" s="13" t="s">
        <v>241</v>
      </c>
    </row>
    <row r="4392" spans="1:12" ht="24">
      <c r="A4392" s="13" t="s">
        <v>1538</v>
      </c>
      <c r="B4392" s="14">
        <v>45796</v>
      </c>
      <c r="C4392" s="13" t="s">
        <v>1539</v>
      </c>
      <c r="D4392" s="13" t="s">
        <v>45</v>
      </c>
      <c r="E4392" s="13" t="s">
        <v>24</v>
      </c>
      <c r="F4392" s="15">
        <v>0</v>
      </c>
      <c r="G4392" s="15">
        <v>11261.95</v>
      </c>
      <c r="H4392" s="15">
        <v>11261.95</v>
      </c>
      <c r="I4392" s="15">
        <v>9009.56</v>
      </c>
      <c r="J4392" s="15">
        <v>2252.39</v>
      </c>
      <c r="K4392" s="16">
        <v>0.2</v>
      </c>
      <c r="L4392" s="13" t="s">
        <v>241</v>
      </c>
    </row>
    <row r="4393" spans="1:12" ht="24">
      <c r="A4393" s="13" t="s">
        <v>1538</v>
      </c>
      <c r="B4393" s="14">
        <v>45797</v>
      </c>
      <c r="C4393" s="13" t="s">
        <v>1539</v>
      </c>
      <c r="D4393" s="13" t="s">
        <v>45</v>
      </c>
      <c r="E4393" s="13" t="s">
        <v>24</v>
      </c>
      <c r="F4393" s="15">
        <v>0</v>
      </c>
      <c r="G4393" s="15">
        <v>0</v>
      </c>
      <c r="H4393" s="15">
        <v>0</v>
      </c>
      <c r="I4393" s="15">
        <v>936</v>
      </c>
      <c r="J4393" s="15">
        <v>-936</v>
      </c>
      <c r="K4393" s="16">
        <v>0</v>
      </c>
      <c r="L4393" s="13" t="s">
        <v>241</v>
      </c>
    </row>
    <row r="4394" spans="1:12">
      <c r="A4394" s="13" t="s">
        <v>3037</v>
      </c>
      <c r="B4394" s="14">
        <v>45798</v>
      </c>
      <c r="C4394" s="13" t="s">
        <v>221</v>
      </c>
      <c r="D4394" s="13" t="s">
        <v>45</v>
      </c>
      <c r="E4394" s="13" t="s">
        <v>24</v>
      </c>
      <c r="F4394" s="15">
        <v>0</v>
      </c>
      <c r="G4394" s="15">
        <v>0</v>
      </c>
      <c r="H4394" s="15">
        <v>0</v>
      </c>
      <c r="I4394" s="15">
        <v>13.29</v>
      </c>
      <c r="J4394" s="15">
        <v>-13.29</v>
      </c>
      <c r="K4394" s="16">
        <v>0</v>
      </c>
      <c r="L4394" s="13" t="s">
        <v>241</v>
      </c>
    </row>
    <row r="4395" spans="1:12">
      <c r="A4395" s="13" t="s">
        <v>4252</v>
      </c>
      <c r="B4395" s="14">
        <v>45800</v>
      </c>
      <c r="C4395" s="13" t="s">
        <v>2725</v>
      </c>
      <c r="D4395" s="13" t="s">
        <v>45</v>
      </c>
      <c r="E4395" s="13" t="s">
        <v>24</v>
      </c>
      <c r="F4395" s="15">
        <v>15617.7</v>
      </c>
      <c r="G4395" s="15">
        <v>0</v>
      </c>
      <c r="H4395" s="15">
        <v>15617.7</v>
      </c>
      <c r="I4395" s="15">
        <v>13311.59</v>
      </c>
      <c r="J4395" s="15">
        <v>2306.11</v>
      </c>
      <c r="K4395" s="16">
        <v>0.14766003</v>
      </c>
      <c r="L4395" s="13" t="s">
        <v>241</v>
      </c>
    </row>
    <row r="4396" spans="1:12" ht="36">
      <c r="A4396" s="13" t="s">
        <v>4253</v>
      </c>
      <c r="B4396" s="14">
        <v>45800</v>
      </c>
      <c r="C4396" s="13" t="s">
        <v>3370</v>
      </c>
      <c r="D4396" s="13" t="s">
        <v>241</v>
      </c>
      <c r="E4396" s="13" t="s">
        <v>24</v>
      </c>
      <c r="F4396" s="15">
        <v>3327</v>
      </c>
      <c r="G4396" s="15">
        <v>0</v>
      </c>
      <c r="H4396" s="15">
        <v>3327</v>
      </c>
      <c r="I4396" s="15">
        <v>2614.4899999999998</v>
      </c>
      <c r="J4396" s="15">
        <v>712.51</v>
      </c>
      <c r="K4396" s="16">
        <v>0.21415989999999999</v>
      </c>
      <c r="L4396" s="13" t="s">
        <v>241</v>
      </c>
    </row>
    <row r="4397" spans="1:12">
      <c r="A4397" s="13" t="s">
        <v>4252</v>
      </c>
      <c r="B4397" s="14">
        <v>45803</v>
      </c>
      <c r="C4397" s="13" t="s">
        <v>2725</v>
      </c>
      <c r="D4397" s="13" t="s">
        <v>45</v>
      </c>
      <c r="E4397" s="13" t="s">
        <v>24</v>
      </c>
      <c r="F4397" s="15">
        <v>0</v>
      </c>
      <c r="G4397" s="15">
        <v>0</v>
      </c>
      <c r="H4397" s="15">
        <v>0</v>
      </c>
      <c r="I4397" s="15">
        <v>203.95</v>
      </c>
      <c r="J4397" s="15">
        <v>-203.95</v>
      </c>
      <c r="K4397" s="16">
        <v>0</v>
      </c>
      <c r="L4397" s="13" t="s">
        <v>241</v>
      </c>
    </row>
    <row r="4398" spans="1:12">
      <c r="A4398" s="13" t="s">
        <v>4247</v>
      </c>
      <c r="B4398" s="14">
        <v>45804</v>
      </c>
      <c r="C4398" s="13" t="s">
        <v>221</v>
      </c>
      <c r="D4398" s="13" t="s">
        <v>45</v>
      </c>
      <c r="E4398" s="13" t="s">
        <v>24</v>
      </c>
      <c r="F4398" s="15">
        <v>0</v>
      </c>
      <c r="G4398" s="15">
        <v>0</v>
      </c>
      <c r="H4398" s="15">
        <v>0</v>
      </c>
      <c r="I4398" s="15">
        <v>-6922.32</v>
      </c>
      <c r="J4398" s="15">
        <v>6922.32</v>
      </c>
      <c r="K4398" s="16">
        <v>0</v>
      </c>
      <c r="L4398" s="13" t="s">
        <v>241</v>
      </c>
    </row>
    <row r="4399" spans="1:12" ht="24">
      <c r="A4399" s="13" t="s">
        <v>1538</v>
      </c>
      <c r="B4399" s="14">
        <v>45804</v>
      </c>
      <c r="C4399" s="13" t="s">
        <v>1539</v>
      </c>
      <c r="D4399" s="13" t="s">
        <v>45</v>
      </c>
      <c r="E4399" s="13" t="s">
        <v>24</v>
      </c>
      <c r="F4399" s="15">
        <v>0</v>
      </c>
      <c r="G4399" s="15">
        <v>0</v>
      </c>
      <c r="H4399" s="15">
        <v>0</v>
      </c>
      <c r="I4399" s="15">
        <v>-0.34</v>
      </c>
      <c r="J4399" s="15">
        <v>0.34</v>
      </c>
      <c r="K4399" s="16">
        <v>0</v>
      </c>
      <c r="L4399" s="13" t="s">
        <v>241</v>
      </c>
    </row>
    <row r="4400" spans="1:12">
      <c r="A4400" s="13" t="s">
        <v>2513</v>
      </c>
      <c r="B4400" s="14">
        <v>45804</v>
      </c>
      <c r="C4400" s="13" t="s">
        <v>291</v>
      </c>
      <c r="D4400" s="13" t="s">
        <v>45</v>
      </c>
      <c r="E4400" s="13" t="s">
        <v>24</v>
      </c>
      <c r="F4400" s="15">
        <v>0</v>
      </c>
      <c r="G4400" s="15">
        <v>0</v>
      </c>
      <c r="H4400" s="15">
        <v>0</v>
      </c>
      <c r="I4400" s="15">
        <v>-735.9</v>
      </c>
      <c r="J4400" s="15">
        <v>735.9</v>
      </c>
      <c r="K4400" s="16">
        <v>0</v>
      </c>
      <c r="L4400" s="13" t="s">
        <v>241</v>
      </c>
    </row>
    <row r="4401" spans="1:12">
      <c r="A4401" s="13" t="s">
        <v>4252</v>
      </c>
      <c r="B4401" s="14">
        <v>45804</v>
      </c>
      <c r="C4401" s="13" t="s">
        <v>2725</v>
      </c>
      <c r="D4401" s="13" t="s">
        <v>45</v>
      </c>
      <c r="E4401" s="13" t="s">
        <v>24</v>
      </c>
      <c r="F4401" s="15">
        <v>0</v>
      </c>
      <c r="G4401" s="15">
        <v>0</v>
      </c>
      <c r="H4401" s="15">
        <v>0</v>
      </c>
      <c r="I4401" s="15">
        <v>-394</v>
      </c>
      <c r="J4401" s="15">
        <v>394</v>
      </c>
      <c r="K4401" s="16">
        <v>0</v>
      </c>
      <c r="L4401" s="13" t="s">
        <v>241</v>
      </c>
    </row>
    <row r="4402" spans="1:12">
      <c r="A4402" s="13" t="s">
        <v>1148</v>
      </c>
      <c r="B4402" s="14">
        <v>45805</v>
      </c>
      <c r="C4402" s="13" t="s">
        <v>1149</v>
      </c>
      <c r="D4402" s="13" t="s">
        <v>45</v>
      </c>
      <c r="E4402" s="13" t="s">
        <v>24</v>
      </c>
      <c r="F4402" s="15">
        <v>0</v>
      </c>
      <c r="G4402" s="15">
        <v>0</v>
      </c>
      <c r="H4402" s="15">
        <v>0</v>
      </c>
      <c r="I4402" s="15">
        <v>294.13</v>
      </c>
      <c r="J4402" s="15">
        <v>-294.13</v>
      </c>
      <c r="K4402" s="16">
        <v>0</v>
      </c>
      <c r="L4402" s="13" t="s">
        <v>241</v>
      </c>
    </row>
    <row r="4403" spans="1:12">
      <c r="A4403" s="13" t="s">
        <v>2513</v>
      </c>
      <c r="B4403" s="14">
        <v>45805</v>
      </c>
      <c r="C4403" s="13" t="s">
        <v>291</v>
      </c>
      <c r="D4403" s="13" t="s">
        <v>45</v>
      </c>
      <c r="E4403" s="13" t="s">
        <v>24</v>
      </c>
      <c r="F4403" s="15">
        <v>0</v>
      </c>
      <c r="G4403" s="15">
        <v>0</v>
      </c>
      <c r="H4403" s="15">
        <v>0</v>
      </c>
      <c r="I4403" s="15">
        <v>70.12</v>
      </c>
      <c r="J4403" s="15">
        <v>-70.12</v>
      </c>
      <c r="K4403" s="16">
        <v>0</v>
      </c>
      <c r="L4403" s="13" t="s">
        <v>241</v>
      </c>
    </row>
    <row r="4404" spans="1:12">
      <c r="A4404" s="13" t="s">
        <v>4254</v>
      </c>
      <c r="B4404" s="14">
        <v>45805</v>
      </c>
      <c r="C4404" s="13" t="s">
        <v>221</v>
      </c>
      <c r="D4404" s="13" t="s">
        <v>45</v>
      </c>
      <c r="E4404" s="13" t="s">
        <v>24</v>
      </c>
      <c r="F4404" s="15">
        <v>0</v>
      </c>
      <c r="G4404" s="15">
        <v>0</v>
      </c>
      <c r="H4404" s="15">
        <v>0</v>
      </c>
      <c r="I4404" s="15">
        <v>441.19</v>
      </c>
      <c r="J4404" s="15">
        <v>-441.19</v>
      </c>
      <c r="K4404" s="16">
        <v>0</v>
      </c>
      <c r="L4404" s="13" t="s">
        <v>241</v>
      </c>
    </row>
    <row r="4405" spans="1:12">
      <c r="A4405" s="13" t="s">
        <v>1148</v>
      </c>
      <c r="B4405" s="14">
        <v>45806</v>
      </c>
      <c r="C4405" s="13" t="s">
        <v>1149</v>
      </c>
      <c r="D4405" s="13" t="s">
        <v>45</v>
      </c>
      <c r="E4405" s="13" t="s">
        <v>24</v>
      </c>
      <c r="F4405" s="15">
        <v>0</v>
      </c>
      <c r="G4405" s="15">
        <v>0</v>
      </c>
      <c r="H4405" s="15">
        <v>0</v>
      </c>
      <c r="I4405" s="15">
        <v>-478.8</v>
      </c>
      <c r="J4405" s="15">
        <v>478.8</v>
      </c>
      <c r="K4405" s="16">
        <v>0</v>
      </c>
      <c r="L4405" s="13" t="s">
        <v>241</v>
      </c>
    </row>
    <row r="4406" spans="1:12" ht="24">
      <c r="A4406" s="13" t="s">
        <v>4248</v>
      </c>
      <c r="B4406" s="14">
        <v>45806</v>
      </c>
      <c r="C4406" s="13" t="s">
        <v>275</v>
      </c>
      <c r="D4406" s="13" t="s">
        <v>45</v>
      </c>
      <c r="E4406" s="13" t="s">
        <v>24</v>
      </c>
      <c r="F4406" s="15">
        <v>0</v>
      </c>
      <c r="G4406" s="15">
        <v>0</v>
      </c>
      <c r="H4406" s="15">
        <v>0</v>
      </c>
      <c r="I4406" s="15">
        <v>-20.52</v>
      </c>
      <c r="J4406" s="15">
        <v>20.52</v>
      </c>
      <c r="K4406" s="16">
        <v>0</v>
      </c>
      <c r="L4406" s="13" t="s">
        <v>241</v>
      </c>
    </row>
    <row r="4407" spans="1:12">
      <c r="A4407" s="13" t="s">
        <v>4252</v>
      </c>
      <c r="B4407" s="14">
        <v>45806</v>
      </c>
      <c r="C4407" s="13" t="s">
        <v>2725</v>
      </c>
      <c r="D4407" s="13" t="s">
        <v>45</v>
      </c>
      <c r="E4407" s="13" t="s">
        <v>24</v>
      </c>
      <c r="F4407" s="15">
        <v>0</v>
      </c>
      <c r="G4407" s="15">
        <v>0</v>
      </c>
      <c r="H4407" s="15">
        <v>0</v>
      </c>
      <c r="I4407" s="15">
        <v>15.39</v>
      </c>
      <c r="J4407" s="15">
        <v>-15.39</v>
      </c>
      <c r="K4407" s="16">
        <v>0</v>
      </c>
      <c r="L4407" s="13" t="s">
        <v>241</v>
      </c>
    </row>
    <row r="4408" spans="1:12">
      <c r="A4408" s="13" t="s">
        <v>4255</v>
      </c>
      <c r="B4408" s="14">
        <v>45806</v>
      </c>
      <c r="C4408" s="13" t="s">
        <v>1983</v>
      </c>
      <c r="D4408" s="13" t="s">
        <v>45</v>
      </c>
      <c r="E4408" s="13" t="s">
        <v>24</v>
      </c>
      <c r="F4408" s="15">
        <v>3031</v>
      </c>
      <c r="G4408" s="15">
        <v>0</v>
      </c>
      <c r="H4408" s="15">
        <v>3031</v>
      </c>
      <c r="I4408" s="15">
        <v>2424.94</v>
      </c>
      <c r="J4408" s="15">
        <v>606.05999999999995</v>
      </c>
      <c r="K4408" s="16">
        <v>0.19995381000000001</v>
      </c>
      <c r="L4408" s="13" t="s">
        <v>241</v>
      </c>
    </row>
    <row r="4409" spans="1:12" ht="24">
      <c r="A4409" s="13" t="s">
        <v>4256</v>
      </c>
      <c r="B4409" s="14">
        <v>45806</v>
      </c>
      <c r="C4409" s="13" t="s">
        <v>1539</v>
      </c>
      <c r="D4409" s="13" t="s">
        <v>45</v>
      </c>
      <c r="E4409" s="13" t="s">
        <v>24</v>
      </c>
      <c r="F4409" s="15">
        <v>1905</v>
      </c>
      <c r="G4409" s="15">
        <v>0</v>
      </c>
      <c r="H4409" s="15">
        <v>1905</v>
      </c>
      <c r="I4409" s="15">
        <v>1523.57</v>
      </c>
      <c r="J4409" s="15">
        <v>381.43</v>
      </c>
      <c r="K4409" s="16">
        <v>0.20022572</v>
      </c>
      <c r="L4409" s="13" t="s">
        <v>241</v>
      </c>
    </row>
    <row r="4410" spans="1:12">
      <c r="A4410" s="13" t="s">
        <v>1148</v>
      </c>
      <c r="B4410" s="14">
        <v>45807</v>
      </c>
      <c r="C4410" s="13" t="s">
        <v>1149</v>
      </c>
      <c r="D4410" s="13" t="s">
        <v>45</v>
      </c>
      <c r="E4410" s="13" t="s">
        <v>24</v>
      </c>
      <c r="F4410" s="15">
        <v>0</v>
      </c>
      <c r="G4410" s="15">
        <v>0</v>
      </c>
      <c r="H4410" s="15">
        <v>0</v>
      </c>
      <c r="I4410" s="15">
        <v>0.05</v>
      </c>
      <c r="J4410" s="15">
        <v>-0.05</v>
      </c>
      <c r="K4410" s="16">
        <v>0</v>
      </c>
      <c r="L4410" s="13" t="s">
        <v>241</v>
      </c>
    </row>
    <row r="4411" spans="1:12" ht="24">
      <c r="A4411" s="13" t="s">
        <v>2315</v>
      </c>
      <c r="B4411" s="14">
        <v>45807</v>
      </c>
      <c r="C4411" s="13" t="s">
        <v>2316</v>
      </c>
      <c r="D4411" s="13" t="s">
        <v>45</v>
      </c>
      <c r="E4411" s="13" t="s">
        <v>24</v>
      </c>
      <c r="F4411" s="15">
        <v>0</v>
      </c>
      <c r="G4411" s="15">
        <v>0</v>
      </c>
      <c r="H4411" s="15">
        <v>0</v>
      </c>
      <c r="I4411" s="15">
        <v>895</v>
      </c>
      <c r="J4411" s="15">
        <v>-895</v>
      </c>
      <c r="K4411" s="16">
        <v>0</v>
      </c>
      <c r="L4411" s="13" t="s">
        <v>241</v>
      </c>
    </row>
    <row r="4412" spans="1:12" ht="24">
      <c r="A4412" s="13" t="s">
        <v>3185</v>
      </c>
      <c r="B4412" s="14">
        <v>45807</v>
      </c>
      <c r="C4412" s="13" t="s">
        <v>3186</v>
      </c>
      <c r="D4412" s="13" t="s">
        <v>45</v>
      </c>
      <c r="E4412" s="13" t="s">
        <v>24</v>
      </c>
      <c r="F4412" s="15">
        <v>0</v>
      </c>
      <c r="G4412" s="15">
        <v>0</v>
      </c>
      <c r="H4412" s="15">
        <v>0</v>
      </c>
      <c r="I4412" s="15">
        <v>162.5</v>
      </c>
      <c r="J4412" s="15">
        <v>-162.5</v>
      </c>
      <c r="K4412" s="16">
        <v>0</v>
      </c>
      <c r="L4412" s="13" t="s">
        <v>241</v>
      </c>
    </row>
    <row r="4413" spans="1:12">
      <c r="A4413" s="13" t="s">
        <v>3092</v>
      </c>
      <c r="B4413" s="14">
        <v>45807</v>
      </c>
      <c r="C4413" s="13" t="s">
        <v>291</v>
      </c>
      <c r="D4413" s="13" t="s">
        <v>45</v>
      </c>
      <c r="E4413" s="13" t="s">
        <v>24</v>
      </c>
      <c r="F4413" s="15">
        <v>0</v>
      </c>
      <c r="G4413" s="15">
        <v>0</v>
      </c>
      <c r="H4413" s="15">
        <v>0</v>
      </c>
      <c r="I4413" s="15">
        <v>100</v>
      </c>
      <c r="J4413" s="15">
        <v>-100</v>
      </c>
      <c r="K4413" s="16">
        <v>0</v>
      </c>
      <c r="L4413" s="13" t="s">
        <v>241</v>
      </c>
    </row>
    <row r="4414" spans="1:12">
      <c r="A4414" s="13" t="s">
        <v>2925</v>
      </c>
      <c r="B4414" s="14">
        <v>45807</v>
      </c>
      <c r="C4414" s="13" t="s">
        <v>530</v>
      </c>
      <c r="D4414" s="13" t="s">
        <v>45</v>
      </c>
      <c r="E4414" s="13" t="s">
        <v>24</v>
      </c>
      <c r="F4414" s="15">
        <v>0</v>
      </c>
      <c r="G4414" s="15">
        <v>0</v>
      </c>
      <c r="H4414" s="15">
        <v>0</v>
      </c>
      <c r="I4414" s="15">
        <v>75</v>
      </c>
      <c r="J4414" s="15">
        <v>-75</v>
      </c>
      <c r="K4414" s="16">
        <v>0</v>
      </c>
      <c r="L4414" s="13" t="s">
        <v>241</v>
      </c>
    </row>
    <row r="4415" spans="1:12">
      <c r="A4415" s="13" t="s">
        <v>2513</v>
      </c>
      <c r="B4415" s="14">
        <v>45807</v>
      </c>
      <c r="C4415" s="13" t="s">
        <v>291</v>
      </c>
      <c r="D4415" s="13" t="s">
        <v>45</v>
      </c>
      <c r="E4415" s="13" t="s">
        <v>24</v>
      </c>
      <c r="F4415" s="15">
        <v>0</v>
      </c>
      <c r="G4415" s="15">
        <v>0</v>
      </c>
      <c r="H4415" s="15">
        <v>0</v>
      </c>
      <c r="I4415" s="15">
        <v>1000</v>
      </c>
      <c r="J4415" s="15">
        <v>-1000</v>
      </c>
      <c r="K4415" s="16">
        <v>0</v>
      </c>
      <c r="L4415" s="13" t="s">
        <v>241</v>
      </c>
    </row>
    <row r="4416" spans="1:12" ht="24">
      <c r="A4416" s="13" t="s">
        <v>4248</v>
      </c>
      <c r="B4416" s="14">
        <v>45807</v>
      </c>
      <c r="C4416" s="13" t="s">
        <v>275</v>
      </c>
      <c r="D4416" s="13" t="s">
        <v>45</v>
      </c>
      <c r="E4416" s="13" t="s">
        <v>24</v>
      </c>
      <c r="F4416" s="15">
        <v>0</v>
      </c>
      <c r="G4416" s="15">
        <v>0</v>
      </c>
      <c r="H4416" s="15">
        <v>0</v>
      </c>
      <c r="I4416" s="15">
        <v>200</v>
      </c>
      <c r="J4416" s="15">
        <v>-200</v>
      </c>
      <c r="K4416" s="16">
        <v>0</v>
      </c>
      <c r="L4416" s="13" t="s">
        <v>241</v>
      </c>
    </row>
    <row r="4417" spans="1:12">
      <c r="A4417" s="13" t="s">
        <v>4252</v>
      </c>
      <c r="B4417" s="14">
        <v>45807</v>
      </c>
      <c r="C4417" s="13" t="s">
        <v>2725</v>
      </c>
      <c r="D4417" s="13" t="s">
        <v>45</v>
      </c>
      <c r="E4417" s="13" t="s">
        <v>24</v>
      </c>
      <c r="F4417" s="15">
        <v>0</v>
      </c>
      <c r="G4417" s="15">
        <v>0</v>
      </c>
      <c r="H4417" s="15">
        <v>0</v>
      </c>
      <c r="I4417" s="15">
        <v>12.5</v>
      </c>
      <c r="J4417" s="15">
        <v>-12.5</v>
      </c>
      <c r="K4417" s="16">
        <v>0</v>
      </c>
      <c r="L4417" s="13" t="s">
        <v>241</v>
      </c>
    </row>
    <row r="4418" spans="1:12">
      <c r="A4418" s="13" t="s">
        <v>3349</v>
      </c>
      <c r="B4418" s="14">
        <v>45789</v>
      </c>
      <c r="C4418" s="13" t="s">
        <v>3350</v>
      </c>
      <c r="D4418" s="13" t="s">
        <v>68</v>
      </c>
      <c r="E4418" s="13" t="s">
        <v>18</v>
      </c>
      <c r="F4418" s="15">
        <v>0</v>
      </c>
      <c r="G4418" s="15">
        <v>-536.41</v>
      </c>
      <c r="H4418" s="15">
        <v>-536.41</v>
      </c>
      <c r="I4418" s="15">
        <v>-600</v>
      </c>
      <c r="J4418" s="15">
        <v>63.59</v>
      </c>
      <c r="K4418" s="16">
        <v>-0.11854737999999999</v>
      </c>
      <c r="L4418" s="13" t="s">
        <v>68</v>
      </c>
    </row>
    <row r="4419" spans="1:12">
      <c r="A4419" s="13" t="s">
        <v>3349</v>
      </c>
      <c r="B4419" s="14">
        <v>45791</v>
      </c>
      <c r="C4419" s="13" t="s">
        <v>3350</v>
      </c>
      <c r="D4419" s="13" t="s">
        <v>68</v>
      </c>
      <c r="E4419" s="13" t="s">
        <v>18</v>
      </c>
      <c r="F4419" s="15">
        <v>0</v>
      </c>
      <c r="G4419" s="15">
        <v>0</v>
      </c>
      <c r="H4419" s="15">
        <v>0</v>
      </c>
      <c r="I4419" s="15">
        <v>190.62</v>
      </c>
      <c r="J4419" s="15">
        <v>-190.62</v>
      </c>
      <c r="K4419" s="16">
        <v>0</v>
      </c>
      <c r="L4419" s="13" t="s">
        <v>68</v>
      </c>
    </row>
    <row r="4420" spans="1:12">
      <c r="A4420" s="13" t="s">
        <v>4257</v>
      </c>
      <c r="B4420" s="14">
        <v>45796</v>
      </c>
      <c r="C4420" s="13" t="s">
        <v>68</v>
      </c>
      <c r="D4420" s="13" t="s">
        <v>68</v>
      </c>
      <c r="E4420" s="13" t="s">
        <v>18</v>
      </c>
      <c r="F4420" s="15">
        <v>1901.98</v>
      </c>
      <c r="G4420" s="15">
        <v>0</v>
      </c>
      <c r="H4420" s="15">
        <v>1901.98</v>
      </c>
      <c r="I4420" s="15">
        <v>1901.98</v>
      </c>
      <c r="J4420" s="15">
        <v>0</v>
      </c>
      <c r="K4420" s="16">
        <v>0</v>
      </c>
      <c r="L4420" s="13" t="s">
        <v>68</v>
      </c>
    </row>
    <row r="4421" spans="1:12">
      <c r="A4421" s="13" t="s">
        <v>2850</v>
      </c>
      <c r="B4421" s="14">
        <v>45797</v>
      </c>
      <c r="C4421" s="13" t="s">
        <v>1805</v>
      </c>
      <c r="D4421" s="13" t="s">
        <v>68</v>
      </c>
      <c r="E4421" s="13" t="s">
        <v>18</v>
      </c>
      <c r="F4421" s="15">
        <v>7994</v>
      </c>
      <c r="G4421" s="15">
        <v>-7994</v>
      </c>
      <c r="H4421" s="15">
        <v>0</v>
      </c>
      <c r="I4421" s="15">
        <v>0</v>
      </c>
      <c r="J4421" s="15">
        <v>0</v>
      </c>
      <c r="K4421" s="16">
        <v>0</v>
      </c>
      <c r="L4421" s="13" t="s">
        <v>68</v>
      </c>
    </row>
    <row r="4422" spans="1:12">
      <c r="A4422" s="13" t="s">
        <v>4258</v>
      </c>
      <c r="B4422" s="14">
        <v>45798</v>
      </c>
      <c r="C4422" s="13" t="s">
        <v>4259</v>
      </c>
      <c r="D4422" s="13" t="s">
        <v>68</v>
      </c>
      <c r="E4422" s="13" t="s">
        <v>18</v>
      </c>
      <c r="F4422" s="15">
        <v>3100</v>
      </c>
      <c r="G4422" s="15">
        <v>0</v>
      </c>
      <c r="H4422" s="15">
        <v>3100</v>
      </c>
      <c r="I4422" s="15">
        <v>3100</v>
      </c>
      <c r="J4422" s="15">
        <v>0</v>
      </c>
      <c r="K4422" s="16">
        <v>0</v>
      </c>
      <c r="L4422" s="13" t="s">
        <v>68</v>
      </c>
    </row>
    <row r="4423" spans="1:12">
      <c r="A4423" s="13" t="s">
        <v>4257</v>
      </c>
      <c r="B4423" s="14">
        <v>45806</v>
      </c>
      <c r="C4423" s="13" t="s">
        <v>68</v>
      </c>
      <c r="D4423" s="13" t="s">
        <v>68</v>
      </c>
      <c r="E4423" s="13" t="s">
        <v>18</v>
      </c>
      <c r="F4423" s="15">
        <v>0</v>
      </c>
      <c r="G4423" s="15">
        <v>-1562.89</v>
      </c>
      <c r="H4423" s="15">
        <v>-1562.89</v>
      </c>
      <c r="I4423" s="15">
        <v>-1562.89</v>
      </c>
      <c r="J4423" s="15">
        <v>0</v>
      </c>
      <c r="K4423" s="16">
        <v>0</v>
      </c>
      <c r="L4423" s="13" t="s">
        <v>68</v>
      </c>
    </row>
    <row r="4424" spans="1:12" ht="24">
      <c r="A4424" s="13" t="s">
        <v>4260</v>
      </c>
      <c r="B4424" s="14">
        <v>45778</v>
      </c>
      <c r="C4424" s="13" t="s">
        <v>119</v>
      </c>
      <c r="D4424" s="13" t="s">
        <v>244</v>
      </c>
      <c r="E4424" s="13" t="s">
        <v>24</v>
      </c>
      <c r="F4424" s="15">
        <v>3194.51</v>
      </c>
      <c r="G4424" s="15">
        <v>0</v>
      </c>
      <c r="H4424" s="15">
        <v>3194.51</v>
      </c>
      <c r="I4424" s="15">
        <v>2289</v>
      </c>
      <c r="J4424" s="15">
        <v>905.51</v>
      </c>
      <c r="K4424" s="16">
        <v>0.28345818</v>
      </c>
      <c r="L4424" s="13" t="s">
        <v>244</v>
      </c>
    </row>
    <row r="4425" spans="1:12" ht="24">
      <c r="A4425" s="13" t="s">
        <v>4261</v>
      </c>
      <c r="B4425" s="14">
        <v>45778</v>
      </c>
      <c r="C4425" s="13" t="s">
        <v>3314</v>
      </c>
      <c r="D4425" s="13" t="s">
        <v>70</v>
      </c>
      <c r="E4425" s="13" t="s">
        <v>24</v>
      </c>
      <c r="F4425" s="15">
        <v>92846.6</v>
      </c>
      <c r="G4425" s="15">
        <v>0</v>
      </c>
      <c r="H4425" s="15">
        <v>92846.6</v>
      </c>
      <c r="I4425" s="15">
        <v>48296</v>
      </c>
      <c r="J4425" s="15">
        <v>44550.6</v>
      </c>
      <c r="K4425" s="16">
        <v>0.47983017</v>
      </c>
      <c r="L4425" s="13" t="s">
        <v>243</v>
      </c>
    </row>
    <row r="4426" spans="1:12" ht="24">
      <c r="A4426" s="13" t="s">
        <v>2149</v>
      </c>
      <c r="B4426" s="14">
        <v>45779</v>
      </c>
      <c r="C4426" s="13" t="s">
        <v>95</v>
      </c>
      <c r="D4426" s="13" t="s">
        <v>70</v>
      </c>
      <c r="E4426" s="13" t="s">
        <v>24</v>
      </c>
      <c r="F4426" s="15">
        <v>0</v>
      </c>
      <c r="G4426" s="15">
        <v>0</v>
      </c>
      <c r="H4426" s="15">
        <v>0</v>
      </c>
      <c r="I4426" s="15">
        <v>-450</v>
      </c>
      <c r="J4426" s="15">
        <v>450</v>
      </c>
      <c r="K4426" s="16">
        <v>0</v>
      </c>
      <c r="L4426" s="13" t="s">
        <v>243</v>
      </c>
    </row>
    <row r="4427" spans="1:12" ht="24">
      <c r="A4427" s="13" t="s">
        <v>4262</v>
      </c>
      <c r="B4427" s="14">
        <v>45779</v>
      </c>
      <c r="C4427" s="13" t="s">
        <v>95</v>
      </c>
      <c r="D4427" s="13" t="s">
        <v>70</v>
      </c>
      <c r="E4427" s="13" t="s">
        <v>24</v>
      </c>
      <c r="F4427" s="15">
        <v>9854.69</v>
      </c>
      <c r="G4427" s="15">
        <v>0</v>
      </c>
      <c r="H4427" s="15">
        <v>9854.69</v>
      </c>
      <c r="I4427" s="15">
        <v>8348.8700000000008</v>
      </c>
      <c r="J4427" s="15">
        <v>1505.82</v>
      </c>
      <c r="K4427" s="16">
        <v>0.15280236999999999</v>
      </c>
      <c r="L4427" s="13" t="s">
        <v>243</v>
      </c>
    </row>
    <row r="4428" spans="1:12" ht="24">
      <c r="A4428" s="13" t="s">
        <v>4263</v>
      </c>
      <c r="B4428" s="14">
        <v>45779</v>
      </c>
      <c r="C4428" s="13" t="s">
        <v>95</v>
      </c>
      <c r="D4428" s="13" t="s">
        <v>70</v>
      </c>
      <c r="E4428" s="13" t="s">
        <v>24</v>
      </c>
      <c r="F4428" s="15">
        <v>409.13</v>
      </c>
      <c r="G4428" s="15">
        <v>0</v>
      </c>
      <c r="H4428" s="15">
        <v>409.13</v>
      </c>
      <c r="I4428" s="15">
        <v>0</v>
      </c>
      <c r="J4428" s="15">
        <v>409.13</v>
      </c>
      <c r="K4428" s="16">
        <v>1</v>
      </c>
      <c r="L4428" s="13" t="s">
        <v>243</v>
      </c>
    </row>
    <row r="4429" spans="1:12" ht="24">
      <c r="A4429" s="13" t="s">
        <v>4262</v>
      </c>
      <c r="B4429" s="14">
        <v>45782</v>
      </c>
      <c r="C4429" s="13" t="s">
        <v>95</v>
      </c>
      <c r="D4429" s="13" t="s">
        <v>70</v>
      </c>
      <c r="E4429" s="13" t="s">
        <v>24</v>
      </c>
      <c r="F4429" s="15">
        <v>0</v>
      </c>
      <c r="G4429" s="15">
        <v>0</v>
      </c>
      <c r="H4429" s="15">
        <v>0</v>
      </c>
      <c r="I4429" s="15">
        <v>-98.18</v>
      </c>
      <c r="J4429" s="15">
        <v>98.18</v>
      </c>
      <c r="K4429" s="16">
        <v>0</v>
      </c>
      <c r="L4429" s="13" t="s">
        <v>243</v>
      </c>
    </row>
    <row r="4430" spans="1:12" ht="24">
      <c r="A4430" s="13" t="s">
        <v>4264</v>
      </c>
      <c r="B4430" s="14">
        <v>45782</v>
      </c>
      <c r="C4430" s="13" t="s">
        <v>71</v>
      </c>
      <c r="D4430" s="13" t="s">
        <v>70</v>
      </c>
      <c r="E4430" s="13" t="s">
        <v>24</v>
      </c>
      <c r="F4430" s="15">
        <v>560</v>
      </c>
      <c r="G4430" s="15">
        <v>0</v>
      </c>
      <c r="H4430" s="15">
        <v>560</v>
      </c>
      <c r="I4430" s="15">
        <v>658.84</v>
      </c>
      <c r="J4430" s="15">
        <v>-98.84</v>
      </c>
      <c r="K4430" s="16">
        <v>-0.17649999999999999</v>
      </c>
      <c r="L4430" s="13" t="s">
        <v>243</v>
      </c>
    </row>
    <row r="4431" spans="1:12" ht="24">
      <c r="A4431" s="13" t="s">
        <v>4265</v>
      </c>
      <c r="B4431" s="14">
        <v>45783</v>
      </c>
      <c r="C4431" s="13" t="s">
        <v>71</v>
      </c>
      <c r="D4431" s="13" t="s">
        <v>70</v>
      </c>
      <c r="E4431" s="13" t="s">
        <v>24</v>
      </c>
      <c r="F4431" s="15">
        <v>1578.15</v>
      </c>
      <c r="G4431" s="15">
        <v>0</v>
      </c>
      <c r="H4431" s="15">
        <v>1578.15</v>
      </c>
      <c r="I4431" s="15">
        <v>1420.32</v>
      </c>
      <c r="J4431" s="15">
        <v>157.83000000000001</v>
      </c>
      <c r="K4431" s="16">
        <v>0.1000095</v>
      </c>
      <c r="L4431" s="13" t="s">
        <v>243</v>
      </c>
    </row>
    <row r="4432" spans="1:12" ht="24">
      <c r="A4432" s="13" t="s">
        <v>3985</v>
      </c>
      <c r="B4432" s="14">
        <v>45784</v>
      </c>
      <c r="C4432" s="13" t="s">
        <v>71</v>
      </c>
      <c r="D4432" s="13" t="s">
        <v>70</v>
      </c>
      <c r="E4432" s="13" t="s">
        <v>24</v>
      </c>
      <c r="F4432" s="15">
        <v>776.67</v>
      </c>
      <c r="G4432" s="15">
        <v>0</v>
      </c>
      <c r="H4432" s="15">
        <v>776.67</v>
      </c>
      <c r="I4432" s="15">
        <v>450</v>
      </c>
      <c r="J4432" s="15">
        <v>326.67</v>
      </c>
      <c r="K4432" s="16">
        <v>0.42060334999999999</v>
      </c>
      <c r="L4432" s="13" t="s">
        <v>243</v>
      </c>
    </row>
    <row r="4433" spans="1:12" ht="24">
      <c r="A4433" s="13" t="s">
        <v>4264</v>
      </c>
      <c r="B4433" s="14">
        <v>45784</v>
      </c>
      <c r="C4433" s="13" t="s">
        <v>71</v>
      </c>
      <c r="D4433" s="13" t="s">
        <v>70</v>
      </c>
      <c r="E4433" s="13" t="s">
        <v>24</v>
      </c>
      <c r="F4433" s="15">
        <v>0</v>
      </c>
      <c r="G4433" s="15">
        <v>284.64999999999998</v>
      </c>
      <c r="H4433" s="15">
        <v>284.64999999999998</v>
      </c>
      <c r="I4433" s="15">
        <v>0</v>
      </c>
      <c r="J4433" s="15">
        <v>284.64999999999998</v>
      </c>
      <c r="K4433" s="16">
        <v>1</v>
      </c>
      <c r="L4433" s="13" t="s">
        <v>243</v>
      </c>
    </row>
    <row r="4434" spans="1:12" ht="24">
      <c r="A4434" s="13" t="s">
        <v>3715</v>
      </c>
      <c r="B4434" s="14">
        <v>45785</v>
      </c>
      <c r="C4434" s="13" t="s">
        <v>3716</v>
      </c>
      <c r="D4434" s="13" t="s">
        <v>70</v>
      </c>
      <c r="E4434" s="13" t="s">
        <v>24</v>
      </c>
      <c r="F4434" s="15">
        <v>16324.61</v>
      </c>
      <c r="G4434" s="15">
        <v>0</v>
      </c>
      <c r="H4434" s="15">
        <v>16324.61</v>
      </c>
      <c r="I4434" s="15">
        <v>12572.03</v>
      </c>
      <c r="J4434" s="15">
        <v>3752.58</v>
      </c>
      <c r="K4434" s="16">
        <v>0.22987257</v>
      </c>
      <c r="L4434" s="13" t="s">
        <v>243</v>
      </c>
    </row>
    <row r="4435" spans="1:12" ht="24">
      <c r="A4435" s="13" t="s">
        <v>4266</v>
      </c>
      <c r="B4435" s="14">
        <v>45785</v>
      </c>
      <c r="C4435" s="13" t="s">
        <v>95</v>
      </c>
      <c r="D4435" s="13" t="s">
        <v>70</v>
      </c>
      <c r="E4435" s="13" t="s">
        <v>24</v>
      </c>
      <c r="F4435" s="15">
        <v>9224.76</v>
      </c>
      <c r="G4435" s="15">
        <v>0</v>
      </c>
      <c r="H4435" s="15">
        <v>9224.76</v>
      </c>
      <c r="I4435" s="15">
        <v>7180.29</v>
      </c>
      <c r="J4435" s="15">
        <v>2044.47</v>
      </c>
      <c r="K4435" s="16">
        <v>0.22162852999999999</v>
      </c>
      <c r="L4435" s="13" t="s">
        <v>243</v>
      </c>
    </row>
    <row r="4436" spans="1:12" ht="24">
      <c r="A4436" s="13" t="s">
        <v>289</v>
      </c>
      <c r="B4436" s="14">
        <v>45786</v>
      </c>
      <c r="C4436" s="13" t="s">
        <v>71</v>
      </c>
      <c r="D4436" s="13" t="s">
        <v>70</v>
      </c>
      <c r="E4436" s="13" t="s">
        <v>24</v>
      </c>
      <c r="F4436" s="15">
        <v>0</v>
      </c>
      <c r="G4436" s="15">
        <v>0</v>
      </c>
      <c r="H4436" s="15">
        <v>0</v>
      </c>
      <c r="I4436" s="15">
        <v>38</v>
      </c>
      <c r="J4436" s="15">
        <v>-38</v>
      </c>
      <c r="K4436" s="16">
        <v>0</v>
      </c>
      <c r="L4436" s="13" t="s">
        <v>243</v>
      </c>
    </row>
    <row r="4437" spans="1:12" ht="24">
      <c r="A4437" s="13" t="s">
        <v>3985</v>
      </c>
      <c r="B4437" s="14">
        <v>45790</v>
      </c>
      <c r="C4437" s="13" t="s">
        <v>71</v>
      </c>
      <c r="D4437" s="13" t="s">
        <v>70</v>
      </c>
      <c r="E4437" s="13" t="s">
        <v>24</v>
      </c>
      <c r="F4437" s="15">
        <v>0</v>
      </c>
      <c r="G4437" s="15">
        <v>0</v>
      </c>
      <c r="H4437" s="15">
        <v>0</v>
      </c>
      <c r="I4437" s="15">
        <v>76.540000000000006</v>
      </c>
      <c r="J4437" s="15">
        <v>-76.540000000000006</v>
      </c>
      <c r="K4437" s="16">
        <v>0</v>
      </c>
      <c r="L4437" s="13" t="s">
        <v>243</v>
      </c>
    </row>
    <row r="4438" spans="1:12" ht="24">
      <c r="A4438" s="13" t="s">
        <v>3715</v>
      </c>
      <c r="B4438" s="14">
        <v>45790</v>
      </c>
      <c r="C4438" s="13" t="s">
        <v>3716</v>
      </c>
      <c r="D4438" s="13" t="s">
        <v>70</v>
      </c>
      <c r="E4438" s="13" t="s">
        <v>24</v>
      </c>
      <c r="F4438" s="15">
        <v>0</v>
      </c>
      <c r="G4438" s="15">
        <v>-358.23</v>
      </c>
      <c r="H4438" s="15">
        <v>-358.23</v>
      </c>
      <c r="I4438" s="15">
        <v>-291.45</v>
      </c>
      <c r="J4438" s="15">
        <v>-66.78</v>
      </c>
      <c r="K4438" s="16">
        <v>0.18641654999999999</v>
      </c>
      <c r="L4438" s="13" t="s">
        <v>243</v>
      </c>
    </row>
    <row r="4439" spans="1:12" ht="24">
      <c r="A4439" s="13" t="s">
        <v>4267</v>
      </c>
      <c r="B4439" s="14">
        <v>45791</v>
      </c>
      <c r="C4439" s="13" t="s">
        <v>71</v>
      </c>
      <c r="D4439" s="13" t="s">
        <v>70</v>
      </c>
      <c r="E4439" s="13" t="s">
        <v>24</v>
      </c>
      <c r="F4439" s="15">
        <v>3105.9</v>
      </c>
      <c r="G4439" s="15">
        <v>0</v>
      </c>
      <c r="H4439" s="15">
        <v>3105.9</v>
      </c>
      <c r="I4439" s="15">
        <v>2795.35</v>
      </c>
      <c r="J4439" s="15">
        <v>310.55</v>
      </c>
      <c r="K4439" s="16">
        <v>9.9987119999999999E-2</v>
      </c>
      <c r="L4439" s="13" t="s">
        <v>243</v>
      </c>
    </row>
    <row r="4440" spans="1:12" ht="36">
      <c r="A4440" s="13" t="s">
        <v>1162</v>
      </c>
      <c r="B4440" s="14">
        <v>45791</v>
      </c>
      <c r="C4440" s="13" t="s">
        <v>1163</v>
      </c>
      <c r="D4440" s="13" t="s">
        <v>70</v>
      </c>
      <c r="E4440" s="13" t="s">
        <v>24</v>
      </c>
      <c r="F4440" s="15">
        <v>0</v>
      </c>
      <c r="G4440" s="15">
        <v>0</v>
      </c>
      <c r="H4440" s="15">
        <v>0</v>
      </c>
      <c r="I4440" s="15">
        <v>196.68</v>
      </c>
      <c r="J4440" s="15">
        <v>-196.68</v>
      </c>
      <c r="K4440" s="16">
        <v>0</v>
      </c>
      <c r="L4440" s="13" t="s">
        <v>243</v>
      </c>
    </row>
    <row r="4441" spans="1:12" ht="24">
      <c r="A4441" s="13" t="s">
        <v>4268</v>
      </c>
      <c r="B4441" s="14">
        <v>45791</v>
      </c>
      <c r="C4441" s="13" t="s">
        <v>71</v>
      </c>
      <c r="D4441" s="13" t="s">
        <v>70</v>
      </c>
      <c r="E4441" s="13" t="s">
        <v>24</v>
      </c>
      <c r="F4441" s="15">
        <v>3797.5</v>
      </c>
      <c r="G4441" s="15">
        <v>0</v>
      </c>
      <c r="H4441" s="15">
        <v>3797.5</v>
      </c>
      <c r="I4441" s="15">
        <v>3417.81</v>
      </c>
      <c r="J4441" s="15">
        <v>379.69</v>
      </c>
      <c r="K4441" s="16">
        <v>9.9984199999999995E-2</v>
      </c>
      <c r="L4441" s="13" t="s">
        <v>243</v>
      </c>
    </row>
    <row r="4442" spans="1:12" ht="24">
      <c r="A4442" s="13" t="s">
        <v>607</v>
      </c>
      <c r="B4442" s="14">
        <v>45791</v>
      </c>
      <c r="C4442" s="13" t="s">
        <v>71</v>
      </c>
      <c r="D4442" s="13" t="s">
        <v>70</v>
      </c>
      <c r="E4442" s="13" t="s">
        <v>24</v>
      </c>
      <c r="F4442" s="15">
        <v>0</v>
      </c>
      <c r="G4442" s="15">
        <v>0</v>
      </c>
      <c r="H4442" s="15">
        <v>0</v>
      </c>
      <c r="I4442" s="15">
        <v>835.32</v>
      </c>
      <c r="J4442" s="15">
        <v>-835.32</v>
      </c>
      <c r="K4442" s="16">
        <v>0</v>
      </c>
      <c r="L4442" s="13" t="s">
        <v>243</v>
      </c>
    </row>
    <row r="4443" spans="1:12" ht="36">
      <c r="A4443" s="13" t="s">
        <v>4269</v>
      </c>
      <c r="B4443" s="14">
        <v>45792</v>
      </c>
      <c r="C4443" s="13" t="s">
        <v>1163</v>
      </c>
      <c r="D4443" s="13" t="s">
        <v>70</v>
      </c>
      <c r="E4443" s="13" t="s">
        <v>24</v>
      </c>
      <c r="F4443" s="15">
        <v>165</v>
      </c>
      <c r="G4443" s="15">
        <v>0</v>
      </c>
      <c r="H4443" s="15">
        <v>165</v>
      </c>
      <c r="I4443" s="15">
        <v>0</v>
      </c>
      <c r="J4443" s="15">
        <v>165</v>
      </c>
      <c r="K4443" s="16">
        <v>1</v>
      </c>
      <c r="L4443" s="13" t="s">
        <v>243</v>
      </c>
    </row>
    <row r="4444" spans="1:12" ht="24">
      <c r="A4444" s="13" t="s">
        <v>289</v>
      </c>
      <c r="B4444" s="14">
        <v>45792</v>
      </c>
      <c r="C4444" s="13" t="s">
        <v>71</v>
      </c>
      <c r="D4444" s="13" t="s">
        <v>70</v>
      </c>
      <c r="E4444" s="13" t="s">
        <v>24</v>
      </c>
      <c r="F4444" s="15">
        <v>0</v>
      </c>
      <c r="G4444" s="15">
        <v>0</v>
      </c>
      <c r="H4444" s="15">
        <v>0</v>
      </c>
      <c r="I4444" s="15">
        <v>107.06</v>
      </c>
      <c r="J4444" s="15">
        <v>-107.06</v>
      </c>
      <c r="K4444" s="16">
        <v>0</v>
      </c>
      <c r="L4444" s="13" t="s">
        <v>243</v>
      </c>
    </row>
    <row r="4445" spans="1:12" ht="24">
      <c r="A4445" s="13" t="s">
        <v>3715</v>
      </c>
      <c r="B4445" s="14">
        <v>45792</v>
      </c>
      <c r="C4445" s="13" t="s">
        <v>3716</v>
      </c>
      <c r="D4445" s="13" t="s">
        <v>70</v>
      </c>
      <c r="E4445" s="13" t="s">
        <v>24</v>
      </c>
      <c r="F4445" s="15">
        <v>0</v>
      </c>
      <c r="G4445" s="15">
        <v>0</v>
      </c>
      <c r="H4445" s="15">
        <v>0</v>
      </c>
      <c r="I4445" s="15">
        <v>-2.2000000000000002</v>
      </c>
      <c r="J4445" s="15">
        <v>2.2000000000000002</v>
      </c>
      <c r="K4445" s="16">
        <v>0</v>
      </c>
      <c r="L4445" s="13" t="s">
        <v>243</v>
      </c>
    </row>
    <row r="4446" spans="1:12" ht="36">
      <c r="A4446" s="13" t="s">
        <v>4270</v>
      </c>
      <c r="B4446" s="14">
        <v>45796</v>
      </c>
      <c r="C4446" s="13" t="s">
        <v>2793</v>
      </c>
      <c r="D4446" s="13" t="s">
        <v>70</v>
      </c>
      <c r="E4446" s="13" t="s">
        <v>24</v>
      </c>
      <c r="F4446" s="15">
        <v>6452.98</v>
      </c>
      <c r="G4446" s="15">
        <v>0</v>
      </c>
      <c r="H4446" s="15">
        <v>6452.98</v>
      </c>
      <c r="I4446" s="15">
        <v>5312.11</v>
      </c>
      <c r="J4446" s="15">
        <v>1140.8699999999999</v>
      </c>
      <c r="K4446" s="16">
        <v>0.17679739</v>
      </c>
      <c r="L4446" s="13" t="s">
        <v>243</v>
      </c>
    </row>
    <row r="4447" spans="1:12" ht="24">
      <c r="A4447" s="13" t="s">
        <v>4271</v>
      </c>
      <c r="B4447" s="14">
        <v>45796</v>
      </c>
      <c r="C4447" s="13" t="s">
        <v>71</v>
      </c>
      <c r="D4447" s="13" t="s">
        <v>70</v>
      </c>
      <c r="E4447" s="13" t="s">
        <v>24</v>
      </c>
      <c r="F4447" s="15">
        <v>1100</v>
      </c>
      <c r="G4447" s="15">
        <v>0</v>
      </c>
      <c r="H4447" s="15">
        <v>1100</v>
      </c>
      <c r="I4447" s="15">
        <v>823.55</v>
      </c>
      <c r="J4447" s="15">
        <v>276.45</v>
      </c>
      <c r="K4447" s="16">
        <v>0.25131818</v>
      </c>
      <c r="L4447" s="13" t="s">
        <v>243</v>
      </c>
    </row>
    <row r="4448" spans="1:12" ht="36">
      <c r="A4448" s="13" t="s">
        <v>4272</v>
      </c>
      <c r="B4448" s="14">
        <v>45796</v>
      </c>
      <c r="C4448" s="13" t="s">
        <v>2793</v>
      </c>
      <c r="D4448" s="13" t="s">
        <v>70</v>
      </c>
      <c r="E4448" s="13" t="s">
        <v>24</v>
      </c>
      <c r="F4448" s="15">
        <v>429</v>
      </c>
      <c r="G4448" s="15">
        <v>0</v>
      </c>
      <c r="H4448" s="15">
        <v>429</v>
      </c>
      <c r="I4448" s="15">
        <v>0</v>
      </c>
      <c r="J4448" s="15">
        <v>429</v>
      </c>
      <c r="K4448" s="16">
        <v>1</v>
      </c>
      <c r="L4448" s="13" t="s">
        <v>243</v>
      </c>
    </row>
    <row r="4449" spans="1:12" ht="24">
      <c r="A4449" s="13" t="s">
        <v>4273</v>
      </c>
      <c r="B4449" s="14">
        <v>45797</v>
      </c>
      <c r="C4449" s="13" t="s">
        <v>71</v>
      </c>
      <c r="D4449" s="13" t="s">
        <v>70</v>
      </c>
      <c r="E4449" s="13" t="s">
        <v>24</v>
      </c>
      <c r="F4449" s="15">
        <v>1567.5</v>
      </c>
      <c r="G4449" s="15">
        <v>0</v>
      </c>
      <c r="H4449" s="15">
        <v>1567.5</v>
      </c>
      <c r="I4449" s="15">
        <v>1203.56</v>
      </c>
      <c r="J4449" s="15">
        <v>363.94</v>
      </c>
      <c r="K4449" s="16">
        <v>0.23217863</v>
      </c>
      <c r="L4449" s="13" t="s">
        <v>243</v>
      </c>
    </row>
    <row r="4450" spans="1:12" ht="24">
      <c r="A4450" s="13" t="s">
        <v>4274</v>
      </c>
      <c r="B4450" s="14">
        <v>45797</v>
      </c>
      <c r="C4450" s="13" t="s">
        <v>71</v>
      </c>
      <c r="D4450" s="13" t="s">
        <v>70</v>
      </c>
      <c r="E4450" s="13" t="s">
        <v>24</v>
      </c>
      <c r="F4450" s="15">
        <v>2447.5</v>
      </c>
      <c r="G4450" s="15">
        <v>0</v>
      </c>
      <c r="H4450" s="15">
        <v>2447.5</v>
      </c>
      <c r="I4450" s="15">
        <v>1898.87</v>
      </c>
      <c r="J4450" s="15">
        <v>548.63</v>
      </c>
      <c r="K4450" s="16">
        <v>0.22415935000000001</v>
      </c>
      <c r="L4450" s="13" t="s">
        <v>243</v>
      </c>
    </row>
    <row r="4451" spans="1:12" ht="24">
      <c r="A4451" s="13" t="s">
        <v>3090</v>
      </c>
      <c r="B4451" s="14">
        <v>45798</v>
      </c>
      <c r="C4451" s="13" t="s">
        <v>3091</v>
      </c>
      <c r="D4451" s="13" t="s">
        <v>70</v>
      </c>
      <c r="E4451" s="13" t="s">
        <v>24</v>
      </c>
      <c r="F4451" s="15">
        <v>0</v>
      </c>
      <c r="G4451" s="15">
        <v>0</v>
      </c>
      <c r="H4451" s="15">
        <v>0</v>
      </c>
      <c r="I4451" s="15">
        <v>-75</v>
      </c>
      <c r="J4451" s="15">
        <v>75</v>
      </c>
      <c r="K4451" s="16">
        <v>0</v>
      </c>
      <c r="L4451" s="13" t="s">
        <v>243</v>
      </c>
    </row>
    <row r="4452" spans="1:12" ht="24">
      <c r="A4452" s="13" t="s">
        <v>606</v>
      </c>
      <c r="B4452" s="14">
        <v>45798</v>
      </c>
      <c r="C4452" s="13" t="s">
        <v>71</v>
      </c>
      <c r="D4452" s="13" t="s">
        <v>70</v>
      </c>
      <c r="E4452" s="13" t="s">
        <v>24</v>
      </c>
      <c r="F4452" s="15">
        <v>0</v>
      </c>
      <c r="G4452" s="15">
        <v>0</v>
      </c>
      <c r="H4452" s="15">
        <v>0</v>
      </c>
      <c r="I4452" s="15">
        <v>-62.5</v>
      </c>
      <c r="J4452" s="15">
        <v>62.5</v>
      </c>
      <c r="K4452" s="16">
        <v>0</v>
      </c>
      <c r="L4452" s="13" t="s">
        <v>243</v>
      </c>
    </row>
    <row r="4453" spans="1:12" ht="36">
      <c r="A4453" s="13" t="s">
        <v>4275</v>
      </c>
      <c r="B4453" s="14">
        <v>45798</v>
      </c>
      <c r="C4453" s="13" t="s">
        <v>1163</v>
      </c>
      <c r="D4453" s="13" t="s">
        <v>70</v>
      </c>
      <c r="E4453" s="13" t="s">
        <v>24</v>
      </c>
      <c r="F4453" s="15">
        <v>156.97999999999999</v>
      </c>
      <c r="G4453" s="15">
        <v>0</v>
      </c>
      <c r="H4453" s="15">
        <v>156.97999999999999</v>
      </c>
      <c r="I4453" s="15">
        <v>122.36</v>
      </c>
      <c r="J4453" s="15">
        <v>34.619999999999997</v>
      </c>
      <c r="K4453" s="16">
        <v>0.22053765</v>
      </c>
      <c r="L4453" s="13" t="s">
        <v>243</v>
      </c>
    </row>
    <row r="4454" spans="1:12" ht="24">
      <c r="A4454" s="13" t="s">
        <v>589</v>
      </c>
      <c r="B4454" s="14">
        <v>45799</v>
      </c>
      <c r="C4454" s="13" t="s">
        <v>71</v>
      </c>
      <c r="D4454" s="13" t="s">
        <v>70</v>
      </c>
      <c r="E4454" s="13" t="s">
        <v>24</v>
      </c>
      <c r="F4454" s="15">
        <v>0</v>
      </c>
      <c r="G4454" s="15">
        <v>0</v>
      </c>
      <c r="H4454" s="15">
        <v>0</v>
      </c>
      <c r="I4454" s="15">
        <v>-2137.5</v>
      </c>
      <c r="J4454" s="15">
        <v>2137.5</v>
      </c>
      <c r="K4454" s="16">
        <v>0</v>
      </c>
      <c r="L4454" s="13" t="s">
        <v>243</v>
      </c>
    </row>
    <row r="4455" spans="1:12" ht="24">
      <c r="A4455" s="13" t="s">
        <v>3715</v>
      </c>
      <c r="B4455" s="14">
        <v>45800</v>
      </c>
      <c r="C4455" s="13" t="s">
        <v>3716</v>
      </c>
      <c r="D4455" s="13" t="s">
        <v>70</v>
      </c>
      <c r="E4455" s="13" t="s">
        <v>24</v>
      </c>
      <c r="F4455" s="15">
        <v>0</v>
      </c>
      <c r="G4455" s="15">
        <v>0</v>
      </c>
      <c r="H4455" s="15">
        <v>0</v>
      </c>
      <c r="I4455" s="15">
        <v>-672.97</v>
      </c>
      <c r="J4455" s="15">
        <v>672.97</v>
      </c>
      <c r="K4455" s="16">
        <v>0</v>
      </c>
      <c r="L4455" s="13" t="s">
        <v>243</v>
      </c>
    </row>
    <row r="4456" spans="1:12" ht="24">
      <c r="A4456" s="13" t="s">
        <v>607</v>
      </c>
      <c r="B4456" s="14">
        <v>45800</v>
      </c>
      <c r="C4456" s="13" t="s">
        <v>71</v>
      </c>
      <c r="D4456" s="13" t="s">
        <v>70</v>
      </c>
      <c r="E4456" s="13" t="s">
        <v>24</v>
      </c>
      <c r="F4456" s="15">
        <v>0</v>
      </c>
      <c r="G4456" s="15">
        <v>0</v>
      </c>
      <c r="H4456" s="15">
        <v>0</v>
      </c>
      <c r="I4456" s="15">
        <v>103.05</v>
      </c>
      <c r="J4456" s="15">
        <v>-103.05</v>
      </c>
      <c r="K4456" s="16">
        <v>0</v>
      </c>
      <c r="L4456" s="13" t="s">
        <v>243</v>
      </c>
    </row>
    <row r="4457" spans="1:12" ht="24">
      <c r="A4457" s="13" t="s">
        <v>4276</v>
      </c>
      <c r="B4457" s="14">
        <v>45800</v>
      </c>
      <c r="C4457" s="13" t="s">
        <v>95</v>
      </c>
      <c r="D4457" s="13" t="s">
        <v>70</v>
      </c>
      <c r="E4457" s="13" t="s">
        <v>24</v>
      </c>
      <c r="F4457" s="15">
        <v>375.36</v>
      </c>
      <c r="G4457" s="15">
        <v>0</v>
      </c>
      <c r="H4457" s="15">
        <v>375.36</v>
      </c>
      <c r="I4457" s="15">
        <v>337.82</v>
      </c>
      <c r="J4457" s="15">
        <v>37.54</v>
      </c>
      <c r="K4457" s="16">
        <v>0.10001066</v>
      </c>
      <c r="L4457" s="13" t="s">
        <v>243</v>
      </c>
    </row>
    <row r="4458" spans="1:12" ht="24">
      <c r="A4458" s="13" t="s">
        <v>289</v>
      </c>
      <c r="B4458" s="14">
        <v>45804</v>
      </c>
      <c r="C4458" s="13" t="s">
        <v>71</v>
      </c>
      <c r="D4458" s="13" t="s">
        <v>70</v>
      </c>
      <c r="E4458" s="13" t="s">
        <v>24</v>
      </c>
      <c r="F4458" s="15">
        <v>0</v>
      </c>
      <c r="G4458" s="15">
        <v>0</v>
      </c>
      <c r="H4458" s="15">
        <v>0</v>
      </c>
      <c r="I4458" s="15">
        <v>91</v>
      </c>
      <c r="J4458" s="15">
        <v>-91</v>
      </c>
      <c r="K4458" s="16">
        <v>0</v>
      </c>
      <c r="L4458" s="13" t="s">
        <v>243</v>
      </c>
    </row>
    <row r="4459" spans="1:12" ht="24">
      <c r="A4459" s="13" t="s">
        <v>607</v>
      </c>
      <c r="B4459" s="14">
        <v>45804</v>
      </c>
      <c r="C4459" s="13" t="s">
        <v>71</v>
      </c>
      <c r="D4459" s="13" t="s">
        <v>70</v>
      </c>
      <c r="E4459" s="13" t="s">
        <v>24</v>
      </c>
      <c r="F4459" s="15">
        <v>0</v>
      </c>
      <c r="G4459" s="15">
        <v>0</v>
      </c>
      <c r="H4459" s="15">
        <v>0</v>
      </c>
      <c r="I4459" s="15">
        <v>-23.85</v>
      </c>
      <c r="J4459" s="15">
        <v>23.85</v>
      </c>
      <c r="K4459" s="16">
        <v>0</v>
      </c>
      <c r="L4459" s="13" t="s">
        <v>243</v>
      </c>
    </row>
    <row r="4460" spans="1:12" ht="24">
      <c r="A4460" s="13" t="s">
        <v>4276</v>
      </c>
      <c r="B4460" s="14">
        <v>45804</v>
      </c>
      <c r="C4460" s="13" t="s">
        <v>95</v>
      </c>
      <c r="D4460" s="13" t="s">
        <v>70</v>
      </c>
      <c r="E4460" s="13" t="s">
        <v>24</v>
      </c>
      <c r="F4460" s="15">
        <v>0</v>
      </c>
      <c r="G4460" s="15">
        <v>0</v>
      </c>
      <c r="H4460" s="15">
        <v>0</v>
      </c>
      <c r="I4460" s="15">
        <v>-27.74</v>
      </c>
      <c r="J4460" s="15">
        <v>27.74</v>
      </c>
      <c r="K4460" s="16">
        <v>0</v>
      </c>
      <c r="L4460" s="13" t="s">
        <v>243</v>
      </c>
    </row>
    <row r="4461" spans="1:12" ht="24">
      <c r="A4461" s="13" t="s">
        <v>4277</v>
      </c>
      <c r="B4461" s="14">
        <v>45805</v>
      </c>
      <c r="C4461" s="13" t="s">
        <v>95</v>
      </c>
      <c r="D4461" s="13" t="s">
        <v>70</v>
      </c>
      <c r="E4461" s="13" t="s">
        <v>24</v>
      </c>
      <c r="F4461" s="15">
        <v>1316.17</v>
      </c>
      <c r="G4461" s="15">
        <v>0</v>
      </c>
      <c r="H4461" s="15">
        <v>1316.17</v>
      </c>
      <c r="I4461" s="15">
        <v>1020.61</v>
      </c>
      <c r="J4461" s="15">
        <v>295.56</v>
      </c>
      <c r="K4461" s="16">
        <v>0.22456066</v>
      </c>
      <c r="L4461" s="13" t="s">
        <v>243</v>
      </c>
    </row>
    <row r="4462" spans="1:12" ht="24">
      <c r="A4462" s="13" t="s">
        <v>3715</v>
      </c>
      <c r="B4462" s="14">
        <v>45806</v>
      </c>
      <c r="C4462" s="13" t="s">
        <v>3716</v>
      </c>
      <c r="D4462" s="13" t="s">
        <v>70</v>
      </c>
      <c r="E4462" s="13" t="s">
        <v>24</v>
      </c>
      <c r="F4462" s="15">
        <v>0</v>
      </c>
      <c r="G4462" s="15">
        <v>0</v>
      </c>
      <c r="H4462" s="15">
        <v>0</v>
      </c>
      <c r="I4462" s="15">
        <v>-3.76</v>
      </c>
      <c r="J4462" s="15">
        <v>3.76</v>
      </c>
      <c r="K4462" s="16">
        <v>0</v>
      </c>
      <c r="L4462" s="13" t="s">
        <v>243</v>
      </c>
    </row>
    <row r="4463" spans="1:12" ht="36">
      <c r="A4463" s="13" t="s">
        <v>3337</v>
      </c>
      <c r="B4463" s="14">
        <v>45807</v>
      </c>
      <c r="C4463" s="13" t="s">
        <v>3336</v>
      </c>
      <c r="D4463" s="13" t="s">
        <v>70</v>
      </c>
      <c r="E4463" s="13" t="s">
        <v>24</v>
      </c>
      <c r="F4463" s="15">
        <v>0</v>
      </c>
      <c r="G4463" s="15">
        <v>0</v>
      </c>
      <c r="H4463" s="15">
        <v>0</v>
      </c>
      <c r="I4463" s="15">
        <v>193.75</v>
      </c>
      <c r="J4463" s="15">
        <v>-193.75</v>
      </c>
      <c r="K4463" s="16">
        <v>0</v>
      </c>
      <c r="L4463" s="13" t="s">
        <v>243</v>
      </c>
    </row>
    <row r="4464" spans="1:12" ht="24">
      <c r="A4464" s="13" t="s">
        <v>1586</v>
      </c>
      <c r="B4464" s="14">
        <v>45790</v>
      </c>
      <c r="C4464" s="13" t="s">
        <v>344</v>
      </c>
      <c r="D4464" s="13" t="s">
        <v>15</v>
      </c>
      <c r="E4464" s="13" t="s">
        <v>18</v>
      </c>
      <c r="F4464" s="15">
        <v>0</v>
      </c>
      <c r="G4464" s="15">
        <v>0</v>
      </c>
      <c r="H4464" s="15">
        <v>0</v>
      </c>
      <c r="I4464" s="15">
        <v>60</v>
      </c>
      <c r="J4464" s="15">
        <v>-60</v>
      </c>
      <c r="K4464" s="16">
        <v>0</v>
      </c>
      <c r="L4464" s="13" t="s">
        <v>1902</v>
      </c>
    </row>
    <row r="4465" spans="1:12">
      <c r="A4465" s="13" t="s">
        <v>4278</v>
      </c>
      <c r="B4465" s="14">
        <v>45790</v>
      </c>
      <c r="C4465" s="13" t="s">
        <v>3565</v>
      </c>
      <c r="D4465" s="13" t="s">
        <v>76</v>
      </c>
      <c r="E4465" s="13" t="s">
        <v>18</v>
      </c>
      <c r="F4465" s="15">
        <v>24681</v>
      </c>
      <c r="G4465" s="15">
        <v>0</v>
      </c>
      <c r="H4465" s="15">
        <v>24681</v>
      </c>
      <c r="I4465" s="15">
        <v>18105.88</v>
      </c>
      <c r="J4465" s="15">
        <v>6575.12</v>
      </c>
      <c r="K4465" s="16">
        <v>0.26640412000000002</v>
      </c>
      <c r="L4465" s="13" t="s">
        <v>1902</v>
      </c>
    </row>
    <row r="4466" spans="1:12" ht="24">
      <c r="A4466" s="13" t="s">
        <v>364</v>
      </c>
      <c r="B4466" s="14">
        <v>45791</v>
      </c>
      <c r="C4466" s="13" t="s">
        <v>344</v>
      </c>
      <c r="D4466" s="13" t="s">
        <v>15</v>
      </c>
      <c r="E4466" s="13" t="s">
        <v>18</v>
      </c>
      <c r="F4466" s="15">
        <v>0</v>
      </c>
      <c r="G4466" s="15">
        <v>0</v>
      </c>
      <c r="H4466" s="15">
        <v>0</v>
      </c>
      <c r="I4466" s="15">
        <v>-3081.25</v>
      </c>
      <c r="J4466" s="15">
        <v>3081.25</v>
      </c>
      <c r="K4466" s="16">
        <v>0</v>
      </c>
      <c r="L4466" s="13" t="s">
        <v>1902</v>
      </c>
    </row>
    <row r="4467" spans="1:12" ht="24">
      <c r="A4467" s="13" t="s">
        <v>1586</v>
      </c>
      <c r="B4467" s="14">
        <v>45806</v>
      </c>
      <c r="C4467" s="13" t="s">
        <v>344</v>
      </c>
      <c r="D4467" s="13" t="s">
        <v>15</v>
      </c>
      <c r="E4467" s="13" t="s">
        <v>18</v>
      </c>
      <c r="F4467" s="15">
        <v>0</v>
      </c>
      <c r="G4467" s="15">
        <v>0</v>
      </c>
      <c r="H4467" s="15">
        <v>0</v>
      </c>
      <c r="I4467" s="15">
        <v>-3605.97</v>
      </c>
      <c r="J4467" s="15">
        <v>3605.97</v>
      </c>
      <c r="K4467" s="16">
        <v>0</v>
      </c>
      <c r="L4467" s="13" t="s">
        <v>1902</v>
      </c>
    </row>
    <row r="4468" spans="1:12" ht="36">
      <c r="A4468" s="13" t="s">
        <v>4279</v>
      </c>
      <c r="B4468" s="14">
        <v>45783</v>
      </c>
      <c r="C4468" s="13" t="s">
        <v>4280</v>
      </c>
      <c r="D4468" s="13" t="s">
        <v>59</v>
      </c>
      <c r="E4468" s="13" t="s">
        <v>18</v>
      </c>
      <c r="F4468" s="15">
        <v>0</v>
      </c>
      <c r="G4468" s="15">
        <v>0</v>
      </c>
      <c r="H4468" s="15">
        <v>0</v>
      </c>
      <c r="I4468" s="15">
        <v>-483.87</v>
      </c>
      <c r="J4468" s="15">
        <v>483.87</v>
      </c>
      <c r="K4468" s="16">
        <v>0</v>
      </c>
      <c r="L4468" s="13" t="s">
        <v>360</v>
      </c>
    </row>
    <row r="4469" spans="1:12" ht="24">
      <c r="A4469" s="13" t="s">
        <v>3975</v>
      </c>
      <c r="B4469" s="14">
        <v>45784</v>
      </c>
      <c r="C4469" s="13" t="s">
        <v>576</v>
      </c>
      <c r="D4469" s="13" t="s">
        <v>59</v>
      </c>
      <c r="E4469" s="13" t="s">
        <v>18</v>
      </c>
      <c r="F4469" s="15">
        <v>1384.61</v>
      </c>
      <c r="G4469" s="15">
        <v>0</v>
      </c>
      <c r="H4469" s="15">
        <v>1384.61</v>
      </c>
      <c r="I4469" s="15">
        <v>1058.8499999999999</v>
      </c>
      <c r="J4469" s="15">
        <v>325.76</v>
      </c>
      <c r="K4469" s="16">
        <v>0.23527202999999999</v>
      </c>
      <c r="L4469" s="13" t="s">
        <v>360</v>
      </c>
    </row>
    <row r="4470" spans="1:12" ht="24">
      <c r="A4470" s="13" t="s">
        <v>3975</v>
      </c>
      <c r="B4470" s="14">
        <v>45786</v>
      </c>
      <c r="C4470" s="13" t="s">
        <v>576</v>
      </c>
      <c r="D4470" s="13" t="s">
        <v>59</v>
      </c>
      <c r="E4470" s="13" t="s">
        <v>18</v>
      </c>
      <c r="F4470" s="15">
        <v>0</v>
      </c>
      <c r="G4470" s="15">
        <v>0</v>
      </c>
      <c r="H4470" s="15">
        <v>0</v>
      </c>
      <c r="I4470" s="15">
        <v>100</v>
      </c>
      <c r="J4470" s="15">
        <v>-100</v>
      </c>
      <c r="K4470" s="16">
        <v>0</v>
      </c>
      <c r="L4470" s="13" t="s">
        <v>360</v>
      </c>
    </row>
    <row r="4471" spans="1:12" ht="36">
      <c r="A4471" s="13" t="s">
        <v>4279</v>
      </c>
      <c r="B4471" s="14">
        <v>45798</v>
      </c>
      <c r="C4471" s="13" t="s">
        <v>4280</v>
      </c>
      <c r="D4471" s="13" t="s">
        <v>59</v>
      </c>
      <c r="E4471" s="13" t="s">
        <v>18</v>
      </c>
      <c r="F4471" s="15">
        <v>0</v>
      </c>
      <c r="G4471" s="15">
        <v>0</v>
      </c>
      <c r="H4471" s="15">
        <v>0</v>
      </c>
      <c r="I4471" s="15">
        <v>-900</v>
      </c>
      <c r="J4471" s="15">
        <v>900</v>
      </c>
      <c r="K4471" s="16">
        <v>0</v>
      </c>
      <c r="L4471" s="13" t="s">
        <v>360</v>
      </c>
    </row>
    <row r="4472" spans="1:12" ht="24">
      <c r="A4472" s="13" t="s">
        <v>4281</v>
      </c>
      <c r="B4472" s="14">
        <v>45791</v>
      </c>
      <c r="C4472" s="13" t="s">
        <v>223</v>
      </c>
      <c r="D4472" s="13" t="s">
        <v>59</v>
      </c>
      <c r="E4472" s="13" t="s">
        <v>18</v>
      </c>
      <c r="F4472" s="15">
        <v>17280</v>
      </c>
      <c r="G4472" s="15">
        <v>0</v>
      </c>
      <c r="H4472" s="15">
        <v>17280</v>
      </c>
      <c r="I4472" s="15">
        <v>14459.1</v>
      </c>
      <c r="J4472" s="15">
        <v>2820.9</v>
      </c>
      <c r="K4472" s="16">
        <v>0.16324653</v>
      </c>
      <c r="L4472" s="13" t="s">
        <v>4282</v>
      </c>
    </row>
    <row r="4473" spans="1:12" ht="24">
      <c r="A4473" s="13" t="s">
        <v>4283</v>
      </c>
      <c r="B4473" s="14">
        <v>45791</v>
      </c>
      <c r="C4473" s="13" t="s">
        <v>223</v>
      </c>
      <c r="D4473" s="13" t="s">
        <v>59</v>
      </c>
      <c r="E4473" s="13" t="s">
        <v>18</v>
      </c>
      <c r="F4473" s="15">
        <v>40052.71</v>
      </c>
      <c r="G4473" s="15">
        <v>0</v>
      </c>
      <c r="H4473" s="15">
        <v>40052.71</v>
      </c>
      <c r="I4473" s="15">
        <v>35690.57</v>
      </c>
      <c r="J4473" s="15">
        <v>4362.1400000000003</v>
      </c>
      <c r="K4473" s="16">
        <v>0.10890998</v>
      </c>
      <c r="L4473" s="13" t="s">
        <v>4282</v>
      </c>
    </row>
    <row r="4474" spans="1:12" ht="24">
      <c r="A4474" s="13" t="s">
        <v>4283</v>
      </c>
      <c r="B4474" s="14">
        <v>45792</v>
      </c>
      <c r="C4474" s="13" t="s">
        <v>223</v>
      </c>
      <c r="D4474" s="13" t="s">
        <v>59</v>
      </c>
      <c r="E4474" s="13" t="s">
        <v>18</v>
      </c>
      <c r="F4474" s="15">
        <v>0</v>
      </c>
      <c r="G4474" s="15">
        <v>0</v>
      </c>
      <c r="H4474" s="15">
        <v>0</v>
      </c>
      <c r="I4474" s="15">
        <v>341.19</v>
      </c>
      <c r="J4474" s="15">
        <v>-341.19</v>
      </c>
      <c r="K4474" s="16">
        <v>0</v>
      </c>
      <c r="L4474" s="13" t="s">
        <v>4282</v>
      </c>
    </row>
    <row r="4475" spans="1:12" ht="24">
      <c r="A4475" s="13" t="s">
        <v>4284</v>
      </c>
      <c r="B4475" s="14">
        <v>45804</v>
      </c>
      <c r="C4475" s="13" t="s">
        <v>223</v>
      </c>
      <c r="D4475" s="13" t="s">
        <v>59</v>
      </c>
      <c r="E4475" s="13" t="s">
        <v>18</v>
      </c>
      <c r="F4475" s="15">
        <v>35931</v>
      </c>
      <c r="G4475" s="15">
        <v>0</v>
      </c>
      <c r="H4475" s="15">
        <v>35931</v>
      </c>
      <c r="I4475" s="15">
        <v>32244.27</v>
      </c>
      <c r="J4475" s="15">
        <v>3686.73</v>
      </c>
      <c r="K4475" s="16">
        <v>0.10260583</v>
      </c>
      <c r="L4475" s="13" t="s">
        <v>4282</v>
      </c>
    </row>
    <row r="4476" spans="1:12" ht="24">
      <c r="A4476" s="13" t="s">
        <v>4283</v>
      </c>
      <c r="B4476" s="14">
        <v>45807</v>
      </c>
      <c r="C4476" s="13" t="s">
        <v>223</v>
      </c>
      <c r="D4476" s="13" t="s">
        <v>59</v>
      </c>
      <c r="E4476" s="13" t="s">
        <v>18</v>
      </c>
      <c r="F4476" s="15">
        <v>0</v>
      </c>
      <c r="G4476" s="15">
        <v>0</v>
      </c>
      <c r="H4476" s="15">
        <v>0</v>
      </c>
      <c r="I4476" s="15">
        <v>24.3</v>
      </c>
      <c r="J4476" s="15">
        <v>-24.3</v>
      </c>
      <c r="K4476" s="16">
        <v>0</v>
      </c>
      <c r="L4476" s="13" t="s">
        <v>4282</v>
      </c>
    </row>
    <row r="4477" spans="1:12" ht="24">
      <c r="A4477" s="13" t="s">
        <v>4284</v>
      </c>
      <c r="B4477" s="14">
        <v>45807</v>
      </c>
      <c r="C4477" s="13" t="s">
        <v>223</v>
      </c>
      <c r="D4477" s="13" t="s">
        <v>59</v>
      </c>
      <c r="E4477" s="13" t="s">
        <v>18</v>
      </c>
      <c r="F4477" s="15">
        <v>0</v>
      </c>
      <c r="G4477" s="15">
        <v>0</v>
      </c>
      <c r="H4477" s="15">
        <v>0</v>
      </c>
      <c r="I4477" s="15">
        <v>150</v>
      </c>
      <c r="J4477" s="15">
        <v>-150</v>
      </c>
      <c r="K4477" s="16">
        <v>0</v>
      </c>
      <c r="L4477" s="13" t="s">
        <v>4282</v>
      </c>
    </row>
    <row r="4478" spans="1:12">
      <c r="A4478" s="13" t="s">
        <v>2788</v>
      </c>
      <c r="B4478" s="14">
        <v>45789</v>
      </c>
      <c r="C4478" s="13" t="s">
        <v>2789</v>
      </c>
      <c r="D4478" s="13" t="s">
        <v>371</v>
      </c>
      <c r="E4478" s="13" t="s">
        <v>24</v>
      </c>
      <c r="F4478" s="15">
        <v>0</v>
      </c>
      <c r="G4478" s="15">
        <v>0</v>
      </c>
      <c r="H4478" s="15">
        <v>0</v>
      </c>
      <c r="I4478" s="15">
        <v>-10.8</v>
      </c>
      <c r="J4478" s="15">
        <v>10.8</v>
      </c>
      <c r="K4478" s="16">
        <v>0</v>
      </c>
      <c r="L4478" s="13" t="s">
        <v>274</v>
      </c>
    </row>
    <row r="4479" spans="1:12" ht="24">
      <c r="A4479" s="13" t="s">
        <v>4285</v>
      </c>
      <c r="B4479" s="14">
        <v>45784</v>
      </c>
      <c r="C4479" s="13" t="s">
        <v>371</v>
      </c>
      <c r="D4479" s="13" t="s">
        <v>81</v>
      </c>
      <c r="E4479" s="13" t="s">
        <v>24</v>
      </c>
      <c r="F4479" s="15">
        <v>0</v>
      </c>
      <c r="G4479" s="15">
        <v>0</v>
      </c>
      <c r="H4479" s="15">
        <v>0</v>
      </c>
      <c r="I4479" s="15">
        <v>23.29</v>
      </c>
      <c r="J4479" s="15">
        <v>-23.29</v>
      </c>
      <c r="K4479" s="16">
        <v>0</v>
      </c>
      <c r="L4479" s="13" t="s">
        <v>371</v>
      </c>
    </row>
    <row r="4480" spans="1:12" ht="24">
      <c r="A4480" s="13" t="s">
        <v>4285</v>
      </c>
      <c r="B4480" s="14">
        <v>45786</v>
      </c>
      <c r="C4480" s="13" t="s">
        <v>371</v>
      </c>
      <c r="D4480" s="13" t="s">
        <v>81</v>
      </c>
      <c r="E4480" s="13" t="s">
        <v>24</v>
      </c>
      <c r="F4480" s="15">
        <v>0</v>
      </c>
      <c r="G4480" s="15">
        <v>0</v>
      </c>
      <c r="H4480" s="15">
        <v>0</v>
      </c>
      <c r="I4480" s="15">
        <v>2.12</v>
      </c>
      <c r="J4480" s="15">
        <v>-2.12</v>
      </c>
      <c r="K4480" s="16">
        <v>0</v>
      </c>
      <c r="L4480" s="13" t="s">
        <v>371</v>
      </c>
    </row>
    <row r="4481" spans="1:12">
      <c r="A4481" s="13" t="s">
        <v>4286</v>
      </c>
      <c r="B4481" s="14">
        <v>45778</v>
      </c>
      <c r="C4481" s="13" t="s">
        <v>21</v>
      </c>
      <c r="D4481" s="13" t="s">
        <v>20</v>
      </c>
      <c r="E4481" s="13" t="s">
        <v>24</v>
      </c>
      <c r="F4481" s="15">
        <v>1060.8800000000001</v>
      </c>
      <c r="G4481" s="15">
        <v>0</v>
      </c>
      <c r="H4481" s="15">
        <v>1060.8800000000001</v>
      </c>
      <c r="I4481" s="15">
        <v>824.73</v>
      </c>
      <c r="J4481" s="15">
        <v>236.15</v>
      </c>
      <c r="K4481" s="16">
        <v>0.22259822000000001</v>
      </c>
      <c r="L4481" s="13" t="s">
        <v>20</v>
      </c>
    </row>
    <row r="4482" spans="1:12">
      <c r="A4482" s="13" t="s">
        <v>4287</v>
      </c>
      <c r="B4482" s="14">
        <v>45779</v>
      </c>
      <c r="C4482" s="13" t="s">
        <v>21</v>
      </c>
      <c r="D4482" s="13" t="s">
        <v>20</v>
      </c>
      <c r="E4482" s="13" t="s">
        <v>24</v>
      </c>
      <c r="F4482" s="15">
        <v>330.88</v>
      </c>
      <c r="G4482" s="15">
        <v>0</v>
      </c>
      <c r="H4482" s="15">
        <v>330.88</v>
      </c>
      <c r="I4482" s="15">
        <v>264.70999999999998</v>
      </c>
      <c r="J4482" s="15">
        <v>66.17</v>
      </c>
      <c r="K4482" s="16">
        <v>0.19998187000000001</v>
      </c>
      <c r="L4482" s="13" t="s">
        <v>20</v>
      </c>
    </row>
    <row r="4483" spans="1:12">
      <c r="A4483" s="13" t="s">
        <v>4288</v>
      </c>
      <c r="B4483" s="14">
        <v>45779</v>
      </c>
      <c r="C4483" s="13" t="s">
        <v>21</v>
      </c>
      <c r="D4483" s="13" t="s">
        <v>20</v>
      </c>
      <c r="E4483" s="13" t="s">
        <v>24</v>
      </c>
      <c r="F4483" s="15">
        <v>330.88</v>
      </c>
      <c r="G4483" s="15">
        <v>0</v>
      </c>
      <c r="H4483" s="15">
        <v>330.88</v>
      </c>
      <c r="I4483" s="15">
        <v>264.70999999999998</v>
      </c>
      <c r="J4483" s="15">
        <v>66.17</v>
      </c>
      <c r="K4483" s="16">
        <v>0.19998187000000001</v>
      </c>
      <c r="L4483" s="13" t="s">
        <v>20</v>
      </c>
    </row>
    <row r="4484" spans="1:12" ht="36">
      <c r="A4484" s="13" t="s">
        <v>2049</v>
      </c>
      <c r="B4484" s="14">
        <v>45781</v>
      </c>
      <c r="C4484" s="13" t="s">
        <v>3887</v>
      </c>
      <c r="D4484" s="13" t="s">
        <v>20</v>
      </c>
      <c r="E4484" s="13" t="s">
        <v>24</v>
      </c>
      <c r="F4484" s="15">
        <v>0</v>
      </c>
      <c r="G4484" s="15">
        <v>0</v>
      </c>
      <c r="H4484" s="15">
        <v>0</v>
      </c>
      <c r="I4484" s="15">
        <v>200</v>
      </c>
      <c r="J4484" s="15">
        <v>-200</v>
      </c>
      <c r="K4484" s="16">
        <v>0</v>
      </c>
      <c r="L4484" s="13" t="s">
        <v>20</v>
      </c>
    </row>
    <row r="4485" spans="1:12" ht="36">
      <c r="A4485" s="13" t="s">
        <v>2851</v>
      </c>
      <c r="B4485" s="14">
        <v>45781</v>
      </c>
      <c r="C4485" s="13" t="s">
        <v>3887</v>
      </c>
      <c r="D4485" s="13" t="s">
        <v>20</v>
      </c>
      <c r="E4485" s="13" t="s">
        <v>24</v>
      </c>
      <c r="F4485" s="15">
        <v>0</v>
      </c>
      <c r="G4485" s="15">
        <v>0</v>
      </c>
      <c r="H4485" s="15">
        <v>0</v>
      </c>
      <c r="I4485" s="15">
        <v>1022.22</v>
      </c>
      <c r="J4485" s="15">
        <v>-1022.22</v>
      </c>
      <c r="K4485" s="16">
        <v>0</v>
      </c>
      <c r="L4485" s="13" t="s">
        <v>20</v>
      </c>
    </row>
    <row r="4486" spans="1:12" ht="36">
      <c r="A4486" s="13" t="s">
        <v>4289</v>
      </c>
      <c r="B4486" s="14">
        <v>45781</v>
      </c>
      <c r="C4486" s="13" t="s">
        <v>3887</v>
      </c>
      <c r="D4486" s="13" t="s">
        <v>20</v>
      </c>
      <c r="E4486" s="13" t="s">
        <v>24</v>
      </c>
      <c r="F4486" s="15">
        <v>1651</v>
      </c>
      <c r="G4486" s="15">
        <v>0</v>
      </c>
      <c r="H4486" s="15">
        <v>1651</v>
      </c>
      <c r="I4486" s="15">
        <v>1297.22</v>
      </c>
      <c r="J4486" s="15">
        <v>353.78</v>
      </c>
      <c r="K4486" s="16">
        <v>0.21428225000000001</v>
      </c>
      <c r="L4486" s="13" t="s">
        <v>20</v>
      </c>
    </row>
    <row r="4487" spans="1:12" ht="36">
      <c r="A4487" s="13" t="s">
        <v>4290</v>
      </c>
      <c r="B4487" s="14">
        <v>45781</v>
      </c>
      <c r="C4487" s="13" t="s">
        <v>3887</v>
      </c>
      <c r="D4487" s="13" t="s">
        <v>20</v>
      </c>
      <c r="E4487" s="13" t="s">
        <v>24</v>
      </c>
      <c r="F4487" s="15">
        <v>2284.98</v>
      </c>
      <c r="G4487" s="15">
        <v>0</v>
      </c>
      <c r="H4487" s="15">
        <v>2284.98</v>
      </c>
      <c r="I4487" s="15">
        <v>1887.75</v>
      </c>
      <c r="J4487" s="15">
        <v>397.23</v>
      </c>
      <c r="K4487" s="16">
        <v>0.17384396999999999</v>
      </c>
      <c r="L4487" s="13" t="s">
        <v>20</v>
      </c>
    </row>
    <row r="4488" spans="1:12" ht="36">
      <c r="A4488" s="13" t="s">
        <v>4291</v>
      </c>
      <c r="B4488" s="14">
        <v>45781</v>
      </c>
      <c r="C4488" s="13" t="s">
        <v>3887</v>
      </c>
      <c r="D4488" s="13" t="s">
        <v>20</v>
      </c>
      <c r="E4488" s="13" t="s">
        <v>24</v>
      </c>
      <c r="F4488" s="15">
        <v>1514.18</v>
      </c>
      <c r="G4488" s="15">
        <v>0</v>
      </c>
      <c r="H4488" s="15">
        <v>1514.18</v>
      </c>
      <c r="I4488" s="15">
        <v>1173.1500000000001</v>
      </c>
      <c r="J4488" s="15">
        <v>341.03</v>
      </c>
      <c r="K4488" s="16">
        <v>0.22522421000000001</v>
      </c>
      <c r="L4488" s="13" t="s">
        <v>20</v>
      </c>
    </row>
    <row r="4489" spans="1:12" ht="36">
      <c r="A4489" s="13" t="s">
        <v>4292</v>
      </c>
      <c r="B4489" s="14">
        <v>45781</v>
      </c>
      <c r="C4489" s="13" t="s">
        <v>3887</v>
      </c>
      <c r="D4489" s="13" t="s">
        <v>20</v>
      </c>
      <c r="E4489" s="13" t="s">
        <v>24</v>
      </c>
      <c r="F4489" s="15">
        <v>1651</v>
      </c>
      <c r="G4489" s="15">
        <v>0</v>
      </c>
      <c r="H4489" s="15">
        <v>1651</v>
      </c>
      <c r="I4489" s="15">
        <v>1234.8</v>
      </c>
      <c r="J4489" s="15">
        <v>416.2</v>
      </c>
      <c r="K4489" s="16">
        <v>0.25208964</v>
      </c>
      <c r="L4489" s="13" t="s">
        <v>20</v>
      </c>
    </row>
    <row r="4490" spans="1:12" ht="36">
      <c r="A4490" s="13" t="s">
        <v>4293</v>
      </c>
      <c r="B4490" s="14">
        <v>45781</v>
      </c>
      <c r="C4490" s="13" t="s">
        <v>3887</v>
      </c>
      <c r="D4490" s="13" t="s">
        <v>20</v>
      </c>
      <c r="E4490" s="13" t="s">
        <v>24</v>
      </c>
      <c r="F4490" s="15">
        <v>1651</v>
      </c>
      <c r="G4490" s="15">
        <v>0</v>
      </c>
      <c r="H4490" s="15">
        <v>1651</v>
      </c>
      <c r="I4490" s="15">
        <v>1272.22</v>
      </c>
      <c r="J4490" s="15">
        <v>378.78</v>
      </c>
      <c r="K4490" s="16">
        <v>0.22942459000000001</v>
      </c>
      <c r="L4490" s="13" t="s">
        <v>20</v>
      </c>
    </row>
    <row r="4491" spans="1:12" ht="36">
      <c r="A4491" s="13" t="s">
        <v>4294</v>
      </c>
      <c r="B4491" s="14">
        <v>45782</v>
      </c>
      <c r="C4491" s="13" t="s">
        <v>3887</v>
      </c>
      <c r="D4491" s="13" t="s">
        <v>20</v>
      </c>
      <c r="E4491" s="13" t="s">
        <v>24</v>
      </c>
      <c r="F4491" s="15">
        <v>1651</v>
      </c>
      <c r="G4491" s="15">
        <v>0</v>
      </c>
      <c r="H4491" s="15">
        <v>1651</v>
      </c>
      <c r="I4491" s="15">
        <v>1172.22</v>
      </c>
      <c r="J4491" s="15">
        <v>478.78</v>
      </c>
      <c r="K4491" s="16">
        <v>0.28999394000000001</v>
      </c>
      <c r="L4491" s="13" t="s">
        <v>20</v>
      </c>
    </row>
    <row r="4492" spans="1:12" ht="36">
      <c r="A4492" s="13" t="s">
        <v>4295</v>
      </c>
      <c r="B4492" s="14">
        <v>45782</v>
      </c>
      <c r="C4492" s="13" t="s">
        <v>3887</v>
      </c>
      <c r="D4492" s="13" t="s">
        <v>20</v>
      </c>
      <c r="E4492" s="13" t="s">
        <v>24</v>
      </c>
      <c r="F4492" s="15">
        <v>2365.25</v>
      </c>
      <c r="G4492" s="15">
        <v>0</v>
      </c>
      <c r="H4492" s="15">
        <v>2365.25</v>
      </c>
      <c r="I4492" s="15">
        <v>1878.97</v>
      </c>
      <c r="J4492" s="15">
        <v>486.28</v>
      </c>
      <c r="K4492" s="16">
        <v>0.20559348999999999</v>
      </c>
      <c r="L4492" s="13" t="s">
        <v>20</v>
      </c>
    </row>
    <row r="4493" spans="1:12" ht="36">
      <c r="A4493" s="13" t="s">
        <v>4296</v>
      </c>
      <c r="B4493" s="14">
        <v>45782</v>
      </c>
      <c r="C4493" s="13" t="s">
        <v>3887</v>
      </c>
      <c r="D4493" s="13" t="s">
        <v>20</v>
      </c>
      <c r="E4493" s="13" t="s">
        <v>24</v>
      </c>
      <c r="F4493" s="15">
        <v>1651</v>
      </c>
      <c r="G4493" s="15">
        <v>0</v>
      </c>
      <c r="H4493" s="15">
        <v>1651</v>
      </c>
      <c r="I4493" s="15">
        <v>1189.22</v>
      </c>
      <c r="J4493" s="15">
        <v>461.78</v>
      </c>
      <c r="K4493" s="16">
        <v>0.27969715000000001</v>
      </c>
      <c r="L4493" s="13" t="s">
        <v>20</v>
      </c>
    </row>
    <row r="4494" spans="1:12" ht="36">
      <c r="A4494" s="13" t="s">
        <v>4297</v>
      </c>
      <c r="B4494" s="14">
        <v>45782</v>
      </c>
      <c r="C4494" s="13" t="s">
        <v>3887</v>
      </c>
      <c r="D4494" s="13" t="s">
        <v>20</v>
      </c>
      <c r="E4494" s="13" t="s">
        <v>24</v>
      </c>
      <c r="F4494" s="15">
        <v>1514.18</v>
      </c>
      <c r="G4494" s="15">
        <v>0</v>
      </c>
      <c r="H4494" s="15">
        <v>1514.18</v>
      </c>
      <c r="I4494" s="15">
        <v>1173.1500000000001</v>
      </c>
      <c r="J4494" s="15">
        <v>341.03</v>
      </c>
      <c r="K4494" s="16">
        <v>0.22522421000000001</v>
      </c>
      <c r="L4494" s="13" t="s">
        <v>20</v>
      </c>
    </row>
    <row r="4495" spans="1:12" ht="36">
      <c r="A4495" s="13" t="s">
        <v>4298</v>
      </c>
      <c r="B4495" s="14">
        <v>45782</v>
      </c>
      <c r="C4495" s="13" t="s">
        <v>3887</v>
      </c>
      <c r="D4495" s="13" t="s">
        <v>20</v>
      </c>
      <c r="E4495" s="13" t="s">
        <v>24</v>
      </c>
      <c r="F4495" s="15">
        <v>2228.4299999999998</v>
      </c>
      <c r="G4495" s="15">
        <v>0</v>
      </c>
      <c r="H4495" s="15">
        <v>2228.4299999999998</v>
      </c>
      <c r="I4495" s="15">
        <v>1847.9</v>
      </c>
      <c r="J4495" s="15">
        <v>380.53</v>
      </c>
      <c r="K4495" s="16">
        <v>0.17076147999999999</v>
      </c>
      <c r="L4495" s="13" t="s">
        <v>20</v>
      </c>
    </row>
    <row r="4496" spans="1:12" ht="36">
      <c r="A4496" s="13" t="s">
        <v>4299</v>
      </c>
      <c r="B4496" s="14">
        <v>45782</v>
      </c>
      <c r="C4496" s="13" t="s">
        <v>3887</v>
      </c>
      <c r="D4496" s="13" t="s">
        <v>20</v>
      </c>
      <c r="E4496" s="13" t="s">
        <v>24</v>
      </c>
      <c r="F4496" s="15">
        <v>1514.18</v>
      </c>
      <c r="G4496" s="15">
        <v>0</v>
      </c>
      <c r="H4496" s="15">
        <v>1514.18</v>
      </c>
      <c r="I4496" s="15">
        <v>1173.1500000000001</v>
      </c>
      <c r="J4496" s="15">
        <v>341.03</v>
      </c>
      <c r="K4496" s="16">
        <v>0.22522421000000001</v>
      </c>
      <c r="L4496" s="13" t="s">
        <v>20</v>
      </c>
    </row>
    <row r="4497" spans="1:12" ht="36">
      <c r="A4497" s="13" t="s">
        <v>4300</v>
      </c>
      <c r="B4497" s="14">
        <v>45782</v>
      </c>
      <c r="C4497" s="13" t="s">
        <v>3887</v>
      </c>
      <c r="D4497" s="13" t="s">
        <v>20</v>
      </c>
      <c r="E4497" s="13" t="s">
        <v>24</v>
      </c>
      <c r="F4497" s="15">
        <v>2284.98</v>
      </c>
      <c r="G4497" s="15">
        <v>0</v>
      </c>
      <c r="H4497" s="15">
        <v>2284.98</v>
      </c>
      <c r="I4497" s="15">
        <v>1762.75</v>
      </c>
      <c r="J4497" s="15">
        <v>522.23</v>
      </c>
      <c r="K4497" s="16">
        <v>0.22854905</v>
      </c>
      <c r="L4497" s="13" t="s">
        <v>20</v>
      </c>
    </row>
    <row r="4498" spans="1:12" ht="36">
      <c r="A4498" s="13" t="s">
        <v>4301</v>
      </c>
      <c r="B4498" s="14">
        <v>45783</v>
      </c>
      <c r="C4498" s="13" t="s">
        <v>3887</v>
      </c>
      <c r="D4498" s="13" t="s">
        <v>20</v>
      </c>
      <c r="E4498" s="13" t="s">
        <v>24</v>
      </c>
      <c r="F4498" s="15">
        <v>0</v>
      </c>
      <c r="G4498" s="15">
        <v>0</v>
      </c>
      <c r="H4498" s="15">
        <v>0</v>
      </c>
      <c r="I4498" s="15">
        <v>145</v>
      </c>
      <c r="J4498" s="15">
        <v>-145</v>
      </c>
      <c r="K4498" s="16">
        <v>0</v>
      </c>
      <c r="L4498" s="13" t="s">
        <v>20</v>
      </c>
    </row>
    <row r="4499" spans="1:12" ht="36">
      <c r="A4499" s="13" t="s">
        <v>4302</v>
      </c>
      <c r="B4499" s="14">
        <v>45783</v>
      </c>
      <c r="C4499" s="13" t="s">
        <v>3887</v>
      </c>
      <c r="D4499" s="13" t="s">
        <v>20</v>
      </c>
      <c r="E4499" s="13" t="s">
        <v>24</v>
      </c>
      <c r="F4499" s="15">
        <v>2172.1999999999998</v>
      </c>
      <c r="G4499" s="15">
        <v>0</v>
      </c>
      <c r="H4499" s="15">
        <v>2172.1999999999998</v>
      </c>
      <c r="I4499" s="15">
        <v>1663.33</v>
      </c>
      <c r="J4499" s="15">
        <v>508.87</v>
      </c>
      <c r="K4499" s="16">
        <v>0.2342648</v>
      </c>
      <c r="L4499" s="13" t="s">
        <v>20</v>
      </c>
    </row>
    <row r="4500" spans="1:12" ht="36">
      <c r="A4500" s="13" t="s">
        <v>4303</v>
      </c>
      <c r="B4500" s="14">
        <v>45783</v>
      </c>
      <c r="C4500" s="13" t="s">
        <v>3887</v>
      </c>
      <c r="D4500" s="13" t="s">
        <v>20</v>
      </c>
      <c r="E4500" s="13" t="s">
        <v>24</v>
      </c>
      <c r="F4500" s="15">
        <v>2284.98</v>
      </c>
      <c r="G4500" s="15">
        <v>0</v>
      </c>
      <c r="H4500" s="15">
        <v>2284.98</v>
      </c>
      <c r="I4500" s="15">
        <v>1942.75</v>
      </c>
      <c r="J4500" s="15">
        <v>342.23</v>
      </c>
      <c r="K4500" s="16">
        <v>0.14977373999999999</v>
      </c>
      <c r="L4500" s="13" t="s">
        <v>20</v>
      </c>
    </row>
    <row r="4501" spans="1:12" ht="36">
      <c r="A4501" s="13" t="s">
        <v>4304</v>
      </c>
      <c r="B4501" s="14">
        <v>45783</v>
      </c>
      <c r="C4501" s="13" t="s">
        <v>3887</v>
      </c>
      <c r="D4501" s="13" t="s">
        <v>20</v>
      </c>
      <c r="E4501" s="13" t="s">
        <v>24</v>
      </c>
      <c r="F4501" s="15">
        <v>2405.25</v>
      </c>
      <c r="G4501" s="15">
        <v>0</v>
      </c>
      <c r="H4501" s="15">
        <v>2405.25</v>
      </c>
      <c r="I4501" s="15">
        <v>1837.97</v>
      </c>
      <c r="J4501" s="15">
        <v>567.28</v>
      </c>
      <c r="K4501" s="16">
        <v>0.23585074</v>
      </c>
      <c r="L4501" s="13" t="s">
        <v>20</v>
      </c>
    </row>
    <row r="4502" spans="1:12" ht="36">
      <c r="A4502" s="13" t="s">
        <v>2865</v>
      </c>
      <c r="B4502" s="14">
        <v>45783</v>
      </c>
      <c r="C4502" s="13" t="s">
        <v>3887</v>
      </c>
      <c r="D4502" s="13" t="s">
        <v>20</v>
      </c>
      <c r="E4502" s="13" t="s">
        <v>24</v>
      </c>
      <c r="F4502" s="15">
        <v>0</v>
      </c>
      <c r="G4502" s="15">
        <v>0</v>
      </c>
      <c r="H4502" s="15">
        <v>0</v>
      </c>
      <c r="I4502" s="15">
        <v>300</v>
      </c>
      <c r="J4502" s="15">
        <v>-300</v>
      </c>
      <c r="K4502" s="16">
        <v>0</v>
      </c>
      <c r="L4502" s="13" t="s">
        <v>20</v>
      </c>
    </row>
    <row r="4503" spans="1:12" ht="36">
      <c r="A4503" s="13" t="s">
        <v>3029</v>
      </c>
      <c r="B4503" s="14">
        <v>45783</v>
      </c>
      <c r="C4503" s="13" t="s">
        <v>3887</v>
      </c>
      <c r="D4503" s="13" t="s">
        <v>20</v>
      </c>
      <c r="E4503" s="13" t="s">
        <v>24</v>
      </c>
      <c r="F4503" s="15">
        <v>0</v>
      </c>
      <c r="G4503" s="15">
        <v>0</v>
      </c>
      <c r="H4503" s="15">
        <v>0</v>
      </c>
      <c r="I4503" s="15">
        <v>50</v>
      </c>
      <c r="J4503" s="15">
        <v>-50</v>
      </c>
      <c r="K4503" s="16">
        <v>0</v>
      </c>
      <c r="L4503" s="13" t="s">
        <v>20</v>
      </c>
    </row>
    <row r="4504" spans="1:12">
      <c r="A4504" s="13" t="s">
        <v>4305</v>
      </c>
      <c r="B4504" s="14">
        <v>45783</v>
      </c>
      <c r="C4504" s="13" t="s">
        <v>21</v>
      </c>
      <c r="D4504" s="13" t="s">
        <v>20</v>
      </c>
      <c r="E4504" s="13" t="s">
        <v>24</v>
      </c>
      <c r="F4504" s="15">
        <v>8842.18</v>
      </c>
      <c r="G4504" s="15">
        <v>0</v>
      </c>
      <c r="H4504" s="15">
        <v>8842.18</v>
      </c>
      <c r="I4504" s="15">
        <v>6836.72</v>
      </c>
      <c r="J4504" s="15">
        <v>2005.46</v>
      </c>
      <c r="K4504" s="16">
        <v>0.22680606</v>
      </c>
      <c r="L4504" s="13" t="s">
        <v>20</v>
      </c>
    </row>
    <row r="4505" spans="1:12" ht="36">
      <c r="A4505" s="13" t="s">
        <v>4306</v>
      </c>
      <c r="B4505" s="14">
        <v>45783</v>
      </c>
      <c r="C4505" s="13" t="s">
        <v>3887</v>
      </c>
      <c r="D4505" s="13" t="s">
        <v>20</v>
      </c>
      <c r="E4505" s="13" t="s">
        <v>24</v>
      </c>
      <c r="F4505" s="15">
        <v>2461.8000000000002</v>
      </c>
      <c r="G4505" s="15">
        <v>0</v>
      </c>
      <c r="H4505" s="15">
        <v>2461.8000000000002</v>
      </c>
      <c r="I4505" s="15">
        <v>1839.82</v>
      </c>
      <c r="J4505" s="15">
        <v>621.98</v>
      </c>
      <c r="K4505" s="16">
        <v>0.25265252999999999</v>
      </c>
      <c r="L4505" s="13" t="s">
        <v>20</v>
      </c>
    </row>
    <row r="4506" spans="1:12" ht="36">
      <c r="A4506" s="13" t="s">
        <v>4307</v>
      </c>
      <c r="B4506" s="14">
        <v>45783</v>
      </c>
      <c r="C4506" s="13" t="s">
        <v>3887</v>
      </c>
      <c r="D4506" s="13" t="s">
        <v>20</v>
      </c>
      <c r="E4506" s="13" t="s">
        <v>24</v>
      </c>
      <c r="F4506" s="15">
        <v>2228.4299999999998</v>
      </c>
      <c r="G4506" s="15">
        <v>0</v>
      </c>
      <c r="H4506" s="15">
        <v>2228.4299999999998</v>
      </c>
      <c r="I4506" s="15">
        <v>1712.9</v>
      </c>
      <c r="J4506" s="15">
        <v>515.53</v>
      </c>
      <c r="K4506" s="16">
        <v>0.23134225</v>
      </c>
      <c r="L4506" s="13" t="s">
        <v>20</v>
      </c>
    </row>
    <row r="4507" spans="1:12" ht="36">
      <c r="A4507" s="13" t="s">
        <v>4290</v>
      </c>
      <c r="B4507" s="14">
        <v>45784</v>
      </c>
      <c r="C4507" s="13" t="s">
        <v>3887</v>
      </c>
      <c r="D4507" s="13" t="s">
        <v>20</v>
      </c>
      <c r="E4507" s="13" t="s">
        <v>24</v>
      </c>
      <c r="F4507" s="15">
        <v>0</v>
      </c>
      <c r="G4507" s="15">
        <v>0</v>
      </c>
      <c r="H4507" s="15">
        <v>0</v>
      </c>
      <c r="I4507" s="15">
        <v>-0.43</v>
      </c>
      <c r="J4507" s="15">
        <v>0.43</v>
      </c>
      <c r="K4507" s="16">
        <v>0</v>
      </c>
      <c r="L4507" s="13" t="s">
        <v>20</v>
      </c>
    </row>
    <row r="4508" spans="1:12" ht="36">
      <c r="A4508" s="13" t="s">
        <v>4295</v>
      </c>
      <c r="B4508" s="14">
        <v>45784</v>
      </c>
      <c r="C4508" s="13" t="s">
        <v>3887</v>
      </c>
      <c r="D4508" s="13" t="s">
        <v>20</v>
      </c>
      <c r="E4508" s="13" t="s">
        <v>24</v>
      </c>
      <c r="F4508" s="15">
        <v>0</v>
      </c>
      <c r="G4508" s="15">
        <v>0</v>
      </c>
      <c r="H4508" s="15">
        <v>0</v>
      </c>
      <c r="I4508" s="15">
        <v>-0.25</v>
      </c>
      <c r="J4508" s="15">
        <v>0.25</v>
      </c>
      <c r="K4508" s="16">
        <v>0</v>
      </c>
      <c r="L4508" s="13" t="s">
        <v>20</v>
      </c>
    </row>
    <row r="4509" spans="1:12" ht="36">
      <c r="A4509" s="13" t="s">
        <v>4298</v>
      </c>
      <c r="B4509" s="14">
        <v>45784</v>
      </c>
      <c r="C4509" s="13" t="s">
        <v>3887</v>
      </c>
      <c r="D4509" s="13" t="s">
        <v>20</v>
      </c>
      <c r="E4509" s="13" t="s">
        <v>24</v>
      </c>
      <c r="F4509" s="15">
        <v>0</v>
      </c>
      <c r="G4509" s="15">
        <v>0</v>
      </c>
      <c r="H4509" s="15">
        <v>0</v>
      </c>
      <c r="I4509" s="15">
        <v>-0.25</v>
      </c>
      <c r="J4509" s="15">
        <v>0.25</v>
      </c>
      <c r="K4509" s="16">
        <v>0</v>
      </c>
      <c r="L4509" s="13" t="s">
        <v>20</v>
      </c>
    </row>
    <row r="4510" spans="1:12" ht="36">
      <c r="A4510" s="13" t="s">
        <v>2764</v>
      </c>
      <c r="B4510" s="14">
        <v>45784</v>
      </c>
      <c r="C4510" s="13" t="s">
        <v>3887</v>
      </c>
      <c r="D4510" s="13" t="s">
        <v>20</v>
      </c>
      <c r="E4510" s="13" t="s">
        <v>24</v>
      </c>
      <c r="F4510" s="15">
        <v>0</v>
      </c>
      <c r="G4510" s="15">
        <v>0</v>
      </c>
      <c r="H4510" s="15">
        <v>0</v>
      </c>
      <c r="I4510" s="15">
        <v>150</v>
      </c>
      <c r="J4510" s="15">
        <v>-150</v>
      </c>
      <c r="K4510" s="16">
        <v>0</v>
      </c>
      <c r="L4510" s="13" t="s">
        <v>20</v>
      </c>
    </row>
    <row r="4511" spans="1:12">
      <c r="A4511" s="13" t="s">
        <v>4308</v>
      </c>
      <c r="B4511" s="14">
        <v>45784</v>
      </c>
      <c r="C4511" s="13" t="s">
        <v>21</v>
      </c>
      <c r="D4511" s="13" t="s">
        <v>20</v>
      </c>
      <c r="E4511" s="13" t="s">
        <v>24</v>
      </c>
      <c r="F4511" s="15">
        <v>41050.230000000003</v>
      </c>
      <c r="G4511" s="15">
        <v>0</v>
      </c>
      <c r="H4511" s="15">
        <v>41050.230000000003</v>
      </c>
      <c r="I4511" s="15">
        <v>32024.18</v>
      </c>
      <c r="J4511" s="15">
        <v>9026.0499999999993</v>
      </c>
      <c r="K4511" s="16">
        <v>0.21987818000000001</v>
      </c>
      <c r="L4511" s="13" t="s">
        <v>20</v>
      </c>
    </row>
    <row r="4512" spans="1:12" ht="36">
      <c r="A4512" s="13" t="s">
        <v>4309</v>
      </c>
      <c r="B4512" s="14">
        <v>45784</v>
      </c>
      <c r="C4512" s="13" t="s">
        <v>3887</v>
      </c>
      <c r="D4512" s="13" t="s">
        <v>20</v>
      </c>
      <c r="E4512" s="13" t="s">
        <v>24</v>
      </c>
      <c r="F4512" s="15">
        <v>1514.18</v>
      </c>
      <c r="G4512" s="15">
        <v>0</v>
      </c>
      <c r="H4512" s="15">
        <v>1514.18</v>
      </c>
      <c r="I4512" s="15">
        <v>1269.1500000000001</v>
      </c>
      <c r="J4512" s="15">
        <v>245.03</v>
      </c>
      <c r="K4512" s="16">
        <v>0.16182356000000001</v>
      </c>
      <c r="L4512" s="13" t="s">
        <v>20</v>
      </c>
    </row>
    <row r="4513" spans="1:12" ht="36">
      <c r="A4513" s="13" t="s">
        <v>4310</v>
      </c>
      <c r="B4513" s="14">
        <v>45784</v>
      </c>
      <c r="C4513" s="13" t="s">
        <v>3887</v>
      </c>
      <c r="D4513" s="13" t="s">
        <v>20</v>
      </c>
      <c r="E4513" s="13" t="s">
        <v>24</v>
      </c>
      <c r="F4513" s="15">
        <v>1267.0999999999999</v>
      </c>
      <c r="G4513" s="15">
        <v>0</v>
      </c>
      <c r="H4513" s="15">
        <v>1267.0999999999999</v>
      </c>
      <c r="I4513" s="15">
        <v>1126.73</v>
      </c>
      <c r="J4513" s="15">
        <v>140.37</v>
      </c>
      <c r="K4513" s="16">
        <v>0.11078051999999999</v>
      </c>
      <c r="L4513" s="13" t="s">
        <v>20</v>
      </c>
    </row>
    <row r="4514" spans="1:12" ht="36">
      <c r="A4514" s="13" t="s">
        <v>4311</v>
      </c>
      <c r="B4514" s="14">
        <v>45784</v>
      </c>
      <c r="C4514" s="13" t="s">
        <v>3887</v>
      </c>
      <c r="D4514" s="13" t="s">
        <v>20</v>
      </c>
      <c r="E4514" s="13" t="s">
        <v>24</v>
      </c>
      <c r="F4514" s="15">
        <v>1651</v>
      </c>
      <c r="G4514" s="15">
        <v>0</v>
      </c>
      <c r="H4514" s="15">
        <v>1651</v>
      </c>
      <c r="I4514" s="15">
        <v>1272.22</v>
      </c>
      <c r="J4514" s="15">
        <v>378.78</v>
      </c>
      <c r="K4514" s="16">
        <v>0.22942459000000001</v>
      </c>
      <c r="L4514" s="13" t="s">
        <v>20</v>
      </c>
    </row>
    <row r="4515" spans="1:12" ht="36">
      <c r="A4515" s="13" t="s">
        <v>4312</v>
      </c>
      <c r="B4515" s="14">
        <v>45784</v>
      </c>
      <c r="C4515" s="13" t="s">
        <v>3887</v>
      </c>
      <c r="D4515" s="13" t="s">
        <v>20</v>
      </c>
      <c r="E4515" s="13" t="s">
        <v>24</v>
      </c>
      <c r="F4515" s="15">
        <v>1651</v>
      </c>
      <c r="G4515" s="15">
        <v>0</v>
      </c>
      <c r="H4515" s="15">
        <v>1651</v>
      </c>
      <c r="I4515" s="15">
        <v>1272.22</v>
      </c>
      <c r="J4515" s="15">
        <v>378.78</v>
      </c>
      <c r="K4515" s="16">
        <v>0.22942459000000001</v>
      </c>
      <c r="L4515" s="13" t="s">
        <v>20</v>
      </c>
    </row>
    <row r="4516" spans="1:12" ht="36">
      <c r="A4516" s="13" t="s">
        <v>4313</v>
      </c>
      <c r="B4516" s="14">
        <v>45784</v>
      </c>
      <c r="C4516" s="13" t="s">
        <v>3887</v>
      </c>
      <c r="D4516" s="13" t="s">
        <v>20</v>
      </c>
      <c r="E4516" s="13" t="s">
        <v>24</v>
      </c>
      <c r="F4516" s="15">
        <v>1514.18</v>
      </c>
      <c r="G4516" s="15">
        <v>0</v>
      </c>
      <c r="H4516" s="15">
        <v>1514.18</v>
      </c>
      <c r="I4516" s="15">
        <v>1173.1500000000001</v>
      </c>
      <c r="J4516" s="15">
        <v>341.03</v>
      </c>
      <c r="K4516" s="16">
        <v>0.22522421000000001</v>
      </c>
      <c r="L4516" s="13" t="s">
        <v>20</v>
      </c>
    </row>
    <row r="4517" spans="1:12">
      <c r="A4517" s="13" t="s">
        <v>4314</v>
      </c>
      <c r="B4517" s="14">
        <v>45784</v>
      </c>
      <c r="C4517" s="13" t="s">
        <v>21</v>
      </c>
      <c r="D4517" s="13" t="s">
        <v>20</v>
      </c>
      <c r="E4517" s="13" t="s">
        <v>24</v>
      </c>
      <c r="F4517" s="15">
        <v>4353</v>
      </c>
      <c r="G4517" s="15">
        <v>0</v>
      </c>
      <c r="H4517" s="15">
        <v>4353</v>
      </c>
      <c r="I4517" s="15">
        <v>2911.8</v>
      </c>
      <c r="J4517" s="15">
        <v>1441.2</v>
      </c>
      <c r="K4517" s="16">
        <v>0.33108200999999998</v>
      </c>
      <c r="L4517" s="13" t="s">
        <v>20</v>
      </c>
    </row>
    <row r="4518" spans="1:12" ht="36">
      <c r="A4518" s="13" t="s">
        <v>4315</v>
      </c>
      <c r="B4518" s="14">
        <v>45784</v>
      </c>
      <c r="C4518" s="13" t="s">
        <v>3887</v>
      </c>
      <c r="D4518" s="13" t="s">
        <v>20</v>
      </c>
      <c r="E4518" s="13" t="s">
        <v>24</v>
      </c>
      <c r="F4518" s="15">
        <v>2365.25</v>
      </c>
      <c r="G4518" s="15">
        <v>0</v>
      </c>
      <c r="H4518" s="15">
        <v>2365.25</v>
      </c>
      <c r="I4518" s="15">
        <v>1811.97</v>
      </c>
      <c r="J4518" s="15">
        <v>553.28</v>
      </c>
      <c r="K4518" s="16">
        <v>0.2339203</v>
      </c>
      <c r="L4518" s="13" t="s">
        <v>20</v>
      </c>
    </row>
    <row r="4519" spans="1:12" ht="36">
      <c r="A4519" s="13" t="s">
        <v>4316</v>
      </c>
      <c r="B4519" s="14">
        <v>45785</v>
      </c>
      <c r="C4519" s="13" t="s">
        <v>3887</v>
      </c>
      <c r="D4519" s="13" t="s">
        <v>20</v>
      </c>
      <c r="E4519" s="13" t="s">
        <v>24</v>
      </c>
      <c r="F4519" s="15">
        <v>2421.8000000000002</v>
      </c>
      <c r="G4519" s="15">
        <v>0</v>
      </c>
      <c r="H4519" s="15">
        <v>2421.8000000000002</v>
      </c>
      <c r="I4519" s="15">
        <v>1887.82</v>
      </c>
      <c r="J4519" s="15">
        <v>533.98</v>
      </c>
      <c r="K4519" s="16">
        <v>0.22048888999999999</v>
      </c>
      <c r="L4519" s="13" t="s">
        <v>20</v>
      </c>
    </row>
    <row r="4520" spans="1:12">
      <c r="A4520" s="13" t="s">
        <v>3377</v>
      </c>
      <c r="B4520" s="14">
        <v>45785</v>
      </c>
      <c r="C4520" s="13" t="s">
        <v>21</v>
      </c>
      <c r="D4520" s="13" t="s">
        <v>20</v>
      </c>
      <c r="E4520" s="13" t="s">
        <v>24</v>
      </c>
      <c r="F4520" s="15">
        <v>0</v>
      </c>
      <c r="G4520" s="15">
        <v>0</v>
      </c>
      <c r="H4520" s="15">
        <v>0</v>
      </c>
      <c r="I4520" s="15">
        <v>-38.67</v>
      </c>
      <c r="J4520" s="15">
        <v>38.67</v>
      </c>
      <c r="K4520" s="16">
        <v>0</v>
      </c>
      <c r="L4520" s="13" t="s">
        <v>20</v>
      </c>
    </row>
    <row r="4521" spans="1:12">
      <c r="A4521" s="13" t="s">
        <v>4317</v>
      </c>
      <c r="B4521" s="14">
        <v>45785</v>
      </c>
      <c r="C4521" s="13" t="s">
        <v>21</v>
      </c>
      <c r="D4521" s="13" t="s">
        <v>20</v>
      </c>
      <c r="E4521" s="13" t="s">
        <v>24</v>
      </c>
      <c r="F4521" s="15">
        <v>2631.33</v>
      </c>
      <c r="G4521" s="15">
        <v>0</v>
      </c>
      <c r="H4521" s="15">
        <v>2631.33</v>
      </c>
      <c r="I4521" s="15">
        <v>2100.12</v>
      </c>
      <c r="J4521" s="15">
        <v>531.21</v>
      </c>
      <c r="K4521" s="16">
        <v>0.2018789</v>
      </c>
      <c r="L4521" s="13" t="s">
        <v>20</v>
      </c>
    </row>
    <row r="4522" spans="1:12" ht="36">
      <c r="A4522" s="13" t="s">
        <v>4303</v>
      </c>
      <c r="B4522" s="14">
        <v>45785</v>
      </c>
      <c r="C4522" s="13" t="s">
        <v>3887</v>
      </c>
      <c r="D4522" s="13" t="s">
        <v>20</v>
      </c>
      <c r="E4522" s="13" t="s">
        <v>24</v>
      </c>
      <c r="F4522" s="15">
        <v>0</v>
      </c>
      <c r="G4522" s="15">
        <v>0</v>
      </c>
      <c r="H4522" s="15">
        <v>0</v>
      </c>
      <c r="I4522" s="15">
        <v>-0.43</v>
      </c>
      <c r="J4522" s="15">
        <v>0.43</v>
      </c>
      <c r="K4522" s="16">
        <v>0</v>
      </c>
      <c r="L4522" s="13" t="s">
        <v>20</v>
      </c>
    </row>
    <row r="4523" spans="1:12">
      <c r="A4523" s="13" t="s">
        <v>4318</v>
      </c>
      <c r="B4523" s="14">
        <v>45786</v>
      </c>
      <c r="C4523" s="13" t="s">
        <v>21</v>
      </c>
      <c r="D4523" s="13" t="s">
        <v>20</v>
      </c>
      <c r="E4523" s="13" t="s">
        <v>24</v>
      </c>
      <c r="F4523" s="15">
        <v>8132.5</v>
      </c>
      <c r="G4523" s="15">
        <v>0</v>
      </c>
      <c r="H4523" s="15">
        <v>8132.5</v>
      </c>
      <c r="I4523" s="15">
        <v>6248</v>
      </c>
      <c r="J4523" s="15">
        <v>1884.5</v>
      </c>
      <c r="K4523" s="16">
        <v>0.23172456</v>
      </c>
      <c r="L4523" s="13" t="s">
        <v>20</v>
      </c>
    </row>
    <row r="4524" spans="1:12" ht="36">
      <c r="A4524" s="13" t="s">
        <v>4319</v>
      </c>
      <c r="B4524" s="14">
        <v>45786</v>
      </c>
      <c r="C4524" s="13" t="s">
        <v>3887</v>
      </c>
      <c r="D4524" s="13" t="s">
        <v>20</v>
      </c>
      <c r="E4524" s="13" t="s">
        <v>24</v>
      </c>
      <c r="F4524" s="15">
        <v>1514.18</v>
      </c>
      <c r="G4524" s="15">
        <v>0</v>
      </c>
      <c r="H4524" s="15">
        <v>1514.18</v>
      </c>
      <c r="I4524" s="15">
        <v>1173.1500000000001</v>
      </c>
      <c r="J4524" s="15">
        <v>341.03</v>
      </c>
      <c r="K4524" s="16">
        <v>0.22522421000000001</v>
      </c>
      <c r="L4524" s="13" t="s">
        <v>20</v>
      </c>
    </row>
    <row r="4525" spans="1:12" ht="36">
      <c r="A4525" s="13" t="s">
        <v>4315</v>
      </c>
      <c r="B4525" s="14">
        <v>45786</v>
      </c>
      <c r="C4525" s="13" t="s">
        <v>3887</v>
      </c>
      <c r="D4525" s="13" t="s">
        <v>20</v>
      </c>
      <c r="E4525" s="13" t="s">
        <v>24</v>
      </c>
      <c r="F4525" s="15">
        <v>0</v>
      </c>
      <c r="G4525" s="15">
        <v>0</v>
      </c>
      <c r="H4525" s="15">
        <v>0</v>
      </c>
      <c r="I4525" s="15">
        <v>-0.25</v>
      </c>
      <c r="J4525" s="15">
        <v>0.25</v>
      </c>
      <c r="K4525" s="16">
        <v>0</v>
      </c>
      <c r="L4525" s="13" t="s">
        <v>20</v>
      </c>
    </row>
    <row r="4526" spans="1:12" ht="36">
      <c r="A4526" s="13" t="s">
        <v>4320</v>
      </c>
      <c r="B4526" s="14">
        <v>45786</v>
      </c>
      <c r="C4526" s="13" t="s">
        <v>3887</v>
      </c>
      <c r="D4526" s="13" t="s">
        <v>20</v>
      </c>
      <c r="E4526" s="13" t="s">
        <v>24</v>
      </c>
      <c r="F4526" s="15">
        <v>2309.02</v>
      </c>
      <c r="G4526" s="15">
        <v>0</v>
      </c>
      <c r="H4526" s="15">
        <v>2309.02</v>
      </c>
      <c r="I4526" s="15">
        <v>1762.4</v>
      </c>
      <c r="J4526" s="15">
        <v>546.62</v>
      </c>
      <c r="K4526" s="16">
        <v>0.23673247</v>
      </c>
      <c r="L4526" s="13" t="s">
        <v>20</v>
      </c>
    </row>
    <row r="4527" spans="1:12">
      <c r="A4527" s="13" t="s">
        <v>4321</v>
      </c>
      <c r="B4527" s="14">
        <v>45786</v>
      </c>
      <c r="C4527" s="13" t="s">
        <v>21</v>
      </c>
      <c r="D4527" s="13" t="s">
        <v>20</v>
      </c>
      <c r="E4527" s="13" t="s">
        <v>24</v>
      </c>
      <c r="F4527" s="15">
        <v>4937.5</v>
      </c>
      <c r="G4527" s="15">
        <v>0</v>
      </c>
      <c r="H4527" s="15">
        <v>4937.5</v>
      </c>
      <c r="I4527" s="15">
        <v>3950</v>
      </c>
      <c r="J4527" s="15">
        <v>987.5</v>
      </c>
      <c r="K4527" s="16">
        <v>0.2</v>
      </c>
      <c r="L4527" s="13" t="s">
        <v>20</v>
      </c>
    </row>
    <row r="4528" spans="1:12">
      <c r="A4528" s="13" t="s">
        <v>4322</v>
      </c>
      <c r="B4528" s="14">
        <v>45786</v>
      </c>
      <c r="C4528" s="13" t="s">
        <v>21</v>
      </c>
      <c r="D4528" s="13" t="s">
        <v>20</v>
      </c>
      <c r="E4528" s="13" t="s">
        <v>24</v>
      </c>
      <c r="F4528" s="15">
        <v>10266.67</v>
      </c>
      <c r="G4528" s="15">
        <v>0</v>
      </c>
      <c r="H4528" s="15">
        <v>10266.67</v>
      </c>
      <c r="I4528" s="15">
        <v>7700</v>
      </c>
      <c r="J4528" s="15">
        <v>2566.67</v>
      </c>
      <c r="K4528" s="16">
        <v>0.25000023999999998</v>
      </c>
      <c r="L4528" s="13" t="s">
        <v>20</v>
      </c>
    </row>
    <row r="4529" spans="1:12">
      <c r="A4529" s="13" t="s">
        <v>4323</v>
      </c>
      <c r="B4529" s="14">
        <v>45786</v>
      </c>
      <c r="C4529" s="13" t="s">
        <v>21</v>
      </c>
      <c r="D4529" s="13" t="s">
        <v>20</v>
      </c>
      <c r="E4529" s="13" t="s">
        <v>24</v>
      </c>
      <c r="F4529" s="15">
        <v>220</v>
      </c>
      <c r="G4529" s="15">
        <v>0</v>
      </c>
      <c r="H4529" s="15">
        <v>220</v>
      </c>
      <c r="I4529" s="15">
        <v>176</v>
      </c>
      <c r="J4529" s="15">
        <v>44</v>
      </c>
      <c r="K4529" s="16">
        <v>0.2</v>
      </c>
      <c r="L4529" s="13" t="s">
        <v>20</v>
      </c>
    </row>
    <row r="4530" spans="1:12">
      <c r="A4530" s="13" t="s">
        <v>4324</v>
      </c>
      <c r="B4530" s="14">
        <v>45786</v>
      </c>
      <c r="C4530" s="13" t="s">
        <v>21</v>
      </c>
      <c r="D4530" s="13" t="s">
        <v>20</v>
      </c>
      <c r="E4530" s="13" t="s">
        <v>24</v>
      </c>
      <c r="F4530" s="15">
        <v>1100</v>
      </c>
      <c r="G4530" s="15">
        <v>0</v>
      </c>
      <c r="H4530" s="15">
        <v>1100</v>
      </c>
      <c r="I4530" s="15">
        <v>880</v>
      </c>
      <c r="J4530" s="15">
        <v>220</v>
      </c>
      <c r="K4530" s="16">
        <v>0.2</v>
      </c>
      <c r="L4530" s="13" t="s">
        <v>20</v>
      </c>
    </row>
    <row r="4531" spans="1:12" ht="36">
      <c r="A4531" s="13" t="s">
        <v>4300</v>
      </c>
      <c r="B4531" s="14">
        <v>45787</v>
      </c>
      <c r="C4531" s="13" t="s">
        <v>3887</v>
      </c>
      <c r="D4531" s="13" t="s">
        <v>20</v>
      </c>
      <c r="E4531" s="13" t="s">
        <v>24</v>
      </c>
      <c r="F4531" s="15">
        <v>0</v>
      </c>
      <c r="G4531" s="15">
        <v>0</v>
      </c>
      <c r="H4531" s="15">
        <v>0</v>
      </c>
      <c r="I4531" s="15">
        <v>-0.43</v>
      </c>
      <c r="J4531" s="15">
        <v>0.43</v>
      </c>
      <c r="K4531" s="16">
        <v>0</v>
      </c>
      <c r="L4531" s="13" t="s">
        <v>20</v>
      </c>
    </row>
    <row r="4532" spans="1:12" ht="36">
      <c r="A4532" s="13" t="s">
        <v>4310</v>
      </c>
      <c r="B4532" s="14">
        <v>45789</v>
      </c>
      <c r="C4532" s="13" t="s">
        <v>3887</v>
      </c>
      <c r="D4532" s="13" t="s">
        <v>20</v>
      </c>
      <c r="E4532" s="13" t="s">
        <v>24</v>
      </c>
      <c r="F4532" s="15">
        <v>0</v>
      </c>
      <c r="G4532" s="15">
        <v>0</v>
      </c>
      <c r="H4532" s="15">
        <v>0</v>
      </c>
      <c r="I4532" s="15">
        <v>-0.01</v>
      </c>
      <c r="J4532" s="15">
        <v>0.01</v>
      </c>
      <c r="K4532" s="16">
        <v>0</v>
      </c>
      <c r="L4532" s="13" t="s">
        <v>20</v>
      </c>
    </row>
    <row r="4533" spans="1:12" ht="36">
      <c r="A4533" s="13" t="s">
        <v>4325</v>
      </c>
      <c r="B4533" s="14">
        <v>45789</v>
      </c>
      <c r="C4533" s="13" t="s">
        <v>3887</v>
      </c>
      <c r="D4533" s="13" t="s">
        <v>20</v>
      </c>
      <c r="E4533" s="13" t="s">
        <v>24</v>
      </c>
      <c r="F4533" s="15">
        <v>1054.25</v>
      </c>
      <c r="G4533" s="15">
        <v>0</v>
      </c>
      <c r="H4533" s="15">
        <v>1054.25</v>
      </c>
      <c r="I4533" s="15">
        <v>1015.67</v>
      </c>
      <c r="J4533" s="15">
        <v>38.58</v>
      </c>
      <c r="K4533" s="16">
        <v>3.6594740000000001E-2</v>
      </c>
      <c r="L4533" s="13" t="s">
        <v>20</v>
      </c>
    </row>
    <row r="4534" spans="1:12">
      <c r="A4534" s="13" t="s">
        <v>4317</v>
      </c>
      <c r="B4534" s="14">
        <v>45789</v>
      </c>
      <c r="C4534" s="13" t="s">
        <v>21</v>
      </c>
      <c r="D4534" s="13" t="s">
        <v>20</v>
      </c>
      <c r="E4534" s="13" t="s">
        <v>24</v>
      </c>
      <c r="F4534" s="15">
        <v>96.33</v>
      </c>
      <c r="G4534" s="15">
        <v>-96.33</v>
      </c>
      <c r="H4534" s="15">
        <v>0</v>
      </c>
      <c r="I4534" s="15">
        <v>-0.01</v>
      </c>
      <c r="J4534" s="15">
        <v>0.01</v>
      </c>
      <c r="K4534" s="16">
        <v>0</v>
      </c>
      <c r="L4534" s="13" t="s">
        <v>20</v>
      </c>
    </row>
    <row r="4535" spans="1:12" ht="36">
      <c r="A4535" s="13" t="s">
        <v>4326</v>
      </c>
      <c r="B4535" s="14">
        <v>45789</v>
      </c>
      <c r="C4535" s="13" t="s">
        <v>3887</v>
      </c>
      <c r="D4535" s="13" t="s">
        <v>20</v>
      </c>
      <c r="E4535" s="13" t="s">
        <v>24</v>
      </c>
      <c r="F4535" s="15">
        <v>1579.94</v>
      </c>
      <c r="G4535" s="15">
        <v>0</v>
      </c>
      <c r="H4535" s="15">
        <v>1579.94</v>
      </c>
      <c r="I4535" s="15">
        <v>1146.1500000000001</v>
      </c>
      <c r="J4535" s="15">
        <v>433.79</v>
      </c>
      <c r="K4535" s="16">
        <v>0.27456106000000002</v>
      </c>
      <c r="L4535" s="13" t="s">
        <v>20</v>
      </c>
    </row>
    <row r="4536" spans="1:12" ht="36">
      <c r="A4536" s="13" t="s">
        <v>4327</v>
      </c>
      <c r="B4536" s="14">
        <v>45789</v>
      </c>
      <c r="C4536" s="13" t="s">
        <v>3887</v>
      </c>
      <c r="D4536" s="13" t="s">
        <v>20</v>
      </c>
      <c r="E4536" s="13" t="s">
        <v>24</v>
      </c>
      <c r="F4536" s="15">
        <v>1514.18</v>
      </c>
      <c r="G4536" s="15">
        <v>0</v>
      </c>
      <c r="H4536" s="15">
        <v>1514.18</v>
      </c>
      <c r="I4536" s="15">
        <v>1123.1500000000001</v>
      </c>
      <c r="J4536" s="15">
        <v>391.03</v>
      </c>
      <c r="K4536" s="16">
        <v>0.25824539000000002</v>
      </c>
      <c r="L4536" s="13" t="s">
        <v>20</v>
      </c>
    </row>
    <row r="4537" spans="1:12" ht="36">
      <c r="A4537" s="13" t="s">
        <v>4328</v>
      </c>
      <c r="B4537" s="14">
        <v>45789</v>
      </c>
      <c r="C4537" s="13" t="s">
        <v>3887</v>
      </c>
      <c r="D4537" s="13" t="s">
        <v>20</v>
      </c>
      <c r="E4537" s="13" t="s">
        <v>24</v>
      </c>
      <c r="F4537" s="15">
        <v>1514.18</v>
      </c>
      <c r="G4537" s="15">
        <v>0</v>
      </c>
      <c r="H4537" s="15">
        <v>1514.18</v>
      </c>
      <c r="I4537" s="15">
        <v>1173.1500000000001</v>
      </c>
      <c r="J4537" s="15">
        <v>341.03</v>
      </c>
      <c r="K4537" s="16">
        <v>0.22522421000000001</v>
      </c>
      <c r="L4537" s="13" t="s">
        <v>20</v>
      </c>
    </row>
    <row r="4538" spans="1:12" ht="36">
      <c r="A4538" s="13" t="s">
        <v>4329</v>
      </c>
      <c r="B4538" s="14">
        <v>45789</v>
      </c>
      <c r="C4538" s="13" t="s">
        <v>3887</v>
      </c>
      <c r="D4538" s="13" t="s">
        <v>20</v>
      </c>
      <c r="E4538" s="13" t="s">
        <v>24</v>
      </c>
      <c r="F4538" s="15">
        <v>1514.18</v>
      </c>
      <c r="G4538" s="15">
        <v>0</v>
      </c>
      <c r="H4538" s="15">
        <v>1514.18</v>
      </c>
      <c r="I4538" s="15">
        <v>1090.1500000000001</v>
      </c>
      <c r="J4538" s="15">
        <v>424.03</v>
      </c>
      <c r="K4538" s="16">
        <v>0.28003936000000001</v>
      </c>
      <c r="L4538" s="13" t="s">
        <v>20</v>
      </c>
    </row>
    <row r="4539" spans="1:12" ht="36">
      <c r="A4539" s="13" t="s">
        <v>4330</v>
      </c>
      <c r="B4539" s="14">
        <v>45789</v>
      </c>
      <c r="C4539" s="13" t="s">
        <v>3887</v>
      </c>
      <c r="D4539" s="13" t="s">
        <v>20</v>
      </c>
      <c r="E4539" s="13" t="s">
        <v>24</v>
      </c>
      <c r="F4539" s="15">
        <v>1651</v>
      </c>
      <c r="G4539" s="15">
        <v>0</v>
      </c>
      <c r="H4539" s="15">
        <v>1651</v>
      </c>
      <c r="I4539" s="15">
        <v>1272.22</v>
      </c>
      <c r="J4539" s="15">
        <v>378.78</v>
      </c>
      <c r="K4539" s="16">
        <v>0.22942459000000001</v>
      </c>
      <c r="L4539" s="13" t="s">
        <v>20</v>
      </c>
    </row>
    <row r="4540" spans="1:12" ht="36">
      <c r="A4540" s="13" t="s">
        <v>4331</v>
      </c>
      <c r="B4540" s="14">
        <v>45789</v>
      </c>
      <c r="C4540" s="13" t="s">
        <v>3887</v>
      </c>
      <c r="D4540" s="13" t="s">
        <v>20</v>
      </c>
      <c r="E4540" s="13" t="s">
        <v>24</v>
      </c>
      <c r="F4540" s="15">
        <v>2212.1999999999998</v>
      </c>
      <c r="G4540" s="15">
        <v>0</v>
      </c>
      <c r="H4540" s="15">
        <v>2212.1999999999998</v>
      </c>
      <c r="I4540" s="15">
        <v>1663.27</v>
      </c>
      <c r="J4540" s="15">
        <v>548.92999999999995</v>
      </c>
      <c r="K4540" s="16">
        <v>0.24813760000000001</v>
      </c>
      <c r="L4540" s="13" t="s">
        <v>20</v>
      </c>
    </row>
    <row r="4541" spans="1:12" ht="36">
      <c r="A4541" s="13" t="s">
        <v>4332</v>
      </c>
      <c r="B4541" s="14">
        <v>45789</v>
      </c>
      <c r="C4541" s="13" t="s">
        <v>3887</v>
      </c>
      <c r="D4541" s="13" t="s">
        <v>20</v>
      </c>
      <c r="E4541" s="13" t="s">
        <v>24</v>
      </c>
      <c r="F4541" s="15">
        <v>1651</v>
      </c>
      <c r="G4541" s="15">
        <v>0</v>
      </c>
      <c r="H4541" s="15">
        <v>1651</v>
      </c>
      <c r="I4541" s="15">
        <v>1189.22</v>
      </c>
      <c r="J4541" s="15">
        <v>461.78</v>
      </c>
      <c r="K4541" s="16">
        <v>0.27969715000000001</v>
      </c>
      <c r="L4541" s="13" t="s">
        <v>20</v>
      </c>
    </row>
    <row r="4542" spans="1:12">
      <c r="A4542" s="13" t="s">
        <v>3840</v>
      </c>
      <c r="B4542" s="14">
        <v>45790</v>
      </c>
      <c r="C4542" s="13" t="s">
        <v>21</v>
      </c>
      <c r="D4542" s="13" t="s">
        <v>20</v>
      </c>
      <c r="E4542" s="13" t="s">
        <v>24</v>
      </c>
      <c r="F4542" s="15">
        <v>12185.57</v>
      </c>
      <c r="G4542" s="15">
        <v>3600.27</v>
      </c>
      <c r="H4542" s="15">
        <v>15785.84</v>
      </c>
      <c r="I4542" s="15">
        <v>7358.99</v>
      </c>
      <c r="J4542" s="15">
        <v>8426.85</v>
      </c>
      <c r="K4542" s="16">
        <v>0.53382335000000003</v>
      </c>
      <c r="L4542" s="13" t="s">
        <v>20</v>
      </c>
    </row>
    <row r="4543" spans="1:12" ht="36">
      <c r="A4543" s="13" t="s">
        <v>4316</v>
      </c>
      <c r="B4543" s="14">
        <v>45790</v>
      </c>
      <c r="C4543" s="13" t="s">
        <v>3887</v>
      </c>
      <c r="D4543" s="13" t="s">
        <v>20</v>
      </c>
      <c r="E4543" s="13" t="s">
        <v>24</v>
      </c>
      <c r="F4543" s="15">
        <v>0</v>
      </c>
      <c r="G4543" s="15">
        <v>0</v>
      </c>
      <c r="H4543" s="15">
        <v>0</v>
      </c>
      <c r="I4543" s="15">
        <v>-0.43</v>
      </c>
      <c r="J4543" s="15">
        <v>0.43</v>
      </c>
      <c r="K4543" s="16">
        <v>0</v>
      </c>
      <c r="L4543" s="13" t="s">
        <v>20</v>
      </c>
    </row>
    <row r="4544" spans="1:12" ht="36">
      <c r="A4544" s="13" t="s">
        <v>4320</v>
      </c>
      <c r="B4544" s="14">
        <v>45790</v>
      </c>
      <c r="C4544" s="13" t="s">
        <v>3887</v>
      </c>
      <c r="D4544" s="13" t="s">
        <v>20</v>
      </c>
      <c r="E4544" s="13" t="s">
        <v>24</v>
      </c>
      <c r="F4544" s="15">
        <v>0</v>
      </c>
      <c r="G4544" s="15">
        <v>0</v>
      </c>
      <c r="H4544" s="15">
        <v>0</v>
      </c>
      <c r="I4544" s="15">
        <v>-0.06</v>
      </c>
      <c r="J4544" s="15">
        <v>0.06</v>
      </c>
      <c r="K4544" s="16">
        <v>0</v>
      </c>
      <c r="L4544" s="13" t="s">
        <v>20</v>
      </c>
    </row>
    <row r="4545" spans="1:12" ht="36">
      <c r="A4545" s="13" t="s">
        <v>3501</v>
      </c>
      <c r="B4545" s="14">
        <v>45790</v>
      </c>
      <c r="C4545" s="13" t="s">
        <v>3887</v>
      </c>
      <c r="D4545" s="13" t="s">
        <v>20</v>
      </c>
      <c r="E4545" s="13" t="s">
        <v>24</v>
      </c>
      <c r="F4545" s="15">
        <v>0</v>
      </c>
      <c r="G4545" s="15">
        <v>0</v>
      </c>
      <c r="H4545" s="15">
        <v>0</v>
      </c>
      <c r="I4545" s="15">
        <v>33.799999999999997</v>
      </c>
      <c r="J4545" s="15">
        <v>-33.799999999999997</v>
      </c>
      <c r="K4545" s="16">
        <v>0</v>
      </c>
      <c r="L4545" s="13" t="s">
        <v>20</v>
      </c>
    </row>
    <row r="4546" spans="1:12" ht="36">
      <c r="A4546" s="13" t="s">
        <v>4333</v>
      </c>
      <c r="B4546" s="14">
        <v>45790</v>
      </c>
      <c r="C4546" s="13" t="s">
        <v>3887</v>
      </c>
      <c r="D4546" s="13" t="s">
        <v>20</v>
      </c>
      <c r="E4546" s="13" t="s">
        <v>24</v>
      </c>
      <c r="F4546" s="15">
        <v>2421.8000000000002</v>
      </c>
      <c r="G4546" s="15">
        <v>0</v>
      </c>
      <c r="H4546" s="15">
        <v>2421.8000000000002</v>
      </c>
      <c r="I4546" s="15">
        <v>2106.39</v>
      </c>
      <c r="J4546" s="15">
        <v>315.41000000000003</v>
      </c>
      <c r="K4546" s="16">
        <v>0.13023783999999999</v>
      </c>
      <c r="L4546" s="13" t="s">
        <v>20</v>
      </c>
    </row>
    <row r="4547" spans="1:12" ht="36">
      <c r="A4547" s="13" t="s">
        <v>4334</v>
      </c>
      <c r="B4547" s="14">
        <v>45790</v>
      </c>
      <c r="C4547" s="13" t="s">
        <v>3887</v>
      </c>
      <c r="D4547" s="13" t="s">
        <v>20</v>
      </c>
      <c r="E4547" s="13" t="s">
        <v>24</v>
      </c>
      <c r="F4547" s="15">
        <v>1651</v>
      </c>
      <c r="G4547" s="15">
        <v>0</v>
      </c>
      <c r="H4547" s="15">
        <v>1651</v>
      </c>
      <c r="I4547" s="15">
        <v>1302.22</v>
      </c>
      <c r="J4547" s="15">
        <v>348.78</v>
      </c>
      <c r="K4547" s="16">
        <v>0.21125379</v>
      </c>
      <c r="L4547" s="13" t="s">
        <v>20</v>
      </c>
    </row>
    <row r="4548" spans="1:12" ht="36">
      <c r="A4548" s="13" t="s">
        <v>4335</v>
      </c>
      <c r="B4548" s="14">
        <v>45790</v>
      </c>
      <c r="C4548" s="13" t="s">
        <v>3887</v>
      </c>
      <c r="D4548" s="13" t="s">
        <v>20</v>
      </c>
      <c r="E4548" s="13" t="s">
        <v>24</v>
      </c>
      <c r="F4548" s="15">
        <v>1651</v>
      </c>
      <c r="G4548" s="15">
        <v>0</v>
      </c>
      <c r="H4548" s="15">
        <v>1651</v>
      </c>
      <c r="I4548" s="15">
        <v>1272.22</v>
      </c>
      <c r="J4548" s="15">
        <v>378.78</v>
      </c>
      <c r="K4548" s="16">
        <v>0.22942459000000001</v>
      </c>
      <c r="L4548" s="13" t="s">
        <v>20</v>
      </c>
    </row>
    <row r="4549" spans="1:12" ht="36">
      <c r="A4549" s="13" t="s">
        <v>4336</v>
      </c>
      <c r="B4549" s="14">
        <v>45790</v>
      </c>
      <c r="C4549" s="13" t="s">
        <v>3887</v>
      </c>
      <c r="D4549" s="13" t="s">
        <v>20</v>
      </c>
      <c r="E4549" s="13" t="s">
        <v>24</v>
      </c>
      <c r="F4549" s="15">
        <v>1514.18</v>
      </c>
      <c r="G4549" s="15">
        <v>0</v>
      </c>
      <c r="H4549" s="15">
        <v>1514.18</v>
      </c>
      <c r="I4549" s="15">
        <v>1173.1500000000001</v>
      </c>
      <c r="J4549" s="15">
        <v>341.03</v>
      </c>
      <c r="K4549" s="16">
        <v>0.22522421000000001</v>
      </c>
      <c r="L4549" s="13" t="s">
        <v>20</v>
      </c>
    </row>
    <row r="4550" spans="1:12" ht="36">
      <c r="A4550" s="13" t="s">
        <v>4325</v>
      </c>
      <c r="B4550" s="14">
        <v>45791</v>
      </c>
      <c r="C4550" s="13" t="s">
        <v>3887</v>
      </c>
      <c r="D4550" s="13" t="s">
        <v>20</v>
      </c>
      <c r="E4550" s="13" t="s">
        <v>24</v>
      </c>
      <c r="F4550" s="15">
        <v>0</v>
      </c>
      <c r="G4550" s="15">
        <v>0</v>
      </c>
      <c r="H4550" s="15">
        <v>0</v>
      </c>
      <c r="I4550" s="15">
        <v>-0.25</v>
      </c>
      <c r="J4550" s="15">
        <v>0.25</v>
      </c>
      <c r="K4550" s="16">
        <v>0</v>
      </c>
      <c r="L4550" s="13" t="s">
        <v>20</v>
      </c>
    </row>
    <row r="4551" spans="1:12" ht="36">
      <c r="A4551" s="13" t="s">
        <v>4337</v>
      </c>
      <c r="B4551" s="14">
        <v>45791</v>
      </c>
      <c r="C4551" s="13" t="s">
        <v>3887</v>
      </c>
      <c r="D4551" s="13" t="s">
        <v>20</v>
      </c>
      <c r="E4551" s="13" t="s">
        <v>24</v>
      </c>
      <c r="F4551" s="15">
        <v>1651</v>
      </c>
      <c r="G4551" s="15">
        <v>0</v>
      </c>
      <c r="H4551" s="15">
        <v>1651</v>
      </c>
      <c r="I4551" s="15">
        <v>1272.22</v>
      </c>
      <c r="J4551" s="15">
        <v>378.78</v>
      </c>
      <c r="K4551" s="16">
        <v>0.22942459000000001</v>
      </c>
      <c r="L4551" s="13" t="s">
        <v>20</v>
      </c>
    </row>
    <row r="4552" spans="1:12" ht="36">
      <c r="A4552" s="13" t="s">
        <v>1864</v>
      </c>
      <c r="B4552" s="14">
        <v>45791</v>
      </c>
      <c r="C4552" s="13" t="s">
        <v>3887</v>
      </c>
      <c r="D4552" s="13" t="s">
        <v>20</v>
      </c>
      <c r="E4552" s="13" t="s">
        <v>24</v>
      </c>
      <c r="F4552" s="15">
        <v>0</v>
      </c>
      <c r="G4552" s="15">
        <v>0</v>
      </c>
      <c r="H4552" s="15">
        <v>0</v>
      </c>
      <c r="I4552" s="15">
        <v>-521.54</v>
      </c>
      <c r="J4552" s="15">
        <v>521.54</v>
      </c>
      <c r="K4552" s="16">
        <v>0</v>
      </c>
      <c r="L4552" s="13" t="s">
        <v>20</v>
      </c>
    </row>
    <row r="4553" spans="1:12" ht="36">
      <c r="A4553" s="13" t="s">
        <v>4338</v>
      </c>
      <c r="B4553" s="14">
        <v>45791</v>
      </c>
      <c r="C4553" s="13" t="s">
        <v>3887</v>
      </c>
      <c r="D4553" s="13" t="s">
        <v>20</v>
      </c>
      <c r="E4553" s="13" t="s">
        <v>24</v>
      </c>
      <c r="F4553" s="15">
        <v>1514.18</v>
      </c>
      <c r="G4553" s="15">
        <v>0</v>
      </c>
      <c r="H4553" s="15">
        <v>1514.18</v>
      </c>
      <c r="I4553" s="15">
        <v>1151.1500000000001</v>
      </c>
      <c r="J4553" s="15">
        <v>363.03</v>
      </c>
      <c r="K4553" s="16">
        <v>0.23975352999999999</v>
      </c>
      <c r="L4553" s="13" t="s">
        <v>20</v>
      </c>
    </row>
    <row r="4554" spans="1:12" ht="36">
      <c r="A4554" s="13" t="s">
        <v>4339</v>
      </c>
      <c r="B4554" s="14">
        <v>45791</v>
      </c>
      <c r="C4554" s="13" t="s">
        <v>3887</v>
      </c>
      <c r="D4554" s="13" t="s">
        <v>20</v>
      </c>
      <c r="E4554" s="13" t="s">
        <v>24</v>
      </c>
      <c r="F4554" s="15">
        <v>2228.4299999999998</v>
      </c>
      <c r="G4554" s="15">
        <v>0</v>
      </c>
      <c r="H4554" s="15">
        <v>2228.4299999999998</v>
      </c>
      <c r="I4554" s="15">
        <v>1804.65</v>
      </c>
      <c r="J4554" s="15">
        <v>423.78</v>
      </c>
      <c r="K4554" s="16">
        <v>0.19016975999999999</v>
      </c>
      <c r="L4554" s="13" t="s">
        <v>20</v>
      </c>
    </row>
    <row r="4555" spans="1:12" ht="36">
      <c r="A4555" s="13" t="s">
        <v>4340</v>
      </c>
      <c r="B4555" s="14">
        <v>45791</v>
      </c>
      <c r="C4555" s="13" t="s">
        <v>3887</v>
      </c>
      <c r="D4555" s="13" t="s">
        <v>20</v>
      </c>
      <c r="E4555" s="13" t="s">
        <v>24</v>
      </c>
      <c r="F4555" s="15">
        <v>1215.5999999999999</v>
      </c>
      <c r="G4555" s="15">
        <v>0</v>
      </c>
      <c r="H4555" s="15">
        <v>1215.5999999999999</v>
      </c>
      <c r="I4555" s="15">
        <v>769.36</v>
      </c>
      <c r="J4555" s="15">
        <v>446.24</v>
      </c>
      <c r="K4555" s="16">
        <v>0.36709444000000002</v>
      </c>
      <c r="L4555" s="13" t="s">
        <v>20</v>
      </c>
    </row>
    <row r="4556" spans="1:12" ht="36">
      <c r="A4556" s="13" t="s">
        <v>4341</v>
      </c>
      <c r="B4556" s="14">
        <v>45791</v>
      </c>
      <c r="C4556" s="13" t="s">
        <v>3887</v>
      </c>
      <c r="D4556" s="13" t="s">
        <v>20</v>
      </c>
      <c r="E4556" s="13" t="s">
        <v>24</v>
      </c>
      <c r="F4556" s="15">
        <v>1514.18</v>
      </c>
      <c r="G4556" s="15">
        <v>0</v>
      </c>
      <c r="H4556" s="15">
        <v>1514.18</v>
      </c>
      <c r="I4556" s="15">
        <v>1151.1500000000001</v>
      </c>
      <c r="J4556" s="15">
        <v>363.03</v>
      </c>
      <c r="K4556" s="16">
        <v>0.23975352999999999</v>
      </c>
      <c r="L4556" s="13" t="s">
        <v>20</v>
      </c>
    </row>
    <row r="4557" spans="1:12" ht="36">
      <c r="A4557" s="13" t="s">
        <v>4342</v>
      </c>
      <c r="B4557" s="14">
        <v>45791</v>
      </c>
      <c r="C4557" s="13" t="s">
        <v>3887</v>
      </c>
      <c r="D4557" s="13" t="s">
        <v>20</v>
      </c>
      <c r="E4557" s="13" t="s">
        <v>24</v>
      </c>
      <c r="F4557" s="15">
        <v>1873.62</v>
      </c>
      <c r="G4557" s="15">
        <v>0</v>
      </c>
      <c r="H4557" s="15">
        <v>1873.62</v>
      </c>
      <c r="I4557" s="15">
        <v>1281.48</v>
      </c>
      <c r="J4557" s="15">
        <v>592.14</v>
      </c>
      <c r="K4557" s="16">
        <v>0.31604061</v>
      </c>
      <c r="L4557" s="13" t="s">
        <v>20</v>
      </c>
    </row>
    <row r="4558" spans="1:12" ht="36">
      <c r="A4558" s="13" t="s">
        <v>4343</v>
      </c>
      <c r="B4558" s="14">
        <v>45791</v>
      </c>
      <c r="C4558" s="13" t="s">
        <v>3887</v>
      </c>
      <c r="D4558" s="13" t="s">
        <v>20</v>
      </c>
      <c r="E4558" s="13" t="s">
        <v>24</v>
      </c>
      <c r="F4558" s="15">
        <v>1651</v>
      </c>
      <c r="G4558" s="15">
        <v>0</v>
      </c>
      <c r="H4558" s="15">
        <v>1651</v>
      </c>
      <c r="I4558" s="15">
        <v>1272.22</v>
      </c>
      <c r="J4558" s="15">
        <v>378.78</v>
      </c>
      <c r="K4558" s="16">
        <v>0.22942459000000001</v>
      </c>
      <c r="L4558" s="13" t="s">
        <v>20</v>
      </c>
    </row>
    <row r="4559" spans="1:12" ht="36">
      <c r="A4559" s="13" t="s">
        <v>3048</v>
      </c>
      <c r="B4559" s="14">
        <v>45792</v>
      </c>
      <c r="C4559" s="13" t="s">
        <v>3887</v>
      </c>
      <c r="D4559" s="13" t="s">
        <v>20</v>
      </c>
      <c r="E4559" s="13" t="s">
        <v>24</v>
      </c>
      <c r="F4559" s="15">
        <v>0</v>
      </c>
      <c r="G4559" s="15">
        <v>0</v>
      </c>
      <c r="H4559" s="15">
        <v>0</v>
      </c>
      <c r="I4559" s="15">
        <v>50</v>
      </c>
      <c r="J4559" s="15">
        <v>-50</v>
      </c>
      <c r="K4559" s="16">
        <v>0</v>
      </c>
      <c r="L4559" s="13" t="s">
        <v>20</v>
      </c>
    </row>
    <row r="4560" spans="1:12" ht="36">
      <c r="A4560" s="13" t="s">
        <v>3125</v>
      </c>
      <c r="B4560" s="14">
        <v>45792</v>
      </c>
      <c r="C4560" s="13" t="s">
        <v>3887</v>
      </c>
      <c r="D4560" s="13" t="s">
        <v>20</v>
      </c>
      <c r="E4560" s="13" t="s">
        <v>24</v>
      </c>
      <c r="F4560" s="15">
        <v>0</v>
      </c>
      <c r="G4560" s="15">
        <v>-1986.4</v>
      </c>
      <c r="H4560" s="15">
        <v>-1986.4</v>
      </c>
      <c r="I4560" s="15">
        <v>-350</v>
      </c>
      <c r="J4560" s="15">
        <v>-1636.4</v>
      </c>
      <c r="K4560" s="16">
        <v>0.82380184999999995</v>
      </c>
      <c r="L4560" s="13" t="s">
        <v>20</v>
      </c>
    </row>
    <row r="4561" spans="1:12" ht="36">
      <c r="A4561" s="13" t="s">
        <v>4344</v>
      </c>
      <c r="B4561" s="14">
        <v>45792</v>
      </c>
      <c r="C4561" s="13" t="s">
        <v>3887</v>
      </c>
      <c r="D4561" s="13" t="s">
        <v>20</v>
      </c>
      <c r="E4561" s="13" t="s">
        <v>24</v>
      </c>
      <c r="F4561" s="15">
        <v>1514.18</v>
      </c>
      <c r="G4561" s="15">
        <v>0</v>
      </c>
      <c r="H4561" s="15">
        <v>1514.18</v>
      </c>
      <c r="I4561" s="15">
        <v>1090.1500000000001</v>
      </c>
      <c r="J4561" s="15">
        <v>424.03</v>
      </c>
      <c r="K4561" s="16">
        <v>0.28003936000000001</v>
      </c>
      <c r="L4561" s="13" t="s">
        <v>20</v>
      </c>
    </row>
    <row r="4562" spans="1:12">
      <c r="A4562" s="13" t="s">
        <v>4345</v>
      </c>
      <c r="B4562" s="14">
        <v>45792</v>
      </c>
      <c r="C4562" s="13" t="s">
        <v>21</v>
      </c>
      <c r="D4562" s="13" t="s">
        <v>20</v>
      </c>
      <c r="E4562" s="13" t="s">
        <v>24</v>
      </c>
      <c r="F4562" s="15">
        <v>5705.26</v>
      </c>
      <c r="G4562" s="15">
        <v>0</v>
      </c>
      <c r="H4562" s="15">
        <v>5705.26</v>
      </c>
      <c r="I4562" s="15">
        <v>4723</v>
      </c>
      <c r="J4562" s="15">
        <v>982.26</v>
      </c>
      <c r="K4562" s="16">
        <v>0.17216744</v>
      </c>
      <c r="L4562" s="13" t="s">
        <v>20</v>
      </c>
    </row>
    <row r="4563" spans="1:12" ht="36">
      <c r="A4563" s="13" t="s">
        <v>4346</v>
      </c>
      <c r="B4563" s="14">
        <v>45792</v>
      </c>
      <c r="C4563" s="13" t="s">
        <v>3887</v>
      </c>
      <c r="D4563" s="13" t="s">
        <v>20</v>
      </c>
      <c r="E4563" s="13" t="s">
        <v>24</v>
      </c>
      <c r="F4563" s="15">
        <v>1651</v>
      </c>
      <c r="G4563" s="15">
        <v>0</v>
      </c>
      <c r="H4563" s="15">
        <v>1651</v>
      </c>
      <c r="I4563" s="15">
        <v>1272.22</v>
      </c>
      <c r="J4563" s="15">
        <v>378.78</v>
      </c>
      <c r="K4563" s="16">
        <v>0.22942459000000001</v>
      </c>
      <c r="L4563" s="13" t="s">
        <v>20</v>
      </c>
    </row>
    <row r="4564" spans="1:12" ht="36">
      <c r="A4564" s="13" t="s">
        <v>3094</v>
      </c>
      <c r="B4564" s="14">
        <v>45793</v>
      </c>
      <c r="C4564" s="13" t="s">
        <v>3887</v>
      </c>
      <c r="D4564" s="13" t="s">
        <v>20</v>
      </c>
      <c r="E4564" s="13" t="s">
        <v>24</v>
      </c>
      <c r="F4564" s="15">
        <v>0</v>
      </c>
      <c r="G4564" s="15">
        <v>0</v>
      </c>
      <c r="H4564" s="15">
        <v>0</v>
      </c>
      <c r="I4564" s="15">
        <v>54</v>
      </c>
      <c r="J4564" s="15">
        <v>-54</v>
      </c>
      <c r="K4564" s="16">
        <v>0</v>
      </c>
      <c r="L4564" s="13" t="s">
        <v>20</v>
      </c>
    </row>
    <row r="4565" spans="1:12" ht="36">
      <c r="A4565" s="13" t="s">
        <v>4347</v>
      </c>
      <c r="B4565" s="14">
        <v>45793</v>
      </c>
      <c r="C4565" s="13" t="s">
        <v>3887</v>
      </c>
      <c r="D4565" s="13" t="s">
        <v>20</v>
      </c>
      <c r="E4565" s="13" t="s">
        <v>24</v>
      </c>
      <c r="F4565" s="15">
        <v>1514.18</v>
      </c>
      <c r="G4565" s="15">
        <v>0</v>
      </c>
      <c r="H4565" s="15">
        <v>1514.18</v>
      </c>
      <c r="I4565" s="15">
        <v>1173.1500000000001</v>
      </c>
      <c r="J4565" s="15">
        <v>341.03</v>
      </c>
      <c r="K4565" s="16">
        <v>0.22522421000000001</v>
      </c>
      <c r="L4565" s="13" t="s">
        <v>20</v>
      </c>
    </row>
    <row r="4566" spans="1:12" ht="36">
      <c r="A4566" s="13" t="s">
        <v>4348</v>
      </c>
      <c r="B4566" s="14">
        <v>45793</v>
      </c>
      <c r="C4566" s="13" t="s">
        <v>3887</v>
      </c>
      <c r="D4566" s="13" t="s">
        <v>20</v>
      </c>
      <c r="E4566" s="13" t="s">
        <v>24</v>
      </c>
      <c r="F4566" s="15">
        <v>1651</v>
      </c>
      <c r="G4566" s="15">
        <v>0</v>
      </c>
      <c r="H4566" s="15">
        <v>1651</v>
      </c>
      <c r="I4566" s="15">
        <v>1272.22</v>
      </c>
      <c r="J4566" s="15">
        <v>378.78</v>
      </c>
      <c r="K4566" s="16">
        <v>0.22942459000000001</v>
      </c>
      <c r="L4566" s="13" t="s">
        <v>20</v>
      </c>
    </row>
    <row r="4567" spans="1:12" ht="36">
      <c r="A4567" s="13" t="s">
        <v>3272</v>
      </c>
      <c r="B4567" s="14">
        <v>45796</v>
      </c>
      <c r="C4567" s="13" t="s">
        <v>3887</v>
      </c>
      <c r="D4567" s="13" t="s">
        <v>20</v>
      </c>
      <c r="E4567" s="13" t="s">
        <v>24</v>
      </c>
      <c r="F4567" s="15">
        <v>0</v>
      </c>
      <c r="G4567" s="15">
        <v>0</v>
      </c>
      <c r="H4567" s="15">
        <v>0</v>
      </c>
      <c r="I4567" s="15">
        <v>50</v>
      </c>
      <c r="J4567" s="15">
        <v>-50</v>
      </c>
      <c r="K4567" s="16">
        <v>0</v>
      </c>
      <c r="L4567" s="13" t="s">
        <v>20</v>
      </c>
    </row>
    <row r="4568" spans="1:12" ht="36">
      <c r="A4568" s="13" t="s">
        <v>4349</v>
      </c>
      <c r="B4568" s="14">
        <v>45796</v>
      </c>
      <c r="C4568" s="13" t="s">
        <v>3887</v>
      </c>
      <c r="D4568" s="13" t="s">
        <v>20</v>
      </c>
      <c r="E4568" s="13" t="s">
        <v>24</v>
      </c>
      <c r="F4568" s="15">
        <v>1651</v>
      </c>
      <c r="G4568" s="15">
        <v>0</v>
      </c>
      <c r="H4568" s="15">
        <v>1651</v>
      </c>
      <c r="I4568" s="15">
        <v>1272.22</v>
      </c>
      <c r="J4568" s="15">
        <v>378.78</v>
      </c>
      <c r="K4568" s="16">
        <v>0.22942459000000001</v>
      </c>
      <c r="L4568" s="13" t="s">
        <v>20</v>
      </c>
    </row>
    <row r="4569" spans="1:12" ht="36">
      <c r="A4569" s="13" t="s">
        <v>4350</v>
      </c>
      <c r="B4569" s="14">
        <v>45796</v>
      </c>
      <c r="C4569" s="13" t="s">
        <v>3887</v>
      </c>
      <c r="D4569" s="13" t="s">
        <v>20</v>
      </c>
      <c r="E4569" s="13" t="s">
        <v>24</v>
      </c>
      <c r="F4569" s="15">
        <v>1215.5999999999999</v>
      </c>
      <c r="G4569" s="15">
        <v>0</v>
      </c>
      <c r="H4569" s="15">
        <v>1215.5999999999999</v>
      </c>
      <c r="I4569" s="15">
        <v>791.36</v>
      </c>
      <c r="J4569" s="15">
        <v>424.24</v>
      </c>
      <c r="K4569" s="16">
        <v>0.34899637999999999</v>
      </c>
      <c r="L4569" s="13" t="s">
        <v>20</v>
      </c>
    </row>
    <row r="4570" spans="1:12" ht="36">
      <c r="A4570" s="13" t="s">
        <v>4351</v>
      </c>
      <c r="B4570" s="14">
        <v>45796</v>
      </c>
      <c r="C4570" s="13" t="s">
        <v>3887</v>
      </c>
      <c r="D4570" s="13" t="s">
        <v>20</v>
      </c>
      <c r="E4570" s="13" t="s">
        <v>24</v>
      </c>
      <c r="F4570" s="15">
        <v>1215.5999999999999</v>
      </c>
      <c r="G4570" s="15">
        <v>0</v>
      </c>
      <c r="H4570" s="15">
        <v>1215.5999999999999</v>
      </c>
      <c r="I4570" s="15">
        <v>791.36</v>
      </c>
      <c r="J4570" s="15">
        <v>424.24</v>
      </c>
      <c r="K4570" s="16">
        <v>0.34899637999999999</v>
      </c>
      <c r="L4570" s="13" t="s">
        <v>20</v>
      </c>
    </row>
    <row r="4571" spans="1:12" ht="36">
      <c r="A4571" s="13" t="s">
        <v>4352</v>
      </c>
      <c r="B4571" s="14">
        <v>45796</v>
      </c>
      <c r="C4571" s="13" t="s">
        <v>3887</v>
      </c>
      <c r="D4571" s="13" t="s">
        <v>20</v>
      </c>
      <c r="E4571" s="13" t="s">
        <v>24</v>
      </c>
      <c r="F4571" s="15">
        <v>1651</v>
      </c>
      <c r="G4571" s="15">
        <v>0</v>
      </c>
      <c r="H4571" s="15">
        <v>1651</v>
      </c>
      <c r="I4571" s="15">
        <v>1272.22</v>
      </c>
      <c r="J4571" s="15">
        <v>378.78</v>
      </c>
      <c r="K4571" s="16">
        <v>0.22942459000000001</v>
      </c>
      <c r="L4571" s="13" t="s">
        <v>20</v>
      </c>
    </row>
    <row r="4572" spans="1:12" ht="36">
      <c r="A4572" s="13" t="s">
        <v>4353</v>
      </c>
      <c r="B4572" s="14">
        <v>45796</v>
      </c>
      <c r="C4572" s="13" t="s">
        <v>3887</v>
      </c>
      <c r="D4572" s="13" t="s">
        <v>20</v>
      </c>
      <c r="E4572" s="13" t="s">
        <v>24</v>
      </c>
      <c r="F4572" s="15">
        <v>1873.62</v>
      </c>
      <c r="G4572" s="15">
        <v>0</v>
      </c>
      <c r="H4572" s="15">
        <v>1873.62</v>
      </c>
      <c r="I4572" s="15">
        <v>1281.48</v>
      </c>
      <c r="J4572" s="15">
        <v>592.14</v>
      </c>
      <c r="K4572" s="16">
        <v>0.31604061</v>
      </c>
      <c r="L4572" s="13" t="s">
        <v>20</v>
      </c>
    </row>
    <row r="4573" spans="1:12">
      <c r="A4573" s="13" t="s">
        <v>3476</v>
      </c>
      <c r="B4573" s="14">
        <v>45797</v>
      </c>
      <c r="C4573" s="13" t="s">
        <v>21</v>
      </c>
      <c r="D4573" s="13" t="s">
        <v>20</v>
      </c>
      <c r="E4573" s="13" t="s">
        <v>24</v>
      </c>
      <c r="F4573" s="15">
        <v>0</v>
      </c>
      <c r="G4573" s="15">
        <v>-7176.06</v>
      </c>
      <c r="H4573" s="15">
        <v>-7176.06</v>
      </c>
      <c r="I4573" s="15">
        <v>-5925.24</v>
      </c>
      <c r="J4573" s="15">
        <v>-1250.82</v>
      </c>
      <c r="K4573" s="16">
        <v>0.17430456</v>
      </c>
      <c r="L4573" s="13" t="s">
        <v>20</v>
      </c>
    </row>
    <row r="4574" spans="1:12" ht="36">
      <c r="A4574" s="13" t="s">
        <v>4354</v>
      </c>
      <c r="B4574" s="14">
        <v>45797</v>
      </c>
      <c r="C4574" s="13" t="s">
        <v>3887</v>
      </c>
      <c r="D4574" s="13" t="s">
        <v>20</v>
      </c>
      <c r="E4574" s="13" t="s">
        <v>24</v>
      </c>
      <c r="F4574" s="15">
        <v>1651</v>
      </c>
      <c r="G4574" s="15">
        <v>0</v>
      </c>
      <c r="H4574" s="15">
        <v>1651</v>
      </c>
      <c r="I4574" s="15">
        <v>1322.22</v>
      </c>
      <c r="J4574" s="15">
        <v>328.78</v>
      </c>
      <c r="K4574" s="16">
        <v>0.19913992</v>
      </c>
      <c r="L4574" s="13" t="s">
        <v>20</v>
      </c>
    </row>
    <row r="4575" spans="1:12" ht="36">
      <c r="A4575" s="13" t="s">
        <v>4355</v>
      </c>
      <c r="B4575" s="14">
        <v>45797</v>
      </c>
      <c r="C4575" s="13" t="s">
        <v>3887</v>
      </c>
      <c r="D4575" s="13" t="s">
        <v>20</v>
      </c>
      <c r="E4575" s="13" t="s">
        <v>24</v>
      </c>
      <c r="F4575" s="15">
        <v>1651</v>
      </c>
      <c r="G4575" s="15">
        <v>0</v>
      </c>
      <c r="H4575" s="15">
        <v>1651</v>
      </c>
      <c r="I4575" s="15">
        <v>1199.1400000000001</v>
      </c>
      <c r="J4575" s="15">
        <v>451.86</v>
      </c>
      <c r="K4575" s="16">
        <v>0.27368867000000002</v>
      </c>
      <c r="L4575" s="13" t="s">
        <v>20</v>
      </c>
    </row>
    <row r="4576" spans="1:12" ht="36">
      <c r="A4576" s="13" t="s">
        <v>4356</v>
      </c>
      <c r="B4576" s="14">
        <v>45797</v>
      </c>
      <c r="C4576" s="13" t="s">
        <v>3887</v>
      </c>
      <c r="D4576" s="13" t="s">
        <v>20</v>
      </c>
      <c r="E4576" s="13" t="s">
        <v>24</v>
      </c>
      <c r="F4576" s="15">
        <v>1514.18</v>
      </c>
      <c r="G4576" s="15">
        <v>0</v>
      </c>
      <c r="H4576" s="15">
        <v>1514.18</v>
      </c>
      <c r="I4576" s="15">
        <v>1173.1500000000001</v>
      </c>
      <c r="J4576" s="15">
        <v>341.03</v>
      </c>
      <c r="K4576" s="16">
        <v>0.22522421000000001</v>
      </c>
      <c r="L4576" s="13" t="s">
        <v>20</v>
      </c>
    </row>
    <row r="4577" spans="1:12" ht="36">
      <c r="A4577" s="13" t="s">
        <v>3164</v>
      </c>
      <c r="B4577" s="14">
        <v>45797</v>
      </c>
      <c r="C4577" s="13" t="s">
        <v>3887</v>
      </c>
      <c r="D4577" s="13" t="s">
        <v>20</v>
      </c>
      <c r="E4577" s="13" t="s">
        <v>24</v>
      </c>
      <c r="F4577" s="15">
        <v>0</v>
      </c>
      <c r="G4577" s="15">
        <v>450</v>
      </c>
      <c r="H4577" s="15">
        <v>450</v>
      </c>
      <c r="I4577" s="15">
        <v>335</v>
      </c>
      <c r="J4577" s="15">
        <v>115</v>
      </c>
      <c r="K4577" s="16">
        <v>0.25555556000000001</v>
      </c>
      <c r="L4577" s="13" t="s">
        <v>20</v>
      </c>
    </row>
    <row r="4578" spans="1:12" ht="36">
      <c r="A4578" s="13" t="s">
        <v>3269</v>
      </c>
      <c r="B4578" s="14">
        <v>45797</v>
      </c>
      <c r="C4578" s="13" t="s">
        <v>3887</v>
      </c>
      <c r="D4578" s="13" t="s">
        <v>20</v>
      </c>
      <c r="E4578" s="13" t="s">
        <v>24</v>
      </c>
      <c r="F4578" s="15">
        <v>0</v>
      </c>
      <c r="G4578" s="15">
        <v>0</v>
      </c>
      <c r="H4578" s="15">
        <v>0</v>
      </c>
      <c r="I4578" s="15">
        <v>248</v>
      </c>
      <c r="J4578" s="15">
        <v>-248</v>
      </c>
      <c r="K4578" s="16">
        <v>0</v>
      </c>
      <c r="L4578" s="13" t="s">
        <v>20</v>
      </c>
    </row>
    <row r="4579" spans="1:12" ht="36">
      <c r="A4579" s="13" t="s">
        <v>3261</v>
      </c>
      <c r="B4579" s="14">
        <v>45797</v>
      </c>
      <c r="C4579" s="13" t="s">
        <v>3887</v>
      </c>
      <c r="D4579" s="13" t="s">
        <v>20</v>
      </c>
      <c r="E4579" s="13" t="s">
        <v>24</v>
      </c>
      <c r="F4579" s="15">
        <v>0</v>
      </c>
      <c r="G4579" s="15">
        <v>0</v>
      </c>
      <c r="H4579" s="15">
        <v>0</v>
      </c>
      <c r="I4579" s="15">
        <v>29</v>
      </c>
      <c r="J4579" s="15">
        <v>-29</v>
      </c>
      <c r="K4579" s="16">
        <v>0</v>
      </c>
      <c r="L4579" s="13" t="s">
        <v>20</v>
      </c>
    </row>
    <row r="4580" spans="1:12" ht="36">
      <c r="A4580" s="13" t="s">
        <v>4357</v>
      </c>
      <c r="B4580" s="14">
        <v>45797</v>
      </c>
      <c r="C4580" s="13" t="s">
        <v>3887</v>
      </c>
      <c r="D4580" s="13" t="s">
        <v>20</v>
      </c>
      <c r="E4580" s="13" t="s">
        <v>24</v>
      </c>
      <c r="F4580" s="15">
        <v>1651</v>
      </c>
      <c r="G4580" s="15">
        <v>0</v>
      </c>
      <c r="H4580" s="15">
        <v>1651</v>
      </c>
      <c r="I4580" s="15">
        <v>1415.22</v>
      </c>
      <c r="J4580" s="15">
        <v>235.78</v>
      </c>
      <c r="K4580" s="16">
        <v>0.14281041999999999</v>
      </c>
      <c r="L4580" s="13" t="s">
        <v>20</v>
      </c>
    </row>
    <row r="4581" spans="1:12" ht="36">
      <c r="A4581" s="13" t="s">
        <v>4358</v>
      </c>
      <c r="B4581" s="14">
        <v>45797</v>
      </c>
      <c r="C4581" s="13" t="s">
        <v>3887</v>
      </c>
      <c r="D4581" s="13" t="s">
        <v>20</v>
      </c>
      <c r="E4581" s="13" t="s">
        <v>24</v>
      </c>
      <c r="F4581" s="15">
        <v>1514.18</v>
      </c>
      <c r="G4581" s="15">
        <v>0</v>
      </c>
      <c r="H4581" s="15">
        <v>1514.18</v>
      </c>
      <c r="I4581" s="15">
        <v>1173.1500000000001</v>
      </c>
      <c r="J4581" s="15">
        <v>341.03</v>
      </c>
      <c r="K4581" s="16">
        <v>0.22522421000000001</v>
      </c>
      <c r="L4581" s="13" t="s">
        <v>20</v>
      </c>
    </row>
    <row r="4582" spans="1:12">
      <c r="A4582" s="13" t="s">
        <v>2507</v>
      </c>
      <c r="B4582" s="14">
        <v>45798</v>
      </c>
      <c r="C4582" s="13" t="s">
        <v>21</v>
      </c>
      <c r="D4582" s="13" t="s">
        <v>20</v>
      </c>
      <c r="E4582" s="13" t="s">
        <v>24</v>
      </c>
      <c r="F4582" s="15">
        <v>0</v>
      </c>
      <c r="G4582" s="15">
        <v>0</v>
      </c>
      <c r="H4582" s="15">
        <v>0</v>
      </c>
      <c r="I4582" s="15">
        <v>352.95</v>
      </c>
      <c r="J4582" s="15">
        <v>-352.95</v>
      </c>
      <c r="K4582" s="16">
        <v>0</v>
      </c>
      <c r="L4582" s="13" t="s">
        <v>20</v>
      </c>
    </row>
    <row r="4583" spans="1:12" ht="36">
      <c r="A4583" s="13" t="s">
        <v>4359</v>
      </c>
      <c r="B4583" s="14">
        <v>45798</v>
      </c>
      <c r="C4583" s="13" t="s">
        <v>3887</v>
      </c>
      <c r="D4583" s="13" t="s">
        <v>20</v>
      </c>
      <c r="E4583" s="13" t="s">
        <v>24</v>
      </c>
      <c r="F4583" s="15">
        <v>1651</v>
      </c>
      <c r="G4583" s="15">
        <v>0</v>
      </c>
      <c r="H4583" s="15">
        <v>1651</v>
      </c>
      <c r="I4583" s="15">
        <v>1250.22</v>
      </c>
      <c r="J4583" s="15">
        <v>400.78</v>
      </c>
      <c r="K4583" s="16">
        <v>0.24274984999999999</v>
      </c>
      <c r="L4583" s="13" t="s">
        <v>20</v>
      </c>
    </row>
    <row r="4584" spans="1:12" ht="36">
      <c r="A4584" s="13" t="s">
        <v>4360</v>
      </c>
      <c r="B4584" s="14">
        <v>45798</v>
      </c>
      <c r="C4584" s="13" t="s">
        <v>3887</v>
      </c>
      <c r="D4584" s="13" t="s">
        <v>20</v>
      </c>
      <c r="E4584" s="13" t="s">
        <v>24</v>
      </c>
      <c r="F4584" s="15">
        <v>2284.98</v>
      </c>
      <c r="G4584" s="15">
        <v>0</v>
      </c>
      <c r="H4584" s="15">
        <v>2284.98</v>
      </c>
      <c r="I4584" s="15">
        <v>1854.32</v>
      </c>
      <c r="J4584" s="15">
        <v>430.66</v>
      </c>
      <c r="K4584" s="16">
        <v>0.18847430000000001</v>
      </c>
      <c r="L4584" s="13" t="s">
        <v>20</v>
      </c>
    </row>
    <row r="4585" spans="1:12">
      <c r="A4585" s="13" t="s">
        <v>1713</v>
      </c>
      <c r="B4585" s="14">
        <v>45799</v>
      </c>
      <c r="C4585" s="13" t="s">
        <v>21</v>
      </c>
      <c r="D4585" s="13" t="s">
        <v>20</v>
      </c>
      <c r="E4585" s="13" t="s">
        <v>24</v>
      </c>
      <c r="F4585" s="15">
        <v>0</v>
      </c>
      <c r="G4585" s="15">
        <v>0</v>
      </c>
      <c r="H4585" s="15">
        <v>0</v>
      </c>
      <c r="I4585" s="15">
        <v>66.27</v>
      </c>
      <c r="J4585" s="15">
        <v>-66.27</v>
      </c>
      <c r="K4585" s="16">
        <v>0</v>
      </c>
      <c r="L4585" s="13" t="s">
        <v>20</v>
      </c>
    </row>
    <row r="4586" spans="1:12" ht="36">
      <c r="A4586" s="13" t="s">
        <v>4361</v>
      </c>
      <c r="B4586" s="14">
        <v>45799</v>
      </c>
      <c r="C4586" s="13" t="s">
        <v>3887</v>
      </c>
      <c r="D4586" s="13" t="s">
        <v>20</v>
      </c>
      <c r="E4586" s="13" t="s">
        <v>24</v>
      </c>
      <c r="F4586" s="15">
        <v>1986.4</v>
      </c>
      <c r="G4586" s="15">
        <v>0</v>
      </c>
      <c r="H4586" s="15">
        <v>1986.4</v>
      </c>
      <c r="I4586" s="15">
        <v>1388.99</v>
      </c>
      <c r="J4586" s="15">
        <v>597.41</v>
      </c>
      <c r="K4586" s="16">
        <v>0.30075010000000002</v>
      </c>
      <c r="L4586" s="13" t="s">
        <v>20</v>
      </c>
    </row>
    <row r="4587" spans="1:12" ht="36">
      <c r="A4587" s="13" t="s">
        <v>4310</v>
      </c>
      <c r="B4587" s="14">
        <v>45799</v>
      </c>
      <c r="C4587" s="13" t="s">
        <v>3887</v>
      </c>
      <c r="D4587" s="13" t="s">
        <v>20</v>
      </c>
      <c r="E4587" s="13" t="s">
        <v>24</v>
      </c>
      <c r="F4587" s="15">
        <v>0</v>
      </c>
      <c r="G4587" s="15">
        <v>0</v>
      </c>
      <c r="H4587" s="15">
        <v>0</v>
      </c>
      <c r="I4587" s="15">
        <v>-16.170000000000002</v>
      </c>
      <c r="J4587" s="15">
        <v>16.170000000000002</v>
      </c>
      <c r="K4587" s="16">
        <v>0</v>
      </c>
      <c r="L4587" s="13" t="s">
        <v>20</v>
      </c>
    </row>
    <row r="4588" spans="1:12" ht="36">
      <c r="A4588" s="13" t="s">
        <v>4362</v>
      </c>
      <c r="B4588" s="14">
        <v>45799</v>
      </c>
      <c r="C4588" s="13" t="s">
        <v>3887</v>
      </c>
      <c r="D4588" s="13" t="s">
        <v>20</v>
      </c>
      <c r="E4588" s="13" t="s">
        <v>24</v>
      </c>
      <c r="F4588" s="15">
        <v>1651</v>
      </c>
      <c r="G4588" s="15">
        <v>0</v>
      </c>
      <c r="H4588" s="15">
        <v>1651</v>
      </c>
      <c r="I4588" s="15">
        <v>1172.99</v>
      </c>
      <c r="J4588" s="15">
        <v>478.01</v>
      </c>
      <c r="K4588" s="16">
        <v>0.28952756000000002</v>
      </c>
      <c r="L4588" s="13" t="s">
        <v>20</v>
      </c>
    </row>
    <row r="4589" spans="1:12" ht="36">
      <c r="A4589" s="13" t="s">
        <v>4363</v>
      </c>
      <c r="B4589" s="14">
        <v>45799</v>
      </c>
      <c r="C4589" s="13" t="s">
        <v>3887</v>
      </c>
      <c r="D4589" s="13" t="s">
        <v>20</v>
      </c>
      <c r="E4589" s="13" t="s">
        <v>24</v>
      </c>
      <c r="F4589" s="15">
        <v>1651</v>
      </c>
      <c r="G4589" s="15">
        <v>0</v>
      </c>
      <c r="H4589" s="15">
        <v>1651</v>
      </c>
      <c r="I4589" s="15">
        <v>1181.99</v>
      </c>
      <c r="J4589" s="15">
        <v>469.01</v>
      </c>
      <c r="K4589" s="16">
        <v>0.28407631999999999</v>
      </c>
      <c r="L4589" s="13" t="s">
        <v>20</v>
      </c>
    </row>
    <row r="4590" spans="1:12" ht="36">
      <c r="A4590" s="13" t="s">
        <v>4364</v>
      </c>
      <c r="B4590" s="14">
        <v>45799</v>
      </c>
      <c r="C4590" s="13" t="s">
        <v>3887</v>
      </c>
      <c r="D4590" s="13" t="s">
        <v>20</v>
      </c>
      <c r="E4590" s="13" t="s">
        <v>24</v>
      </c>
      <c r="F4590" s="15">
        <v>1651</v>
      </c>
      <c r="G4590" s="15">
        <v>0</v>
      </c>
      <c r="H4590" s="15">
        <v>1651</v>
      </c>
      <c r="I4590" s="15">
        <v>1172.99</v>
      </c>
      <c r="J4590" s="15">
        <v>478.01</v>
      </c>
      <c r="K4590" s="16">
        <v>0.28952756000000002</v>
      </c>
      <c r="L4590" s="13" t="s">
        <v>20</v>
      </c>
    </row>
    <row r="4591" spans="1:12" ht="36">
      <c r="A4591" s="13" t="s">
        <v>3125</v>
      </c>
      <c r="B4591" s="14">
        <v>45800</v>
      </c>
      <c r="C4591" s="13" t="s">
        <v>3887</v>
      </c>
      <c r="D4591" s="13" t="s">
        <v>20</v>
      </c>
      <c r="E4591" s="13" t="s">
        <v>24</v>
      </c>
      <c r="F4591" s="15">
        <v>0</v>
      </c>
      <c r="G4591" s="15">
        <v>1986.4</v>
      </c>
      <c r="H4591" s="15">
        <v>1986.4</v>
      </c>
      <c r="I4591" s="15">
        <v>350</v>
      </c>
      <c r="J4591" s="15">
        <v>1636.4</v>
      </c>
      <c r="K4591" s="16">
        <v>0.82380184999999995</v>
      </c>
      <c r="L4591" s="13" t="s">
        <v>20</v>
      </c>
    </row>
    <row r="4592" spans="1:12" ht="36">
      <c r="A4592" s="13" t="s">
        <v>4365</v>
      </c>
      <c r="B4592" s="14">
        <v>45800</v>
      </c>
      <c r="C4592" s="13" t="s">
        <v>3887</v>
      </c>
      <c r="D4592" s="13" t="s">
        <v>20</v>
      </c>
      <c r="E4592" s="13" t="s">
        <v>24</v>
      </c>
      <c r="F4592" s="15">
        <v>1514.18</v>
      </c>
      <c r="G4592" s="15">
        <v>0</v>
      </c>
      <c r="H4592" s="15">
        <v>1514.18</v>
      </c>
      <c r="I4592" s="15">
        <v>1288.1500000000001</v>
      </c>
      <c r="J4592" s="15">
        <v>226.03</v>
      </c>
      <c r="K4592" s="16">
        <v>0.14927551999999999</v>
      </c>
      <c r="L4592" s="13" t="s">
        <v>20</v>
      </c>
    </row>
    <row r="4593" spans="1:12" ht="36">
      <c r="A4593" s="13" t="s">
        <v>4366</v>
      </c>
      <c r="B4593" s="14">
        <v>45800</v>
      </c>
      <c r="C4593" s="13" t="s">
        <v>3887</v>
      </c>
      <c r="D4593" s="13" t="s">
        <v>20</v>
      </c>
      <c r="E4593" s="13" t="s">
        <v>24</v>
      </c>
      <c r="F4593" s="15">
        <v>998.02</v>
      </c>
      <c r="G4593" s="15">
        <v>0</v>
      </c>
      <c r="H4593" s="15">
        <v>998.02</v>
      </c>
      <c r="I4593" s="15">
        <v>825.12</v>
      </c>
      <c r="J4593" s="15">
        <v>172.9</v>
      </c>
      <c r="K4593" s="16">
        <v>0.17324302</v>
      </c>
      <c r="L4593" s="13" t="s">
        <v>20</v>
      </c>
    </row>
    <row r="4594" spans="1:12" ht="36">
      <c r="A4594" s="13" t="s">
        <v>4367</v>
      </c>
      <c r="B4594" s="14">
        <v>45800</v>
      </c>
      <c r="C4594" s="13" t="s">
        <v>3887</v>
      </c>
      <c r="D4594" s="13" t="s">
        <v>20</v>
      </c>
      <c r="E4594" s="13" t="s">
        <v>24</v>
      </c>
      <c r="F4594" s="15">
        <v>1651</v>
      </c>
      <c r="G4594" s="15">
        <v>0</v>
      </c>
      <c r="H4594" s="15">
        <v>1651</v>
      </c>
      <c r="I4594" s="15">
        <v>1272.22</v>
      </c>
      <c r="J4594" s="15">
        <v>378.78</v>
      </c>
      <c r="K4594" s="16">
        <v>0.22942459000000001</v>
      </c>
      <c r="L4594" s="13" t="s">
        <v>20</v>
      </c>
    </row>
    <row r="4595" spans="1:12" ht="36">
      <c r="A4595" s="13" t="s">
        <v>4368</v>
      </c>
      <c r="B4595" s="14">
        <v>45800</v>
      </c>
      <c r="C4595" s="13" t="s">
        <v>3887</v>
      </c>
      <c r="D4595" s="13" t="s">
        <v>20</v>
      </c>
      <c r="E4595" s="13" t="s">
        <v>24</v>
      </c>
      <c r="F4595" s="15">
        <v>1215.5999999999999</v>
      </c>
      <c r="G4595" s="15">
        <v>0</v>
      </c>
      <c r="H4595" s="15">
        <v>1215.5999999999999</v>
      </c>
      <c r="I4595" s="15">
        <v>791.36</v>
      </c>
      <c r="J4595" s="15">
        <v>424.24</v>
      </c>
      <c r="K4595" s="16">
        <v>0.34899637999999999</v>
      </c>
      <c r="L4595" s="13" t="s">
        <v>20</v>
      </c>
    </row>
    <row r="4596" spans="1:12" ht="36">
      <c r="A4596" s="13" t="s">
        <v>4369</v>
      </c>
      <c r="B4596" s="14">
        <v>45800</v>
      </c>
      <c r="C4596" s="13" t="s">
        <v>3887</v>
      </c>
      <c r="D4596" s="13" t="s">
        <v>20</v>
      </c>
      <c r="E4596" s="13" t="s">
        <v>24</v>
      </c>
      <c r="F4596" s="15">
        <v>1514.18</v>
      </c>
      <c r="G4596" s="15">
        <v>0</v>
      </c>
      <c r="H4596" s="15">
        <v>1514.18</v>
      </c>
      <c r="I4596" s="15">
        <v>1173.1500000000001</v>
      </c>
      <c r="J4596" s="15">
        <v>341.03</v>
      </c>
      <c r="K4596" s="16">
        <v>0.22522421000000001</v>
      </c>
      <c r="L4596" s="13" t="s">
        <v>20</v>
      </c>
    </row>
    <row r="4597" spans="1:12" ht="36">
      <c r="A4597" s="13" t="s">
        <v>4370</v>
      </c>
      <c r="B4597" s="14">
        <v>45800</v>
      </c>
      <c r="C4597" s="13" t="s">
        <v>3887</v>
      </c>
      <c r="D4597" s="13" t="s">
        <v>20</v>
      </c>
      <c r="E4597" s="13" t="s">
        <v>24</v>
      </c>
      <c r="F4597" s="15">
        <v>2309.02</v>
      </c>
      <c r="G4597" s="15">
        <v>0</v>
      </c>
      <c r="H4597" s="15">
        <v>2309.02</v>
      </c>
      <c r="I4597" s="15">
        <v>1788.34</v>
      </c>
      <c r="J4597" s="15">
        <v>520.67999999999995</v>
      </c>
      <c r="K4597" s="16">
        <v>0.22549826000000001</v>
      </c>
      <c r="L4597" s="13" t="s">
        <v>20</v>
      </c>
    </row>
    <row r="4598" spans="1:12" ht="36">
      <c r="A4598" s="13" t="s">
        <v>4371</v>
      </c>
      <c r="B4598" s="14">
        <v>45800</v>
      </c>
      <c r="C4598" s="13" t="s">
        <v>3887</v>
      </c>
      <c r="D4598" s="13" t="s">
        <v>20</v>
      </c>
      <c r="E4598" s="13" t="s">
        <v>24</v>
      </c>
      <c r="F4598" s="15">
        <v>1215.5999999999999</v>
      </c>
      <c r="G4598" s="15">
        <v>0</v>
      </c>
      <c r="H4598" s="15">
        <v>1215.5999999999999</v>
      </c>
      <c r="I4598" s="15">
        <v>791.36</v>
      </c>
      <c r="J4598" s="15">
        <v>424.24</v>
      </c>
      <c r="K4598" s="16">
        <v>0.34899637999999999</v>
      </c>
      <c r="L4598" s="13" t="s">
        <v>20</v>
      </c>
    </row>
    <row r="4599" spans="1:12" ht="36">
      <c r="A4599" s="13" t="s">
        <v>3486</v>
      </c>
      <c r="B4599" s="14">
        <v>45804</v>
      </c>
      <c r="C4599" s="13" t="s">
        <v>3887</v>
      </c>
      <c r="D4599" s="13" t="s">
        <v>20</v>
      </c>
      <c r="E4599" s="13" t="s">
        <v>24</v>
      </c>
      <c r="F4599" s="15">
        <v>0</v>
      </c>
      <c r="G4599" s="15">
        <v>0</v>
      </c>
      <c r="H4599" s="15">
        <v>0</v>
      </c>
      <c r="I4599" s="15">
        <v>-16.170000000000002</v>
      </c>
      <c r="J4599" s="15">
        <v>16.170000000000002</v>
      </c>
      <c r="K4599" s="16">
        <v>0</v>
      </c>
      <c r="L4599" s="13" t="s">
        <v>20</v>
      </c>
    </row>
    <row r="4600" spans="1:12" ht="36">
      <c r="A4600" s="13" t="s">
        <v>4372</v>
      </c>
      <c r="B4600" s="14">
        <v>45804</v>
      </c>
      <c r="C4600" s="13" t="s">
        <v>3887</v>
      </c>
      <c r="D4600" s="13" t="s">
        <v>20</v>
      </c>
      <c r="E4600" s="13" t="s">
        <v>24</v>
      </c>
      <c r="F4600" s="15">
        <v>1267.0999999999999</v>
      </c>
      <c r="G4600" s="15">
        <v>0</v>
      </c>
      <c r="H4600" s="15">
        <v>1267.0999999999999</v>
      </c>
      <c r="I4600" s="15">
        <v>1317.72</v>
      </c>
      <c r="J4600" s="15">
        <v>-50.62</v>
      </c>
      <c r="K4600" s="16">
        <v>-3.9949489999999997E-2</v>
      </c>
      <c r="L4600" s="13" t="s">
        <v>20</v>
      </c>
    </row>
    <row r="4601" spans="1:12" ht="36">
      <c r="A4601" s="13" t="s">
        <v>4373</v>
      </c>
      <c r="B4601" s="14">
        <v>45804</v>
      </c>
      <c r="C4601" s="13" t="s">
        <v>3887</v>
      </c>
      <c r="D4601" s="13" t="s">
        <v>20</v>
      </c>
      <c r="E4601" s="13" t="s">
        <v>24</v>
      </c>
      <c r="F4601" s="15">
        <v>1651</v>
      </c>
      <c r="G4601" s="15">
        <v>0</v>
      </c>
      <c r="H4601" s="15">
        <v>1651</v>
      </c>
      <c r="I4601" s="15">
        <v>1245.3</v>
      </c>
      <c r="J4601" s="15">
        <v>405.7</v>
      </c>
      <c r="K4601" s="16">
        <v>0.24572985999999999</v>
      </c>
      <c r="L4601" s="13" t="s">
        <v>20</v>
      </c>
    </row>
    <row r="4602" spans="1:12">
      <c r="A4602" s="13" t="s">
        <v>4374</v>
      </c>
      <c r="B4602" s="14">
        <v>45804</v>
      </c>
      <c r="C4602" s="13" t="s">
        <v>21</v>
      </c>
      <c r="D4602" s="13" t="s">
        <v>20</v>
      </c>
      <c r="E4602" s="13" t="s">
        <v>24</v>
      </c>
      <c r="F4602" s="15">
        <v>166135.07999999999</v>
      </c>
      <c r="G4602" s="15">
        <v>0</v>
      </c>
      <c r="H4602" s="15">
        <v>166135.07999999999</v>
      </c>
      <c r="I4602" s="15">
        <v>136086.35999999999</v>
      </c>
      <c r="J4602" s="15">
        <v>30048.720000000001</v>
      </c>
      <c r="K4602" s="16">
        <v>0.18086921</v>
      </c>
      <c r="L4602" s="13" t="s">
        <v>20</v>
      </c>
    </row>
    <row r="4603" spans="1:12">
      <c r="A4603" s="13" t="s">
        <v>4375</v>
      </c>
      <c r="B4603" s="14">
        <v>45804</v>
      </c>
      <c r="C4603" s="13" t="s">
        <v>21</v>
      </c>
      <c r="D4603" s="13" t="s">
        <v>20</v>
      </c>
      <c r="E4603" s="13" t="s">
        <v>24</v>
      </c>
      <c r="F4603" s="15">
        <v>152698</v>
      </c>
      <c r="G4603" s="15">
        <v>0</v>
      </c>
      <c r="H4603" s="15">
        <v>152698</v>
      </c>
      <c r="I4603" s="15">
        <v>127612</v>
      </c>
      <c r="J4603" s="15">
        <v>25086</v>
      </c>
      <c r="K4603" s="16">
        <v>0.16428506000000001</v>
      </c>
      <c r="L4603" s="13" t="s">
        <v>20</v>
      </c>
    </row>
    <row r="4604" spans="1:12" ht="36">
      <c r="A4604" s="13" t="s">
        <v>4376</v>
      </c>
      <c r="B4604" s="14">
        <v>45804</v>
      </c>
      <c r="C4604" s="13" t="s">
        <v>3887</v>
      </c>
      <c r="D4604" s="13" t="s">
        <v>20</v>
      </c>
      <c r="E4604" s="13" t="s">
        <v>24</v>
      </c>
      <c r="F4604" s="15">
        <v>1514.18</v>
      </c>
      <c r="G4604" s="15">
        <v>0</v>
      </c>
      <c r="H4604" s="15">
        <v>1514.18</v>
      </c>
      <c r="I4604" s="15">
        <v>1173.1500000000001</v>
      </c>
      <c r="J4604" s="15">
        <v>341.03</v>
      </c>
      <c r="K4604" s="16">
        <v>0.22522421000000001</v>
      </c>
      <c r="L4604" s="13" t="s">
        <v>20</v>
      </c>
    </row>
    <row r="4605" spans="1:12" ht="36">
      <c r="A4605" s="13" t="s">
        <v>4377</v>
      </c>
      <c r="B4605" s="14">
        <v>45804</v>
      </c>
      <c r="C4605" s="13" t="s">
        <v>3887</v>
      </c>
      <c r="D4605" s="13" t="s">
        <v>20</v>
      </c>
      <c r="E4605" s="13" t="s">
        <v>24</v>
      </c>
      <c r="F4605" s="15">
        <v>1514.18</v>
      </c>
      <c r="G4605" s="15">
        <v>0</v>
      </c>
      <c r="H4605" s="15">
        <v>1514.18</v>
      </c>
      <c r="I4605" s="15">
        <v>1210.6500000000001</v>
      </c>
      <c r="J4605" s="15">
        <v>303.52999999999997</v>
      </c>
      <c r="K4605" s="16">
        <v>0.20045832999999999</v>
      </c>
      <c r="L4605" s="13" t="s">
        <v>20</v>
      </c>
    </row>
    <row r="4606" spans="1:12" ht="36">
      <c r="A4606" s="13" t="s">
        <v>4378</v>
      </c>
      <c r="B4606" s="14">
        <v>45804</v>
      </c>
      <c r="C4606" s="13" t="s">
        <v>3887</v>
      </c>
      <c r="D4606" s="13" t="s">
        <v>20</v>
      </c>
      <c r="E4606" s="13" t="s">
        <v>24</v>
      </c>
      <c r="F4606" s="15">
        <v>1215.5999999999999</v>
      </c>
      <c r="G4606" s="15">
        <v>0</v>
      </c>
      <c r="H4606" s="15">
        <v>1215.5999999999999</v>
      </c>
      <c r="I4606" s="15">
        <v>708.36</v>
      </c>
      <c r="J4606" s="15">
        <v>507.24</v>
      </c>
      <c r="K4606" s="16">
        <v>0.41727542000000001</v>
      </c>
      <c r="L4606" s="13" t="s">
        <v>20</v>
      </c>
    </row>
    <row r="4607" spans="1:12" ht="36">
      <c r="A4607" s="13" t="s">
        <v>4379</v>
      </c>
      <c r="B4607" s="14">
        <v>45804</v>
      </c>
      <c r="C4607" s="13" t="s">
        <v>3887</v>
      </c>
      <c r="D4607" s="13" t="s">
        <v>20</v>
      </c>
      <c r="E4607" s="13" t="s">
        <v>24</v>
      </c>
      <c r="F4607" s="15">
        <v>1651</v>
      </c>
      <c r="G4607" s="15">
        <v>0</v>
      </c>
      <c r="H4607" s="15">
        <v>1651</v>
      </c>
      <c r="I4607" s="15">
        <v>1239.22</v>
      </c>
      <c r="J4607" s="15">
        <v>411.78</v>
      </c>
      <c r="K4607" s="16">
        <v>0.24941247999999999</v>
      </c>
      <c r="L4607" s="13" t="s">
        <v>20</v>
      </c>
    </row>
    <row r="4608" spans="1:12" ht="36">
      <c r="A4608" s="13" t="s">
        <v>3538</v>
      </c>
      <c r="B4608" s="14">
        <v>45805</v>
      </c>
      <c r="C4608" s="13" t="s">
        <v>3887</v>
      </c>
      <c r="D4608" s="13" t="s">
        <v>20</v>
      </c>
      <c r="E4608" s="13" t="s">
        <v>24</v>
      </c>
      <c r="F4608" s="15">
        <v>0</v>
      </c>
      <c r="G4608" s="15">
        <v>0</v>
      </c>
      <c r="H4608" s="15">
        <v>0</v>
      </c>
      <c r="I4608" s="15">
        <v>-16.170000000000002</v>
      </c>
      <c r="J4608" s="15">
        <v>16.170000000000002</v>
      </c>
      <c r="K4608" s="16">
        <v>0</v>
      </c>
      <c r="L4608" s="13" t="s">
        <v>20</v>
      </c>
    </row>
    <row r="4609" spans="1:12" ht="36">
      <c r="A4609" s="13" t="s">
        <v>4361</v>
      </c>
      <c r="B4609" s="14">
        <v>45805</v>
      </c>
      <c r="C4609" s="13" t="s">
        <v>3887</v>
      </c>
      <c r="D4609" s="13" t="s">
        <v>20</v>
      </c>
      <c r="E4609" s="13" t="s">
        <v>24</v>
      </c>
      <c r="F4609" s="15">
        <v>0</v>
      </c>
      <c r="G4609" s="15">
        <v>0</v>
      </c>
      <c r="H4609" s="15">
        <v>0</v>
      </c>
      <c r="I4609" s="15">
        <v>-10.9</v>
      </c>
      <c r="J4609" s="15">
        <v>10.9</v>
      </c>
      <c r="K4609" s="16">
        <v>0</v>
      </c>
      <c r="L4609" s="13" t="s">
        <v>20</v>
      </c>
    </row>
    <row r="4610" spans="1:12">
      <c r="A4610" s="13" t="s">
        <v>38</v>
      </c>
      <c r="B4610" s="14">
        <v>45805</v>
      </c>
      <c r="C4610" s="13" t="s">
        <v>40</v>
      </c>
      <c r="D4610" s="13" t="s">
        <v>39</v>
      </c>
      <c r="E4610" s="13" t="s">
        <v>24</v>
      </c>
      <c r="F4610" s="15">
        <v>0</v>
      </c>
      <c r="G4610" s="15">
        <v>0</v>
      </c>
      <c r="H4610" s="15">
        <v>0</v>
      </c>
      <c r="I4610" s="15">
        <v>264.60000000000002</v>
      </c>
      <c r="J4610" s="15">
        <v>-264.60000000000002</v>
      </c>
      <c r="K4610" s="16">
        <v>0</v>
      </c>
      <c r="L4610" s="13" t="s">
        <v>20</v>
      </c>
    </row>
    <row r="4611" spans="1:12" ht="36">
      <c r="A4611" s="13" t="s">
        <v>4380</v>
      </c>
      <c r="B4611" s="14">
        <v>45805</v>
      </c>
      <c r="C4611" s="13" t="s">
        <v>3887</v>
      </c>
      <c r="D4611" s="13" t="s">
        <v>20</v>
      </c>
      <c r="E4611" s="13" t="s">
        <v>24</v>
      </c>
      <c r="F4611" s="15">
        <v>1986.4</v>
      </c>
      <c r="G4611" s="15">
        <v>0</v>
      </c>
      <c r="H4611" s="15">
        <v>1986.4</v>
      </c>
      <c r="I4611" s="15">
        <v>1665.53</v>
      </c>
      <c r="J4611" s="15">
        <v>320.87</v>
      </c>
      <c r="K4611" s="16">
        <v>0.16153343000000001</v>
      </c>
      <c r="L4611" s="13" t="s">
        <v>20</v>
      </c>
    </row>
    <row r="4612" spans="1:12" ht="36">
      <c r="A4612" s="13" t="s">
        <v>4381</v>
      </c>
      <c r="B4612" s="14">
        <v>45805</v>
      </c>
      <c r="C4612" s="13" t="s">
        <v>3887</v>
      </c>
      <c r="D4612" s="13" t="s">
        <v>20</v>
      </c>
      <c r="E4612" s="13" t="s">
        <v>24</v>
      </c>
      <c r="F4612" s="15">
        <v>1651</v>
      </c>
      <c r="G4612" s="15">
        <v>0</v>
      </c>
      <c r="H4612" s="15">
        <v>1651</v>
      </c>
      <c r="I4612" s="15">
        <v>1197.22</v>
      </c>
      <c r="J4612" s="15">
        <v>453.78</v>
      </c>
      <c r="K4612" s="16">
        <v>0.27485161000000002</v>
      </c>
      <c r="L4612" s="13" t="s">
        <v>20</v>
      </c>
    </row>
    <row r="4613" spans="1:12" ht="36">
      <c r="A4613" s="13" t="s">
        <v>4382</v>
      </c>
      <c r="B4613" s="14">
        <v>45805</v>
      </c>
      <c r="C4613" s="13" t="s">
        <v>3887</v>
      </c>
      <c r="D4613" s="13" t="s">
        <v>20</v>
      </c>
      <c r="E4613" s="13" t="s">
        <v>24</v>
      </c>
      <c r="F4613" s="15">
        <v>2365.25</v>
      </c>
      <c r="G4613" s="15">
        <v>0</v>
      </c>
      <c r="H4613" s="15">
        <v>2365.25</v>
      </c>
      <c r="I4613" s="15">
        <v>1789.72</v>
      </c>
      <c r="J4613" s="15">
        <v>575.53</v>
      </c>
      <c r="K4613" s="16">
        <v>0.24332734</v>
      </c>
      <c r="L4613" s="13" t="s">
        <v>20</v>
      </c>
    </row>
    <row r="4614" spans="1:12" ht="36">
      <c r="A4614" s="13" t="s">
        <v>4383</v>
      </c>
      <c r="B4614" s="14">
        <v>45805</v>
      </c>
      <c r="C4614" s="13" t="s">
        <v>3887</v>
      </c>
      <c r="D4614" s="13" t="s">
        <v>20</v>
      </c>
      <c r="E4614" s="13" t="s">
        <v>24</v>
      </c>
      <c r="F4614" s="15">
        <v>2228.4299999999998</v>
      </c>
      <c r="G4614" s="15">
        <v>0</v>
      </c>
      <c r="H4614" s="15">
        <v>2228.4299999999998</v>
      </c>
      <c r="I4614" s="15">
        <v>1737.65</v>
      </c>
      <c r="J4614" s="15">
        <v>490.78</v>
      </c>
      <c r="K4614" s="16">
        <v>0.22023577</v>
      </c>
      <c r="L4614" s="13" t="s">
        <v>20</v>
      </c>
    </row>
    <row r="4615" spans="1:12" ht="36">
      <c r="A4615" s="13" t="s">
        <v>4384</v>
      </c>
      <c r="B4615" s="14">
        <v>45805</v>
      </c>
      <c r="C4615" s="13" t="s">
        <v>3887</v>
      </c>
      <c r="D4615" s="13" t="s">
        <v>20</v>
      </c>
      <c r="E4615" s="13" t="s">
        <v>24</v>
      </c>
      <c r="F4615" s="15">
        <v>1215.5999999999999</v>
      </c>
      <c r="G4615" s="15">
        <v>0</v>
      </c>
      <c r="H4615" s="15">
        <v>1215.5999999999999</v>
      </c>
      <c r="I4615" s="15">
        <v>691.36</v>
      </c>
      <c r="J4615" s="15">
        <v>524.24</v>
      </c>
      <c r="K4615" s="16">
        <v>0.43126028</v>
      </c>
      <c r="L4615" s="13" t="s">
        <v>20</v>
      </c>
    </row>
    <row r="4616" spans="1:12" ht="36">
      <c r="A4616" s="13" t="s">
        <v>4385</v>
      </c>
      <c r="B4616" s="14">
        <v>45805</v>
      </c>
      <c r="C4616" s="13" t="s">
        <v>3887</v>
      </c>
      <c r="D4616" s="13" t="s">
        <v>20</v>
      </c>
      <c r="E4616" s="13" t="s">
        <v>24</v>
      </c>
      <c r="F4616" s="15">
        <v>1267.0999999999999</v>
      </c>
      <c r="G4616" s="15">
        <v>0</v>
      </c>
      <c r="H4616" s="15">
        <v>1267.0999999999999</v>
      </c>
      <c r="I4616" s="15">
        <v>1030.72</v>
      </c>
      <c r="J4616" s="15">
        <v>236.38</v>
      </c>
      <c r="K4616" s="16">
        <v>0.18655197000000001</v>
      </c>
      <c r="L4616" s="13" t="s">
        <v>20</v>
      </c>
    </row>
    <row r="4617" spans="1:12">
      <c r="A4617" s="13" t="s">
        <v>3439</v>
      </c>
      <c r="B4617" s="14">
        <v>45806</v>
      </c>
      <c r="C4617" s="13" t="s">
        <v>21</v>
      </c>
      <c r="D4617" s="13" t="s">
        <v>20</v>
      </c>
      <c r="E4617" s="13" t="s">
        <v>24</v>
      </c>
      <c r="F4617" s="15">
        <v>0</v>
      </c>
      <c r="G4617" s="15">
        <v>0</v>
      </c>
      <c r="H4617" s="15">
        <v>0</v>
      </c>
      <c r="I4617" s="15">
        <v>-54</v>
      </c>
      <c r="J4617" s="15">
        <v>54</v>
      </c>
      <c r="K4617" s="16">
        <v>0</v>
      </c>
      <c r="L4617" s="13" t="s">
        <v>20</v>
      </c>
    </row>
    <row r="4618" spans="1:12" ht="36">
      <c r="A4618" s="13" t="s">
        <v>4292</v>
      </c>
      <c r="B4618" s="14">
        <v>45806</v>
      </c>
      <c r="C4618" s="13" t="s">
        <v>3887</v>
      </c>
      <c r="D4618" s="13" t="s">
        <v>20</v>
      </c>
      <c r="E4618" s="13" t="s">
        <v>24</v>
      </c>
      <c r="F4618" s="15">
        <v>0</v>
      </c>
      <c r="G4618" s="15">
        <v>0</v>
      </c>
      <c r="H4618" s="15">
        <v>0</v>
      </c>
      <c r="I4618" s="15">
        <v>37.42</v>
      </c>
      <c r="J4618" s="15">
        <v>-37.42</v>
      </c>
      <c r="K4618" s="16">
        <v>0</v>
      </c>
      <c r="L4618" s="13" t="s">
        <v>20</v>
      </c>
    </row>
    <row r="4619" spans="1:12" ht="36">
      <c r="A4619" s="13" t="s">
        <v>4370</v>
      </c>
      <c r="B4619" s="14">
        <v>45806</v>
      </c>
      <c r="C4619" s="13" t="s">
        <v>3887</v>
      </c>
      <c r="D4619" s="13" t="s">
        <v>20</v>
      </c>
      <c r="E4619" s="13" t="s">
        <v>24</v>
      </c>
      <c r="F4619" s="15">
        <v>0</v>
      </c>
      <c r="G4619" s="15">
        <v>0</v>
      </c>
      <c r="H4619" s="15">
        <v>0</v>
      </c>
      <c r="I4619" s="15">
        <v>-4.72</v>
      </c>
      <c r="J4619" s="15">
        <v>4.72</v>
      </c>
      <c r="K4619" s="16">
        <v>0</v>
      </c>
      <c r="L4619" s="13" t="s">
        <v>20</v>
      </c>
    </row>
    <row r="4620" spans="1:12" ht="36">
      <c r="A4620" s="13" t="s">
        <v>4386</v>
      </c>
      <c r="B4620" s="14">
        <v>45806</v>
      </c>
      <c r="C4620" s="13" t="s">
        <v>3887</v>
      </c>
      <c r="D4620" s="13" t="s">
        <v>20</v>
      </c>
      <c r="E4620" s="13" t="s">
        <v>24</v>
      </c>
      <c r="F4620" s="15">
        <v>1651</v>
      </c>
      <c r="G4620" s="15">
        <v>0</v>
      </c>
      <c r="H4620" s="15">
        <v>1651</v>
      </c>
      <c r="I4620" s="15">
        <v>1272.22</v>
      </c>
      <c r="J4620" s="15">
        <v>378.78</v>
      </c>
      <c r="K4620" s="16">
        <v>0.22942459000000001</v>
      </c>
      <c r="L4620" s="13" t="s">
        <v>20</v>
      </c>
    </row>
    <row r="4621" spans="1:12" ht="36">
      <c r="A4621" s="13" t="s">
        <v>4387</v>
      </c>
      <c r="B4621" s="14">
        <v>45806</v>
      </c>
      <c r="C4621" s="13" t="s">
        <v>3887</v>
      </c>
      <c r="D4621" s="13" t="s">
        <v>20</v>
      </c>
      <c r="E4621" s="13" t="s">
        <v>24</v>
      </c>
      <c r="F4621" s="15">
        <v>1514.18</v>
      </c>
      <c r="G4621" s="15">
        <v>0</v>
      </c>
      <c r="H4621" s="15">
        <v>1514.18</v>
      </c>
      <c r="I4621" s="15">
        <v>1115.1500000000001</v>
      </c>
      <c r="J4621" s="15">
        <v>399.03</v>
      </c>
      <c r="K4621" s="16">
        <v>0.26352877000000002</v>
      </c>
      <c r="L4621" s="13" t="s">
        <v>20</v>
      </c>
    </row>
    <row r="4622" spans="1:12" ht="36">
      <c r="A4622" s="13" t="s">
        <v>4388</v>
      </c>
      <c r="B4622" s="14">
        <v>45806</v>
      </c>
      <c r="C4622" s="13" t="s">
        <v>3887</v>
      </c>
      <c r="D4622" s="13" t="s">
        <v>20</v>
      </c>
      <c r="E4622" s="13" t="s">
        <v>24</v>
      </c>
      <c r="F4622" s="15">
        <v>998.02</v>
      </c>
      <c r="G4622" s="15">
        <v>0</v>
      </c>
      <c r="H4622" s="15">
        <v>998.02</v>
      </c>
      <c r="I4622" s="15">
        <v>937.12</v>
      </c>
      <c r="J4622" s="15">
        <v>60.9</v>
      </c>
      <c r="K4622" s="16">
        <v>6.1020820000000003E-2</v>
      </c>
      <c r="L4622" s="13" t="s">
        <v>20</v>
      </c>
    </row>
    <row r="4623" spans="1:12" ht="36">
      <c r="A4623" s="13" t="s">
        <v>4389</v>
      </c>
      <c r="B4623" s="14">
        <v>45806</v>
      </c>
      <c r="C4623" s="13" t="s">
        <v>3887</v>
      </c>
      <c r="D4623" s="13" t="s">
        <v>20</v>
      </c>
      <c r="E4623" s="13" t="s">
        <v>24</v>
      </c>
      <c r="F4623" s="15">
        <v>2309.02</v>
      </c>
      <c r="G4623" s="15">
        <v>0</v>
      </c>
      <c r="H4623" s="15">
        <v>2309.02</v>
      </c>
      <c r="I4623" s="15">
        <v>1762.34</v>
      </c>
      <c r="J4623" s="15">
        <v>546.67999999999995</v>
      </c>
      <c r="K4623" s="16">
        <v>0.23675845000000001</v>
      </c>
      <c r="L4623" s="13" t="s">
        <v>20</v>
      </c>
    </row>
    <row r="4624" spans="1:12">
      <c r="A4624" s="13" t="s">
        <v>2777</v>
      </c>
      <c r="B4624" s="14">
        <v>45807</v>
      </c>
      <c r="C4624" s="13" t="s">
        <v>21</v>
      </c>
      <c r="D4624" s="13" t="s">
        <v>20</v>
      </c>
      <c r="E4624" s="13" t="s">
        <v>24</v>
      </c>
      <c r="F4624" s="15">
        <v>0</v>
      </c>
      <c r="G4624" s="15">
        <v>0</v>
      </c>
      <c r="H4624" s="15">
        <v>0</v>
      </c>
      <c r="I4624" s="15">
        <v>6771.25</v>
      </c>
      <c r="J4624" s="15">
        <v>-6771.25</v>
      </c>
      <c r="K4624" s="16">
        <v>0</v>
      </c>
      <c r="L4624" s="13" t="s">
        <v>20</v>
      </c>
    </row>
    <row r="4625" spans="1:12">
      <c r="A4625" s="13" t="s">
        <v>1678</v>
      </c>
      <c r="B4625" s="14">
        <v>45807</v>
      </c>
      <c r="C4625" s="13" t="s">
        <v>21</v>
      </c>
      <c r="D4625" s="13" t="s">
        <v>20</v>
      </c>
      <c r="E4625" s="13" t="s">
        <v>24</v>
      </c>
      <c r="F4625" s="15">
        <v>0</v>
      </c>
      <c r="G4625" s="15">
        <v>0</v>
      </c>
      <c r="H4625" s="15">
        <v>0</v>
      </c>
      <c r="I4625" s="15">
        <v>75</v>
      </c>
      <c r="J4625" s="15">
        <v>-75</v>
      </c>
      <c r="K4625" s="16">
        <v>0</v>
      </c>
      <c r="L4625" s="13" t="s">
        <v>20</v>
      </c>
    </row>
    <row r="4626" spans="1:12">
      <c r="A4626" s="13" t="s">
        <v>4314</v>
      </c>
      <c r="B4626" s="14">
        <v>45807</v>
      </c>
      <c r="C4626" s="13" t="s">
        <v>21</v>
      </c>
      <c r="D4626" s="13" t="s">
        <v>20</v>
      </c>
      <c r="E4626" s="13" t="s">
        <v>24</v>
      </c>
      <c r="F4626" s="15">
        <v>0</v>
      </c>
      <c r="G4626" s="15">
        <v>0</v>
      </c>
      <c r="H4626" s="15">
        <v>0</v>
      </c>
      <c r="I4626" s="15">
        <v>318.75</v>
      </c>
      <c r="J4626" s="15">
        <v>-318.75</v>
      </c>
      <c r="K4626" s="16">
        <v>0</v>
      </c>
      <c r="L4626" s="13" t="s">
        <v>20</v>
      </c>
    </row>
    <row r="4627" spans="1:12">
      <c r="A4627" s="13" t="s">
        <v>4390</v>
      </c>
      <c r="B4627" s="14">
        <v>45807</v>
      </c>
      <c r="C4627" s="13" t="s">
        <v>21</v>
      </c>
      <c r="D4627" s="13" t="s">
        <v>20</v>
      </c>
      <c r="E4627" s="13" t="s">
        <v>24</v>
      </c>
      <c r="F4627" s="15">
        <v>108956.39</v>
      </c>
      <c r="G4627" s="15">
        <v>0</v>
      </c>
      <c r="H4627" s="15">
        <v>108956.39</v>
      </c>
      <c r="I4627" s="15">
        <v>85184.36</v>
      </c>
      <c r="J4627" s="15">
        <v>23772.03</v>
      </c>
      <c r="K4627" s="16">
        <v>0.21817930999999999</v>
      </c>
      <c r="L4627" s="13" t="s">
        <v>20</v>
      </c>
    </row>
    <row r="4628" spans="1:12" ht="36">
      <c r="A4628" s="13" t="s">
        <v>4391</v>
      </c>
      <c r="B4628" s="14">
        <v>45807</v>
      </c>
      <c r="C4628" s="13" t="s">
        <v>3887</v>
      </c>
      <c r="D4628" s="13" t="s">
        <v>20</v>
      </c>
      <c r="E4628" s="13" t="s">
        <v>24</v>
      </c>
      <c r="F4628" s="15">
        <v>1986.4</v>
      </c>
      <c r="G4628" s="15">
        <v>0</v>
      </c>
      <c r="H4628" s="15">
        <v>1986.4</v>
      </c>
      <c r="I4628" s="15">
        <v>1580.53</v>
      </c>
      <c r="J4628" s="15">
        <v>405.87</v>
      </c>
      <c r="K4628" s="16">
        <v>0.20432441000000001</v>
      </c>
      <c r="L4628" s="13" t="s">
        <v>20</v>
      </c>
    </row>
    <row r="4629" spans="1:12" ht="36">
      <c r="A4629" s="13" t="s">
        <v>4392</v>
      </c>
      <c r="B4629" s="14">
        <v>45807</v>
      </c>
      <c r="C4629" s="13" t="s">
        <v>3887</v>
      </c>
      <c r="D4629" s="13" t="s">
        <v>20</v>
      </c>
      <c r="E4629" s="13" t="s">
        <v>24</v>
      </c>
      <c r="F4629" s="15">
        <v>2421.8000000000002</v>
      </c>
      <c r="G4629" s="15">
        <v>0</v>
      </c>
      <c r="H4629" s="15">
        <v>2421.8000000000002</v>
      </c>
      <c r="I4629" s="15">
        <v>1912.39</v>
      </c>
      <c r="J4629" s="15">
        <v>509.41</v>
      </c>
      <c r="K4629" s="16">
        <v>0.21034354999999999</v>
      </c>
      <c r="L4629" s="13" t="s">
        <v>20</v>
      </c>
    </row>
    <row r="4630" spans="1:12" ht="36">
      <c r="A4630" s="13" t="s">
        <v>4393</v>
      </c>
      <c r="B4630" s="14">
        <v>45807</v>
      </c>
      <c r="C4630" s="13" t="s">
        <v>3887</v>
      </c>
      <c r="D4630" s="13" t="s">
        <v>20</v>
      </c>
      <c r="E4630" s="13" t="s">
        <v>24</v>
      </c>
      <c r="F4630" s="15">
        <v>2228.4299999999998</v>
      </c>
      <c r="G4630" s="15">
        <v>0</v>
      </c>
      <c r="H4630" s="15">
        <v>2228.4299999999998</v>
      </c>
      <c r="I4630" s="15">
        <v>1712.65</v>
      </c>
      <c r="J4630" s="15">
        <v>515.78</v>
      </c>
      <c r="K4630" s="16">
        <v>0.23145442999999999</v>
      </c>
      <c r="L4630" s="13" t="s">
        <v>20</v>
      </c>
    </row>
    <row r="4631" spans="1:12" ht="24">
      <c r="A4631" s="13" t="s">
        <v>3484</v>
      </c>
      <c r="B4631" s="14">
        <v>45778</v>
      </c>
      <c r="C4631" s="13" t="s">
        <v>143</v>
      </c>
      <c r="D4631" s="13" t="s">
        <v>15</v>
      </c>
      <c r="E4631" s="13" t="s">
        <v>18</v>
      </c>
      <c r="F4631" s="15">
        <v>0</v>
      </c>
      <c r="G4631" s="15">
        <v>0</v>
      </c>
      <c r="H4631" s="15">
        <v>0</v>
      </c>
      <c r="I4631" s="15">
        <v>-141.18</v>
      </c>
      <c r="J4631" s="15">
        <v>141.18</v>
      </c>
      <c r="K4631" s="16">
        <v>0</v>
      </c>
      <c r="L4631" s="13" t="s">
        <v>240</v>
      </c>
    </row>
    <row r="4632" spans="1:12" ht="36">
      <c r="A4632" s="13" t="s">
        <v>678</v>
      </c>
      <c r="B4632" s="14">
        <v>45778</v>
      </c>
      <c r="C4632" s="13" t="s">
        <v>679</v>
      </c>
      <c r="D4632" s="13" t="s">
        <v>76</v>
      </c>
      <c r="E4632" s="13" t="s">
        <v>18</v>
      </c>
      <c r="F4632" s="15">
        <v>0</v>
      </c>
      <c r="G4632" s="15">
        <v>0</v>
      </c>
      <c r="H4632" s="15">
        <v>0</v>
      </c>
      <c r="I4632" s="15">
        <v>20</v>
      </c>
      <c r="J4632" s="15">
        <v>-20</v>
      </c>
      <c r="K4632" s="16">
        <v>0</v>
      </c>
      <c r="L4632" s="13" t="s">
        <v>240</v>
      </c>
    </row>
    <row r="4633" spans="1:12" ht="24">
      <c r="A4633" s="13" t="s">
        <v>3484</v>
      </c>
      <c r="B4633" s="14">
        <v>45779</v>
      </c>
      <c r="C4633" s="13" t="s">
        <v>143</v>
      </c>
      <c r="D4633" s="13" t="s">
        <v>15</v>
      </c>
      <c r="E4633" s="13" t="s">
        <v>18</v>
      </c>
      <c r="F4633" s="15">
        <v>0</v>
      </c>
      <c r="G4633" s="15">
        <v>0</v>
      </c>
      <c r="H4633" s="15">
        <v>0</v>
      </c>
      <c r="I4633" s="15">
        <v>-13393.09</v>
      </c>
      <c r="J4633" s="15">
        <v>13393.09</v>
      </c>
      <c r="K4633" s="16">
        <v>0</v>
      </c>
      <c r="L4633" s="13" t="s">
        <v>240</v>
      </c>
    </row>
    <row r="4634" spans="1:12" ht="24">
      <c r="A4634" s="13" t="s">
        <v>4394</v>
      </c>
      <c r="B4634" s="14">
        <v>45779</v>
      </c>
      <c r="C4634" s="13" t="s">
        <v>132</v>
      </c>
      <c r="D4634" s="13" t="s">
        <v>15</v>
      </c>
      <c r="E4634" s="13" t="s">
        <v>18</v>
      </c>
      <c r="F4634" s="15">
        <v>1880</v>
      </c>
      <c r="G4634" s="15">
        <v>0</v>
      </c>
      <c r="H4634" s="15">
        <v>1880</v>
      </c>
      <c r="I4634" s="15">
        <v>1612.12</v>
      </c>
      <c r="J4634" s="15">
        <v>267.88</v>
      </c>
      <c r="K4634" s="16">
        <v>0.14248936000000001</v>
      </c>
      <c r="L4634" s="13" t="s">
        <v>240</v>
      </c>
    </row>
    <row r="4635" spans="1:12" ht="24">
      <c r="A4635" s="13" t="s">
        <v>4395</v>
      </c>
      <c r="B4635" s="14">
        <v>45779</v>
      </c>
      <c r="C4635" s="13" t="s">
        <v>132</v>
      </c>
      <c r="D4635" s="13" t="s">
        <v>15</v>
      </c>
      <c r="E4635" s="13" t="s">
        <v>18</v>
      </c>
      <c r="F4635" s="15">
        <v>934.2</v>
      </c>
      <c r="G4635" s="15">
        <v>0</v>
      </c>
      <c r="H4635" s="15">
        <v>934.2</v>
      </c>
      <c r="I4635" s="15">
        <v>820.44</v>
      </c>
      <c r="J4635" s="15">
        <v>113.76</v>
      </c>
      <c r="K4635" s="16">
        <v>0.12177264</v>
      </c>
      <c r="L4635" s="13" t="s">
        <v>240</v>
      </c>
    </row>
    <row r="4636" spans="1:12" ht="24">
      <c r="A4636" s="13" t="s">
        <v>3932</v>
      </c>
      <c r="B4636" s="14">
        <v>45784</v>
      </c>
      <c r="C4636" s="13" t="s">
        <v>132</v>
      </c>
      <c r="D4636" s="13" t="s">
        <v>15</v>
      </c>
      <c r="E4636" s="13" t="s">
        <v>18</v>
      </c>
      <c r="F4636" s="15">
        <v>13603</v>
      </c>
      <c r="G4636" s="15">
        <v>0</v>
      </c>
      <c r="H4636" s="15">
        <v>13603</v>
      </c>
      <c r="I4636" s="15">
        <v>12600.37</v>
      </c>
      <c r="J4636" s="15">
        <v>1002.63</v>
      </c>
      <c r="K4636" s="16">
        <v>7.3706540000000001E-2</v>
      </c>
      <c r="L4636" s="13" t="s">
        <v>240</v>
      </c>
    </row>
    <row r="4637" spans="1:12" ht="24">
      <c r="A4637" s="13" t="s">
        <v>436</v>
      </c>
      <c r="B4637" s="14">
        <v>45786</v>
      </c>
      <c r="C4637" s="13" t="s">
        <v>209</v>
      </c>
      <c r="D4637" s="13" t="s">
        <v>604</v>
      </c>
      <c r="E4637" s="13" t="s">
        <v>18</v>
      </c>
      <c r="F4637" s="15">
        <v>0</v>
      </c>
      <c r="G4637" s="15">
        <v>0</v>
      </c>
      <c r="H4637" s="15">
        <v>0</v>
      </c>
      <c r="I4637" s="15">
        <v>32.74</v>
      </c>
      <c r="J4637" s="15">
        <v>-32.74</v>
      </c>
      <c r="K4637" s="16">
        <v>0</v>
      </c>
      <c r="L4637" s="13" t="s">
        <v>240</v>
      </c>
    </row>
    <row r="4638" spans="1:12" ht="24">
      <c r="A4638" s="13" t="s">
        <v>3303</v>
      </c>
      <c r="B4638" s="14">
        <v>45786</v>
      </c>
      <c r="C4638" s="13" t="s">
        <v>143</v>
      </c>
      <c r="D4638" s="13" t="s">
        <v>15</v>
      </c>
      <c r="E4638" s="13" t="s">
        <v>18</v>
      </c>
      <c r="F4638" s="15">
        <v>0</v>
      </c>
      <c r="G4638" s="15">
        <v>0</v>
      </c>
      <c r="H4638" s="15">
        <v>0</v>
      </c>
      <c r="I4638" s="15">
        <v>47.36</v>
      </c>
      <c r="J4638" s="15">
        <v>-47.36</v>
      </c>
      <c r="K4638" s="16">
        <v>0</v>
      </c>
      <c r="L4638" s="13" t="s">
        <v>240</v>
      </c>
    </row>
    <row r="4639" spans="1:12" ht="24">
      <c r="A4639" s="13" t="s">
        <v>4396</v>
      </c>
      <c r="B4639" s="14">
        <v>45786</v>
      </c>
      <c r="C4639" s="13" t="s">
        <v>132</v>
      </c>
      <c r="D4639" s="13" t="s">
        <v>15</v>
      </c>
      <c r="E4639" s="13" t="s">
        <v>18</v>
      </c>
      <c r="F4639" s="15">
        <v>6738</v>
      </c>
      <c r="G4639" s="15">
        <v>0</v>
      </c>
      <c r="H4639" s="15">
        <v>6738</v>
      </c>
      <c r="I4639" s="15">
        <v>5333.33</v>
      </c>
      <c r="J4639" s="15">
        <v>1404.67</v>
      </c>
      <c r="K4639" s="16">
        <v>0.20846987</v>
      </c>
      <c r="L4639" s="13" t="s">
        <v>240</v>
      </c>
    </row>
    <row r="4640" spans="1:12" ht="24">
      <c r="A4640" s="13" t="s">
        <v>4397</v>
      </c>
      <c r="B4640" s="14">
        <v>45786</v>
      </c>
      <c r="C4640" s="13" t="s">
        <v>143</v>
      </c>
      <c r="D4640" s="13" t="s">
        <v>15</v>
      </c>
      <c r="E4640" s="13" t="s">
        <v>18</v>
      </c>
      <c r="F4640" s="15">
        <v>11950</v>
      </c>
      <c r="G4640" s="15">
        <v>0</v>
      </c>
      <c r="H4640" s="15">
        <v>11950</v>
      </c>
      <c r="I4640" s="15">
        <v>8328.3799999999992</v>
      </c>
      <c r="J4640" s="15">
        <v>3621.62</v>
      </c>
      <c r="K4640" s="16">
        <v>0.30306443999999999</v>
      </c>
      <c r="L4640" s="13" t="s">
        <v>240</v>
      </c>
    </row>
    <row r="4641" spans="1:12" ht="24">
      <c r="A4641" s="13" t="s">
        <v>3932</v>
      </c>
      <c r="B4641" s="14">
        <v>45789</v>
      </c>
      <c r="C4641" s="13" t="s">
        <v>132</v>
      </c>
      <c r="D4641" s="13" t="s">
        <v>15</v>
      </c>
      <c r="E4641" s="13" t="s">
        <v>18</v>
      </c>
      <c r="F4641" s="15">
        <v>0</v>
      </c>
      <c r="G4641" s="15">
        <v>0</v>
      </c>
      <c r="H4641" s="15">
        <v>0</v>
      </c>
      <c r="I4641" s="15">
        <v>5.8</v>
      </c>
      <c r="J4641" s="15">
        <v>-5.8</v>
      </c>
      <c r="K4641" s="16">
        <v>0</v>
      </c>
      <c r="L4641" s="13" t="s">
        <v>240</v>
      </c>
    </row>
    <row r="4642" spans="1:12" ht="24">
      <c r="A4642" s="13" t="s">
        <v>4396</v>
      </c>
      <c r="B4642" s="14">
        <v>45789</v>
      </c>
      <c r="C4642" s="13" t="s">
        <v>132</v>
      </c>
      <c r="D4642" s="13" t="s">
        <v>15</v>
      </c>
      <c r="E4642" s="13" t="s">
        <v>18</v>
      </c>
      <c r="F4642" s="15">
        <v>0</v>
      </c>
      <c r="G4642" s="15">
        <v>0</v>
      </c>
      <c r="H4642" s="15">
        <v>0</v>
      </c>
      <c r="I4642" s="15">
        <v>-385.33</v>
      </c>
      <c r="J4642" s="15">
        <v>385.33</v>
      </c>
      <c r="K4642" s="16">
        <v>0</v>
      </c>
      <c r="L4642" s="13" t="s">
        <v>240</v>
      </c>
    </row>
    <row r="4643" spans="1:12" ht="24">
      <c r="A4643" s="13" t="s">
        <v>3932</v>
      </c>
      <c r="B4643" s="14">
        <v>45791</v>
      </c>
      <c r="C4643" s="13" t="s">
        <v>132</v>
      </c>
      <c r="D4643" s="13" t="s">
        <v>15</v>
      </c>
      <c r="E4643" s="13" t="s">
        <v>18</v>
      </c>
      <c r="F4643" s="15">
        <v>0</v>
      </c>
      <c r="G4643" s="15">
        <v>0</v>
      </c>
      <c r="H4643" s="15">
        <v>0</v>
      </c>
      <c r="I4643" s="15">
        <v>195</v>
      </c>
      <c r="J4643" s="15">
        <v>-195</v>
      </c>
      <c r="K4643" s="16">
        <v>0</v>
      </c>
      <c r="L4643" s="13" t="s">
        <v>240</v>
      </c>
    </row>
    <row r="4644" spans="1:12" ht="48">
      <c r="A4644" s="13" t="s">
        <v>3256</v>
      </c>
      <c r="B4644" s="14">
        <v>45791</v>
      </c>
      <c r="C4644" s="13" t="s">
        <v>3257</v>
      </c>
      <c r="D4644" s="13" t="s">
        <v>15</v>
      </c>
      <c r="E4644" s="13" t="s">
        <v>18</v>
      </c>
      <c r="F4644" s="15">
        <v>0</v>
      </c>
      <c r="G4644" s="15">
        <v>0</v>
      </c>
      <c r="H4644" s="15">
        <v>0</v>
      </c>
      <c r="I4644" s="15">
        <v>100</v>
      </c>
      <c r="J4644" s="15">
        <v>-100</v>
      </c>
      <c r="K4644" s="16">
        <v>0</v>
      </c>
      <c r="L4644" s="13" t="s">
        <v>240</v>
      </c>
    </row>
    <row r="4645" spans="1:12" ht="24">
      <c r="A4645" s="13" t="s">
        <v>4396</v>
      </c>
      <c r="B4645" s="14">
        <v>45792</v>
      </c>
      <c r="C4645" s="13" t="s">
        <v>132</v>
      </c>
      <c r="D4645" s="13" t="s">
        <v>15</v>
      </c>
      <c r="E4645" s="13" t="s">
        <v>18</v>
      </c>
      <c r="F4645" s="15">
        <v>0</v>
      </c>
      <c r="G4645" s="15">
        <v>0</v>
      </c>
      <c r="H4645" s="15">
        <v>0</v>
      </c>
      <c r="I4645" s="15">
        <v>-63.81</v>
      </c>
      <c r="J4645" s="15">
        <v>63.81</v>
      </c>
      <c r="K4645" s="16">
        <v>0</v>
      </c>
      <c r="L4645" s="13" t="s">
        <v>240</v>
      </c>
    </row>
    <row r="4646" spans="1:12" ht="24">
      <c r="A4646" s="13" t="s">
        <v>3303</v>
      </c>
      <c r="B4646" s="14">
        <v>45792</v>
      </c>
      <c r="C4646" s="13" t="s">
        <v>143</v>
      </c>
      <c r="D4646" s="13" t="s">
        <v>15</v>
      </c>
      <c r="E4646" s="13" t="s">
        <v>18</v>
      </c>
      <c r="F4646" s="15">
        <v>0</v>
      </c>
      <c r="G4646" s="15">
        <v>-27321</v>
      </c>
      <c r="H4646" s="15">
        <v>-27321</v>
      </c>
      <c r="I4646" s="15">
        <v>-24735.91</v>
      </c>
      <c r="J4646" s="15">
        <v>-2585.09</v>
      </c>
      <c r="K4646" s="16">
        <v>9.4619159999999994E-2</v>
      </c>
      <c r="L4646" s="13" t="s">
        <v>240</v>
      </c>
    </row>
    <row r="4647" spans="1:12" ht="24">
      <c r="A4647" s="13" t="s">
        <v>3303</v>
      </c>
      <c r="B4647" s="14">
        <v>45793</v>
      </c>
      <c r="C4647" s="13" t="s">
        <v>143</v>
      </c>
      <c r="D4647" s="13" t="s">
        <v>15</v>
      </c>
      <c r="E4647" s="13" t="s">
        <v>18</v>
      </c>
      <c r="F4647" s="15">
        <v>0</v>
      </c>
      <c r="G4647" s="15">
        <v>0</v>
      </c>
      <c r="H4647" s="15">
        <v>0</v>
      </c>
      <c r="I4647" s="15">
        <v>95.63</v>
      </c>
      <c r="J4647" s="15">
        <v>-95.63</v>
      </c>
      <c r="K4647" s="16">
        <v>0</v>
      </c>
      <c r="L4647" s="13" t="s">
        <v>240</v>
      </c>
    </row>
    <row r="4648" spans="1:12" ht="24">
      <c r="A4648" s="13" t="s">
        <v>4398</v>
      </c>
      <c r="B4648" s="14">
        <v>45798</v>
      </c>
      <c r="C4648" s="13" t="s">
        <v>143</v>
      </c>
      <c r="D4648" s="13" t="s">
        <v>15</v>
      </c>
      <c r="E4648" s="13" t="s">
        <v>18</v>
      </c>
      <c r="F4648" s="15">
        <v>607103</v>
      </c>
      <c r="G4648" s="15">
        <v>0</v>
      </c>
      <c r="H4648" s="15">
        <v>607103</v>
      </c>
      <c r="I4648" s="15">
        <v>468666.74</v>
      </c>
      <c r="J4648" s="15">
        <v>138436.26</v>
      </c>
      <c r="K4648" s="16">
        <v>0.22802763000000001</v>
      </c>
      <c r="L4648" s="13" t="s">
        <v>240</v>
      </c>
    </row>
    <row r="4649" spans="1:12" ht="24">
      <c r="A4649" s="13" t="s">
        <v>4398</v>
      </c>
      <c r="B4649" s="14">
        <v>45799</v>
      </c>
      <c r="C4649" s="13" t="s">
        <v>143</v>
      </c>
      <c r="D4649" s="13" t="s">
        <v>15</v>
      </c>
      <c r="E4649" s="13" t="s">
        <v>18</v>
      </c>
      <c r="F4649" s="15">
        <v>0</v>
      </c>
      <c r="G4649" s="15">
        <v>0</v>
      </c>
      <c r="H4649" s="15">
        <v>0</v>
      </c>
      <c r="I4649" s="15">
        <v>32.119999999999997</v>
      </c>
      <c r="J4649" s="15">
        <v>-32.119999999999997</v>
      </c>
      <c r="K4649" s="16">
        <v>0</v>
      </c>
      <c r="L4649" s="13" t="s">
        <v>240</v>
      </c>
    </row>
    <row r="4650" spans="1:12" ht="24">
      <c r="A4650" s="13" t="s">
        <v>3484</v>
      </c>
      <c r="B4650" s="14">
        <v>45804</v>
      </c>
      <c r="C4650" s="13" t="s">
        <v>143</v>
      </c>
      <c r="D4650" s="13" t="s">
        <v>15</v>
      </c>
      <c r="E4650" s="13" t="s">
        <v>18</v>
      </c>
      <c r="F4650" s="15">
        <v>0</v>
      </c>
      <c r="G4650" s="15">
        <v>0</v>
      </c>
      <c r="H4650" s="15">
        <v>0</v>
      </c>
      <c r="I4650" s="15">
        <v>38.5</v>
      </c>
      <c r="J4650" s="15">
        <v>-38.5</v>
      </c>
      <c r="K4650" s="16">
        <v>0</v>
      </c>
      <c r="L4650" s="13" t="s">
        <v>240</v>
      </c>
    </row>
    <row r="4651" spans="1:12" ht="24">
      <c r="A4651" s="13" t="s">
        <v>2333</v>
      </c>
      <c r="B4651" s="14">
        <v>45805</v>
      </c>
      <c r="C4651" s="13" t="s">
        <v>2151</v>
      </c>
      <c r="D4651" s="13" t="s">
        <v>68</v>
      </c>
      <c r="E4651" s="13" t="s">
        <v>18</v>
      </c>
      <c r="F4651" s="15">
        <v>0</v>
      </c>
      <c r="G4651" s="15">
        <v>0</v>
      </c>
      <c r="H4651" s="15">
        <v>0</v>
      </c>
      <c r="I4651" s="15">
        <v>600.02</v>
      </c>
      <c r="J4651" s="15">
        <v>-600.02</v>
      </c>
      <c r="K4651" s="16">
        <v>0</v>
      </c>
      <c r="L4651" s="13" t="s">
        <v>240</v>
      </c>
    </row>
    <row r="4652" spans="1:12" ht="24">
      <c r="A4652" s="13" t="s">
        <v>4398</v>
      </c>
      <c r="B4652" s="14">
        <v>45805</v>
      </c>
      <c r="C4652" s="13" t="s">
        <v>143</v>
      </c>
      <c r="D4652" s="13" t="s">
        <v>15</v>
      </c>
      <c r="E4652" s="13" t="s">
        <v>18</v>
      </c>
      <c r="F4652" s="15">
        <v>0</v>
      </c>
      <c r="G4652" s="15">
        <v>0</v>
      </c>
      <c r="H4652" s="15">
        <v>0</v>
      </c>
      <c r="I4652" s="15">
        <v>-702.04</v>
      </c>
      <c r="J4652" s="15">
        <v>702.04</v>
      </c>
      <c r="K4652" s="16">
        <v>0</v>
      </c>
      <c r="L4652" s="13" t="s">
        <v>240</v>
      </c>
    </row>
    <row r="4653" spans="1:12" ht="24">
      <c r="A4653" s="13" t="s">
        <v>435</v>
      </c>
      <c r="B4653" s="14">
        <v>45805</v>
      </c>
      <c r="C4653" s="13" t="s">
        <v>209</v>
      </c>
      <c r="D4653" s="13" t="s">
        <v>604</v>
      </c>
      <c r="E4653" s="13" t="s">
        <v>18</v>
      </c>
      <c r="F4653" s="15">
        <v>0</v>
      </c>
      <c r="G4653" s="15">
        <v>0</v>
      </c>
      <c r="H4653" s="15">
        <v>0</v>
      </c>
      <c r="I4653" s="15">
        <v>1447.1</v>
      </c>
      <c r="J4653" s="15">
        <v>-1447.1</v>
      </c>
      <c r="K4653" s="16">
        <v>0</v>
      </c>
      <c r="L4653" s="13" t="s">
        <v>240</v>
      </c>
    </row>
    <row r="4654" spans="1:12" ht="24">
      <c r="A4654" s="13" t="s">
        <v>4398</v>
      </c>
      <c r="B4654" s="14">
        <v>45806</v>
      </c>
      <c r="C4654" s="13" t="s">
        <v>143</v>
      </c>
      <c r="D4654" s="13" t="s">
        <v>15</v>
      </c>
      <c r="E4654" s="13" t="s">
        <v>18</v>
      </c>
      <c r="F4654" s="15">
        <v>0</v>
      </c>
      <c r="G4654" s="15">
        <v>0</v>
      </c>
      <c r="H4654" s="15">
        <v>0</v>
      </c>
      <c r="I4654" s="15">
        <v>-3549.8</v>
      </c>
      <c r="J4654" s="15">
        <v>3549.8</v>
      </c>
      <c r="K4654" s="16">
        <v>0</v>
      </c>
      <c r="L4654" s="13" t="s">
        <v>240</v>
      </c>
    </row>
    <row r="4655" spans="1:12" ht="24">
      <c r="A4655" s="13" t="s">
        <v>3423</v>
      </c>
      <c r="B4655" s="14">
        <v>45807</v>
      </c>
      <c r="C4655" s="13" t="s">
        <v>143</v>
      </c>
      <c r="D4655" s="13" t="s">
        <v>15</v>
      </c>
      <c r="E4655" s="13" t="s">
        <v>18</v>
      </c>
      <c r="F4655" s="15">
        <v>0</v>
      </c>
      <c r="G4655" s="15">
        <v>0</v>
      </c>
      <c r="H4655" s="15">
        <v>0</v>
      </c>
      <c r="I4655" s="15">
        <v>2800</v>
      </c>
      <c r="J4655" s="15">
        <v>-2800</v>
      </c>
      <c r="K4655" s="16">
        <v>0</v>
      </c>
      <c r="L4655" s="13" t="s">
        <v>240</v>
      </c>
    </row>
    <row r="4656" spans="1:12" ht="24">
      <c r="A4656" s="13" t="s">
        <v>3427</v>
      </c>
      <c r="B4656" s="14">
        <v>45807</v>
      </c>
      <c r="C4656" s="13" t="s">
        <v>143</v>
      </c>
      <c r="D4656" s="13" t="s">
        <v>15</v>
      </c>
      <c r="E4656" s="13" t="s">
        <v>18</v>
      </c>
      <c r="F4656" s="15">
        <v>0</v>
      </c>
      <c r="G4656" s="15">
        <v>0</v>
      </c>
      <c r="H4656" s="15">
        <v>0</v>
      </c>
      <c r="I4656" s="15">
        <v>320</v>
      </c>
      <c r="J4656" s="15">
        <v>-320</v>
      </c>
      <c r="K4656" s="16">
        <v>0</v>
      </c>
      <c r="L4656" s="13" t="s">
        <v>240</v>
      </c>
    </row>
    <row r="4657" spans="1:12">
      <c r="A4657" s="13" t="s">
        <v>4399</v>
      </c>
      <c r="B4657" s="14">
        <v>45778</v>
      </c>
      <c r="C4657" s="13" t="s">
        <v>1957</v>
      </c>
      <c r="D4657" s="13" t="s">
        <v>59</v>
      </c>
      <c r="E4657" s="13" t="s">
        <v>18</v>
      </c>
      <c r="F4657" s="15">
        <v>51573.8</v>
      </c>
      <c r="G4657" s="15">
        <v>0</v>
      </c>
      <c r="H4657" s="15">
        <v>51573.8</v>
      </c>
      <c r="I4657" s="15">
        <v>40910</v>
      </c>
      <c r="J4657" s="15">
        <v>10663.8</v>
      </c>
      <c r="K4657" s="16">
        <v>0.20676778000000001</v>
      </c>
      <c r="L4657" s="13" t="s">
        <v>93</v>
      </c>
    </row>
    <row r="4658" spans="1:12">
      <c r="A4658" s="13" t="s">
        <v>4400</v>
      </c>
      <c r="B4658" s="14">
        <v>45778</v>
      </c>
      <c r="C4658" s="13" t="s">
        <v>1957</v>
      </c>
      <c r="D4658" s="13" t="s">
        <v>59</v>
      </c>
      <c r="E4658" s="13" t="s">
        <v>18</v>
      </c>
      <c r="F4658" s="15">
        <v>75708.59</v>
      </c>
      <c r="G4658" s="15">
        <v>0</v>
      </c>
      <c r="H4658" s="15">
        <v>75708.59</v>
      </c>
      <c r="I4658" s="15">
        <v>60348.9</v>
      </c>
      <c r="J4658" s="15">
        <v>15359.69</v>
      </c>
      <c r="K4658" s="16">
        <v>0.20287909000000001</v>
      </c>
      <c r="L4658" s="13" t="s">
        <v>93</v>
      </c>
    </row>
    <row r="4659" spans="1:12">
      <c r="A4659" s="13" t="s">
        <v>4401</v>
      </c>
      <c r="B4659" s="14">
        <v>45779</v>
      </c>
      <c r="C4659" s="13" t="s">
        <v>163</v>
      </c>
      <c r="D4659" s="13" t="s">
        <v>15</v>
      </c>
      <c r="E4659" s="13" t="s">
        <v>18</v>
      </c>
      <c r="F4659" s="15">
        <v>10200</v>
      </c>
      <c r="G4659" s="15">
        <v>0</v>
      </c>
      <c r="H4659" s="15">
        <v>10200</v>
      </c>
      <c r="I4659" s="15">
        <v>12141.48</v>
      </c>
      <c r="J4659" s="15">
        <v>-1941.48</v>
      </c>
      <c r="K4659" s="16">
        <v>-0.19034118</v>
      </c>
      <c r="L4659" s="13" t="s">
        <v>93</v>
      </c>
    </row>
    <row r="4660" spans="1:12">
      <c r="A4660" s="13" t="s">
        <v>3362</v>
      </c>
      <c r="B4660" s="14">
        <v>45784</v>
      </c>
      <c r="C4660" s="13" t="s">
        <v>3363</v>
      </c>
      <c r="D4660" s="13" t="s">
        <v>59</v>
      </c>
      <c r="E4660" s="13" t="s">
        <v>18</v>
      </c>
      <c r="F4660" s="15">
        <v>-249.4</v>
      </c>
      <c r="G4660" s="15">
        <v>0</v>
      </c>
      <c r="H4660" s="15">
        <v>-249.4</v>
      </c>
      <c r="I4660" s="15">
        <v>0</v>
      </c>
      <c r="J4660" s="15">
        <v>-249.4</v>
      </c>
      <c r="K4660" s="16">
        <v>1</v>
      </c>
      <c r="L4660" s="13" t="s">
        <v>93</v>
      </c>
    </row>
    <row r="4661" spans="1:12">
      <c r="A4661" s="13" t="s">
        <v>4402</v>
      </c>
      <c r="B4661" s="14">
        <v>45785</v>
      </c>
      <c r="C4661" s="13" t="s">
        <v>163</v>
      </c>
      <c r="D4661" s="13" t="s">
        <v>15</v>
      </c>
      <c r="E4661" s="13" t="s">
        <v>18</v>
      </c>
      <c r="F4661" s="15">
        <v>0</v>
      </c>
      <c r="G4661" s="15">
        <v>0</v>
      </c>
      <c r="H4661" s="15">
        <v>0</v>
      </c>
      <c r="I4661" s="15">
        <v>-2258.88</v>
      </c>
      <c r="J4661" s="15">
        <v>2258.88</v>
      </c>
      <c r="K4661" s="16">
        <v>0</v>
      </c>
      <c r="L4661" s="13" t="s">
        <v>93</v>
      </c>
    </row>
    <row r="4662" spans="1:12">
      <c r="A4662" s="13" t="s">
        <v>4403</v>
      </c>
      <c r="B4662" s="14">
        <v>45790</v>
      </c>
      <c r="C4662" s="13" t="s">
        <v>163</v>
      </c>
      <c r="D4662" s="13" t="s">
        <v>15</v>
      </c>
      <c r="E4662" s="13" t="s">
        <v>18</v>
      </c>
      <c r="F4662" s="15">
        <v>0</v>
      </c>
      <c r="G4662" s="15">
        <v>0</v>
      </c>
      <c r="H4662" s="15">
        <v>0</v>
      </c>
      <c r="I4662" s="15">
        <v>-4112.5</v>
      </c>
      <c r="J4662" s="15">
        <v>4112.5</v>
      </c>
      <c r="K4662" s="16">
        <v>0</v>
      </c>
      <c r="L4662" s="13" t="s">
        <v>93</v>
      </c>
    </row>
    <row r="4663" spans="1:12">
      <c r="A4663" s="13" t="s">
        <v>4399</v>
      </c>
      <c r="B4663" s="14">
        <v>45793</v>
      </c>
      <c r="C4663" s="13" t="s">
        <v>1957</v>
      </c>
      <c r="D4663" s="13" t="s">
        <v>59</v>
      </c>
      <c r="E4663" s="13" t="s">
        <v>18</v>
      </c>
      <c r="F4663" s="15">
        <v>0</v>
      </c>
      <c r="G4663" s="15">
        <v>0</v>
      </c>
      <c r="H4663" s="15">
        <v>0</v>
      </c>
      <c r="I4663" s="15">
        <v>3128</v>
      </c>
      <c r="J4663" s="15">
        <v>-3128</v>
      </c>
      <c r="K4663" s="16">
        <v>0</v>
      </c>
      <c r="L4663" s="13" t="s">
        <v>93</v>
      </c>
    </row>
    <row r="4664" spans="1:12">
      <c r="A4664" s="13" t="s">
        <v>3176</v>
      </c>
      <c r="B4664" s="14">
        <v>45793</v>
      </c>
      <c r="C4664" s="13" t="s">
        <v>1957</v>
      </c>
      <c r="D4664" s="13" t="s">
        <v>59</v>
      </c>
      <c r="E4664" s="13" t="s">
        <v>18</v>
      </c>
      <c r="F4664" s="15">
        <v>0</v>
      </c>
      <c r="G4664" s="15">
        <v>0</v>
      </c>
      <c r="H4664" s="15">
        <v>0</v>
      </c>
      <c r="I4664" s="15">
        <v>5074.5</v>
      </c>
      <c r="J4664" s="15">
        <v>-5074.5</v>
      </c>
      <c r="K4664" s="16">
        <v>0</v>
      </c>
      <c r="L4664" s="13" t="s">
        <v>93</v>
      </c>
    </row>
    <row r="4665" spans="1:12">
      <c r="A4665" s="13" t="s">
        <v>4400</v>
      </c>
      <c r="B4665" s="14">
        <v>45793</v>
      </c>
      <c r="C4665" s="13" t="s">
        <v>1957</v>
      </c>
      <c r="D4665" s="13" t="s">
        <v>59</v>
      </c>
      <c r="E4665" s="13" t="s">
        <v>18</v>
      </c>
      <c r="F4665" s="15">
        <v>0</v>
      </c>
      <c r="G4665" s="15">
        <v>857.5</v>
      </c>
      <c r="H4665" s="15">
        <v>857.5</v>
      </c>
      <c r="I4665" s="15">
        <v>686</v>
      </c>
      <c r="J4665" s="15">
        <v>171.5</v>
      </c>
      <c r="K4665" s="16">
        <v>0.2</v>
      </c>
      <c r="L4665" s="13" t="s">
        <v>93</v>
      </c>
    </row>
    <row r="4666" spans="1:12">
      <c r="A4666" s="13" t="s">
        <v>349</v>
      </c>
      <c r="B4666" s="14">
        <v>45797</v>
      </c>
      <c r="C4666" s="13" t="s">
        <v>163</v>
      </c>
      <c r="D4666" s="13" t="s">
        <v>15</v>
      </c>
      <c r="E4666" s="13" t="s">
        <v>18</v>
      </c>
      <c r="F4666" s="15">
        <v>0</v>
      </c>
      <c r="G4666" s="15">
        <v>0</v>
      </c>
      <c r="H4666" s="15">
        <v>0</v>
      </c>
      <c r="I4666" s="15">
        <v>154.28</v>
      </c>
      <c r="J4666" s="15">
        <v>-154.28</v>
      </c>
      <c r="K4666" s="16">
        <v>0</v>
      </c>
      <c r="L4666" s="13" t="s">
        <v>93</v>
      </c>
    </row>
    <row r="4667" spans="1:12">
      <c r="A4667" s="13" t="s">
        <v>4400</v>
      </c>
      <c r="B4667" s="14">
        <v>45799</v>
      </c>
      <c r="C4667" s="13" t="s">
        <v>1957</v>
      </c>
      <c r="D4667" s="13" t="s">
        <v>59</v>
      </c>
      <c r="E4667" s="13" t="s">
        <v>18</v>
      </c>
      <c r="F4667" s="15">
        <v>0</v>
      </c>
      <c r="G4667" s="15">
        <v>-857.5</v>
      </c>
      <c r="H4667" s="15">
        <v>-857.5</v>
      </c>
      <c r="I4667" s="15">
        <v>-686</v>
      </c>
      <c r="J4667" s="15">
        <v>-171.5</v>
      </c>
      <c r="K4667" s="16">
        <v>0.2</v>
      </c>
      <c r="L4667" s="13" t="s">
        <v>93</v>
      </c>
    </row>
    <row r="4668" spans="1:12">
      <c r="A4668" s="13" t="s">
        <v>4400</v>
      </c>
      <c r="B4668" s="14">
        <v>45800</v>
      </c>
      <c r="C4668" s="13" t="s">
        <v>1957</v>
      </c>
      <c r="D4668" s="13" t="s">
        <v>59</v>
      </c>
      <c r="E4668" s="13" t="s">
        <v>18</v>
      </c>
      <c r="F4668" s="15">
        <v>0</v>
      </c>
      <c r="G4668" s="15">
        <v>1421.25</v>
      </c>
      <c r="H4668" s="15">
        <v>1421.25</v>
      </c>
      <c r="I4668" s="15">
        <v>1137</v>
      </c>
      <c r="J4668" s="15">
        <v>284.25</v>
      </c>
      <c r="K4668" s="16">
        <v>0.2</v>
      </c>
      <c r="L4668" s="13" t="s">
        <v>93</v>
      </c>
    </row>
    <row r="4669" spans="1:12">
      <c r="A4669" s="13" t="s">
        <v>349</v>
      </c>
      <c r="B4669" s="14">
        <v>45805</v>
      </c>
      <c r="C4669" s="13" t="s">
        <v>163</v>
      </c>
      <c r="D4669" s="13" t="s">
        <v>15</v>
      </c>
      <c r="E4669" s="13" t="s">
        <v>18</v>
      </c>
      <c r="F4669" s="15">
        <v>0</v>
      </c>
      <c r="G4669" s="15">
        <v>0</v>
      </c>
      <c r="H4669" s="15">
        <v>0</v>
      </c>
      <c r="I4669" s="15">
        <v>154.28</v>
      </c>
      <c r="J4669" s="15">
        <v>-154.28</v>
      </c>
      <c r="K4669" s="16">
        <v>0</v>
      </c>
      <c r="L4669" s="13" t="s">
        <v>93</v>
      </c>
    </row>
    <row r="4670" spans="1:12">
      <c r="A4670" s="13" t="s">
        <v>3013</v>
      </c>
      <c r="B4670" s="14">
        <v>45807</v>
      </c>
      <c r="C4670" s="13" t="s">
        <v>163</v>
      </c>
      <c r="D4670" s="13" t="s">
        <v>15</v>
      </c>
      <c r="E4670" s="13" t="s">
        <v>18</v>
      </c>
      <c r="F4670" s="15">
        <v>0</v>
      </c>
      <c r="G4670" s="15">
        <v>0</v>
      </c>
      <c r="H4670" s="15">
        <v>0</v>
      </c>
      <c r="I4670" s="15">
        <v>750</v>
      </c>
      <c r="J4670" s="15">
        <v>-750</v>
      </c>
      <c r="K4670" s="16">
        <v>0</v>
      </c>
      <c r="L4670" s="13" t="s">
        <v>93</v>
      </c>
    </row>
    <row r="4671" spans="1:12">
      <c r="A4671" s="13" t="s">
        <v>3362</v>
      </c>
      <c r="B4671" s="14">
        <v>45807</v>
      </c>
      <c r="C4671" s="13" t="s">
        <v>3363</v>
      </c>
      <c r="D4671" s="13" t="s">
        <v>59</v>
      </c>
      <c r="E4671" s="13" t="s">
        <v>18</v>
      </c>
      <c r="F4671" s="15">
        <v>0</v>
      </c>
      <c r="G4671" s="15">
        <v>-5978.16</v>
      </c>
      <c r="H4671" s="15">
        <v>-5978.16</v>
      </c>
      <c r="I4671" s="15">
        <v>-4771.05</v>
      </c>
      <c r="J4671" s="15">
        <v>-1207.1099999999999</v>
      </c>
      <c r="K4671" s="16">
        <v>0.20191998999999999</v>
      </c>
      <c r="L4671" s="13" t="s">
        <v>93</v>
      </c>
    </row>
    <row r="4672" spans="1:12">
      <c r="A4672" s="13" t="s">
        <v>4404</v>
      </c>
      <c r="B4672" s="14">
        <v>45807</v>
      </c>
      <c r="C4672" s="13" t="s">
        <v>1957</v>
      </c>
      <c r="D4672" s="13" t="s">
        <v>59</v>
      </c>
      <c r="E4672" s="13" t="s">
        <v>18</v>
      </c>
      <c r="F4672" s="15">
        <v>294417.56</v>
      </c>
      <c r="G4672" s="15">
        <v>0</v>
      </c>
      <c r="H4672" s="15">
        <v>294417.56</v>
      </c>
      <c r="I4672" s="15">
        <v>252813.01</v>
      </c>
      <c r="J4672" s="15">
        <v>41604.550000000003</v>
      </c>
      <c r="K4672" s="16">
        <v>0.14131136999999999</v>
      </c>
      <c r="L4672" s="13" t="s">
        <v>93</v>
      </c>
    </row>
    <row r="4673" spans="1:12" ht="24">
      <c r="A4673" s="13" t="s">
        <v>4405</v>
      </c>
      <c r="B4673" s="14">
        <v>45796</v>
      </c>
      <c r="C4673" s="13" t="s">
        <v>4406</v>
      </c>
      <c r="D4673" s="13" t="s">
        <v>59</v>
      </c>
      <c r="E4673" s="13" t="s">
        <v>18</v>
      </c>
      <c r="F4673" s="15">
        <v>1435</v>
      </c>
      <c r="G4673" s="15">
        <v>0</v>
      </c>
      <c r="H4673" s="15">
        <v>1435</v>
      </c>
      <c r="I4673" s="15">
        <v>1011.24</v>
      </c>
      <c r="J4673" s="15">
        <v>423.76</v>
      </c>
      <c r="K4673" s="16">
        <v>0.29530314000000002</v>
      </c>
      <c r="L4673" s="13" t="s">
        <v>3426</v>
      </c>
    </row>
    <row r="4674" spans="1:12" ht="36">
      <c r="A4674" s="13" t="s">
        <v>3453</v>
      </c>
      <c r="B4674" s="14">
        <v>45779</v>
      </c>
      <c r="C4674" s="13" t="s">
        <v>89</v>
      </c>
      <c r="D4674" s="13" t="s">
        <v>39</v>
      </c>
      <c r="E4674" s="13" t="s">
        <v>33</v>
      </c>
      <c r="F4674" s="15">
        <v>0</v>
      </c>
      <c r="G4674" s="15">
        <v>-696.25</v>
      </c>
      <c r="H4674" s="15">
        <v>-696.25</v>
      </c>
      <c r="I4674" s="15">
        <v>-553.29</v>
      </c>
      <c r="J4674" s="15">
        <v>-142.96</v>
      </c>
      <c r="K4674" s="16">
        <v>0.20532855</v>
      </c>
      <c r="L4674" s="13" t="s">
        <v>117</v>
      </c>
    </row>
    <row r="4675" spans="1:12" ht="36">
      <c r="A4675" s="13" t="s">
        <v>2497</v>
      </c>
      <c r="B4675" s="14">
        <v>45779</v>
      </c>
      <c r="C4675" s="13" t="s">
        <v>89</v>
      </c>
      <c r="D4675" s="13" t="s">
        <v>39</v>
      </c>
      <c r="E4675" s="13" t="s">
        <v>33</v>
      </c>
      <c r="F4675" s="15">
        <v>0</v>
      </c>
      <c r="G4675" s="15">
        <v>-1086.4100000000001</v>
      </c>
      <c r="H4675" s="15">
        <v>-1086.4100000000001</v>
      </c>
      <c r="I4675" s="15">
        <v>-863.34</v>
      </c>
      <c r="J4675" s="15">
        <v>-223.07</v>
      </c>
      <c r="K4675" s="16">
        <v>0.20532764000000001</v>
      </c>
      <c r="L4675" s="13" t="s">
        <v>117</v>
      </c>
    </row>
    <row r="4676" spans="1:12" ht="36">
      <c r="A4676" s="13" t="s">
        <v>1937</v>
      </c>
      <c r="B4676" s="14">
        <v>45779</v>
      </c>
      <c r="C4676" s="13" t="s">
        <v>89</v>
      </c>
      <c r="D4676" s="13" t="s">
        <v>39</v>
      </c>
      <c r="E4676" s="13" t="s">
        <v>33</v>
      </c>
      <c r="F4676" s="15">
        <v>0</v>
      </c>
      <c r="G4676" s="15">
        <v>280</v>
      </c>
      <c r="H4676" s="15">
        <v>280</v>
      </c>
      <c r="I4676" s="15">
        <v>230</v>
      </c>
      <c r="J4676" s="15">
        <v>50</v>
      </c>
      <c r="K4676" s="16">
        <v>0.17857143</v>
      </c>
      <c r="L4676" s="13" t="s">
        <v>117</v>
      </c>
    </row>
    <row r="4677" spans="1:12" ht="36">
      <c r="A4677" s="13" t="s">
        <v>3316</v>
      </c>
      <c r="B4677" s="14">
        <v>45779</v>
      </c>
      <c r="C4677" s="13" t="s">
        <v>157</v>
      </c>
      <c r="D4677" s="13" t="s">
        <v>105</v>
      </c>
      <c r="E4677" s="13" t="s">
        <v>33</v>
      </c>
      <c r="F4677" s="15">
        <v>0</v>
      </c>
      <c r="G4677" s="15">
        <v>0</v>
      </c>
      <c r="H4677" s="15">
        <v>0</v>
      </c>
      <c r="I4677" s="15">
        <v>-1.41</v>
      </c>
      <c r="J4677" s="15">
        <v>1.41</v>
      </c>
      <c r="K4677" s="16">
        <v>0</v>
      </c>
      <c r="L4677" s="13" t="s">
        <v>117</v>
      </c>
    </row>
    <row r="4678" spans="1:12" ht="24">
      <c r="A4678" s="13" t="s">
        <v>4407</v>
      </c>
      <c r="B4678" s="14">
        <v>45779</v>
      </c>
      <c r="C4678" s="13" t="s">
        <v>334</v>
      </c>
      <c r="D4678" s="13" t="s">
        <v>106</v>
      </c>
      <c r="E4678" s="13" t="s">
        <v>33</v>
      </c>
      <c r="F4678" s="15">
        <v>777</v>
      </c>
      <c r="G4678" s="15">
        <v>0</v>
      </c>
      <c r="H4678" s="15">
        <v>777</v>
      </c>
      <c r="I4678" s="15">
        <v>647.08000000000004</v>
      </c>
      <c r="J4678" s="15">
        <v>129.91999999999999</v>
      </c>
      <c r="K4678" s="16">
        <v>0.16720721</v>
      </c>
      <c r="L4678" s="13" t="s">
        <v>117</v>
      </c>
    </row>
    <row r="4679" spans="1:12" ht="36">
      <c r="A4679" s="13" t="s">
        <v>4408</v>
      </c>
      <c r="B4679" s="14">
        <v>45783</v>
      </c>
      <c r="C4679" s="13" t="s">
        <v>89</v>
      </c>
      <c r="D4679" s="13" t="s">
        <v>39</v>
      </c>
      <c r="E4679" s="13" t="s">
        <v>33</v>
      </c>
      <c r="F4679" s="15">
        <v>617.97</v>
      </c>
      <c r="G4679" s="15">
        <v>0</v>
      </c>
      <c r="H4679" s="15">
        <v>617.97</v>
      </c>
      <c r="I4679" s="15">
        <v>491.12</v>
      </c>
      <c r="J4679" s="15">
        <v>126.85</v>
      </c>
      <c r="K4679" s="16">
        <v>0.20526886</v>
      </c>
      <c r="L4679" s="13" t="s">
        <v>117</v>
      </c>
    </row>
    <row r="4680" spans="1:12" ht="36">
      <c r="A4680" s="13" t="s">
        <v>1937</v>
      </c>
      <c r="B4680" s="14">
        <v>45784</v>
      </c>
      <c r="C4680" s="13" t="s">
        <v>89</v>
      </c>
      <c r="D4680" s="13" t="s">
        <v>39</v>
      </c>
      <c r="E4680" s="13" t="s">
        <v>33</v>
      </c>
      <c r="F4680" s="15">
        <v>0</v>
      </c>
      <c r="G4680" s="15">
        <v>192</v>
      </c>
      <c r="H4680" s="15">
        <v>192</v>
      </c>
      <c r="I4680" s="15">
        <v>160</v>
      </c>
      <c r="J4680" s="15">
        <v>32</v>
      </c>
      <c r="K4680" s="16">
        <v>0.16666666999999999</v>
      </c>
      <c r="L4680" s="13" t="s">
        <v>117</v>
      </c>
    </row>
    <row r="4681" spans="1:12" ht="36">
      <c r="A4681" s="13" t="s">
        <v>3315</v>
      </c>
      <c r="B4681" s="14">
        <v>45784</v>
      </c>
      <c r="C4681" s="13" t="s">
        <v>157</v>
      </c>
      <c r="D4681" s="13" t="s">
        <v>105</v>
      </c>
      <c r="E4681" s="13" t="s">
        <v>33</v>
      </c>
      <c r="F4681" s="15">
        <v>0</v>
      </c>
      <c r="G4681" s="15">
        <v>-99.17</v>
      </c>
      <c r="H4681" s="15">
        <v>-99.17</v>
      </c>
      <c r="I4681" s="15">
        <v>-81.98</v>
      </c>
      <c r="J4681" s="15">
        <v>-17.190000000000001</v>
      </c>
      <c r="K4681" s="16">
        <v>0.17333871000000001</v>
      </c>
      <c r="L4681" s="13" t="s">
        <v>117</v>
      </c>
    </row>
    <row r="4682" spans="1:12" ht="36">
      <c r="A4682" s="13" t="s">
        <v>4409</v>
      </c>
      <c r="B4682" s="14">
        <v>45784</v>
      </c>
      <c r="C4682" s="13" t="s">
        <v>89</v>
      </c>
      <c r="D4682" s="13" t="s">
        <v>39</v>
      </c>
      <c r="E4682" s="13" t="s">
        <v>33</v>
      </c>
      <c r="F4682" s="15">
        <v>11158.85</v>
      </c>
      <c r="G4682" s="15">
        <v>0</v>
      </c>
      <c r="H4682" s="15">
        <v>11158.85</v>
      </c>
      <c r="I4682" s="15">
        <v>10048.67</v>
      </c>
      <c r="J4682" s="15">
        <v>1110.18</v>
      </c>
      <c r="K4682" s="16">
        <v>9.9488750000000001E-2</v>
      </c>
      <c r="L4682" s="13" t="s">
        <v>117</v>
      </c>
    </row>
    <row r="4683" spans="1:12" ht="24">
      <c r="A4683" s="13" t="s">
        <v>2133</v>
      </c>
      <c r="B4683" s="14">
        <v>45785</v>
      </c>
      <c r="C4683" s="13" t="s">
        <v>1854</v>
      </c>
      <c r="D4683" s="13" t="s">
        <v>105</v>
      </c>
      <c r="E4683" s="13" t="s">
        <v>33</v>
      </c>
      <c r="F4683" s="15">
        <v>0</v>
      </c>
      <c r="G4683" s="15">
        <v>0</v>
      </c>
      <c r="H4683" s="15">
        <v>0</v>
      </c>
      <c r="I4683" s="15">
        <v>-3099.8</v>
      </c>
      <c r="J4683" s="15">
        <v>3099.8</v>
      </c>
      <c r="K4683" s="16">
        <v>0</v>
      </c>
      <c r="L4683" s="13" t="s">
        <v>117</v>
      </c>
    </row>
    <row r="4684" spans="1:12" ht="36">
      <c r="A4684" s="13" t="s">
        <v>3453</v>
      </c>
      <c r="B4684" s="14">
        <v>45785</v>
      </c>
      <c r="C4684" s="13" t="s">
        <v>89</v>
      </c>
      <c r="D4684" s="13" t="s">
        <v>39</v>
      </c>
      <c r="E4684" s="13" t="s">
        <v>33</v>
      </c>
      <c r="F4684" s="15">
        <v>0</v>
      </c>
      <c r="G4684" s="15">
        <v>0</v>
      </c>
      <c r="H4684" s="15">
        <v>0</v>
      </c>
      <c r="I4684" s="15">
        <v>-50</v>
      </c>
      <c r="J4684" s="15">
        <v>50</v>
      </c>
      <c r="K4684" s="16">
        <v>0</v>
      </c>
      <c r="L4684" s="13" t="s">
        <v>117</v>
      </c>
    </row>
    <row r="4685" spans="1:12" ht="36">
      <c r="A4685" s="13" t="s">
        <v>2497</v>
      </c>
      <c r="B4685" s="14">
        <v>45785</v>
      </c>
      <c r="C4685" s="13" t="s">
        <v>89</v>
      </c>
      <c r="D4685" s="13" t="s">
        <v>39</v>
      </c>
      <c r="E4685" s="13" t="s">
        <v>33</v>
      </c>
      <c r="F4685" s="15">
        <v>0</v>
      </c>
      <c r="G4685" s="15">
        <v>0</v>
      </c>
      <c r="H4685" s="15">
        <v>0</v>
      </c>
      <c r="I4685" s="15">
        <v>-201.25</v>
      </c>
      <c r="J4685" s="15">
        <v>201.25</v>
      </c>
      <c r="K4685" s="16">
        <v>0</v>
      </c>
      <c r="L4685" s="13" t="s">
        <v>117</v>
      </c>
    </row>
    <row r="4686" spans="1:12" ht="36">
      <c r="A4686" s="13" t="s">
        <v>4410</v>
      </c>
      <c r="B4686" s="14">
        <v>45785</v>
      </c>
      <c r="C4686" s="13" t="s">
        <v>89</v>
      </c>
      <c r="D4686" s="13" t="s">
        <v>39</v>
      </c>
      <c r="E4686" s="13" t="s">
        <v>33</v>
      </c>
      <c r="F4686" s="15">
        <v>5314.52</v>
      </c>
      <c r="G4686" s="15">
        <v>0</v>
      </c>
      <c r="H4686" s="15">
        <v>5314.52</v>
      </c>
      <c r="I4686" s="15">
        <v>4323.7700000000004</v>
      </c>
      <c r="J4686" s="15">
        <v>990.75</v>
      </c>
      <c r="K4686" s="16">
        <v>0.18642323</v>
      </c>
      <c r="L4686" s="13" t="s">
        <v>117</v>
      </c>
    </row>
    <row r="4687" spans="1:12" ht="36">
      <c r="A4687" s="13" t="s">
        <v>4408</v>
      </c>
      <c r="B4687" s="14">
        <v>45785</v>
      </c>
      <c r="C4687" s="13" t="s">
        <v>89</v>
      </c>
      <c r="D4687" s="13" t="s">
        <v>39</v>
      </c>
      <c r="E4687" s="13" t="s">
        <v>33</v>
      </c>
      <c r="F4687" s="15">
        <v>0</v>
      </c>
      <c r="G4687" s="15">
        <v>0</v>
      </c>
      <c r="H4687" s="15">
        <v>0</v>
      </c>
      <c r="I4687" s="15">
        <v>-0.01</v>
      </c>
      <c r="J4687" s="15">
        <v>0.01</v>
      </c>
      <c r="K4687" s="16">
        <v>0</v>
      </c>
      <c r="L4687" s="13" t="s">
        <v>117</v>
      </c>
    </row>
    <row r="4688" spans="1:12" ht="24">
      <c r="A4688" s="13" t="s">
        <v>4411</v>
      </c>
      <c r="B4688" s="14">
        <v>45785</v>
      </c>
      <c r="C4688" s="13" t="s">
        <v>118</v>
      </c>
      <c r="D4688" s="13" t="s">
        <v>117</v>
      </c>
      <c r="E4688" s="13" t="s">
        <v>33</v>
      </c>
      <c r="F4688" s="15">
        <v>7866.87</v>
      </c>
      <c r="G4688" s="15">
        <v>0</v>
      </c>
      <c r="H4688" s="15">
        <v>7866.87</v>
      </c>
      <c r="I4688" s="15">
        <v>6324.25</v>
      </c>
      <c r="J4688" s="15">
        <v>1542.62</v>
      </c>
      <c r="K4688" s="16">
        <v>0.19609069000000001</v>
      </c>
      <c r="L4688" s="13" t="s">
        <v>117</v>
      </c>
    </row>
    <row r="4689" spans="1:12" ht="36">
      <c r="A4689" s="13" t="s">
        <v>4412</v>
      </c>
      <c r="B4689" s="14">
        <v>45786</v>
      </c>
      <c r="C4689" s="13" t="s">
        <v>89</v>
      </c>
      <c r="D4689" s="13" t="s">
        <v>39</v>
      </c>
      <c r="E4689" s="13" t="s">
        <v>33</v>
      </c>
      <c r="F4689" s="15">
        <v>1022.36</v>
      </c>
      <c r="G4689" s="15">
        <v>0</v>
      </c>
      <c r="H4689" s="15">
        <v>1022.36</v>
      </c>
      <c r="I4689" s="15">
        <v>854.47</v>
      </c>
      <c r="J4689" s="15">
        <v>167.89</v>
      </c>
      <c r="K4689" s="16">
        <v>0.16421807999999999</v>
      </c>
      <c r="L4689" s="13" t="s">
        <v>117</v>
      </c>
    </row>
    <row r="4690" spans="1:12" ht="36">
      <c r="A4690" s="13" t="s">
        <v>437</v>
      </c>
      <c r="B4690" s="14">
        <v>45789</v>
      </c>
      <c r="C4690" s="13" t="s">
        <v>89</v>
      </c>
      <c r="D4690" s="13" t="s">
        <v>39</v>
      </c>
      <c r="E4690" s="13" t="s">
        <v>33</v>
      </c>
      <c r="F4690" s="15">
        <v>0</v>
      </c>
      <c r="G4690" s="15">
        <v>1428</v>
      </c>
      <c r="H4690" s="15">
        <v>1428</v>
      </c>
      <c r="I4690" s="15">
        <v>1190</v>
      </c>
      <c r="J4690" s="15">
        <v>238</v>
      </c>
      <c r="K4690" s="16">
        <v>0.16666666999999999</v>
      </c>
      <c r="L4690" s="13" t="s">
        <v>117</v>
      </c>
    </row>
    <row r="4691" spans="1:12" ht="36">
      <c r="A4691" s="13" t="s">
        <v>2790</v>
      </c>
      <c r="B4691" s="14">
        <v>45790</v>
      </c>
      <c r="C4691" s="13" t="s">
        <v>89</v>
      </c>
      <c r="D4691" s="13" t="s">
        <v>39</v>
      </c>
      <c r="E4691" s="13" t="s">
        <v>33</v>
      </c>
      <c r="F4691" s="15">
        <v>0</v>
      </c>
      <c r="G4691" s="15">
        <v>0</v>
      </c>
      <c r="H4691" s="15">
        <v>0</v>
      </c>
      <c r="I4691" s="15">
        <v>-16.98</v>
      </c>
      <c r="J4691" s="15">
        <v>16.98</v>
      </c>
      <c r="K4691" s="16">
        <v>0</v>
      </c>
      <c r="L4691" s="13" t="s">
        <v>117</v>
      </c>
    </row>
    <row r="4692" spans="1:12" ht="24">
      <c r="A4692" s="13" t="s">
        <v>4413</v>
      </c>
      <c r="B4692" s="14">
        <v>45790</v>
      </c>
      <c r="C4692" s="13" t="s">
        <v>1854</v>
      </c>
      <c r="D4692" s="13" t="s">
        <v>105</v>
      </c>
      <c r="E4692" s="13" t="s">
        <v>33</v>
      </c>
      <c r="F4692" s="15">
        <v>0</v>
      </c>
      <c r="G4692" s="15">
        <v>0</v>
      </c>
      <c r="H4692" s="15">
        <v>0</v>
      </c>
      <c r="I4692" s="15">
        <v>3012.45</v>
      </c>
      <c r="J4692" s="15">
        <v>-3012.45</v>
      </c>
      <c r="K4692" s="16">
        <v>0</v>
      </c>
      <c r="L4692" s="13" t="s">
        <v>117</v>
      </c>
    </row>
    <row r="4693" spans="1:12" ht="24">
      <c r="A4693" s="13" t="s">
        <v>4414</v>
      </c>
      <c r="B4693" s="14">
        <v>45790</v>
      </c>
      <c r="C4693" s="13" t="s">
        <v>4415</v>
      </c>
      <c r="D4693" s="13" t="s">
        <v>117</v>
      </c>
      <c r="E4693" s="13" t="s">
        <v>33</v>
      </c>
      <c r="F4693" s="15">
        <v>178.02</v>
      </c>
      <c r="G4693" s="15">
        <v>0</v>
      </c>
      <c r="H4693" s="15">
        <v>178.02</v>
      </c>
      <c r="I4693" s="15">
        <v>147.5</v>
      </c>
      <c r="J4693" s="15">
        <v>30.52</v>
      </c>
      <c r="K4693" s="16">
        <v>0.17144140999999999</v>
      </c>
      <c r="L4693" s="13" t="s">
        <v>117</v>
      </c>
    </row>
    <row r="4694" spans="1:12" ht="24">
      <c r="A4694" s="13" t="s">
        <v>4411</v>
      </c>
      <c r="B4694" s="14">
        <v>45791</v>
      </c>
      <c r="C4694" s="13" t="s">
        <v>118</v>
      </c>
      <c r="D4694" s="13" t="s">
        <v>117</v>
      </c>
      <c r="E4694" s="13" t="s">
        <v>33</v>
      </c>
      <c r="F4694" s="15">
        <v>0</v>
      </c>
      <c r="G4694" s="15">
        <v>0</v>
      </c>
      <c r="H4694" s="15">
        <v>0</v>
      </c>
      <c r="I4694" s="15">
        <v>125.22</v>
      </c>
      <c r="J4694" s="15">
        <v>-125.22</v>
      </c>
      <c r="K4694" s="16">
        <v>0</v>
      </c>
      <c r="L4694" s="13" t="s">
        <v>117</v>
      </c>
    </row>
    <row r="4695" spans="1:12" ht="24">
      <c r="A4695" s="13" t="s">
        <v>4416</v>
      </c>
      <c r="B4695" s="14">
        <v>45792</v>
      </c>
      <c r="C4695" s="13" t="s">
        <v>1854</v>
      </c>
      <c r="D4695" s="13" t="s">
        <v>30</v>
      </c>
      <c r="E4695" s="13" t="s">
        <v>33</v>
      </c>
      <c r="F4695" s="15">
        <v>52942</v>
      </c>
      <c r="G4695" s="15">
        <v>0</v>
      </c>
      <c r="H4695" s="15">
        <v>52942</v>
      </c>
      <c r="I4695" s="15">
        <v>45000</v>
      </c>
      <c r="J4695" s="15">
        <v>7942</v>
      </c>
      <c r="K4695" s="16">
        <v>0.15001322</v>
      </c>
      <c r="L4695" s="13" t="s">
        <v>117</v>
      </c>
    </row>
    <row r="4696" spans="1:12" ht="36">
      <c r="A4696" s="13" t="s">
        <v>2807</v>
      </c>
      <c r="B4696" s="14">
        <v>45793</v>
      </c>
      <c r="C4696" s="13" t="s">
        <v>89</v>
      </c>
      <c r="D4696" s="13" t="s">
        <v>39</v>
      </c>
      <c r="E4696" s="13" t="s">
        <v>33</v>
      </c>
      <c r="F4696" s="15">
        <v>0</v>
      </c>
      <c r="G4696" s="15">
        <v>0</v>
      </c>
      <c r="H4696" s="15">
        <v>0</v>
      </c>
      <c r="I4696" s="15">
        <v>6.06</v>
      </c>
      <c r="J4696" s="15">
        <v>-6.06</v>
      </c>
      <c r="K4696" s="16">
        <v>0</v>
      </c>
      <c r="L4696" s="13" t="s">
        <v>117</v>
      </c>
    </row>
    <row r="4697" spans="1:12" ht="36">
      <c r="A4697" s="13" t="s">
        <v>3453</v>
      </c>
      <c r="B4697" s="14">
        <v>45793</v>
      </c>
      <c r="C4697" s="13" t="s">
        <v>89</v>
      </c>
      <c r="D4697" s="13" t="s">
        <v>39</v>
      </c>
      <c r="E4697" s="13" t="s">
        <v>33</v>
      </c>
      <c r="F4697" s="15">
        <v>0</v>
      </c>
      <c r="G4697" s="15">
        <v>0</v>
      </c>
      <c r="H4697" s="15">
        <v>0</v>
      </c>
      <c r="I4697" s="15">
        <v>40.25</v>
      </c>
      <c r="J4697" s="15">
        <v>-40.25</v>
      </c>
      <c r="K4697" s="16">
        <v>0</v>
      </c>
      <c r="L4697" s="13" t="s">
        <v>117</v>
      </c>
    </row>
    <row r="4698" spans="1:12" ht="36">
      <c r="A4698" s="13" t="s">
        <v>2497</v>
      </c>
      <c r="B4698" s="14">
        <v>45793</v>
      </c>
      <c r="C4698" s="13" t="s">
        <v>89</v>
      </c>
      <c r="D4698" s="13" t="s">
        <v>39</v>
      </c>
      <c r="E4698" s="13" t="s">
        <v>33</v>
      </c>
      <c r="F4698" s="15">
        <v>0</v>
      </c>
      <c r="G4698" s="15">
        <v>0</v>
      </c>
      <c r="H4698" s="15">
        <v>0</v>
      </c>
      <c r="I4698" s="15">
        <v>35.159999999999997</v>
      </c>
      <c r="J4698" s="15">
        <v>-35.159999999999997</v>
      </c>
      <c r="K4698" s="16">
        <v>0</v>
      </c>
      <c r="L4698" s="13" t="s">
        <v>117</v>
      </c>
    </row>
    <row r="4699" spans="1:12" ht="36">
      <c r="A4699" s="13" t="s">
        <v>4417</v>
      </c>
      <c r="B4699" s="14">
        <v>45793</v>
      </c>
      <c r="C4699" s="13" t="s">
        <v>157</v>
      </c>
      <c r="D4699" s="13" t="s">
        <v>105</v>
      </c>
      <c r="E4699" s="13" t="s">
        <v>33</v>
      </c>
      <c r="F4699" s="15">
        <v>5646.71</v>
      </c>
      <c r="G4699" s="15">
        <v>0</v>
      </c>
      <c r="H4699" s="15">
        <v>5646.71</v>
      </c>
      <c r="I4699" s="15">
        <v>4674.7700000000004</v>
      </c>
      <c r="J4699" s="15">
        <v>971.94</v>
      </c>
      <c r="K4699" s="16">
        <v>0.17212500999999999</v>
      </c>
      <c r="L4699" s="13" t="s">
        <v>117</v>
      </c>
    </row>
    <row r="4700" spans="1:12" ht="24">
      <c r="A4700" s="13" t="s">
        <v>4418</v>
      </c>
      <c r="B4700" s="14">
        <v>45793</v>
      </c>
      <c r="C4700" s="13" t="s">
        <v>1727</v>
      </c>
      <c r="D4700" s="13" t="s">
        <v>117</v>
      </c>
      <c r="E4700" s="13" t="s">
        <v>33</v>
      </c>
      <c r="F4700" s="15">
        <v>6927.25</v>
      </c>
      <c r="G4700" s="15">
        <v>0</v>
      </c>
      <c r="H4700" s="15">
        <v>6927.25</v>
      </c>
      <c r="I4700" s="15">
        <v>5553.76</v>
      </c>
      <c r="J4700" s="15">
        <v>1373.49</v>
      </c>
      <c r="K4700" s="16">
        <v>0.19827349</v>
      </c>
      <c r="L4700" s="13" t="s">
        <v>117</v>
      </c>
    </row>
    <row r="4701" spans="1:12" ht="36">
      <c r="A4701" s="13" t="s">
        <v>1937</v>
      </c>
      <c r="B4701" s="14">
        <v>45793</v>
      </c>
      <c r="C4701" s="13" t="s">
        <v>89</v>
      </c>
      <c r="D4701" s="13" t="s">
        <v>39</v>
      </c>
      <c r="E4701" s="13" t="s">
        <v>33</v>
      </c>
      <c r="F4701" s="15">
        <v>0</v>
      </c>
      <c r="G4701" s="15">
        <v>560</v>
      </c>
      <c r="H4701" s="15">
        <v>560</v>
      </c>
      <c r="I4701" s="15">
        <v>465</v>
      </c>
      <c r="J4701" s="15">
        <v>95</v>
      </c>
      <c r="K4701" s="16">
        <v>0.16964286000000001</v>
      </c>
      <c r="L4701" s="13" t="s">
        <v>117</v>
      </c>
    </row>
    <row r="4702" spans="1:12" ht="36">
      <c r="A4702" s="13" t="s">
        <v>4419</v>
      </c>
      <c r="B4702" s="14">
        <v>45793</v>
      </c>
      <c r="C4702" s="13" t="s">
        <v>157</v>
      </c>
      <c r="D4702" s="13" t="s">
        <v>105</v>
      </c>
      <c r="E4702" s="13" t="s">
        <v>33</v>
      </c>
      <c r="F4702" s="15">
        <v>1699.89</v>
      </c>
      <c r="G4702" s="15">
        <v>0</v>
      </c>
      <c r="H4702" s="15">
        <v>1699.89</v>
      </c>
      <c r="I4702" s="15">
        <v>1406.94</v>
      </c>
      <c r="J4702" s="15">
        <v>292.95</v>
      </c>
      <c r="K4702" s="16">
        <v>0.17233467999999999</v>
      </c>
      <c r="L4702" s="13" t="s">
        <v>117</v>
      </c>
    </row>
    <row r="4703" spans="1:12" ht="36">
      <c r="A4703" s="13" t="s">
        <v>2790</v>
      </c>
      <c r="B4703" s="14">
        <v>45796</v>
      </c>
      <c r="C4703" s="13" t="s">
        <v>89</v>
      </c>
      <c r="D4703" s="13" t="s">
        <v>39</v>
      </c>
      <c r="E4703" s="13" t="s">
        <v>33</v>
      </c>
      <c r="F4703" s="15">
        <v>0</v>
      </c>
      <c r="G4703" s="15">
        <v>0</v>
      </c>
      <c r="H4703" s="15">
        <v>0</v>
      </c>
      <c r="I4703" s="15">
        <v>0.02</v>
      </c>
      <c r="J4703" s="15">
        <v>-0.02</v>
      </c>
      <c r="K4703" s="16">
        <v>0</v>
      </c>
      <c r="L4703" s="13" t="s">
        <v>117</v>
      </c>
    </row>
    <row r="4704" spans="1:12" ht="36">
      <c r="A4704" s="13" t="s">
        <v>3315</v>
      </c>
      <c r="B4704" s="14">
        <v>45796</v>
      </c>
      <c r="C4704" s="13" t="s">
        <v>157</v>
      </c>
      <c r="D4704" s="13" t="s">
        <v>105</v>
      </c>
      <c r="E4704" s="13" t="s">
        <v>33</v>
      </c>
      <c r="F4704" s="15">
        <v>0</v>
      </c>
      <c r="G4704" s="15">
        <v>-12.16</v>
      </c>
      <c r="H4704" s="15">
        <v>-12.16</v>
      </c>
      <c r="I4704" s="15">
        <v>-10.050000000000001</v>
      </c>
      <c r="J4704" s="15">
        <v>-2.11</v>
      </c>
      <c r="K4704" s="16">
        <v>0.17351974000000001</v>
      </c>
      <c r="L4704" s="13" t="s">
        <v>117</v>
      </c>
    </row>
    <row r="4705" spans="1:12" ht="36">
      <c r="A4705" s="13" t="s">
        <v>3324</v>
      </c>
      <c r="B4705" s="14">
        <v>45796</v>
      </c>
      <c r="C4705" s="13" t="s">
        <v>157</v>
      </c>
      <c r="D4705" s="13" t="s">
        <v>105</v>
      </c>
      <c r="E4705" s="13" t="s">
        <v>33</v>
      </c>
      <c r="F4705" s="15">
        <v>0</v>
      </c>
      <c r="G4705" s="15">
        <v>-254.47</v>
      </c>
      <c r="H4705" s="15">
        <v>-254.47</v>
      </c>
      <c r="I4705" s="15">
        <v>-210.36</v>
      </c>
      <c r="J4705" s="15">
        <v>-44.11</v>
      </c>
      <c r="K4705" s="16">
        <v>0.17334067</v>
      </c>
      <c r="L4705" s="13" t="s">
        <v>117</v>
      </c>
    </row>
    <row r="4706" spans="1:12" ht="36">
      <c r="A4706" s="13" t="s">
        <v>4420</v>
      </c>
      <c r="B4706" s="14">
        <v>45796</v>
      </c>
      <c r="C4706" s="13" t="s">
        <v>89</v>
      </c>
      <c r="D4706" s="13" t="s">
        <v>39</v>
      </c>
      <c r="E4706" s="13" t="s">
        <v>33</v>
      </c>
      <c r="F4706" s="15">
        <v>343.2</v>
      </c>
      <c r="G4706" s="15">
        <v>0</v>
      </c>
      <c r="H4706" s="15">
        <v>343.2</v>
      </c>
      <c r="I4706" s="15">
        <v>221.5</v>
      </c>
      <c r="J4706" s="15">
        <v>121.7</v>
      </c>
      <c r="K4706" s="16">
        <v>0.35460373000000001</v>
      </c>
      <c r="L4706" s="13" t="s">
        <v>117</v>
      </c>
    </row>
    <row r="4707" spans="1:12" ht="36">
      <c r="A4707" s="13" t="s">
        <v>437</v>
      </c>
      <c r="B4707" s="14">
        <v>45797</v>
      </c>
      <c r="C4707" s="13" t="s">
        <v>89</v>
      </c>
      <c r="D4707" s="13" t="s">
        <v>39</v>
      </c>
      <c r="E4707" s="13" t="s">
        <v>33</v>
      </c>
      <c r="F4707" s="15">
        <v>0</v>
      </c>
      <c r="G4707" s="15">
        <v>0</v>
      </c>
      <c r="H4707" s="15">
        <v>0</v>
      </c>
      <c r="I4707" s="15">
        <v>475.2</v>
      </c>
      <c r="J4707" s="15">
        <v>-475.2</v>
      </c>
      <c r="K4707" s="16">
        <v>0</v>
      </c>
      <c r="L4707" s="13" t="s">
        <v>117</v>
      </c>
    </row>
    <row r="4708" spans="1:12" ht="36">
      <c r="A4708" s="13" t="s">
        <v>4421</v>
      </c>
      <c r="B4708" s="14">
        <v>45797</v>
      </c>
      <c r="C4708" s="13" t="s">
        <v>157</v>
      </c>
      <c r="D4708" s="13" t="s">
        <v>105</v>
      </c>
      <c r="E4708" s="13" t="s">
        <v>33</v>
      </c>
      <c r="F4708" s="15">
        <v>2906.84</v>
      </c>
      <c r="G4708" s="15">
        <v>0</v>
      </c>
      <c r="H4708" s="15">
        <v>2906.84</v>
      </c>
      <c r="I4708" s="15">
        <v>2405.4899999999998</v>
      </c>
      <c r="J4708" s="15">
        <v>501.35</v>
      </c>
      <c r="K4708" s="16">
        <v>0.17247251</v>
      </c>
      <c r="L4708" s="13" t="s">
        <v>117</v>
      </c>
    </row>
    <row r="4709" spans="1:12" ht="36">
      <c r="A4709" s="13" t="s">
        <v>4422</v>
      </c>
      <c r="B4709" s="14">
        <v>45797</v>
      </c>
      <c r="C4709" s="13" t="s">
        <v>157</v>
      </c>
      <c r="D4709" s="13" t="s">
        <v>105</v>
      </c>
      <c r="E4709" s="13" t="s">
        <v>33</v>
      </c>
      <c r="F4709" s="15">
        <v>2495.86</v>
      </c>
      <c r="G4709" s="15">
        <v>0</v>
      </c>
      <c r="H4709" s="15">
        <v>2495.86</v>
      </c>
      <c r="I4709" s="15">
        <v>2065.75</v>
      </c>
      <c r="J4709" s="15">
        <v>430.11</v>
      </c>
      <c r="K4709" s="16">
        <v>0.17232938</v>
      </c>
      <c r="L4709" s="13" t="s">
        <v>117</v>
      </c>
    </row>
    <row r="4710" spans="1:12" ht="36">
      <c r="A4710" s="13" t="s">
        <v>4412</v>
      </c>
      <c r="B4710" s="14">
        <v>45797</v>
      </c>
      <c r="C4710" s="13" t="s">
        <v>89</v>
      </c>
      <c r="D4710" s="13" t="s">
        <v>39</v>
      </c>
      <c r="E4710" s="13" t="s">
        <v>33</v>
      </c>
      <c r="F4710" s="15">
        <v>0</v>
      </c>
      <c r="G4710" s="15">
        <v>0</v>
      </c>
      <c r="H4710" s="15">
        <v>0</v>
      </c>
      <c r="I4710" s="15">
        <v>-79.02</v>
      </c>
      <c r="J4710" s="15">
        <v>79.02</v>
      </c>
      <c r="K4710" s="16">
        <v>0</v>
      </c>
      <c r="L4710" s="13" t="s">
        <v>117</v>
      </c>
    </row>
    <row r="4711" spans="1:12" ht="36">
      <c r="A4711" s="13" t="s">
        <v>4423</v>
      </c>
      <c r="B4711" s="14">
        <v>45797</v>
      </c>
      <c r="C4711" s="13" t="s">
        <v>157</v>
      </c>
      <c r="D4711" s="13" t="s">
        <v>105</v>
      </c>
      <c r="E4711" s="13" t="s">
        <v>33</v>
      </c>
      <c r="F4711" s="15">
        <v>1356.69</v>
      </c>
      <c r="G4711" s="15">
        <v>0</v>
      </c>
      <c r="H4711" s="15">
        <v>1356.69</v>
      </c>
      <c r="I4711" s="15">
        <v>1121.7</v>
      </c>
      <c r="J4711" s="15">
        <v>234.99</v>
      </c>
      <c r="K4711" s="16">
        <v>0.17320832</v>
      </c>
      <c r="L4711" s="13" t="s">
        <v>117</v>
      </c>
    </row>
    <row r="4712" spans="1:12" ht="24">
      <c r="A4712" s="13" t="s">
        <v>2133</v>
      </c>
      <c r="B4712" s="14">
        <v>45797</v>
      </c>
      <c r="C4712" s="13" t="s">
        <v>1854</v>
      </c>
      <c r="D4712" s="13" t="s">
        <v>105</v>
      </c>
      <c r="E4712" s="13" t="s">
        <v>33</v>
      </c>
      <c r="F4712" s="15">
        <v>0</v>
      </c>
      <c r="G4712" s="15">
        <v>0</v>
      </c>
      <c r="H4712" s="15">
        <v>0</v>
      </c>
      <c r="I4712" s="15">
        <v>-23.85</v>
      </c>
      <c r="J4712" s="15">
        <v>23.85</v>
      </c>
      <c r="K4712" s="16">
        <v>0</v>
      </c>
      <c r="L4712" s="13" t="s">
        <v>117</v>
      </c>
    </row>
    <row r="4713" spans="1:12" ht="36">
      <c r="A4713" s="13" t="s">
        <v>2790</v>
      </c>
      <c r="B4713" s="14">
        <v>45797</v>
      </c>
      <c r="C4713" s="13" t="s">
        <v>89</v>
      </c>
      <c r="D4713" s="13" t="s">
        <v>39</v>
      </c>
      <c r="E4713" s="13" t="s">
        <v>33</v>
      </c>
      <c r="F4713" s="15">
        <v>0</v>
      </c>
      <c r="G4713" s="15">
        <v>0</v>
      </c>
      <c r="H4713" s="15">
        <v>0</v>
      </c>
      <c r="I4713" s="15">
        <v>-0.09</v>
      </c>
      <c r="J4713" s="15">
        <v>0.09</v>
      </c>
      <c r="K4713" s="16">
        <v>0</v>
      </c>
      <c r="L4713" s="13" t="s">
        <v>117</v>
      </c>
    </row>
    <row r="4714" spans="1:12" ht="36">
      <c r="A4714" s="13" t="s">
        <v>4424</v>
      </c>
      <c r="B4714" s="14">
        <v>45797</v>
      </c>
      <c r="C4714" s="13" t="s">
        <v>89</v>
      </c>
      <c r="D4714" s="13" t="s">
        <v>39</v>
      </c>
      <c r="E4714" s="13" t="s">
        <v>33</v>
      </c>
      <c r="F4714" s="15">
        <v>1396.99</v>
      </c>
      <c r="G4714" s="15">
        <v>0</v>
      </c>
      <c r="H4714" s="15">
        <v>1396.99</v>
      </c>
      <c r="I4714" s="15">
        <v>1145.23</v>
      </c>
      <c r="J4714" s="15">
        <v>251.76</v>
      </c>
      <c r="K4714" s="16">
        <v>0.18021603999999999</v>
      </c>
      <c r="L4714" s="13" t="s">
        <v>117</v>
      </c>
    </row>
    <row r="4715" spans="1:12" ht="24">
      <c r="A4715" s="13" t="s">
        <v>2133</v>
      </c>
      <c r="B4715" s="14">
        <v>45799</v>
      </c>
      <c r="C4715" s="13" t="s">
        <v>1854</v>
      </c>
      <c r="D4715" s="13" t="s">
        <v>105</v>
      </c>
      <c r="E4715" s="13" t="s">
        <v>33</v>
      </c>
      <c r="F4715" s="15">
        <v>0</v>
      </c>
      <c r="G4715" s="15">
        <v>0</v>
      </c>
      <c r="H4715" s="15">
        <v>0</v>
      </c>
      <c r="I4715" s="15">
        <v>2.5099999999999998</v>
      </c>
      <c r="J4715" s="15">
        <v>-2.5099999999999998</v>
      </c>
      <c r="K4715" s="16">
        <v>0</v>
      </c>
      <c r="L4715" s="13" t="s">
        <v>117</v>
      </c>
    </row>
    <row r="4716" spans="1:12" ht="36">
      <c r="A4716" s="13" t="s">
        <v>437</v>
      </c>
      <c r="B4716" s="14">
        <v>45799</v>
      </c>
      <c r="C4716" s="13" t="s">
        <v>89</v>
      </c>
      <c r="D4716" s="13" t="s">
        <v>39</v>
      </c>
      <c r="E4716" s="13" t="s">
        <v>33</v>
      </c>
      <c r="F4716" s="15">
        <v>0</v>
      </c>
      <c r="G4716" s="15">
        <v>0</v>
      </c>
      <c r="H4716" s="15">
        <v>0</v>
      </c>
      <c r="I4716" s="15">
        <v>-7.79</v>
      </c>
      <c r="J4716" s="15">
        <v>7.79</v>
      </c>
      <c r="K4716" s="16">
        <v>0</v>
      </c>
      <c r="L4716" s="13" t="s">
        <v>117</v>
      </c>
    </row>
    <row r="4717" spans="1:12">
      <c r="A4717" s="13" t="s">
        <v>4425</v>
      </c>
      <c r="B4717" s="14">
        <v>45799</v>
      </c>
      <c r="C4717" s="13" t="s">
        <v>290</v>
      </c>
      <c r="D4717" s="13" t="s">
        <v>117</v>
      </c>
      <c r="E4717" s="13" t="s">
        <v>33</v>
      </c>
      <c r="F4717" s="15">
        <v>1625</v>
      </c>
      <c r="G4717" s="15">
        <v>0</v>
      </c>
      <c r="H4717" s="15">
        <v>1625</v>
      </c>
      <c r="I4717" s="15">
        <v>1290.5</v>
      </c>
      <c r="J4717" s="15">
        <v>334.5</v>
      </c>
      <c r="K4717" s="16">
        <v>0.20584615000000001</v>
      </c>
      <c r="L4717" s="13" t="s">
        <v>117</v>
      </c>
    </row>
    <row r="4718" spans="1:12" ht="24">
      <c r="A4718" s="13" t="s">
        <v>4426</v>
      </c>
      <c r="B4718" s="14">
        <v>45799</v>
      </c>
      <c r="C4718" s="13" t="s">
        <v>1727</v>
      </c>
      <c r="D4718" s="13" t="s">
        <v>117</v>
      </c>
      <c r="E4718" s="13" t="s">
        <v>33</v>
      </c>
      <c r="F4718" s="15">
        <v>69603.03</v>
      </c>
      <c r="G4718" s="15">
        <v>0</v>
      </c>
      <c r="H4718" s="15">
        <v>69603.03</v>
      </c>
      <c r="I4718" s="15">
        <v>54668.21</v>
      </c>
      <c r="J4718" s="15">
        <v>14934.82</v>
      </c>
      <c r="K4718" s="16">
        <v>0.21457140999999999</v>
      </c>
      <c r="L4718" s="13" t="s">
        <v>117</v>
      </c>
    </row>
    <row r="4719" spans="1:12" ht="36">
      <c r="A4719" s="13" t="s">
        <v>4427</v>
      </c>
      <c r="B4719" s="14">
        <v>45799</v>
      </c>
      <c r="C4719" s="13" t="s">
        <v>157</v>
      </c>
      <c r="D4719" s="13" t="s">
        <v>105</v>
      </c>
      <c r="E4719" s="13" t="s">
        <v>33</v>
      </c>
      <c r="F4719" s="15">
        <v>1807.17</v>
      </c>
      <c r="G4719" s="15">
        <v>0</v>
      </c>
      <c r="H4719" s="15">
        <v>1807.17</v>
      </c>
      <c r="I4719" s="15">
        <v>1493.93</v>
      </c>
      <c r="J4719" s="15">
        <v>313.24</v>
      </c>
      <c r="K4719" s="16">
        <v>0.17333177999999999</v>
      </c>
      <c r="L4719" s="13" t="s">
        <v>117</v>
      </c>
    </row>
    <row r="4720" spans="1:12" ht="36">
      <c r="A4720" s="13" t="s">
        <v>4428</v>
      </c>
      <c r="B4720" s="14">
        <v>45799</v>
      </c>
      <c r="C4720" s="13" t="s">
        <v>157</v>
      </c>
      <c r="D4720" s="13" t="s">
        <v>105</v>
      </c>
      <c r="E4720" s="13" t="s">
        <v>33</v>
      </c>
      <c r="F4720" s="15">
        <v>306.38</v>
      </c>
      <c r="G4720" s="15">
        <v>0</v>
      </c>
      <c r="H4720" s="15">
        <v>306.38</v>
      </c>
      <c r="I4720" s="15">
        <v>252.96</v>
      </c>
      <c r="J4720" s="15">
        <v>53.42</v>
      </c>
      <c r="K4720" s="16">
        <v>0.17435864000000001</v>
      </c>
      <c r="L4720" s="13" t="s">
        <v>117</v>
      </c>
    </row>
    <row r="4721" spans="1:12" ht="36">
      <c r="A4721" s="13" t="s">
        <v>4424</v>
      </c>
      <c r="B4721" s="14">
        <v>45800</v>
      </c>
      <c r="C4721" s="13" t="s">
        <v>89</v>
      </c>
      <c r="D4721" s="13" t="s">
        <v>39</v>
      </c>
      <c r="E4721" s="13" t="s">
        <v>33</v>
      </c>
      <c r="F4721" s="15">
        <v>0</v>
      </c>
      <c r="G4721" s="15">
        <v>0</v>
      </c>
      <c r="H4721" s="15">
        <v>0</v>
      </c>
      <c r="I4721" s="15">
        <v>-4.3099999999999996</v>
      </c>
      <c r="J4721" s="15">
        <v>4.3099999999999996</v>
      </c>
      <c r="K4721" s="16">
        <v>0</v>
      </c>
      <c r="L4721" s="13" t="s">
        <v>117</v>
      </c>
    </row>
    <row r="4722" spans="1:12">
      <c r="A4722" s="13" t="s">
        <v>4429</v>
      </c>
      <c r="B4722" s="14">
        <v>45804</v>
      </c>
      <c r="C4722" s="13" t="s">
        <v>290</v>
      </c>
      <c r="D4722" s="13" t="s">
        <v>117</v>
      </c>
      <c r="E4722" s="13" t="s">
        <v>33</v>
      </c>
      <c r="F4722" s="15">
        <v>20306.68</v>
      </c>
      <c r="G4722" s="15">
        <v>0</v>
      </c>
      <c r="H4722" s="15">
        <v>20306.68</v>
      </c>
      <c r="I4722" s="15">
        <v>16845.759999999998</v>
      </c>
      <c r="J4722" s="15">
        <v>3460.92</v>
      </c>
      <c r="K4722" s="16">
        <v>0.17043258999999999</v>
      </c>
      <c r="L4722" s="13" t="s">
        <v>117</v>
      </c>
    </row>
    <row r="4723" spans="1:12">
      <c r="A4723" s="13" t="s">
        <v>4430</v>
      </c>
      <c r="B4723" s="14">
        <v>45804</v>
      </c>
      <c r="C4723" s="13" t="s">
        <v>290</v>
      </c>
      <c r="D4723" s="13" t="s">
        <v>117</v>
      </c>
      <c r="E4723" s="13" t="s">
        <v>33</v>
      </c>
      <c r="F4723" s="15">
        <v>15484.5</v>
      </c>
      <c r="G4723" s="15">
        <v>0</v>
      </c>
      <c r="H4723" s="15">
        <v>15484.5</v>
      </c>
      <c r="I4723" s="15">
        <v>12387.6</v>
      </c>
      <c r="J4723" s="15">
        <v>3096.9</v>
      </c>
      <c r="K4723" s="16">
        <v>0.2</v>
      </c>
      <c r="L4723" s="13" t="s">
        <v>117</v>
      </c>
    </row>
    <row r="4724" spans="1:12">
      <c r="A4724" s="13" t="s">
        <v>4431</v>
      </c>
      <c r="B4724" s="14">
        <v>45804</v>
      </c>
      <c r="C4724" s="13" t="s">
        <v>290</v>
      </c>
      <c r="D4724" s="13" t="s">
        <v>117</v>
      </c>
      <c r="E4724" s="13" t="s">
        <v>33</v>
      </c>
      <c r="F4724" s="15">
        <v>12708.38</v>
      </c>
      <c r="G4724" s="15">
        <v>0</v>
      </c>
      <c r="H4724" s="15">
        <v>12708.38</v>
      </c>
      <c r="I4724" s="15">
        <v>11437.55</v>
      </c>
      <c r="J4724" s="15">
        <v>1270.83</v>
      </c>
      <c r="K4724" s="16">
        <v>9.9999370000000004E-2</v>
      </c>
      <c r="L4724" s="13" t="s">
        <v>117</v>
      </c>
    </row>
    <row r="4725" spans="1:12" ht="24">
      <c r="A4725" s="13" t="s">
        <v>4426</v>
      </c>
      <c r="B4725" s="14">
        <v>45805</v>
      </c>
      <c r="C4725" s="13" t="s">
        <v>1727</v>
      </c>
      <c r="D4725" s="13" t="s">
        <v>117</v>
      </c>
      <c r="E4725" s="13" t="s">
        <v>33</v>
      </c>
      <c r="F4725" s="15">
        <v>0</v>
      </c>
      <c r="G4725" s="15">
        <v>0</v>
      </c>
      <c r="H4725" s="15">
        <v>0</v>
      </c>
      <c r="I4725" s="15">
        <v>-47.9</v>
      </c>
      <c r="J4725" s="15">
        <v>47.9</v>
      </c>
      <c r="K4725" s="16">
        <v>0</v>
      </c>
      <c r="L4725" s="13" t="s">
        <v>117</v>
      </c>
    </row>
    <row r="4726" spans="1:12" ht="36">
      <c r="A4726" s="13" t="s">
        <v>3105</v>
      </c>
      <c r="B4726" s="14">
        <v>45805</v>
      </c>
      <c r="C4726" s="13" t="s">
        <v>89</v>
      </c>
      <c r="D4726" s="13" t="s">
        <v>39</v>
      </c>
      <c r="E4726" s="13" t="s">
        <v>33</v>
      </c>
      <c r="F4726" s="15">
        <v>0</v>
      </c>
      <c r="G4726" s="15">
        <v>0</v>
      </c>
      <c r="H4726" s="15">
        <v>0</v>
      </c>
      <c r="I4726" s="15">
        <v>21.92</v>
      </c>
      <c r="J4726" s="15">
        <v>-21.92</v>
      </c>
      <c r="K4726" s="16">
        <v>0</v>
      </c>
      <c r="L4726" s="13" t="s">
        <v>117</v>
      </c>
    </row>
    <row r="4727" spans="1:12" ht="36">
      <c r="A4727" s="13" t="s">
        <v>2497</v>
      </c>
      <c r="B4727" s="14">
        <v>45805</v>
      </c>
      <c r="C4727" s="13" t="s">
        <v>89</v>
      </c>
      <c r="D4727" s="13" t="s">
        <v>39</v>
      </c>
      <c r="E4727" s="13" t="s">
        <v>33</v>
      </c>
      <c r="F4727" s="15">
        <v>0</v>
      </c>
      <c r="G4727" s="15">
        <v>0</v>
      </c>
      <c r="H4727" s="15">
        <v>0</v>
      </c>
      <c r="I4727" s="15">
        <v>21.92</v>
      </c>
      <c r="J4727" s="15">
        <v>-21.92</v>
      </c>
      <c r="K4727" s="16">
        <v>0</v>
      </c>
      <c r="L4727" s="13" t="s">
        <v>117</v>
      </c>
    </row>
    <row r="4728" spans="1:12" ht="36">
      <c r="A4728" s="13" t="s">
        <v>4424</v>
      </c>
      <c r="B4728" s="14">
        <v>45805</v>
      </c>
      <c r="C4728" s="13" t="s">
        <v>89</v>
      </c>
      <c r="D4728" s="13" t="s">
        <v>39</v>
      </c>
      <c r="E4728" s="13" t="s">
        <v>33</v>
      </c>
      <c r="F4728" s="15">
        <v>0</v>
      </c>
      <c r="G4728" s="15">
        <v>-0.92</v>
      </c>
      <c r="H4728" s="15">
        <v>-0.92</v>
      </c>
      <c r="I4728" s="15">
        <v>-0.76</v>
      </c>
      <c r="J4728" s="15">
        <v>-0.16</v>
      </c>
      <c r="K4728" s="16">
        <v>0.17391303999999999</v>
      </c>
      <c r="L4728" s="13" t="s">
        <v>117</v>
      </c>
    </row>
    <row r="4729" spans="1:12" ht="36">
      <c r="A4729" s="13" t="s">
        <v>4432</v>
      </c>
      <c r="B4729" s="14">
        <v>45805</v>
      </c>
      <c r="C4729" s="13" t="s">
        <v>89</v>
      </c>
      <c r="D4729" s="13" t="s">
        <v>39</v>
      </c>
      <c r="E4729" s="13" t="s">
        <v>33</v>
      </c>
      <c r="F4729" s="15">
        <v>10329.99</v>
      </c>
      <c r="G4729" s="15">
        <v>0</v>
      </c>
      <c r="H4729" s="15">
        <v>10329.99</v>
      </c>
      <c r="I4729" s="15">
        <v>8209.31</v>
      </c>
      <c r="J4729" s="15">
        <v>2120.6799999999998</v>
      </c>
      <c r="K4729" s="16">
        <v>0.20529352000000001</v>
      </c>
      <c r="L4729" s="13" t="s">
        <v>117</v>
      </c>
    </row>
    <row r="4730" spans="1:12" ht="36">
      <c r="A4730" s="13" t="s">
        <v>4433</v>
      </c>
      <c r="B4730" s="14">
        <v>45805</v>
      </c>
      <c r="C4730" s="13" t="s">
        <v>89</v>
      </c>
      <c r="D4730" s="13" t="s">
        <v>39</v>
      </c>
      <c r="E4730" s="13" t="s">
        <v>33</v>
      </c>
      <c r="F4730" s="15">
        <v>3211.7</v>
      </c>
      <c r="G4730" s="15">
        <v>0</v>
      </c>
      <c r="H4730" s="15">
        <v>3211.7</v>
      </c>
      <c r="I4730" s="15">
        <v>2594.9499999999998</v>
      </c>
      <c r="J4730" s="15">
        <v>616.75</v>
      </c>
      <c r="K4730" s="16">
        <v>0.19203226000000001</v>
      </c>
      <c r="L4730" s="13" t="s">
        <v>117</v>
      </c>
    </row>
    <row r="4731" spans="1:12" ht="36">
      <c r="A4731" s="13" t="s">
        <v>3105</v>
      </c>
      <c r="B4731" s="14">
        <v>45806</v>
      </c>
      <c r="C4731" s="13" t="s">
        <v>89</v>
      </c>
      <c r="D4731" s="13" t="s">
        <v>39</v>
      </c>
      <c r="E4731" s="13" t="s">
        <v>33</v>
      </c>
      <c r="F4731" s="15">
        <v>0</v>
      </c>
      <c r="G4731" s="15">
        <v>0</v>
      </c>
      <c r="H4731" s="15">
        <v>0</v>
      </c>
      <c r="I4731" s="15">
        <v>0.01</v>
      </c>
      <c r="J4731" s="15">
        <v>-0.01</v>
      </c>
      <c r="K4731" s="16">
        <v>0</v>
      </c>
      <c r="L4731" s="13" t="s">
        <v>117</v>
      </c>
    </row>
    <row r="4732" spans="1:12" ht="24">
      <c r="A4732" s="13" t="s">
        <v>3058</v>
      </c>
      <c r="B4732" s="14">
        <v>45807</v>
      </c>
      <c r="C4732" s="13" t="s">
        <v>1727</v>
      </c>
      <c r="D4732" s="13" t="s">
        <v>117</v>
      </c>
      <c r="E4732" s="13" t="s">
        <v>33</v>
      </c>
      <c r="F4732" s="15">
        <v>0</v>
      </c>
      <c r="G4732" s="15">
        <v>0</v>
      </c>
      <c r="H4732" s="15">
        <v>0</v>
      </c>
      <c r="I4732" s="15">
        <v>243.75</v>
      </c>
      <c r="J4732" s="15">
        <v>-243.75</v>
      </c>
      <c r="K4732" s="16">
        <v>0</v>
      </c>
      <c r="L4732" s="13" t="s">
        <v>117</v>
      </c>
    </row>
    <row r="4733" spans="1:12" ht="24">
      <c r="A4733" s="13" t="s">
        <v>2820</v>
      </c>
      <c r="B4733" s="14">
        <v>45807</v>
      </c>
      <c r="C4733" s="13" t="s">
        <v>380</v>
      </c>
      <c r="D4733" s="13" t="s">
        <v>30</v>
      </c>
      <c r="E4733" s="13" t="s">
        <v>33</v>
      </c>
      <c r="F4733" s="15">
        <v>0</v>
      </c>
      <c r="G4733" s="15">
        <v>0</v>
      </c>
      <c r="H4733" s="15">
        <v>0</v>
      </c>
      <c r="I4733" s="15">
        <v>25</v>
      </c>
      <c r="J4733" s="15">
        <v>-25</v>
      </c>
      <c r="K4733" s="16">
        <v>0</v>
      </c>
      <c r="L4733" s="13" t="s">
        <v>117</v>
      </c>
    </row>
    <row r="4734" spans="1:12" ht="24">
      <c r="A4734" s="13" t="s">
        <v>4426</v>
      </c>
      <c r="B4734" s="14">
        <v>45807</v>
      </c>
      <c r="C4734" s="13" t="s">
        <v>1727</v>
      </c>
      <c r="D4734" s="13" t="s">
        <v>117</v>
      </c>
      <c r="E4734" s="13" t="s">
        <v>33</v>
      </c>
      <c r="F4734" s="15">
        <v>0</v>
      </c>
      <c r="G4734" s="15">
        <v>0</v>
      </c>
      <c r="H4734" s="15">
        <v>0</v>
      </c>
      <c r="I4734" s="15">
        <v>945</v>
      </c>
      <c r="J4734" s="15">
        <v>-945</v>
      </c>
      <c r="K4734" s="16">
        <v>0</v>
      </c>
      <c r="L4734" s="13" t="s">
        <v>117</v>
      </c>
    </row>
    <row r="4735" spans="1:12">
      <c r="A4735" s="13" t="s">
        <v>4434</v>
      </c>
      <c r="B4735" s="14">
        <v>45807</v>
      </c>
      <c r="C4735" s="13" t="s">
        <v>279</v>
      </c>
      <c r="D4735" s="13" t="s">
        <v>106</v>
      </c>
      <c r="E4735" s="13" t="s">
        <v>33</v>
      </c>
      <c r="F4735" s="15">
        <v>15620.09</v>
      </c>
      <c r="G4735" s="15">
        <v>0</v>
      </c>
      <c r="H4735" s="15">
        <v>15620.09</v>
      </c>
      <c r="I4735" s="15">
        <v>11474.1</v>
      </c>
      <c r="J4735" s="15">
        <v>4145.99</v>
      </c>
      <c r="K4735" s="16">
        <v>0.26542676999999998</v>
      </c>
      <c r="L4735" s="13" t="s">
        <v>117</v>
      </c>
    </row>
    <row r="4736" spans="1:12" ht="24">
      <c r="A4736" s="13" t="s">
        <v>4435</v>
      </c>
      <c r="B4736" s="14">
        <v>45807</v>
      </c>
      <c r="C4736" s="13" t="s">
        <v>118</v>
      </c>
      <c r="D4736" s="13" t="s">
        <v>117</v>
      </c>
      <c r="E4736" s="13" t="s">
        <v>33</v>
      </c>
      <c r="F4736" s="15">
        <v>32090.92</v>
      </c>
      <c r="G4736" s="15">
        <v>0</v>
      </c>
      <c r="H4736" s="15">
        <v>32090.92</v>
      </c>
      <c r="I4736" s="15">
        <v>27333.22</v>
      </c>
      <c r="J4736" s="15">
        <v>4757.7</v>
      </c>
      <c r="K4736" s="16">
        <v>0.14825689</v>
      </c>
      <c r="L4736" s="13" t="s">
        <v>117</v>
      </c>
    </row>
    <row r="4737" spans="1:12">
      <c r="A4737" s="13" t="s">
        <v>4436</v>
      </c>
      <c r="B4737" s="14">
        <v>45807</v>
      </c>
      <c r="C4737" s="13" t="s">
        <v>290</v>
      </c>
      <c r="D4737" s="13" t="s">
        <v>117</v>
      </c>
      <c r="E4737" s="13" t="s">
        <v>33</v>
      </c>
      <c r="F4737" s="15">
        <v>7828.2</v>
      </c>
      <c r="G4737" s="15">
        <v>0</v>
      </c>
      <c r="H4737" s="15">
        <v>7828.2</v>
      </c>
      <c r="I4737" s="15">
        <v>5280.6</v>
      </c>
      <c r="J4737" s="15">
        <v>2547.6</v>
      </c>
      <c r="K4737" s="16">
        <v>0.32543879999999997</v>
      </c>
      <c r="L4737" s="13" t="s">
        <v>117</v>
      </c>
    </row>
    <row r="4738" spans="1:12" ht="36">
      <c r="A4738" s="13" t="s">
        <v>2790</v>
      </c>
      <c r="B4738" s="14">
        <v>45807</v>
      </c>
      <c r="C4738" s="13" t="s">
        <v>89</v>
      </c>
      <c r="D4738" s="13" t="s">
        <v>39</v>
      </c>
      <c r="E4738" s="13" t="s">
        <v>33</v>
      </c>
      <c r="F4738" s="15">
        <v>0</v>
      </c>
      <c r="G4738" s="15">
        <v>0</v>
      </c>
      <c r="H4738" s="15">
        <v>0</v>
      </c>
      <c r="I4738" s="15">
        <v>222.05</v>
      </c>
      <c r="J4738" s="15">
        <v>-222.05</v>
      </c>
      <c r="K4738" s="16">
        <v>0</v>
      </c>
      <c r="L4738" s="13" t="s">
        <v>117</v>
      </c>
    </row>
    <row r="4739" spans="1:12" ht="36">
      <c r="A4739" s="13" t="s">
        <v>2497</v>
      </c>
      <c r="B4739" s="14">
        <v>45807</v>
      </c>
      <c r="C4739" s="13" t="s">
        <v>89</v>
      </c>
      <c r="D4739" s="13" t="s">
        <v>39</v>
      </c>
      <c r="E4739" s="13" t="s">
        <v>33</v>
      </c>
      <c r="F4739" s="15">
        <v>0</v>
      </c>
      <c r="G4739" s="15">
        <v>0</v>
      </c>
      <c r="H4739" s="15">
        <v>0</v>
      </c>
      <c r="I4739" s="15">
        <v>0.03</v>
      </c>
      <c r="J4739" s="15">
        <v>-0.03</v>
      </c>
      <c r="K4739" s="16">
        <v>0</v>
      </c>
      <c r="L4739" s="13" t="s">
        <v>117</v>
      </c>
    </row>
    <row r="4740" spans="1:12" ht="36">
      <c r="A4740" s="13" t="s">
        <v>4437</v>
      </c>
      <c r="B4740" s="14">
        <v>45807</v>
      </c>
      <c r="C4740" s="13" t="s">
        <v>89</v>
      </c>
      <c r="D4740" s="13" t="s">
        <v>39</v>
      </c>
      <c r="E4740" s="13" t="s">
        <v>33</v>
      </c>
      <c r="F4740" s="15">
        <v>1380.6</v>
      </c>
      <c r="G4740" s="15">
        <v>0</v>
      </c>
      <c r="H4740" s="15">
        <v>1380.6</v>
      </c>
      <c r="I4740" s="15">
        <v>1183.6600000000001</v>
      </c>
      <c r="J4740" s="15">
        <v>196.94</v>
      </c>
      <c r="K4740" s="16">
        <v>0.14264811999999999</v>
      </c>
      <c r="L4740" s="13" t="s">
        <v>117</v>
      </c>
    </row>
    <row r="4741" spans="1:12">
      <c r="A4741" s="13" t="s">
        <v>4438</v>
      </c>
      <c r="B4741" s="14">
        <v>45807</v>
      </c>
      <c r="C4741" s="13" t="s">
        <v>287</v>
      </c>
      <c r="D4741" s="13" t="s">
        <v>39</v>
      </c>
      <c r="E4741" s="13" t="s">
        <v>33</v>
      </c>
      <c r="F4741" s="15">
        <v>180</v>
      </c>
      <c r="G4741" s="15">
        <v>0</v>
      </c>
      <c r="H4741" s="15">
        <v>180</v>
      </c>
      <c r="I4741" s="15">
        <v>152.94999999999999</v>
      </c>
      <c r="J4741" s="15">
        <v>27.05</v>
      </c>
      <c r="K4741" s="16">
        <v>0.15027778</v>
      </c>
      <c r="L4741" s="13" t="s">
        <v>117</v>
      </c>
    </row>
    <row r="4742" spans="1:12" ht="24">
      <c r="A4742" s="13" t="s">
        <v>3120</v>
      </c>
      <c r="B4742" s="14">
        <v>45784</v>
      </c>
      <c r="C4742" s="13" t="s">
        <v>3121</v>
      </c>
      <c r="D4742" s="13" t="s">
        <v>113</v>
      </c>
      <c r="E4742" s="13" t="s">
        <v>18</v>
      </c>
      <c r="F4742" s="15">
        <v>0</v>
      </c>
      <c r="G4742" s="15">
        <v>0</v>
      </c>
      <c r="H4742" s="15">
        <v>0</v>
      </c>
      <c r="I4742" s="15">
        <v>0.8</v>
      </c>
      <c r="J4742" s="15">
        <v>-0.8</v>
      </c>
      <c r="K4742" s="16">
        <v>0</v>
      </c>
      <c r="L4742" s="13" t="s">
        <v>3067</v>
      </c>
    </row>
    <row r="4743" spans="1:12">
      <c r="A4743" s="13" t="s">
        <v>4439</v>
      </c>
      <c r="B4743" s="14">
        <v>45789</v>
      </c>
      <c r="C4743" s="13" t="s">
        <v>2413</v>
      </c>
      <c r="D4743" s="13" t="s">
        <v>15</v>
      </c>
      <c r="E4743" s="13" t="s">
        <v>18</v>
      </c>
      <c r="F4743" s="15">
        <v>280.26</v>
      </c>
      <c r="G4743" s="15">
        <v>0</v>
      </c>
      <c r="H4743" s="15">
        <v>280.26</v>
      </c>
      <c r="I4743" s="15">
        <v>165.91</v>
      </c>
      <c r="J4743" s="15">
        <v>114.35</v>
      </c>
      <c r="K4743" s="16">
        <v>0.40801398999999999</v>
      </c>
      <c r="L4743" s="13" t="s">
        <v>3067</v>
      </c>
    </row>
    <row r="4744" spans="1:12">
      <c r="A4744" s="13" t="s">
        <v>4439</v>
      </c>
      <c r="B4744" s="14">
        <v>45791</v>
      </c>
      <c r="C4744" s="13" t="s">
        <v>2413</v>
      </c>
      <c r="D4744" s="13" t="s">
        <v>15</v>
      </c>
      <c r="E4744" s="13" t="s">
        <v>18</v>
      </c>
      <c r="F4744" s="15">
        <v>0</v>
      </c>
      <c r="G4744" s="15">
        <v>0</v>
      </c>
      <c r="H4744" s="15">
        <v>0</v>
      </c>
      <c r="I4744" s="15">
        <v>-10.37</v>
      </c>
      <c r="J4744" s="15">
        <v>10.37</v>
      </c>
      <c r="K4744" s="16">
        <v>0</v>
      </c>
      <c r="L4744" s="13" t="s">
        <v>3067</v>
      </c>
    </row>
    <row r="4745" spans="1:12" ht="48">
      <c r="A4745" s="13" t="s">
        <v>3417</v>
      </c>
      <c r="B4745" s="14">
        <v>45807</v>
      </c>
      <c r="C4745" s="13" t="s">
        <v>3418</v>
      </c>
      <c r="D4745" s="13" t="s">
        <v>15</v>
      </c>
      <c r="E4745" s="13" t="s">
        <v>18</v>
      </c>
      <c r="F4745" s="15">
        <v>0</v>
      </c>
      <c r="G4745" s="15">
        <v>0</v>
      </c>
      <c r="H4745" s="15">
        <v>0</v>
      </c>
      <c r="I4745" s="15">
        <v>200</v>
      </c>
      <c r="J4745" s="15">
        <v>-200</v>
      </c>
      <c r="K4745" s="16">
        <v>0</v>
      </c>
      <c r="L4745" s="13" t="s">
        <v>3067</v>
      </c>
    </row>
    <row r="4746" spans="1:12" ht="24">
      <c r="A4746" s="13" t="s">
        <v>3543</v>
      </c>
      <c r="B4746" s="14">
        <v>45778</v>
      </c>
      <c r="C4746" s="13" t="s">
        <v>2782</v>
      </c>
      <c r="D4746" s="13" t="s">
        <v>105</v>
      </c>
      <c r="E4746" s="13" t="s">
        <v>33</v>
      </c>
      <c r="F4746" s="15">
        <v>0</v>
      </c>
      <c r="G4746" s="15">
        <v>90.38</v>
      </c>
      <c r="H4746" s="15">
        <v>90.38</v>
      </c>
      <c r="I4746" s="15">
        <v>63.27</v>
      </c>
      <c r="J4746" s="15">
        <v>27.11</v>
      </c>
      <c r="K4746" s="16">
        <v>0.29995574000000003</v>
      </c>
      <c r="L4746" s="13" t="s">
        <v>105</v>
      </c>
    </row>
    <row r="4747" spans="1:12" ht="36">
      <c r="A4747" s="13" t="s">
        <v>3515</v>
      </c>
      <c r="B4747" s="14">
        <v>45779</v>
      </c>
      <c r="C4747" s="13" t="s">
        <v>1863</v>
      </c>
      <c r="D4747" s="13" t="s">
        <v>105</v>
      </c>
      <c r="E4747" s="13" t="s">
        <v>33</v>
      </c>
      <c r="F4747" s="15">
        <v>1433.13</v>
      </c>
      <c r="G4747" s="15">
        <v>0</v>
      </c>
      <c r="H4747" s="15">
        <v>1433.13</v>
      </c>
      <c r="I4747" s="15">
        <v>1271</v>
      </c>
      <c r="J4747" s="15">
        <v>162.13</v>
      </c>
      <c r="K4747" s="16">
        <v>0.11312999999999999</v>
      </c>
      <c r="L4747" s="13" t="s">
        <v>105</v>
      </c>
    </row>
    <row r="4748" spans="1:12" ht="24">
      <c r="A4748" s="13" t="s">
        <v>4440</v>
      </c>
      <c r="B4748" s="14">
        <v>45791</v>
      </c>
      <c r="C4748" s="13" t="s">
        <v>4441</v>
      </c>
      <c r="D4748" s="13" t="s">
        <v>340</v>
      </c>
      <c r="E4748" s="13" t="s">
        <v>33</v>
      </c>
      <c r="F4748" s="15">
        <v>924.64</v>
      </c>
      <c r="G4748" s="15">
        <v>0</v>
      </c>
      <c r="H4748" s="15">
        <v>924.64</v>
      </c>
      <c r="I4748" s="15">
        <v>759.65</v>
      </c>
      <c r="J4748" s="15">
        <v>164.99</v>
      </c>
      <c r="K4748" s="16">
        <v>0.17843701000000001</v>
      </c>
      <c r="L4748" s="13" t="s">
        <v>105</v>
      </c>
    </row>
    <row r="4749" spans="1:12" ht="24">
      <c r="A4749" s="13" t="s">
        <v>4442</v>
      </c>
      <c r="B4749" s="14">
        <v>45792</v>
      </c>
      <c r="C4749" s="13" t="s">
        <v>4441</v>
      </c>
      <c r="D4749" s="13" t="s">
        <v>340</v>
      </c>
      <c r="E4749" s="13" t="s">
        <v>33</v>
      </c>
      <c r="F4749" s="15">
        <v>9495</v>
      </c>
      <c r="G4749" s="15">
        <v>0</v>
      </c>
      <c r="H4749" s="15">
        <v>9495</v>
      </c>
      <c r="I4749" s="15">
        <v>7962.1</v>
      </c>
      <c r="J4749" s="15">
        <v>1532.9</v>
      </c>
      <c r="K4749" s="16">
        <v>0.16144285999999999</v>
      </c>
      <c r="L4749" s="13" t="s">
        <v>105</v>
      </c>
    </row>
    <row r="4750" spans="1:12" ht="24">
      <c r="A4750" s="13" t="s">
        <v>4443</v>
      </c>
      <c r="B4750" s="14">
        <v>45793</v>
      </c>
      <c r="C4750" s="13" t="s">
        <v>4444</v>
      </c>
      <c r="D4750" s="13" t="s">
        <v>105</v>
      </c>
      <c r="E4750" s="13" t="s">
        <v>33</v>
      </c>
      <c r="F4750" s="15">
        <v>805</v>
      </c>
      <c r="G4750" s="15">
        <v>0</v>
      </c>
      <c r="H4750" s="15">
        <v>805</v>
      </c>
      <c r="I4750" s="15">
        <v>590.70000000000005</v>
      </c>
      <c r="J4750" s="15">
        <v>214.3</v>
      </c>
      <c r="K4750" s="16">
        <v>0.26621117999999999</v>
      </c>
      <c r="L4750" s="13" t="s">
        <v>105</v>
      </c>
    </row>
    <row r="4751" spans="1:12" ht="24">
      <c r="A4751" s="13" t="s">
        <v>4442</v>
      </c>
      <c r="B4751" s="14">
        <v>45796</v>
      </c>
      <c r="C4751" s="13" t="s">
        <v>4441</v>
      </c>
      <c r="D4751" s="13" t="s">
        <v>340</v>
      </c>
      <c r="E4751" s="13" t="s">
        <v>33</v>
      </c>
      <c r="F4751" s="15">
        <v>0</v>
      </c>
      <c r="G4751" s="15">
        <v>0</v>
      </c>
      <c r="H4751" s="15">
        <v>0</v>
      </c>
      <c r="I4751" s="15">
        <v>0</v>
      </c>
      <c r="J4751" s="15">
        <v>0</v>
      </c>
      <c r="K4751" s="16">
        <v>0</v>
      </c>
      <c r="L4751" s="13" t="s">
        <v>105</v>
      </c>
    </row>
    <row r="4752" spans="1:12" ht="24">
      <c r="A4752" s="13" t="s">
        <v>4443</v>
      </c>
      <c r="B4752" s="14">
        <v>45797</v>
      </c>
      <c r="C4752" s="13" t="s">
        <v>4444</v>
      </c>
      <c r="D4752" s="13" t="s">
        <v>105</v>
      </c>
      <c r="E4752" s="13" t="s">
        <v>33</v>
      </c>
      <c r="F4752" s="15">
        <v>0</v>
      </c>
      <c r="G4752" s="15">
        <v>0</v>
      </c>
      <c r="H4752" s="15">
        <v>0</v>
      </c>
      <c r="I4752" s="15">
        <v>10</v>
      </c>
      <c r="J4752" s="15">
        <v>-10</v>
      </c>
      <c r="K4752" s="16">
        <v>0</v>
      </c>
      <c r="L4752" s="13" t="s">
        <v>105</v>
      </c>
    </row>
    <row r="4753" spans="1:12" ht="24">
      <c r="A4753" s="13" t="s">
        <v>4445</v>
      </c>
      <c r="B4753" s="14">
        <v>45800</v>
      </c>
      <c r="C4753" s="13" t="s">
        <v>2782</v>
      </c>
      <c r="D4753" s="13" t="s">
        <v>105</v>
      </c>
      <c r="E4753" s="13" t="s">
        <v>33</v>
      </c>
      <c r="F4753" s="15">
        <v>3520</v>
      </c>
      <c r="G4753" s="15">
        <v>0</v>
      </c>
      <c r="H4753" s="15">
        <v>3520</v>
      </c>
      <c r="I4753" s="15">
        <v>2677.79</v>
      </c>
      <c r="J4753" s="15">
        <v>842.21</v>
      </c>
      <c r="K4753" s="16">
        <v>0.23926420000000001</v>
      </c>
      <c r="L4753" s="13" t="s">
        <v>105</v>
      </c>
    </row>
    <row r="4754" spans="1:12" ht="24">
      <c r="A4754" s="13" t="s">
        <v>4445</v>
      </c>
      <c r="B4754" s="14">
        <v>45806</v>
      </c>
      <c r="C4754" s="13" t="s">
        <v>2782</v>
      </c>
      <c r="D4754" s="13" t="s">
        <v>105</v>
      </c>
      <c r="E4754" s="13" t="s">
        <v>33</v>
      </c>
      <c r="F4754" s="15">
        <v>0</v>
      </c>
      <c r="G4754" s="15">
        <v>0</v>
      </c>
      <c r="H4754" s="15">
        <v>0</v>
      </c>
      <c r="I4754" s="15">
        <v>-200</v>
      </c>
      <c r="J4754" s="15">
        <v>200</v>
      </c>
      <c r="K4754" s="16">
        <v>0</v>
      </c>
      <c r="L4754" s="13" t="s">
        <v>105</v>
      </c>
    </row>
    <row r="4755" spans="1:12" ht="24">
      <c r="A4755" s="13" t="s">
        <v>1349</v>
      </c>
      <c r="B4755" s="14">
        <v>45778</v>
      </c>
      <c r="C4755" s="13" t="s">
        <v>223</v>
      </c>
      <c r="D4755" s="13" t="s">
        <v>59</v>
      </c>
      <c r="E4755" s="13" t="s">
        <v>18</v>
      </c>
      <c r="F4755" s="15">
        <v>0</v>
      </c>
      <c r="G4755" s="15">
        <v>0</v>
      </c>
      <c r="H4755" s="15">
        <v>0</v>
      </c>
      <c r="I4755" s="15">
        <v>1086</v>
      </c>
      <c r="J4755" s="15">
        <v>-1086</v>
      </c>
      <c r="K4755" s="16">
        <v>0</v>
      </c>
      <c r="L4755" s="13" t="s">
        <v>4202</v>
      </c>
    </row>
    <row r="4756" spans="1:12" ht="24">
      <c r="A4756" s="13" t="s">
        <v>3814</v>
      </c>
      <c r="B4756" s="14">
        <v>45778</v>
      </c>
      <c r="C4756" s="13" t="s">
        <v>223</v>
      </c>
      <c r="D4756" s="13" t="s">
        <v>59</v>
      </c>
      <c r="E4756" s="13" t="s">
        <v>18</v>
      </c>
      <c r="F4756" s="15">
        <v>0</v>
      </c>
      <c r="G4756" s="15">
        <v>-3551.13</v>
      </c>
      <c r="H4756" s="15">
        <v>-3551.13</v>
      </c>
      <c r="I4756" s="15">
        <v>0</v>
      </c>
      <c r="J4756" s="15">
        <v>-3551.13</v>
      </c>
      <c r="K4756" s="16">
        <v>1</v>
      </c>
      <c r="L4756" s="13" t="s">
        <v>4202</v>
      </c>
    </row>
    <row r="4757" spans="1:12" ht="24">
      <c r="A4757" s="13" t="s">
        <v>4446</v>
      </c>
      <c r="B4757" s="14">
        <v>45782</v>
      </c>
      <c r="C4757" s="13" t="s">
        <v>223</v>
      </c>
      <c r="D4757" s="13" t="s">
        <v>59</v>
      </c>
      <c r="E4757" s="13" t="s">
        <v>18</v>
      </c>
      <c r="F4757" s="15">
        <v>31488.85</v>
      </c>
      <c r="G4757" s="15">
        <v>0</v>
      </c>
      <c r="H4757" s="15">
        <v>31488.85</v>
      </c>
      <c r="I4757" s="15">
        <v>22792</v>
      </c>
      <c r="J4757" s="15">
        <v>8696.85</v>
      </c>
      <c r="K4757" s="16">
        <v>0.27618823999999997</v>
      </c>
      <c r="L4757" s="13" t="s">
        <v>4202</v>
      </c>
    </row>
    <row r="4758" spans="1:12" ht="24">
      <c r="A4758" s="13" t="s">
        <v>323</v>
      </c>
      <c r="B4758" s="14">
        <v>45783</v>
      </c>
      <c r="C4758" s="13" t="s">
        <v>223</v>
      </c>
      <c r="D4758" s="13" t="s">
        <v>59</v>
      </c>
      <c r="E4758" s="13" t="s">
        <v>18</v>
      </c>
      <c r="F4758" s="15">
        <v>0</v>
      </c>
      <c r="G4758" s="15">
        <v>0</v>
      </c>
      <c r="H4758" s="15">
        <v>0</v>
      </c>
      <c r="I4758" s="15">
        <v>3444</v>
      </c>
      <c r="J4758" s="15">
        <v>-3444</v>
      </c>
      <c r="K4758" s="16">
        <v>0</v>
      </c>
      <c r="L4758" s="13" t="s">
        <v>4202</v>
      </c>
    </row>
    <row r="4759" spans="1:12" ht="24">
      <c r="A4759" s="13" t="s">
        <v>1705</v>
      </c>
      <c r="B4759" s="14">
        <v>45791</v>
      </c>
      <c r="C4759" s="13" t="s">
        <v>273</v>
      </c>
      <c r="D4759" s="13" t="s">
        <v>76</v>
      </c>
      <c r="E4759" s="13" t="s">
        <v>18</v>
      </c>
      <c r="F4759" s="15">
        <v>0</v>
      </c>
      <c r="G4759" s="15">
        <v>-12700</v>
      </c>
      <c r="H4759" s="15">
        <v>-12700</v>
      </c>
      <c r="I4759" s="15">
        <v>-8795</v>
      </c>
      <c r="J4759" s="15">
        <v>-3905</v>
      </c>
      <c r="K4759" s="16">
        <v>0.30748030999999998</v>
      </c>
      <c r="L4759" s="13" t="s">
        <v>4202</v>
      </c>
    </row>
    <row r="4760" spans="1:12" ht="24">
      <c r="A4760" s="13" t="s">
        <v>2067</v>
      </c>
      <c r="B4760" s="14">
        <v>45791</v>
      </c>
      <c r="C4760" s="13" t="s">
        <v>273</v>
      </c>
      <c r="D4760" s="13" t="s">
        <v>76</v>
      </c>
      <c r="E4760" s="13" t="s">
        <v>18</v>
      </c>
      <c r="F4760" s="15">
        <v>0</v>
      </c>
      <c r="G4760" s="15">
        <v>-695.85</v>
      </c>
      <c r="H4760" s="15">
        <v>-695.85</v>
      </c>
      <c r="I4760" s="15">
        <v>0</v>
      </c>
      <c r="J4760" s="15">
        <v>-695.85</v>
      </c>
      <c r="K4760" s="16">
        <v>1</v>
      </c>
      <c r="L4760" s="13" t="s">
        <v>4202</v>
      </c>
    </row>
    <row r="4761" spans="1:12" ht="24">
      <c r="A4761" s="13" t="s">
        <v>2067</v>
      </c>
      <c r="B4761" s="14">
        <v>45792</v>
      </c>
      <c r="C4761" s="13" t="s">
        <v>273</v>
      </c>
      <c r="D4761" s="13" t="s">
        <v>76</v>
      </c>
      <c r="E4761" s="13" t="s">
        <v>18</v>
      </c>
      <c r="F4761" s="15">
        <v>0</v>
      </c>
      <c r="G4761" s="15">
        <v>0.02</v>
      </c>
      <c r="H4761" s="15">
        <v>0.02</v>
      </c>
      <c r="I4761" s="15">
        <v>0</v>
      </c>
      <c r="J4761" s="15">
        <v>0.02</v>
      </c>
      <c r="K4761" s="16">
        <v>1</v>
      </c>
      <c r="L4761" s="13" t="s">
        <v>4202</v>
      </c>
    </row>
    <row r="4762" spans="1:12" ht="24">
      <c r="A4762" s="13" t="s">
        <v>4446</v>
      </c>
      <c r="B4762" s="14">
        <v>45792</v>
      </c>
      <c r="C4762" s="13" t="s">
        <v>223</v>
      </c>
      <c r="D4762" s="13" t="s">
        <v>59</v>
      </c>
      <c r="E4762" s="13" t="s">
        <v>18</v>
      </c>
      <c r="F4762" s="15">
        <v>0</v>
      </c>
      <c r="G4762" s="15">
        <v>0</v>
      </c>
      <c r="H4762" s="15">
        <v>0</v>
      </c>
      <c r="I4762" s="15">
        <v>-1732</v>
      </c>
      <c r="J4762" s="15">
        <v>1732</v>
      </c>
      <c r="K4762" s="16">
        <v>0</v>
      </c>
      <c r="L4762" s="13" t="s">
        <v>4202</v>
      </c>
    </row>
    <row r="4763" spans="1:12" ht="24">
      <c r="A4763" s="13" t="s">
        <v>4447</v>
      </c>
      <c r="B4763" s="14">
        <v>45792</v>
      </c>
      <c r="C4763" s="13" t="s">
        <v>273</v>
      </c>
      <c r="D4763" s="13" t="s">
        <v>76</v>
      </c>
      <c r="E4763" s="13" t="s">
        <v>18</v>
      </c>
      <c r="F4763" s="15">
        <v>22154</v>
      </c>
      <c r="G4763" s="15">
        <v>0</v>
      </c>
      <c r="H4763" s="15">
        <v>22154</v>
      </c>
      <c r="I4763" s="15">
        <v>14997.8</v>
      </c>
      <c r="J4763" s="15">
        <v>7156.2</v>
      </c>
      <c r="K4763" s="16">
        <v>0.32302067000000001</v>
      </c>
      <c r="L4763" s="13" t="s">
        <v>4202</v>
      </c>
    </row>
    <row r="4764" spans="1:12" ht="24">
      <c r="A4764" s="13" t="s">
        <v>4447</v>
      </c>
      <c r="B4764" s="14">
        <v>45796</v>
      </c>
      <c r="C4764" s="13" t="s">
        <v>273</v>
      </c>
      <c r="D4764" s="13" t="s">
        <v>76</v>
      </c>
      <c r="E4764" s="13" t="s">
        <v>18</v>
      </c>
      <c r="F4764" s="15">
        <v>0</v>
      </c>
      <c r="G4764" s="15">
        <v>0</v>
      </c>
      <c r="H4764" s="15">
        <v>0</v>
      </c>
      <c r="I4764" s="15">
        <v>-75.95</v>
      </c>
      <c r="J4764" s="15">
        <v>75.95</v>
      </c>
      <c r="K4764" s="16">
        <v>0</v>
      </c>
      <c r="L4764" s="13" t="s">
        <v>4202</v>
      </c>
    </row>
    <row r="4765" spans="1:12" ht="24">
      <c r="A4765" s="13" t="s">
        <v>4446</v>
      </c>
      <c r="B4765" s="14">
        <v>45797</v>
      </c>
      <c r="C4765" s="13" t="s">
        <v>223</v>
      </c>
      <c r="D4765" s="13" t="s">
        <v>59</v>
      </c>
      <c r="E4765" s="13" t="s">
        <v>18</v>
      </c>
      <c r="F4765" s="15">
        <v>15735</v>
      </c>
      <c r="G4765" s="15">
        <v>0</v>
      </c>
      <c r="H4765" s="15">
        <v>15735</v>
      </c>
      <c r="I4765" s="15">
        <v>10740</v>
      </c>
      <c r="J4765" s="15">
        <v>4995</v>
      </c>
      <c r="K4765" s="16">
        <v>0.31744518999999999</v>
      </c>
      <c r="L4765" s="13" t="s">
        <v>4202</v>
      </c>
    </row>
    <row r="4766" spans="1:12" ht="24">
      <c r="A4766" s="13" t="s">
        <v>1705</v>
      </c>
      <c r="B4766" s="14">
        <v>45805</v>
      </c>
      <c r="C4766" s="13" t="s">
        <v>273</v>
      </c>
      <c r="D4766" s="13" t="s">
        <v>76</v>
      </c>
      <c r="E4766" s="13" t="s">
        <v>18</v>
      </c>
      <c r="F4766" s="15">
        <v>0</v>
      </c>
      <c r="G4766" s="15">
        <v>0</v>
      </c>
      <c r="H4766" s="15">
        <v>0</v>
      </c>
      <c r="I4766" s="15">
        <v>-1955</v>
      </c>
      <c r="J4766" s="15">
        <v>1955</v>
      </c>
      <c r="K4766" s="16">
        <v>0</v>
      </c>
      <c r="L4766" s="13" t="s">
        <v>4202</v>
      </c>
    </row>
    <row r="4767" spans="1:12" ht="24">
      <c r="A4767" s="13" t="s">
        <v>1349</v>
      </c>
      <c r="B4767" s="14">
        <v>45805</v>
      </c>
      <c r="C4767" s="13" t="s">
        <v>223</v>
      </c>
      <c r="D4767" s="13" t="s">
        <v>59</v>
      </c>
      <c r="E4767" s="13" t="s">
        <v>18</v>
      </c>
      <c r="F4767" s="15">
        <v>0</v>
      </c>
      <c r="G4767" s="15">
        <v>0</v>
      </c>
      <c r="H4767" s="15">
        <v>0</v>
      </c>
      <c r="I4767" s="15">
        <v>250</v>
      </c>
      <c r="J4767" s="15">
        <v>-250</v>
      </c>
      <c r="K4767" s="16">
        <v>0</v>
      </c>
      <c r="L4767" s="13" t="s">
        <v>4202</v>
      </c>
    </row>
    <row r="4768" spans="1:12" ht="24">
      <c r="A4768" s="13" t="s">
        <v>3251</v>
      </c>
      <c r="B4768" s="14">
        <v>45806</v>
      </c>
      <c r="C4768" s="13" t="s">
        <v>223</v>
      </c>
      <c r="D4768" s="13" t="s">
        <v>59</v>
      </c>
      <c r="E4768" s="13" t="s">
        <v>18</v>
      </c>
      <c r="F4768" s="15">
        <v>0</v>
      </c>
      <c r="G4768" s="15">
        <v>2470.04</v>
      </c>
      <c r="H4768" s="15">
        <v>2470.04</v>
      </c>
      <c r="I4768" s="15">
        <v>1729.03</v>
      </c>
      <c r="J4768" s="15">
        <v>741.01</v>
      </c>
      <c r="K4768" s="16">
        <v>0.29999919000000003</v>
      </c>
      <c r="L4768" s="13" t="s">
        <v>4202</v>
      </c>
    </row>
    <row r="4769" spans="1:12" ht="24">
      <c r="A4769" s="13" t="s">
        <v>4448</v>
      </c>
      <c r="B4769" s="14">
        <v>45779</v>
      </c>
      <c r="C4769" s="13" t="s">
        <v>4449</v>
      </c>
      <c r="D4769" s="13" t="s">
        <v>120</v>
      </c>
      <c r="E4769" s="13" t="s">
        <v>24</v>
      </c>
      <c r="F4769" s="15">
        <v>8230</v>
      </c>
      <c r="G4769" s="15">
        <v>0</v>
      </c>
      <c r="H4769" s="15">
        <v>8230</v>
      </c>
      <c r="I4769" s="15">
        <v>6521.18</v>
      </c>
      <c r="J4769" s="15">
        <v>1708.82</v>
      </c>
      <c r="K4769" s="16">
        <v>0.20763305000000001</v>
      </c>
      <c r="L4769" s="13" t="s">
        <v>120</v>
      </c>
    </row>
    <row r="4770" spans="1:12">
      <c r="A4770" s="13" t="s">
        <v>4450</v>
      </c>
      <c r="B4770" s="14">
        <v>45782</v>
      </c>
      <c r="C4770" s="13" t="s">
        <v>256</v>
      </c>
      <c r="D4770" s="13" t="s">
        <v>120</v>
      </c>
      <c r="E4770" s="13" t="s">
        <v>24</v>
      </c>
      <c r="F4770" s="15">
        <v>45</v>
      </c>
      <c r="G4770" s="15">
        <v>0</v>
      </c>
      <c r="H4770" s="15">
        <v>45</v>
      </c>
      <c r="I4770" s="15">
        <v>32</v>
      </c>
      <c r="J4770" s="15">
        <v>13</v>
      </c>
      <c r="K4770" s="16">
        <v>0.28888889000000001</v>
      </c>
      <c r="L4770" s="13" t="s">
        <v>120</v>
      </c>
    </row>
    <row r="4771" spans="1:12">
      <c r="A4771" s="13" t="s">
        <v>3969</v>
      </c>
      <c r="B4771" s="14">
        <v>45782</v>
      </c>
      <c r="C4771" s="13" t="s">
        <v>256</v>
      </c>
      <c r="D4771" s="13" t="s">
        <v>120</v>
      </c>
      <c r="E4771" s="13" t="s">
        <v>24</v>
      </c>
      <c r="F4771" s="15">
        <v>483.82</v>
      </c>
      <c r="G4771" s="15">
        <v>0</v>
      </c>
      <c r="H4771" s="15">
        <v>483.82</v>
      </c>
      <c r="I4771" s="15">
        <v>812.56</v>
      </c>
      <c r="J4771" s="15">
        <v>-328.74</v>
      </c>
      <c r="K4771" s="16">
        <v>-0.67946757000000002</v>
      </c>
      <c r="L4771" s="13" t="s">
        <v>120</v>
      </c>
    </row>
    <row r="4772" spans="1:12" ht="48">
      <c r="A4772" s="13" t="s">
        <v>3205</v>
      </c>
      <c r="B4772" s="14">
        <v>45783</v>
      </c>
      <c r="C4772" s="13" t="s">
        <v>1351</v>
      </c>
      <c r="D4772" s="13" t="s">
        <v>120</v>
      </c>
      <c r="E4772" s="13" t="s">
        <v>24</v>
      </c>
      <c r="F4772" s="15">
        <v>0</v>
      </c>
      <c r="G4772" s="15">
        <v>-20</v>
      </c>
      <c r="H4772" s="15">
        <v>-20</v>
      </c>
      <c r="I4772" s="15">
        <v>-16.2</v>
      </c>
      <c r="J4772" s="15">
        <v>-3.8</v>
      </c>
      <c r="K4772" s="16">
        <v>0.19</v>
      </c>
      <c r="L4772" s="13" t="s">
        <v>120</v>
      </c>
    </row>
    <row r="4773" spans="1:12" ht="24">
      <c r="A4773" s="13" t="s">
        <v>1170</v>
      </c>
      <c r="B4773" s="14">
        <v>45784</v>
      </c>
      <c r="C4773" s="13" t="s">
        <v>332</v>
      </c>
      <c r="D4773" s="13" t="s">
        <v>120</v>
      </c>
      <c r="E4773" s="13" t="s">
        <v>33</v>
      </c>
      <c r="F4773" s="15">
        <v>0</v>
      </c>
      <c r="G4773" s="15">
        <v>0</v>
      </c>
      <c r="H4773" s="15">
        <v>0</v>
      </c>
      <c r="I4773" s="15">
        <v>18.22</v>
      </c>
      <c r="J4773" s="15">
        <v>-18.22</v>
      </c>
      <c r="K4773" s="16">
        <v>0</v>
      </c>
      <c r="L4773" s="13" t="s">
        <v>120</v>
      </c>
    </row>
    <row r="4774" spans="1:12">
      <c r="A4774" s="13" t="s">
        <v>3969</v>
      </c>
      <c r="B4774" s="14">
        <v>45785</v>
      </c>
      <c r="C4774" s="13" t="s">
        <v>256</v>
      </c>
      <c r="D4774" s="13" t="s">
        <v>120</v>
      </c>
      <c r="E4774" s="13" t="s">
        <v>24</v>
      </c>
      <c r="F4774" s="15">
        <v>0</v>
      </c>
      <c r="G4774" s="15">
        <v>0</v>
      </c>
      <c r="H4774" s="15">
        <v>0</v>
      </c>
      <c r="I4774" s="15">
        <v>-5.5</v>
      </c>
      <c r="J4774" s="15">
        <v>5.5</v>
      </c>
      <c r="K4774" s="16">
        <v>0</v>
      </c>
      <c r="L4774" s="13" t="s">
        <v>120</v>
      </c>
    </row>
    <row r="4775" spans="1:12">
      <c r="A4775" s="13" t="s">
        <v>4450</v>
      </c>
      <c r="B4775" s="14">
        <v>45789</v>
      </c>
      <c r="C4775" s="13" t="s">
        <v>256</v>
      </c>
      <c r="D4775" s="13" t="s">
        <v>120</v>
      </c>
      <c r="E4775" s="13" t="s">
        <v>24</v>
      </c>
      <c r="F4775" s="15">
        <v>0</v>
      </c>
      <c r="G4775" s="15">
        <v>0</v>
      </c>
      <c r="H4775" s="15">
        <v>0</v>
      </c>
      <c r="I4775" s="15">
        <v>-0.84</v>
      </c>
      <c r="J4775" s="15">
        <v>0.84</v>
      </c>
      <c r="K4775" s="16">
        <v>0</v>
      </c>
      <c r="L4775" s="13" t="s">
        <v>120</v>
      </c>
    </row>
    <row r="4776" spans="1:12">
      <c r="A4776" s="13" t="s">
        <v>3969</v>
      </c>
      <c r="B4776" s="14">
        <v>45791</v>
      </c>
      <c r="C4776" s="13" t="s">
        <v>256</v>
      </c>
      <c r="D4776" s="13" t="s">
        <v>120</v>
      </c>
      <c r="E4776" s="13" t="s">
        <v>24</v>
      </c>
      <c r="F4776" s="15">
        <v>0</v>
      </c>
      <c r="G4776" s="15">
        <v>0</v>
      </c>
      <c r="H4776" s="15">
        <v>0</v>
      </c>
      <c r="I4776" s="15">
        <v>-151.05000000000001</v>
      </c>
      <c r="J4776" s="15">
        <v>151.05000000000001</v>
      </c>
      <c r="K4776" s="16">
        <v>0</v>
      </c>
      <c r="L4776" s="13" t="s">
        <v>120</v>
      </c>
    </row>
    <row r="4777" spans="1:12" ht="48">
      <c r="A4777" s="13" t="s">
        <v>3205</v>
      </c>
      <c r="B4777" s="14">
        <v>45792</v>
      </c>
      <c r="C4777" s="13" t="s">
        <v>1351</v>
      </c>
      <c r="D4777" s="13" t="s">
        <v>120</v>
      </c>
      <c r="E4777" s="13" t="s">
        <v>24</v>
      </c>
      <c r="F4777" s="15">
        <v>0</v>
      </c>
      <c r="G4777" s="15">
        <v>0</v>
      </c>
      <c r="H4777" s="15">
        <v>0</v>
      </c>
      <c r="I4777" s="15">
        <v>-64.8</v>
      </c>
      <c r="J4777" s="15">
        <v>64.8</v>
      </c>
      <c r="K4777" s="16">
        <v>0</v>
      </c>
      <c r="L4777" s="13" t="s">
        <v>120</v>
      </c>
    </row>
    <row r="4778" spans="1:12" ht="36">
      <c r="A4778" s="13" t="s">
        <v>4451</v>
      </c>
      <c r="B4778" s="14">
        <v>45793</v>
      </c>
      <c r="C4778" s="13" t="s">
        <v>253</v>
      </c>
      <c r="D4778" s="13" t="s">
        <v>120</v>
      </c>
      <c r="E4778" s="13" t="s">
        <v>24</v>
      </c>
      <c r="F4778" s="15">
        <v>450</v>
      </c>
      <c r="G4778" s="15">
        <v>0</v>
      </c>
      <c r="H4778" s="15">
        <v>450</v>
      </c>
      <c r="I4778" s="15">
        <v>295.3</v>
      </c>
      <c r="J4778" s="15">
        <v>154.69999999999999</v>
      </c>
      <c r="K4778" s="16">
        <v>0.34377777999999998</v>
      </c>
      <c r="L4778" s="13" t="s">
        <v>120</v>
      </c>
    </row>
    <row r="4779" spans="1:12" ht="36">
      <c r="A4779" s="13" t="s">
        <v>4452</v>
      </c>
      <c r="B4779" s="14">
        <v>45798</v>
      </c>
      <c r="C4779" s="13" t="s">
        <v>3023</v>
      </c>
      <c r="D4779" s="13" t="s">
        <v>120</v>
      </c>
      <c r="E4779" s="13" t="s">
        <v>24</v>
      </c>
      <c r="F4779" s="15">
        <v>12367.91</v>
      </c>
      <c r="G4779" s="15">
        <v>0</v>
      </c>
      <c r="H4779" s="15">
        <v>12367.91</v>
      </c>
      <c r="I4779" s="15">
        <v>9646.85</v>
      </c>
      <c r="J4779" s="15">
        <v>2721.06</v>
      </c>
      <c r="K4779" s="16">
        <v>0.22000969000000001</v>
      </c>
      <c r="L4779" s="13" t="s">
        <v>120</v>
      </c>
    </row>
    <row r="4780" spans="1:12" ht="24">
      <c r="A4780" s="13" t="s">
        <v>4453</v>
      </c>
      <c r="B4780" s="14">
        <v>45790</v>
      </c>
      <c r="C4780" s="13" t="s">
        <v>1803</v>
      </c>
      <c r="D4780" s="13" t="s">
        <v>68</v>
      </c>
      <c r="E4780" s="13" t="s">
        <v>24</v>
      </c>
      <c r="F4780" s="15">
        <v>3260</v>
      </c>
      <c r="G4780" s="15">
        <v>0</v>
      </c>
      <c r="H4780" s="15">
        <v>3260</v>
      </c>
      <c r="I4780" s="15">
        <v>2311.8200000000002</v>
      </c>
      <c r="J4780" s="15">
        <v>948.18</v>
      </c>
      <c r="K4780" s="16">
        <v>0.29085275999999999</v>
      </c>
      <c r="L4780" s="13" t="s">
        <v>1801</v>
      </c>
    </row>
    <row r="4781" spans="1:12" ht="24">
      <c r="A4781" s="13" t="s">
        <v>4453</v>
      </c>
      <c r="B4781" s="14">
        <v>45805</v>
      </c>
      <c r="C4781" s="13" t="s">
        <v>1803</v>
      </c>
      <c r="D4781" s="13" t="s">
        <v>68</v>
      </c>
      <c r="E4781" s="13" t="s">
        <v>24</v>
      </c>
      <c r="F4781" s="15">
        <v>0</v>
      </c>
      <c r="G4781" s="15">
        <v>-2800</v>
      </c>
      <c r="H4781" s="15">
        <v>-2800</v>
      </c>
      <c r="I4781" s="15">
        <v>-1964.75</v>
      </c>
      <c r="J4781" s="15">
        <v>-835.25</v>
      </c>
      <c r="K4781" s="16">
        <v>0.29830357000000002</v>
      </c>
      <c r="L4781" s="13" t="s">
        <v>1801</v>
      </c>
    </row>
    <row r="4782" spans="1:12" ht="24">
      <c r="A4782" s="13" t="s">
        <v>4061</v>
      </c>
      <c r="B4782" s="14">
        <v>45809</v>
      </c>
      <c r="C4782" s="13" t="s">
        <v>658</v>
      </c>
      <c r="D4782" s="13" t="s">
        <v>59</v>
      </c>
      <c r="E4782" s="13" t="s">
        <v>24</v>
      </c>
      <c r="F4782" s="15">
        <v>0</v>
      </c>
      <c r="G4782" s="15">
        <v>0</v>
      </c>
      <c r="H4782" s="15">
        <v>0</v>
      </c>
      <c r="I4782" s="15">
        <v>690.72</v>
      </c>
      <c r="J4782" s="15">
        <v>-690.72</v>
      </c>
      <c r="K4782" s="16">
        <v>0</v>
      </c>
      <c r="L4782" s="13" t="s">
        <v>581</v>
      </c>
    </row>
    <row r="4783" spans="1:12" ht="24">
      <c r="A4783" s="13" t="s">
        <v>4212</v>
      </c>
      <c r="B4783" s="14">
        <v>45809</v>
      </c>
      <c r="C4783" s="13" t="s">
        <v>3532</v>
      </c>
      <c r="D4783" s="13" t="s">
        <v>76</v>
      </c>
      <c r="E4783" s="13" t="s">
        <v>18</v>
      </c>
      <c r="F4783" s="15">
        <v>0</v>
      </c>
      <c r="G4783" s="15">
        <v>0</v>
      </c>
      <c r="H4783" s="15">
        <v>0</v>
      </c>
      <c r="I4783" s="15">
        <v>0</v>
      </c>
      <c r="J4783" s="15">
        <v>0</v>
      </c>
      <c r="K4783" s="16">
        <v>0</v>
      </c>
      <c r="L4783" s="13" t="s">
        <v>1738</v>
      </c>
    </row>
    <row r="4784" spans="1:12" ht="24">
      <c r="A4784" s="13" t="s">
        <v>4129</v>
      </c>
      <c r="B4784" s="14">
        <v>45809</v>
      </c>
      <c r="C4784" s="13" t="s">
        <v>170</v>
      </c>
      <c r="D4784" s="13" t="s">
        <v>81</v>
      </c>
      <c r="E4784" s="13" t="s">
        <v>24</v>
      </c>
      <c r="F4784" s="15">
        <v>0</v>
      </c>
      <c r="G4784" s="15">
        <v>0</v>
      </c>
      <c r="H4784" s="15">
        <v>0</v>
      </c>
      <c r="I4784" s="15">
        <v>-92.53</v>
      </c>
      <c r="J4784" s="15">
        <v>92.53</v>
      </c>
      <c r="K4784" s="16">
        <v>0</v>
      </c>
      <c r="L4784" s="13" t="s">
        <v>247</v>
      </c>
    </row>
    <row r="4785" spans="1:12">
      <c r="A4785" s="13" t="s">
        <v>4060</v>
      </c>
      <c r="B4785" s="14">
        <v>45809</v>
      </c>
      <c r="C4785" s="13" t="s">
        <v>60</v>
      </c>
      <c r="D4785" s="13" t="s">
        <v>59</v>
      </c>
      <c r="E4785" s="13" t="s">
        <v>18</v>
      </c>
      <c r="F4785" s="15">
        <v>0</v>
      </c>
      <c r="G4785" s="15">
        <v>65</v>
      </c>
      <c r="H4785" s="15">
        <v>65</v>
      </c>
      <c r="I4785" s="15">
        <v>7.0000000000000007E-2</v>
      </c>
      <c r="J4785" s="15">
        <v>64.930000000000007</v>
      </c>
      <c r="K4785" s="16">
        <v>0.99892307999999996</v>
      </c>
      <c r="L4785" s="13" t="s">
        <v>181</v>
      </c>
    </row>
    <row r="4786" spans="1:12" ht="36">
      <c r="A4786" s="13" t="s">
        <v>3927</v>
      </c>
      <c r="B4786" s="14">
        <v>45810</v>
      </c>
      <c r="C4786" s="13" t="s">
        <v>1927</v>
      </c>
      <c r="D4786" s="13" t="s">
        <v>76</v>
      </c>
      <c r="E4786" s="13" t="s">
        <v>18</v>
      </c>
      <c r="F4786" s="15">
        <v>0</v>
      </c>
      <c r="G4786" s="15">
        <v>0</v>
      </c>
      <c r="H4786" s="15">
        <v>0</v>
      </c>
      <c r="I4786" s="15">
        <v>-43.54</v>
      </c>
      <c r="J4786" s="15">
        <v>43.54</v>
      </c>
      <c r="K4786" s="16">
        <v>0</v>
      </c>
      <c r="L4786" s="13" t="s">
        <v>238</v>
      </c>
    </row>
    <row r="4787" spans="1:12" ht="36">
      <c r="A4787" s="13" t="s">
        <v>3245</v>
      </c>
      <c r="B4787" s="14">
        <v>45810</v>
      </c>
      <c r="C4787" s="13" t="s">
        <v>2108</v>
      </c>
      <c r="D4787" s="13" t="s">
        <v>59</v>
      </c>
      <c r="E4787" s="13" t="s">
        <v>18</v>
      </c>
      <c r="F4787" s="15">
        <v>0</v>
      </c>
      <c r="G4787" s="15">
        <v>0</v>
      </c>
      <c r="H4787" s="15">
        <v>0</v>
      </c>
      <c r="I4787" s="15">
        <v>2252.54</v>
      </c>
      <c r="J4787" s="15">
        <v>-2252.54</v>
      </c>
      <c r="K4787" s="16">
        <v>0</v>
      </c>
      <c r="L4787" s="13" t="s">
        <v>4201</v>
      </c>
    </row>
    <row r="4788" spans="1:12">
      <c r="A4788" s="13" t="s">
        <v>3992</v>
      </c>
      <c r="B4788" s="14">
        <v>45810</v>
      </c>
      <c r="C4788" s="13" t="s">
        <v>60</v>
      </c>
      <c r="D4788" s="13" t="s">
        <v>59</v>
      </c>
      <c r="E4788" s="13" t="s">
        <v>24</v>
      </c>
      <c r="F4788" s="15">
        <v>0</v>
      </c>
      <c r="G4788" s="15">
        <v>0</v>
      </c>
      <c r="H4788" s="15">
        <v>0</v>
      </c>
      <c r="I4788" s="15">
        <v>100</v>
      </c>
      <c r="J4788" s="15">
        <v>-100</v>
      </c>
      <c r="K4788" s="16">
        <v>0</v>
      </c>
      <c r="L4788" s="13" t="s">
        <v>181</v>
      </c>
    </row>
    <row r="4789" spans="1:12" ht="24">
      <c r="A4789" s="13" t="s">
        <v>4128</v>
      </c>
      <c r="B4789" s="14">
        <v>45810</v>
      </c>
      <c r="C4789" s="13" t="s">
        <v>170</v>
      </c>
      <c r="D4789" s="13" t="s">
        <v>81</v>
      </c>
      <c r="E4789" s="13" t="s">
        <v>24</v>
      </c>
      <c r="F4789" s="15">
        <v>0</v>
      </c>
      <c r="G4789" s="15">
        <v>0</v>
      </c>
      <c r="H4789" s="15">
        <v>0</v>
      </c>
      <c r="I4789" s="15">
        <v>1.58</v>
      </c>
      <c r="J4789" s="15">
        <v>-1.58</v>
      </c>
      <c r="K4789" s="16">
        <v>0</v>
      </c>
      <c r="L4789" s="13" t="s">
        <v>247</v>
      </c>
    </row>
    <row r="4790" spans="1:12" ht="36">
      <c r="A4790" s="13" t="s">
        <v>4868</v>
      </c>
      <c r="B4790" s="14">
        <v>45810</v>
      </c>
      <c r="C4790" s="13" t="s">
        <v>152</v>
      </c>
      <c r="D4790" s="13" t="s">
        <v>113</v>
      </c>
      <c r="E4790" s="13" t="s">
        <v>24</v>
      </c>
      <c r="F4790" s="15">
        <v>1588.25</v>
      </c>
      <c r="G4790" s="15">
        <v>0</v>
      </c>
      <c r="H4790" s="15">
        <v>1588.25</v>
      </c>
      <c r="I4790" s="15">
        <v>1350</v>
      </c>
      <c r="J4790" s="15">
        <v>238.25</v>
      </c>
      <c r="K4790" s="16">
        <v>0.15000786999999999</v>
      </c>
      <c r="L4790" s="13" t="s">
        <v>113</v>
      </c>
    </row>
    <row r="4791" spans="1:12" ht="24">
      <c r="A4791" s="13" t="s">
        <v>302</v>
      </c>
      <c r="B4791" s="14">
        <v>45810</v>
      </c>
      <c r="C4791" s="13" t="s">
        <v>146</v>
      </c>
      <c r="D4791" s="13" t="s">
        <v>76</v>
      </c>
      <c r="E4791" s="13" t="s">
        <v>18</v>
      </c>
      <c r="F4791" s="15">
        <v>0</v>
      </c>
      <c r="G4791" s="15">
        <v>0</v>
      </c>
      <c r="H4791" s="15">
        <v>0</v>
      </c>
      <c r="I4791" s="15">
        <v>25.32</v>
      </c>
      <c r="J4791" s="15">
        <v>-25.32</v>
      </c>
      <c r="K4791" s="16">
        <v>0</v>
      </c>
      <c r="L4791" s="13" t="s">
        <v>127</v>
      </c>
    </row>
    <row r="4792" spans="1:12" ht="36">
      <c r="A4792" s="13" t="s">
        <v>2351</v>
      </c>
      <c r="B4792" s="14">
        <v>45810</v>
      </c>
      <c r="C4792" s="13" t="s">
        <v>473</v>
      </c>
      <c r="D4792" s="13" t="s">
        <v>45</v>
      </c>
      <c r="E4792" s="13" t="s">
        <v>33</v>
      </c>
      <c r="F4792" s="15">
        <v>0</v>
      </c>
      <c r="G4792" s="15">
        <v>0</v>
      </c>
      <c r="H4792" s="15">
        <v>0</v>
      </c>
      <c r="I4792" s="15">
        <v>-250</v>
      </c>
      <c r="J4792" s="15">
        <v>250</v>
      </c>
      <c r="K4792" s="16">
        <v>0</v>
      </c>
      <c r="L4792" s="13" t="s">
        <v>77</v>
      </c>
    </row>
    <row r="4793" spans="1:12" ht="36">
      <c r="A4793" s="13" t="s">
        <v>2807</v>
      </c>
      <c r="B4793" s="14">
        <v>45810</v>
      </c>
      <c r="C4793" s="13" t="s">
        <v>89</v>
      </c>
      <c r="D4793" s="13" t="s">
        <v>39</v>
      </c>
      <c r="E4793" s="13" t="s">
        <v>33</v>
      </c>
      <c r="F4793" s="15">
        <v>0</v>
      </c>
      <c r="G4793" s="15">
        <v>0</v>
      </c>
      <c r="H4793" s="15">
        <v>0</v>
      </c>
      <c r="I4793" s="15">
        <v>606.85</v>
      </c>
      <c r="J4793" s="15">
        <v>-606.85</v>
      </c>
      <c r="K4793" s="16">
        <v>0</v>
      </c>
      <c r="L4793" s="13" t="s">
        <v>117</v>
      </c>
    </row>
    <row r="4794" spans="1:12">
      <c r="A4794" s="13" t="s">
        <v>3594</v>
      </c>
      <c r="B4794" s="14">
        <v>45810</v>
      </c>
      <c r="C4794" s="13" t="s">
        <v>1529</v>
      </c>
      <c r="D4794" s="13" t="s">
        <v>76</v>
      </c>
      <c r="E4794" s="13" t="s">
        <v>18</v>
      </c>
      <c r="F4794" s="15">
        <v>0</v>
      </c>
      <c r="G4794" s="15">
        <v>0</v>
      </c>
      <c r="H4794" s="15">
        <v>0</v>
      </c>
      <c r="I4794" s="15">
        <v>0</v>
      </c>
      <c r="J4794" s="15">
        <v>0</v>
      </c>
      <c r="K4794" s="16">
        <v>0</v>
      </c>
      <c r="L4794" s="13" t="s">
        <v>238</v>
      </c>
    </row>
    <row r="4795" spans="1:12" ht="24">
      <c r="A4795" s="13" t="s">
        <v>2167</v>
      </c>
      <c r="B4795" s="14">
        <v>45810</v>
      </c>
      <c r="C4795" s="13" t="s">
        <v>146</v>
      </c>
      <c r="D4795" s="13" t="s">
        <v>76</v>
      </c>
      <c r="E4795" s="13" t="s">
        <v>18</v>
      </c>
      <c r="F4795" s="15">
        <v>0</v>
      </c>
      <c r="G4795" s="15">
        <v>0</v>
      </c>
      <c r="H4795" s="15">
        <v>0</v>
      </c>
      <c r="I4795" s="15">
        <v>39.18</v>
      </c>
      <c r="J4795" s="15">
        <v>-39.18</v>
      </c>
      <c r="K4795" s="16">
        <v>0</v>
      </c>
      <c r="L4795" s="13" t="s">
        <v>127</v>
      </c>
    </row>
    <row r="4796" spans="1:12">
      <c r="A4796" s="13" t="s">
        <v>2475</v>
      </c>
      <c r="B4796" s="14">
        <v>45810</v>
      </c>
      <c r="C4796" s="13" t="s">
        <v>21</v>
      </c>
      <c r="D4796" s="13" t="s">
        <v>20</v>
      </c>
      <c r="E4796" s="13" t="s">
        <v>24</v>
      </c>
      <c r="F4796" s="15">
        <v>0</v>
      </c>
      <c r="G4796" s="15">
        <v>0</v>
      </c>
      <c r="H4796" s="15">
        <v>0</v>
      </c>
      <c r="I4796" s="15">
        <v>-2263.4</v>
      </c>
      <c r="J4796" s="15">
        <v>2263.4</v>
      </c>
      <c r="K4796" s="16">
        <v>0</v>
      </c>
      <c r="L4796" s="13" t="s">
        <v>20</v>
      </c>
    </row>
    <row r="4797" spans="1:12" ht="24">
      <c r="A4797" s="13" t="s">
        <v>3187</v>
      </c>
      <c r="B4797" s="14">
        <v>45810</v>
      </c>
      <c r="C4797" s="13" t="s">
        <v>273</v>
      </c>
      <c r="D4797" s="13" t="s">
        <v>76</v>
      </c>
      <c r="E4797" s="13" t="s">
        <v>18</v>
      </c>
      <c r="F4797" s="15">
        <v>0</v>
      </c>
      <c r="G4797" s="15">
        <v>1615.08</v>
      </c>
      <c r="H4797" s="15">
        <v>1615.08</v>
      </c>
      <c r="I4797" s="15">
        <v>0</v>
      </c>
      <c r="J4797" s="15">
        <v>1615.08</v>
      </c>
      <c r="K4797" s="16">
        <v>1</v>
      </c>
      <c r="L4797" s="13" t="s">
        <v>4201</v>
      </c>
    </row>
    <row r="4798" spans="1:12" ht="36">
      <c r="A4798" s="13" t="s">
        <v>4106</v>
      </c>
      <c r="B4798" s="14">
        <v>45810</v>
      </c>
      <c r="C4798" s="13" t="s">
        <v>4107</v>
      </c>
      <c r="D4798" s="13" t="s">
        <v>30</v>
      </c>
      <c r="E4798" s="13" t="s">
        <v>33</v>
      </c>
      <c r="F4798" s="15">
        <v>0</v>
      </c>
      <c r="G4798" s="15">
        <v>0</v>
      </c>
      <c r="H4798" s="15">
        <v>0</v>
      </c>
      <c r="I4798" s="15">
        <v>-46.44</v>
      </c>
      <c r="J4798" s="15">
        <v>46.44</v>
      </c>
      <c r="K4798" s="16">
        <v>0</v>
      </c>
      <c r="L4798" s="13" t="s">
        <v>77</v>
      </c>
    </row>
    <row r="4799" spans="1:12" ht="36">
      <c r="A4799" s="13" t="s">
        <v>2487</v>
      </c>
      <c r="B4799" s="14">
        <v>45810</v>
      </c>
      <c r="C4799" s="13" t="s">
        <v>473</v>
      </c>
      <c r="D4799" s="13" t="s">
        <v>45</v>
      </c>
      <c r="E4799" s="13" t="s">
        <v>33</v>
      </c>
      <c r="F4799" s="15">
        <v>0</v>
      </c>
      <c r="G4799" s="15">
        <v>0</v>
      </c>
      <c r="H4799" s="15">
        <v>0</v>
      </c>
      <c r="I4799" s="15">
        <v>-12.46</v>
      </c>
      <c r="J4799" s="15">
        <v>12.46</v>
      </c>
      <c r="K4799" s="16">
        <v>0</v>
      </c>
      <c r="L4799" s="13" t="s">
        <v>77</v>
      </c>
    </row>
    <row r="4800" spans="1:12">
      <c r="A4800" s="13" t="s">
        <v>3176</v>
      </c>
      <c r="B4800" s="14">
        <v>45810</v>
      </c>
      <c r="C4800" s="13" t="s">
        <v>1957</v>
      </c>
      <c r="D4800" s="13" t="s">
        <v>59</v>
      </c>
      <c r="E4800" s="13" t="s">
        <v>18</v>
      </c>
      <c r="F4800" s="15">
        <v>0</v>
      </c>
      <c r="G4800" s="15">
        <v>0</v>
      </c>
      <c r="H4800" s="15">
        <v>0</v>
      </c>
      <c r="I4800" s="15">
        <v>26.25</v>
      </c>
      <c r="J4800" s="15">
        <v>-26.25</v>
      </c>
      <c r="K4800" s="16">
        <v>0</v>
      </c>
      <c r="L4800" s="13" t="s">
        <v>93</v>
      </c>
    </row>
    <row r="4801" spans="1:12" ht="36">
      <c r="A4801" s="13" t="s">
        <v>3409</v>
      </c>
      <c r="B4801" s="14">
        <v>45810</v>
      </c>
      <c r="C4801" s="13" t="s">
        <v>3887</v>
      </c>
      <c r="D4801" s="13" t="s">
        <v>20</v>
      </c>
      <c r="E4801" s="13" t="s">
        <v>24</v>
      </c>
      <c r="F4801" s="15">
        <v>0</v>
      </c>
      <c r="G4801" s="15">
        <v>0</v>
      </c>
      <c r="H4801" s="15">
        <v>0</v>
      </c>
      <c r="I4801" s="15">
        <v>41</v>
      </c>
      <c r="J4801" s="15">
        <v>-41</v>
      </c>
      <c r="K4801" s="16">
        <v>0</v>
      </c>
      <c r="L4801" s="13" t="s">
        <v>20</v>
      </c>
    </row>
    <row r="4802" spans="1:12">
      <c r="A4802" s="13" t="s">
        <v>4308</v>
      </c>
      <c r="B4802" s="14">
        <v>45810</v>
      </c>
      <c r="C4802" s="13" t="s">
        <v>21</v>
      </c>
      <c r="D4802" s="13" t="s">
        <v>20</v>
      </c>
      <c r="E4802" s="13" t="s">
        <v>24</v>
      </c>
      <c r="F4802" s="15">
        <v>0</v>
      </c>
      <c r="G4802" s="15">
        <v>0</v>
      </c>
      <c r="H4802" s="15">
        <v>0</v>
      </c>
      <c r="I4802" s="15">
        <v>17.440000000000001</v>
      </c>
      <c r="J4802" s="15">
        <v>-17.440000000000001</v>
      </c>
      <c r="K4802" s="16">
        <v>0</v>
      </c>
      <c r="L4802" s="13" t="s">
        <v>20</v>
      </c>
    </row>
    <row r="4803" spans="1:12">
      <c r="A4803" s="13" t="s">
        <v>4252</v>
      </c>
      <c r="B4803" s="14">
        <v>45810</v>
      </c>
      <c r="C4803" s="13" t="s">
        <v>2725</v>
      </c>
      <c r="D4803" s="13" t="s">
        <v>45</v>
      </c>
      <c r="E4803" s="13" t="s">
        <v>24</v>
      </c>
      <c r="F4803" s="15">
        <v>0</v>
      </c>
      <c r="G4803" s="15">
        <v>0</v>
      </c>
      <c r="H4803" s="15">
        <v>0</v>
      </c>
      <c r="I4803" s="15">
        <v>438.29</v>
      </c>
      <c r="J4803" s="15">
        <v>-438.29</v>
      </c>
      <c r="K4803" s="16">
        <v>0</v>
      </c>
      <c r="L4803" s="13" t="s">
        <v>241</v>
      </c>
    </row>
    <row r="4804" spans="1:12" ht="24">
      <c r="A4804" s="13" t="s">
        <v>4164</v>
      </c>
      <c r="B4804" s="14">
        <v>45810</v>
      </c>
      <c r="C4804" s="13" t="s">
        <v>355</v>
      </c>
      <c r="D4804" s="13" t="s">
        <v>76</v>
      </c>
      <c r="E4804" s="13" t="s">
        <v>18</v>
      </c>
      <c r="F4804" s="15">
        <v>0</v>
      </c>
      <c r="G4804" s="15">
        <v>0</v>
      </c>
      <c r="H4804" s="15">
        <v>0</v>
      </c>
      <c r="I4804" s="15">
        <v>0</v>
      </c>
      <c r="J4804" s="15">
        <v>0</v>
      </c>
      <c r="K4804" s="16">
        <v>0</v>
      </c>
      <c r="L4804" s="13" t="s">
        <v>113</v>
      </c>
    </row>
    <row r="4805" spans="1:12" ht="24">
      <c r="A4805" s="13" t="s">
        <v>4869</v>
      </c>
      <c r="B4805" s="14">
        <v>45810</v>
      </c>
      <c r="C4805" s="13" t="s">
        <v>507</v>
      </c>
      <c r="D4805" s="13" t="s">
        <v>45</v>
      </c>
      <c r="E4805" s="13" t="s">
        <v>18</v>
      </c>
      <c r="F4805" s="15">
        <v>3233</v>
      </c>
      <c r="G4805" s="15">
        <v>0</v>
      </c>
      <c r="H4805" s="15">
        <v>3233</v>
      </c>
      <c r="I4805" s="15">
        <v>2326.6999999999998</v>
      </c>
      <c r="J4805" s="15">
        <v>906.3</v>
      </c>
      <c r="K4805" s="16">
        <v>0.28032786999999998</v>
      </c>
      <c r="L4805" s="13" t="s">
        <v>2173</v>
      </c>
    </row>
    <row r="4806" spans="1:12">
      <c r="A4806" s="13" t="s">
        <v>4069</v>
      </c>
      <c r="B4806" s="14">
        <v>45810</v>
      </c>
      <c r="C4806" s="13" t="s">
        <v>224</v>
      </c>
      <c r="D4806" s="13" t="s">
        <v>76</v>
      </c>
      <c r="E4806" s="13" t="s">
        <v>18</v>
      </c>
      <c r="F4806" s="15">
        <v>0</v>
      </c>
      <c r="G4806" s="15">
        <v>0</v>
      </c>
      <c r="H4806" s="15">
        <v>0</v>
      </c>
      <c r="I4806" s="15">
        <v>-192.15</v>
      </c>
      <c r="J4806" s="15">
        <v>192.15</v>
      </c>
      <c r="K4806" s="16">
        <v>0</v>
      </c>
      <c r="L4806" s="13" t="s">
        <v>237</v>
      </c>
    </row>
    <row r="4807" spans="1:12" ht="36">
      <c r="A4807" s="13" t="s">
        <v>4870</v>
      </c>
      <c r="B4807" s="14">
        <v>45810</v>
      </c>
      <c r="C4807" s="13" t="s">
        <v>3887</v>
      </c>
      <c r="D4807" s="13" t="s">
        <v>20</v>
      </c>
      <c r="E4807" s="13" t="s">
        <v>24</v>
      </c>
      <c r="F4807" s="15">
        <v>1651</v>
      </c>
      <c r="G4807" s="15">
        <v>0</v>
      </c>
      <c r="H4807" s="15">
        <v>1651</v>
      </c>
      <c r="I4807" s="15">
        <v>1322.22</v>
      </c>
      <c r="J4807" s="15">
        <v>328.78</v>
      </c>
      <c r="K4807" s="16">
        <v>0.19913992</v>
      </c>
      <c r="L4807" s="13" t="s">
        <v>20</v>
      </c>
    </row>
    <row r="4808" spans="1:12" ht="36">
      <c r="A4808" s="13" t="s">
        <v>4871</v>
      </c>
      <c r="B4808" s="14">
        <v>45810</v>
      </c>
      <c r="C4808" s="13" t="s">
        <v>3887</v>
      </c>
      <c r="D4808" s="13" t="s">
        <v>20</v>
      </c>
      <c r="E4808" s="13" t="s">
        <v>24</v>
      </c>
      <c r="F4808" s="15">
        <v>1514.18</v>
      </c>
      <c r="G4808" s="15">
        <v>0</v>
      </c>
      <c r="H4808" s="15">
        <v>1514.18</v>
      </c>
      <c r="I4808" s="15">
        <v>1223.1500000000001</v>
      </c>
      <c r="J4808" s="15">
        <v>291.02999999999997</v>
      </c>
      <c r="K4808" s="16">
        <v>0.19220303999999999</v>
      </c>
      <c r="L4808" s="13" t="s">
        <v>20</v>
      </c>
    </row>
    <row r="4809" spans="1:12">
      <c r="A4809" s="13" t="s">
        <v>4438</v>
      </c>
      <c r="B4809" s="14">
        <v>45810</v>
      </c>
      <c r="C4809" s="13" t="s">
        <v>287</v>
      </c>
      <c r="D4809" s="13" t="s">
        <v>39</v>
      </c>
      <c r="E4809" s="13" t="s">
        <v>33</v>
      </c>
      <c r="F4809" s="15">
        <v>0</v>
      </c>
      <c r="G4809" s="15">
        <v>-105</v>
      </c>
      <c r="H4809" s="15">
        <v>-105</v>
      </c>
      <c r="I4809" s="15">
        <v>0</v>
      </c>
      <c r="J4809" s="15">
        <v>-105</v>
      </c>
      <c r="K4809" s="16">
        <v>1</v>
      </c>
      <c r="L4809" s="13" t="s">
        <v>117</v>
      </c>
    </row>
    <row r="4810" spans="1:12">
      <c r="A4810" s="13" t="s">
        <v>3723</v>
      </c>
      <c r="B4810" s="14">
        <v>45810</v>
      </c>
      <c r="C4810" s="13" t="s">
        <v>21</v>
      </c>
      <c r="D4810" s="13" t="s">
        <v>20</v>
      </c>
      <c r="E4810" s="13" t="s">
        <v>24</v>
      </c>
      <c r="F4810" s="15">
        <v>0</v>
      </c>
      <c r="G4810" s="15">
        <v>0</v>
      </c>
      <c r="H4810" s="15">
        <v>0</v>
      </c>
      <c r="I4810" s="15">
        <v>-251.52</v>
      </c>
      <c r="J4810" s="15">
        <v>251.52</v>
      </c>
      <c r="K4810" s="16">
        <v>0</v>
      </c>
      <c r="L4810" s="13" t="s">
        <v>245</v>
      </c>
    </row>
    <row r="4811" spans="1:12" ht="48">
      <c r="A4811" s="13" t="s">
        <v>3258</v>
      </c>
      <c r="B4811" s="14">
        <v>45810</v>
      </c>
      <c r="C4811" s="13" t="s">
        <v>3257</v>
      </c>
      <c r="D4811" s="13" t="s">
        <v>15</v>
      </c>
      <c r="E4811" s="13" t="s">
        <v>18</v>
      </c>
      <c r="F4811" s="15">
        <v>0</v>
      </c>
      <c r="G4811" s="15">
        <v>0</v>
      </c>
      <c r="H4811" s="15">
        <v>0</v>
      </c>
      <c r="I4811" s="15">
        <v>380</v>
      </c>
      <c r="J4811" s="15">
        <v>-380</v>
      </c>
      <c r="K4811" s="16">
        <v>0</v>
      </c>
      <c r="L4811" s="13" t="s">
        <v>240</v>
      </c>
    </row>
    <row r="4812" spans="1:12" ht="36">
      <c r="A4812" s="13" t="s">
        <v>1937</v>
      </c>
      <c r="B4812" s="14">
        <v>45810</v>
      </c>
      <c r="C4812" s="13" t="s">
        <v>89</v>
      </c>
      <c r="D4812" s="13" t="s">
        <v>39</v>
      </c>
      <c r="E4812" s="13" t="s">
        <v>33</v>
      </c>
      <c r="F4812" s="15">
        <v>0</v>
      </c>
      <c r="G4812" s="15">
        <v>280</v>
      </c>
      <c r="H4812" s="15">
        <v>280</v>
      </c>
      <c r="I4812" s="15">
        <v>230</v>
      </c>
      <c r="J4812" s="15">
        <v>50</v>
      </c>
      <c r="K4812" s="16">
        <v>0.17857143</v>
      </c>
      <c r="L4812" s="13" t="s">
        <v>117</v>
      </c>
    </row>
    <row r="4813" spans="1:12" ht="36">
      <c r="A4813" s="13" t="s">
        <v>3453</v>
      </c>
      <c r="B4813" s="14">
        <v>45810</v>
      </c>
      <c r="C4813" s="13" t="s">
        <v>89</v>
      </c>
      <c r="D4813" s="13" t="s">
        <v>39</v>
      </c>
      <c r="E4813" s="13" t="s">
        <v>33</v>
      </c>
      <c r="F4813" s="15">
        <v>0</v>
      </c>
      <c r="G4813" s="15">
        <v>114.63</v>
      </c>
      <c r="H4813" s="15">
        <v>114.63</v>
      </c>
      <c r="I4813" s="15">
        <v>99.5</v>
      </c>
      <c r="J4813" s="15">
        <v>15.13</v>
      </c>
      <c r="K4813" s="16">
        <v>0.13198988</v>
      </c>
      <c r="L4813" s="13" t="s">
        <v>117</v>
      </c>
    </row>
    <row r="4814" spans="1:12" ht="36">
      <c r="A4814" s="13" t="s">
        <v>2497</v>
      </c>
      <c r="B4814" s="14">
        <v>45810</v>
      </c>
      <c r="C4814" s="13" t="s">
        <v>89</v>
      </c>
      <c r="D4814" s="13" t="s">
        <v>39</v>
      </c>
      <c r="E4814" s="13" t="s">
        <v>33</v>
      </c>
      <c r="F4814" s="15">
        <v>0</v>
      </c>
      <c r="G4814" s="15">
        <v>-464.19</v>
      </c>
      <c r="H4814" s="15">
        <v>-464.19</v>
      </c>
      <c r="I4814" s="15">
        <v>-402.99</v>
      </c>
      <c r="J4814" s="15">
        <v>-61.2</v>
      </c>
      <c r="K4814" s="16">
        <v>0.13184256</v>
      </c>
      <c r="L4814" s="13" t="s">
        <v>117</v>
      </c>
    </row>
    <row r="4815" spans="1:12">
      <c r="A4815" s="13" t="s">
        <v>2931</v>
      </c>
      <c r="B4815" s="14">
        <v>45810</v>
      </c>
      <c r="C4815" s="13" t="s">
        <v>2932</v>
      </c>
      <c r="D4815" s="13" t="s">
        <v>59</v>
      </c>
      <c r="E4815" s="13" t="s">
        <v>18</v>
      </c>
      <c r="F4815" s="15">
        <v>0</v>
      </c>
      <c r="G4815" s="15">
        <v>1240</v>
      </c>
      <c r="H4815" s="15">
        <v>1240</v>
      </c>
      <c r="I4815" s="15">
        <v>0</v>
      </c>
      <c r="J4815" s="15">
        <v>1240</v>
      </c>
      <c r="K4815" s="16">
        <v>1</v>
      </c>
      <c r="L4815" s="13" t="s">
        <v>272</v>
      </c>
    </row>
    <row r="4816" spans="1:12" ht="24">
      <c r="A4816" s="13" t="s">
        <v>3605</v>
      </c>
      <c r="B4816" s="14">
        <v>45810</v>
      </c>
      <c r="C4816" s="13" t="s">
        <v>180</v>
      </c>
      <c r="D4816" s="13" t="s">
        <v>76</v>
      </c>
      <c r="E4816" s="13" t="s">
        <v>33</v>
      </c>
      <c r="F4816" s="15">
        <v>925</v>
      </c>
      <c r="G4816" s="15">
        <v>-925</v>
      </c>
      <c r="H4816" s="15">
        <v>0</v>
      </c>
      <c r="I4816" s="15">
        <v>163.26</v>
      </c>
      <c r="J4816" s="15">
        <v>-163.26</v>
      </c>
      <c r="K4816" s="16">
        <v>0</v>
      </c>
      <c r="L4816" s="13" t="s">
        <v>142</v>
      </c>
    </row>
    <row r="4817" spans="1:12" ht="24">
      <c r="A4817" s="13" t="s">
        <v>4130</v>
      </c>
      <c r="B4817" s="14">
        <v>45810</v>
      </c>
      <c r="C4817" s="13" t="s">
        <v>170</v>
      </c>
      <c r="D4817" s="13" t="s">
        <v>81</v>
      </c>
      <c r="E4817" s="13" t="s">
        <v>24</v>
      </c>
      <c r="F4817" s="15">
        <v>0</v>
      </c>
      <c r="G4817" s="15">
        <v>0</v>
      </c>
      <c r="H4817" s="15">
        <v>0</v>
      </c>
      <c r="I4817" s="15">
        <v>2.72</v>
      </c>
      <c r="J4817" s="15">
        <v>-2.72</v>
      </c>
      <c r="K4817" s="16">
        <v>0</v>
      </c>
      <c r="L4817" s="13" t="s">
        <v>247</v>
      </c>
    </row>
    <row r="4818" spans="1:12" ht="36">
      <c r="A4818" s="13" t="s">
        <v>4872</v>
      </c>
      <c r="B4818" s="14">
        <v>45810</v>
      </c>
      <c r="C4818" s="13" t="s">
        <v>121</v>
      </c>
      <c r="D4818" s="13" t="s">
        <v>120</v>
      </c>
      <c r="E4818" s="13" t="s">
        <v>24</v>
      </c>
      <c r="F4818" s="15">
        <v>19765</v>
      </c>
      <c r="G4818" s="15">
        <v>0</v>
      </c>
      <c r="H4818" s="15">
        <v>19765</v>
      </c>
      <c r="I4818" s="15">
        <v>15794.64</v>
      </c>
      <c r="J4818" s="15">
        <v>3970.36</v>
      </c>
      <c r="K4818" s="16">
        <v>0.20087832</v>
      </c>
      <c r="L4818" s="13" t="s">
        <v>2753</v>
      </c>
    </row>
    <row r="4819" spans="1:12">
      <c r="A4819" s="13" t="s">
        <v>4722</v>
      </c>
      <c r="B4819" s="14">
        <v>45810</v>
      </c>
      <c r="C4819" s="13" t="s">
        <v>385</v>
      </c>
      <c r="D4819" s="13" t="s">
        <v>106</v>
      </c>
      <c r="E4819" s="13" t="s">
        <v>33</v>
      </c>
      <c r="F4819" s="15">
        <v>15301.5</v>
      </c>
      <c r="G4819" s="15">
        <v>0</v>
      </c>
      <c r="H4819" s="15">
        <v>15301.5</v>
      </c>
      <c r="I4819" s="15">
        <v>12688.13</v>
      </c>
      <c r="J4819" s="15">
        <v>2613.37</v>
      </c>
      <c r="K4819" s="16">
        <v>0.17079174999999999</v>
      </c>
      <c r="L4819" s="13" t="s">
        <v>142</v>
      </c>
    </row>
    <row r="4820" spans="1:12">
      <c r="A4820" s="13" t="s">
        <v>4007</v>
      </c>
      <c r="B4820" s="14">
        <v>45810</v>
      </c>
      <c r="C4820" s="13" t="s">
        <v>21</v>
      </c>
      <c r="D4820" s="13" t="s">
        <v>20</v>
      </c>
      <c r="E4820" s="13" t="s">
        <v>24</v>
      </c>
      <c r="F4820" s="15">
        <v>0</v>
      </c>
      <c r="G4820" s="15">
        <v>0</v>
      </c>
      <c r="H4820" s="15">
        <v>0</v>
      </c>
      <c r="I4820" s="15">
        <v>-244.32</v>
      </c>
      <c r="J4820" s="15">
        <v>244.32</v>
      </c>
      <c r="K4820" s="16">
        <v>0</v>
      </c>
      <c r="L4820" s="13" t="s">
        <v>245</v>
      </c>
    </row>
    <row r="4821" spans="1:12" ht="36">
      <c r="A4821" s="13" t="s">
        <v>4148</v>
      </c>
      <c r="B4821" s="14">
        <v>45810</v>
      </c>
      <c r="C4821" s="13" t="s">
        <v>152</v>
      </c>
      <c r="D4821" s="13" t="s">
        <v>113</v>
      </c>
      <c r="E4821" s="13" t="s">
        <v>24</v>
      </c>
      <c r="F4821" s="15">
        <v>0</v>
      </c>
      <c r="G4821" s="15">
        <v>-1.4</v>
      </c>
      <c r="H4821" s="15">
        <v>-1.4</v>
      </c>
      <c r="I4821" s="15">
        <v>-1.18</v>
      </c>
      <c r="J4821" s="15">
        <v>-0.22</v>
      </c>
      <c r="K4821" s="16">
        <v>0.15714286</v>
      </c>
      <c r="L4821" s="13" t="s">
        <v>113</v>
      </c>
    </row>
    <row r="4822" spans="1:12" ht="36">
      <c r="A4822" s="13" t="s">
        <v>4380</v>
      </c>
      <c r="B4822" s="14">
        <v>45810</v>
      </c>
      <c r="C4822" s="13" t="s">
        <v>3887</v>
      </c>
      <c r="D4822" s="13" t="s">
        <v>20</v>
      </c>
      <c r="E4822" s="13" t="s">
        <v>24</v>
      </c>
      <c r="F4822" s="15">
        <v>0</v>
      </c>
      <c r="G4822" s="15">
        <v>0</v>
      </c>
      <c r="H4822" s="15">
        <v>0</v>
      </c>
      <c r="I4822" s="15">
        <v>-5.68</v>
      </c>
      <c r="J4822" s="15">
        <v>5.68</v>
      </c>
      <c r="K4822" s="16">
        <v>0</v>
      </c>
      <c r="L4822" s="13" t="s">
        <v>20</v>
      </c>
    </row>
    <row r="4823" spans="1:12">
      <c r="A4823" s="13" t="s">
        <v>4404</v>
      </c>
      <c r="B4823" s="14">
        <v>45810</v>
      </c>
      <c r="C4823" s="13" t="s">
        <v>1957</v>
      </c>
      <c r="D4823" s="13" t="s">
        <v>59</v>
      </c>
      <c r="E4823" s="13" t="s">
        <v>18</v>
      </c>
      <c r="F4823" s="15">
        <v>0</v>
      </c>
      <c r="G4823" s="15">
        <v>-1758.9</v>
      </c>
      <c r="H4823" s="15">
        <v>-1758.9</v>
      </c>
      <c r="I4823" s="15">
        <v>-1407.12</v>
      </c>
      <c r="J4823" s="15">
        <v>-351.78</v>
      </c>
      <c r="K4823" s="16">
        <v>0.2</v>
      </c>
      <c r="L4823" s="13" t="s">
        <v>93</v>
      </c>
    </row>
    <row r="4824" spans="1:12" ht="36">
      <c r="A4824" s="13" t="s">
        <v>4372</v>
      </c>
      <c r="B4824" s="14">
        <v>45810</v>
      </c>
      <c r="C4824" s="13" t="s">
        <v>3887</v>
      </c>
      <c r="D4824" s="13" t="s">
        <v>20</v>
      </c>
      <c r="E4824" s="13" t="s">
        <v>24</v>
      </c>
      <c r="F4824" s="15">
        <v>0</v>
      </c>
      <c r="G4824" s="15">
        <v>0</v>
      </c>
      <c r="H4824" s="15">
        <v>0</v>
      </c>
      <c r="I4824" s="15">
        <v>-23.54</v>
      </c>
      <c r="J4824" s="15">
        <v>23.54</v>
      </c>
      <c r="K4824" s="16">
        <v>0</v>
      </c>
      <c r="L4824" s="13" t="s">
        <v>20</v>
      </c>
    </row>
    <row r="4825" spans="1:12" ht="24">
      <c r="A4825" s="13" t="s">
        <v>4048</v>
      </c>
      <c r="B4825" s="14">
        <v>45810</v>
      </c>
      <c r="C4825" s="13" t="s">
        <v>273</v>
      </c>
      <c r="D4825" s="13" t="s">
        <v>76</v>
      </c>
      <c r="E4825" s="13" t="s">
        <v>18</v>
      </c>
      <c r="F4825" s="15">
        <v>0</v>
      </c>
      <c r="G4825" s="15">
        <v>-182</v>
      </c>
      <c r="H4825" s="15">
        <v>-182</v>
      </c>
      <c r="I4825" s="15">
        <v>-144.99</v>
      </c>
      <c r="J4825" s="15">
        <v>-37.01</v>
      </c>
      <c r="K4825" s="16">
        <v>0.20335164999999999</v>
      </c>
      <c r="L4825" s="13" t="s">
        <v>272</v>
      </c>
    </row>
    <row r="4826" spans="1:12">
      <c r="A4826" s="13" t="s">
        <v>4060</v>
      </c>
      <c r="B4826" s="14">
        <v>45810</v>
      </c>
      <c r="C4826" s="13" t="s">
        <v>60</v>
      </c>
      <c r="D4826" s="13" t="s">
        <v>59</v>
      </c>
      <c r="E4826" s="13" t="s">
        <v>18</v>
      </c>
      <c r="F4826" s="15">
        <v>0</v>
      </c>
      <c r="G4826" s="15">
        <v>0</v>
      </c>
      <c r="H4826" s="15">
        <v>0</v>
      </c>
      <c r="I4826" s="15">
        <v>-663.33</v>
      </c>
      <c r="J4826" s="15">
        <v>663.33</v>
      </c>
      <c r="K4826" s="16">
        <v>0</v>
      </c>
      <c r="L4826" s="13" t="s">
        <v>181</v>
      </c>
    </row>
    <row r="4827" spans="1:12" ht="36">
      <c r="A4827" s="13" t="s">
        <v>4366</v>
      </c>
      <c r="B4827" s="14">
        <v>45810</v>
      </c>
      <c r="C4827" s="13" t="s">
        <v>3887</v>
      </c>
      <c r="D4827" s="13" t="s">
        <v>20</v>
      </c>
      <c r="E4827" s="13" t="s">
        <v>24</v>
      </c>
      <c r="F4827" s="15">
        <v>0</v>
      </c>
      <c r="G4827" s="15">
        <v>0</v>
      </c>
      <c r="H4827" s="15">
        <v>0</v>
      </c>
      <c r="I4827" s="15">
        <v>-4.72</v>
      </c>
      <c r="J4827" s="15">
        <v>4.72</v>
      </c>
      <c r="K4827" s="16">
        <v>0</v>
      </c>
      <c r="L4827" s="13" t="s">
        <v>20</v>
      </c>
    </row>
    <row r="4828" spans="1:12" ht="36">
      <c r="A4828" s="13" t="s">
        <v>4382</v>
      </c>
      <c r="B4828" s="14">
        <v>45810</v>
      </c>
      <c r="C4828" s="13" t="s">
        <v>3887</v>
      </c>
      <c r="D4828" s="13" t="s">
        <v>20</v>
      </c>
      <c r="E4828" s="13" t="s">
        <v>24</v>
      </c>
      <c r="F4828" s="15">
        <v>0</v>
      </c>
      <c r="G4828" s="15">
        <v>0</v>
      </c>
      <c r="H4828" s="15">
        <v>0</v>
      </c>
      <c r="I4828" s="15">
        <v>-5.2</v>
      </c>
      <c r="J4828" s="15">
        <v>5.2</v>
      </c>
      <c r="K4828" s="16">
        <v>0</v>
      </c>
      <c r="L4828" s="13" t="s">
        <v>20</v>
      </c>
    </row>
    <row r="4829" spans="1:12" ht="36">
      <c r="A4829" s="13" t="s">
        <v>4388</v>
      </c>
      <c r="B4829" s="14">
        <v>45810</v>
      </c>
      <c r="C4829" s="13" t="s">
        <v>3887</v>
      </c>
      <c r="D4829" s="13" t="s">
        <v>20</v>
      </c>
      <c r="E4829" s="13" t="s">
        <v>24</v>
      </c>
      <c r="F4829" s="15">
        <v>0</v>
      </c>
      <c r="G4829" s="15">
        <v>0</v>
      </c>
      <c r="H4829" s="15">
        <v>0</v>
      </c>
      <c r="I4829" s="15">
        <v>-4.72</v>
      </c>
      <c r="J4829" s="15">
        <v>4.72</v>
      </c>
      <c r="K4829" s="16">
        <v>0</v>
      </c>
      <c r="L4829" s="13" t="s">
        <v>20</v>
      </c>
    </row>
    <row r="4830" spans="1:12" ht="36">
      <c r="A4830" s="13" t="s">
        <v>4383</v>
      </c>
      <c r="B4830" s="14">
        <v>45810</v>
      </c>
      <c r="C4830" s="13" t="s">
        <v>3887</v>
      </c>
      <c r="D4830" s="13" t="s">
        <v>20</v>
      </c>
      <c r="E4830" s="13" t="s">
        <v>24</v>
      </c>
      <c r="F4830" s="15">
        <v>0</v>
      </c>
      <c r="G4830" s="15">
        <v>0</v>
      </c>
      <c r="H4830" s="15">
        <v>0</v>
      </c>
      <c r="I4830" s="15">
        <v>-5.2</v>
      </c>
      <c r="J4830" s="15">
        <v>5.2</v>
      </c>
      <c r="K4830" s="16">
        <v>0</v>
      </c>
      <c r="L4830" s="13" t="s">
        <v>20</v>
      </c>
    </row>
    <row r="4831" spans="1:12" ht="36">
      <c r="A4831" s="13" t="s">
        <v>4873</v>
      </c>
      <c r="B4831" s="14">
        <v>45810</v>
      </c>
      <c r="C4831" s="13" t="s">
        <v>3887</v>
      </c>
      <c r="D4831" s="13" t="s">
        <v>20</v>
      </c>
      <c r="E4831" s="13" t="s">
        <v>24</v>
      </c>
      <c r="F4831" s="15">
        <v>1514.18</v>
      </c>
      <c r="G4831" s="15">
        <v>0</v>
      </c>
      <c r="H4831" s="15">
        <v>1514.18</v>
      </c>
      <c r="I4831" s="15">
        <v>1058.1500000000001</v>
      </c>
      <c r="J4831" s="15">
        <v>456.03</v>
      </c>
      <c r="K4831" s="16">
        <v>0.30117291000000002</v>
      </c>
      <c r="L4831" s="13" t="s">
        <v>20</v>
      </c>
    </row>
    <row r="4832" spans="1:12" ht="36">
      <c r="A4832" s="13" t="s">
        <v>4874</v>
      </c>
      <c r="B4832" s="14">
        <v>45810</v>
      </c>
      <c r="C4832" s="13" t="s">
        <v>3887</v>
      </c>
      <c r="D4832" s="13" t="s">
        <v>20</v>
      </c>
      <c r="E4832" s="13" t="s">
        <v>24</v>
      </c>
      <c r="F4832" s="15">
        <v>2228.4299999999998</v>
      </c>
      <c r="G4832" s="15">
        <v>0</v>
      </c>
      <c r="H4832" s="15">
        <v>2228.4299999999998</v>
      </c>
      <c r="I4832" s="15">
        <v>1812.65</v>
      </c>
      <c r="J4832" s="15">
        <v>415.78</v>
      </c>
      <c r="K4832" s="16">
        <v>0.18657979</v>
      </c>
      <c r="L4832" s="13" t="s">
        <v>20</v>
      </c>
    </row>
    <row r="4833" spans="1:12" ht="36">
      <c r="A4833" s="13" t="s">
        <v>4385</v>
      </c>
      <c r="B4833" s="14">
        <v>45810</v>
      </c>
      <c r="C4833" s="13" t="s">
        <v>3887</v>
      </c>
      <c r="D4833" s="13" t="s">
        <v>20</v>
      </c>
      <c r="E4833" s="13" t="s">
        <v>24</v>
      </c>
      <c r="F4833" s="15">
        <v>0</v>
      </c>
      <c r="G4833" s="15">
        <v>0</v>
      </c>
      <c r="H4833" s="15">
        <v>0</v>
      </c>
      <c r="I4833" s="15">
        <v>-23.54</v>
      </c>
      <c r="J4833" s="15">
        <v>23.54</v>
      </c>
      <c r="K4833" s="16">
        <v>0</v>
      </c>
      <c r="L4833" s="13" t="s">
        <v>20</v>
      </c>
    </row>
    <row r="4834" spans="1:12" ht="36">
      <c r="A4834" s="13" t="s">
        <v>4389</v>
      </c>
      <c r="B4834" s="14">
        <v>45810</v>
      </c>
      <c r="C4834" s="13" t="s">
        <v>3887</v>
      </c>
      <c r="D4834" s="13" t="s">
        <v>20</v>
      </c>
      <c r="E4834" s="13" t="s">
        <v>24</v>
      </c>
      <c r="F4834" s="15">
        <v>0</v>
      </c>
      <c r="G4834" s="15">
        <v>0</v>
      </c>
      <c r="H4834" s="15">
        <v>0</v>
      </c>
      <c r="I4834" s="15">
        <v>-4.72</v>
      </c>
      <c r="J4834" s="15">
        <v>4.72</v>
      </c>
      <c r="K4834" s="16">
        <v>0</v>
      </c>
      <c r="L4834" s="13" t="s">
        <v>20</v>
      </c>
    </row>
    <row r="4835" spans="1:12" ht="36">
      <c r="A4835" s="13" t="s">
        <v>4392</v>
      </c>
      <c r="B4835" s="14">
        <v>45810</v>
      </c>
      <c r="C4835" s="13" t="s">
        <v>3887</v>
      </c>
      <c r="D4835" s="13" t="s">
        <v>20</v>
      </c>
      <c r="E4835" s="13" t="s">
        <v>24</v>
      </c>
      <c r="F4835" s="15">
        <v>0</v>
      </c>
      <c r="G4835" s="15">
        <v>0</v>
      </c>
      <c r="H4835" s="15">
        <v>0</v>
      </c>
      <c r="I4835" s="15">
        <v>-9.85</v>
      </c>
      <c r="J4835" s="15">
        <v>9.85</v>
      </c>
      <c r="K4835" s="16">
        <v>0</v>
      </c>
      <c r="L4835" s="13" t="s">
        <v>20</v>
      </c>
    </row>
    <row r="4836" spans="1:12" ht="24">
      <c r="A4836" s="13" t="s">
        <v>4875</v>
      </c>
      <c r="B4836" s="14">
        <v>45810</v>
      </c>
      <c r="C4836" s="13" t="s">
        <v>275</v>
      </c>
      <c r="D4836" s="13" t="s">
        <v>45</v>
      </c>
      <c r="E4836" s="13" t="s">
        <v>24</v>
      </c>
      <c r="F4836" s="15">
        <v>1170</v>
      </c>
      <c r="G4836" s="15">
        <v>0</v>
      </c>
      <c r="H4836" s="15">
        <v>1170</v>
      </c>
      <c r="I4836" s="15">
        <v>932.96</v>
      </c>
      <c r="J4836" s="15">
        <v>237.04</v>
      </c>
      <c r="K4836" s="16">
        <v>0.20259828999999999</v>
      </c>
      <c r="L4836" s="13" t="s">
        <v>241</v>
      </c>
    </row>
    <row r="4837" spans="1:12" ht="36">
      <c r="A4837" s="13" t="s">
        <v>4393</v>
      </c>
      <c r="B4837" s="14">
        <v>45810</v>
      </c>
      <c r="C4837" s="13" t="s">
        <v>3887</v>
      </c>
      <c r="D4837" s="13" t="s">
        <v>20</v>
      </c>
      <c r="E4837" s="13" t="s">
        <v>24</v>
      </c>
      <c r="F4837" s="15">
        <v>0</v>
      </c>
      <c r="G4837" s="15">
        <v>0</v>
      </c>
      <c r="H4837" s="15">
        <v>0</v>
      </c>
      <c r="I4837" s="15">
        <v>-8.9</v>
      </c>
      <c r="J4837" s="15">
        <v>8.9</v>
      </c>
      <c r="K4837" s="16">
        <v>0</v>
      </c>
      <c r="L4837" s="13" t="s">
        <v>20</v>
      </c>
    </row>
    <row r="4838" spans="1:12" ht="36">
      <c r="A4838" s="13" t="s">
        <v>4876</v>
      </c>
      <c r="B4838" s="14">
        <v>45810</v>
      </c>
      <c r="C4838" s="13" t="s">
        <v>3887</v>
      </c>
      <c r="D4838" s="13" t="s">
        <v>20</v>
      </c>
      <c r="E4838" s="13" t="s">
        <v>24</v>
      </c>
      <c r="F4838" s="15">
        <v>1514.18</v>
      </c>
      <c r="G4838" s="15">
        <v>0</v>
      </c>
      <c r="H4838" s="15">
        <v>1514.18</v>
      </c>
      <c r="I4838" s="15">
        <v>1173.1500000000001</v>
      </c>
      <c r="J4838" s="15">
        <v>341.03</v>
      </c>
      <c r="K4838" s="16">
        <v>0.22522421000000001</v>
      </c>
      <c r="L4838" s="13" t="s">
        <v>20</v>
      </c>
    </row>
    <row r="4839" spans="1:12" ht="24">
      <c r="A4839" s="13" t="s">
        <v>4877</v>
      </c>
      <c r="B4839" s="14">
        <v>45810</v>
      </c>
      <c r="C4839" s="13" t="s">
        <v>170</v>
      </c>
      <c r="D4839" s="13" t="s">
        <v>81</v>
      </c>
      <c r="E4839" s="13" t="s">
        <v>24</v>
      </c>
      <c r="F4839" s="15">
        <v>1855</v>
      </c>
      <c r="G4839" s="15">
        <v>0</v>
      </c>
      <c r="H4839" s="15">
        <v>1855</v>
      </c>
      <c r="I4839" s="15">
        <v>1639.84</v>
      </c>
      <c r="J4839" s="15">
        <v>215.16</v>
      </c>
      <c r="K4839" s="16">
        <v>0.11598922</v>
      </c>
      <c r="L4839" s="13" t="s">
        <v>247</v>
      </c>
    </row>
    <row r="4840" spans="1:12">
      <c r="A4840" s="13" t="s">
        <v>4878</v>
      </c>
      <c r="B4840" s="14">
        <v>45810</v>
      </c>
      <c r="C4840" s="13" t="s">
        <v>224</v>
      </c>
      <c r="D4840" s="13" t="s">
        <v>76</v>
      </c>
      <c r="E4840" s="13" t="s">
        <v>18</v>
      </c>
      <c r="F4840" s="15">
        <v>315</v>
      </c>
      <c r="G4840" s="15">
        <v>0</v>
      </c>
      <c r="H4840" s="15">
        <v>315</v>
      </c>
      <c r="I4840" s="15">
        <v>235.3</v>
      </c>
      <c r="J4840" s="15">
        <v>79.7</v>
      </c>
      <c r="K4840" s="16">
        <v>0.25301586999999998</v>
      </c>
      <c r="L4840" s="13" t="s">
        <v>237</v>
      </c>
    </row>
    <row r="4841" spans="1:12" ht="24">
      <c r="A4841" s="13" t="s">
        <v>4830</v>
      </c>
      <c r="B4841" s="14">
        <v>45810</v>
      </c>
      <c r="C4841" s="13" t="s">
        <v>4831</v>
      </c>
      <c r="D4841" s="13" t="s">
        <v>59</v>
      </c>
      <c r="E4841" s="13" t="s">
        <v>18</v>
      </c>
      <c r="F4841" s="15">
        <v>0</v>
      </c>
      <c r="G4841" s="15">
        <v>0</v>
      </c>
      <c r="H4841" s="15">
        <v>0</v>
      </c>
      <c r="I4841" s="15">
        <v>388.25</v>
      </c>
      <c r="J4841" s="15">
        <v>-388.25</v>
      </c>
      <c r="K4841" s="16">
        <v>0</v>
      </c>
      <c r="L4841" s="13" t="s">
        <v>4879</v>
      </c>
    </row>
    <row r="4842" spans="1:12" ht="36">
      <c r="A4842" s="13" t="s">
        <v>4880</v>
      </c>
      <c r="B4842" s="14">
        <v>45810</v>
      </c>
      <c r="C4842" s="13" t="s">
        <v>3887</v>
      </c>
      <c r="D4842" s="13" t="s">
        <v>20</v>
      </c>
      <c r="E4842" s="13" t="s">
        <v>24</v>
      </c>
      <c r="F4842" s="15">
        <v>1514.18</v>
      </c>
      <c r="G4842" s="15">
        <v>0</v>
      </c>
      <c r="H4842" s="15">
        <v>1514.18</v>
      </c>
      <c r="I4842" s="15">
        <v>1164.25</v>
      </c>
      <c r="J4842" s="15">
        <v>349.93</v>
      </c>
      <c r="K4842" s="16">
        <v>0.23110198000000001</v>
      </c>
      <c r="L4842" s="13" t="s">
        <v>20</v>
      </c>
    </row>
    <row r="4843" spans="1:12" ht="24">
      <c r="A4843" s="13" t="s">
        <v>3301</v>
      </c>
      <c r="B4843" s="14">
        <v>45811</v>
      </c>
      <c r="C4843" s="13" t="s">
        <v>143</v>
      </c>
      <c r="D4843" s="13" t="s">
        <v>15</v>
      </c>
      <c r="E4843" s="13" t="s">
        <v>18</v>
      </c>
      <c r="F4843" s="15">
        <v>0</v>
      </c>
      <c r="G4843" s="15">
        <v>0</v>
      </c>
      <c r="H4843" s="15">
        <v>0</v>
      </c>
      <c r="I4843" s="15">
        <v>145.88</v>
      </c>
      <c r="J4843" s="15">
        <v>-145.88</v>
      </c>
      <c r="K4843" s="16">
        <v>0</v>
      </c>
      <c r="L4843" s="13" t="s">
        <v>240</v>
      </c>
    </row>
    <row r="4844" spans="1:12" ht="24">
      <c r="A4844" s="13" t="s">
        <v>3302</v>
      </c>
      <c r="B4844" s="14">
        <v>45811</v>
      </c>
      <c r="C4844" s="13" t="s">
        <v>143</v>
      </c>
      <c r="D4844" s="13" t="s">
        <v>15</v>
      </c>
      <c r="E4844" s="13" t="s">
        <v>18</v>
      </c>
      <c r="F4844" s="15">
        <v>0</v>
      </c>
      <c r="G4844" s="15">
        <v>0</v>
      </c>
      <c r="H4844" s="15">
        <v>0</v>
      </c>
      <c r="I4844" s="15">
        <v>291.75</v>
      </c>
      <c r="J4844" s="15">
        <v>-291.75</v>
      </c>
      <c r="K4844" s="16">
        <v>0</v>
      </c>
      <c r="L4844" s="13" t="s">
        <v>240</v>
      </c>
    </row>
    <row r="4845" spans="1:12">
      <c r="A4845" s="13" t="s">
        <v>3514</v>
      </c>
      <c r="B4845" s="14">
        <v>45811</v>
      </c>
      <c r="C4845" s="13" t="s">
        <v>425</v>
      </c>
      <c r="D4845" s="13" t="s">
        <v>371</v>
      </c>
      <c r="E4845" s="13" t="s">
        <v>18</v>
      </c>
      <c r="F4845" s="15">
        <v>0</v>
      </c>
      <c r="G4845" s="15">
        <v>-9</v>
      </c>
      <c r="H4845" s="15">
        <v>-9</v>
      </c>
      <c r="I4845" s="15">
        <v>-5.09</v>
      </c>
      <c r="J4845" s="15">
        <v>-3.91</v>
      </c>
      <c r="K4845" s="16">
        <v>0.43444443999999999</v>
      </c>
      <c r="L4845" s="13" t="s">
        <v>2753</v>
      </c>
    </row>
    <row r="4846" spans="1:12" ht="36">
      <c r="A4846" s="13" t="s">
        <v>3982</v>
      </c>
      <c r="B4846" s="14">
        <v>45811</v>
      </c>
      <c r="C4846" s="13" t="s">
        <v>202</v>
      </c>
      <c r="D4846" s="13" t="s">
        <v>59</v>
      </c>
      <c r="E4846" s="13" t="s">
        <v>18</v>
      </c>
      <c r="F4846" s="15">
        <v>0</v>
      </c>
      <c r="G4846" s="15">
        <v>0</v>
      </c>
      <c r="H4846" s="15">
        <v>0</v>
      </c>
      <c r="I4846" s="15">
        <v>-1818.84</v>
      </c>
      <c r="J4846" s="15">
        <v>1818.84</v>
      </c>
      <c r="K4846" s="16">
        <v>0</v>
      </c>
      <c r="L4846" s="13" t="s">
        <v>181</v>
      </c>
    </row>
    <row r="4847" spans="1:12">
      <c r="A4847" s="13" t="s">
        <v>4404</v>
      </c>
      <c r="B4847" s="14">
        <v>45811</v>
      </c>
      <c r="C4847" s="13" t="s">
        <v>1957</v>
      </c>
      <c r="D4847" s="13" t="s">
        <v>59</v>
      </c>
      <c r="E4847" s="13" t="s">
        <v>18</v>
      </c>
      <c r="F4847" s="15">
        <v>0</v>
      </c>
      <c r="G4847" s="15">
        <v>0</v>
      </c>
      <c r="H4847" s="15">
        <v>0</v>
      </c>
      <c r="I4847" s="15">
        <v>-161.9</v>
      </c>
      <c r="J4847" s="15">
        <v>161.9</v>
      </c>
      <c r="K4847" s="16">
        <v>0</v>
      </c>
      <c r="L4847" s="13" t="s">
        <v>93</v>
      </c>
    </row>
    <row r="4848" spans="1:12" ht="24">
      <c r="A4848" s="13" t="s">
        <v>4048</v>
      </c>
      <c r="B4848" s="14">
        <v>45811</v>
      </c>
      <c r="C4848" s="13" t="s">
        <v>273</v>
      </c>
      <c r="D4848" s="13" t="s">
        <v>76</v>
      </c>
      <c r="E4848" s="13" t="s">
        <v>18</v>
      </c>
      <c r="F4848" s="15">
        <v>0</v>
      </c>
      <c r="G4848" s="15">
        <v>0</v>
      </c>
      <c r="H4848" s="15">
        <v>0</v>
      </c>
      <c r="I4848" s="15">
        <v>691.67</v>
      </c>
      <c r="J4848" s="15">
        <v>-691.67</v>
      </c>
      <c r="K4848" s="16">
        <v>0</v>
      </c>
      <c r="L4848" s="13" t="s">
        <v>272</v>
      </c>
    </row>
    <row r="4849" spans="1:12" ht="36">
      <c r="A4849" s="13" t="s">
        <v>1937</v>
      </c>
      <c r="B4849" s="14">
        <v>45811</v>
      </c>
      <c r="C4849" s="13" t="s">
        <v>89</v>
      </c>
      <c r="D4849" s="13" t="s">
        <v>39</v>
      </c>
      <c r="E4849" s="13" t="s">
        <v>33</v>
      </c>
      <c r="F4849" s="15">
        <v>0</v>
      </c>
      <c r="G4849" s="15">
        <v>126</v>
      </c>
      <c r="H4849" s="15">
        <v>126</v>
      </c>
      <c r="I4849" s="15">
        <v>105</v>
      </c>
      <c r="J4849" s="15">
        <v>21</v>
      </c>
      <c r="K4849" s="16">
        <v>0.16666666999999999</v>
      </c>
      <c r="L4849" s="13" t="s">
        <v>117</v>
      </c>
    </row>
    <row r="4850" spans="1:12" ht="36">
      <c r="A4850" s="13" t="s">
        <v>2807</v>
      </c>
      <c r="B4850" s="14">
        <v>45811</v>
      </c>
      <c r="C4850" s="13" t="s">
        <v>89</v>
      </c>
      <c r="D4850" s="13" t="s">
        <v>39</v>
      </c>
      <c r="E4850" s="13" t="s">
        <v>33</v>
      </c>
      <c r="F4850" s="15">
        <v>0</v>
      </c>
      <c r="G4850" s="15">
        <v>0</v>
      </c>
      <c r="H4850" s="15">
        <v>0</v>
      </c>
      <c r="I4850" s="15">
        <v>-2000</v>
      </c>
      <c r="J4850" s="15">
        <v>2000</v>
      </c>
      <c r="K4850" s="16">
        <v>0</v>
      </c>
      <c r="L4850" s="13" t="s">
        <v>117</v>
      </c>
    </row>
    <row r="4851" spans="1:12" ht="36">
      <c r="A4851" s="13" t="s">
        <v>3947</v>
      </c>
      <c r="B4851" s="14">
        <v>45811</v>
      </c>
      <c r="C4851" s="13" t="s">
        <v>3948</v>
      </c>
      <c r="D4851" s="13" t="s">
        <v>81</v>
      </c>
      <c r="E4851" s="13" t="s">
        <v>33</v>
      </c>
      <c r="F4851" s="15">
        <v>0</v>
      </c>
      <c r="G4851" s="15">
        <v>0</v>
      </c>
      <c r="H4851" s="15">
        <v>0</v>
      </c>
      <c r="I4851" s="15">
        <v>30</v>
      </c>
      <c r="J4851" s="15">
        <v>-30</v>
      </c>
      <c r="K4851" s="16">
        <v>0</v>
      </c>
      <c r="L4851" s="13" t="s">
        <v>142</v>
      </c>
    </row>
    <row r="4852" spans="1:12" ht="36">
      <c r="A4852" s="13" t="s">
        <v>3522</v>
      </c>
      <c r="B4852" s="14">
        <v>45811</v>
      </c>
      <c r="C4852" s="13" t="s">
        <v>3887</v>
      </c>
      <c r="D4852" s="13" t="s">
        <v>20</v>
      </c>
      <c r="E4852" s="13" t="s">
        <v>24</v>
      </c>
      <c r="F4852" s="15">
        <v>0</v>
      </c>
      <c r="G4852" s="15">
        <v>298.58</v>
      </c>
      <c r="H4852" s="15">
        <v>298.58</v>
      </c>
      <c r="I4852" s="15">
        <v>367.81</v>
      </c>
      <c r="J4852" s="15">
        <v>-69.23</v>
      </c>
      <c r="K4852" s="16">
        <v>-0.23186416000000001</v>
      </c>
      <c r="L4852" s="13" t="s">
        <v>20</v>
      </c>
    </row>
    <row r="4853" spans="1:12" ht="24">
      <c r="A4853" s="13" t="s">
        <v>4260</v>
      </c>
      <c r="B4853" s="14">
        <v>45811</v>
      </c>
      <c r="C4853" s="13" t="s">
        <v>119</v>
      </c>
      <c r="D4853" s="13" t="s">
        <v>244</v>
      </c>
      <c r="E4853" s="13" t="s">
        <v>24</v>
      </c>
      <c r="F4853" s="15">
        <v>0</v>
      </c>
      <c r="G4853" s="15">
        <v>2964.5</v>
      </c>
      <c r="H4853" s="15">
        <v>2964.5</v>
      </c>
      <c r="I4853" s="15">
        <v>2121</v>
      </c>
      <c r="J4853" s="15">
        <v>843.5</v>
      </c>
      <c r="K4853" s="16">
        <v>0.28453365000000003</v>
      </c>
      <c r="L4853" s="13" t="s">
        <v>244</v>
      </c>
    </row>
    <row r="4854" spans="1:12" ht="24">
      <c r="A4854" s="13" t="s">
        <v>4214</v>
      </c>
      <c r="B4854" s="14">
        <v>45811</v>
      </c>
      <c r="C4854" s="13" t="s">
        <v>355</v>
      </c>
      <c r="D4854" s="13" t="s">
        <v>76</v>
      </c>
      <c r="E4854" s="13" t="s">
        <v>18</v>
      </c>
      <c r="F4854" s="15">
        <v>2010</v>
      </c>
      <c r="G4854" s="15">
        <v>0</v>
      </c>
      <c r="H4854" s="15">
        <v>2010</v>
      </c>
      <c r="I4854" s="15">
        <v>1891.81</v>
      </c>
      <c r="J4854" s="15">
        <v>118.19</v>
      </c>
      <c r="K4854" s="16">
        <v>5.8800999999999999E-2</v>
      </c>
      <c r="L4854" s="13" t="s">
        <v>234</v>
      </c>
    </row>
    <row r="4855" spans="1:12" ht="36">
      <c r="A4855" s="13" t="s">
        <v>4881</v>
      </c>
      <c r="B4855" s="14">
        <v>45811</v>
      </c>
      <c r="C4855" s="13" t="s">
        <v>2108</v>
      </c>
      <c r="D4855" s="13" t="s">
        <v>59</v>
      </c>
      <c r="E4855" s="13" t="s">
        <v>18</v>
      </c>
      <c r="F4855" s="15">
        <v>48672.27</v>
      </c>
      <c r="G4855" s="15">
        <v>0</v>
      </c>
      <c r="H4855" s="15">
        <v>48672.27</v>
      </c>
      <c r="I4855" s="15">
        <v>38467.35</v>
      </c>
      <c r="J4855" s="15">
        <v>10204.92</v>
      </c>
      <c r="K4855" s="16">
        <v>0.20966599999999999</v>
      </c>
      <c r="L4855" s="13" t="s">
        <v>4201</v>
      </c>
    </row>
    <row r="4856" spans="1:12" ht="36">
      <c r="A4856" s="13" t="s">
        <v>4391</v>
      </c>
      <c r="B4856" s="14">
        <v>45811</v>
      </c>
      <c r="C4856" s="13" t="s">
        <v>3887</v>
      </c>
      <c r="D4856" s="13" t="s">
        <v>20</v>
      </c>
      <c r="E4856" s="13" t="s">
        <v>24</v>
      </c>
      <c r="F4856" s="15">
        <v>0</v>
      </c>
      <c r="G4856" s="15">
        <v>0</v>
      </c>
      <c r="H4856" s="15">
        <v>0</v>
      </c>
      <c r="I4856" s="15">
        <v>-5.68</v>
      </c>
      <c r="J4856" s="15">
        <v>5.68</v>
      </c>
      <c r="K4856" s="16">
        <v>0</v>
      </c>
      <c r="L4856" s="13" t="s">
        <v>20</v>
      </c>
    </row>
    <row r="4857" spans="1:12" ht="36">
      <c r="A4857" s="13" t="s">
        <v>4392</v>
      </c>
      <c r="B4857" s="14">
        <v>45811</v>
      </c>
      <c r="C4857" s="13" t="s">
        <v>3887</v>
      </c>
      <c r="D4857" s="13" t="s">
        <v>20</v>
      </c>
      <c r="E4857" s="13" t="s">
        <v>24</v>
      </c>
      <c r="F4857" s="15">
        <v>0</v>
      </c>
      <c r="G4857" s="15">
        <v>0</v>
      </c>
      <c r="H4857" s="15">
        <v>0</v>
      </c>
      <c r="I4857" s="15">
        <v>-5.68</v>
      </c>
      <c r="J4857" s="15">
        <v>5.68</v>
      </c>
      <c r="K4857" s="16">
        <v>0</v>
      </c>
      <c r="L4857" s="13" t="s">
        <v>20</v>
      </c>
    </row>
    <row r="4858" spans="1:12" ht="36">
      <c r="A4858" s="13" t="s">
        <v>4437</v>
      </c>
      <c r="B4858" s="14">
        <v>45811</v>
      </c>
      <c r="C4858" s="13" t="s">
        <v>89</v>
      </c>
      <c r="D4858" s="13" t="s">
        <v>39</v>
      </c>
      <c r="E4858" s="13" t="s">
        <v>33</v>
      </c>
      <c r="F4858" s="15">
        <v>0</v>
      </c>
      <c r="G4858" s="15">
        <v>0</v>
      </c>
      <c r="H4858" s="15">
        <v>0</v>
      </c>
      <c r="I4858" s="15">
        <v>0.38</v>
      </c>
      <c r="J4858" s="15">
        <v>-0.38</v>
      </c>
      <c r="K4858" s="16">
        <v>0</v>
      </c>
      <c r="L4858" s="13" t="s">
        <v>117</v>
      </c>
    </row>
    <row r="4859" spans="1:12" ht="36">
      <c r="A4859" s="13" t="s">
        <v>4393</v>
      </c>
      <c r="B4859" s="14">
        <v>45811</v>
      </c>
      <c r="C4859" s="13" t="s">
        <v>3887</v>
      </c>
      <c r="D4859" s="13" t="s">
        <v>20</v>
      </c>
      <c r="E4859" s="13" t="s">
        <v>24</v>
      </c>
      <c r="F4859" s="15">
        <v>0</v>
      </c>
      <c r="G4859" s="15">
        <v>0</v>
      </c>
      <c r="H4859" s="15">
        <v>0</v>
      </c>
      <c r="I4859" s="15">
        <v>-5.2</v>
      </c>
      <c r="J4859" s="15">
        <v>5.2</v>
      </c>
      <c r="K4859" s="16">
        <v>0</v>
      </c>
      <c r="L4859" s="13" t="s">
        <v>20</v>
      </c>
    </row>
    <row r="4860" spans="1:12" ht="36">
      <c r="A4860" s="13" t="s">
        <v>4882</v>
      </c>
      <c r="B4860" s="14">
        <v>45811</v>
      </c>
      <c r="C4860" s="13" t="s">
        <v>3887</v>
      </c>
      <c r="D4860" s="13" t="s">
        <v>20</v>
      </c>
      <c r="E4860" s="13" t="s">
        <v>24</v>
      </c>
      <c r="F4860" s="15">
        <v>1651</v>
      </c>
      <c r="G4860" s="15">
        <v>0</v>
      </c>
      <c r="H4860" s="15">
        <v>1651</v>
      </c>
      <c r="I4860" s="15">
        <v>1207.8800000000001</v>
      </c>
      <c r="J4860" s="15">
        <v>443.12</v>
      </c>
      <c r="K4860" s="16">
        <v>0.26839490999999999</v>
      </c>
      <c r="L4860" s="13" t="s">
        <v>20</v>
      </c>
    </row>
    <row r="4861" spans="1:12" ht="36">
      <c r="A4861" s="13" t="s">
        <v>4883</v>
      </c>
      <c r="B4861" s="14">
        <v>45811</v>
      </c>
      <c r="C4861" s="13" t="s">
        <v>3887</v>
      </c>
      <c r="D4861" s="13" t="s">
        <v>20</v>
      </c>
      <c r="E4861" s="13" t="s">
        <v>24</v>
      </c>
      <c r="F4861" s="15">
        <v>2421.8000000000002</v>
      </c>
      <c r="G4861" s="15">
        <v>0</v>
      </c>
      <c r="H4861" s="15">
        <v>2421.8000000000002</v>
      </c>
      <c r="I4861" s="15">
        <v>1860</v>
      </c>
      <c r="J4861" s="15">
        <v>561.79999999999995</v>
      </c>
      <c r="K4861" s="16">
        <v>0.23197622000000001</v>
      </c>
      <c r="L4861" s="13" t="s">
        <v>20</v>
      </c>
    </row>
    <row r="4862" spans="1:12" ht="36">
      <c r="A4862" s="13" t="s">
        <v>204</v>
      </c>
      <c r="B4862" s="14">
        <v>45811</v>
      </c>
      <c r="C4862" s="13" t="s">
        <v>152</v>
      </c>
      <c r="D4862" s="13" t="s">
        <v>113</v>
      </c>
      <c r="E4862" s="13" t="s">
        <v>24</v>
      </c>
      <c r="F4862" s="15">
        <v>0</v>
      </c>
      <c r="G4862" s="15">
        <v>0</v>
      </c>
      <c r="H4862" s="15">
        <v>0</v>
      </c>
      <c r="I4862" s="15">
        <v>-1706.25</v>
      </c>
      <c r="J4862" s="15">
        <v>1706.25</v>
      </c>
      <c r="K4862" s="16">
        <v>0</v>
      </c>
      <c r="L4862" s="13" t="s">
        <v>113</v>
      </c>
    </row>
    <row r="4863" spans="1:12" ht="24">
      <c r="A4863" s="13" t="s">
        <v>2021</v>
      </c>
      <c r="B4863" s="14">
        <v>45811</v>
      </c>
      <c r="C4863" s="13" t="s">
        <v>524</v>
      </c>
      <c r="D4863" s="13" t="s">
        <v>106</v>
      </c>
      <c r="E4863" s="13" t="s">
        <v>33</v>
      </c>
      <c r="F4863" s="15">
        <v>0</v>
      </c>
      <c r="G4863" s="15">
        <v>0</v>
      </c>
      <c r="H4863" s="15">
        <v>0</v>
      </c>
      <c r="I4863" s="15">
        <v>3449.4</v>
      </c>
      <c r="J4863" s="15">
        <v>-3449.4</v>
      </c>
      <c r="K4863" s="16">
        <v>0</v>
      </c>
      <c r="L4863" s="13" t="s">
        <v>77</v>
      </c>
    </row>
    <row r="4864" spans="1:12">
      <c r="A4864" s="13" t="s">
        <v>1485</v>
      </c>
      <c r="B4864" s="14">
        <v>45811</v>
      </c>
      <c r="C4864" s="13" t="s">
        <v>21</v>
      </c>
      <c r="D4864" s="13" t="s">
        <v>20</v>
      </c>
      <c r="E4864" s="13" t="s">
        <v>24</v>
      </c>
      <c r="F4864" s="15">
        <v>0</v>
      </c>
      <c r="G4864" s="15">
        <v>0</v>
      </c>
      <c r="H4864" s="15">
        <v>0</v>
      </c>
      <c r="I4864" s="15">
        <v>3529.5</v>
      </c>
      <c r="J4864" s="15">
        <v>-3529.5</v>
      </c>
      <c r="K4864" s="16">
        <v>0</v>
      </c>
      <c r="L4864" s="13" t="s">
        <v>245</v>
      </c>
    </row>
    <row r="4865" spans="1:12" ht="24">
      <c r="A4865" s="13" t="s">
        <v>503</v>
      </c>
      <c r="B4865" s="14">
        <v>45811</v>
      </c>
      <c r="C4865" s="13" t="s">
        <v>295</v>
      </c>
      <c r="D4865" s="13" t="s">
        <v>59</v>
      </c>
      <c r="E4865" s="13" t="s">
        <v>18</v>
      </c>
      <c r="F4865" s="15">
        <v>-0.97</v>
      </c>
      <c r="G4865" s="15">
        <v>-853.66</v>
      </c>
      <c r="H4865" s="15">
        <v>-854.63</v>
      </c>
      <c r="I4865" s="15">
        <v>0</v>
      </c>
      <c r="J4865" s="15">
        <v>-854.63</v>
      </c>
      <c r="K4865" s="16">
        <v>1</v>
      </c>
      <c r="L4865" s="13" t="s">
        <v>181</v>
      </c>
    </row>
    <row r="4866" spans="1:12" ht="24">
      <c r="A4866" s="13" t="s">
        <v>3274</v>
      </c>
      <c r="B4866" s="14">
        <v>45811</v>
      </c>
      <c r="C4866" s="13" t="s">
        <v>275</v>
      </c>
      <c r="D4866" s="13" t="s">
        <v>45</v>
      </c>
      <c r="E4866" s="13" t="s">
        <v>24</v>
      </c>
      <c r="F4866" s="15">
        <v>0</v>
      </c>
      <c r="G4866" s="15">
        <v>0</v>
      </c>
      <c r="H4866" s="15">
        <v>0</v>
      </c>
      <c r="I4866" s="15">
        <v>757.67</v>
      </c>
      <c r="J4866" s="15">
        <v>-757.67</v>
      </c>
      <c r="K4866" s="16">
        <v>0</v>
      </c>
      <c r="L4866" s="13" t="s">
        <v>241</v>
      </c>
    </row>
    <row r="4867" spans="1:12">
      <c r="A4867" s="13" t="s">
        <v>3001</v>
      </c>
      <c r="B4867" s="14">
        <v>45811</v>
      </c>
      <c r="C4867" s="13" t="s">
        <v>21</v>
      </c>
      <c r="D4867" s="13" t="s">
        <v>20</v>
      </c>
      <c r="E4867" s="13" t="s">
        <v>24</v>
      </c>
      <c r="F4867" s="15">
        <v>0</v>
      </c>
      <c r="G4867" s="15">
        <v>0</v>
      </c>
      <c r="H4867" s="15">
        <v>0</v>
      </c>
      <c r="I4867" s="15">
        <v>-727.07</v>
      </c>
      <c r="J4867" s="15">
        <v>727.07</v>
      </c>
      <c r="K4867" s="16">
        <v>0</v>
      </c>
      <c r="L4867" s="13" t="s">
        <v>245</v>
      </c>
    </row>
    <row r="4868" spans="1:12" ht="24">
      <c r="A4868" s="13" t="s">
        <v>1055</v>
      </c>
      <c r="B4868" s="14">
        <v>45811</v>
      </c>
      <c r="C4868" s="13" t="s">
        <v>170</v>
      </c>
      <c r="D4868" s="13" t="s">
        <v>81</v>
      </c>
      <c r="E4868" s="13" t="s">
        <v>24</v>
      </c>
      <c r="F4868" s="15">
        <v>0</v>
      </c>
      <c r="G4868" s="15">
        <v>0</v>
      </c>
      <c r="H4868" s="15">
        <v>0</v>
      </c>
      <c r="I4868" s="15">
        <v>127.52</v>
      </c>
      <c r="J4868" s="15">
        <v>-127.52</v>
      </c>
      <c r="K4868" s="16">
        <v>0</v>
      </c>
      <c r="L4868" s="13" t="s">
        <v>247</v>
      </c>
    </row>
    <row r="4869" spans="1:12" ht="48">
      <c r="A4869" s="13" t="s">
        <v>4232</v>
      </c>
      <c r="B4869" s="14">
        <v>45811</v>
      </c>
      <c r="C4869" s="13" t="s">
        <v>151</v>
      </c>
      <c r="D4869" s="13" t="s">
        <v>70</v>
      </c>
      <c r="E4869" s="13" t="s">
        <v>24</v>
      </c>
      <c r="F4869" s="15">
        <v>0</v>
      </c>
      <c r="G4869" s="15">
        <v>0</v>
      </c>
      <c r="H4869" s="15">
        <v>0</v>
      </c>
      <c r="I4869" s="15">
        <v>-1818.88</v>
      </c>
      <c r="J4869" s="15">
        <v>1818.88</v>
      </c>
      <c r="K4869" s="16">
        <v>0</v>
      </c>
      <c r="L4869" s="13" t="s">
        <v>239</v>
      </c>
    </row>
    <row r="4870" spans="1:12">
      <c r="A4870" s="13" t="s">
        <v>2470</v>
      </c>
      <c r="B4870" s="14">
        <v>45811</v>
      </c>
      <c r="C4870" s="13" t="s">
        <v>222</v>
      </c>
      <c r="D4870" s="13" t="s">
        <v>81</v>
      </c>
      <c r="E4870" s="13" t="s">
        <v>24</v>
      </c>
      <c r="F4870" s="15">
        <v>0</v>
      </c>
      <c r="G4870" s="15">
        <v>0</v>
      </c>
      <c r="H4870" s="15">
        <v>0</v>
      </c>
      <c r="I4870" s="15">
        <v>-900</v>
      </c>
      <c r="J4870" s="15">
        <v>900</v>
      </c>
      <c r="K4870" s="16">
        <v>0</v>
      </c>
      <c r="L4870" s="13" t="s">
        <v>237</v>
      </c>
    </row>
    <row r="4871" spans="1:12" ht="36">
      <c r="A4871" s="13" t="s">
        <v>3453</v>
      </c>
      <c r="B4871" s="14">
        <v>45811</v>
      </c>
      <c r="C4871" s="13" t="s">
        <v>89</v>
      </c>
      <c r="D4871" s="13" t="s">
        <v>39</v>
      </c>
      <c r="E4871" s="13" t="s">
        <v>33</v>
      </c>
      <c r="F4871" s="15">
        <v>0</v>
      </c>
      <c r="G4871" s="15">
        <v>0</v>
      </c>
      <c r="H4871" s="15">
        <v>0</v>
      </c>
      <c r="I4871" s="15">
        <v>0.01</v>
      </c>
      <c r="J4871" s="15">
        <v>-0.01</v>
      </c>
      <c r="K4871" s="16">
        <v>0</v>
      </c>
      <c r="L4871" s="13" t="s">
        <v>117</v>
      </c>
    </row>
    <row r="4872" spans="1:12" ht="24">
      <c r="A4872" s="13" t="s">
        <v>4642</v>
      </c>
      <c r="B4872" s="14">
        <v>45811</v>
      </c>
      <c r="C4872" s="13" t="s">
        <v>170</v>
      </c>
      <c r="D4872" s="13" t="s">
        <v>81</v>
      </c>
      <c r="E4872" s="13" t="s">
        <v>24</v>
      </c>
      <c r="F4872" s="15">
        <v>2574.35</v>
      </c>
      <c r="G4872" s="15">
        <v>0</v>
      </c>
      <c r="H4872" s="15">
        <v>2574.35</v>
      </c>
      <c r="I4872" s="15">
        <v>2092.54</v>
      </c>
      <c r="J4872" s="15">
        <v>481.81</v>
      </c>
      <c r="K4872" s="16">
        <v>0.18715792000000001</v>
      </c>
      <c r="L4872" s="13" t="s">
        <v>247</v>
      </c>
    </row>
    <row r="4873" spans="1:12" ht="36">
      <c r="A4873" s="13" t="s">
        <v>2565</v>
      </c>
      <c r="B4873" s="14">
        <v>45811</v>
      </c>
      <c r="C4873" s="13" t="s">
        <v>202</v>
      </c>
      <c r="D4873" s="13" t="s">
        <v>59</v>
      </c>
      <c r="E4873" s="13" t="s">
        <v>18</v>
      </c>
      <c r="F4873" s="15">
        <v>0</v>
      </c>
      <c r="G4873" s="15">
        <v>0</v>
      </c>
      <c r="H4873" s="15">
        <v>0</v>
      </c>
      <c r="I4873" s="15">
        <v>111209.05</v>
      </c>
      <c r="J4873" s="15">
        <v>-111209.05</v>
      </c>
      <c r="K4873" s="16">
        <v>0</v>
      </c>
      <c r="L4873" s="13" t="s">
        <v>181</v>
      </c>
    </row>
    <row r="4874" spans="1:12" ht="36">
      <c r="A4874" s="13" t="s">
        <v>4884</v>
      </c>
      <c r="B4874" s="14">
        <v>45811</v>
      </c>
      <c r="C4874" s="13" t="s">
        <v>130</v>
      </c>
      <c r="D4874" s="13" t="s">
        <v>93</v>
      </c>
      <c r="E4874" s="13" t="s">
        <v>18</v>
      </c>
      <c r="F4874" s="15">
        <v>6777.53</v>
      </c>
      <c r="G4874" s="15">
        <v>0</v>
      </c>
      <c r="H4874" s="15">
        <v>6777.53</v>
      </c>
      <c r="I4874" s="15">
        <v>5104.3500000000004</v>
      </c>
      <c r="J4874" s="15">
        <v>1673.18</v>
      </c>
      <c r="K4874" s="16">
        <v>0.24687165</v>
      </c>
      <c r="L4874" s="13" t="s">
        <v>3426</v>
      </c>
    </row>
    <row r="4875" spans="1:12" ht="24">
      <c r="A4875" s="13" t="s">
        <v>4130</v>
      </c>
      <c r="B4875" s="14">
        <v>45811</v>
      </c>
      <c r="C4875" s="13" t="s">
        <v>170</v>
      </c>
      <c r="D4875" s="13" t="s">
        <v>81</v>
      </c>
      <c r="E4875" s="13" t="s">
        <v>24</v>
      </c>
      <c r="F4875" s="15">
        <v>0</v>
      </c>
      <c r="G4875" s="15">
        <v>17.059999999999999</v>
      </c>
      <c r="H4875" s="15">
        <v>17.059999999999999</v>
      </c>
      <c r="I4875" s="15">
        <v>20.75</v>
      </c>
      <c r="J4875" s="15">
        <v>-3.69</v>
      </c>
      <c r="K4875" s="16">
        <v>-0.21629543000000001</v>
      </c>
      <c r="L4875" s="13" t="s">
        <v>247</v>
      </c>
    </row>
    <row r="4876" spans="1:12">
      <c r="A4876" s="13" t="s">
        <v>4885</v>
      </c>
      <c r="B4876" s="14">
        <v>45811</v>
      </c>
      <c r="C4876" s="13" t="s">
        <v>21</v>
      </c>
      <c r="D4876" s="13" t="s">
        <v>20</v>
      </c>
      <c r="E4876" s="13" t="s">
        <v>24</v>
      </c>
      <c r="F4876" s="15">
        <v>2184.36</v>
      </c>
      <c r="G4876" s="15">
        <v>0</v>
      </c>
      <c r="H4876" s="15">
        <v>2184.36</v>
      </c>
      <c r="I4876" s="15">
        <v>1638.27</v>
      </c>
      <c r="J4876" s="15">
        <v>546.09</v>
      </c>
      <c r="K4876" s="16">
        <v>0.25</v>
      </c>
      <c r="L4876" s="13" t="s">
        <v>237</v>
      </c>
    </row>
    <row r="4877" spans="1:12" ht="36">
      <c r="A4877" s="13" t="s">
        <v>4409</v>
      </c>
      <c r="B4877" s="14">
        <v>45811</v>
      </c>
      <c r="C4877" s="13" t="s">
        <v>89</v>
      </c>
      <c r="D4877" s="13" t="s">
        <v>39</v>
      </c>
      <c r="E4877" s="13" t="s">
        <v>33</v>
      </c>
      <c r="F4877" s="15">
        <v>0</v>
      </c>
      <c r="G4877" s="15">
        <v>0</v>
      </c>
      <c r="H4877" s="15">
        <v>0</v>
      </c>
      <c r="I4877" s="15">
        <v>-0.01</v>
      </c>
      <c r="J4877" s="15">
        <v>0.01</v>
      </c>
      <c r="K4877" s="16">
        <v>0</v>
      </c>
      <c r="L4877" s="13" t="s">
        <v>117</v>
      </c>
    </row>
    <row r="4878" spans="1:12" ht="36">
      <c r="A4878" s="13" t="s">
        <v>4410</v>
      </c>
      <c r="B4878" s="14">
        <v>45811</v>
      </c>
      <c r="C4878" s="13" t="s">
        <v>89</v>
      </c>
      <c r="D4878" s="13" t="s">
        <v>39</v>
      </c>
      <c r="E4878" s="13" t="s">
        <v>33</v>
      </c>
      <c r="F4878" s="15">
        <v>0</v>
      </c>
      <c r="G4878" s="15">
        <v>0</v>
      </c>
      <c r="H4878" s="15">
        <v>0</v>
      </c>
      <c r="I4878" s="15">
        <v>0.01</v>
      </c>
      <c r="J4878" s="15">
        <v>-0.01</v>
      </c>
      <c r="K4878" s="16">
        <v>0</v>
      </c>
      <c r="L4878" s="13" t="s">
        <v>117</v>
      </c>
    </row>
    <row r="4879" spans="1:12">
      <c r="A4879" s="13" t="s">
        <v>4886</v>
      </c>
      <c r="B4879" s="14">
        <v>45811</v>
      </c>
      <c r="C4879" s="13" t="s">
        <v>540</v>
      </c>
      <c r="D4879" s="13" t="s">
        <v>59</v>
      </c>
      <c r="E4879" s="13" t="s">
        <v>18</v>
      </c>
      <c r="F4879" s="15">
        <v>14092.04</v>
      </c>
      <c r="G4879" s="15">
        <v>0</v>
      </c>
      <c r="H4879" s="15">
        <v>14092.04</v>
      </c>
      <c r="I4879" s="15">
        <v>10847.52</v>
      </c>
      <c r="J4879" s="15">
        <v>3244.52</v>
      </c>
      <c r="K4879" s="16">
        <v>0.23023778</v>
      </c>
      <c r="L4879" s="13" t="s">
        <v>247</v>
      </c>
    </row>
    <row r="4880" spans="1:12">
      <c r="A4880" s="13" t="s">
        <v>4122</v>
      </c>
      <c r="B4880" s="14">
        <v>45811</v>
      </c>
      <c r="C4880" s="13" t="s">
        <v>94</v>
      </c>
      <c r="D4880" s="13" t="s">
        <v>81</v>
      </c>
      <c r="E4880" s="13" t="s">
        <v>24</v>
      </c>
      <c r="F4880" s="15">
        <v>0</v>
      </c>
      <c r="G4880" s="15">
        <v>0</v>
      </c>
      <c r="H4880" s="15">
        <v>0</v>
      </c>
      <c r="I4880" s="15">
        <v>31</v>
      </c>
      <c r="J4880" s="15">
        <v>-31</v>
      </c>
      <c r="K4880" s="16">
        <v>0</v>
      </c>
      <c r="L4880" s="13" t="s">
        <v>247</v>
      </c>
    </row>
    <row r="4881" spans="1:12">
      <c r="A4881" s="13" t="s">
        <v>4887</v>
      </c>
      <c r="B4881" s="14">
        <v>45811</v>
      </c>
      <c r="C4881" s="13" t="s">
        <v>123</v>
      </c>
      <c r="D4881" s="13" t="s">
        <v>30</v>
      </c>
      <c r="E4881" s="13" t="s">
        <v>33</v>
      </c>
      <c r="F4881" s="15">
        <v>5850</v>
      </c>
      <c r="G4881" s="15">
        <v>0</v>
      </c>
      <c r="H4881" s="15">
        <v>5850</v>
      </c>
      <c r="I4881" s="15">
        <v>4397.57</v>
      </c>
      <c r="J4881" s="15">
        <v>1452.43</v>
      </c>
      <c r="K4881" s="16">
        <v>0.24827863</v>
      </c>
      <c r="L4881" s="13" t="s">
        <v>77</v>
      </c>
    </row>
    <row r="4882" spans="1:12" ht="24">
      <c r="A4882" s="13" t="s">
        <v>4241</v>
      </c>
      <c r="B4882" s="14">
        <v>45811</v>
      </c>
      <c r="C4882" s="13" t="s">
        <v>3357</v>
      </c>
      <c r="D4882" s="13" t="s">
        <v>45</v>
      </c>
      <c r="E4882" s="13" t="s">
        <v>24</v>
      </c>
      <c r="F4882" s="15">
        <v>0</v>
      </c>
      <c r="G4882" s="15">
        <v>0</v>
      </c>
      <c r="H4882" s="15">
        <v>0</v>
      </c>
      <c r="I4882" s="15">
        <v>-165.23</v>
      </c>
      <c r="J4882" s="15">
        <v>165.23</v>
      </c>
      <c r="K4882" s="16">
        <v>0</v>
      </c>
      <c r="L4882" s="13" t="s">
        <v>2173</v>
      </c>
    </row>
    <row r="4883" spans="1:12" ht="36">
      <c r="A4883" s="13" t="s">
        <v>4148</v>
      </c>
      <c r="B4883" s="14">
        <v>45811</v>
      </c>
      <c r="C4883" s="13" t="s">
        <v>152</v>
      </c>
      <c r="D4883" s="13" t="s">
        <v>113</v>
      </c>
      <c r="E4883" s="13" t="s">
        <v>24</v>
      </c>
      <c r="F4883" s="15">
        <v>0</v>
      </c>
      <c r="G4883" s="15">
        <v>0</v>
      </c>
      <c r="H4883" s="15">
        <v>0</v>
      </c>
      <c r="I4883" s="15">
        <v>54</v>
      </c>
      <c r="J4883" s="15">
        <v>-54</v>
      </c>
      <c r="K4883" s="16">
        <v>0</v>
      </c>
      <c r="L4883" s="13" t="s">
        <v>113</v>
      </c>
    </row>
    <row r="4884" spans="1:12" ht="24">
      <c r="A4884" s="13" t="s">
        <v>4398</v>
      </c>
      <c r="B4884" s="14">
        <v>45811</v>
      </c>
      <c r="C4884" s="13" t="s">
        <v>143</v>
      </c>
      <c r="D4884" s="13" t="s">
        <v>15</v>
      </c>
      <c r="E4884" s="13" t="s">
        <v>18</v>
      </c>
      <c r="F4884" s="15">
        <v>0</v>
      </c>
      <c r="G4884" s="15">
        <v>0</v>
      </c>
      <c r="H4884" s="15">
        <v>0</v>
      </c>
      <c r="I4884" s="15">
        <v>-0.33</v>
      </c>
      <c r="J4884" s="15">
        <v>0.33</v>
      </c>
      <c r="K4884" s="16">
        <v>0</v>
      </c>
      <c r="L4884" s="13" t="s">
        <v>240</v>
      </c>
    </row>
    <row r="4885" spans="1:12" ht="24">
      <c r="A4885" s="13" t="s">
        <v>4773</v>
      </c>
      <c r="B4885" s="14">
        <v>45811</v>
      </c>
      <c r="C4885" s="13" t="s">
        <v>56</v>
      </c>
      <c r="D4885" s="13" t="s">
        <v>30</v>
      </c>
      <c r="E4885" s="13" t="s">
        <v>33</v>
      </c>
      <c r="F4885" s="15">
        <v>18141.63</v>
      </c>
      <c r="G4885" s="15">
        <v>0</v>
      </c>
      <c r="H4885" s="15">
        <v>18141.63</v>
      </c>
      <c r="I4885" s="15">
        <v>14625.65</v>
      </c>
      <c r="J4885" s="15">
        <v>3515.98</v>
      </c>
      <c r="K4885" s="16">
        <v>0.19380728</v>
      </c>
      <c r="L4885" s="13" t="s">
        <v>77</v>
      </c>
    </row>
    <row r="4886" spans="1:12">
      <c r="A4886" s="13" t="s">
        <v>4066</v>
      </c>
      <c r="B4886" s="14">
        <v>45811</v>
      </c>
      <c r="C4886" s="13" t="s">
        <v>224</v>
      </c>
      <c r="D4886" s="13" t="s">
        <v>76</v>
      </c>
      <c r="E4886" s="13" t="s">
        <v>18</v>
      </c>
      <c r="F4886" s="15">
        <v>0</v>
      </c>
      <c r="G4886" s="15">
        <v>-378</v>
      </c>
      <c r="H4886" s="15">
        <v>-378</v>
      </c>
      <c r="I4886" s="15">
        <v>-225</v>
      </c>
      <c r="J4886" s="15">
        <v>-153</v>
      </c>
      <c r="K4886" s="16">
        <v>0.40476190000000001</v>
      </c>
      <c r="L4886" s="13" t="s">
        <v>237</v>
      </c>
    </row>
    <row r="4887" spans="1:12" ht="24">
      <c r="A4887" s="13" t="s">
        <v>4125</v>
      </c>
      <c r="B4887" s="14">
        <v>45811</v>
      </c>
      <c r="C4887" s="13" t="s">
        <v>170</v>
      </c>
      <c r="D4887" s="13" t="s">
        <v>81</v>
      </c>
      <c r="E4887" s="13" t="s">
        <v>24</v>
      </c>
      <c r="F4887" s="15">
        <v>0</v>
      </c>
      <c r="G4887" s="15">
        <v>0</v>
      </c>
      <c r="H4887" s="15">
        <v>0</v>
      </c>
      <c r="I4887" s="15">
        <v>167.66</v>
      </c>
      <c r="J4887" s="15">
        <v>-167.66</v>
      </c>
      <c r="K4887" s="16">
        <v>0</v>
      </c>
      <c r="L4887" s="13" t="s">
        <v>247</v>
      </c>
    </row>
    <row r="4888" spans="1:12">
      <c r="A4888" s="13" t="s">
        <v>4888</v>
      </c>
      <c r="B4888" s="14">
        <v>45811</v>
      </c>
      <c r="C4888" s="13" t="s">
        <v>123</v>
      </c>
      <c r="D4888" s="13" t="s">
        <v>30</v>
      </c>
      <c r="E4888" s="13" t="s">
        <v>33</v>
      </c>
      <c r="F4888" s="15">
        <v>17588</v>
      </c>
      <c r="G4888" s="15">
        <v>0</v>
      </c>
      <c r="H4888" s="15">
        <v>17588</v>
      </c>
      <c r="I4888" s="15">
        <v>15829.68</v>
      </c>
      <c r="J4888" s="15">
        <v>1758.32</v>
      </c>
      <c r="K4888" s="16">
        <v>9.9972710000000006E-2</v>
      </c>
      <c r="L4888" s="13" t="s">
        <v>77</v>
      </c>
    </row>
    <row r="4889" spans="1:12">
      <c r="A4889" s="13" t="s">
        <v>4060</v>
      </c>
      <c r="B4889" s="14">
        <v>45811</v>
      </c>
      <c r="C4889" s="13" t="s">
        <v>60</v>
      </c>
      <c r="D4889" s="13" t="s">
        <v>59</v>
      </c>
      <c r="E4889" s="13" t="s">
        <v>18</v>
      </c>
      <c r="F4889" s="15">
        <v>0</v>
      </c>
      <c r="G4889" s="15">
        <v>0</v>
      </c>
      <c r="H4889" s="15">
        <v>0</v>
      </c>
      <c r="I4889" s="15">
        <v>-86.38</v>
      </c>
      <c r="J4889" s="15">
        <v>86.38</v>
      </c>
      <c r="K4889" s="16">
        <v>0</v>
      </c>
      <c r="L4889" s="13" t="s">
        <v>181</v>
      </c>
    </row>
    <row r="4890" spans="1:12" ht="36">
      <c r="A4890" s="13" t="s">
        <v>4870</v>
      </c>
      <c r="B4890" s="14">
        <v>45811</v>
      </c>
      <c r="C4890" s="13" t="s">
        <v>3887</v>
      </c>
      <c r="D4890" s="13" t="s">
        <v>20</v>
      </c>
      <c r="E4890" s="13" t="s">
        <v>24</v>
      </c>
      <c r="F4890" s="15">
        <v>0</v>
      </c>
      <c r="G4890" s="15">
        <v>0</v>
      </c>
      <c r="H4890" s="15">
        <v>0</v>
      </c>
      <c r="I4890" s="15">
        <v>22.64</v>
      </c>
      <c r="J4890" s="15">
        <v>-22.64</v>
      </c>
      <c r="K4890" s="16">
        <v>0</v>
      </c>
      <c r="L4890" s="13" t="s">
        <v>20</v>
      </c>
    </row>
    <row r="4891" spans="1:12" ht="36">
      <c r="A4891" s="13" t="s">
        <v>4871</v>
      </c>
      <c r="B4891" s="14">
        <v>45811</v>
      </c>
      <c r="C4891" s="13" t="s">
        <v>3887</v>
      </c>
      <c r="D4891" s="13" t="s">
        <v>20</v>
      </c>
      <c r="E4891" s="13" t="s">
        <v>24</v>
      </c>
      <c r="F4891" s="15">
        <v>0</v>
      </c>
      <c r="G4891" s="15">
        <v>0</v>
      </c>
      <c r="H4891" s="15">
        <v>0</v>
      </c>
      <c r="I4891" s="15">
        <v>21.58</v>
      </c>
      <c r="J4891" s="15">
        <v>-21.58</v>
      </c>
      <c r="K4891" s="16">
        <v>0</v>
      </c>
      <c r="L4891" s="13" t="s">
        <v>20</v>
      </c>
    </row>
    <row r="4892" spans="1:12" ht="36">
      <c r="A4892" s="13" t="s">
        <v>4873</v>
      </c>
      <c r="B4892" s="14">
        <v>45811</v>
      </c>
      <c r="C4892" s="13" t="s">
        <v>3887</v>
      </c>
      <c r="D4892" s="13" t="s">
        <v>20</v>
      </c>
      <c r="E4892" s="13" t="s">
        <v>24</v>
      </c>
      <c r="F4892" s="15">
        <v>0</v>
      </c>
      <c r="G4892" s="15">
        <v>0</v>
      </c>
      <c r="H4892" s="15">
        <v>0</v>
      </c>
      <c r="I4892" s="15">
        <v>21.58</v>
      </c>
      <c r="J4892" s="15">
        <v>-21.58</v>
      </c>
      <c r="K4892" s="16">
        <v>0</v>
      </c>
      <c r="L4892" s="13" t="s">
        <v>20</v>
      </c>
    </row>
    <row r="4893" spans="1:12" ht="36">
      <c r="A4893" s="13" t="s">
        <v>4874</v>
      </c>
      <c r="B4893" s="14">
        <v>45811</v>
      </c>
      <c r="C4893" s="13" t="s">
        <v>3887</v>
      </c>
      <c r="D4893" s="13" t="s">
        <v>20</v>
      </c>
      <c r="E4893" s="13" t="s">
        <v>24</v>
      </c>
      <c r="F4893" s="15">
        <v>0</v>
      </c>
      <c r="G4893" s="15">
        <v>0</v>
      </c>
      <c r="H4893" s="15">
        <v>0</v>
      </c>
      <c r="I4893" s="15">
        <v>21.58</v>
      </c>
      <c r="J4893" s="15">
        <v>-21.58</v>
      </c>
      <c r="K4893" s="16">
        <v>0</v>
      </c>
      <c r="L4893" s="13" t="s">
        <v>20</v>
      </c>
    </row>
    <row r="4894" spans="1:12" ht="36">
      <c r="A4894" s="13" t="s">
        <v>4876</v>
      </c>
      <c r="B4894" s="14">
        <v>45811</v>
      </c>
      <c r="C4894" s="13" t="s">
        <v>3887</v>
      </c>
      <c r="D4894" s="13" t="s">
        <v>20</v>
      </c>
      <c r="E4894" s="13" t="s">
        <v>24</v>
      </c>
      <c r="F4894" s="15">
        <v>0</v>
      </c>
      <c r="G4894" s="15">
        <v>0</v>
      </c>
      <c r="H4894" s="15">
        <v>0</v>
      </c>
      <c r="I4894" s="15">
        <v>21.58</v>
      </c>
      <c r="J4894" s="15">
        <v>-21.58</v>
      </c>
      <c r="K4894" s="16">
        <v>0</v>
      </c>
      <c r="L4894" s="13" t="s">
        <v>20</v>
      </c>
    </row>
    <row r="4895" spans="1:12">
      <c r="A4895" s="13" t="s">
        <v>4878</v>
      </c>
      <c r="B4895" s="14">
        <v>45811</v>
      </c>
      <c r="C4895" s="13" t="s">
        <v>224</v>
      </c>
      <c r="D4895" s="13" t="s">
        <v>76</v>
      </c>
      <c r="E4895" s="13" t="s">
        <v>18</v>
      </c>
      <c r="F4895" s="15">
        <v>0</v>
      </c>
      <c r="G4895" s="15">
        <v>-315</v>
      </c>
      <c r="H4895" s="15">
        <v>-315</v>
      </c>
      <c r="I4895" s="15">
        <v>-235.3</v>
      </c>
      <c r="J4895" s="15">
        <v>-79.7</v>
      </c>
      <c r="K4895" s="16">
        <v>0.25301586999999998</v>
      </c>
      <c r="L4895" s="13" t="s">
        <v>237</v>
      </c>
    </row>
    <row r="4896" spans="1:12" ht="36">
      <c r="A4896" s="13" t="s">
        <v>4880</v>
      </c>
      <c r="B4896" s="14">
        <v>45811</v>
      </c>
      <c r="C4896" s="13" t="s">
        <v>3887</v>
      </c>
      <c r="D4896" s="13" t="s">
        <v>20</v>
      </c>
      <c r="E4896" s="13" t="s">
        <v>24</v>
      </c>
      <c r="F4896" s="15">
        <v>0</v>
      </c>
      <c r="G4896" s="15">
        <v>0</v>
      </c>
      <c r="H4896" s="15">
        <v>0</v>
      </c>
      <c r="I4896" s="15">
        <v>29.65</v>
      </c>
      <c r="J4896" s="15">
        <v>-29.65</v>
      </c>
      <c r="K4896" s="16">
        <v>0</v>
      </c>
      <c r="L4896" s="13" t="s">
        <v>20</v>
      </c>
    </row>
    <row r="4897" spans="1:12">
      <c r="A4897" s="13" t="s">
        <v>4889</v>
      </c>
      <c r="B4897" s="14">
        <v>45811</v>
      </c>
      <c r="C4897" s="13" t="s">
        <v>21</v>
      </c>
      <c r="D4897" s="13" t="s">
        <v>20</v>
      </c>
      <c r="E4897" s="13" t="s">
        <v>24</v>
      </c>
      <c r="F4897" s="15">
        <v>4038.13</v>
      </c>
      <c r="G4897" s="15">
        <v>0</v>
      </c>
      <c r="H4897" s="15">
        <v>4038.13</v>
      </c>
      <c r="I4897" s="15">
        <v>3344.68</v>
      </c>
      <c r="J4897" s="15">
        <v>693.45</v>
      </c>
      <c r="K4897" s="16">
        <v>0.17172552999999999</v>
      </c>
      <c r="L4897" s="13" t="s">
        <v>245</v>
      </c>
    </row>
    <row r="4898" spans="1:12" ht="24">
      <c r="A4898" s="13" t="s">
        <v>4890</v>
      </c>
      <c r="B4898" s="14">
        <v>45811</v>
      </c>
      <c r="C4898" s="13" t="s">
        <v>119</v>
      </c>
      <c r="D4898" s="13" t="s">
        <v>244</v>
      </c>
      <c r="E4898" s="13" t="s">
        <v>24</v>
      </c>
      <c r="F4898" s="15">
        <v>31680</v>
      </c>
      <c r="G4898" s="15">
        <v>0</v>
      </c>
      <c r="H4898" s="15">
        <v>31680</v>
      </c>
      <c r="I4898" s="15">
        <v>23605.3</v>
      </c>
      <c r="J4898" s="15">
        <v>8074.7</v>
      </c>
      <c r="K4898" s="16">
        <v>0.25488321000000003</v>
      </c>
      <c r="L4898" s="13" t="s">
        <v>244</v>
      </c>
    </row>
    <row r="4899" spans="1:12" ht="24">
      <c r="A4899" s="13" t="s">
        <v>4891</v>
      </c>
      <c r="B4899" s="14">
        <v>45811</v>
      </c>
      <c r="C4899" s="13" t="s">
        <v>119</v>
      </c>
      <c r="D4899" s="13" t="s">
        <v>244</v>
      </c>
      <c r="E4899" s="13" t="s">
        <v>24</v>
      </c>
      <c r="F4899" s="15">
        <v>2880</v>
      </c>
      <c r="G4899" s="15">
        <v>0</v>
      </c>
      <c r="H4899" s="15">
        <v>2880</v>
      </c>
      <c r="I4899" s="15">
        <v>2145.94</v>
      </c>
      <c r="J4899" s="15">
        <v>734.06</v>
      </c>
      <c r="K4899" s="16">
        <v>0.25488193999999997</v>
      </c>
      <c r="L4899" s="13" t="s">
        <v>244</v>
      </c>
    </row>
    <row r="4900" spans="1:12" ht="36">
      <c r="A4900" s="13" t="s">
        <v>4892</v>
      </c>
      <c r="B4900" s="14">
        <v>45811</v>
      </c>
      <c r="C4900" s="13" t="s">
        <v>3887</v>
      </c>
      <c r="D4900" s="13" t="s">
        <v>20</v>
      </c>
      <c r="E4900" s="13" t="s">
        <v>24</v>
      </c>
      <c r="F4900" s="15">
        <v>1054.25</v>
      </c>
      <c r="G4900" s="15">
        <v>0</v>
      </c>
      <c r="H4900" s="15">
        <v>1054.25</v>
      </c>
      <c r="I4900" s="15">
        <v>784.3</v>
      </c>
      <c r="J4900" s="15">
        <v>269.95</v>
      </c>
      <c r="K4900" s="16">
        <v>0.25605881000000003</v>
      </c>
      <c r="L4900" s="13" t="s">
        <v>20</v>
      </c>
    </row>
    <row r="4901" spans="1:12" ht="36">
      <c r="A4901" s="13" t="s">
        <v>4893</v>
      </c>
      <c r="B4901" s="14">
        <v>45811</v>
      </c>
      <c r="C4901" s="13" t="s">
        <v>4894</v>
      </c>
      <c r="D4901" s="13" t="s">
        <v>39</v>
      </c>
      <c r="E4901" s="13" t="s">
        <v>24</v>
      </c>
      <c r="F4901" s="15">
        <v>131245.60999999999</v>
      </c>
      <c r="G4901" s="15">
        <v>0</v>
      </c>
      <c r="H4901" s="15">
        <v>131245.60999999999</v>
      </c>
      <c r="I4901" s="15">
        <v>107890.68</v>
      </c>
      <c r="J4901" s="15">
        <v>23354.93</v>
      </c>
      <c r="K4901" s="16">
        <v>0.17794827999999999</v>
      </c>
      <c r="L4901" s="13" t="s">
        <v>20</v>
      </c>
    </row>
    <row r="4902" spans="1:12">
      <c r="A4902" s="13" t="s">
        <v>4895</v>
      </c>
      <c r="B4902" s="14">
        <v>45812</v>
      </c>
      <c r="C4902" s="13" t="s">
        <v>60</v>
      </c>
      <c r="D4902" s="13" t="s">
        <v>59</v>
      </c>
      <c r="E4902" s="13" t="s">
        <v>18</v>
      </c>
      <c r="F4902" s="15">
        <v>0</v>
      </c>
      <c r="G4902" s="15">
        <v>0</v>
      </c>
      <c r="H4902" s="15">
        <v>0</v>
      </c>
      <c r="I4902" s="15">
        <v>300</v>
      </c>
      <c r="J4902" s="15">
        <v>-300</v>
      </c>
      <c r="K4902" s="16">
        <v>0</v>
      </c>
      <c r="L4902" s="13" t="s">
        <v>181</v>
      </c>
    </row>
    <row r="4903" spans="1:12">
      <c r="A4903" s="13" t="s">
        <v>4896</v>
      </c>
      <c r="B4903" s="14">
        <v>45812</v>
      </c>
      <c r="C4903" s="13" t="s">
        <v>60</v>
      </c>
      <c r="D4903" s="13" t="s">
        <v>59</v>
      </c>
      <c r="E4903" s="13" t="s">
        <v>18</v>
      </c>
      <c r="F4903" s="15">
        <v>0</v>
      </c>
      <c r="G4903" s="15">
        <v>0</v>
      </c>
      <c r="H4903" s="15">
        <v>0</v>
      </c>
      <c r="I4903" s="15">
        <v>1012.5</v>
      </c>
      <c r="J4903" s="15">
        <v>-1012.5</v>
      </c>
      <c r="K4903" s="16">
        <v>0</v>
      </c>
      <c r="L4903" s="13" t="s">
        <v>181</v>
      </c>
    </row>
    <row r="4904" spans="1:12">
      <c r="A4904" s="13" t="s">
        <v>3723</v>
      </c>
      <c r="B4904" s="14">
        <v>45812</v>
      </c>
      <c r="C4904" s="13" t="s">
        <v>21</v>
      </c>
      <c r="D4904" s="13" t="s">
        <v>20</v>
      </c>
      <c r="E4904" s="13" t="s">
        <v>24</v>
      </c>
      <c r="F4904" s="15">
        <v>0</v>
      </c>
      <c r="G4904" s="15">
        <v>-0.02</v>
      </c>
      <c r="H4904" s="15">
        <v>-0.02</v>
      </c>
      <c r="I4904" s="15">
        <v>-200.01</v>
      </c>
      <c r="J4904" s="15">
        <v>199.99</v>
      </c>
      <c r="K4904" s="16">
        <v>-9999.5</v>
      </c>
      <c r="L4904" s="13" t="s">
        <v>245</v>
      </c>
    </row>
    <row r="4905" spans="1:12" ht="24">
      <c r="A4905" s="13" t="s">
        <v>2022</v>
      </c>
      <c r="B4905" s="14">
        <v>45812</v>
      </c>
      <c r="C4905" s="13" t="s">
        <v>60</v>
      </c>
      <c r="D4905" s="13" t="s">
        <v>59</v>
      </c>
      <c r="E4905" s="13" t="s">
        <v>18</v>
      </c>
      <c r="F4905" s="15">
        <v>0</v>
      </c>
      <c r="G4905" s="15">
        <v>0</v>
      </c>
      <c r="H4905" s="15">
        <v>0</v>
      </c>
      <c r="I4905" s="15">
        <v>1200</v>
      </c>
      <c r="J4905" s="15">
        <v>-1200</v>
      </c>
      <c r="K4905" s="16">
        <v>0</v>
      </c>
      <c r="L4905" s="13" t="s">
        <v>260</v>
      </c>
    </row>
    <row r="4906" spans="1:12">
      <c r="A4906" s="13" t="s">
        <v>4897</v>
      </c>
      <c r="B4906" s="14">
        <v>45812</v>
      </c>
      <c r="C4906" s="13" t="s">
        <v>60</v>
      </c>
      <c r="D4906" s="13" t="s">
        <v>59</v>
      </c>
      <c r="E4906" s="13" t="s">
        <v>18</v>
      </c>
      <c r="F4906" s="15">
        <v>0</v>
      </c>
      <c r="G4906" s="15">
        <v>0</v>
      </c>
      <c r="H4906" s="15">
        <v>0</v>
      </c>
      <c r="I4906" s="15">
        <v>-225</v>
      </c>
      <c r="J4906" s="15">
        <v>225</v>
      </c>
      <c r="K4906" s="16">
        <v>0</v>
      </c>
      <c r="L4906" s="13" t="s">
        <v>181</v>
      </c>
    </row>
    <row r="4907" spans="1:12">
      <c r="A4907" s="13" t="s">
        <v>509</v>
      </c>
      <c r="B4907" s="14">
        <v>45812</v>
      </c>
      <c r="C4907" s="13" t="s">
        <v>60</v>
      </c>
      <c r="D4907" s="13" t="s">
        <v>59</v>
      </c>
      <c r="E4907" s="13" t="s">
        <v>18</v>
      </c>
      <c r="F4907" s="15">
        <v>0</v>
      </c>
      <c r="G4907" s="15">
        <v>0</v>
      </c>
      <c r="H4907" s="15">
        <v>0</v>
      </c>
      <c r="I4907" s="15">
        <v>900</v>
      </c>
      <c r="J4907" s="15">
        <v>-900</v>
      </c>
      <c r="K4907" s="16">
        <v>0</v>
      </c>
      <c r="L4907" s="13" t="s">
        <v>181</v>
      </c>
    </row>
    <row r="4908" spans="1:12">
      <c r="A4908" s="13" t="s">
        <v>4898</v>
      </c>
      <c r="B4908" s="14">
        <v>45812</v>
      </c>
      <c r="C4908" s="13" t="s">
        <v>60</v>
      </c>
      <c r="D4908" s="13" t="s">
        <v>59</v>
      </c>
      <c r="E4908" s="13" t="s">
        <v>24</v>
      </c>
      <c r="F4908" s="15">
        <v>0</v>
      </c>
      <c r="G4908" s="15">
        <v>500</v>
      </c>
      <c r="H4908" s="15">
        <v>500</v>
      </c>
      <c r="I4908" s="15">
        <v>-375</v>
      </c>
      <c r="J4908" s="15">
        <v>875</v>
      </c>
      <c r="K4908" s="16">
        <v>1.75</v>
      </c>
      <c r="L4908" s="13" t="s">
        <v>181</v>
      </c>
    </row>
    <row r="4909" spans="1:12">
      <c r="A4909" s="13" t="s">
        <v>4193</v>
      </c>
      <c r="B4909" s="14">
        <v>45812</v>
      </c>
      <c r="C4909" s="13" t="s">
        <v>21</v>
      </c>
      <c r="D4909" s="13" t="s">
        <v>20</v>
      </c>
      <c r="E4909" s="13" t="s">
        <v>24</v>
      </c>
      <c r="F4909" s="15">
        <v>0</v>
      </c>
      <c r="G4909" s="15">
        <v>0</v>
      </c>
      <c r="H4909" s="15">
        <v>0</v>
      </c>
      <c r="I4909" s="15">
        <v>-4224.5600000000004</v>
      </c>
      <c r="J4909" s="15">
        <v>4224.5600000000004</v>
      </c>
      <c r="K4909" s="16">
        <v>0</v>
      </c>
      <c r="L4909" s="13" t="s">
        <v>245</v>
      </c>
    </row>
    <row r="4910" spans="1:12" ht="36">
      <c r="A4910" s="13" t="s">
        <v>4059</v>
      </c>
      <c r="B4910" s="14">
        <v>45812</v>
      </c>
      <c r="C4910" s="13" t="s">
        <v>446</v>
      </c>
      <c r="D4910" s="13" t="s">
        <v>181</v>
      </c>
      <c r="E4910" s="13" t="s">
        <v>18</v>
      </c>
      <c r="F4910" s="15">
        <v>0</v>
      </c>
      <c r="G4910" s="15">
        <v>0</v>
      </c>
      <c r="H4910" s="15">
        <v>0</v>
      </c>
      <c r="I4910" s="15">
        <v>-111.75</v>
      </c>
      <c r="J4910" s="15">
        <v>111.75</v>
      </c>
      <c r="K4910" s="16">
        <v>0</v>
      </c>
      <c r="L4910" s="13" t="s">
        <v>181</v>
      </c>
    </row>
    <row r="4911" spans="1:12" ht="36">
      <c r="A4911" s="13" t="s">
        <v>3962</v>
      </c>
      <c r="B4911" s="14">
        <v>45812</v>
      </c>
      <c r="C4911" s="13" t="s">
        <v>2560</v>
      </c>
      <c r="D4911" s="13" t="s">
        <v>371</v>
      </c>
      <c r="E4911" s="13" t="s">
        <v>18</v>
      </c>
      <c r="F4911" s="15">
        <v>0</v>
      </c>
      <c r="G4911" s="15">
        <v>0</v>
      </c>
      <c r="H4911" s="15">
        <v>0</v>
      </c>
      <c r="I4911" s="15">
        <v>-38.06</v>
      </c>
      <c r="J4911" s="15">
        <v>38.06</v>
      </c>
      <c r="K4911" s="16">
        <v>0</v>
      </c>
      <c r="L4911" s="13" t="s">
        <v>2166</v>
      </c>
    </row>
    <row r="4912" spans="1:12" ht="36">
      <c r="A4912" s="13" t="s">
        <v>3982</v>
      </c>
      <c r="B4912" s="14">
        <v>45812</v>
      </c>
      <c r="C4912" s="13" t="s">
        <v>202</v>
      </c>
      <c r="D4912" s="13" t="s">
        <v>59</v>
      </c>
      <c r="E4912" s="13" t="s">
        <v>18</v>
      </c>
      <c r="F4912" s="15">
        <v>0</v>
      </c>
      <c r="G4912" s="15">
        <v>0</v>
      </c>
      <c r="H4912" s="15">
        <v>0</v>
      </c>
      <c r="I4912" s="15">
        <v>-936.9</v>
      </c>
      <c r="J4912" s="15">
        <v>936.9</v>
      </c>
      <c r="K4912" s="16">
        <v>0</v>
      </c>
      <c r="L4912" s="13" t="s">
        <v>181</v>
      </c>
    </row>
    <row r="4913" spans="1:12">
      <c r="A4913" s="13" t="s">
        <v>4051</v>
      </c>
      <c r="B4913" s="14">
        <v>45812</v>
      </c>
      <c r="C4913" s="13" t="s">
        <v>21</v>
      </c>
      <c r="D4913" s="13" t="s">
        <v>20</v>
      </c>
      <c r="E4913" s="13" t="s">
        <v>24</v>
      </c>
      <c r="F4913" s="15">
        <v>0</v>
      </c>
      <c r="G4913" s="15">
        <v>0</v>
      </c>
      <c r="H4913" s="15">
        <v>0</v>
      </c>
      <c r="I4913" s="15">
        <v>-888.34</v>
      </c>
      <c r="J4913" s="15">
        <v>888.34</v>
      </c>
      <c r="K4913" s="16">
        <v>0</v>
      </c>
      <c r="L4913" s="13" t="s">
        <v>20</v>
      </c>
    </row>
    <row r="4914" spans="1:12">
      <c r="A4914" s="13" t="s">
        <v>4374</v>
      </c>
      <c r="B4914" s="14">
        <v>45812</v>
      </c>
      <c r="C4914" s="13" t="s">
        <v>21</v>
      </c>
      <c r="D4914" s="13" t="s">
        <v>20</v>
      </c>
      <c r="E4914" s="13" t="s">
        <v>24</v>
      </c>
      <c r="F4914" s="15">
        <v>0</v>
      </c>
      <c r="G4914" s="15">
        <v>0</v>
      </c>
      <c r="H4914" s="15">
        <v>0</v>
      </c>
      <c r="I4914" s="15">
        <v>-769.72</v>
      </c>
      <c r="J4914" s="15">
        <v>769.72</v>
      </c>
      <c r="K4914" s="16">
        <v>0</v>
      </c>
      <c r="L4914" s="13" t="s">
        <v>20</v>
      </c>
    </row>
    <row r="4915" spans="1:12">
      <c r="A4915" s="13" t="s">
        <v>4007</v>
      </c>
      <c r="B4915" s="14">
        <v>45812</v>
      </c>
      <c r="C4915" s="13" t="s">
        <v>21</v>
      </c>
      <c r="D4915" s="13" t="s">
        <v>20</v>
      </c>
      <c r="E4915" s="13" t="s">
        <v>24</v>
      </c>
      <c r="F4915" s="15">
        <v>0</v>
      </c>
      <c r="G4915" s="15">
        <v>-0.02</v>
      </c>
      <c r="H4915" s="15">
        <v>-0.02</v>
      </c>
      <c r="I4915" s="15">
        <v>-200.03</v>
      </c>
      <c r="J4915" s="15">
        <v>200.01</v>
      </c>
      <c r="K4915" s="16">
        <v>-10000.5</v>
      </c>
      <c r="L4915" s="13" t="s">
        <v>245</v>
      </c>
    </row>
    <row r="4916" spans="1:12">
      <c r="A4916" s="13" t="s">
        <v>4404</v>
      </c>
      <c r="B4916" s="14">
        <v>45812</v>
      </c>
      <c r="C4916" s="13" t="s">
        <v>1957</v>
      </c>
      <c r="D4916" s="13" t="s">
        <v>59</v>
      </c>
      <c r="E4916" s="13" t="s">
        <v>18</v>
      </c>
      <c r="F4916" s="15">
        <v>0</v>
      </c>
      <c r="G4916" s="15">
        <v>0</v>
      </c>
      <c r="H4916" s="15">
        <v>0</v>
      </c>
      <c r="I4916" s="15">
        <v>-61.32</v>
      </c>
      <c r="J4916" s="15">
        <v>61.32</v>
      </c>
      <c r="K4916" s="16">
        <v>0</v>
      </c>
      <c r="L4916" s="13" t="s">
        <v>93</v>
      </c>
    </row>
    <row r="4917" spans="1:12" ht="36">
      <c r="A4917" s="13" t="s">
        <v>4881</v>
      </c>
      <c r="B4917" s="14">
        <v>45812</v>
      </c>
      <c r="C4917" s="13" t="s">
        <v>2108</v>
      </c>
      <c r="D4917" s="13" t="s">
        <v>59</v>
      </c>
      <c r="E4917" s="13" t="s">
        <v>18</v>
      </c>
      <c r="F4917" s="15">
        <v>0</v>
      </c>
      <c r="G4917" s="15">
        <v>0</v>
      </c>
      <c r="H4917" s="15">
        <v>0</v>
      </c>
      <c r="I4917" s="15">
        <v>0.23</v>
      </c>
      <c r="J4917" s="15">
        <v>-0.23</v>
      </c>
      <c r="K4917" s="16">
        <v>0</v>
      </c>
      <c r="L4917" s="13" t="s">
        <v>4201</v>
      </c>
    </row>
    <row r="4918" spans="1:12" ht="24">
      <c r="A4918" s="13" t="s">
        <v>435</v>
      </c>
      <c r="B4918" s="14">
        <v>45812</v>
      </c>
      <c r="C4918" s="13" t="s">
        <v>209</v>
      </c>
      <c r="D4918" s="13" t="s">
        <v>604</v>
      </c>
      <c r="E4918" s="13" t="s">
        <v>18</v>
      </c>
      <c r="F4918" s="15">
        <v>0</v>
      </c>
      <c r="G4918" s="15">
        <v>0</v>
      </c>
      <c r="H4918" s="15">
        <v>0</v>
      </c>
      <c r="I4918" s="15">
        <v>-3127.5</v>
      </c>
      <c r="J4918" s="15">
        <v>3127.5</v>
      </c>
      <c r="K4918" s="16">
        <v>0</v>
      </c>
      <c r="L4918" s="13" t="s">
        <v>240</v>
      </c>
    </row>
    <row r="4919" spans="1:12" ht="24">
      <c r="A4919" s="13" t="s">
        <v>482</v>
      </c>
      <c r="B4919" s="14">
        <v>45812</v>
      </c>
      <c r="C4919" s="13" t="s">
        <v>273</v>
      </c>
      <c r="D4919" s="13" t="s">
        <v>76</v>
      </c>
      <c r="E4919" s="13" t="s">
        <v>18</v>
      </c>
      <c r="F4919" s="15">
        <v>0</v>
      </c>
      <c r="G4919" s="15">
        <v>0</v>
      </c>
      <c r="H4919" s="15">
        <v>0</v>
      </c>
      <c r="I4919" s="15">
        <v>-300</v>
      </c>
      <c r="J4919" s="15">
        <v>300</v>
      </c>
      <c r="K4919" s="16">
        <v>0</v>
      </c>
      <c r="L4919" s="13" t="s">
        <v>4201</v>
      </c>
    </row>
    <row r="4920" spans="1:12">
      <c r="A4920" s="13" t="s">
        <v>641</v>
      </c>
      <c r="B4920" s="14">
        <v>45812</v>
      </c>
      <c r="C4920" s="13" t="s">
        <v>21</v>
      </c>
      <c r="D4920" s="13" t="s">
        <v>20</v>
      </c>
      <c r="E4920" s="13" t="s">
        <v>24</v>
      </c>
      <c r="F4920" s="15">
        <v>0</v>
      </c>
      <c r="G4920" s="15">
        <v>0</v>
      </c>
      <c r="H4920" s="15">
        <v>0</v>
      </c>
      <c r="I4920" s="15">
        <v>96.54</v>
      </c>
      <c r="J4920" s="15">
        <v>-96.54</v>
      </c>
      <c r="K4920" s="16">
        <v>0</v>
      </c>
      <c r="L4920" s="13" t="s">
        <v>245</v>
      </c>
    </row>
    <row r="4921" spans="1:12" ht="24">
      <c r="A4921" s="13" t="s">
        <v>675</v>
      </c>
      <c r="B4921" s="14">
        <v>45812</v>
      </c>
      <c r="C4921" s="13" t="s">
        <v>676</v>
      </c>
      <c r="D4921" s="13" t="s">
        <v>106</v>
      </c>
      <c r="E4921" s="13" t="s">
        <v>33</v>
      </c>
      <c r="F4921" s="15">
        <v>0</v>
      </c>
      <c r="G4921" s="15">
        <v>0</v>
      </c>
      <c r="H4921" s="15">
        <v>0</v>
      </c>
      <c r="I4921" s="15">
        <v>395</v>
      </c>
      <c r="J4921" s="15">
        <v>-395</v>
      </c>
      <c r="K4921" s="16">
        <v>0</v>
      </c>
      <c r="L4921" s="13" t="s">
        <v>573</v>
      </c>
    </row>
    <row r="4922" spans="1:12" ht="24">
      <c r="A4922" s="13" t="s">
        <v>2333</v>
      </c>
      <c r="B4922" s="14">
        <v>45812</v>
      </c>
      <c r="C4922" s="13" t="s">
        <v>2151</v>
      </c>
      <c r="D4922" s="13" t="s">
        <v>68</v>
      </c>
      <c r="E4922" s="13" t="s">
        <v>18</v>
      </c>
      <c r="F4922" s="15">
        <v>0</v>
      </c>
      <c r="G4922" s="15">
        <v>0</v>
      </c>
      <c r="H4922" s="15">
        <v>0</v>
      </c>
      <c r="I4922" s="15">
        <v>352.95</v>
      </c>
      <c r="J4922" s="15">
        <v>-352.95</v>
      </c>
      <c r="K4922" s="16">
        <v>0</v>
      </c>
      <c r="L4922" s="13" t="s">
        <v>240</v>
      </c>
    </row>
    <row r="4923" spans="1:12">
      <c r="A4923" s="13" t="s">
        <v>2897</v>
      </c>
      <c r="B4923" s="14">
        <v>45812</v>
      </c>
      <c r="C4923" s="13" t="s">
        <v>21</v>
      </c>
      <c r="D4923" s="13" t="s">
        <v>20</v>
      </c>
      <c r="E4923" s="13" t="s">
        <v>24</v>
      </c>
      <c r="F4923" s="15">
        <v>0</v>
      </c>
      <c r="G4923" s="15">
        <v>0</v>
      </c>
      <c r="H4923" s="15">
        <v>0</v>
      </c>
      <c r="I4923" s="15">
        <v>336.49</v>
      </c>
      <c r="J4923" s="15">
        <v>-336.49</v>
      </c>
      <c r="K4923" s="16">
        <v>0</v>
      </c>
      <c r="L4923" s="13" t="s">
        <v>245</v>
      </c>
    </row>
    <row r="4924" spans="1:12">
      <c r="A4924" s="13" t="s">
        <v>1153</v>
      </c>
      <c r="B4924" s="14">
        <v>45812</v>
      </c>
      <c r="C4924" s="13" t="s">
        <v>530</v>
      </c>
      <c r="D4924" s="13" t="s">
        <v>45</v>
      </c>
      <c r="E4924" s="13" t="s">
        <v>24</v>
      </c>
      <c r="F4924" s="15">
        <v>0</v>
      </c>
      <c r="G4924" s="15">
        <v>0</v>
      </c>
      <c r="H4924" s="15">
        <v>0</v>
      </c>
      <c r="I4924" s="15">
        <v>-1875</v>
      </c>
      <c r="J4924" s="15">
        <v>1875</v>
      </c>
      <c r="K4924" s="16">
        <v>0</v>
      </c>
      <c r="L4924" s="13" t="s">
        <v>241</v>
      </c>
    </row>
    <row r="4925" spans="1:12" ht="24">
      <c r="A4925" s="13" t="s">
        <v>2379</v>
      </c>
      <c r="B4925" s="14">
        <v>45812</v>
      </c>
      <c r="C4925" s="13" t="s">
        <v>21</v>
      </c>
      <c r="D4925" s="13" t="s">
        <v>20</v>
      </c>
      <c r="E4925" s="13" t="s">
        <v>24</v>
      </c>
      <c r="F4925" s="15">
        <v>0</v>
      </c>
      <c r="G4925" s="15">
        <v>0</v>
      </c>
      <c r="H4925" s="15">
        <v>0</v>
      </c>
      <c r="I4925" s="15">
        <v>35</v>
      </c>
      <c r="J4925" s="15">
        <v>-35</v>
      </c>
      <c r="K4925" s="16">
        <v>0</v>
      </c>
      <c r="L4925" s="13" t="s">
        <v>3368</v>
      </c>
    </row>
    <row r="4926" spans="1:12">
      <c r="A4926" s="13" t="s">
        <v>4180</v>
      </c>
      <c r="B4926" s="14">
        <v>45812</v>
      </c>
      <c r="C4926" s="13" t="s">
        <v>21</v>
      </c>
      <c r="D4926" s="13" t="s">
        <v>20</v>
      </c>
      <c r="E4926" s="13" t="s">
        <v>24</v>
      </c>
      <c r="F4926" s="15">
        <v>0</v>
      </c>
      <c r="G4926" s="15">
        <v>0</v>
      </c>
      <c r="H4926" s="15">
        <v>0</v>
      </c>
      <c r="I4926" s="15">
        <v>77.849999999999994</v>
      </c>
      <c r="J4926" s="15">
        <v>-77.849999999999994</v>
      </c>
      <c r="K4926" s="16">
        <v>0</v>
      </c>
      <c r="L4926" s="13" t="s">
        <v>245</v>
      </c>
    </row>
    <row r="4927" spans="1:12">
      <c r="A4927" s="13" t="s">
        <v>2038</v>
      </c>
      <c r="B4927" s="14">
        <v>45812</v>
      </c>
      <c r="C4927" s="13" t="s">
        <v>530</v>
      </c>
      <c r="D4927" s="13" t="s">
        <v>45</v>
      </c>
      <c r="E4927" s="13" t="s">
        <v>24</v>
      </c>
      <c r="F4927" s="15">
        <v>0</v>
      </c>
      <c r="G4927" s="15">
        <v>0</v>
      </c>
      <c r="H4927" s="15">
        <v>0</v>
      </c>
      <c r="I4927" s="15">
        <v>-75</v>
      </c>
      <c r="J4927" s="15">
        <v>75</v>
      </c>
      <c r="K4927" s="16">
        <v>0</v>
      </c>
      <c r="L4927" s="13" t="s">
        <v>241</v>
      </c>
    </row>
    <row r="4928" spans="1:12">
      <c r="A4928" s="13" t="s">
        <v>3092</v>
      </c>
      <c r="B4928" s="14">
        <v>45812</v>
      </c>
      <c r="C4928" s="13" t="s">
        <v>291</v>
      </c>
      <c r="D4928" s="13" t="s">
        <v>45</v>
      </c>
      <c r="E4928" s="13" t="s">
        <v>24</v>
      </c>
      <c r="F4928" s="15">
        <v>0</v>
      </c>
      <c r="G4928" s="15">
        <v>0</v>
      </c>
      <c r="H4928" s="15">
        <v>0</v>
      </c>
      <c r="I4928" s="15">
        <v>-150</v>
      </c>
      <c r="J4928" s="15">
        <v>150</v>
      </c>
      <c r="K4928" s="16">
        <v>0</v>
      </c>
      <c r="L4928" s="13" t="s">
        <v>241</v>
      </c>
    </row>
    <row r="4929" spans="1:12" ht="48">
      <c r="A4929" s="13" t="s">
        <v>3291</v>
      </c>
      <c r="B4929" s="14">
        <v>45812</v>
      </c>
      <c r="C4929" s="13" t="s">
        <v>329</v>
      </c>
      <c r="D4929" s="13" t="s">
        <v>70</v>
      </c>
      <c r="E4929" s="13" t="s">
        <v>24</v>
      </c>
      <c r="F4929" s="15">
        <v>0</v>
      </c>
      <c r="G4929" s="15">
        <v>0</v>
      </c>
      <c r="H4929" s="15">
        <v>0</v>
      </c>
      <c r="I4929" s="15">
        <v>25.84</v>
      </c>
      <c r="J4929" s="15">
        <v>-25.84</v>
      </c>
      <c r="K4929" s="16">
        <v>0</v>
      </c>
      <c r="L4929" s="13" t="s">
        <v>243</v>
      </c>
    </row>
    <row r="4930" spans="1:12" ht="36">
      <c r="A4930" s="13" t="s">
        <v>4074</v>
      </c>
      <c r="B4930" s="14">
        <v>45812</v>
      </c>
      <c r="C4930" s="13" t="s">
        <v>253</v>
      </c>
      <c r="D4930" s="13" t="s">
        <v>120</v>
      </c>
      <c r="E4930" s="13" t="s">
        <v>24</v>
      </c>
      <c r="F4930" s="15">
        <v>0</v>
      </c>
      <c r="G4930" s="15">
        <v>-17.760000000000002</v>
      </c>
      <c r="H4930" s="15">
        <v>-17.760000000000002</v>
      </c>
      <c r="I4930" s="15">
        <v>-14.21</v>
      </c>
      <c r="J4930" s="15">
        <v>-3.55</v>
      </c>
      <c r="K4930" s="16">
        <v>0.19988739</v>
      </c>
      <c r="L4930" s="13" t="s">
        <v>2753</v>
      </c>
    </row>
    <row r="4931" spans="1:12" ht="36">
      <c r="A4931" s="13" t="s">
        <v>2565</v>
      </c>
      <c r="B4931" s="14">
        <v>45812</v>
      </c>
      <c r="C4931" s="13" t="s">
        <v>202</v>
      </c>
      <c r="D4931" s="13" t="s">
        <v>59</v>
      </c>
      <c r="E4931" s="13" t="s">
        <v>18</v>
      </c>
      <c r="F4931" s="15">
        <v>0</v>
      </c>
      <c r="G4931" s="15">
        <v>0</v>
      </c>
      <c r="H4931" s="15">
        <v>0</v>
      </c>
      <c r="I4931" s="15">
        <v>-109696.15</v>
      </c>
      <c r="J4931" s="15">
        <v>109696.15</v>
      </c>
      <c r="K4931" s="16">
        <v>0</v>
      </c>
      <c r="L4931" s="13" t="s">
        <v>181</v>
      </c>
    </row>
    <row r="4932" spans="1:12">
      <c r="A4932" s="13" t="s">
        <v>4122</v>
      </c>
      <c r="B4932" s="14">
        <v>45812</v>
      </c>
      <c r="C4932" s="13" t="s">
        <v>94</v>
      </c>
      <c r="D4932" s="13" t="s">
        <v>81</v>
      </c>
      <c r="E4932" s="13" t="s">
        <v>24</v>
      </c>
      <c r="F4932" s="15">
        <v>129.33000000000001</v>
      </c>
      <c r="G4932" s="15">
        <v>0</v>
      </c>
      <c r="H4932" s="15">
        <v>129.33000000000001</v>
      </c>
      <c r="I4932" s="15">
        <v>97</v>
      </c>
      <c r="J4932" s="15">
        <v>32.33</v>
      </c>
      <c r="K4932" s="16">
        <v>0.24998066999999999</v>
      </c>
      <c r="L4932" s="13" t="s">
        <v>247</v>
      </c>
    </row>
    <row r="4933" spans="1:12" ht="36">
      <c r="A4933" s="13" t="s">
        <v>4872</v>
      </c>
      <c r="B4933" s="14">
        <v>45812</v>
      </c>
      <c r="C4933" s="13" t="s">
        <v>121</v>
      </c>
      <c r="D4933" s="13" t="s">
        <v>120</v>
      </c>
      <c r="E4933" s="13" t="s">
        <v>24</v>
      </c>
      <c r="F4933" s="15">
        <v>0</v>
      </c>
      <c r="G4933" s="15">
        <v>0</v>
      </c>
      <c r="H4933" s="15">
        <v>0</v>
      </c>
      <c r="I4933" s="15">
        <v>-396.6</v>
      </c>
      <c r="J4933" s="15">
        <v>396.6</v>
      </c>
      <c r="K4933" s="16">
        <v>0</v>
      </c>
      <c r="L4933" s="13" t="s">
        <v>2753</v>
      </c>
    </row>
    <row r="4934" spans="1:12" ht="24">
      <c r="A4934" s="13" t="s">
        <v>4048</v>
      </c>
      <c r="B4934" s="14">
        <v>45812</v>
      </c>
      <c r="C4934" s="13" t="s">
        <v>273</v>
      </c>
      <c r="D4934" s="13" t="s">
        <v>76</v>
      </c>
      <c r="E4934" s="13" t="s">
        <v>18</v>
      </c>
      <c r="F4934" s="15">
        <v>0</v>
      </c>
      <c r="G4934" s="15">
        <v>0</v>
      </c>
      <c r="H4934" s="15">
        <v>0</v>
      </c>
      <c r="I4934" s="15">
        <v>-7.16</v>
      </c>
      <c r="J4934" s="15">
        <v>7.16</v>
      </c>
      <c r="K4934" s="16">
        <v>0</v>
      </c>
      <c r="L4934" s="13" t="s">
        <v>272</v>
      </c>
    </row>
    <row r="4935" spans="1:12" ht="24">
      <c r="A4935" s="13" t="s">
        <v>4125</v>
      </c>
      <c r="B4935" s="14">
        <v>45812</v>
      </c>
      <c r="C4935" s="13" t="s">
        <v>170</v>
      </c>
      <c r="D4935" s="13" t="s">
        <v>81</v>
      </c>
      <c r="E4935" s="13" t="s">
        <v>24</v>
      </c>
      <c r="F4935" s="15">
        <v>0</v>
      </c>
      <c r="G4935" s="15">
        <v>223.54</v>
      </c>
      <c r="H4935" s="15">
        <v>223.54</v>
      </c>
      <c r="I4935" s="15">
        <v>0</v>
      </c>
      <c r="J4935" s="15">
        <v>223.54</v>
      </c>
      <c r="K4935" s="16">
        <v>1</v>
      </c>
      <c r="L4935" s="13" t="s">
        <v>247</v>
      </c>
    </row>
    <row r="4936" spans="1:12">
      <c r="A4936" s="13" t="s">
        <v>4069</v>
      </c>
      <c r="B4936" s="14">
        <v>45812</v>
      </c>
      <c r="C4936" s="13" t="s">
        <v>224</v>
      </c>
      <c r="D4936" s="13" t="s">
        <v>76</v>
      </c>
      <c r="E4936" s="13" t="s">
        <v>18</v>
      </c>
      <c r="F4936" s="15">
        <v>0</v>
      </c>
      <c r="G4936" s="15">
        <v>0</v>
      </c>
      <c r="H4936" s="15">
        <v>0</v>
      </c>
      <c r="I4936" s="15">
        <v>0</v>
      </c>
      <c r="J4936" s="15">
        <v>0</v>
      </c>
      <c r="K4936" s="16">
        <v>0</v>
      </c>
      <c r="L4936" s="13" t="s">
        <v>237</v>
      </c>
    </row>
    <row r="4937" spans="1:12" ht="24">
      <c r="A4937" s="13" t="s">
        <v>4890</v>
      </c>
      <c r="B4937" s="14">
        <v>45812</v>
      </c>
      <c r="C4937" s="13" t="s">
        <v>119</v>
      </c>
      <c r="D4937" s="13" t="s">
        <v>244</v>
      </c>
      <c r="E4937" s="13" t="s">
        <v>24</v>
      </c>
      <c r="F4937" s="15">
        <v>4320</v>
      </c>
      <c r="G4937" s="15">
        <v>-4320</v>
      </c>
      <c r="H4937" s="15">
        <v>0</v>
      </c>
      <c r="I4937" s="15">
        <v>0</v>
      </c>
      <c r="J4937" s="15">
        <v>0</v>
      </c>
      <c r="K4937" s="16">
        <v>0</v>
      </c>
      <c r="L4937" s="13" t="s">
        <v>244</v>
      </c>
    </row>
    <row r="4938" spans="1:12" ht="36">
      <c r="A4938" s="13" t="s">
        <v>4899</v>
      </c>
      <c r="B4938" s="14">
        <v>45812</v>
      </c>
      <c r="C4938" s="13" t="s">
        <v>3887</v>
      </c>
      <c r="D4938" s="13" t="s">
        <v>20</v>
      </c>
      <c r="E4938" s="13" t="s">
        <v>24</v>
      </c>
      <c r="F4938" s="15">
        <v>2172.1999999999998</v>
      </c>
      <c r="G4938" s="15">
        <v>0</v>
      </c>
      <c r="H4938" s="15">
        <v>2172.1999999999998</v>
      </c>
      <c r="I4938" s="15">
        <v>1840.13</v>
      </c>
      <c r="J4938" s="15">
        <v>332.07</v>
      </c>
      <c r="K4938" s="16">
        <v>0.15287265999999999</v>
      </c>
      <c r="L4938" s="13" t="s">
        <v>20</v>
      </c>
    </row>
    <row r="4939" spans="1:12">
      <c r="A4939" s="13" t="s">
        <v>3071</v>
      </c>
      <c r="B4939" s="14">
        <v>45812</v>
      </c>
      <c r="C4939" s="13" t="s">
        <v>224</v>
      </c>
      <c r="D4939" s="13" t="s">
        <v>76</v>
      </c>
      <c r="E4939" s="13" t="s">
        <v>18</v>
      </c>
      <c r="F4939" s="15">
        <v>0</v>
      </c>
      <c r="G4939" s="15">
        <v>0</v>
      </c>
      <c r="H4939" s="15">
        <v>0</v>
      </c>
      <c r="I4939" s="15">
        <v>5126.01</v>
      </c>
      <c r="J4939" s="15">
        <v>-5126.01</v>
      </c>
      <c r="K4939" s="16">
        <v>0</v>
      </c>
      <c r="L4939" s="13" t="s">
        <v>237</v>
      </c>
    </row>
    <row r="4940" spans="1:12" ht="36">
      <c r="A4940" s="13" t="s">
        <v>4478</v>
      </c>
      <c r="B4940" s="14">
        <v>45812</v>
      </c>
      <c r="C4940" s="13" t="s">
        <v>152</v>
      </c>
      <c r="D4940" s="13" t="s">
        <v>113</v>
      </c>
      <c r="E4940" s="13" t="s">
        <v>24</v>
      </c>
      <c r="F4940" s="15">
        <v>0</v>
      </c>
      <c r="G4940" s="15">
        <v>0</v>
      </c>
      <c r="H4940" s="15">
        <v>0</v>
      </c>
      <c r="I4940" s="15">
        <v>838.18</v>
      </c>
      <c r="J4940" s="15">
        <v>-838.18</v>
      </c>
      <c r="K4940" s="16">
        <v>0</v>
      </c>
      <c r="L4940" s="13" t="s">
        <v>113</v>
      </c>
    </row>
    <row r="4941" spans="1:12" ht="24">
      <c r="A4941" s="13" t="s">
        <v>4900</v>
      </c>
      <c r="B4941" s="14">
        <v>45812</v>
      </c>
      <c r="C4941" s="13" t="s">
        <v>355</v>
      </c>
      <c r="D4941" s="13" t="s">
        <v>76</v>
      </c>
      <c r="E4941" s="13" t="s">
        <v>24</v>
      </c>
      <c r="F4941" s="15">
        <v>0</v>
      </c>
      <c r="G4941" s="15">
        <v>0</v>
      </c>
      <c r="H4941" s="15">
        <v>0</v>
      </c>
      <c r="I4941" s="15">
        <v>31950.22</v>
      </c>
      <c r="J4941" s="15">
        <v>-31950.22</v>
      </c>
      <c r="K4941" s="16">
        <v>0</v>
      </c>
      <c r="L4941" s="13" t="s">
        <v>113</v>
      </c>
    </row>
    <row r="4942" spans="1:12" ht="24">
      <c r="A4942" s="13" t="s">
        <v>1164</v>
      </c>
      <c r="B4942" s="14">
        <v>45812</v>
      </c>
      <c r="C4942" s="13" t="s">
        <v>1165</v>
      </c>
      <c r="D4942" s="13" t="s">
        <v>59</v>
      </c>
      <c r="E4942" s="13" t="s">
        <v>18</v>
      </c>
      <c r="F4942" s="15">
        <v>0</v>
      </c>
      <c r="G4942" s="15">
        <v>0</v>
      </c>
      <c r="H4942" s="15">
        <v>0</v>
      </c>
      <c r="I4942" s="15">
        <v>149.94</v>
      </c>
      <c r="J4942" s="15">
        <v>-149.94</v>
      </c>
      <c r="K4942" s="16">
        <v>0</v>
      </c>
      <c r="L4942" s="13" t="s">
        <v>360</v>
      </c>
    </row>
    <row r="4943" spans="1:12">
      <c r="A4943" s="13" t="s">
        <v>681</v>
      </c>
      <c r="B4943" s="14">
        <v>45812</v>
      </c>
      <c r="C4943" s="13" t="s">
        <v>224</v>
      </c>
      <c r="D4943" s="13" t="s">
        <v>76</v>
      </c>
      <c r="E4943" s="13" t="s">
        <v>18</v>
      </c>
      <c r="F4943" s="15">
        <v>0</v>
      </c>
      <c r="G4943" s="15">
        <v>0</v>
      </c>
      <c r="H4943" s="15">
        <v>0</v>
      </c>
      <c r="I4943" s="15">
        <v>120</v>
      </c>
      <c r="J4943" s="15">
        <v>-120</v>
      </c>
      <c r="K4943" s="16">
        <v>0</v>
      </c>
      <c r="L4943" s="13" t="s">
        <v>237</v>
      </c>
    </row>
    <row r="4944" spans="1:12" ht="24">
      <c r="A4944" s="13" t="s">
        <v>4061</v>
      </c>
      <c r="B4944" s="14">
        <v>45812</v>
      </c>
      <c r="C4944" s="13" t="s">
        <v>658</v>
      </c>
      <c r="D4944" s="13" t="s">
        <v>59</v>
      </c>
      <c r="E4944" s="13" t="s">
        <v>24</v>
      </c>
      <c r="F4944" s="15">
        <v>0</v>
      </c>
      <c r="G4944" s="15">
        <v>448.88</v>
      </c>
      <c r="H4944" s="15">
        <v>448.88</v>
      </c>
      <c r="I4944" s="15">
        <v>450.62</v>
      </c>
      <c r="J4944" s="15">
        <v>-1.74</v>
      </c>
      <c r="K4944" s="16">
        <v>-3.87631E-3</v>
      </c>
      <c r="L4944" s="13" t="s">
        <v>581</v>
      </c>
    </row>
    <row r="4945" spans="1:12" ht="36">
      <c r="A4945" s="13" t="s">
        <v>3453</v>
      </c>
      <c r="B4945" s="14">
        <v>45812</v>
      </c>
      <c r="C4945" s="13" t="s">
        <v>89</v>
      </c>
      <c r="D4945" s="13" t="s">
        <v>39</v>
      </c>
      <c r="E4945" s="13" t="s">
        <v>33</v>
      </c>
      <c r="F4945" s="15">
        <v>0</v>
      </c>
      <c r="G4945" s="15">
        <v>0</v>
      </c>
      <c r="H4945" s="15">
        <v>0</v>
      </c>
      <c r="I4945" s="15">
        <v>0.02</v>
      </c>
      <c r="J4945" s="15">
        <v>-0.02</v>
      </c>
      <c r="K4945" s="16">
        <v>0</v>
      </c>
      <c r="L4945" s="13" t="s">
        <v>117</v>
      </c>
    </row>
    <row r="4946" spans="1:12" ht="36">
      <c r="A4946" s="13" t="s">
        <v>2848</v>
      </c>
      <c r="B4946" s="14">
        <v>45812</v>
      </c>
      <c r="C4946" s="13" t="s">
        <v>2108</v>
      </c>
      <c r="D4946" s="13" t="s">
        <v>59</v>
      </c>
      <c r="E4946" s="13" t="s">
        <v>18</v>
      </c>
      <c r="F4946" s="15">
        <v>0</v>
      </c>
      <c r="G4946" s="15">
        <v>0</v>
      </c>
      <c r="H4946" s="15">
        <v>0</v>
      </c>
      <c r="I4946" s="15">
        <v>2013.76</v>
      </c>
      <c r="J4946" s="15">
        <v>-2013.76</v>
      </c>
      <c r="K4946" s="16">
        <v>0</v>
      </c>
      <c r="L4946" s="13" t="s">
        <v>4201</v>
      </c>
    </row>
    <row r="4947" spans="1:12">
      <c r="A4947" s="13" t="s">
        <v>2554</v>
      </c>
      <c r="B4947" s="14">
        <v>45812</v>
      </c>
      <c r="C4947" s="13" t="s">
        <v>411</v>
      </c>
      <c r="D4947" s="13" t="s">
        <v>59</v>
      </c>
      <c r="E4947" s="13" t="s">
        <v>18</v>
      </c>
      <c r="F4947" s="15">
        <v>0</v>
      </c>
      <c r="G4947" s="15">
        <v>0</v>
      </c>
      <c r="H4947" s="15">
        <v>0</v>
      </c>
      <c r="I4947" s="15">
        <v>1146.5999999999999</v>
      </c>
      <c r="J4947" s="15">
        <v>-1146.5999999999999</v>
      </c>
      <c r="K4947" s="16">
        <v>0</v>
      </c>
      <c r="L4947" s="13" t="s">
        <v>181</v>
      </c>
    </row>
    <row r="4948" spans="1:12" ht="24">
      <c r="A4948" s="13" t="s">
        <v>3235</v>
      </c>
      <c r="B4948" s="14">
        <v>45812</v>
      </c>
      <c r="C4948" s="13" t="s">
        <v>1035</v>
      </c>
      <c r="D4948" s="13" t="s">
        <v>106</v>
      </c>
      <c r="E4948" s="13" t="s">
        <v>33</v>
      </c>
      <c r="F4948" s="15">
        <v>0</v>
      </c>
      <c r="G4948" s="15">
        <v>0</v>
      </c>
      <c r="H4948" s="15">
        <v>0</v>
      </c>
      <c r="I4948" s="15">
        <v>58.82</v>
      </c>
      <c r="J4948" s="15">
        <v>-58.82</v>
      </c>
      <c r="K4948" s="16">
        <v>0</v>
      </c>
      <c r="L4948" s="13" t="s">
        <v>77</v>
      </c>
    </row>
    <row r="4949" spans="1:12" ht="24">
      <c r="A4949" s="13" t="s">
        <v>4642</v>
      </c>
      <c r="B4949" s="14">
        <v>45812</v>
      </c>
      <c r="C4949" s="13" t="s">
        <v>170</v>
      </c>
      <c r="D4949" s="13" t="s">
        <v>81</v>
      </c>
      <c r="E4949" s="13" t="s">
        <v>24</v>
      </c>
      <c r="F4949" s="15">
        <v>0</v>
      </c>
      <c r="G4949" s="15">
        <v>0</v>
      </c>
      <c r="H4949" s="15">
        <v>0</v>
      </c>
      <c r="I4949" s="15">
        <v>-54.49</v>
      </c>
      <c r="J4949" s="15">
        <v>54.49</v>
      </c>
      <c r="K4949" s="16">
        <v>0</v>
      </c>
      <c r="L4949" s="13" t="s">
        <v>247</v>
      </c>
    </row>
    <row r="4950" spans="1:12" ht="24">
      <c r="A4950" s="13" t="s">
        <v>4901</v>
      </c>
      <c r="B4950" s="14">
        <v>45812</v>
      </c>
      <c r="C4950" s="13" t="s">
        <v>71</v>
      </c>
      <c r="D4950" s="13" t="s">
        <v>70</v>
      </c>
      <c r="E4950" s="13" t="s">
        <v>24</v>
      </c>
      <c r="F4950" s="15">
        <v>432.32</v>
      </c>
      <c r="G4950" s="15">
        <v>0</v>
      </c>
      <c r="H4950" s="15">
        <v>432.32</v>
      </c>
      <c r="I4950" s="15">
        <v>372</v>
      </c>
      <c r="J4950" s="15">
        <v>60.32</v>
      </c>
      <c r="K4950" s="16">
        <v>0.13952628</v>
      </c>
      <c r="L4950" s="13" t="s">
        <v>243</v>
      </c>
    </row>
    <row r="4951" spans="1:12">
      <c r="A4951" s="13" t="s">
        <v>4439</v>
      </c>
      <c r="B4951" s="14">
        <v>45812</v>
      </c>
      <c r="C4951" s="13" t="s">
        <v>2413</v>
      </c>
      <c r="D4951" s="13" t="s">
        <v>15</v>
      </c>
      <c r="E4951" s="13" t="s">
        <v>18</v>
      </c>
      <c r="F4951" s="15">
        <v>0</v>
      </c>
      <c r="G4951" s="15">
        <v>-2.7</v>
      </c>
      <c r="H4951" s="15">
        <v>-2.7</v>
      </c>
      <c r="I4951" s="15">
        <v>-1.49</v>
      </c>
      <c r="J4951" s="15">
        <v>-1.21</v>
      </c>
      <c r="K4951" s="16">
        <v>0.44814815000000002</v>
      </c>
      <c r="L4951" s="13" t="s">
        <v>3067</v>
      </c>
    </row>
    <row r="4952" spans="1:12" ht="24">
      <c r="A4952" s="13" t="s">
        <v>4902</v>
      </c>
      <c r="B4952" s="14">
        <v>45812</v>
      </c>
      <c r="C4952" s="13" t="s">
        <v>410</v>
      </c>
      <c r="D4952" s="13" t="s">
        <v>105</v>
      </c>
      <c r="E4952" s="13" t="s">
        <v>33</v>
      </c>
      <c r="F4952" s="15">
        <v>1739</v>
      </c>
      <c r="G4952" s="15">
        <v>0</v>
      </c>
      <c r="H4952" s="15">
        <v>1739</v>
      </c>
      <c r="I4952" s="15">
        <v>1306.24</v>
      </c>
      <c r="J4952" s="15">
        <v>432.76</v>
      </c>
      <c r="K4952" s="16">
        <v>0.24885566000000001</v>
      </c>
      <c r="L4952" s="13" t="s">
        <v>105</v>
      </c>
    </row>
    <row r="4953" spans="1:12" ht="24">
      <c r="A4953" s="13" t="s">
        <v>4435</v>
      </c>
      <c r="B4953" s="14">
        <v>45812</v>
      </c>
      <c r="C4953" s="13" t="s">
        <v>118</v>
      </c>
      <c r="D4953" s="13" t="s">
        <v>117</v>
      </c>
      <c r="E4953" s="13" t="s">
        <v>33</v>
      </c>
      <c r="F4953" s="15">
        <v>0</v>
      </c>
      <c r="G4953" s="15">
        <v>0</v>
      </c>
      <c r="H4953" s="15">
        <v>0</v>
      </c>
      <c r="I4953" s="15">
        <v>-4.55</v>
      </c>
      <c r="J4953" s="15">
        <v>4.55</v>
      </c>
      <c r="K4953" s="16">
        <v>0</v>
      </c>
      <c r="L4953" s="13" t="s">
        <v>117</v>
      </c>
    </row>
    <row r="4954" spans="1:12" ht="24">
      <c r="A4954" s="13" t="s">
        <v>4130</v>
      </c>
      <c r="B4954" s="14">
        <v>45812</v>
      </c>
      <c r="C4954" s="13" t="s">
        <v>170</v>
      </c>
      <c r="D4954" s="13" t="s">
        <v>81</v>
      </c>
      <c r="E4954" s="13" t="s">
        <v>24</v>
      </c>
      <c r="F4954" s="15">
        <v>0</v>
      </c>
      <c r="G4954" s="15">
        <v>0</v>
      </c>
      <c r="H4954" s="15">
        <v>0</v>
      </c>
      <c r="I4954" s="15">
        <v>-51.21</v>
      </c>
      <c r="J4954" s="15">
        <v>51.21</v>
      </c>
      <c r="K4954" s="16">
        <v>0</v>
      </c>
      <c r="L4954" s="13" t="s">
        <v>247</v>
      </c>
    </row>
    <row r="4955" spans="1:12">
      <c r="A4955" s="13" t="s">
        <v>4903</v>
      </c>
      <c r="B4955" s="14">
        <v>45812</v>
      </c>
      <c r="C4955" s="13" t="s">
        <v>396</v>
      </c>
      <c r="D4955" s="13" t="s">
        <v>76</v>
      </c>
      <c r="E4955" s="13" t="s">
        <v>18</v>
      </c>
      <c r="F4955" s="15">
        <v>800</v>
      </c>
      <c r="G4955" s="15">
        <v>0</v>
      </c>
      <c r="H4955" s="15">
        <v>800</v>
      </c>
      <c r="I4955" s="15">
        <v>700.02</v>
      </c>
      <c r="J4955" s="15">
        <v>99.98</v>
      </c>
      <c r="K4955" s="16">
        <v>0.124975</v>
      </c>
      <c r="L4955" s="13" t="s">
        <v>80</v>
      </c>
    </row>
    <row r="4956" spans="1:12" ht="36">
      <c r="A4956" s="13" t="s">
        <v>3522</v>
      </c>
      <c r="B4956" s="14">
        <v>45812</v>
      </c>
      <c r="C4956" s="13" t="s">
        <v>3887</v>
      </c>
      <c r="D4956" s="13" t="s">
        <v>20</v>
      </c>
      <c r="E4956" s="13" t="s">
        <v>24</v>
      </c>
      <c r="F4956" s="15">
        <v>0</v>
      </c>
      <c r="G4956" s="15">
        <v>0</v>
      </c>
      <c r="H4956" s="15">
        <v>0</v>
      </c>
      <c r="I4956" s="15">
        <v>55.38</v>
      </c>
      <c r="J4956" s="15">
        <v>-55.38</v>
      </c>
      <c r="K4956" s="16">
        <v>0</v>
      </c>
      <c r="L4956" s="13" t="s">
        <v>20</v>
      </c>
    </row>
    <row r="4957" spans="1:12">
      <c r="A4957" s="13" t="s">
        <v>3608</v>
      </c>
      <c r="B4957" s="14">
        <v>45812</v>
      </c>
      <c r="C4957" s="13" t="s">
        <v>293</v>
      </c>
      <c r="D4957" s="13" t="s">
        <v>113</v>
      </c>
      <c r="E4957" s="13" t="s">
        <v>24</v>
      </c>
      <c r="F4957" s="15">
        <v>0</v>
      </c>
      <c r="G4957" s="15">
        <v>0</v>
      </c>
      <c r="H4957" s="15">
        <v>0</v>
      </c>
      <c r="I4957" s="15">
        <v>75</v>
      </c>
      <c r="J4957" s="15">
        <v>-75</v>
      </c>
      <c r="K4957" s="16">
        <v>0</v>
      </c>
      <c r="L4957" s="13" t="s">
        <v>113</v>
      </c>
    </row>
    <row r="4958" spans="1:12">
      <c r="A4958" s="13" t="s">
        <v>4252</v>
      </c>
      <c r="B4958" s="14">
        <v>45812</v>
      </c>
      <c r="C4958" s="13" t="s">
        <v>2725</v>
      </c>
      <c r="D4958" s="13" t="s">
        <v>45</v>
      </c>
      <c r="E4958" s="13" t="s">
        <v>24</v>
      </c>
      <c r="F4958" s="15">
        <v>0</v>
      </c>
      <c r="G4958" s="15">
        <v>0</v>
      </c>
      <c r="H4958" s="15">
        <v>0</v>
      </c>
      <c r="I4958" s="15">
        <v>-1.72</v>
      </c>
      <c r="J4958" s="15">
        <v>1.72</v>
      </c>
      <c r="K4958" s="16">
        <v>0</v>
      </c>
      <c r="L4958" s="13" t="s">
        <v>241</v>
      </c>
    </row>
    <row r="4959" spans="1:12" ht="36">
      <c r="A4959" s="13" t="s">
        <v>4206</v>
      </c>
      <c r="B4959" s="14">
        <v>45812</v>
      </c>
      <c r="C4959" s="13" t="s">
        <v>201</v>
      </c>
      <c r="D4959" s="13" t="s">
        <v>4202</v>
      </c>
      <c r="E4959" s="13" t="s">
        <v>18</v>
      </c>
      <c r="F4959" s="15">
        <v>0</v>
      </c>
      <c r="G4959" s="15">
        <v>0</v>
      </c>
      <c r="H4959" s="15">
        <v>0</v>
      </c>
      <c r="I4959" s="15">
        <v>13.25</v>
      </c>
      <c r="J4959" s="15">
        <v>-13.25</v>
      </c>
      <c r="K4959" s="16">
        <v>0</v>
      </c>
      <c r="L4959" s="13" t="s">
        <v>4201</v>
      </c>
    </row>
    <row r="4960" spans="1:12">
      <c r="A4960" s="13" t="s">
        <v>4109</v>
      </c>
      <c r="B4960" s="14">
        <v>45812</v>
      </c>
      <c r="C4960" s="13" t="s">
        <v>123</v>
      </c>
      <c r="D4960" s="13" t="s">
        <v>30</v>
      </c>
      <c r="E4960" s="13" t="s">
        <v>33</v>
      </c>
      <c r="F4960" s="15">
        <v>14086.38</v>
      </c>
      <c r="G4960" s="15">
        <v>0</v>
      </c>
      <c r="H4960" s="15">
        <v>14086.38</v>
      </c>
      <c r="I4960" s="15">
        <v>12677.8</v>
      </c>
      <c r="J4960" s="15">
        <v>1408.58</v>
      </c>
      <c r="K4960" s="16">
        <v>9.9995879999999995E-2</v>
      </c>
      <c r="L4960" s="13" t="s">
        <v>77</v>
      </c>
    </row>
    <row r="4961" spans="1:12" ht="24">
      <c r="A4961" s="13" t="s">
        <v>4442</v>
      </c>
      <c r="B4961" s="14">
        <v>45812</v>
      </c>
      <c r="C4961" s="13" t="s">
        <v>4441</v>
      </c>
      <c r="D4961" s="13" t="s">
        <v>340</v>
      </c>
      <c r="E4961" s="13" t="s">
        <v>33</v>
      </c>
      <c r="F4961" s="15">
        <v>0</v>
      </c>
      <c r="G4961" s="15">
        <v>0</v>
      </c>
      <c r="H4961" s="15">
        <v>0</v>
      </c>
      <c r="I4961" s="15">
        <v>287.58999999999997</v>
      </c>
      <c r="J4961" s="15">
        <v>-287.58999999999997</v>
      </c>
      <c r="K4961" s="16">
        <v>0</v>
      </c>
      <c r="L4961" s="13" t="s">
        <v>105</v>
      </c>
    </row>
    <row r="4962" spans="1:12" ht="24">
      <c r="A4962" s="13" t="s">
        <v>4132</v>
      </c>
      <c r="B4962" s="14">
        <v>45812</v>
      </c>
      <c r="C4962" s="13" t="s">
        <v>4133</v>
      </c>
      <c r="D4962" s="13" t="s">
        <v>371</v>
      </c>
      <c r="E4962" s="13" t="s">
        <v>18</v>
      </c>
      <c r="F4962" s="15">
        <v>0</v>
      </c>
      <c r="G4962" s="15">
        <v>0</v>
      </c>
      <c r="H4962" s="15">
        <v>0</v>
      </c>
      <c r="I4962" s="15">
        <v>-24.27</v>
      </c>
      <c r="J4962" s="15">
        <v>24.27</v>
      </c>
      <c r="K4962" s="16">
        <v>0</v>
      </c>
      <c r="L4962" s="13" t="s">
        <v>2166</v>
      </c>
    </row>
    <row r="4963" spans="1:12" ht="48">
      <c r="A4963" s="13" t="s">
        <v>4231</v>
      </c>
      <c r="B4963" s="14">
        <v>45812</v>
      </c>
      <c r="C4963" s="13" t="s">
        <v>151</v>
      </c>
      <c r="D4963" s="13" t="s">
        <v>70</v>
      </c>
      <c r="E4963" s="13" t="s">
        <v>24</v>
      </c>
      <c r="F4963" s="15">
        <v>0</v>
      </c>
      <c r="G4963" s="15">
        <v>-70.569999999999993</v>
      </c>
      <c r="H4963" s="15">
        <v>-70.569999999999993</v>
      </c>
      <c r="I4963" s="15">
        <v>0</v>
      </c>
      <c r="J4963" s="15">
        <v>-70.569999999999993</v>
      </c>
      <c r="K4963" s="16">
        <v>1</v>
      </c>
      <c r="L4963" s="13" t="s">
        <v>239</v>
      </c>
    </row>
    <row r="4964" spans="1:12" ht="36">
      <c r="A4964" s="13" t="s">
        <v>4365</v>
      </c>
      <c r="B4964" s="14">
        <v>45812</v>
      </c>
      <c r="C4964" s="13" t="s">
        <v>3887</v>
      </c>
      <c r="D4964" s="13" t="s">
        <v>20</v>
      </c>
      <c r="E4964" s="13" t="s">
        <v>24</v>
      </c>
      <c r="F4964" s="15">
        <v>0</v>
      </c>
      <c r="G4964" s="15">
        <v>0</v>
      </c>
      <c r="H4964" s="15">
        <v>0</v>
      </c>
      <c r="I4964" s="15">
        <v>-8.9</v>
      </c>
      <c r="J4964" s="15">
        <v>8.9</v>
      </c>
      <c r="K4964" s="16">
        <v>0</v>
      </c>
      <c r="L4964" s="13" t="s">
        <v>20</v>
      </c>
    </row>
    <row r="4965" spans="1:12" ht="24">
      <c r="A4965" s="13" t="s">
        <v>4904</v>
      </c>
      <c r="B4965" s="14">
        <v>45812</v>
      </c>
      <c r="C4965" s="13" t="s">
        <v>1854</v>
      </c>
      <c r="D4965" s="13" t="s">
        <v>30</v>
      </c>
      <c r="E4965" s="13" t="s">
        <v>33</v>
      </c>
      <c r="F4965" s="15">
        <v>9217.44</v>
      </c>
      <c r="G4965" s="15">
        <v>0</v>
      </c>
      <c r="H4965" s="15">
        <v>9217.44</v>
      </c>
      <c r="I4965" s="15">
        <v>7681.2</v>
      </c>
      <c r="J4965" s="15">
        <v>1536.24</v>
      </c>
      <c r="K4965" s="16">
        <v>0.16666666999999999</v>
      </c>
      <c r="L4965" s="13" t="s">
        <v>117</v>
      </c>
    </row>
    <row r="4966" spans="1:12">
      <c r="A4966" s="13" t="s">
        <v>4905</v>
      </c>
      <c r="B4966" s="14">
        <v>45812</v>
      </c>
      <c r="C4966" s="13" t="s">
        <v>21</v>
      </c>
      <c r="D4966" s="13" t="s">
        <v>20</v>
      </c>
      <c r="E4966" s="13" t="s">
        <v>24</v>
      </c>
      <c r="F4966" s="15">
        <v>99463.28</v>
      </c>
      <c r="G4966" s="15">
        <v>0</v>
      </c>
      <c r="H4966" s="15">
        <v>99463.28</v>
      </c>
      <c r="I4966" s="15">
        <v>79155.73</v>
      </c>
      <c r="J4966" s="15">
        <v>20307.55</v>
      </c>
      <c r="K4966" s="16">
        <v>0.20417133000000001</v>
      </c>
      <c r="L4966" s="13" t="s">
        <v>245</v>
      </c>
    </row>
    <row r="4967" spans="1:12" ht="24">
      <c r="A4967" s="13" t="s">
        <v>4906</v>
      </c>
      <c r="B4967" s="14">
        <v>45812</v>
      </c>
      <c r="C4967" s="13" t="s">
        <v>1854</v>
      </c>
      <c r="D4967" s="13" t="s">
        <v>30</v>
      </c>
      <c r="E4967" s="13" t="s">
        <v>33</v>
      </c>
      <c r="F4967" s="15">
        <v>2015.75</v>
      </c>
      <c r="G4967" s="15">
        <v>0</v>
      </c>
      <c r="H4967" s="15">
        <v>2015.75</v>
      </c>
      <c r="I4967" s="15">
        <v>1627</v>
      </c>
      <c r="J4967" s="15">
        <v>388.75</v>
      </c>
      <c r="K4967" s="16">
        <v>0.19285626</v>
      </c>
      <c r="L4967" s="13" t="s">
        <v>117</v>
      </c>
    </row>
    <row r="4968" spans="1:12" ht="36">
      <c r="A4968" s="13" t="s">
        <v>4907</v>
      </c>
      <c r="B4968" s="14">
        <v>45812</v>
      </c>
      <c r="C4968" s="13" t="s">
        <v>3887</v>
      </c>
      <c r="D4968" s="13" t="s">
        <v>20</v>
      </c>
      <c r="E4968" s="13" t="s">
        <v>24</v>
      </c>
      <c r="F4968" s="15">
        <v>1651</v>
      </c>
      <c r="G4968" s="15">
        <v>0</v>
      </c>
      <c r="H4968" s="15">
        <v>1651</v>
      </c>
      <c r="I4968" s="15">
        <v>1403.47</v>
      </c>
      <c r="J4968" s="15">
        <v>247.53</v>
      </c>
      <c r="K4968" s="16">
        <v>0.14992732</v>
      </c>
      <c r="L4968" s="13" t="s">
        <v>20</v>
      </c>
    </row>
    <row r="4969" spans="1:12">
      <c r="A4969" s="13" t="s">
        <v>4908</v>
      </c>
      <c r="B4969" s="14">
        <v>45812</v>
      </c>
      <c r="C4969" s="13" t="s">
        <v>611</v>
      </c>
      <c r="D4969" s="13" t="s">
        <v>120</v>
      </c>
      <c r="E4969" s="13" t="s">
        <v>24</v>
      </c>
      <c r="F4969" s="15">
        <v>1907.5</v>
      </c>
      <c r="G4969" s="15">
        <v>0</v>
      </c>
      <c r="H4969" s="15">
        <v>1907.5</v>
      </c>
      <c r="I4969" s="15">
        <v>1338.83</v>
      </c>
      <c r="J4969" s="15">
        <v>568.66999999999996</v>
      </c>
      <c r="K4969" s="16">
        <v>0.29812319999999998</v>
      </c>
      <c r="L4969" s="13" t="s">
        <v>2173</v>
      </c>
    </row>
    <row r="4970" spans="1:12">
      <c r="A4970" s="13" t="s">
        <v>4909</v>
      </c>
      <c r="B4970" s="14">
        <v>45812</v>
      </c>
      <c r="C4970" s="13" t="s">
        <v>293</v>
      </c>
      <c r="D4970" s="13" t="s">
        <v>113</v>
      </c>
      <c r="E4970" s="13" t="s">
        <v>24</v>
      </c>
      <c r="F4970" s="15">
        <v>684.14</v>
      </c>
      <c r="G4970" s="15">
        <v>0</v>
      </c>
      <c r="H4970" s="15">
        <v>684.14</v>
      </c>
      <c r="I4970" s="15">
        <v>517.66</v>
      </c>
      <c r="J4970" s="15">
        <v>166.48</v>
      </c>
      <c r="K4970" s="16">
        <v>0.24334201</v>
      </c>
      <c r="L4970" s="13" t="s">
        <v>113</v>
      </c>
    </row>
    <row r="4971" spans="1:12" ht="36">
      <c r="A4971" s="13" t="s">
        <v>4882</v>
      </c>
      <c r="B4971" s="14">
        <v>45812</v>
      </c>
      <c r="C4971" s="13" t="s">
        <v>3887</v>
      </c>
      <c r="D4971" s="13" t="s">
        <v>20</v>
      </c>
      <c r="E4971" s="13" t="s">
        <v>24</v>
      </c>
      <c r="F4971" s="15">
        <v>0</v>
      </c>
      <c r="G4971" s="15">
        <v>0</v>
      </c>
      <c r="H4971" s="15">
        <v>0</v>
      </c>
      <c r="I4971" s="15">
        <v>60.06</v>
      </c>
      <c r="J4971" s="15">
        <v>-60.06</v>
      </c>
      <c r="K4971" s="16">
        <v>0</v>
      </c>
      <c r="L4971" s="13" t="s">
        <v>20</v>
      </c>
    </row>
    <row r="4972" spans="1:12" ht="36">
      <c r="A4972" s="13" t="s">
        <v>4883</v>
      </c>
      <c r="B4972" s="14">
        <v>45812</v>
      </c>
      <c r="C4972" s="13" t="s">
        <v>3887</v>
      </c>
      <c r="D4972" s="13" t="s">
        <v>20</v>
      </c>
      <c r="E4972" s="13" t="s">
        <v>24</v>
      </c>
      <c r="F4972" s="15">
        <v>0</v>
      </c>
      <c r="G4972" s="15">
        <v>0</v>
      </c>
      <c r="H4972" s="15">
        <v>0</v>
      </c>
      <c r="I4972" s="15">
        <v>32.49</v>
      </c>
      <c r="J4972" s="15">
        <v>-32.49</v>
      </c>
      <c r="K4972" s="16">
        <v>0</v>
      </c>
      <c r="L4972" s="13" t="s">
        <v>20</v>
      </c>
    </row>
    <row r="4973" spans="1:12">
      <c r="A4973" s="13" t="s">
        <v>4910</v>
      </c>
      <c r="B4973" s="14">
        <v>45812</v>
      </c>
      <c r="C4973" s="13" t="s">
        <v>21</v>
      </c>
      <c r="D4973" s="13" t="s">
        <v>20</v>
      </c>
      <c r="E4973" s="13" t="s">
        <v>24</v>
      </c>
      <c r="F4973" s="15">
        <v>1132.3800000000001</v>
      </c>
      <c r="G4973" s="15">
        <v>0</v>
      </c>
      <c r="H4973" s="15">
        <v>1132.3800000000001</v>
      </c>
      <c r="I4973" s="15">
        <v>905.91</v>
      </c>
      <c r="J4973" s="15">
        <v>226.47</v>
      </c>
      <c r="K4973" s="16">
        <v>0.1999947</v>
      </c>
      <c r="L4973" s="13" t="s">
        <v>245</v>
      </c>
    </row>
    <row r="4974" spans="1:12" ht="36">
      <c r="A4974" s="13" t="s">
        <v>4911</v>
      </c>
      <c r="B4974" s="14">
        <v>45812</v>
      </c>
      <c r="C4974" s="13" t="s">
        <v>2560</v>
      </c>
      <c r="D4974" s="13" t="s">
        <v>371</v>
      </c>
      <c r="E4974" s="13" t="s">
        <v>18</v>
      </c>
      <c r="F4974" s="15">
        <v>700</v>
      </c>
      <c r="G4974" s="15">
        <v>0</v>
      </c>
      <c r="H4974" s="15">
        <v>700</v>
      </c>
      <c r="I4974" s="15">
        <v>535.30999999999995</v>
      </c>
      <c r="J4974" s="15">
        <v>164.69</v>
      </c>
      <c r="K4974" s="16">
        <v>0.23527143</v>
      </c>
      <c r="L4974" s="13" t="s">
        <v>2166</v>
      </c>
    </row>
    <row r="4975" spans="1:12" ht="36">
      <c r="A4975" s="13" t="s">
        <v>4912</v>
      </c>
      <c r="B4975" s="14">
        <v>45812</v>
      </c>
      <c r="C4975" s="13" t="s">
        <v>3887</v>
      </c>
      <c r="D4975" s="13" t="s">
        <v>20</v>
      </c>
      <c r="E4975" s="13" t="s">
        <v>24</v>
      </c>
      <c r="F4975" s="15">
        <v>1651</v>
      </c>
      <c r="G4975" s="15">
        <v>0</v>
      </c>
      <c r="H4975" s="15">
        <v>1651</v>
      </c>
      <c r="I4975" s="15">
        <v>1210.97</v>
      </c>
      <c r="J4975" s="15">
        <v>440.03</v>
      </c>
      <c r="K4975" s="16">
        <v>0.26652332000000001</v>
      </c>
      <c r="L4975" s="13" t="s">
        <v>20</v>
      </c>
    </row>
    <row r="4976" spans="1:12" ht="24">
      <c r="A4976" s="13" t="s">
        <v>4913</v>
      </c>
      <c r="B4976" s="14">
        <v>45812</v>
      </c>
      <c r="C4976" s="13" t="s">
        <v>1035</v>
      </c>
      <c r="D4976" s="13" t="s">
        <v>106</v>
      </c>
      <c r="E4976" s="13" t="s">
        <v>33</v>
      </c>
      <c r="F4976" s="15">
        <v>36092.269999999997</v>
      </c>
      <c r="G4976" s="15">
        <v>0</v>
      </c>
      <c r="H4976" s="15">
        <v>36092.269999999997</v>
      </c>
      <c r="I4976" s="15">
        <v>33134.870000000003</v>
      </c>
      <c r="J4976" s="15">
        <v>2957.4</v>
      </c>
      <c r="K4976" s="16">
        <v>8.1939979999999996E-2</v>
      </c>
      <c r="L4976" s="13" t="s">
        <v>77</v>
      </c>
    </row>
    <row r="4977" spans="1:12" ht="24">
      <c r="A4977" s="13" t="s">
        <v>4642</v>
      </c>
      <c r="B4977" s="14">
        <v>45813</v>
      </c>
      <c r="C4977" s="13" t="s">
        <v>170</v>
      </c>
      <c r="D4977" s="13" t="s">
        <v>81</v>
      </c>
      <c r="E4977" s="13" t="s">
        <v>24</v>
      </c>
      <c r="F4977" s="15">
        <v>0</v>
      </c>
      <c r="G4977" s="15">
        <v>0</v>
      </c>
      <c r="H4977" s="15">
        <v>0</v>
      </c>
      <c r="I4977" s="15">
        <v>1.72</v>
      </c>
      <c r="J4977" s="15">
        <v>-1.72</v>
      </c>
      <c r="K4977" s="16">
        <v>0</v>
      </c>
      <c r="L4977" s="13" t="s">
        <v>247</v>
      </c>
    </row>
    <row r="4978" spans="1:12">
      <c r="A4978" s="13" t="s">
        <v>4051</v>
      </c>
      <c r="B4978" s="14">
        <v>45813</v>
      </c>
      <c r="C4978" s="13" t="s">
        <v>21</v>
      </c>
      <c r="D4978" s="13" t="s">
        <v>20</v>
      </c>
      <c r="E4978" s="13" t="s">
        <v>24</v>
      </c>
      <c r="F4978" s="15">
        <v>0</v>
      </c>
      <c r="G4978" s="15">
        <v>0</v>
      </c>
      <c r="H4978" s="15">
        <v>0</v>
      </c>
      <c r="I4978" s="15">
        <v>-731.55</v>
      </c>
      <c r="J4978" s="15">
        <v>731.55</v>
      </c>
      <c r="K4978" s="16">
        <v>0</v>
      </c>
      <c r="L4978" s="13" t="s">
        <v>20</v>
      </c>
    </row>
    <row r="4979" spans="1:12">
      <c r="A4979" s="13" t="s">
        <v>4374</v>
      </c>
      <c r="B4979" s="14">
        <v>45813</v>
      </c>
      <c r="C4979" s="13" t="s">
        <v>21</v>
      </c>
      <c r="D4979" s="13" t="s">
        <v>20</v>
      </c>
      <c r="E4979" s="13" t="s">
        <v>24</v>
      </c>
      <c r="F4979" s="15">
        <v>0</v>
      </c>
      <c r="G4979" s="15">
        <v>0</v>
      </c>
      <c r="H4979" s="15">
        <v>0</v>
      </c>
      <c r="I4979" s="15">
        <v>-2842.35</v>
      </c>
      <c r="J4979" s="15">
        <v>2842.35</v>
      </c>
      <c r="K4979" s="16">
        <v>0</v>
      </c>
      <c r="L4979" s="13" t="s">
        <v>20</v>
      </c>
    </row>
    <row r="4980" spans="1:12">
      <c r="A4980" s="13" t="s">
        <v>4404</v>
      </c>
      <c r="B4980" s="14">
        <v>45813</v>
      </c>
      <c r="C4980" s="13" t="s">
        <v>1957</v>
      </c>
      <c r="D4980" s="13" t="s">
        <v>59</v>
      </c>
      <c r="E4980" s="13" t="s">
        <v>18</v>
      </c>
      <c r="F4980" s="15">
        <v>0</v>
      </c>
      <c r="G4980" s="15">
        <v>0</v>
      </c>
      <c r="H4980" s="15">
        <v>0</v>
      </c>
      <c r="I4980" s="15">
        <v>-1905.64</v>
      </c>
      <c r="J4980" s="15">
        <v>1905.64</v>
      </c>
      <c r="K4980" s="16">
        <v>0</v>
      </c>
      <c r="L4980" s="13" t="s">
        <v>93</v>
      </c>
    </row>
    <row r="4981" spans="1:12">
      <c r="A4981" s="13" t="s">
        <v>4060</v>
      </c>
      <c r="B4981" s="14">
        <v>45813</v>
      </c>
      <c r="C4981" s="13" t="s">
        <v>60</v>
      </c>
      <c r="D4981" s="13" t="s">
        <v>59</v>
      </c>
      <c r="E4981" s="13" t="s">
        <v>18</v>
      </c>
      <c r="F4981" s="15">
        <v>0</v>
      </c>
      <c r="G4981" s="15">
        <v>0</v>
      </c>
      <c r="H4981" s="15">
        <v>0</v>
      </c>
      <c r="I4981" s="15">
        <v>153.11000000000001</v>
      </c>
      <c r="J4981" s="15">
        <v>-153.11000000000001</v>
      </c>
      <c r="K4981" s="16">
        <v>0</v>
      </c>
      <c r="L4981" s="13" t="s">
        <v>181</v>
      </c>
    </row>
    <row r="4982" spans="1:12" ht="36">
      <c r="A4982" s="13" t="s">
        <v>3335</v>
      </c>
      <c r="B4982" s="14">
        <v>45813</v>
      </c>
      <c r="C4982" s="13" t="s">
        <v>3336</v>
      </c>
      <c r="D4982" s="13" t="s">
        <v>70</v>
      </c>
      <c r="E4982" s="13" t="s">
        <v>24</v>
      </c>
      <c r="F4982" s="15">
        <v>0</v>
      </c>
      <c r="G4982" s="15">
        <v>-19.13</v>
      </c>
      <c r="H4982" s="15">
        <v>-19.13</v>
      </c>
      <c r="I4982" s="15">
        <v>-19.12</v>
      </c>
      <c r="J4982" s="15">
        <v>-0.01</v>
      </c>
      <c r="K4982" s="16">
        <v>5.2274000000000005E-4</v>
      </c>
      <c r="L4982" s="13" t="s">
        <v>243</v>
      </c>
    </row>
    <row r="4983" spans="1:12" ht="36">
      <c r="A4983" s="13" t="s">
        <v>3337</v>
      </c>
      <c r="B4983" s="14">
        <v>45813</v>
      </c>
      <c r="C4983" s="13" t="s">
        <v>3336</v>
      </c>
      <c r="D4983" s="13" t="s">
        <v>70</v>
      </c>
      <c r="E4983" s="13" t="s">
        <v>24</v>
      </c>
      <c r="F4983" s="15">
        <v>0</v>
      </c>
      <c r="G4983" s="15">
        <v>0</v>
      </c>
      <c r="H4983" s="15">
        <v>0</v>
      </c>
      <c r="I4983" s="15">
        <v>-337.65</v>
      </c>
      <c r="J4983" s="15">
        <v>337.65</v>
      </c>
      <c r="K4983" s="16">
        <v>0</v>
      </c>
      <c r="L4983" s="13" t="s">
        <v>243</v>
      </c>
    </row>
    <row r="4984" spans="1:12" ht="48">
      <c r="A4984" s="13" t="s">
        <v>4232</v>
      </c>
      <c r="B4984" s="14">
        <v>45813</v>
      </c>
      <c r="C4984" s="13" t="s">
        <v>151</v>
      </c>
      <c r="D4984" s="13" t="s">
        <v>70</v>
      </c>
      <c r="E4984" s="13" t="s">
        <v>24</v>
      </c>
      <c r="F4984" s="15">
        <v>0</v>
      </c>
      <c r="G4984" s="15">
        <v>0</v>
      </c>
      <c r="H4984" s="15">
        <v>0</v>
      </c>
      <c r="I4984" s="15">
        <v>-146.93</v>
      </c>
      <c r="J4984" s="15">
        <v>146.93</v>
      </c>
      <c r="K4984" s="16">
        <v>0</v>
      </c>
      <c r="L4984" s="13" t="s">
        <v>239</v>
      </c>
    </row>
    <row r="4985" spans="1:12" ht="24">
      <c r="A4985" s="13" t="s">
        <v>4914</v>
      </c>
      <c r="B4985" s="14">
        <v>45813</v>
      </c>
      <c r="C4985" s="13" t="s">
        <v>2878</v>
      </c>
      <c r="D4985" s="13" t="s">
        <v>15</v>
      </c>
      <c r="E4985" s="13" t="s">
        <v>18</v>
      </c>
      <c r="F4985" s="15">
        <v>6227.31</v>
      </c>
      <c r="G4985" s="15">
        <v>0</v>
      </c>
      <c r="H4985" s="15">
        <v>6227.31</v>
      </c>
      <c r="I4985" s="15">
        <v>4890.16</v>
      </c>
      <c r="J4985" s="15">
        <v>1337.15</v>
      </c>
      <c r="K4985" s="16">
        <v>0.21472353</v>
      </c>
      <c r="L4985" s="13" t="s">
        <v>237</v>
      </c>
    </row>
    <row r="4986" spans="1:12" ht="36">
      <c r="A4986" s="13" t="s">
        <v>2565</v>
      </c>
      <c r="B4986" s="14">
        <v>45813</v>
      </c>
      <c r="C4986" s="13" t="s">
        <v>202</v>
      </c>
      <c r="D4986" s="13" t="s">
        <v>59</v>
      </c>
      <c r="E4986" s="13" t="s">
        <v>18</v>
      </c>
      <c r="F4986" s="15">
        <v>0</v>
      </c>
      <c r="G4986" s="15">
        <v>0</v>
      </c>
      <c r="H4986" s="15">
        <v>0</v>
      </c>
      <c r="I4986" s="15">
        <v>-2280.7199999999998</v>
      </c>
      <c r="J4986" s="15">
        <v>2280.7199999999998</v>
      </c>
      <c r="K4986" s="16">
        <v>0</v>
      </c>
      <c r="L4986" s="13" t="s">
        <v>181</v>
      </c>
    </row>
    <row r="4987" spans="1:12" ht="24">
      <c r="A4987" s="13" t="s">
        <v>3513</v>
      </c>
      <c r="B4987" s="14">
        <v>45813</v>
      </c>
      <c r="C4987" s="13" t="s">
        <v>56</v>
      </c>
      <c r="D4987" s="13" t="s">
        <v>30</v>
      </c>
      <c r="E4987" s="13" t="s">
        <v>33</v>
      </c>
      <c r="F4987" s="15">
        <v>0</v>
      </c>
      <c r="G4987" s="15">
        <v>0</v>
      </c>
      <c r="H4987" s="15">
        <v>0</v>
      </c>
      <c r="I4987" s="15">
        <v>18.91</v>
      </c>
      <c r="J4987" s="15">
        <v>-18.91</v>
      </c>
      <c r="K4987" s="16">
        <v>0</v>
      </c>
      <c r="L4987" s="13" t="s">
        <v>77</v>
      </c>
    </row>
    <row r="4988" spans="1:12">
      <c r="A4988" s="13" t="s">
        <v>4915</v>
      </c>
      <c r="B4988" s="14">
        <v>45813</v>
      </c>
      <c r="C4988" s="13" t="s">
        <v>21</v>
      </c>
      <c r="D4988" s="13" t="s">
        <v>20</v>
      </c>
      <c r="E4988" s="13" t="s">
        <v>24</v>
      </c>
      <c r="F4988" s="15">
        <v>4937.5</v>
      </c>
      <c r="G4988" s="15">
        <v>0</v>
      </c>
      <c r="H4988" s="15">
        <v>4937.5</v>
      </c>
      <c r="I4988" s="15">
        <v>3550</v>
      </c>
      <c r="J4988" s="15">
        <v>1387.5</v>
      </c>
      <c r="K4988" s="16">
        <v>0.28101266000000003</v>
      </c>
      <c r="L4988" s="13" t="s">
        <v>20</v>
      </c>
    </row>
    <row r="4989" spans="1:12" ht="24">
      <c r="A4989" s="13" t="s">
        <v>4418</v>
      </c>
      <c r="B4989" s="14">
        <v>45813</v>
      </c>
      <c r="C4989" s="13" t="s">
        <v>1727</v>
      </c>
      <c r="D4989" s="13" t="s">
        <v>117</v>
      </c>
      <c r="E4989" s="13" t="s">
        <v>33</v>
      </c>
      <c r="F4989" s="15">
        <v>150</v>
      </c>
      <c r="G4989" s="15">
        <v>0</v>
      </c>
      <c r="H4989" s="15">
        <v>150</v>
      </c>
      <c r="I4989" s="15">
        <v>122.36</v>
      </c>
      <c r="J4989" s="15">
        <v>27.64</v>
      </c>
      <c r="K4989" s="16">
        <v>0.18426666999999999</v>
      </c>
      <c r="L4989" s="13" t="s">
        <v>117</v>
      </c>
    </row>
    <row r="4990" spans="1:12" ht="24">
      <c r="A4990" s="13" t="s">
        <v>4398</v>
      </c>
      <c r="B4990" s="14">
        <v>45813</v>
      </c>
      <c r="C4990" s="13" t="s">
        <v>143</v>
      </c>
      <c r="D4990" s="13" t="s">
        <v>15</v>
      </c>
      <c r="E4990" s="13" t="s">
        <v>18</v>
      </c>
      <c r="F4990" s="15">
        <v>0</v>
      </c>
      <c r="G4990" s="15">
        <v>0</v>
      </c>
      <c r="H4990" s="15">
        <v>0</v>
      </c>
      <c r="I4990" s="15">
        <v>69.84</v>
      </c>
      <c r="J4990" s="15">
        <v>-69.84</v>
      </c>
      <c r="K4990" s="16">
        <v>0</v>
      </c>
      <c r="L4990" s="13" t="s">
        <v>240</v>
      </c>
    </row>
    <row r="4991" spans="1:12" ht="24">
      <c r="A4991" s="13" t="s">
        <v>4773</v>
      </c>
      <c r="B4991" s="14">
        <v>45813</v>
      </c>
      <c r="C4991" s="13" t="s">
        <v>56</v>
      </c>
      <c r="D4991" s="13" t="s">
        <v>30</v>
      </c>
      <c r="E4991" s="13" t="s">
        <v>33</v>
      </c>
      <c r="F4991" s="15">
        <v>0</v>
      </c>
      <c r="G4991" s="15">
        <v>0</v>
      </c>
      <c r="H4991" s="15">
        <v>0</v>
      </c>
      <c r="I4991" s="15">
        <v>165</v>
      </c>
      <c r="J4991" s="15">
        <v>-165</v>
      </c>
      <c r="K4991" s="16">
        <v>0</v>
      </c>
      <c r="L4991" s="13" t="s">
        <v>77</v>
      </c>
    </row>
    <row r="4992" spans="1:12">
      <c r="A4992" s="13" t="s">
        <v>4916</v>
      </c>
      <c r="B4992" s="14">
        <v>45813</v>
      </c>
      <c r="C4992" s="13" t="s">
        <v>279</v>
      </c>
      <c r="D4992" s="13" t="s">
        <v>15</v>
      </c>
      <c r="E4992" s="13" t="s">
        <v>18</v>
      </c>
      <c r="F4992" s="15">
        <v>25959.22</v>
      </c>
      <c r="G4992" s="15">
        <v>0</v>
      </c>
      <c r="H4992" s="15">
        <v>25959.22</v>
      </c>
      <c r="I4992" s="15">
        <v>19428.89</v>
      </c>
      <c r="J4992" s="15">
        <v>6530.33</v>
      </c>
      <c r="K4992" s="16">
        <v>0.25156109999999998</v>
      </c>
      <c r="L4992" s="13" t="s">
        <v>272</v>
      </c>
    </row>
    <row r="4993" spans="1:12" ht="36">
      <c r="A4993" s="13" t="s">
        <v>4881</v>
      </c>
      <c r="B4993" s="14">
        <v>45813</v>
      </c>
      <c r="C4993" s="13" t="s">
        <v>2108</v>
      </c>
      <c r="D4993" s="13" t="s">
        <v>59</v>
      </c>
      <c r="E4993" s="13" t="s">
        <v>18</v>
      </c>
      <c r="F4993" s="15">
        <v>0</v>
      </c>
      <c r="G4993" s="15">
        <v>0</v>
      </c>
      <c r="H4993" s="15">
        <v>0</v>
      </c>
      <c r="I4993" s="15">
        <v>-1536.42</v>
      </c>
      <c r="J4993" s="15">
        <v>1536.42</v>
      </c>
      <c r="K4993" s="16">
        <v>0</v>
      </c>
      <c r="L4993" s="13" t="s">
        <v>4201</v>
      </c>
    </row>
    <row r="4994" spans="1:12" ht="36">
      <c r="A4994" s="13" t="s">
        <v>4917</v>
      </c>
      <c r="B4994" s="14">
        <v>45813</v>
      </c>
      <c r="C4994" s="13" t="s">
        <v>3887</v>
      </c>
      <c r="D4994" s="13" t="s">
        <v>20</v>
      </c>
      <c r="E4994" s="13" t="s">
        <v>24</v>
      </c>
      <c r="F4994" s="15">
        <v>1215.5999999999999</v>
      </c>
      <c r="G4994" s="15">
        <v>0</v>
      </c>
      <c r="H4994" s="15">
        <v>1215.5999999999999</v>
      </c>
      <c r="I4994" s="15">
        <v>966.36</v>
      </c>
      <c r="J4994" s="15">
        <v>249.24</v>
      </c>
      <c r="K4994" s="16">
        <v>0.20503455000000001</v>
      </c>
      <c r="L4994" s="13" t="s">
        <v>20</v>
      </c>
    </row>
    <row r="4995" spans="1:12" ht="36">
      <c r="A4995" s="13" t="s">
        <v>4918</v>
      </c>
      <c r="B4995" s="14">
        <v>45813</v>
      </c>
      <c r="C4995" s="13" t="s">
        <v>3887</v>
      </c>
      <c r="D4995" s="13" t="s">
        <v>20</v>
      </c>
      <c r="E4995" s="13" t="s">
        <v>24</v>
      </c>
      <c r="F4995" s="15">
        <v>1929.85</v>
      </c>
      <c r="G4995" s="15">
        <v>0</v>
      </c>
      <c r="H4995" s="15">
        <v>1929.85</v>
      </c>
      <c r="I4995" s="15">
        <v>1320.44</v>
      </c>
      <c r="J4995" s="15">
        <v>609.41</v>
      </c>
      <c r="K4995" s="16">
        <v>0.31578102000000002</v>
      </c>
      <c r="L4995" s="13" t="s">
        <v>20</v>
      </c>
    </row>
    <row r="4996" spans="1:12">
      <c r="A4996" s="13" t="s">
        <v>4919</v>
      </c>
      <c r="B4996" s="14">
        <v>45813</v>
      </c>
      <c r="C4996" s="13" t="s">
        <v>21</v>
      </c>
      <c r="D4996" s="13" t="s">
        <v>20</v>
      </c>
      <c r="E4996" s="13" t="s">
        <v>24</v>
      </c>
      <c r="F4996" s="15">
        <v>7875</v>
      </c>
      <c r="G4996" s="15">
        <v>0</v>
      </c>
      <c r="H4996" s="15">
        <v>7875</v>
      </c>
      <c r="I4996" s="15">
        <v>6300</v>
      </c>
      <c r="J4996" s="15">
        <v>1575</v>
      </c>
      <c r="K4996" s="16">
        <v>0.2</v>
      </c>
      <c r="L4996" s="13" t="s">
        <v>245</v>
      </c>
    </row>
    <row r="4997" spans="1:12">
      <c r="A4997" s="13" t="s">
        <v>669</v>
      </c>
      <c r="B4997" s="14">
        <v>45813</v>
      </c>
      <c r="C4997" s="13" t="s">
        <v>94</v>
      </c>
      <c r="D4997" s="13" t="s">
        <v>81</v>
      </c>
      <c r="E4997" s="13" t="s">
        <v>24</v>
      </c>
      <c r="F4997" s="15">
        <v>0</v>
      </c>
      <c r="G4997" s="15">
        <v>0</v>
      </c>
      <c r="H4997" s="15">
        <v>0</v>
      </c>
      <c r="I4997" s="15">
        <v>-893.75</v>
      </c>
      <c r="J4997" s="15">
        <v>893.75</v>
      </c>
      <c r="K4997" s="16">
        <v>0</v>
      </c>
      <c r="L4997" s="13" t="s">
        <v>247</v>
      </c>
    </row>
    <row r="4998" spans="1:12" ht="24">
      <c r="A4998" s="13" t="s">
        <v>589</v>
      </c>
      <c r="B4998" s="14">
        <v>45813</v>
      </c>
      <c r="C4998" s="13" t="s">
        <v>71</v>
      </c>
      <c r="D4998" s="13" t="s">
        <v>70</v>
      </c>
      <c r="E4998" s="13" t="s">
        <v>24</v>
      </c>
      <c r="F4998" s="15">
        <v>0</v>
      </c>
      <c r="G4998" s="15">
        <v>0</v>
      </c>
      <c r="H4998" s="15">
        <v>0</v>
      </c>
      <c r="I4998" s="15">
        <v>75</v>
      </c>
      <c r="J4998" s="15">
        <v>-75</v>
      </c>
      <c r="K4998" s="16">
        <v>0</v>
      </c>
      <c r="L4998" s="13" t="s">
        <v>243</v>
      </c>
    </row>
    <row r="4999" spans="1:12" ht="24">
      <c r="A4999" s="13" t="s">
        <v>516</v>
      </c>
      <c r="B4999" s="14">
        <v>45813</v>
      </c>
      <c r="C4999" s="13" t="s">
        <v>71</v>
      </c>
      <c r="D4999" s="13" t="s">
        <v>70</v>
      </c>
      <c r="E4999" s="13" t="s">
        <v>24</v>
      </c>
      <c r="F4999" s="15">
        <v>0</v>
      </c>
      <c r="G4999" s="15">
        <v>0</v>
      </c>
      <c r="H4999" s="15">
        <v>0</v>
      </c>
      <c r="I4999" s="15">
        <v>287.5</v>
      </c>
      <c r="J4999" s="15">
        <v>-287.5</v>
      </c>
      <c r="K4999" s="16">
        <v>0</v>
      </c>
      <c r="L4999" s="13" t="s">
        <v>243</v>
      </c>
    </row>
    <row r="5000" spans="1:12" ht="36">
      <c r="A5000" s="13" t="s">
        <v>4098</v>
      </c>
      <c r="B5000" s="14">
        <v>45813</v>
      </c>
      <c r="C5000" s="13" t="s">
        <v>135</v>
      </c>
      <c r="D5000" s="13" t="s">
        <v>106</v>
      </c>
      <c r="E5000" s="13" t="s">
        <v>33</v>
      </c>
      <c r="F5000" s="15">
        <v>0</v>
      </c>
      <c r="G5000" s="15">
        <v>0</v>
      </c>
      <c r="H5000" s="15">
        <v>0</v>
      </c>
      <c r="I5000" s="15">
        <v>17.95</v>
      </c>
      <c r="J5000" s="15">
        <v>-17.95</v>
      </c>
      <c r="K5000" s="16">
        <v>0</v>
      </c>
      <c r="L5000" s="13" t="s">
        <v>77</v>
      </c>
    </row>
    <row r="5001" spans="1:12" ht="24">
      <c r="A5001" s="13" t="s">
        <v>1047</v>
      </c>
      <c r="B5001" s="14">
        <v>45813</v>
      </c>
      <c r="C5001" s="13" t="s">
        <v>170</v>
      </c>
      <c r="D5001" s="13" t="s">
        <v>81</v>
      </c>
      <c r="E5001" s="13" t="s">
        <v>24</v>
      </c>
      <c r="F5001" s="15">
        <v>0</v>
      </c>
      <c r="G5001" s="15">
        <v>0</v>
      </c>
      <c r="H5001" s="15">
        <v>0</v>
      </c>
      <c r="I5001" s="15">
        <v>3123.75</v>
      </c>
      <c r="J5001" s="15">
        <v>-3123.75</v>
      </c>
      <c r="K5001" s="16">
        <v>0</v>
      </c>
      <c r="L5001" s="13" t="s">
        <v>247</v>
      </c>
    </row>
    <row r="5002" spans="1:12" ht="24">
      <c r="A5002" s="13" t="s">
        <v>2744</v>
      </c>
      <c r="B5002" s="14">
        <v>45813</v>
      </c>
      <c r="C5002" s="13" t="s">
        <v>71</v>
      </c>
      <c r="D5002" s="13" t="s">
        <v>70</v>
      </c>
      <c r="E5002" s="13" t="s">
        <v>24</v>
      </c>
      <c r="F5002" s="15">
        <v>0</v>
      </c>
      <c r="G5002" s="15">
        <v>0</v>
      </c>
      <c r="H5002" s="15">
        <v>0</v>
      </c>
      <c r="I5002" s="15">
        <v>150</v>
      </c>
      <c r="J5002" s="15">
        <v>-150</v>
      </c>
      <c r="K5002" s="16">
        <v>0</v>
      </c>
      <c r="L5002" s="13" t="s">
        <v>243</v>
      </c>
    </row>
    <row r="5003" spans="1:12" ht="36">
      <c r="A5003" s="13" t="s">
        <v>3530</v>
      </c>
      <c r="B5003" s="14">
        <v>45813</v>
      </c>
      <c r="C5003" s="13" t="s">
        <v>130</v>
      </c>
      <c r="D5003" s="13" t="s">
        <v>93</v>
      </c>
      <c r="E5003" s="13" t="s">
        <v>18</v>
      </c>
      <c r="F5003" s="15">
        <v>0</v>
      </c>
      <c r="G5003" s="15">
        <v>-976.53</v>
      </c>
      <c r="H5003" s="15">
        <v>-976.53</v>
      </c>
      <c r="I5003" s="15">
        <v>-732.4</v>
      </c>
      <c r="J5003" s="15">
        <v>-244.13</v>
      </c>
      <c r="K5003" s="16">
        <v>0.24999743999999999</v>
      </c>
      <c r="L5003" s="13" t="s">
        <v>93</v>
      </c>
    </row>
    <row r="5004" spans="1:12" ht="24">
      <c r="A5004" s="13" t="s">
        <v>954</v>
      </c>
      <c r="B5004" s="14">
        <v>45813</v>
      </c>
      <c r="C5004" s="13" t="s">
        <v>170</v>
      </c>
      <c r="D5004" s="13" t="s">
        <v>81</v>
      </c>
      <c r="E5004" s="13" t="s">
        <v>24</v>
      </c>
      <c r="F5004" s="15">
        <v>0</v>
      </c>
      <c r="G5004" s="15">
        <v>0</v>
      </c>
      <c r="H5004" s="15">
        <v>0</v>
      </c>
      <c r="I5004" s="15">
        <v>150</v>
      </c>
      <c r="J5004" s="15">
        <v>-150</v>
      </c>
      <c r="K5004" s="16">
        <v>0</v>
      </c>
      <c r="L5004" s="13" t="s">
        <v>247</v>
      </c>
    </row>
    <row r="5005" spans="1:12" ht="24">
      <c r="A5005" s="13" t="s">
        <v>1055</v>
      </c>
      <c r="B5005" s="14">
        <v>45813</v>
      </c>
      <c r="C5005" s="13" t="s">
        <v>170</v>
      </c>
      <c r="D5005" s="13" t="s">
        <v>81</v>
      </c>
      <c r="E5005" s="13" t="s">
        <v>24</v>
      </c>
      <c r="F5005" s="15">
        <v>0</v>
      </c>
      <c r="G5005" s="15">
        <v>0</v>
      </c>
      <c r="H5005" s="15">
        <v>0</v>
      </c>
      <c r="I5005" s="15">
        <v>-6600</v>
      </c>
      <c r="J5005" s="15">
        <v>6600</v>
      </c>
      <c r="K5005" s="16">
        <v>0</v>
      </c>
      <c r="L5005" s="13" t="s">
        <v>247</v>
      </c>
    </row>
    <row r="5006" spans="1:12" ht="24">
      <c r="A5006" s="13" t="s">
        <v>1819</v>
      </c>
      <c r="B5006" s="14">
        <v>45813</v>
      </c>
      <c r="C5006" s="13" t="s">
        <v>71</v>
      </c>
      <c r="D5006" s="13" t="s">
        <v>70</v>
      </c>
      <c r="E5006" s="13" t="s">
        <v>24</v>
      </c>
      <c r="F5006" s="15">
        <v>0</v>
      </c>
      <c r="G5006" s="15">
        <v>0</v>
      </c>
      <c r="H5006" s="15">
        <v>0</v>
      </c>
      <c r="I5006" s="15">
        <v>-150</v>
      </c>
      <c r="J5006" s="15">
        <v>150</v>
      </c>
      <c r="K5006" s="16">
        <v>0</v>
      </c>
      <c r="L5006" s="13" t="s">
        <v>243</v>
      </c>
    </row>
    <row r="5007" spans="1:12" ht="24">
      <c r="A5007" s="13" t="s">
        <v>3117</v>
      </c>
      <c r="B5007" s="14">
        <v>45813</v>
      </c>
      <c r="C5007" s="13" t="s">
        <v>3118</v>
      </c>
      <c r="D5007" s="13" t="s">
        <v>81</v>
      </c>
      <c r="E5007" s="13" t="s">
        <v>24</v>
      </c>
      <c r="F5007" s="15">
        <v>0</v>
      </c>
      <c r="G5007" s="15">
        <v>0</v>
      </c>
      <c r="H5007" s="15">
        <v>0</v>
      </c>
      <c r="I5007" s="15">
        <v>-525</v>
      </c>
      <c r="J5007" s="15">
        <v>525</v>
      </c>
      <c r="K5007" s="16">
        <v>0</v>
      </c>
      <c r="L5007" s="13" t="s">
        <v>247</v>
      </c>
    </row>
    <row r="5008" spans="1:12">
      <c r="A5008" s="13" t="s">
        <v>3469</v>
      </c>
      <c r="B5008" s="14">
        <v>45813</v>
      </c>
      <c r="C5008" s="13" t="s">
        <v>94</v>
      </c>
      <c r="D5008" s="13" t="s">
        <v>81</v>
      </c>
      <c r="E5008" s="13" t="s">
        <v>24</v>
      </c>
      <c r="F5008" s="15">
        <v>0</v>
      </c>
      <c r="G5008" s="15">
        <v>0</v>
      </c>
      <c r="H5008" s="15">
        <v>0</v>
      </c>
      <c r="I5008" s="15">
        <v>-400</v>
      </c>
      <c r="J5008" s="15">
        <v>400</v>
      </c>
      <c r="K5008" s="16">
        <v>0</v>
      </c>
      <c r="L5008" s="13" t="s">
        <v>247</v>
      </c>
    </row>
    <row r="5009" spans="1:12" ht="24">
      <c r="A5009" s="13" t="s">
        <v>2881</v>
      </c>
      <c r="B5009" s="14">
        <v>45813</v>
      </c>
      <c r="C5009" s="13" t="s">
        <v>580</v>
      </c>
      <c r="D5009" s="13" t="s">
        <v>181</v>
      </c>
      <c r="E5009" s="13" t="s">
        <v>18</v>
      </c>
      <c r="F5009" s="15">
        <v>0</v>
      </c>
      <c r="G5009" s="15">
        <v>-889</v>
      </c>
      <c r="H5009" s="15">
        <v>-889</v>
      </c>
      <c r="I5009" s="15">
        <v>-674</v>
      </c>
      <c r="J5009" s="15">
        <v>-215</v>
      </c>
      <c r="K5009" s="16">
        <v>0.24184476999999999</v>
      </c>
      <c r="L5009" s="13" t="s">
        <v>581</v>
      </c>
    </row>
    <row r="5010" spans="1:12" ht="24">
      <c r="A5010" s="13" t="s">
        <v>2110</v>
      </c>
      <c r="B5010" s="14">
        <v>45813</v>
      </c>
      <c r="C5010" s="13" t="s">
        <v>170</v>
      </c>
      <c r="D5010" s="13" t="s">
        <v>81</v>
      </c>
      <c r="E5010" s="13" t="s">
        <v>24</v>
      </c>
      <c r="F5010" s="15">
        <v>0</v>
      </c>
      <c r="G5010" s="15">
        <v>189.19</v>
      </c>
      <c r="H5010" s="15">
        <v>189.19</v>
      </c>
      <c r="I5010" s="15">
        <v>140</v>
      </c>
      <c r="J5010" s="15">
        <v>49.19</v>
      </c>
      <c r="K5010" s="16">
        <v>0.26000317000000001</v>
      </c>
      <c r="L5010" s="13" t="s">
        <v>247</v>
      </c>
    </row>
    <row r="5011" spans="1:12" ht="36">
      <c r="A5011" s="13" t="s">
        <v>3453</v>
      </c>
      <c r="B5011" s="14">
        <v>45813</v>
      </c>
      <c r="C5011" s="13" t="s">
        <v>89</v>
      </c>
      <c r="D5011" s="13" t="s">
        <v>39</v>
      </c>
      <c r="E5011" s="13" t="s">
        <v>33</v>
      </c>
      <c r="F5011" s="15">
        <v>0</v>
      </c>
      <c r="G5011" s="15">
        <v>0</v>
      </c>
      <c r="H5011" s="15">
        <v>0</v>
      </c>
      <c r="I5011" s="15">
        <v>28.5</v>
      </c>
      <c r="J5011" s="15">
        <v>-28.5</v>
      </c>
      <c r="K5011" s="16">
        <v>0</v>
      </c>
      <c r="L5011" s="13" t="s">
        <v>117</v>
      </c>
    </row>
    <row r="5012" spans="1:12" ht="36">
      <c r="A5012" s="13" t="s">
        <v>2497</v>
      </c>
      <c r="B5012" s="14">
        <v>45813</v>
      </c>
      <c r="C5012" s="13" t="s">
        <v>89</v>
      </c>
      <c r="D5012" s="13" t="s">
        <v>39</v>
      </c>
      <c r="E5012" s="13" t="s">
        <v>33</v>
      </c>
      <c r="F5012" s="15">
        <v>0</v>
      </c>
      <c r="G5012" s="15">
        <v>322.83</v>
      </c>
      <c r="H5012" s="15">
        <v>322.83</v>
      </c>
      <c r="I5012" s="15">
        <v>280.26</v>
      </c>
      <c r="J5012" s="15">
        <v>42.57</v>
      </c>
      <c r="K5012" s="16">
        <v>0.13186507</v>
      </c>
      <c r="L5012" s="13" t="s">
        <v>117</v>
      </c>
    </row>
    <row r="5013" spans="1:12" ht="24">
      <c r="A5013" s="13" t="s">
        <v>2936</v>
      </c>
      <c r="B5013" s="14">
        <v>45813</v>
      </c>
      <c r="C5013" s="13" t="s">
        <v>71</v>
      </c>
      <c r="D5013" s="13" t="s">
        <v>70</v>
      </c>
      <c r="E5013" s="13" t="s">
        <v>24</v>
      </c>
      <c r="F5013" s="15">
        <v>0</v>
      </c>
      <c r="G5013" s="15">
        <v>0</v>
      </c>
      <c r="H5013" s="15">
        <v>0</v>
      </c>
      <c r="I5013" s="15">
        <v>-1500</v>
      </c>
      <c r="J5013" s="15">
        <v>1500</v>
      </c>
      <c r="K5013" s="16">
        <v>0</v>
      </c>
      <c r="L5013" s="13" t="s">
        <v>243</v>
      </c>
    </row>
    <row r="5014" spans="1:12" ht="24">
      <c r="A5014" s="13" t="s">
        <v>4130</v>
      </c>
      <c r="B5014" s="14">
        <v>45813</v>
      </c>
      <c r="C5014" s="13" t="s">
        <v>170</v>
      </c>
      <c r="D5014" s="13" t="s">
        <v>81</v>
      </c>
      <c r="E5014" s="13" t="s">
        <v>24</v>
      </c>
      <c r="F5014" s="15">
        <v>0</v>
      </c>
      <c r="G5014" s="15">
        <v>0</v>
      </c>
      <c r="H5014" s="15">
        <v>0</v>
      </c>
      <c r="I5014" s="15">
        <v>-464.91</v>
      </c>
      <c r="J5014" s="15">
        <v>464.91</v>
      </c>
      <c r="K5014" s="16">
        <v>0</v>
      </c>
      <c r="L5014" s="13" t="s">
        <v>247</v>
      </c>
    </row>
    <row r="5015" spans="1:12" ht="36">
      <c r="A5015" s="13" t="s">
        <v>4920</v>
      </c>
      <c r="B5015" s="14">
        <v>45813</v>
      </c>
      <c r="C5015" s="13" t="s">
        <v>4082</v>
      </c>
      <c r="D5015" s="13" t="s">
        <v>76</v>
      </c>
      <c r="E5015" s="13" t="s">
        <v>18</v>
      </c>
      <c r="F5015" s="15">
        <v>42580.4</v>
      </c>
      <c r="G5015" s="15">
        <v>0</v>
      </c>
      <c r="H5015" s="15">
        <v>42580.4</v>
      </c>
      <c r="I5015" s="15">
        <v>30632.99</v>
      </c>
      <c r="J5015" s="15">
        <v>11947.41</v>
      </c>
      <c r="K5015" s="16">
        <v>0.28058473</v>
      </c>
      <c r="L5015" s="13" t="s">
        <v>80</v>
      </c>
    </row>
    <row r="5016" spans="1:12" ht="36">
      <c r="A5016" s="13" t="s">
        <v>4148</v>
      </c>
      <c r="B5016" s="14">
        <v>45813</v>
      </c>
      <c r="C5016" s="13" t="s">
        <v>152</v>
      </c>
      <c r="D5016" s="13" t="s">
        <v>113</v>
      </c>
      <c r="E5016" s="13" t="s">
        <v>24</v>
      </c>
      <c r="F5016" s="15">
        <v>0</v>
      </c>
      <c r="G5016" s="15">
        <v>0</v>
      </c>
      <c r="H5016" s="15">
        <v>0</v>
      </c>
      <c r="I5016" s="15">
        <v>-54</v>
      </c>
      <c r="J5016" s="15">
        <v>54</v>
      </c>
      <c r="K5016" s="16">
        <v>0</v>
      </c>
      <c r="L5016" s="13" t="s">
        <v>113</v>
      </c>
    </row>
    <row r="5017" spans="1:12">
      <c r="A5017" s="13" t="s">
        <v>4117</v>
      </c>
      <c r="B5017" s="14">
        <v>45813</v>
      </c>
      <c r="C5017" s="13" t="s">
        <v>94</v>
      </c>
      <c r="D5017" s="13" t="s">
        <v>81</v>
      </c>
      <c r="E5017" s="13" t="s">
        <v>24</v>
      </c>
      <c r="F5017" s="15">
        <v>0</v>
      </c>
      <c r="G5017" s="15">
        <v>0</v>
      </c>
      <c r="H5017" s="15">
        <v>0</v>
      </c>
      <c r="I5017" s="15">
        <v>48.84</v>
      </c>
      <c r="J5017" s="15">
        <v>-48.84</v>
      </c>
      <c r="K5017" s="16">
        <v>0</v>
      </c>
      <c r="L5017" s="13" t="s">
        <v>247</v>
      </c>
    </row>
    <row r="5018" spans="1:12" ht="36">
      <c r="A5018" s="13" t="s">
        <v>4360</v>
      </c>
      <c r="B5018" s="14">
        <v>45813</v>
      </c>
      <c r="C5018" s="13" t="s">
        <v>3887</v>
      </c>
      <c r="D5018" s="13" t="s">
        <v>20</v>
      </c>
      <c r="E5018" s="13" t="s">
        <v>24</v>
      </c>
      <c r="F5018" s="15">
        <v>0</v>
      </c>
      <c r="G5018" s="15">
        <v>0</v>
      </c>
      <c r="H5018" s="15">
        <v>0</v>
      </c>
      <c r="I5018" s="15">
        <v>-5.68</v>
      </c>
      <c r="J5018" s="15">
        <v>5.68</v>
      </c>
      <c r="K5018" s="16">
        <v>0</v>
      </c>
      <c r="L5018" s="13" t="s">
        <v>20</v>
      </c>
    </row>
    <row r="5019" spans="1:12" ht="24">
      <c r="A5019" s="13" t="s">
        <v>4921</v>
      </c>
      <c r="B5019" s="14">
        <v>45813</v>
      </c>
      <c r="C5019" s="13" t="s">
        <v>1854</v>
      </c>
      <c r="D5019" s="13" t="s">
        <v>30</v>
      </c>
      <c r="E5019" s="13" t="s">
        <v>33</v>
      </c>
      <c r="F5019" s="15">
        <v>3940.94</v>
      </c>
      <c r="G5019" s="15">
        <v>0</v>
      </c>
      <c r="H5019" s="15">
        <v>3940.94</v>
      </c>
      <c r="I5019" s="15">
        <v>3546.85</v>
      </c>
      <c r="J5019" s="15">
        <v>394.09</v>
      </c>
      <c r="K5019" s="16">
        <v>9.9998989999999996E-2</v>
      </c>
      <c r="L5019" s="13" t="s">
        <v>117</v>
      </c>
    </row>
    <row r="5020" spans="1:12" ht="24">
      <c r="A5020" s="13" t="s">
        <v>4164</v>
      </c>
      <c r="B5020" s="14">
        <v>45813</v>
      </c>
      <c r="C5020" s="13" t="s">
        <v>355</v>
      </c>
      <c r="D5020" s="13" t="s">
        <v>76</v>
      </c>
      <c r="E5020" s="13" t="s">
        <v>18</v>
      </c>
      <c r="F5020" s="15">
        <v>0</v>
      </c>
      <c r="G5020" s="15">
        <v>0</v>
      </c>
      <c r="H5020" s="15">
        <v>0</v>
      </c>
      <c r="I5020" s="15">
        <v>-0.44</v>
      </c>
      <c r="J5020" s="15">
        <v>0.44</v>
      </c>
      <c r="K5020" s="16">
        <v>0</v>
      </c>
      <c r="L5020" s="13" t="s">
        <v>113</v>
      </c>
    </row>
    <row r="5021" spans="1:12" ht="24">
      <c r="A5021" s="13" t="s">
        <v>4922</v>
      </c>
      <c r="B5021" s="14">
        <v>45813</v>
      </c>
      <c r="C5021" s="13" t="s">
        <v>279</v>
      </c>
      <c r="D5021" s="13" t="s">
        <v>15</v>
      </c>
      <c r="E5021" s="13" t="s">
        <v>18</v>
      </c>
      <c r="F5021" s="15">
        <v>1541.91</v>
      </c>
      <c r="G5021" s="15">
        <v>0</v>
      </c>
      <c r="H5021" s="15">
        <v>1541.91</v>
      </c>
      <c r="I5021" s="15">
        <v>1541.91</v>
      </c>
      <c r="J5021" s="15">
        <v>0</v>
      </c>
      <c r="K5021" s="16">
        <v>0</v>
      </c>
      <c r="L5021" s="13" t="s">
        <v>514</v>
      </c>
    </row>
    <row r="5022" spans="1:12" ht="36">
      <c r="A5022" s="13" t="s">
        <v>4381</v>
      </c>
      <c r="B5022" s="14">
        <v>45813</v>
      </c>
      <c r="C5022" s="13" t="s">
        <v>3887</v>
      </c>
      <c r="D5022" s="13" t="s">
        <v>20</v>
      </c>
      <c r="E5022" s="13" t="s">
        <v>24</v>
      </c>
      <c r="F5022" s="15">
        <v>0</v>
      </c>
      <c r="G5022" s="15">
        <v>0</v>
      </c>
      <c r="H5022" s="15">
        <v>0</v>
      </c>
      <c r="I5022" s="15">
        <v>-9.85</v>
      </c>
      <c r="J5022" s="15">
        <v>9.85</v>
      </c>
      <c r="K5022" s="16">
        <v>0</v>
      </c>
      <c r="L5022" s="13" t="s">
        <v>20</v>
      </c>
    </row>
    <row r="5023" spans="1:12" ht="36">
      <c r="A5023" s="13" t="s">
        <v>4384</v>
      </c>
      <c r="B5023" s="14">
        <v>45813</v>
      </c>
      <c r="C5023" s="13" t="s">
        <v>3887</v>
      </c>
      <c r="D5023" s="13" t="s">
        <v>20</v>
      </c>
      <c r="E5023" s="13" t="s">
        <v>24</v>
      </c>
      <c r="F5023" s="15">
        <v>0</v>
      </c>
      <c r="G5023" s="15">
        <v>0</v>
      </c>
      <c r="H5023" s="15">
        <v>0</v>
      </c>
      <c r="I5023" s="15">
        <v>-5.22</v>
      </c>
      <c r="J5023" s="15">
        <v>5.22</v>
      </c>
      <c r="K5023" s="16">
        <v>0</v>
      </c>
      <c r="L5023" s="13" t="s">
        <v>20</v>
      </c>
    </row>
    <row r="5024" spans="1:12" ht="36">
      <c r="A5024" s="13" t="s">
        <v>4433</v>
      </c>
      <c r="B5024" s="14">
        <v>45813</v>
      </c>
      <c r="C5024" s="13" t="s">
        <v>89</v>
      </c>
      <c r="D5024" s="13" t="s">
        <v>39</v>
      </c>
      <c r="E5024" s="13" t="s">
        <v>33</v>
      </c>
      <c r="F5024" s="15">
        <v>0</v>
      </c>
      <c r="G5024" s="15">
        <v>0</v>
      </c>
      <c r="H5024" s="15">
        <v>0</v>
      </c>
      <c r="I5024" s="15">
        <v>-32.979999999999997</v>
      </c>
      <c r="J5024" s="15">
        <v>32.979999999999997</v>
      </c>
      <c r="K5024" s="16">
        <v>0</v>
      </c>
      <c r="L5024" s="13" t="s">
        <v>117</v>
      </c>
    </row>
    <row r="5025" spans="1:12" ht="36">
      <c r="A5025" s="13" t="s">
        <v>4907</v>
      </c>
      <c r="B5025" s="14">
        <v>45813</v>
      </c>
      <c r="C5025" s="13" t="s">
        <v>3887</v>
      </c>
      <c r="D5025" s="13" t="s">
        <v>20</v>
      </c>
      <c r="E5025" s="13" t="s">
        <v>24</v>
      </c>
      <c r="F5025" s="15">
        <v>0</v>
      </c>
      <c r="G5025" s="15">
        <v>0</v>
      </c>
      <c r="H5025" s="15">
        <v>0</v>
      </c>
      <c r="I5025" s="15">
        <v>22.64</v>
      </c>
      <c r="J5025" s="15">
        <v>-22.64</v>
      </c>
      <c r="K5025" s="16">
        <v>0</v>
      </c>
      <c r="L5025" s="13" t="s">
        <v>20</v>
      </c>
    </row>
    <row r="5026" spans="1:12" ht="36">
      <c r="A5026" s="13" t="s">
        <v>4923</v>
      </c>
      <c r="B5026" s="14">
        <v>45813</v>
      </c>
      <c r="C5026" s="13" t="s">
        <v>3887</v>
      </c>
      <c r="D5026" s="13" t="s">
        <v>20</v>
      </c>
      <c r="E5026" s="13" t="s">
        <v>24</v>
      </c>
      <c r="F5026" s="15">
        <v>1651</v>
      </c>
      <c r="G5026" s="15">
        <v>0</v>
      </c>
      <c r="H5026" s="15">
        <v>1651</v>
      </c>
      <c r="I5026" s="15">
        <v>1347.22</v>
      </c>
      <c r="J5026" s="15">
        <v>303.77999999999997</v>
      </c>
      <c r="K5026" s="16">
        <v>0.18399757999999999</v>
      </c>
      <c r="L5026" s="13" t="s">
        <v>20</v>
      </c>
    </row>
    <row r="5027" spans="1:12" ht="36">
      <c r="A5027" s="13" t="s">
        <v>4883</v>
      </c>
      <c r="B5027" s="14">
        <v>45813</v>
      </c>
      <c r="C5027" s="13" t="s">
        <v>3887</v>
      </c>
      <c r="D5027" s="13" t="s">
        <v>20</v>
      </c>
      <c r="E5027" s="13" t="s">
        <v>24</v>
      </c>
      <c r="F5027" s="15">
        <v>0</v>
      </c>
      <c r="G5027" s="15">
        <v>0</v>
      </c>
      <c r="H5027" s="15">
        <v>0</v>
      </c>
      <c r="I5027" s="15">
        <v>7.34</v>
      </c>
      <c r="J5027" s="15">
        <v>-7.34</v>
      </c>
      <c r="K5027" s="16">
        <v>0</v>
      </c>
      <c r="L5027" s="13" t="s">
        <v>20</v>
      </c>
    </row>
    <row r="5028" spans="1:12" ht="36">
      <c r="A5028" s="13" t="s">
        <v>4924</v>
      </c>
      <c r="B5028" s="14">
        <v>45813</v>
      </c>
      <c r="C5028" s="13" t="s">
        <v>121</v>
      </c>
      <c r="D5028" s="13" t="s">
        <v>120</v>
      </c>
      <c r="E5028" s="13" t="s">
        <v>24</v>
      </c>
      <c r="F5028" s="15">
        <v>1940</v>
      </c>
      <c r="G5028" s="15">
        <v>0</v>
      </c>
      <c r="H5028" s="15">
        <v>1940</v>
      </c>
      <c r="I5028" s="15">
        <v>1193.56</v>
      </c>
      <c r="J5028" s="15">
        <v>746.44</v>
      </c>
      <c r="K5028" s="16">
        <v>0.38476289000000002</v>
      </c>
      <c r="L5028" s="13" t="s">
        <v>2753</v>
      </c>
    </row>
    <row r="5029" spans="1:12" ht="36">
      <c r="A5029" s="13" t="s">
        <v>4892</v>
      </c>
      <c r="B5029" s="14">
        <v>45813</v>
      </c>
      <c r="C5029" s="13" t="s">
        <v>3887</v>
      </c>
      <c r="D5029" s="13" t="s">
        <v>20</v>
      </c>
      <c r="E5029" s="13" t="s">
        <v>24</v>
      </c>
      <c r="F5029" s="15">
        <v>0</v>
      </c>
      <c r="G5029" s="15">
        <v>0</v>
      </c>
      <c r="H5029" s="15">
        <v>0</v>
      </c>
      <c r="I5029" s="15">
        <v>11.32</v>
      </c>
      <c r="J5029" s="15">
        <v>-11.32</v>
      </c>
      <c r="K5029" s="16">
        <v>0</v>
      </c>
      <c r="L5029" s="13" t="s">
        <v>20</v>
      </c>
    </row>
    <row r="5030" spans="1:12" ht="36">
      <c r="A5030" s="13" t="s">
        <v>4912</v>
      </c>
      <c r="B5030" s="14">
        <v>45813</v>
      </c>
      <c r="C5030" s="13" t="s">
        <v>3887</v>
      </c>
      <c r="D5030" s="13" t="s">
        <v>20</v>
      </c>
      <c r="E5030" s="13" t="s">
        <v>24</v>
      </c>
      <c r="F5030" s="15">
        <v>0</v>
      </c>
      <c r="G5030" s="15">
        <v>0</v>
      </c>
      <c r="H5030" s="15">
        <v>0</v>
      </c>
      <c r="I5030" s="15">
        <v>0.89</v>
      </c>
      <c r="J5030" s="15">
        <v>-0.89</v>
      </c>
      <c r="K5030" s="16">
        <v>0</v>
      </c>
      <c r="L5030" s="13" t="s">
        <v>20</v>
      </c>
    </row>
    <row r="5031" spans="1:12" ht="36">
      <c r="A5031" s="13" t="s">
        <v>4925</v>
      </c>
      <c r="B5031" s="14">
        <v>45813</v>
      </c>
      <c r="C5031" s="13" t="s">
        <v>3887</v>
      </c>
      <c r="D5031" s="13" t="s">
        <v>20</v>
      </c>
      <c r="E5031" s="13" t="s">
        <v>24</v>
      </c>
      <c r="F5031" s="15">
        <v>1651</v>
      </c>
      <c r="G5031" s="15">
        <v>0</v>
      </c>
      <c r="H5031" s="15">
        <v>1651</v>
      </c>
      <c r="I5031" s="15">
        <v>1293.97</v>
      </c>
      <c r="J5031" s="15">
        <v>357.03</v>
      </c>
      <c r="K5031" s="16">
        <v>0.21625075999999999</v>
      </c>
      <c r="L5031" s="13" t="s">
        <v>20</v>
      </c>
    </row>
    <row r="5032" spans="1:12" ht="36">
      <c r="A5032" s="13" t="s">
        <v>4926</v>
      </c>
      <c r="B5032" s="14">
        <v>45813</v>
      </c>
      <c r="C5032" s="13" t="s">
        <v>152</v>
      </c>
      <c r="D5032" s="13" t="s">
        <v>113</v>
      </c>
      <c r="E5032" s="13" t="s">
        <v>24</v>
      </c>
      <c r="F5032" s="15">
        <v>628.94000000000005</v>
      </c>
      <c r="G5032" s="15">
        <v>0</v>
      </c>
      <c r="H5032" s="15">
        <v>628.94000000000005</v>
      </c>
      <c r="I5032" s="15">
        <v>534.6</v>
      </c>
      <c r="J5032" s="15">
        <v>94.34</v>
      </c>
      <c r="K5032" s="16">
        <v>0.14999841</v>
      </c>
      <c r="L5032" s="13" t="s">
        <v>113</v>
      </c>
    </row>
    <row r="5033" spans="1:12" ht="24">
      <c r="A5033" s="13" t="s">
        <v>4927</v>
      </c>
      <c r="B5033" s="14">
        <v>45813</v>
      </c>
      <c r="C5033" s="13" t="s">
        <v>4928</v>
      </c>
      <c r="D5033" s="13" t="s">
        <v>106</v>
      </c>
      <c r="E5033" s="13" t="s">
        <v>33</v>
      </c>
      <c r="F5033" s="15">
        <v>450</v>
      </c>
      <c r="G5033" s="15">
        <v>0</v>
      </c>
      <c r="H5033" s="15">
        <v>450</v>
      </c>
      <c r="I5033" s="15">
        <v>372.29</v>
      </c>
      <c r="J5033" s="15">
        <v>77.709999999999994</v>
      </c>
      <c r="K5033" s="16">
        <v>0.17268889000000001</v>
      </c>
      <c r="L5033" s="13" t="s">
        <v>117</v>
      </c>
    </row>
    <row r="5034" spans="1:12" ht="36">
      <c r="A5034" s="13" t="s">
        <v>4929</v>
      </c>
      <c r="B5034" s="14">
        <v>45813</v>
      </c>
      <c r="C5034" s="13" t="s">
        <v>3887</v>
      </c>
      <c r="D5034" s="13" t="s">
        <v>20</v>
      </c>
      <c r="E5034" s="13" t="s">
        <v>24</v>
      </c>
      <c r="F5034" s="15">
        <v>1651</v>
      </c>
      <c r="G5034" s="15">
        <v>0</v>
      </c>
      <c r="H5034" s="15">
        <v>1651</v>
      </c>
      <c r="I5034" s="15">
        <v>1294.8599999999999</v>
      </c>
      <c r="J5034" s="15">
        <v>356.14</v>
      </c>
      <c r="K5034" s="16">
        <v>0.21571169000000001</v>
      </c>
      <c r="L5034" s="13" t="s">
        <v>20</v>
      </c>
    </row>
    <row r="5035" spans="1:12" ht="36">
      <c r="A5035" s="13" t="s">
        <v>3530</v>
      </c>
      <c r="B5035" s="14">
        <v>45814</v>
      </c>
      <c r="C5035" s="13" t="s">
        <v>130</v>
      </c>
      <c r="D5035" s="13" t="s">
        <v>93</v>
      </c>
      <c r="E5035" s="13" t="s">
        <v>18</v>
      </c>
      <c r="F5035" s="15">
        <v>0</v>
      </c>
      <c r="G5035" s="15">
        <v>0</v>
      </c>
      <c r="H5035" s="15">
        <v>0</v>
      </c>
      <c r="I5035" s="15">
        <v>-261.33999999999997</v>
      </c>
      <c r="J5035" s="15">
        <v>261.33999999999997</v>
      </c>
      <c r="K5035" s="16">
        <v>0</v>
      </c>
      <c r="L5035" s="13" t="s">
        <v>93</v>
      </c>
    </row>
    <row r="5036" spans="1:12" ht="24">
      <c r="A5036" s="13" t="s">
        <v>4063</v>
      </c>
      <c r="B5036" s="14">
        <v>45814</v>
      </c>
      <c r="C5036" s="13" t="s">
        <v>60</v>
      </c>
      <c r="D5036" s="13" t="s">
        <v>59</v>
      </c>
      <c r="E5036" s="13" t="s">
        <v>18</v>
      </c>
      <c r="F5036" s="15">
        <v>0</v>
      </c>
      <c r="G5036" s="15">
        <v>-957.25</v>
      </c>
      <c r="H5036" s="15">
        <v>-957.25</v>
      </c>
      <c r="I5036" s="15">
        <v>-4836.28</v>
      </c>
      <c r="J5036" s="15">
        <v>3879.03</v>
      </c>
      <c r="K5036" s="16">
        <v>-4.0522643</v>
      </c>
      <c r="L5036" s="13" t="s">
        <v>260</v>
      </c>
    </row>
    <row r="5037" spans="1:12">
      <c r="A5037" s="13" t="s">
        <v>4905</v>
      </c>
      <c r="B5037" s="14">
        <v>45814</v>
      </c>
      <c r="C5037" s="13" t="s">
        <v>21</v>
      </c>
      <c r="D5037" s="13" t="s">
        <v>20</v>
      </c>
      <c r="E5037" s="13" t="s">
        <v>24</v>
      </c>
      <c r="F5037" s="15">
        <v>0</v>
      </c>
      <c r="G5037" s="15">
        <v>0</v>
      </c>
      <c r="H5037" s="15">
        <v>0</v>
      </c>
      <c r="I5037" s="15">
        <v>55.6</v>
      </c>
      <c r="J5037" s="15">
        <v>-55.6</v>
      </c>
      <c r="K5037" s="16">
        <v>0</v>
      </c>
      <c r="L5037" s="13" t="s">
        <v>245</v>
      </c>
    </row>
    <row r="5038" spans="1:12" ht="36">
      <c r="A5038" s="13" t="s">
        <v>612</v>
      </c>
      <c r="B5038" s="14">
        <v>45814</v>
      </c>
      <c r="C5038" s="13" t="s">
        <v>365</v>
      </c>
      <c r="D5038" s="13" t="s">
        <v>70</v>
      </c>
      <c r="E5038" s="13" t="s">
        <v>24</v>
      </c>
      <c r="F5038" s="15">
        <v>0</v>
      </c>
      <c r="G5038" s="15">
        <v>0</v>
      </c>
      <c r="H5038" s="15">
        <v>0</v>
      </c>
      <c r="I5038" s="15">
        <v>507.62</v>
      </c>
      <c r="J5038" s="15">
        <v>-507.62</v>
      </c>
      <c r="K5038" s="16">
        <v>0</v>
      </c>
      <c r="L5038" s="13" t="s">
        <v>239</v>
      </c>
    </row>
    <row r="5039" spans="1:12">
      <c r="A5039" s="13" t="s">
        <v>4068</v>
      </c>
      <c r="B5039" s="14">
        <v>45814</v>
      </c>
      <c r="C5039" s="13" t="s">
        <v>224</v>
      </c>
      <c r="D5039" s="13" t="s">
        <v>76</v>
      </c>
      <c r="E5039" s="13" t="s">
        <v>18</v>
      </c>
      <c r="F5039" s="15">
        <v>0</v>
      </c>
      <c r="G5039" s="15">
        <v>1.34</v>
      </c>
      <c r="H5039" s="15">
        <v>1.34</v>
      </c>
      <c r="I5039" s="15">
        <v>0.95</v>
      </c>
      <c r="J5039" s="15">
        <v>0.39</v>
      </c>
      <c r="K5039" s="16">
        <v>0.29104478</v>
      </c>
      <c r="L5039" s="13" t="s">
        <v>237</v>
      </c>
    </row>
    <row r="5040" spans="1:12" ht="36">
      <c r="A5040" s="13" t="s">
        <v>3591</v>
      </c>
      <c r="B5040" s="14">
        <v>45814</v>
      </c>
      <c r="C5040" s="13" t="s">
        <v>1927</v>
      </c>
      <c r="D5040" s="13" t="s">
        <v>76</v>
      </c>
      <c r="E5040" s="13" t="s">
        <v>18</v>
      </c>
      <c r="F5040" s="15">
        <v>0</v>
      </c>
      <c r="G5040" s="15">
        <v>0</v>
      </c>
      <c r="H5040" s="15">
        <v>0</v>
      </c>
      <c r="I5040" s="15">
        <v>-194.66</v>
      </c>
      <c r="J5040" s="15">
        <v>194.66</v>
      </c>
      <c r="K5040" s="16">
        <v>0</v>
      </c>
      <c r="L5040" s="13" t="s">
        <v>1928</v>
      </c>
    </row>
    <row r="5041" spans="1:12" ht="36">
      <c r="A5041" s="13" t="s">
        <v>3927</v>
      </c>
      <c r="B5041" s="14">
        <v>45814</v>
      </c>
      <c r="C5041" s="13" t="s">
        <v>1927</v>
      </c>
      <c r="D5041" s="13" t="s">
        <v>76</v>
      </c>
      <c r="E5041" s="13" t="s">
        <v>18</v>
      </c>
      <c r="F5041" s="15">
        <v>0</v>
      </c>
      <c r="G5041" s="15">
        <v>0</v>
      </c>
      <c r="H5041" s="15">
        <v>0</v>
      </c>
      <c r="I5041" s="15">
        <v>-25</v>
      </c>
      <c r="J5041" s="15">
        <v>25</v>
      </c>
      <c r="K5041" s="16">
        <v>0</v>
      </c>
      <c r="L5041" s="13" t="s">
        <v>238</v>
      </c>
    </row>
    <row r="5042" spans="1:12">
      <c r="A5042" s="13" t="s">
        <v>3176</v>
      </c>
      <c r="B5042" s="14">
        <v>45814</v>
      </c>
      <c r="C5042" s="13" t="s">
        <v>1957</v>
      </c>
      <c r="D5042" s="13" t="s">
        <v>59</v>
      </c>
      <c r="E5042" s="13" t="s">
        <v>18</v>
      </c>
      <c r="F5042" s="15">
        <v>0</v>
      </c>
      <c r="G5042" s="15">
        <v>0</v>
      </c>
      <c r="H5042" s="15">
        <v>0</v>
      </c>
      <c r="I5042" s="15">
        <v>46.97</v>
      </c>
      <c r="J5042" s="15">
        <v>-46.97</v>
      </c>
      <c r="K5042" s="16">
        <v>0</v>
      </c>
      <c r="L5042" s="13" t="s">
        <v>93</v>
      </c>
    </row>
    <row r="5043" spans="1:12" ht="24">
      <c r="A5043" s="13" t="s">
        <v>4164</v>
      </c>
      <c r="B5043" s="14">
        <v>45814</v>
      </c>
      <c r="C5043" s="13" t="s">
        <v>355</v>
      </c>
      <c r="D5043" s="13" t="s">
        <v>76</v>
      </c>
      <c r="E5043" s="13" t="s">
        <v>18</v>
      </c>
      <c r="F5043" s="15">
        <v>0</v>
      </c>
      <c r="G5043" s="15">
        <v>-1559.84</v>
      </c>
      <c r="H5043" s="15">
        <v>-1559.84</v>
      </c>
      <c r="I5043" s="15">
        <v>-701.93</v>
      </c>
      <c r="J5043" s="15">
        <v>-857.91</v>
      </c>
      <c r="K5043" s="16">
        <v>0.54999872000000005</v>
      </c>
      <c r="L5043" s="13" t="s">
        <v>113</v>
      </c>
    </row>
    <row r="5044" spans="1:12" ht="24">
      <c r="A5044" s="13" t="s">
        <v>4805</v>
      </c>
      <c r="B5044" s="14">
        <v>45814</v>
      </c>
      <c r="C5044" s="13" t="s">
        <v>4806</v>
      </c>
      <c r="D5044" s="13" t="s">
        <v>1040</v>
      </c>
      <c r="E5044" s="13" t="s">
        <v>18</v>
      </c>
      <c r="F5044" s="15">
        <v>3958</v>
      </c>
      <c r="G5044" s="15">
        <v>0</v>
      </c>
      <c r="H5044" s="15">
        <v>3958</v>
      </c>
      <c r="I5044" s="15">
        <v>3069.72</v>
      </c>
      <c r="J5044" s="15">
        <v>888.28</v>
      </c>
      <c r="K5044" s="16">
        <v>0.22442648000000001</v>
      </c>
      <c r="L5044" s="13" t="s">
        <v>4930</v>
      </c>
    </row>
    <row r="5045" spans="1:12" ht="36">
      <c r="A5045" s="13" t="s">
        <v>4881</v>
      </c>
      <c r="B5045" s="14">
        <v>45814</v>
      </c>
      <c r="C5045" s="13" t="s">
        <v>2108</v>
      </c>
      <c r="D5045" s="13" t="s">
        <v>59</v>
      </c>
      <c r="E5045" s="13" t="s">
        <v>18</v>
      </c>
      <c r="F5045" s="15">
        <v>0</v>
      </c>
      <c r="G5045" s="15">
        <v>0</v>
      </c>
      <c r="H5045" s="15">
        <v>0</v>
      </c>
      <c r="I5045" s="15">
        <v>40.229999999999997</v>
      </c>
      <c r="J5045" s="15">
        <v>-40.229999999999997</v>
      </c>
      <c r="K5045" s="16">
        <v>0</v>
      </c>
      <c r="L5045" s="13" t="s">
        <v>4201</v>
      </c>
    </row>
    <row r="5046" spans="1:12" ht="24">
      <c r="A5046" s="13" t="s">
        <v>4906</v>
      </c>
      <c r="B5046" s="14">
        <v>45814</v>
      </c>
      <c r="C5046" s="13" t="s">
        <v>1854</v>
      </c>
      <c r="D5046" s="13" t="s">
        <v>30</v>
      </c>
      <c r="E5046" s="13" t="s">
        <v>33</v>
      </c>
      <c r="F5046" s="15">
        <v>0</v>
      </c>
      <c r="G5046" s="15">
        <v>0</v>
      </c>
      <c r="H5046" s="15">
        <v>0</v>
      </c>
      <c r="I5046" s="15">
        <v>-22</v>
      </c>
      <c r="J5046" s="15">
        <v>22</v>
      </c>
      <c r="K5046" s="16">
        <v>0</v>
      </c>
      <c r="L5046" s="13" t="s">
        <v>117</v>
      </c>
    </row>
    <row r="5047" spans="1:12" ht="24">
      <c r="A5047" s="13" t="s">
        <v>4931</v>
      </c>
      <c r="B5047" s="14">
        <v>45814</v>
      </c>
      <c r="C5047" s="13" t="s">
        <v>3186</v>
      </c>
      <c r="D5047" s="13" t="s">
        <v>45</v>
      </c>
      <c r="E5047" s="13" t="s">
        <v>24</v>
      </c>
      <c r="F5047" s="15">
        <v>8636</v>
      </c>
      <c r="G5047" s="15">
        <v>0</v>
      </c>
      <c r="H5047" s="15">
        <v>8636</v>
      </c>
      <c r="I5047" s="15">
        <v>6908.75</v>
      </c>
      <c r="J5047" s="15">
        <v>1727.25</v>
      </c>
      <c r="K5047" s="16">
        <v>0.20000578999999999</v>
      </c>
      <c r="L5047" s="13" t="s">
        <v>241</v>
      </c>
    </row>
    <row r="5048" spans="1:12" ht="36">
      <c r="A5048" s="13" t="s">
        <v>4932</v>
      </c>
      <c r="B5048" s="14">
        <v>45814</v>
      </c>
      <c r="C5048" s="13" t="s">
        <v>3887</v>
      </c>
      <c r="D5048" s="13" t="s">
        <v>20</v>
      </c>
      <c r="E5048" s="13" t="s">
        <v>24</v>
      </c>
      <c r="F5048" s="15">
        <v>1651</v>
      </c>
      <c r="G5048" s="15">
        <v>0</v>
      </c>
      <c r="H5048" s="15">
        <v>1651</v>
      </c>
      <c r="I5048" s="15">
        <v>1311.86</v>
      </c>
      <c r="J5048" s="15">
        <v>339.14</v>
      </c>
      <c r="K5048" s="16">
        <v>0.20541490000000001</v>
      </c>
      <c r="L5048" s="13" t="s">
        <v>20</v>
      </c>
    </row>
    <row r="5049" spans="1:12">
      <c r="A5049" s="13" t="s">
        <v>283</v>
      </c>
      <c r="B5049" s="14">
        <v>45814</v>
      </c>
      <c r="C5049" s="13" t="s">
        <v>279</v>
      </c>
      <c r="D5049" s="13" t="s">
        <v>15</v>
      </c>
      <c r="E5049" s="13" t="s">
        <v>18</v>
      </c>
      <c r="F5049" s="15">
        <v>0</v>
      </c>
      <c r="G5049" s="15">
        <v>3532.53</v>
      </c>
      <c r="H5049" s="15">
        <v>3532.53</v>
      </c>
      <c r="I5049" s="15">
        <v>3025.26</v>
      </c>
      <c r="J5049" s="15">
        <v>507.27</v>
      </c>
      <c r="K5049" s="16">
        <v>0.14359963000000001</v>
      </c>
      <c r="L5049" s="13" t="s">
        <v>93</v>
      </c>
    </row>
    <row r="5050" spans="1:12">
      <c r="A5050" s="13" t="s">
        <v>3723</v>
      </c>
      <c r="B5050" s="14">
        <v>45814</v>
      </c>
      <c r="C5050" s="13" t="s">
        <v>21</v>
      </c>
      <c r="D5050" s="13" t="s">
        <v>20</v>
      </c>
      <c r="E5050" s="13" t="s">
        <v>24</v>
      </c>
      <c r="F5050" s="15">
        <v>0</v>
      </c>
      <c r="G5050" s="15">
        <v>0</v>
      </c>
      <c r="H5050" s="15">
        <v>0</v>
      </c>
      <c r="I5050" s="15">
        <v>-185</v>
      </c>
      <c r="J5050" s="15">
        <v>185</v>
      </c>
      <c r="K5050" s="16">
        <v>0</v>
      </c>
      <c r="L5050" s="13" t="s">
        <v>245</v>
      </c>
    </row>
    <row r="5051" spans="1:12" ht="24">
      <c r="A5051" s="13" t="s">
        <v>4559</v>
      </c>
      <c r="B5051" s="14">
        <v>45814</v>
      </c>
      <c r="C5051" s="13" t="s">
        <v>119</v>
      </c>
      <c r="D5051" s="13" t="s">
        <v>70</v>
      </c>
      <c r="E5051" s="13" t="s">
        <v>24</v>
      </c>
      <c r="F5051" s="15">
        <v>199921.72</v>
      </c>
      <c r="G5051" s="15">
        <v>0</v>
      </c>
      <c r="H5051" s="15">
        <v>199921.72</v>
      </c>
      <c r="I5051" s="15">
        <v>165159.72</v>
      </c>
      <c r="J5051" s="15">
        <v>34762</v>
      </c>
      <c r="K5051" s="16">
        <v>0.17387806</v>
      </c>
      <c r="L5051" s="13" t="s">
        <v>239</v>
      </c>
    </row>
    <row r="5052" spans="1:12">
      <c r="A5052" s="13" t="s">
        <v>4194</v>
      </c>
      <c r="B5052" s="14">
        <v>45814</v>
      </c>
      <c r="C5052" s="13" t="s">
        <v>21</v>
      </c>
      <c r="D5052" s="13" t="s">
        <v>20</v>
      </c>
      <c r="E5052" s="13" t="s">
        <v>24</v>
      </c>
      <c r="F5052" s="15">
        <v>0</v>
      </c>
      <c r="G5052" s="15">
        <v>0</v>
      </c>
      <c r="H5052" s="15">
        <v>0</v>
      </c>
      <c r="I5052" s="15">
        <v>-1415.33</v>
      </c>
      <c r="J5052" s="15">
        <v>1415.33</v>
      </c>
      <c r="K5052" s="16">
        <v>0</v>
      </c>
      <c r="L5052" s="13" t="s">
        <v>20</v>
      </c>
    </row>
    <row r="5053" spans="1:12" ht="36">
      <c r="A5053" s="13" t="s">
        <v>3982</v>
      </c>
      <c r="B5053" s="14">
        <v>45814</v>
      </c>
      <c r="C5053" s="13" t="s">
        <v>202</v>
      </c>
      <c r="D5053" s="13" t="s">
        <v>59</v>
      </c>
      <c r="E5053" s="13" t="s">
        <v>18</v>
      </c>
      <c r="F5053" s="15">
        <v>0</v>
      </c>
      <c r="G5053" s="15">
        <v>0</v>
      </c>
      <c r="H5053" s="15">
        <v>0</v>
      </c>
      <c r="I5053" s="15">
        <v>-17.16</v>
      </c>
      <c r="J5053" s="15">
        <v>17.16</v>
      </c>
      <c r="K5053" s="16">
        <v>0</v>
      </c>
      <c r="L5053" s="13" t="s">
        <v>181</v>
      </c>
    </row>
    <row r="5054" spans="1:12" ht="36">
      <c r="A5054" s="13" t="s">
        <v>3527</v>
      </c>
      <c r="B5054" s="14">
        <v>45814</v>
      </c>
      <c r="C5054" s="13" t="s">
        <v>3887</v>
      </c>
      <c r="D5054" s="13" t="s">
        <v>20</v>
      </c>
      <c r="E5054" s="13" t="s">
        <v>24</v>
      </c>
      <c r="F5054" s="15">
        <v>0</v>
      </c>
      <c r="G5054" s="15">
        <v>298.58</v>
      </c>
      <c r="H5054" s="15">
        <v>298.58</v>
      </c>
      <c r="I5054" s="15">
        <v>944.73</v>
      </c>
      <c r="J5054" s="15">
        <v>-646.15</v>
      </c>
      <c r="K5054" s="16">
        <v>-2.1640766299999998</v>
      </c>
      <c r="L5054" s="13" t="s">
        <v>20</v>
      </c>
    </row>
    <row r="5055" spans="1:12">
      <c r="A5055" s="13" t="s">
        <v>4933</v>
      </c>
      <c r="B5055" s="14">
        <v>45814</v>
      </c>
      <c r="C5055" s="13" t="s">
        <v>291</v>
      </c>
      <c r="D5055" s="13" t="s">
        <v>45</v>
      </c>
      <c r="E5055" s="13" t="s">
        <v>24</v>
      </c>
      <c r="F5055" s="15">
        <v>1760</v>
      </c>
      <c r="G5055" s="15">
        <v>0</v>
      </c>
      <c r="H5055" s="15">
        <v>1760</v>
      </c>
      <c r="I5055" s="15">
        <v>1400</v>
      </c>
      <c r="J5055" s="15">
        <v>360</v>
      </c>
      <c r="K5055" s="16">
        <v>0.20454544999999999</v>
      </c>
      <c r="L5055" s="13" t="s">
        <v>241</v>
      </c>
    </row>
    <row r="5056" spans="1:12" ht="24">
      <c r="A5056" s="13" t="s">
        <v>4797</v>
      </c>
      <c r="B5056" s="14">
        <v>45814</v>
      </c>
      <c r="C5056" s="13" t="s">
        <v>4798</v>
      </c>
      <c r="D5056" s="13" t="s">
        <v>106</v>
      </c>
      <c r="E5056" s="13" t="s">
        <v>33</v>
      </c>
      <c r="F5056" s="15">
        <v>9983.9500000000007</v>
      </c>
      <c r="G5056" s="15">
        <v>0</v>
      </c>
      <c r="H5056" s="15">
        <v>9983.9500000000007</v>
      </c>
      <c r="I5056" s="15">
        <v>8281.82</v>
      </c>
      <c r="J5056" s="15">
        <v>1702.13</v>
      </c>
      <c r="K5056" s="16">
        <v>0.17048663</v>
      </c>
      <c r="L5056" s="13" t="s">
        <v>573</v>
      </c>
    </row>
    <row r="5057" spans="1:12" ht="24">
      <c r="A5057" s="13" t="s">
        <v>4922</v>
      </c>
      <c r="B5057" s="14">
        <v>45814</v>
      </c>
      <c r="C5057" s="13" t="s">
        <v>279</v>
      </c>
      <c r="D5057" s="13" t="s">
        <v>15</v>
      </c>
      <c r="E5057" s="13" t="s">
        <v>18</v>
      </c>
      <c r="F5057" s="15">
        <v>0</v>
      </c>
      <c r="G5057" s="15">
        <v>90.55</v>
      </c>
      <c r="H5057" s="15">
        <v>90.55</v>
      </c>
      <c r="I5057" s="15">
        <v>90.55</v>
      </c>
      <c r="J5057" s="15">
        <v>0</v>
      </c>
      <c r="K5057" s="16">
        <v>0</v>
      </c>
      <c r="L5057" s="13" t="s">
        <v>514</v>
      </c>
    </row>
    <row r="5058" spans="1:12" ht="36">
      <c r="A5058" s="13" t="s">
        <v>4934</v>
      </c>
      <c r="B5058" s="14">
        <v>45814</v>
      </c>
      <c r="C5058" s="13" t="s">
        <v>4935</v>
      </c>
      <c r="D5058" s="13" t="s">
        <v>30</v>
      </c>
      <c r="E5058" s="13" t="s">
        <v>33</v>
      </c>
      <c r="F5058" s="15">
        <v>3549.24</v>
      </c>
      <c r="G5058" s="15">
        <v>0</v>
      </c>
      <c r="H5058" s="15">
        <v>3549.24</v>
      </c>
      <c r="I5058" s="15">
        <v>3105.12</v>
      </c>
      <c r="J5058" s="15">
        <v>444.12</v>
      </c>
      <c r="K5058" s="16">
        <v>0.12513100999999999</v>
      </c>
      <c r="L5058" s="13" t="s">
        <v>117</v>
      </c>
    </row>
    <row r="5059" spans="1:12" ht="48">
      <c r="A5059" s="13" t="s">
        <v>4936</v>
      </c>
      <c r="B5059" s="14">
        <v>45814</v>
      </c>
      <c r="C5059" s="13" t="s">
        <v>151</v>
      </c>
      <c r="D5059" s="13" t="s">
        <v>70</v>
      </c>
      <c r="E5059" s="13" t="s">
        <v>24</v>
      </c>
      <c r="F5059" s="15">
        <v>1064.73</v>
      </c>
      <c r="G5059" s="15">
        <v>0</v>
      </c>
      <c r="H5059" s="15">
        <v>1064.73</v>
      </c>
      <c r="I5059" s="15">
        <v>1064.73</v>
      </c>
      <c r="J5059" s="15">
        <v>0</v>
      </c>
      <c r="K5059" s="16">
        <v>0</v>
      </c>
      <c r="L5059" s="13" t="s">
        <v>239</v>
      </c>
    </row>
    <row r="5060" spans="1:12" ht="36">
      <c r="A5060" s="13" t="s">
        <v>4923</v>
      </c>
      <c r="B5060" s="14">
        <v>45814</v>
      </c>
      <c r="C5060" s="13" t="s">
        <v>3887</v>
      </c>
      <c r="D5060" s="13" t="s">
        <v>20</v>
      </c>
      <c r="E5060" s="13" t="s">
        <v>24</v>
      </c>
      <c r="F5060" s="15">
        <v>0</v>
      </c>
      <c r="G5060" s="15">
        <v>0</v>
      </c>
      <c r="H5060" s="15">
        <v>0</v>
      </c>
      <c r="I5060" s="15">
        <v>22.64</v>
      </c>
      <c r="J5060" s="15">
        <v>-22.64</v>
      </c>
      <c r="K5060" s="16">
        <v>0</v>
      </c>
      <c r="L5060" s="13" t="s">
        <v>20</v>
      </c>
    </row>
    <row r="5061" spans="1:12" ht="36">
      <c r="A5061" s="13" t="s">
        <v>4917</v>
      </c>
      <c r="B5061" s="14">
        <v>45814</v>
      </c>
      <c r="C5061" s="13" t="s">
        <v>3887</v>
      </c>
      <c r="D5061" s="13" t="s">
        <v>20</v>
      </c>
      <c r="E5061" s="13" t="s">
        <v>24</v>
      </c>
      <c r="F5061" s="15">
        <v>0</v>
      </c>
      <c r="G5061" s="15">
        <v>0</v>
      </c>
      <c r="H5061" s="15">
        <v>0</v>
      </c>
      <c r="I5061" s="15">
        <v>12.71</v>
      </c>
      <c r="J5061" s="15">
        <v>-12.71</v>
      </c>
      <c r="K5061" s="16">
        <v>0</v>
      </c>
      <c r="L5061" s="13" t="s">
        <v>20</v>
      </c>
    </row>
    <row r="5062" spans="1:12" ht="36">
      <c r="A5062" s="13" t="s">
        <v>4918</v>
      </c>
      <c r="B5062" s="14">
        <v>45814</v>
      </c>
      <c r="C5062" s="13" t="s">
        <v>3887</v>
      </c>
      <c r="D5062" s="13" t="s">
        <v>20</v>
      </c>
      <c r="E5062" s="13" t="s">
        <v>24</v>
      </c>
      <c r="F5062" s="15">
        <v>0</v>
      </c>
      <c r="G5062" s="15">
        <v>0</v>
      </c>
      <c r="H5062" s="15">
        <v>0</v>
      </c>
      <c r="I5062" s="15">
        <v>17.93</v>
      </c>
      <c r="J5062" s="15">
        <v>-17.93</v>
      </c>
      <c r="K5062" s="16">
        <v>0</v>
      </c>
      <c r="L5062" s="13" t="s">
        <v>20</v>
      </c>
    </row>
    <row r="5063" spans="1:12" ht="36">
      <c r="A5063" s="13" t="s">
        <v>4924</v>
      </c>
      <c r="B5063" s="14">
        <v>45814</v>
      </c>
      <c r="C5063" s="13" t="s">
        <v>121</v>
      </c>
      <c r="D5063" s="13" t="s">
        <v>120</v>
      </c>
      <c r="E5063" s="13" t="s">
        <v>24</v>
      </c>
      <c r="F5063" s="15">
        <v>0</v>
      </c>
      <c r="G5063" s="15">
        <v>0</v>
      </c>
      <c r="H5063" s="15">
        <v>0</v>
      </c>
      <c r="I5063" s="15">
        <v>274.70999999999998</v>
      </c>
      <c r="J5063" s="15">
        <v>-274.70999999999998</v>
      </c>
      <c r="K5063" s="16">
        <v>0</v>
      </c>
      <c r="L5063" s="13" t="s">
        <v>2753</v>
      </c>
    </row>
    <row r="5064" spans="1:12" ht="24">
      <c r="A5064" s="13" t="s">
        <v>4891</v>
      </c>
      <c r="B5064" s="14">
        <v>45814</v>
      </c>
      <c r="C5064" s="13" t="s">
        <v>119</v>
      </c>
      <c r="D5064" s="13" t="s">
        <v>244</v>
      </c>
      <c r="E5064" s="13" t="s">
        <v>24</v>
      </c>
      <c r="F5064" s="15">
        <v>0</v>
      </c>
      <c r="G5064" s="15">
        <v>-1440</v>
      </c>
      <c r="H5064" s="15">
        <v>-1440</v>
      </c>
      <c r="I5064" s="15">
        <v>-1072.97</v>
      </c>
      <c r="J5064" s="15">
        <v>-367.03</v>
      </c>
      <c r="K5064" s="16">
        <v>0.25488193999999997</v>
      </c>
      <c r="L5064" s="13" t="s">
        <v>244</v>
      </c>
    </row>
    <row r="5065" spans="1:12" ht="36">
      <c r="A5065" s="13" t="s">
        <v>4925</v>
      </c>
      <c r="B5065" s="14">
        <v>45814</v>
      </c>
      <c r="C5065" s="13" t="s">
        <v>3887</v>
      </c>
      <c r="D5065" s="13" t="s">
        <v>20</v>
      </c>
      <c r="E5065" s="13" t="s">
        <v>24</v>
      </c>
      <c r="F5065" s="15">
        <v>0</v>
      </c>
      <c r="G5065" s="15">
        <v>0</v>
      </c>
      <c r="H5065" s="15">
        <v>0</v>
      </c>
      <c r="I5065" s="15">
        <v>0.89</v>
      </c>
      <c r="J5065" s="15">
        <v>-0.89</v>
      </c>
      <c r="K5065" s="16">
        <v>0</v>
      </c>
      <c r="L5065" s="13" t="s">
        <v>20</v>
      </c>
    </row>
    <row r="5066" spans="1:12" ht="36">
      <c r="A5066" s="13" t="s">
        <v>4937</v>
      </c>
      <c r="B5066" s="14">
        <v>45814</v>
      </c>
      <c r="C5066" s="13" t="s">
        <v>3887</v>
      </c>
      <c r="D5066" s="13" t="s">
        <v>20</v>
      </c>
      <c r="E5066" s="13" t="s">
        <v>24</v>
      </c>
      <c r="F5066" s="15">
        <v>1514.18</v>
      </c>
      <c r="G5066" s="15">
        <v>0</v>
      </c>
      <c r="H5066" s="15">
        <v>1514.18</v>
      </c>
      <c r="I5066" s="15">
        <v>1194.73</v>
      </c>
      <c r="J5066" s="15">
        <v>319.45</v>
      </c>
      <c r="K5066" s="16">
        <v>0.21097228000000001</v>
      </c>
      <c r="L5066" s="13" t="s">
        <v>20</v>
      </c>
    </row>
    <row r="5067" spans="1:12" ht="24">
      <c r="A5067" s="13" t="s">
        <v>4938</v>
      </c>
      <c r="B5067" s="14">
        <v>45814</v>
      </c>
      <c r="C5067" s="13" t="s">
        <v>1035</v>
      </c>
      <c r="D5067" s="13" t="s">
        <v>106</v>
      </c>
      <c r="E5067" s="13" t="s">
        <v>33</v>
      </c>
      <c r="F5067" s="15">
        <v>2581.29</v>
      </c>
      <c r="G5067" s="15">
        <v>0</v>
      </c>
      <c r="H5067" s="15">
        <v>2581.29</v>
      </c>
      <c r="I5067" s="15">
        <v>2581.29</v>
      </c>
      <c r="J5067" s="15">
        <v>0</v>
      </c>
      <c r="K5067" s="16">
        <v>0</v>
      </c>
      <c r="L5067" s="13" t="s">
        <v>77</v>
      </c>
    </row>
    <row r="5068" spans="1:12" ht="24">
      <c r="A5068" s="13" t="s">
        <v>4939</v>
      </c>
      <c r="B5068" s="14">
        <v>45814</v>
      </c>
      <c r="C5068" s="13" t="s">
        <v>1035</v>
      </c>
      <c r="D5068" s="13" t="s">
        <v>106</v>
      </c>
      <c r="E5068" s="13" t="s">
        <v>33</v>
      </c>
      <c r="F5068" s="15">
        <v>304.56</v>
      </c>
      <c r="G5068" s="15">
        <v>0</v>
      </c>
      <c r="H5068" s="15">
        <v>304.56</v>
      </c>
      <c r="I5068" s="15">
        <v>0</v>
      </c>
      <c r="J5068" s="15">
        <v>304.56</v>
      </c>
      <c r="K5068" s="16">
        <v>1</v>
      </c>
      <c r="L5068" s="13" t="s">
        <v>77</v>
      </c>
    </row>
    <row r="5069" spans="1:12" ht="24">
      <c r="A5069" s="13" t="s">
        <v>4940</v>
      </c>
      <c r="B5069" s="14">
        <v>45814</v>
      </c>
      <c r="C5069" s="13" t="s">
        <v>1035</v>
      </c>
      <c r="D5069" s="13" t="s">
        <v>106</v>
      </c>
      <c r="E5069" s="13" t="s">
        <v>33</v>
      </c>
      <c r="F5069" s="15">
        <v>573.62</v>
      </c>
      <c r="G5069" s="15">
        <v>0</v>
      </c>
      <c r="H5069" s="15">
        <v>573.62</v>
      </c>
      <c r="I5069" s="15">
        <v>573.62</v>
      </c>
      <c r="J5069" s="15">
        <v>0</v>
      </c>
      <c r="K5069" s="16">
        <v>0</v>
      </c>
      <c r="L5069" s="13" t="s">
        <v>77</v>
      </c>
    </row>
    <row r="5070" spans="1:12" ht="24">
      <c r="A5070" s="13" t="s">
        <v>4941</v>
      </c>
      <c r="B5070" s="14">
        <v>45814</v>
      </c>
      <c r="C5070" s="13" t="s">
        <v>1035</v>
      </c>
      <c r="D5070" s="13" t="s">
        <v>106</v>
      </c>
      <c r="E5070" s="13" t="s">
        <v>33</v>
      </c>
      <c r="F5070" s="15">
        <v>67.680000000000007</v>
      </c>
      <c r="G5070" s="15">
        <v>0</v>
      </c>
      <c r="H5070" s="15">
        <v>67.680000000000007</v>
      </c>
      <c r="I5070" s="15">
        <v>0</v>
      </c>
      <c r="J5070" s="15">
        <v>67.680000000000007</v>
      </c>
      <c r="K5070" s="16">
        <v>1</v>
      </c>
      <c r="L5070" s="13" t="s">
        <v>77</v>
      </c>
    </row>
    <row r="5071" spans="1:12" ht="24">
      <c r="A5071" s="13" t="s">
        <v>4942</v>
      </c>
      <c r="B5071" s="14">
        <v>45814</v>
      </c>
      <c r="C5071" s="13" t="s">
        <v>1035</v>
      </c>
      <c r="D5071" s="13" t="s">
        <v>106</v>
      </c>
      <c r="E5071" s="13" t="s">
        <v>33</v>
      </c>
      <c r="F5071" s="15">
        <v>10316.129999999999</v>
      </c>
      <c r="G5071" s="15">
        <v>0</v>
      </c>
      <c r="H5071" s="15">
        <v>10316.129999999999</v>
      </c>
      <c r="I5071" s="15">
        <v>10316.129999999999</v>
      </c>
      <c r="J5071" s="15">
        <v>0</v>
      </c>
      <c r="K5071" s="16">
        <v>0</v>
      </c>
      <c r="L5071" s="13" t="s">
        <v>77</v>
      </c>
    </row>
    <row r="5072" spans="1:12" ht="24">
      <c r="A5072" s="13" t="s">
        <v>4943</v>
      </c>
      <c r="B5072" s="14">
        <v>45814</v>
      </c>
      <c r="C5072" s="13" t="s">
        <v>1035</v>
      </c>
      <c r="D5072" s="13" t="s">
        <v>106</v>
      </c>
      <c r="E5072" s="13" t="s">
        <v>33</v>
      </c>
      <c r="F5072" s="15">
        <v>1217</v>
      </c>
      <c r="G5072" s="15">
        <v>0</v>
      </c>
      <c r="H5072" s="15">
        <v>1217</v>
      </c>
      <c r="I5072" s="15">
        <v>0</v>
      </c>
      <c r="J5072" s="15">
        <v>1217</v>
      </c>
      <c r="K5072" s="16">
        <v>1</v>
      </c>
      <c r="L5072" s="13" t="s">
        <v>77</v>
      </c>
    </row>
    <row r="5073" spans="1:12">
      <c r="A5073" s="13" t="s">
        <v>4249</v>
      </c>
      <c r="B5073" s="14">
        <v>45816</v>
      </c>
      <c r="C5073" s="13" t="s">
        <v>1983</v>
      </c>
      <c r="D5073" s="13" t="s">
        <v>45</v>
      </c>
      <c r="E5073" s="13" t="s">
        <v>24</v>
      </c>
      <c r="F5073" s="15">
        <v>0</v>
      </c>
      <c r="G5073" s="15">
        <v>0</v>
      </c>
      <c r="H5073" s="15">
        <v>0</v>
      </c>
      <c r="I5073" s="15">
        <v>-0.01</v>
      </c>
      <c r="J5073" s="15">
        <v>0.01</v>
      </c>
      <c r="K5073" s="16">
        <v>0</v>
      </c>
      <c r="L5073" s="13" t="s">
        <v>241</v>
      </c>
    </row>
    <row r="5074" spans="1:12" ht="36">
      <c r="A5074" s="13" t="s">
        <v>4376</v>
      </c>
      <c r="B5074" s="14">
        <v>45816</v>
      </c>
      <c r="C5074" s="13" t="s">
        <v>3887</v>
      </c>
      <c r="D5074" s="13" t="s">
        <v>20</v>
      </c>
      <c r="E5074" s="13" t="s">
        <v>24</v>
      </c>
      <c r="F5074" s="15">
        <v>0</v>
      </c>
      <c r="G5074" s="15">
        <v>0</v>
      </c>
      <c r="H5074" s="15">
        <v>0</v>
      </c>
      <c r="I5074" s="15">
        <v>-8.9</v>
      </c>
      <c r="J5074" s="15">
        <v>8.9</v>
      </c>
      <c r="K5074" s="16">
        <v>0</v>
      </c>
      <c r="L5074" s="13" t="s">
        <v>20</v>
      </c>
    </row>
    <row r="5075" spans="1:12" ht="36">
      <c r="A5075" s="13" t="s">
        <v>4378</v>
      </c>
      <c r="B5075" s="14">
        <v>45816</v>
      </c>
      <c r="C5075" s="13" t="s">
        <v>3887</v>
      </c>
      <c r="D5075" s="13" t="s">
        <v>20</v>
      </c>
      <c r="E5075" s="13" t="s">
        <v>24</v>
      </c>
      <c r="F5075" s="15">
        <v>0</v>
      </c>
      <c r="G5075" s="15">
        <v>0</v>
      </c>
      <c r="H5075" s="15">
        <v>0</v>
      </c>
      <c r="I5075" s="15">
        <v>-5.22</v>
      </c>
      <c r="J5075" s="15">
        <v>5.22</v>
      </c>
      <c r="K5075" s="16">
        <v>0</v>
      </c>
      <c r="L5075" s="13" t="s">
        <v>20</v>
      </c>
    </row>
    <row r="5076" spans="1:12" ht="24">
      <c r="A5076" s="13" t="s">
        <v>4130</v>
      </c>
      <c r="B5076" s="14">
        <v>45817</v>
      </c>
      <c r="C5076" s="13" t="s">
        <v>170</v>
      </c>
      <c r="D5076" s="13" t="s">
        <v>81</v>
      </c>
      <c r="E5076" s="13" t="s">
        <v>24</v>
      </c>
      <c r="F5076" s="15">
        <v>0</v>
      </c>
      <c r="G5076" s="15">
        <v>0</v>
      </c>
      <c r="H5076" s="15">
        <v>0</v>
      </c>
      <c r="I5076" s="15">
        <v>-17.190000000000001</v>
      </c>
      <c r="J5076" s="15">
        <v>17.190000000000001</v>
      </c>
      <c r="K5076" s="16">
        <v>0</v>
      </c>
      <c r="L5076" s="13" t="s">
        <v>247</v>
      </c>
    </row>
    <row r="5077" spans="1:12" ht="36">
      <c r="A5077" s="13" t="s">
        <v>3982</v>
      </c>
      <c r="B5077" s="14">
        <v>45817</v>
      </c>
      <c r="C5077" s="13" t="s">
        <v>202</v>
      </c>
      <c r="D5077" s="13" t="s">
        <v>59</v>
      </c>
      <c r="E5077" s="13" t="s">
        <v>18</v>
      </c>
      <c r="F5077" s="15">
        <v>0</v>
      </c>
      <c r="G5077" s="15">
        <v>0</v>
      </c>
      <c r="H5077" s="15">
        <v>0</v>
      </c>
      <c r="I5077" s="15">
        <v>-738.64</v>
      </c>
      <c r="J5077" s="15">
        <v>738.64</v>
      </c>
      <c r="K5077" s="16">
        <v>0</v>
      </c>
      <c r="L5077" s="13" t="s">
        <v>181</v>
      </c>
    </row>
    <row r="5078" spans="1:12" ht="24">
      <c r="A5078" s="13" t="s">
        <v>4251</v>
      </c>
      <c r="B5078" s="14">
        <v>45817</v>
      </c>
      <c r="C5078" s="13" t="s">
        <v>2316</v>
      </c>
      <c r="D5078" s="13" t="s">
        <v>45</v>
      </c>
      <c r="E5078" s="13" t="s">
        <v>24</v>
      </c>
      <c r="F5078" s="15">
        <v>0</v>
      </c>
      <c r="G5078" s="15">
        <v>0</v>
      </c>
      <c r="H5078" s="15">
        <v>0</v>
      </c>
      <c r="I5078" s="15">
        <v>-0.06</v>
      </c>
      <c r="J5078" s="15">
        <v>0.06</v>
      </c>
      <c r="K5078" s="16">
        <v>0</v>
      </c>
      <c r="L5078" s="13" t="s">
        <v>241</v>
      </c>
    </row>
    <row r="5079" spans="1:12" ht="24">
      <c r="A5079" s="13" t="s">
        <v>4398</v>
      </c>
      <c r="B5079" s="14">
        <v>45817</v>
      </c>
      <c r="C5079" s="13" t="s">
        <v>143</v>
      </c>
      <c r="D5079" s="13" t="s">
        <v>15</v>
      </c>
      <c r="E5079" s="13" t="s">
        <v>18</v>
      </c>
      <c r="F5079" s="15">
        <v>0</v>
      </c>
      <c r="G5079" s="15">
        <v>0</v>
      </c>
      <c r="H5079" s="15">
        <v>0</v>
      </c>
      <c r="I5079" s="15">
        <v>-2508.3000000000002</v>
      </c>
      <c r="J5079" s="15">
        <v>2508.3000000000002</v>
      </c>
      <c r="K5079" s="16">
        <v>0</v>
      </c>
      <c r="L5079" s="13" t="s">
        <v>240</v>
      </c>
    </row>
    <row r="5080" spans="1:12">
      <c r="A5080" s="13" t="s">
        <v>4404</v>
      </c>
      <c r="B5080" s="14">
        <v>45817</v>
      </c>
      <c r="C5080" s="13" t="s">
        <v>1957</v>
      </c>
      <c r="D5080" s="13" t="s">
        <v>59</v>
      </c>
      <c r="E5080" s="13" t="s">
        <v>18</v>
      </c>
      <c r="F5080" s="15">
        <v>0</v>
      </c>
      <c r="G5080" s="15">
        <v>0</v>
      </c>
      <c r="H5080" s="15">
        <v>0</v>
      </c>
      <c r="I5080" s="15">
        <v>-161.82</v>
      </c>
      <c r="J5080" s="15">
        <v>161.82</v>
      </c>
      <c r="K5080" s="16">
        <v>0</v>
      </c>
      <c r="L5080" s="13" t="s">
        <v>93</v>
      </c>
    </row>
    <row r="5081" spans="1:12" ht="24">
      <c r="A5081" s="13" t="s">
        <v>4164</v>
      </c>
      <c r="B5081" s="14">
        <v>45817</v>
      </c>
      <c r="C5081" s="13" t="s">
        <v>355</v>
      </c>
      <c r="D5081" s="13" t="s">
        <v>76</v>
      </c>
      <c r="E5081" s="13" t="s">
        <v>18</v>
      </c>
      <c r="F5081" s="15">
        <v>0</v>
      </c>
      <c r="G5081" s="15">
        <v>0</v>
      </c>
      <c r="H5081" s="15">
        <v>0</v>
      </c>
      <c r="I5081" s="15">
        <v>-2683.31</v>
      </c>
      <c r="J5081" s="15">
        <v>2683.31</v>
      </c>
      <c r="K5081" s="16">
        <v>0</v>
      </c>
      <c r="L5081" s="13" t="s">
        <v>113</v>
      </c>
    </row>
    <row r="5082" spans="1:12" ht="24">
      <c r="A5082" s="13" t="s">
        <v>3274</v>
      </c>
      <c r="B5082" s="14">
        <v>45817</v>
      </c>
      <c r="C5082" s="13" t="s">
        <v>275</v>
      </c>
      <c r="D5082" s="13" t="s">
        <v>45</v>
      </c>
      <c r="E5082" s="13" t="s">
        <v>24</v>
      </c>
      <c r="F5082" s="15">
        <v>0</v>
      </c>
      <c r="G5082" s="15">
        <v>0</v>
      </c>
      <c r="H5082" s="15">
        <v>0</v>
      </c>
      <c r="I5082" s="15">
        <v>-187.5</v>
      </c>
      <c r="J5082" s="15">
        <v>187.5</v>
      </c>
      <c r="K5082" s="16">
        <v>0</v>
      </c>
      <c r="L5082" s="13" t="s">
        <v>241</v>
      </c>
    </row>
    <row r="5083" spans="1:12" ht="24">
      <c r="A5083" s="13" t="s">
        <v>575</v>
      </c>
      <c r="B5083" s="14">
        <v>45817</v>
      </c>
      <c r="C5083" s="13" t="s">
        <v>576</v>
      </c>
      <c r="D5083" s="13" t="s">
        <v>59</v>
      </c>
      <c r="E5083" s="13" t="s">
        <v>18</v>
      </c>
      <c r="F5083" s="15">
        <v>0</v>
      </c>
      <c r="G5083" s="15">
        <v>0</v>
      </c>
      <c r="H5083" s="15">
        <v>0</v>
      </c>
      <c r="I5083" s="15">
        <v>2217.19</v>
      </c>
      <c r="J5083" s="15">
        <v>-2217.19</v>
      </c>
      <c r="K5083" s="16">
        <v>0</v>
      </c>
      <c r="L5083" s="13" t="s">
        <v>360</v>
      </c>
    </row>
    <row r="5084" spans="1:12" ht="24">
      <c r="A5084" s="13" t="s">
        <v>4559</v>
      </c>
      <c r="B5084" s="14">
        <v>45817</v>
      </c>
      <c r="C5084" s="13" t="s">
        <v>119</v>
      </c>
      <c r="D5084" s="13" t="s">
        <v>70</v>
      </c>
      <c r="E5084" s="13" t="s">
        <v>24</v>
      </c>
      <c r="F5084" s="15">
        <v>0</v>
      </c>
      <c r="G5084" s="15">
        <v>0</v>
      </c>
      <c r="H5084" s="15">
        <v>0</v>
      </c>
      <c r="I5084" s="15">
        <v>-1736.52</v>
      </c>
      <c r="J5084" s="15">
        <v>1736.52</v>
      </c>
      <c r="K5084" s="16">
        <v>0</v>
      </c>
      <c r="L5084" s="13" t="s">
        <v>239</v>
      </c>
    </row>
    <row r="5085" spans="1:12">
      <c r="A5085" s="13" t="s">
        <v>3595</v>
      </c>
      <c r="B5085" s="14">
        <v>45817</v>
      </c>
      <c r="C5085" s="13" t="s">
        <v>224</v>
      </c>
      <c r="D5085" s="13" t="s">
        <v>76</v>
      </c>
      <c r="E5085" s="13" t="s">
        <v>18</v>
      </c>
      <c r="F5085" s="15">
        <v>0</v>
      </c>
      <c r="G5085" s="15">
        <v>8041</v>
      </c>
      <c r="H5085" s="15">
        <v>8041</v>
      </c>
      <c r="I5085" s="15">
        <v>-176.48</v>
      </c>
      <c r="J5085" s="15">
        <v>8217.48</v>
      </c>
      <c r="K5085" s="16">
        <v>1.0219475200000001</v>
      </c>
      <c r="L5085" s="13" t="s">
        <v>237</v>
      </c>
    </row>
    <row r="5086" spans="1:12" ht="24">
      <c r="A5086" s="13" t="s">
        <v>3277</v>
      </c>
      <c r="B5086" s="14">
        <v>45817</v>
      </c>
      <c r="C5086" s="13" t="s">
        <v>3278</v>
      </c>
      <c r="D5086" s="13" t="s">
        <v>45</v>
      </c>
      <c r="E5086" s="13" t="s">
        <v>24</v>
      </c>
      <c r="F5086" s="15">
        <v>0</v>
      </c>
      <c r="G5086" s="15">
        <v>0</v>
      </c>
      <c r="H5086" s="15">
        <v>0</v>
      </c>
      <c r="I5086" s="15">
        <v>-150</v>
      </c>
      <c r="J5086" s="15">
        <v>150</v>
      </c>
      <c r="K5086" s="16">
        <v>0</v>
      </c>
      <c r="L5086" s="13" t="s">
        <v>241</v>
      </c>
    </row>
    <row r="5087" spans="1:12" ht="36">
      <c r="A5087" s="13" t="s">
        <v>3495</v>
      </c>
      <c r="B5087" s="14">
        <v>45817</v>
      </c>
      <c r="C5087" s="13" t="s">
        <v>3887</v>
      </c>
      <c r="D5087" s="13" t="s">
        <v>20</v>
      </c>
      <c r="E5087" s="13" t="s">
        <v>24</v>
      </c>
      <c r="F5087" s="15">
        <v>0</v>
      </c>
      <c r="G5087" s="15">
        <v>0</v>
      </c>
      <c r="H5087" s="15">
        <v>0</v>
      </c>
      <c r="I5087" s="15">
        <v>45</v>
      </c>
      <c r="J5087" s="15">
        <v>-45</v>
      </c>
      <c r="K5087" s="16">
        <v>0</v>
      </c>
      <c r="L5087" s="13" t="s">
        <v>20</v>
      </c>
    </row>
    <row r="5088" spans="1:12" ht="24">
      <c r="A5088" s="13" t="s">
        <v>4215</v>
      </c>
      <c r="B5088" s="14">
        <v>45817</v>
      </c>
      <c r="C5088" s="13" t="s">
        <v>355</v>
      </c>
      <c r="D5088" s="13" t="s">
        <v>76</v>
      </c>
      <c r="E5088" s="13" t="s">
        <v>18</v>
      </c>
      <c r="F5088" s="15">
        <v>0</v>
      </c>
      <c r="G5088" s="15">
        <v>1313.82</v>
      </c>
      <c r="H5088" s="15">
        <v>1313.82</v>
      </c>
      <c r="I5088" s="15">
        <v>1156.4000000000001</v>
      </c>
      <c r="J5088" s="15">
        <v>157.41999999999999</v>
      </c>
      <c r="K5088" s="16">
        <v>0.11981854</v>
      </c>
      <c r="L5088" s="13" t="s">
        <v>234</v>
      </c>
    </row>
    <row r="5089" spans="1:12" ht="36">
      <c r="A5089" s="13" t="s">
        <v>4920</v>
      </c>
      <c r="B5089" s="14">
        <v>45817</v>
      </c>
      <c r="C5089" s="13" t="s">
        <v>4082</v>
      </c>
      <c r="D5089" s="13" t="s">
        <v>76</v>
      </c>
      <c r="E5089" s="13" t="s">
        <v>18</v>
      </c>
      <c r="F5089" s="15">
        <v>0</v>
      </c>
      <c r="G5089" s="15">
        <v>0</v>
      </c>
      <c r="H5089" s="15">
        <v>0</v>
      </c>
      <c r="I5089" s="15">
        <v>158.13</v>
      </c>
      <c r="J5089" s="15">
        <v>-158.13</v>
      </c>
      <c r="K5089" s="16">
        <v>0</v>
      </c>
      <c r="L5089" s="13" t="s">
        <v>80</v>
      </c>
    </row>
    <row r="5090" spans="1:12" ht="36">
      <c r="A5090" s="13" t="s">
        <v>4420</v>
      </c>
      <c r="B5090" s="14">
        <v>45817</v>
      </c>
      <c r="C5090" s="13" t="s">
        <v>89</v>
      </c>
      <c r="D5090" s="13" t="s">
        <v>39</v>
      </c>
      <c r="E5090" s="13" t="s">
        <v>33</v>
      </c>
      <c r="F5090" s="15">
        <v>191</v>
      </c>
      <c r="G5090" s="15">
        <v>0</v>
      </c>
      <c r="H5090" s="15">
        <v>191</v>
      </c>
      <c r="I5090" s="15">
        <v>158.83000000000001</v>
      </c>
      <c r="J5090" s="15">
        <v>32.17</v>
      </c>
      <c r="K5090" s="16">
        <v>0.16842931999999999</v>
      </c>
      <c r="L5090" s="13" t="s">
        <v>117</v>
      </c>
    </row>
    <row r="5091" spans="1:12" ht="24">
      <c r="A5091" s="13" t="s">
        <v>4163</v>
      </c>
      <c r="B5091" s="14">
        <v>45817</v>
      </c>
      <c r="C5091" s="13" t="s">
        <v>355</v>
      </c>
      <c r="D5091" s="13" t="s">
        <v>76</v>
      </c>
      <c r="E5091" s="13" t="s">
        <v>18</v>
      </c>
      <c r="F5091" s="15">
        <v>0</v>
      </c>
      <c r="G5091" s="15">
        <v>0</v>
      </c>
      <c r="H5091" s="15">
        <v>0</v>
      </c>
      <c r="I5091" s="15">
        <v>-1446.49</v>
      </c>
      <c r="J5091" s="15">
        <v>1446.49</v>
      </c>
      <c r="K5091" s="16">
        <v>0</v>
      </c>
      <c r="L5091" s="13" t="s">
        <v>113</v>
      </c>
    </row>
    <row r="5092" spans="1:12">
      <c r="A5092" s="13" t="s">
        <v>4069</v>
      </c>
      <c r="B5092" s="14">
        <v>45817</v>
      </c>
      <c r="C5092" s="13" t="s">
        <v>224</v>
      </c>
      <c r="D5092" s="13" t="s">
        <v>76</v>
      </c>
      <c r="E5092" s="13" t="s">
        <v>18</v>
      </c>
      <c r="F5092" s="15">
        <v>0</v>
      </c>
      <c r="G5092" s="15">
        <v>0</v>
      </c>
      <c r="H5092" s="15">
        <v>0</v>
      </c>
      <c r="I5092" s="15">
        <v>0</v>
      </c>
      <c r="J5092" s="15">
        <v>0</v>
      </c>
      <c r="K5092" s="16">
        <v>0</v>
      </c>
      <c r="L5092" s="13" t="s">
        <v>237</v>
      </c>
    </row>
    <row r="5093" spans="1:12" ht="36">
      <c r="A5093" s="13" t="s">
        <v>4874</v>
      </c>
      <c r="B5093" s="14">
        <v>45817</v>
      </c>
      <c r="C5093" s="13" t="s">
        <v>3887</v>
      </c>
      <c r="D5093" s="13" t="s">
        <v>20</v>
      </c>
      <c r="E5093" s="13" t="s">
        <v>24</v>
      </c>
      <c r="F5093" s="15">
        <v>0</v>
      </c>
      <c r="G5093" s="15">
        <v>0</v>
      </c>
      <c r="H5093" s="15">
        <v>0</v>
      </c>
      <c r="I5093" s="15">
        <v>11.01</v>
      </c>
      <c r="J5093" s="15">
        <v>-11.01</v>
      </c>
      <c r="K5093" s="16">
        <v>0</v>
      </c>
      <c r="L5093" s="13" t="s">
        <v>20</v>
      </c>
    </row>
    <row r="5094" spans="1:12" ht="36">
      <c r="A5094" s="13" t="s">
        <v>4944</v>
      </c>
      <c r="B5094" s="14">
        <v>45817</v>
      </c>
      <c r="C5094" s="13" t="s">
        <v>152</v>
      </c>
      <c r="D5094" s="13" t="s">
        <v>113</v>
      </c>
      <c r="E5094" s="13" t="s">
        <v>24</v>
      </c>
      <c r="F5094" s="15">
        <v>291.89999999999998</v>
      </c>
      <c r="G5094" s="15">
        <v>0</v>
      </c>
      <c r="H5094" s="15">
        <v>291.89999999999998</v>
      </c>
      <c r="I5094" s="15">
        <v>248.1</v>
      </c>
      <c r="J5094" s="15">
        <v>43.8</v>
      </c>
      <c r="K5094" s="16">
        <v>0.15005139000000001</v>
      </c>
      <c r="L5094" s="13" t="s">
        <v>113</v>
      </c>
    </row>
    <row r="5095" spans="1:12" ht="36">
      <c r="A5095" s="13" t="s">
        <v>4899</v>
      </c>
      <c r="B5095" s="14">
        <v>45817</v>
      </c>
      <c r="C5095" s="13" t="s">
        <v>3887</v>
      </c>
      <c r="D5095" s="13" t="s">
        <v>20</v>
      </c>
      <c r="E5095" s="13" t="s">
        <v>24</v>
      </c>
      <c r="F5095" s="15">
        <v>0</v>
      </c>
      <c r="G5095" s="15">
        <v>0</v>
      </c>
      <c r="H5095" s="15">
        <v>0</v>
      </c>
      <c r="I5095" s="15">
        <v>9.08</v>
      </c>
      <c r="J5095" s="15">
        <v>-9.08</v>
      </c>
      <c r="K5095" s="16">
        <v>0</v>
      </c>
      <c r="L5095" s="13" t="s">
        <v>20</v>
      </c>
    </row>
    <row r="5096" spans="1:12" ht="24">
      <c r="A5096" s="13" t="s">
        <v>4945</v>
      </c>
      <c r="B5096" s="14">
        <v>45817</v>
      </c>
      <c r="C5096" s="13" t="s">
        <v>118</v>
      </c>
      <c r="D5096" s="13" t="s">
        <v>117</v>
      </c>
      <c r="E5096" s="13" t="s">
        <v>33</v>
      </c>
      <c r="F5096" s="15">
        <v>923.53</v>
      </c>
      <c r="G5096" s="15">
        <v>0</v>
      </c>
      <c r="H5096" s="15">
        <v>923.53</v>
      </c>
      <c r="I5096" s="15">
        <v>738.82</v>
      </c>
      <c r="J5096" s="15">
        <v>184.71</v>
      </c>
      <c r="K5096" s="16">
        <v>0.20000433000000001</v>
      </c>
      <c r="L5096" s="13" t="s">
        <v>117</v>
      </c>
    </row>
    <row r="5097" spans="1:12">
      <c r="A5097" s="13" t="s">
        <v>399</v>
      </c>
      <c r="B5097" s="14">
        <v>45817</v>
      </c>
      <c r="C5097" s="13" t="s">
        <v>161</v>
      </c>
      <c r="D5097" s="13" t="s">
        <v>45</v>
      </c>
      <c r="E5097" s="13" t="s">
        <v>24</v>
      </c>
      <c r="F5097" s="15">
        <v>0</v>
      </c>
      <c r="G5097" s="15">
        <v>1166.94</v>
      </c>
      <c r="H5097" s="15">
        <v>1166.94</v>
      </c>
      <c r="I5097" s="15">
        <v>500.01</v>
      </c>
      <c r="J5097" s="15">
        <v>666.93</v>
      </c>
      <c r="K5097" s="16">
        <v>0.57152038999999999</v>
      </c>
      <c r="L5097" s="13" t="s">
        <v>241</v>
      </c>
    </row>
    <row r="5098" spans="1:12" ht="48">
      <c r="A5098" s="13" t="s">
        <v>4232</v>
      </c>
      <c r="B5098" s="14">
        <v>45817</v>
      </c>
      <c r="C5098" s="13" t="s">
        <v>151</v>
      </c>
      <c r="D5098" s="13" t="s">
        <v>70</v>
      </c>
      <c r="E5098" s="13" t="s">
        <v>24</v>
      </c>
      <c r="F5098" s="15">
        <v>0</v>
      </c>
      <c r="G5098" s="15">
        <v>0</v>
      </c>
      <c r="H5098" s="15">
        <v>0</v>
      </c>
      <c r="I5098" s="15">
        <v>0</v>
      </c>
      <c r="J5098" s="15">
        <v>0</v>
      </c>
      <c r="K5098" s="16">
        <v>0</v>
      </c>
      <c r="L5098" s="13" t="s">
        <v>239</v>
      </c>
    </row>
    <row r="5099" spans="1:12">
      <c r="A5099" s="13" t="s">
        <v>4200</v>
      </c>
      <c r="B5099" s="14">
        <v>45817</v>
      </c>
      <c r="C5099" s="13" t="s">
        <v>279</v>
      </c>
      <c r="D5099" s="13" t="s">
        <v>15</v>
      </c>
      <c r="E5099" s="13" t="s">
        <v>18</v>
      </c>
      <c r="F5099" s="15">
        <v>0</v>
      </c>
      <c r="G5099" s="15">
        <v>-96.18</v>
      </c>
      <c r="H5099" s="15">
        <v>-96.18</v>
      </c>
      <c r="I5099" s="15">
        <v>-72.5</v>
      </c>
      <c r="J5099" s="15">
        <v>-23.68</v>
      </c>
      <c r="K5099" s="16">
        <v>0.24620502999999999</v>
      </c>
      <c r="L5099" s="13" t="s">
        <v>272</v>
      </c>
    </row>
    <row r="5100" spans="1:12" ht="24">
      <c r="A5100" s="13" t="s">
        <v>3280</v>
      </c>
      <c r="B5100" s="14">
        <v>45817</v>
      </c>
      <c r="C5100" s="13" t="s">
        <v>143</v>
      </c>
      <c r="D5100" s="13" t="s">
        <v>15</v>
      </c>
      <c r="E5100" s="13" t="s">
        <v>18</v>
      </c>
      <c r="F5100" s="15">
        <v>0</v>
      </c>
      <c r="G5100" s="15">
        <v>0</v>
      </c>
      <c r="H5100" s="15">
        <v>0</v>
      </c>
      <c r="I5100" s="15">
        <v>48.63</v>
      </c>
      <c r="J5100" s="15">
        <v>-48.63</v>
      </c>
      <c r="K5100" s="16">
        <v>0</v>
      </c>
      <c r="L5100" s="13" t="s">
        <v>240</v>
      </c>
    </row>
    <row r="5101" spans="1:12" ht="24">
      <c r="A5101" s="13" t="s">
        <v>3295</v>
      </c>
      <c r="B5101" s="14">
        <v>45817</v>
      </c>
      <c r="C5101" s="13" t="s">
        <v>143</v>
      </c>
      <c r="D5101" s="13" t="s">
        <v>15</v>
      </c>
      <c r="E5101" s="13" t="s">
        <v>18</v>
      </c>
      <c r="F5101" s="15">
        <v>0</v>
      </c>
      <c r="G5101" s="15">
        <v>0</v>
      </c>
      <c r="H5101" s="15">
        <v>0</v>
      </c>
      <c r="I5101" s="15">
        <v>48.63</v>
      </c>
      <c r="J5101" s="15">
        <v>-48.63</v>
      </c>
      <c r="K5101" s="16">
        <v>0</v>
      </c>
      <c r="L5101" s="13" t="s">
        <v>240</v>
      </c>
    </row>
    <row r="5102" spans="1:12" ht="24">
      <c r="A5102" s="13" t="s">
        <v>2603</v>
      </c>
      <c r="B5102" s="14">
        <v>45817</v>
      </c>
      <c r="C5102" s="13" t="s">
        <v>1694</v>
      </c>
      <c r="D5102" s="13" t="s">
        <v>76</v>
      </c>
      <c r="E5102" s="13" t="s">
        <v>18</v>
      </c>
      <c r="F5102" s="15">
        <v>0</v>
      </c>
      <c r="G5102" s="15">
        <v>0</v>
      </c>
      <c r="H5102" s="15">
        <v>0</v>
      </c>
      <c r="I5102" s="15">
        <v>22.75</v>
      </c>
      <c r="J5102" s="15">
        <v>-22.75</v>
      </c>
      <c r="K5102" s="16">
        <v>0</v>
      </c>
      <c r="L5102" s="13" t="s">
        <v>80</v>
      </c>
    </row>
    <row r="5103" spans="1:12" ht="36">
      <c r="A5103" s="13" t="s">
        <v>3600</v>
      </c>
      <c r="B5103" s="14">
        <v>45817</v>
      </c>
      <c r="C5103" s="13" t="s">
        <v>365</v>
      </c>
      <c r="D5103" s="13" t="s">
        <v>70</v>
      </c>
      <c r="E5103" s="13" t="s">
        <v>24</v>
      </c>
      <c r="F5103" s="15">
        <v>65</v>
      </c>
      <c r="G5103" s="15">
        <v>-65</v>
      </c>
      <c r="H5103" s="15">
        <v>0</v>
      </c>
      <c r="I5103" s="15">
        <v>8.83</v>
      </c>
      <c r="J5103" s="15">
        <v>-8.83</v>
      </c>
      <c r="K5103" s="16">
        <v>0</v>
      </c>
      <c r="L5103" s="13" t="s">
        <v>239</v>
      </c>
    </row>
    <row r="5104" spans="1:12" ht="36">
      <c r="A5104" s="13" t="s">
        <v>3601</v>
      </c>
      <c r="B5104" s="14">
        <v>45817</v>
      </c>
      <c r="C5104" s="13" t="s">
        <v>592</v>
      </c>
      <c r="D5104" s="13" t="s">
        <v>106</v>
      </c>
      <c r="E5104" s="13" t="s">
        <v>33</v>
      </c>
      <c r="F5104" s="15">
        <v>0</v>
      </c>
      <c r="G5104" s="15">
        <v>0</v>
      </c>
      <c r="H5104" s="15">
        <v>0</v>
      </c>
      <c r="I5104" s="15">
        <v>0.24</v>
      </c>
      <c r="J5104" s="15">
        <v>-0.24</v>
      </c>
      <c r="K5104" s="16">
        <v>0</v>
      </c>
      <c r="L5104" s="13" t="s">
        <v>142</v>
      </c>
    </row>
    <row r="5105" spans="1:12">
      <c r="A5105" s="13" t="s">
        <v>4122</v>
      </c>
      <c r="B5105" s="14">
        <v>45817</v>
      </c>
      <c r="C5105" s="13" t="s">
        <v>94</v>
      </c>
      <c r="D5105" s="13" t="s">
        <v>81</v>
      </c>
      <c r="E5105" s="13" t="s">
        <v>24</v>
      </c>
      <c r="F5105" s="15">
        <v>0</v>
      </c>
      <c r="G5105" s="15">
        <v>0</v>
      </c>
      <c r="H5105" s="15">
        <v>0</v>
      </c>
      <c r="I5105" s="15">
        <v>-181</v>
      </c>
      <c r="J5105" s="15">
        <v>181</v>
      </c>
      <c r="K5105" s="16">
        <v>0</v>
      </c>
      <c r="L5105" s="13" t="s">
        <v>247</v>
      </c>
    </row>
    <row r="5106" spans="1:12">
      <c r="A5106" s="13" t="s">
        <v>4252</v>
      </c>
      <c r="B5106" s="14">
        <v>45817</v>
      </c>
      <c r="C5106" s="13" t="s">
        <v>2725</v>
      </c>
      <c r="D5106" s="13" t="s">
        <v>45</v>
      </c>
      <c r="E5106" s="13" t="s">
        <v>24</v>
      </c>
      <c r="F5106" s="15">
        <v>0</v>
      </c>
      <c r="G5106" s="15">
        <v>0</v>
      </c>
      <c r="H5106" s="15">
        <v>0</v>
      </c>
      <c r="I5106" s="15">
        <v>-1.95</v>
      </c>
      <c r="J5106" s="15">
        <v>1.95</v>
      </c>
      <c r="K5106" s="16">
        <v>0</v>
      </c>
      <c r="L5106" s="13" t="s">
        <v>241</v>
      </c>
    </row>
    <row r="5107" spans="1:12" ht="36">
      <c r="A5107" s="13" t="s">
        <v>4369</v>
      </c>
      <c r="B5107" s="14">
        <v>45817</v>
      </c>
      <c r="C5107" s="13" t="s">
        <v>3887</v>
      </c>
      <c r="D5107" s="13" t="s">
        <v>20</v>
      </c>
      <c r="E5107" s="13" t="s">
        <v>24</v>
      </c>
      <c r="F5107" s="15">
        <v>0</v>
      </c>
      <c r="G5107" s="15">
        <v>0</v>
      </c>
      <c r="H5107" s="15">
        <v>0</v>
      </c>
      <c r="I5107" s="15">
        <v>-8.9</v>
      </c>
      <c r="J5107" s="15">
        <v>8.9</v>
      </c>
      <c r="K5107" s="16">
        <v>0</v>
      </c>
      <c r="L5107" s="13" t="s">
        <v>20</v>
      </c>
    </row>
    <row r="5108" spans="1:12" ht="24">
      <c r="A5108" s="13" t="s">
        <v>4946</v>
      </c>
      <c r="B5108" s="14">
        <v>45817</v>
      </c>
      <c r="C5108" s="13" t="s">
        <v>101</v>
      </c>
      <c r="D5108" s="13" t="s">
        <v>70</v>
      </c>
      <c r="E5108" s="13" t="s">
        <v>24</v>
      </c>
      <c r="F5108" s="15">
        <v>6155.11</v>
      </c>
      <c r="G5108" s="15">
        <v>0</v>
      </c>
      <c r="H5108" s="15">
        <v>6155.11</v>
      </c>
      <c r="I5108" s="15">
        <v>5384.51</v>
      </c>
      <c r="J5108" s="15">
        <v>770.6</v>
      </c>
      <c r="K5108" s="16">
        <v>0.12519679</v>
      </c>
      <c r="L5108" s="13" t="s">
        <v>239</v>
      </c>
    </row>
    <row r="5109" spans="1:12" ht="24">
      <c r="A5109" s="13" t="s">
        <v>4947</v>
      </c>
      <c r="B5109" s="14">
        <v>45817</v>
      </c>
      <c r="C5109" s="13" t="s">
        <v>146</v>
      </c>
      <c r="D5109" s="13" t="s">
        <v>76</v>
      </c>
      <c r="E5109" s="13" t="s">
        <v>18</v>
      </c>
      <c r="F5109" s="15">
        <v>66562</v>
      </c>
      <c r="G5109" s="15">
        <v>0</v>
      </c>
      <c r="H5109" s="15">
        <v>66562</v>
      </c>
      <c r="I5109" s="15">
        <v>42389.24</v>
      </c>
      <c r="J5109" s="15">
        <v>24172.76</v>
      </c>
      <c r="K5109" s="16">
        <v>0.36316155999999999</v>
      </c>
      <c r="L5109" s="13" t="s">
        <v>127</v>
      </c>
    </row>
    <row r="5110" spans="1:12">
      <c r="A5110" s="13" t="s">
        <v>4948</v>
      </c>
      <c r="B5110" s="14">
        <v>45817</v>
      </c>
      <c r="C5110" s="13" t="s">
        <v>2725</v>
      </c>
      <c r="D5110" s="13" t="s">
        <v>45</v>
      </c>
      <c r="E5110" s="13" t="s">
        <v>24</v>
      </c>
      <c r="F5110" s="15">
        <v>3422.9</v>
      </c>
      <c r="G5110" s="15">
        <v>0</v>
      </c>
      <c r="H5110" s="15">
        <v>3422.9</v>
      </c>
      <c r="I5110" s="15">
        <v>2318.94</v>
      </c>
      <c r="J5110" s="15">
        <v>1103.96</v>
      </c>
      <c r="K5110" s="16">
        <v>0.32252184</v>
      </c>
      <c r="L5110" s="13" t="s">
        <v>241</v>
      </c>
    </row>
    <row r="5111" spans="1:12" ht="36">
      <c r="A5111" s="13" t="s">
        <v>4881</v>
      </c>
      <c r="B5111" s="14">
        <v>45817</v>
      </c>
      <c r="C5111" s="13" t="s">
        <v>2108</v>
      </c>
      <c r="D5111" s="13" t="s">
        <v>59</v>
      </c>
      <c r="E5111" s="13" t="s">
        <v>18</v>
      </c>
      <c r="F5111" s="15">
        <v>0</v>
      </c>
      <c r="G5111" s="15">
        <v>5218.78</v>
      </c>
      <c r="H5111" s="15">
        <v>5218.78</v>
      </c>
      <c r="I5111" s="15">
        <v>4264.91</v>
      </c>
      <c r="J5111" s="15">
        <v>953.87</v>
      </c>
      <c r="K5111" s="16">
        <v>0.18277642999999999</v>
      </c>
      <c r="L5111" s="13" t="s">
        <v>4201</v>
      </c>
    </row>
    <row r="5112" spans="1:12">
      <c r="A5112" s="13" t="s">
        <v>4949</v>
      </c>
      <c r="B5112" s="14">
        <v>45817</v>
      </c>
      <c r="C5112" s="13" t="s">
        <v>2092</v>
      </c>
      <c r="D5112" s="13" t="s">
        <v>76</v>
      </c>
      <c r="E5112" s="13" t="s">
        <v>18</v>
      </c>
      <c r="F5112" s="15">
        <v>10053.84</v>
      </c>
      <c r="G5112" s="15">
        <v>0</v>
      </c>
      <c r="H5112" s="15">
        <v>10053.84</v>
      </c>
      <c r="I5112" s="15">
        <v>7037.68</v>
      </c>
      <c r="J5112" s="15">
        <v>3016.16</v>
      </c>
      <c r="K5112" s="16">
        <v>0.30000080000000001</v>
      </c>
      <c r="L5112" s="13" t="s">
        <v>237</v>
      </c>
    </row>
    <row r="5113" spans="1:12">
      <c r="A5113" s="13" t="s">
        <v>4950</v>
      </c>
      <c r="B5113" s="14">
        <v>45817</v>
      </c>
      <c r="C5113" s="13" t="s">
        <v>2092</v>
      </c>
      <c r="D5113" s="13" t="s">
        <v>76</v>
      </c>
      <c r="E5113" s="13" t="s">
        <v>18</v>
      </c>
      <c r="F5113" s="15">
        <v>5539.14</v>
      </c>
      <c r="G5113" s="15">
        <v>0</v>
      </c>
      <c r="H5113" s="15">
        <v>5539.14</v>
      </c>
      <c r="I5113" s="15">
        <v>3726.6</v>
      </c>
      <c r="J5113" s="15">
        <v>1812.54</v>
      </c>
      <c r="K5113" s="16">
        <v>0.32722407999999997</v>
      </c>
      <c r="L5113" s="13" t="s">
        <v>237</v>
      </c>
    </row>
    <row r="5114" spans="1:12" ht="24">
      <c r="A5114" s="13" t="s">
        <v>4951</v>
      </c>
      <c r="B5114" s="14">
        <v>45817</v>
      </c>
      <c r="C5114" s="13" t="s">
        <v>4952</v>
      </c>
      <c r="D5114" s="13" t="s">
        <v>45</v>
      </c>
      <c r="E5114" s="13" t="s">
        <v>24</v>
      </c>
      <c r="F5114" s="15">
        <v>21978</v>
      </c>
      <c r="G5114" s="15">
        <v>0</v>
      </c>
      <c r="H5114" s="15">
        <v>21978</v>
      </c>
      <c r="I5114" s="15">
        <v>15942.98</v>
      </c>
      <c r="J5114" s="15">
        <v>6035.02</v>
      </c>
      <c r="K5114" s="16">
        <v>0.27459368000000001</v>
      </c>
      <c r="L5114" s="13" t="s">
        <v>241</v>
      </c>
    </row>
    <row r="5115" spans="1:12">
      <c r="A5115" s="13" t="s">
        <v>4953</v>
      </c>
      <c r="B5115" s="14">
        <v>45817</v>
      </c>
      <c r="C5115" s="13" t="s">
        <v>21</v>
      </c>
      <c r="D5115" s="13" t="s">
        <v>20</v>
      </c>
      <c r="E5115" s="13" t="s">
        <v>24</v>
      </c>
      <c r="F5115" s="15">
        <v>5005.57</v>
      </c>
      <c r="G5115" s="15">
        <v>0</v>
      </c>
      <c r="H5115" s="15">
        <v>5005.57</v>
      </c>
      <c r="I5115" s="15">
        <v>3987.13</v>
      </c>
      <c r="J5115" s="15">
        <v>1018.44</v>
      </c>
      <c r="K5115" s="16">
        <v>0.20346133999999999</v>
      </c>
      <c r="L5115" s="13" t="s">
        <v>245</v>
      </c>
    </row>
    <row r="5116" spans="1:12" ht="24">
      <c r="A5116" s="13" t="s">
        <v>4954</v>
      </c>
      <c r="B5116" s="14">
        <v>45817</v>
      </c>
      <c r="C5116" s="13" t="s">
        <v>4952</v>
      </c>
      <c r="D5116" s="13" t="s">
        <v>45</v>
      </c>
      <c r="E5116" s="13" t="s">
        <v>24</v>
      </c>
      <c r="F5116" s="15">
        <v>9690</v>
      </c>
      <c r="G5116" s="15">
        <v>0</v>
      </c>
      <c r="H5116" s="15">
        <v>9690</v>
      </c>
      <c r="I5116" s="15">
        <v>7657.93</v>
      </c>
      <c r="J5116" s="15">
        <v>2032.07</v>
      </c>
      <c r="K5116" s="16">
        <v>0.20970795</v>
      </c>
      <c r="L5116" s="13" t="s">
        <v>241</v>
      </c>
    </row>
    <row r="5117" spans="1:12">
      <c r="A5117" s="13" t="s">
        <v>4955</v>
      </c>
      <c r="B5117" s="14">
        <v>45817</v>
      </c>
      <c r="C5117" s="13" t="s">
        <v>21</v>
      </c>
      <c r="D5117" s="13" t="s">
        <v>20</v>
      </c>
      <c r="E5117" s="13" t="s">
        <v>24</v>
      </c>
      <c r="F5117" s="15">
        <v>6908.48</v>
      </c>
      <c r="G5117" s="15">
        <v>0</v>
      </c>
      <c r="H5117" s="15">
        <v>6908.48</v>
      </c>
      <c r="I5117" s="15">
        <v>5250.56</v>
      </c>
      <c r="J5117" s="15">
        <v>1657.92</v>
      </c>
      <c r="K5117" s="16">
        <v>0.23998332</v>
      </c>
      <c r="L5117" s="13" t="s">
        <v>20</v>
      </c>
    </row>
    <row r="5118" spans="1:12">
      <c r="A5118" s="13" t="s">
        <v>4843</v>
      </c>
      <c r="B5118" s="14">
        <v>45817</v>
      </c>
      <c r="C5118" s="13" t="s">
        <v>21</v>
      </c>
      <c r="D5118" s="13" t="s">
        <v>20</v>
      </c>
      <c r="E5118" s="13" t="s">
        <v>24</v>
      </c>
      <c r="F5118" s="15">
        <v>48354.239999999998</v>
      </c>
      <c r="G5118" s="15">
        <v>0</v>
      </c>
      <c r="H5118" s="15">
        <v>48354.239999999998</v>
      </c>
      <c r="I5118" s="15">
        <v>38580.92</v>
      </c>
      <c r="J5118" s="15">
        <v>9773.32</v>
      </c>
      <c r="K5118" s="16">
        <v>0.20211919</v>
      </c>
      <c r="L5118" s="13" t="s">
        <v>245</v>
      </c>
    </row>
    <row r="5119" spans="1:12">
      <c r="A5119" s="13" t="s">
        <v>4846</v>
      </c>
      <c r="B5119" s="14">
        <v>45817</v>
      </c>
      <c r="C5119" s="13" t="s">
        <v>1957</v>
      </c>
      <c r="D5119" s="13" t="s">
        <v>59</v>
      </c>
      <c r="E5119" s="13" t="s">
        <v>18</v>
      </c>
      <c r="F5119" s="15">
        <v>981.69</v>
      </c>
      <c r="G5119" s="15">
        <v>0</v>
      </c>
      <c r="H5119" s="15">
        <v>981.69</v>
      </c>
      <c r="I5119" s="15">
        <v>733.42</v>
      </c>
      <c r="J5119" s="15">
        <v>248.27</v>
      </c>
      <c r="K5119" s="16">
        <v>0.25290061000000003</v>
      </c>
      <c r="L5119" s="13" t="s">
        <v>251</v>
      </c>
    </row>
    <row r="5120" spans="1:12" ht="36">
      <c r="A5120" s="13" t="s">
        <v>4956</v>
      </c>
      <c r="B5120" s="14">
        <v>45817</v>
      </c>
      <c r="C5120" s="13" t="s">
        <v>3887</v>
      </c>
      <c r="D5120" s="13" t="s">
        <v>20</v>
      </c>
      <c r="E5120" s="13" t="s">
        <v>24</v>
      </c>
      <c r="F5120" s="15">
        <v>2365.25</v>
      </c>
      <c r="G5120" s="15">
        <v>0</v>
      </c>
      <c r="H5120" s="15">
        <v>2365.25</v>
      </c>
      <c r="I5120" s="15">
        <v>1864.47</v>
      </c>
      <c r="J5120" s="15">
        <v>500.78</v>
      </c>
      <c r="K5120" s="16">
        <v>0.21172392000000001</v>
      </c>
      <c r="L5120" s="13" t="s">
        <v>20</v>
      </c>
    </row>
    <row r="5121" spans="1:12" ht="36">
      <c r="A5121" s="13" t="s">
        <v>4957</v>
      </c>
      <c r="B5121" s="14">
        <v>45817</v>
      </c>
      <c r="C5121" s="13" t="s">
        <v>3887</v>
      </c>
      <c r="D5121" s="13" t="s">
        <v>20</v>
      </c>
      <c r="E5121" s="13" t="s">
        <v>24</v>
      </c>
      <c r="F5121" s="15">
        <v>1514.18</v>
      </c>
      <c r="G5121" s="15">
        <v>0</v>
      </c>
      <c r="H5121" s="15">
        <v>1514.18</v>
      </c>
      <c r="I5121" s="15">
        <v>1194.73</v>
      </c>
      <c r="J5121" s="15">
        <v>319.45</v>
      </c>
      <c r="K5121" s="16">
        <v>0.21097228000000001</v>
      </c>
      <c r="L5121" s="13" t="s">
        <v>20</v>
      </c>
    </row>
    <row r="5122" spans="1:12" ht="24">
      <c r="A5122" s="13" t="s">
        <v>4164</v>
      </c>
      <c r="B5122" s="14">
        <v>45818</v>
      </c>
      <c r="C5122" s="13" t="s">
        <v>355</v>
      </c>
      <c r="D5122" s="13" t="s">
        <v>76</v>
      </c>
      <c r="E5122" s="13" t="s">
        <v>18</v>
      </c>
      <c r="F5122" s="15">
        <v>0</v>
      </c>
      <c r="G5122" s="15">
        <v>0</v>
      </c>
      <c r="H5122" s="15">
        <v>0</v>
      </c>
      <c r="I5122" s="15">
        <v>-38.46</v>
      </c>
      <c r="J5122" s="15">
        <v>38.46</v>
      </c>
      <c r="K5122" s="16">
        <v>0</v>
      </c>
      <c r="L5122" s="13" t="s">
        <v>113</v>
      </c>
    </row>
    <row r="5123" spans="1:12">
      <c r="A5123" s="13" t="s">
        <v>4958</v>
      </c>
      <c r="B5123" s="14">
        <v>45818</v>
      </c>
      <c r="C5123" s="13" t="s">
        <v>279</v>
      </c>
      <c r="D5123" s="13" t="s">
        <v>15</v>
      </c>
      <c r="E5123" s="13" t="s">
        <v>18</v>
      </c>
      <c r="F5123" s="15">
        <v>2710.02</v>
      </c>
      <c r="G5123" s="15">
        <v>0</v>
      </c>
      <c r="H5123" s="15">
        <v>2710.02</v>
      </c>
      <c r="I5123" s="15">
        <v>2130.5</v>
      </c>
      <c r="J5123" s="15">
        <v>579.52</v>
      </c>
      <c r="K5123" s="16">
        <v>0.21384344</v>
      </c>
      <c r="L5123" s="13" t="s">
        <v>272</v>
      </c>
    </row>
    <row r="5124" spans="1:12" ht="24">
      <c r="A5124" s="13" t="s">
        <v>4951</v>
      </c>
      <c r="B5124" s="14">
        <v>45818</v>
      </c>
      <c r="C5124" s="13" t="s">
        <v>4952</v>
      </c>
      <c r="D5124" s="13" t="s">
        <v>45</v>
      </c>
      <c r="E5124" s="13" t="s">
        <v>24</v>
      </c>
      <c r="F5124" s="15">
        <v>0</v>
      </c>
      <c r="G5124" s="15">
        <v>0</v>
      </c>
      <c r="H5124" s="15">
        <v>0</v>
      </c>
      <c r="I5124" s="15">
        <v>0.01</v>
      </c>
      <c r="J5124" s="15">
        <v>-0.01</v>
      </c>
      <c r="K5124" s="16">
        <v>0</v>
      </c>
      <c r="L5124" s="13" t="s">
        <v>241</v>
      </c>
    </row>
    <row r="5125" spans="1:12" ht="24">
      <c r="A5125" s="13" t="s">
        <v>354</v>
      </c>
      <c r="B5125" s="14">
        <v>45818</v>
      </c>
      <c r="C5125" s="13" t="s">
        <v>355</v>
      </c>
      <c r="D5125" s="13" t="s">
        <v>76</v>
      </c>
      <c r="E5125" s="13" t="s">
        <v>18</v>
      </c>
      <c r="F5125" s="15">
        <v>0</v>
      </c>
      <c r="G5125" s="15">
        <v>0</v>
      </c>
      <c r="H5125" s="15">
        <v>0</v>
      </c>
      <c r="I5125" s="15">
        <v>45.5</v>
      </c>
      <c r="J5125" s="15">
        <v>-45.5</v>
      </c>
      <c r="K5125" s="16">
        <v>0</v>
      </c>
      <c r="L5125" s="13" t="s">
        <v>356</v>
      </c>
    </row>
    <row r="5126" spans="1:12" ht="24">
      <c r="A5126" s="13" t="s">
        <v>4559</v>
      </c>
      <c r="B5126" s="14">
        <v>45818</v>
      </c>
      <c r="C5126" s="13" t="s">
        <v>119</v>
      </c>
      <c r="D5126" s="13" t="s">
        <v>70</v>
      </c>
      <c r="E5126" s="13" t="s">
        <v>24</v>
      </c>
      <c r="F5126" s="15">
        <v>0</v>
      </c>
      <c r="G5126" s="15">
        <v>0</v>
      </c>
      <c r="H5126" s="15">
        <v>0</v>
      </c>
      <c r="I5126" s="15">
        <v>89.07</v>
      </c>
      <c r="J5126" s="15">
        <v>-89.07</v>
      </c>
      <c r="K5126" s="16">
        <v>0</v>
      </c>
      <c r="L5126" s="13" t="s">
        <v>239</v>
      </c>
    </row>
    <row r="5127" spans="1:12" ht="36">
      <c r="A5127" s="13" t="s">
        <v>1980</v>
      </c>
      <c r="B5127" s="14">
        <v>45818</v>
      </c>
      <c r="C5127" s="13" t="s">
        <v>365</v>
      </c>
      <c r="D5127" s="13" t="s">
        <v>70</v>
      </c>
      <c r="E5127" s="13" t="s">
        <v>24</v>
      </c>
      <c r="F5127" s="15">
        <v>0</v>
      </c>
      <c r="G5127" s="15">
        <v>0</v>
      </c>
      <c r="H5127" s="15">
        <v>0</v>
      </c>
      <c r="I5127" s="15">
        <v>-262.5</v>
      </c>
      <c r="J5127" s="15">
        <v>262.5</v>
      </c>
      <c r="K5127" s="16">
        <v>0</v>
      </c>
      <c r="L5127" s="13" t="s">
        <v>239</v>
      </c>
    </row>
    <row r="5128" spans="1:12">
      <c r="A5128" s="13" t="s">
        <v>4959</v>
      </c>
      <c r="B5128" s="14">
        <v>45818</v>
      </c>
      <c r="C5128" s="13" t="s">
        <v>224</v>
      </c>
      <c r="D5128" s="13" t="s">
        <v>76</v>
      </c>
      <c r="E5128" s="13" t="s">
        <v>18</v>
      </c>
      <c r="F5128" s="15">
        <v>311</v>
      </c>
      <c r="G5128" s="15">
        <v>0</v>
      </c>
      <c r="H5128" s="15">
        <v>311</v>
      </c>
      <c r="I5128" s="15">
        <v>0</v>
      </c>
      <c r="J5128" s="15">
        <v>311</v>
      </c>
      <c r="K5128" s="16">
        <v>1</v>
      </c>
      <c r="L5128" s="13" t="s">
        <v>237</v>
      </c>
    </row>
    <row r="5129" spans="1:12" ht="24">
      <c r="A5129" s="13" t="s">
        <v>4215</v>
      </c>
      <c r="B5129" s="14">
        <v>45818</v>
      </c>
      <c r="C5129" s="13" t="s">
        <v>355</v>
      </c>
      <c r="D5129" s="13" t="s">
        <v>76</v>
      </c>
      <c r="E5129" s="13" t="s">
        <v>18</v>
      </c>
      <c r="F5129" s="15">
        <v>3265.54</v>
      </c>
      <c r="G5129" s="15">
        <v>0</v>
      </c>
      <c r="H5129" s="15">
        <v>3265.54</v>
      </c>
      <c r="I5129" s="15">
        <v>3381.26</v>
      </c>
      <c r="J5129" s="15">
        <v>-115.72</v>
      </c>
      <c r="K5129" s="16">
        <v>-3.5436710000000003E-2</v>
      </c>
      <c r="L5129" s="13" t="s">
        <v>234</v>
      </c>
    </row>
    <row r="5130" spans="1:12" ht="24">
      <c r="A5130" s="13" t="s">
        <v>4946</v>
      </c>
      <c r="B5130" s="14">
        <v>45818</v>
      </c>
      <c r="C5130" s="13" t="s">
        <v>101</v>
      </c>
      <c r="D5130" s="13" t="s">
        <v>70</v>
      </c>
      <c r="E5130" s="13" t="s">
        <v>24</v>
      </c>
      <c r="F5130" s="15">
        <v>0</v>
      </c>
      <c r="G5130" s="15">
        <v>0</v>
      </c>
      <c r="H5130" s="15">
        <v>0</v>
      </c>
      <c r="I5130" s="15">
        <v>-85.36</v>
      </c>
      <c r="J5130" s="15">
        <v>85.36</v>
      </c>
      <c r="K5130" s="16">
        <v>0</v>
      </c>
      <c r="L5130" s="13" t="s">
        <v>239</v>
      </c>
    </row>
    <row r="5131" spans="1:12" ht="24">
      <c r="A5131" s="13" t="s">
        <v>4960</v>
      </c>
      <c r="B5131" s="14">
        <v>45818</v>
      </c>
      <c r="C5131" s="13" t="s">
        <v>601</v>
      </c>
      <c r="D5131" s="13" t="s">
        <v>45</v>
      </c>
      <c r="E5131" s="13" t="s">
        <v>24</v>
      </c>
      <c r="F5131" s="15">
        <v>3627.54</v>
      </c>
      <c r="G5131" s="15">
        <v>0</v>
      </c>
      <c r="H5131" s="15">
        <v>3627.54</v>
      </c>
      <c r="I5131" s="15">
        <v>2720.66</v>
      </c>
      <c r="J5131" s="15">
        <v>906.88</v>
      </c>
      <c r="K5131" s="16">
        <v>0.24999862</v>
      </c>
      <c r="L5131" s="13" t="s">
        <v>237</v>
      </c>
    </row>
    <row r="5132" spans="1:12">
      <c r="A5132" s="13" t="s">
        <v>4961</v>
      </c>
      <c r="B5132" s="14">
        <v>45818</v>
      </c>
      <c r="C5132" s="13" t="s">
        <v>279</v>
      </c>
      <c r="D5132" s="13" t="s">
        <v>15</v>
      </c>
      <c r="E5132" s="13" t="s">
        <v>18</v>
      </c>
      <c r="F5132" s="15">
        <v>28524.52</v>
      </c>
      <c r="G5132" s="15">
        <v>0</v>
      </c>
      <c r="H5132" s="15">
        <v>28524.52</v>
      </c>
      <c r="I5132" s="15">
        <v>21135.82</v>
      </c>
      <c r="J5132" s="15">
        <v>7388.7</v>
      </c>
      <c r="K5132" s="16">
        <v>0.25902977999999999</v>
      </c>
      <c r="L5132" s="13" t="s">
        <v>272</v>
      </c>
    </row>
    <row r="5133" spans="1:12" ht="36">
      <c r="A5133" s="13" t="s">
        <v>4934</v>
      </c>
      <c r="B5133" s="14">
        <v>45818</v>
      </c>
      <c r="C5133" s="13" t="s">
        <v>4935</v>
      </c>
      <c r="D5133" s="13" t="s">
        <v>30</v>
      </c>
      <c r="E5133" s="13" t="s">
        <v>33</v>
      </c>
      <c r="F5133" s="15">
        <v>0</v>
      </c>
      <c r="G5133" s="15">
        <v>0</v>
      </c>
      <c r="H5133" s="15">
        <v>0</v>
      </c>
      <c r="I5133" s="15">
        <v>0.1</v>
      </c>
      <c r="J5133" s="15">
        <v>-0.1</v>
      </c>
      <c r="K5133" s="16">
        <v>0</v>
      </c>
      <c r="L5133" s="13" t="s">
        <v>117</v>
      </c>
    </row>
    <row r="5134" spans="1:12" ht="36">
      <c r="A5134" s="13" t="s">
        <v>4962</v>
      </c>
      <c r="B5134" s="14">
        <v>45818</v>
      </c>
      <c r="C5134" s="13" t="s">
        <v>3887</v>
      </c>
      <c r="D5134" s="13" t="s">
        <v>20</v>
      </c>
      <c r="E5134" s="13" t="s">
        <v>24</v>
      </c>
      <c r="F5134" s="15">
        <v>2284.98</v>
      </c>
      <c r="G5134" s="15">
        <v>0</v>
      </c>
      <c r="H5134" s="15">
        <v>2284.98</v>
      </c>
      <c r="I5134" s="15">
        <v>1853.42</v>
      </c>
      <c r="J5134" s="15">
        <v>431.56</v>
      </c>
      <c r="K5134" s="16">
        <v>0.18886817</v>
      </c>
      <c r="L5134" s="13" t="s">
        <v>20</v>
      </c>
    </row>
    <row r="5135" spans="1:12">
      <c r="A5135" s="13" t="s">
        <v>4843</v>
      </c>
      <c r="B5135" s="14">
        <v>45818</v>
      </c>
      <c r="C5135" s="13" t="s">
        <v>21</v>
      </c>
      <c r="D5135" s="13" t="s">
        <v>20</v>
      </c>
      <c r="E5135" s="13" t="s">
        <v>24</v>
      </c>
      <c r="F5135" s="15">
        <v>0</v>
      </c>
      <c r="G5135" s="15">
        <v>0</v>
      </c>
      <c r="H5135" s="15">
        <v>0</v>
      </c>
      <c r="I5135" s="15">
        <v>-50.27</v>
      </c>
      <c r="J5135" s="15">
        <v>50.27</v>
      </c>
      <c r="K5135" s="16">
        <v>0</v>
      </c>
      <c r="L5135" s="13" t="s">
        <v>245</v>
      </c>
    </row>
    <row r="5136" spans="1:12" ht="36">
      <c r="A5136" s="13" t="s">
        <v>4963</v>
      </c>
      <c r="B5136" s="14">
        <v>45818</v>
      </c>
      <c r="C5136" s="13" t="s">
        <v>3887</v>
      </c>
      <c r="D5136" s="13" t="s">
        <v>20</v>
      </c>
      <c r="E5136" s="13" t="s">
        <v>24</v>
      </c>
      <c r="F5136" s="15">
        <v>1651</v>
      </c>
      <c r="G5136" s="15">
        <v>0</v>
      </c>
      <c r="H5136" s="15">
        <v>1651</v>
      </c>
      <c r="I5136" s="15">
        <v>1294.8599999999999</v>
      </c>
      <c r="J5136" s="15">
        <v>356.14</v>
      </c>
      <c r="K5136" s="16">
        <v>0.21571169000000001</v>
      </c>
      <c r="L5136" s="13" t="s">
        <v>20</v>
      </c>
    </row>
    <row r="5137" spans="1:12" ht="24">
      <c r="A5137" s="13" t="s">
        <v>659</v>
      </c>
      <c r="B5137" s="14">
        <v>45818</v>
      </c>
      <c r="C5137" s="13" t="s">
        <v>336</v>
      </c>
      <c r="D5137" s="13" t="s">
        <v>70</v>
      </c>
      <c r="E5137" s="13" t="s">
        <v>24</v>
      </c>
      <c r="F5137" s="15">
        <v>0</v>
      </c>
      <c r="G5137" s="15">
        <v>0</v>
      </c>
      <c r="H5137" s="15">
        <v>0</v>
      </c>
      <c r="I5137" s="15">
        <v>117.65</v>
      </c>
      <c r="J5137" s="15">
        <v>-117.65</v>
      </c>
      <c r="K5137" s="16">
        <v>0</v>
      </c>
      <c r="L5137" s="13" t="s">
        <v>239</v>
      </c>
    </row>
    <row r="5138" spans="1:12" ht="24">
      <c r="A5138" s="13" t="s">
        <v>3002</v>
      </c>
      <c r="B5138" s="14">
        <v>45818</v>
      </c>
      <c r="C5138" s="13" t="s">
        <v>1694</v>
      </c>
      <c r="D5138" s="13" t="s">
        <v>76</v>
      </c>
      <c r="E5138" s="13" t="s">
        <v>18</v>
      </c>
      <c r="F5138" s="15">
        <v>0</v>
      </c>
      <c r="G5138" s="15">
        <v>0</v>
      </c>
      <c r="H5138" s="15">
        <v>0</v>
      </c>
      <c r="I5138" s="15">
        <v>318.5</v>
      </c>
      <c r="J5138" s="15">
        <v>-318.5</v>
      </c>
      <c r="K5138" s="16">
        <v>0</v>
      </c>
      <c r="L5138" s="13" t="s">
        <v>80</v>
      </c>
    </row>
    <row r="5139" spans="1:12" ht="36">
      <c r="A5139" s="13" t="s">
        <v>1926</v>
      </c>
      <c r="B5139" s="14">
        <v>45818</v>
      </c>
      <c r="C5139" s="13" t="s">
        <v>1927</v>
      </c>
      <c r="D5139" s="13" t="s">
        <v>76</v>
      </c>
      <c r="E5139" s="13" t="s">
        <v>18</v>
      </c>
      <c r="F5139" s="15">
        <v>0</v>
      </c>
      <c r="G5139" s="15">
        <v>0</v>
      </c>
      <c r="H5139" s="15">
        <v>0</v>
      </c>
      <c r="I5139" s="15">
        <v>1371.92</v>
      </c>
      <c r="J5139" s="15">
        <v>-1371.92</v>
      </c>
      <c r="K5139" s="16">
        <v>0</v>
      </c>
      <c r="L5139" s="13" t="s">
        <v>1928</v>
      </c>
    </row>
    <row r="5140" spans="1:12" ht="24">
      <c r="A5140" s="13" t="s">
        <v>4262</v>
      </c>
      <c r="B5140" s="14">
        <v>45818</v>
      </c>
      <c r="C5140" s="13" t="s">
        <v>95</v>
      </c>
      <c r="D5140" s="13" t="s">
        <v>70</v>
      </c>
      <c r="E5140" s="13" t="s">
        <v>24</v>
      </c>
      <c r="F5140" s="15">
        <v>0</v>
      </c>
      <c r="G5140" s="15">
        <v>0</v>
      </c>
      <c r="H5140" s="15">
        <v>0</v>
      </c>
      <c r="I5140" s="15">
        <v>-682.37</v>
      </c>
      <c r="J5140" s="15">
        <v>682.37</v>
      </c>
      <c r="K5140" s="16">
        <v>0</v>
      </c>
      <c r="L5140" s="13" t="s">
        <v>243</v>
      </c>
    </row>
    <row r="5141" spans="1:12" ht="36">
      <c r="A5141" s="13" t="s">
        <v>3372</v>
      </c>
      <c r="B5141" s="14">
        <v>45818</v>
      </c>
      <c r="C5141" s="13" t="s">
        <v>592</v>
      </c>
      <c r="D5141" s="13" t="s">
        <v>106</v>
      </c>
      <c r="E5141" s="13" t="s">
        <v>33</v>
      </c>
      <c r="F5141" s="15">
        <v>0</v>
      </c>
      <c r="G5141" s="15">
        <v>0</v>
      </c>
      <c r="H5141" s="15">
        <v>0</v>
      </c>
      <c r="I5141" s="15">
        <v>1732.94</v>
      </c>
      <c r="J5141" s="15">
        <v>-1732.94</v>
      </c>
      <c r="K5141" s="16">
        <v>0</v>
      </c>
      <c r="L5141" s="13" t="s">
        <v>142</v>
      </c>
    </row>
    <row r="5142" spans="1:12" ht="24">
      <c r="A5142" s="13" t="s">
        <v>4642</v>
      </c>
      <c r="B5142" s="14">
        <v>45818</v>
      </c>
      <c r="C5142" s="13" t="s">
        <v>170</v>
      </c>
      <c r="D5142" s="13" t="s">
        <v>81</v>
      </c>
      <c r="E5142" s="13" t="s">
        <v>24</v>
      </c>
      <c r="F5142" s="15">
        <v>0</v>
      </c>
      <c r="G5142" s="15">
        <v>0</v>
      </c>
      <c r="H5142" s="15">
        <v>0</v>
      </c>
      <c r="I5142" s="15">
        <v>52.77</v>
      </c>
      <c r="J5142" s="15">
        <v>-52.77</v>
      </c>
      <c r="K5142" s="16">
        <v>0</v>
      </c>
      <c r="L5142" s="13" t="s">
        <v>247</v>
      </c>
    </row>
    <row r="5143" spans="1:12">
      <c r="A5143" s="13" t="s">
        <v>4124</v>
      </c>
      <c r="B5143" s="14">
        <v>45818</v>
      </c>
      <c r="C5143" s="13" t="s">
        <v>540</v>
      </c>
      <c r="D5143" s="13" t="s">
        <v>59</v>
      </c>
      <c r="E5143" s="13" t="s">
        <v>18</v>
      </c>
      <c r="F5143" s="15">
        <v>0</v>
      </c>
      <c r="G5143" s="15">
        <v>0</v>
      </c>
      <c r="H5143" s="15">
        <v>0</v>
      </c>
      <c r="I5143" s="15">
        <v>-6872.67</v>
      </c>
      <c r="J5143" s="15">
        <v>6872.67</v>
      </c>
      <c r="K5143" s="16">
        <v>0</v>
      </c>
      <c r="L5143" s="13" t="s">
        <v>247</v>
      </c>
    </row>
    <row r="5144" spans="1:12">
      <c r="A5144" s="13" t="s">
        <v>4056</v>
      </c>
      <c r="B5144" s="14">
        <v>45818</v>
      </c>
      <c r="C5144" s="13" t="s">
        <v>4057</v>
      </c>
      <c r="D5144" s="13" t="s">
        <v>30</v>
      </c>
      <c r="E5144" s="13" t="s">
        <v>33</v>
      </c>
      <c r="F5144" s="15">
        <v>0</v>
      </c>
      <c r="G5144" s="15">
        <v>0</v>
      </c>
      <c r="H5144" s="15">
        <v>0</v>
      </c>
      <c r="I5144" s="15">
        <v>-864.9</v>
      </c>
      <c r="J5144" s="15">
        <v>864.9</v>
      </c>
      <c r="K5144" s="16">
        <v>0</v>
      </c>
      <c r="L5144" s="13" t="s">
        <v>573</v>
      </c>
    </row>
    <row r="5145" spans="1:12" ht="24">
      <c r="A5145" s="13" t="s">
        <v>3583</v>
      </c>
      <c r="B5145" s="14">
        <v>45818</v>
      </c>
      <c r="C5145" s="13" t="s">
        <v>3182</v>
      </c>
      <c r="D5145" s="13" t="s">
        <v>120</v>
      </c>
      <c r="E5145" s="13" t="s">
        <v>24</v>
      </c>
      <c r="F5145" s="15">
        <v>223.39</v>
      </c>
      <c r="G5145" s="15">
        <v>0</v>
      </c>
      <c r="H5145" s="15">
        <v>223.39</v>
      </c>
      <c r="I5145" s="15">
        <v>201.05</v>
      </c>
      <c r="J5145" s="15">
        <v>22.34</v>
      </c>
      <c r="K5145" s="16">
        <v>0.10000448000000001</v>
      </c>
      <c r="L5145" s="13" t="s">
        <v>120</v>
      </c>
    </row>
    <row r="5146" spans="1:12" ht="36">
      <c r="A5146" s="13" t="s">
        <v>4920</v>
      </c>
      <c r="B5146" s="14">
        <v>45818</v>
      </c>
      <c r="C5146" s="13" t="s">
        <v>4082</v>
      </c>
      <c r="D5146" s="13" t="s">
        <v>76</v>
      </c>
      <c r="E5146" s="13" t="s">
        <v>18</v>
      </c>
      <c r="F5146" s="15">
        <v>0</v>
      </c>
      <c r="G5146" s="15">
        <v>0</v>
      </c>
      <c r="H5146" s="15">
        <v>0</v>
      </c>
      <c r="I5146" s="15">
        <v>705.25</v>
      </c>
      <c r="J5146" s="15">
        <v>-705.25</v>
      </c>
      <c r="K5146" s="16">
        <v>0</v>
      </c>
      <c r="L5146" s="13" t="s">
        <v>80</v>
      </c>
    </row>
    <row r="5147" spans="1:12">
      <c r="A5147" s="13" t="s">
        <v>4948</v>
      </c>
      <c r="B5147" s="14">
        <v>45818</v>
      </c>
      <c r="C5147" s="13" t="s">
        <v>2725</v>
      </c>
      <c r="D5147" s="13" t="s">
        <v>45</v>
      </c>
      <c r="E5147" s="13" t="s">
        <v>24</v>
      </c>
      <c r="F5147" s="15">
        <v>0</v>
      </c>
      <c r="G5147" s="15">
        <v>0</v>
      </c>
      <c r="H5147" s="15">
        <v>0</v>
      </c>
      <c r="I5147" s="15">
        <v>15.54</v>
      </c>
      <c r="J5147" s="15">
        <v>-15.54</v>
      </c>
      <c r="K5147" s="16">
        <v>0</v>
      </c>
      <c r="L5147" s="13" t="s">
        <v>241</v>
      </c>
    </row>
    <row r="5148" spans="1:12" ht="36">
      <c r="A5148" s="13" t="s">
        <v>4964</v>
      </c>
      <c r="B5148" s="14">
        <v>45818</v>
      </c>
      <c r="C5148" s="13" t="s">
        <v>3887</v>
      </c>
      <c r="D5148" s="13" t="s">
        <v>20</v>
      </c>
      <c r="E5148" s="13" t="s">
        <v>24</v>
      </c>
      <c r="F5148" s="15">
        <v>2284.98</v>
      </c>
      <c r="G5148" s="15">
        <v>0</v>
      </c>
      <c r="H5148" s="15">
        <v>2284.98</v>
      </c>
      <c r="I5148" s="15">
        <v>1963.09</v>
      </c>
      <c r="J5148" s="15">
        <v>321.89</v>
      </c>
      <c r="K5148" s="16">
        <v>0.14087213000000001</v>
      </c>
      <c r="L5148" s="13" t="s">
        <v>20</v>
      </c>
    </row>
    <row r="5149" spans="1:12" ht="36">
      <c r="A5149" s="13" t="s">
        <v>4918</v>
      </c>
      <c r="B5149" s="14">
        <v>45818</v>
      </c>
      <c r="C5149" s="13" t="s">
        <v>3887</v>
      </c>
      <c r="D5149" s="13" t="s">
        <v>20</v>
      </c>
      <c r="E5149" s="13" t="s">
        <v>24</v>
      </c>
      <c r="F5149" s="15">
        <v>0</v>
      </c>
      <c r="G5149" s="15">
        <v>0</v>
      </c>
      <c r="H5149" s="15">
        <v>0</v>
      </c>
      <c r="I5149" s="15">
        <v>11.32</v>
      </c>
      <c r="J5149" s="15">
        <v>-11.32</v>
      </c>
      <c r="K5149" s="16">
        <v>0</v>
      </c>
      <c r="L5149" s="13" t="s">
        <v>20</v>
      </c>
    </row>
    <row r="5150" spans="1:12" ht="48">
      <c r="A5150" s="13" t="s">
        <v>4965</v>
      </c>
      <c r="B5150" s="14">
        <v>45818</v>
      </c>
      <c r="C5150" s="13" t="s">
        <v>329</v>
      </c>
      <c r="D5150" s="13" t="s">
        <v>70</v>
      </c>
      <c r="E5150" s="13" t="s">
        <v>24</v>
      </c>
      <c r="F5150" s="15">
        <v>377</v>
      </c>
      <c r="G5150" s="15">
        <v>0</v>
      </c>
      <c r="H5150" s="15">
        <v>377</v>
      </c>
      <c r="I5150" s="15">
        <v>294.13</v>
      </c>
      <c r="J5150" s="15">
        <v>82.87</v>
      </c>
      <c r="K5150" s="16">
        <v>0.21981432000000001</v>
      </c>
      <c r="L5150" s="13" t="s">
        <v>243</v>
      </c>
    </row>
    <row r="5151" spans="1:12">
      <c r="A5151" s="13" t="s">
        <v>4966</v>
      </c>
      <c r="B5151" s="14">
        <v>45818</v>
      </c>
      <c r="C5151" s="13" t="s">
        <v>21</v>
      </c>
      <c r="D5151" s="13" t="s">
        <v>20</v>
      </c>
      <c r="E5151" s="13" t="s">
        <v>24</v>
      </c>
      <c r="F5151" s="15">
        <v>35976.269999999997</v>
      </c>
      <c r="G5151" s="15">
        <v>0</v>
      </c>
      <c r="H5151" s="15">
        <v>35976.269999999997</v>
      </c>
      <c r="I5151" s="15">
        <v>27143.84</v>
      </c>
      <c r="J5151" s="15">
        <v>8832.43</v>
      </c>
      <c r="K5151" s="16">
        <v>0.24550711</v>
      </c>
      <c r="L5151" s="13" t="s">
        <v>245</v>
      </c>
    </row>
    <row r="5152" spans="1:12" ht="36">
      <c r="A5152" s="13" t="s">
        <v>4967</v>
      </c>
      <c r="B5152" s="14">
        <v>45818</v>
      </c>
      <c r="C5152" s="13" t="s">
        <v>3887</v>
      </c>
      <c r="D5152" s="13" t="s">
        <v>20</v>
      </c>
      <c r="E5152" s="13" t="s">
        <v>24</v>
      </c>
      <c r="F5152" s="15">
        <v>1054.25</v>
      </c>
      <c r="G5152" s="15">
        <v>0</v>
      </c>
      <c r="H5152" s="15">
        <v>1054.25</v>
      </c>
      <c r="I5152" s="15">
        <v>997.51</v>
      </c>
      <c r="J5152" s="15">
        <v>56.74</v>
      </c>
      <c r="K5152" s="16">
        <v>5.382025E-2</v>
      </c>
      <c r="L5152" s="13" t="s">
        <v>20</v>
      </c>
    </row>
    <row r="5153" spans="1:12">
      <c r="A5153" s="13" t="s">
        <v>4968</v>
      </c>
      <c r="B5153" s="14">
        <v>45818</v>
      </c>
      <c r="C5153" s="13" t="s">
        <v>224</v>
      </c>
      <c r="D5153" s="13" t="s">
        <v>76</v>
      </c>
      <c r="E5153" s="13" t="s">
        <v>18</v>
      </c>
      <c r="F5153" s="15">
        <v>344</v>
      </c>
      <c r="G5153" s="15">
        <v>0</v>
      </c>
      <c r="H5153" s="15">
        <v>344</v>
      </c>
      <c r="I5153" s="15">
        <v>0</v>
      </c>
      <c r="J5153" s="15">
        <v>344</v>
      </c>
      <c r="K5153" s="16">
        <v>1</v>
      </c>
      <c r="L5153" s="13" t="s">
        <v>237</v>
      </c>
    </row>
    <row r="5154" spans="1:12" ht="36">
      <c r="A5154" s="13" t="s">
        <v>4969</v>
      </c>
      <c r="B5154" s="14">
        <v>45818</v>
      </c>
      <c r="C5154" s="13" t="s">
        <v>89</v>
      </c>
      <c r="D5154" s="13" t="s">
        <v>39</v>
      </c>
      <c r="E5154" s="13" t="s">
        <v>33</v>
      </c>
      <c r="F5154" s="15">
        <v>265</v>
      </c>
      <c r="G5154" s="15">
        <v>0</v>
      </c>
      <c r="H5154" s="15">
        <v>265</v>
      </c>
      <c r="I5154" s="15">
        <v>220.24</v>
      </c>
      <c r="J5154" s="15">
        <v>44.76</v>
      </c>
      <c r="K5154" s="16">
        <v>0.16890566000000001</v>
      </c>
      <c r="L5154" s="13" t="s">
        <v>117</v>
      </c>
    </row>
    <row r="5155" spans="1:12" ht="24">
      <c r="A5155" s="13" t="s">
        <v>3322</v>
      </c>
      <c r="B5155" s="14">
        <v>45819</v>
      </c>
      <c r="C5155" s="13" t="s">
        <v>3186</v>
      </c>
      <c r="D5155" s="13" t="s">
        <v>45</v>
      </c>
      <c r="E5155" s="13" t="s">
        <v>24</v>
      </c>
      <c r="F5155" s="15">
        <v>0</v>
      </c>
      <c r="G5155" s="15">
        <v>0</v>
      </c>
      <c r="H5155" s="15">
        <v>0</v>
      </c>
      <c r="I5155" s="15">
        <v>-0.02</v>
      </c>
      <c r="J5155" s="15">
        <v>0.02</v>
      </c>
      <c r="K5155" s="16">
        <v>0</v>
      </c>
      <c r="L5155" s="13" t="s">
        <v>241</v>
      </c>
    </row>
    <row r="5156" spans="1:12" ht="24">
      <c r="A5156" s="13" t="s">
        <v>4163</v>
      </c>
      <c r="B5156" s="14">
        <v>45819</v>
      </c>
      <c r="C5156" s="13" t="s">
        <v>355</v>
      </c>
      <c r="D5156" s="13" t="s">
        <v>76</v>
      </c>
      <c r="E5156" s="13" t="s">
        <v>18</v>
      </c>
      <c r="F5156" s="15">
        <v>0</v>
      </c>
      <c r="G5156" s="15">
        <v>0</v>
      </c>
      <c r="H5156" s="15">
        <v>0</v>
      </c>
      <c r="I5156" s="15">
        <v>-4.8</v>
      </c>
      <c r="J5156" s="15">
        <v>4.8</v>
      </c>
      <c r="K5156" s="16">
        <v>0</v>
      </c>
      <c r="L5156" s="13" t="s">
        <v>113</v>
      </c>
    </row>
    <row r="5157" spans="1:12" ht="36">
      <c r="A5157" s="13" t="s">
        <v>4383</v>
      </c>
      <c r="B5157" s="14">
        <v>45819</v>
      </c>
      <c r="C5157" s="13" t="s">
        <v>3887</v>
      </c>
      <c r="D5157" s="13" t="s">
        <v>20</v>
      </c>
      <c r="E5157" s="13" t="s">
        <v>24</v>
      </c>
      <c r="F5157" s="15">
        <v>0</v>
      </c>
      <c r="G5157" s="15">
        <v>0</v>
      </c>
      <c r="H5157" s="15">
        <v>0</v>
      </c>
      <c r="I5157" s="15">
        <v>-8.9</v>
      </c>
      <c r="J5157" s="15">
        <v>8.9</v>
      </c>
      <c r="K5157" s="16">
        <v>0</v>
      </c>
      <c r="L5157" s="13" t="s">
        <v>20</v>
      </c>
    </row>
    <row r="5158" spans="1:12" ht="36">
      <c r="A5158" s="13" t="s">
        <v>4391</v>
      </c>
      <c r="B5158" s="14">
        <v>45819</v>
      </c>
      <c r="C5158" s="13" t="s">
        <v>3887</v>
      </c>
      <c r="D5158" s="13" t="s">
        <v>20</v>
      </c>
      <c r="E5158" s="13" t="s">
        <v>24</v>
      </c>
      <c r="F5158" s="15">
        <v>0</v>
      </c>
      <c r="G5158" s="15">
        <v>0</v>
      </c>
      <c r="H5158" s="15">
        <v>0</v>
      </c>
      <c r="I5158" s="15">
        <v>-5.22</v>
      </c>
      <c r="J5158" s="15">
        <v>5.22</v>
      </c>
      <c r="K5158" s="16">
        <v>0</v>
      </c>
      <c r="L5158" s="13" t="s">
        <v>20</v>
      </c>
    </row>
    <row r="5159" spans="1:12">
      <c r="A5159" s="13" t="s">
        <v>3723</v>
      </c>
      <c r="B5159" s="14">
        <v>45819</v>
      </c>
      <c r="C5159" s="13" t="s">
        <v>21</v>
      </c>
      <c r="D5159" s="13" t="s">
        <v>20</v>
      </c>
      <c r="E5159" s="13" t="s">
        <v>24</v>
      </c>
      <c r="F5159" s="15">
        <v>0</v>
      </c>
      <c r="G5159" s="15">
        <v>0</v>
      </c>
      <c r="H5159" s="15">
        <v>0</v>
      </c>
      <c r="I5159" s="15">
        <v>-189.9</v>
      </c>
      <c r="J5159" s="15">
        <v>189.9</v>
      </c>
      <c r="K5159" s="16">
        <v>0</v>
      </c>
      <c r="L5159" s="13" t="s">
        <v>245</v>
      </c>
    </row>
    <row r="5160" spans="1:12">
      <c r="A5160" s="13" t="s">
        <v>471</v>
      </c>
      <c r="B5160" s="14">
        <v>45819</v>
      </c>
      <c r="C5160" s="13" t="s">
        <v>21</v>
      </c>
      <c r="D5160" s="13" t="s">
        <v>20</v>
      </c>
      <c r="E5160" s="13" t="s">
        <v>24</v>
      </c>
      <c r="F5160" s="15">
        <v>0</v>
      </c>
      <c r="G5160" s="15">
        <v>0</v>
      </c>
      <c r="H5160" s="15">
        <v>0</v>
      </c>
      <c r="I5160" s="15">
        <v>2970</v>
      </c>
      <c r="J5160" s="15">
        <v>-2970</v>
      </c>
      <c r="K5160" s="16">
        <v>0</v>
      </c>
      <c r="L5160" s="13" t="s">
        <v>20</v>
      </c>
    </row>
    <row r="5161" spans="1:12" ht="48">
      <c r="A5161" s="13" t="s">
        <v>3149</v>
      </c>
      <c r="B5161" s="14">
        <v>45819</v>
      </c>
      <c r="C5161" s="13" t="s">
        <v>3150</v>
      </c>
      <c r="D5161" s="13" t="s">
        <v>59</v>
      </c>
      <c r="E5161" s="13" t="s">
        <v>18</v>
      </c>
      <c r="F5161" s="15">
        <v>0</v>
      </c>
      <c r="G5161" s="15">
        <v>0</v>
      </c>
      <c r="H5161" s="15">
        <v>0</v>
      </c>
      <c r="I5161" s="15">
        <v>0</v>
      </c>
      <c r="J5161" s="15">
        <v>0</v>
      </c>
      <c r="K5161" s="16">
        <v>0</v>
      </c>
      <c r="L5161" s="13" t="s">
        <v>272</v>
      </c>
    </row>
    <row r="5162" spans="1:12" ht="24">
      <c r="A5162" s="13" t="s">
        <v>1979</v>
      </c>
      <c r="B5162" s="14">
        <v>45819</v>
      </c>
      <c r="C5162" s="13" t="s">
        <v>601</v>
      </c>
      <c r="D5162" s="13" t="s">
        <v>45</v>
      </c>
      <c r="E5162" s="13" t="s">
        <v>24</v>
      </c>
      <c r="F5162" s="15">
        <v>0</v>
      </c>
      <c r="G5162" s="15">
        <v>0</v>
      </c>
      <c r="H5162" s="15">
        <v>0</v>
      </c>
      <c r="I5162" s="15">
        <v>1120</v>
      </c>
      <c r="J5162" s="15">
        <v>-1120</v>
      </c>
      <c r="K5162" s="16">
        <v>0</v>
      </c>
      <c r="L5162" s="13" t="s">
        <v>237</v>
      </c>
    </row>
    <row r="5163" spans="1:12">
      <c r="A5163" s="13" t="s">
        <v>1171</v>
      </c>
      <c r="B5163" s="14">
        <v>45819</v>
      </c>
      <c r="C5163" s="13" t="s">
        <v>611</v>
      </c>
      <c r="D5163" s="13" t="s">
        <v>120</v>
      </c>
      <c r="E5163" s="13" t="s">
        <v>24</v>
      </c>
      <c r="F5163" s="15">
        <v>0</v>
      </c>
      <c r="G5163" s="15">
        <v>917.6</v>
      </c>
      <c r="H5163" s="15">
        <v>917.6</v>
      </c>
      <c r="I5163" s="15">
        <v>176.9</v>
      </c>
      <c r="J5163" s="15">
        <v>740.7</v>
      </c>
      <c r="K5163" s="16">
        <v>0.80721447000000002</v>
      </c>
      <c r="L5163" s="13" t="s">
        <v>2173</v>
      </c>
    </row>
    <row r="5164" spans="1:12" ht="24">
      <c r="A5164" s="13" t="s">
        <v>4559</v>
      </c>
      <c r="B5164" s="14">
        <v>45819</v>
      </c>
      <c r="C5164" s="13" t="s">
        <v>119</v>
      </c>
      <c r="D5164" s="13" t="s">
        <v>70</v>
      </c>
      <c r="E5164" s="13" t="s">
        <v>24</v>
      </c>
      <c r="F5164" s="15">
        <v>0</v>
      </c>
      <c r="G5164" s="15">
        <v>0</v>
      </c>
      <c r="H5164" s="15">
        <v>0</v>
      </c>
      <c r="I5164" s="15">
        <v>-317.76</v>
      </c>
      <c r="J5164" s="15">
        <v>317.76</v>
      </c>
      <c r="K5164" s="16">
        <v>0</v>
      </c>
      <c r="L5164" s="13" t="s">
        <v>239</v>
      </c>
    </row>
    <row r="5165" spans="1:12" ht="24">
      <c r="A5165" s="13" t="s">
        <v>2167</v>
      </c>
      <c r="B5165" s="14">
        <v>45819</v>
      </c>
      <c r="C5165" s="13" t="s">
        <v>146</v>
      </c>
      <c r="D5165" s="13" t="s">
        <v>76</v>
      </c>
      <c r="E5165" s="13" t="s">
        <v>18</v>
      </c>
      <c r="F5165" s="15">
        <v>0</v>
      </c>
      <c r="G5165" s="15">
        <v>0</v>
      </c>
      <c r="H5165" s="15">
        <v>0</v>
      </c>
      <c r="I5165" s="15">
        <v>635.30999999999995</v>
      </c>
      <c r="J5165" s="15">
        <v>-635.30999999999995</v>
      </c>
      <c r="K5165" s="16">
        <v>0</v>
      </c>
      <c r="L5165" s="13" t="s">
        <v>127</v>
      </c>
    </row>
    <row r="5166" spans="1:12" ht="24">
      <c r="A5166" s="13" t="s">
        <v>4970</v>
      </c>
      <c r="B5166" s="14">
        <v>45819</v>
      </c>
      <c r="C5166" s="13" t="s">
        <v>132</v>
      </c>
      <c r="D5166" s="13" t="s">
        <v>15</v>
      </c>
      <c r="E5166" s="13" t="s">
        <v>18</v>
      </c>
      <c r="F5166" s="15">
        <v>34811</v>
      </c>
      <c r="G5166" s="15">
        <v>0</v>
      </c>
      <c r="H5166" s="15">
        <v>34811</v>
      </c>
      <c r="I5166" s="15">
        <v>26521.58</v>
      </c>
      <c r="J5166" s="15">
        <v>8289.42</v>
      </c>
      <c r="K5166" s="16">
        <v>0.23812644999999999</v>
      </c>
      <c r="L5166" s="13" t="s">
        <v>240</v>
      </c>
    </row>
    <row r="5167" spans="1:12" ht="24">
      <c r="A5167" s="13" t="s">
        <v>4971</v>
      </c>
      <c r="B5167" s="14">
        <v>45819</v>
      </c>
      <c r="C5167" s="13" t="s">
        <v>676</v>
      </c>
      <c r="D5167" s="13" t="s">
        <v>106</v>
      </c>
      <c r="E5167" s="13" t="s">
        <v>33</v>
      </c>
      <c r="F5167" s="15">
        <v>6980</v>
      </c>
      <c r="G5167" s="15">
        <v>0</v>
      </c>
      <c r="H5167" s="15">
        <v>6980</v>
      </c>
      <c r="I5167" s="15">
        <v>471</v>
      </c>
      <c r="J5167" s="15">
        <v>6509</v>
      </c>
      <c r="K5167" s="16">
        <v>0.93252148999999995</v>
      </c>
      <c r="L5167" s="13" t="s">
        <v>573</v>
      </c>
    </row>
    <row r="5168" spans="1:12">
      <c r="A5168" s="13" t="s">
        <v>4404</v>
      </c>
      <c r="B5168" s="14">
        <v>45819</v>
      </c>
      <c r="C5168" s="13" t="s">
        <v>1957</v>
      </c>
      <c r="D5168" s="13" t="s">
        <v>59</v>
      </c>
      <c r="E5168" s="13" t="s">
        <v>18</v>
      </c>
      <c r="F5168" s="15">
        <v>0</v>
      </c>
      <c r="G5168" s="15">
        <v>0</v>
      </c>
      <c r="H5168" s="15">
        <v>0</v>
      </c>
      <c r="I5168" s="15">
        <v>-819.65</v>
      </c>
      <c r="J5168" s="15">
        <v>819.65</v>
      </c>
      <c r="K5168" s="16">
        <v>0</v>
      </c>
      <c r="L5168" s="13" t="s">
        <v>93</v>
      </c>
    </row>
    <row r="5169" spans="1:12" ht="24">
      <c r="A5169" s="13" t="s">
        <v>4164</v>
      </c>
      <c r="B5169" s="14">
        <v>45819</v>
      </c>
      <c r="C5169" s="13" t="s">
        <v>355</v>
      </c>
      <c r="D5169" s="13" t="s">
        <v>76</v>
      </c>
      <c r="E5169" s="13" t="s">
        <v>18</v>
      </c>
      <c r="F5169" s="15">
        <v>0</v>
      </c>
      <c r="G5169" s="15">
        <v>0</v>
      </c>
      <c r="H5169" s="15">
        <v>0</v>
      </c>
      <c r="I5169" s="15">
        <v>-257.81</v>
      </c>
      <c r="J5169" s="15">
        <v>257.81</v>
      </c>
      <c r="K5169" s="16">
        <v>0</v>
      </c>
      <c r="L5169" s="13" t="s">
        <v>113</v>
      </c>
    </row>
    <row r="5170" spans="1:12" ht="24">
      <c r="A5170" s="13" t="s">
        <v>4797</v>
      </c>
      <c r="B5170" s="14">
        <v>45819</v>
      </c>
      <c r="C5170" s="13" t="s">
        <v>4798</v>
      </c>
      <c r="D5170" s="13" t="s">
        <v>106</v>
      </c>
      <c r="E5170" s="13" t="s">
        <v>33</v>
      </c>
      <c r="F5170" s="15">
        <v>0</v>
      </c>
      <c r="G5170" s="15">
        <v>0</v>
      </c>
      <c r="H5170" s="15">
        <v>0</v>
      </c>
      <c r="I5170" s="15">
        <v>-365.39</v>
      </c>
      <c r="J5170" s="15">
        <v>365.39</v>
      </c>
      <c r="K5170" s="16">
        <v>0</v>
      </c>
      <c r="L5170" s="13" t="s">
        <v>573</v>
      </c>
    </row>
    <row r="5171" spans="1:12" ht="24">
      <c r="A5171" s="13" t="s">
        <v>4946</v>
      </c>
      <c r="B5171" s="14">
        <v>45819</v>
      </c>
      <c r="C5171" s="13" t="s">
        <v>101</v>
      </c>
      <c r="D5171" s="13" t="s">
        <v>70</v>
      </c>
      <c r="E5171" s="13" t="s">
        <v>24</v>
      </c>
      <c r="F5171" s="15">
        <v>0</v>
      </c>
      <c r="G5171" s="15">
        <v>0</v>
      </c>
      <c r="H5171" s="15">
        <v>0</v>
      </c>
      <c r="I5171" s="15">
        <v>-47.22</v>
      </c>
      <c r="J5171" s="15">
        <v>47.22</v>
      </c>
      <c r="K5171" s="16">
        <v>0</v>
      </c>
      <c r="L5171" s="13" t="s">
        <v>239</v>
      </c>
    </row>
    <row r="5172" spans="1:12" ht="24">
      <c r="A5172" s="13" t="s">
        <v>4800</v>
      </c>
      <c r="B5172" s="14">
        <v>45819</v>
      </c>
      <c r="C5172" s="13" t="s">
        <v>199</v>
      </c>
      <c r="D5172" s="13" t="s">
        <v>76</v>
      </c>
      <c r="E5172" s="13" t="s">
        <v>18</v>
      </c>
      <c r="F5172" s="15">
        <v>83694</v>
      </c>
      <c r="G5172" s="15">
        <v>0</v>
      </c>
      <c r="H5172" s="15">
        <v>83694</v>
      </c>
      <c r="I5172" s="15">
        <v>58615.48</v>
      </c>
      <c r="J5172" s="15">
        <v>25078.52</v>
      </c>
      <c r="K5172" s="16">
        <v>0.29964537000000002</v>
      </c>
      <c r="L5172" s="13" t="s">
        <v>238</v>
      </c>
    </row>
    <row r="5173" spans="1:12" ht="24">
      <c r="A5173" s="13" t="s">
        <v>4972</v>
      </c>
      <c r="B5173" s="14">
        <v>45819</v>
      </c>
      <c r="C5173" s="13" t="s">
        <v>170</v>
      </c>
      <c r="D5173" s="13" t="s">
        <v>81</v>
      </c>
      <c r="E5173" s="13" t="s">
        <v>24</v>
      </c>
      <c r="F5173" s="15">
        <v>1865</v>
      </c>
      <c r="G5173" s="15">
        <v>0</v>
      </c>
      <c r="H5173" s="15">
        <v>1865</v>
      </c>
      <c r="I5173" s="15">
        <v>1371.09</v>
      </c>
      <c r="J5173" s="15">
        <v>493.91</v>
      </c>
      <c r="K5173" s="16">
        <v>0.26483109999999999</v>
      </c>
      <c r="L5173" s="13" t="s">
        <v>247</v>
      </c>
    </row>
    <row r="5174" spans="1:12" ht="48">
      <c r="A5174" s="13" t="s">
        <v>4973</v>
      </c>
      <c r="B5174" s="14">
        <v>45819</v>
      </c>
      <c r="C5174" s="13" t="s">
        <v>1721</v>
      </c>
      <c r="D5174" s="13" t="s">
        <v>105</v>
      </c>
      <c r="E5174" s="13" t="s">
        <v>33</v>
      </c>
      <c r="F5174" s="15">
        <v>175</v>
      </c>
      <c r="G5174" s="15">
        <v>0</v>
      </c>
      <c r="H5174" s="15">
        <v>175</v>
      </c>
      <c r="I5174" s="15">
        <v>111.65</v>
      </c>
      <c r="J5174" s="15">
        <v>63.35</v>
      </c>
      <c r="K5174" s="16">
        <v>0.36199999999999999</v>
      </c>
      <c r="L5174" s="13" t="s">
        <v>105</v>
      </c>
    </row>
    <row r="5175" spans="1:12">
      <c r="A5175" s="13" t="s">
        <v>4974</v>
      </c>
      <c r="B5175" s="14">
        <v>45819</v>
      </c>
      <c r="C5175" s="13" t="s">
        <v>62</v>
      </c>
      <c r="D5175" s="13" t="s">
        <v>15</v>
      </c>
      <c r="E5175" s="13" t="s">
        <v>18</v>
      </c>
      <c r="F5175" s="15">
        <v>1800</v>
      </c>
      <c r="G5175" s="15">
        <v>0</v>
      </c>
      <c r="H5175" s="15">
        <v>1800</v>
      </c>
      <c r="I5175" s="15">
        <v>1270.6199999999999</v>
      </c>
      <c r="J5175" s="15">
        <v>529.38</v>
      </c>
      <c r="K5175" s="16">
        <v>0.29409999999999997</v>
      </c>
      <c r="L5175" s="13" t="s">
        <v>238</v>
      </c>
    </row>
    <row r="5176" spans="1:12" ht="24">
      <c r="A5176" s="13" t="s">
        <v>4975</v>
      </c>
      <c r="B5176" s="14">
        <v>45819</v>
      </c>
      <c r="C5176" s="13" t="s">
        <v>1854</v>
      </c>
      <c r="D5176" s="13" t="s">
        <v>30</v>
      </c>
      <c r="E5176" s="13" t="s">
        <v>33</v>
      </c>
      <c r="F5176" s="15">
        <v>77605.05</v>
      </c>
      <c r="G5176" s="15">
        <v>0</v>
      </c>
      <c r="H5176" s="15">
        <v>77605.05</v>
      </c>
      <c r="I5176" s="15">
        <v>69775.960000000006</v>
      </c>
      <c r="J5176" s="15">
        <v>7829.09</v>
      </c>
      <c r="K5176" s="16">
        <v>0.10088377</v>
      </c>
      <c r="L5176" s="13" t="s">
        <v>117</v>
      </c>
    </row>
    <row r="5177" spans="1:12" ht="36">
      <c r="A5177" s="13" t="s">
        <v>3453</v>
      </c>
      <c r="B5177" s="14">
        <v>45819</v>
      </c>
      <c r="C5177" s="13" t="s">
        <v>89</v>
      </c>
      <c r="D5177" s="13" t="s">
        <v>39</v>
      </c>
      <c r="E5177" s="13" t="s">
        <v>33</v>
      </c>
      <c r="F5177" s="15">
        <v>0</v>
      </c>
      <c r="G5177" s="15">
        <v>0</v>
      </c>
      <c r="H5177" s="15">
        <v>0</v>
      </c>
      <c r="I5177" s="15">
        <v>-121.2</v>
      </c>
      <c r="J5177" s="15">
        <v>121.2</v>
      </c>
      <c r="K5177" s="16">
        <v>0</v>
      </c>
      <c r="L5177" s="13" t="s">
        <v>117</v>
      </c>
    </row>
    <row r="5178" spans="1:12" ht="36">
      <c r="A5178" s="13" t="s">
        <v>2565</v>
      </c>
      <c r="B5178" s="14">
        <v>45819</v>
      </c>
      <c r="C5178" s="13" t="s">
        <v>202</v>
      </c>
      <c r="D5178" s="13" t="s">
        <v>59</v>
      </c>
      <c r="E5178" s="13" t="s">
        <v>18</v>
      </c>
      <c r="F5178" s="15">
        <v>0</v>
      </c>
      <c r="G5178" s="15">
        <v>-16.02</v>
      </c>
      <c r="H5178" s="15">
        <v>-16.02</v>
      </c>
      <c r="I5178" s="15">
        <v>6.95</v>
      </c>
      <c r="J5178" s="15">
        <v>-22.97</v>
      </c>
      <c r="K5178" s="16">
        <v>1.4338327099999999</v>
      </c>
      <c r="L5178" s="13" t="s">
        <v>181</v>
      </c>
    </row>
    <row r="5179" spans="1:12" ht="36">
      <c r="A5179" s="13" t="s">
        <v>4884</v>
      </c>
      <c r="B5179" s="14">
        <v>45819</v>
      </c>
      <c r="C5179" s="13" t="s">
        <v>130</v>
      </c>
      <c r="D5179" s="13" t="s">
        <v>93</v>
      </c>
      <c r="E5179" s="13" t="s">
        <v>18</v>
      </c>
      <c r="F5179" s="15">
        <v>0</v>
      </c>
      <c r="G5179" s="15">
        <v>0</v>
      </c>
      <c r="H5179" s="15">
        <v>0</v>
      </c>
      <c r="I5179" s="15">
        <v>128.31</v>
      </c>
      <c r="J5179" s="15">
        <v>-128.31</v>
      </c>
      <c r="K5179" s="16">
        <v>0</v>
      </c>
      <c r="L5179" s="13" t="s">
        <v>3426</v>
      </c>
    </row>
    <row r="5180" spans="1:12" ht="36">
      <c r="A5180" s="13" t="s">
        <v>4976</v>
      </c>
      <c r="B5180" s="14">
        <v>45819</v>
      </c>
      <c r="C5180" s="13" t="s">
        <v>398</v>
      </c>
      <c r="D5180" s="13" t="s">
        <v>76</v>
      </c>
      <c r="E5180" s="13" t="s">
        <v>18</v>
      </c>
      <c r="F5180" s="15">
        <v>24313.7</v>
      </c>
      <c r="G5180" s="15">
        <v>0</v>
      </c>
      <c r="H5180" s="15">
        <v>24313.7</v>
      </c>
      <c r="I5180" s="15">
        <v>17734.87</v>
      </c>
      <c r="J5180" s="15">
        <v>6578.83</v>
      </c>
      <c r="K5180" s="16">
        <v>0.27058119000000003</v>
      </c>
      <c r="L5180" s="13" t="s">
        <v>80</v>
      </c>
    </row>
    <row r="5181" spans="1:12" ht="24">
      <c r="A5181" s="13" t="s">
        <v>3463</v>
      </c>
      <c r="B5181" s="14">
        <v>45819</v>
      </c>
      <c r="C5181" s="13" t="s">
        <v>143</v>
      </c>
      <c r="D5181" s="13" t="s">
        <v>15</v>
      </c>
      <c r="E5181" s="13" t="s">
        <v>18</v>
      </c>
      <c r="F5181" s="15">
        <v>0</v>
      </c>
      <c r="G5181" s="15">
        <v>0</v>
      </c>
      <c r="H5181" s="15">
        <v>0</v>
      </c>
      <c r="I5181" s="15">
        <v>1752.99</v>
      </c>
      <c r="J5181" s="15">
        <v>-1752.99</v>
      </c>
      <c r="K5181" s="16">
        <v>0</v>
      </c>
      <c r="L5181" s="13" t="s">
        <v>234</v>
      </c>
    </row>
    <row r="5182" spans="1:12" ht="36">
      <c r="A5182" s="13" t="s">
        <v>3479</v>
      </c>
      <c r="B5182" s="14">
        <v>45819</v>
      </c>
      <c r="C5182" s="13" t="s">
        <v>2108</v>
      </c>
      <c r="D5182" s="13" t="s">
        <v>59</v>
      </c>
      <c r="E5182" s="13" t="s">
        <v>18</v>
      </c>
      <c r="F5182" s="15">
        <v>0</v>
      </c>
      <c r="G5182" s="15">
        <v>0</v>
      </c>
      <c r="H5182" s="15">
        <v>0</v>
      </c>
      <c r="I5182" s="15">
        <v>104</v>
      </c>
      <c r="J5182" s="15">
        <v>-104</v>
      </c>
      <c r="K5182" s="16">
        <v>0</v>
      </c>
      <c r="L5182" s="13" t="s">
        <v>4201</v>
      </c>
    </row>
    <row r="5183" spans="1:12" ht="36">
      <c r="A5183" s="13" t="s">
        <v>4306</v>
      </c>
      <c r="B5183" s="14">
        <v>45819</v>
      </c>
      <c r="C5183" s="13" t="s">
        <v>3887</v>
      </c>
      <c r="D5183" s="13" t="s">
        <v>20</v>
      </c>
      <c r="E5183" s="13" t="s">
        <v>24</v>
      </c>
      <c r="F5183" s="15">
        <v>0</v>
      </c>
      <c r="G5183" s="15">
        <v>0</v>
      </c>
      <c r="H5183" s="15">
        <v>0</v>
      </c>
      <c r="I5183" s="15">
        <v>-0.43</v>
      </c>
      <c r="J5183" s="15">
        <v>0.43</v>
      </c>
      <c r="K5183" s="16">
        <v>0</v>
      </c>
      <c r="L5183" s="13" t="s">
        <v>20</v>
      </c>
    </row>
    <row r="5184" spans="1:12" ht="36">
      <c r="A5184" s="13" t="s">
        <v>4427</v>
      </c>
      <c r="B5184" s="14">
        <v>45819</v>
      </c>
      <c r="C5184" s="13" t="s">
        <v>157</v>
      </c>
      <c r="D5184" s="13" t="s">
        <v>105</v>
      </c>
      <c r="E5184" s="13" t="s">
        <v>33</v>
      </c>
      <c r="F5184" s="15">
        <v>0</v>
      </c>
      <c r="G5184" s="15">
        <v>-44.07</v>
      </c>
      <c r="H5184" s="15">
        <v>-44.07</v>
      </c>
      <c r="I5184" s="15">
        <v>-36.44</v>
      </c>
      <c r="J5184" s="15">
        <v>-7.63</v>
      </c>
      <c r="K5184" s="16">
        <v>0.17313365</v>
      </c>
      <c r="L5184" s="13" t="s">
        <v>4977</v>
      </c>
    </row>
    <row r="5185" spans="1:12" ht="24">
      <c r="A5185" s="13" t="s">
        <v>4277</v>
      </c>
      <c r="B5185" s="14">
        <v>45819</v>
      </c>
      <c r="C5185" s="13" t="s">
        <v>95</v>
      </c>
      <c r="D5185" s="13" t="s">
        <v>70</v>
      </c>
      <c r="E5185" s="13" t="s">
        <v>24</v>
      </c>
      <c r="F5185" s="15">
        <v>0</v>
      </c>
      <c r="G5185" s="15">
        <v>0</v>
      </c>
      <c r="H5185" s="15">
        <v>0</v>
      </c>
      <c r="I5185" s="15">
        <v>-112.5</v>
      </c>
      <c r="J5185" s="15">
        <v>112.5</v>
      </c>
      <c r="K5185" s="16">
        <v>0</v>
      </c>
      <c r="L5185" s="13" t="s">
        <v>243</v>
      </c>
    </row>
    <row r="5186" spans="1:12" ht="36">
      <c r="A5186" s="13" t="s">
        <v>4964</v>
      </c>
      <c r="B5186" s="14">
        <v>45819</v>
      </c>
      <c r="C5186" s="13" t="s">
        <v>3887</v>
      </c>
      <c r="D5186" s="13" t="s">
        <v>20</v>
      </c>
      <c r="E5186" s="13" t="s">
        <v>24</v>
      </c>
      <c r="F5186" s="15">
        <v>0</v>
      </c>
      <c r="G5186" s="15">
        <v>0</v>
      </c>
      <c r="H5186" s="15">
        <v>0</v>
      </c>
      <c r="I5186" s="15">
        <v>21.58</v>
      </c>
      <c r="J5186" s="15">
        <v>-21.58</v>
      </c>
      <c r="K5186" s="16">
        <v>0</v>
      </c>
      <c r="L5186" s="13" t="s">
        <v>20</v>
      </c>
    </row>
    <row r="5187" spans="1:12" ht="36">
      <c r="A5187" s="13" t="s">
        <v>4978</v>
      </c>
      <c r="B5187" s="14">
        <v>45819</v>
      </c>
      <c r="C5187" s="13" t="s">
        <v>157</v>
      </c>
      <c r="D5187" s="13" t="s">
        <v>30</v>
      </c>
      <c r="E5187" s="13" t="s">
        <v>33</v>
      </c>
      <c r="F5187" s="15">
        <v>613.77</v>
      </c>
      <c r="G5187" s="15">
        <v>0</v>
      </c>
      <c r="H5187" s="15">
        <v>613.77</v>
      </c>
      <c r="I5187" s="15">
        <v>505.91</v>
      </c>
      <c r="J5187" s="15">
        <v>107.86</v>
      </c>
      <c r="K5187" s="16">
        <v>0.17573358</v>
      </c>
      <c r="L5187" s="13" t="s">
        <v>4977</v>
      </c>
    </row>
    <row r="5188" spans="1:12">
      <c r="A5188" s="13" t="s">
        <v>4821</v>
      </c>
      <c r="B5188" s="14">
        <v>45819</v>
      </c>
      <c r="C5188" s="13" t="s">
        <v>60</v>
      </c>
      <c r="D5188" s="13" t="s">
        <v>59</v>
      </c>
      <c r="E5188" s="13" t="s">
        <v>18</v>
      </c>
      <c r="F5188" s="15">
        <v>120699.37</v>
      </c>
      <c r="G5188" s="15">
        <v>0</v>
      </c>
      <c r="H5188" s="15">
        <v>120699.37</v>
      </c>
      <c r="I5188" s="15">
        <v>101909.53</v>
      </c>
      <c r="J5188" s="15">
        <v>18789.84</v>
      </c>
      <c r="K5188" s="16">
        <v>0.15567470999999999</v>
      </c>
      <c r="L5188" s="13" t="s">
        <v>181</v>
      </c>
    </row>
    <row r="5189" spans="1:12" ht="36">
      <c r="A5189" s="13" t="s">
        <v>4962</v>
      </c>
      <c r="B5189" s="14">
        <v>45819</v>
      </c>
      <c r="C5189" s="13" t="s">
        <v>3887</v>
      </c>
      <c r="D5189" s="13" t="s">
        <v>20</v>
      </c>
      <c r="E5189" s="13" t="s">
        <v>24</v>
      </c>
      <c r="F5189" s="15">
        <v>0</v>
      </c>
      <c r="G5189" s="15">
        <v>0</v>
      </c>
      <c r="H5189" s="15">
        <v>0</v>
      </c>
      <c r="I5189" s="15">
        <v>30.48</v>
      </c>
      <c r="J5189" s="15">
        <v>-30.48</v>
      </c>
      <c r="K5189" s="16">
        <v>0</v>
      </c>
      <c r="L5189" s="13" t="s">
        <v>20</v>
      </c>
    </row>
    <row r="5190" spans="1:12" ht="24">
      <c r="A5190" s="13" t="s">
        <v>4890</v>
      </c>
      <c r="B5190" s="14">
        <v>45819</v>
      </c>
      <c r="C5190" s="13" t="s">
        <v>119</v>
      </c>
      <c r="D5190" s="13" t="s">
        <v>244</v>
      </c>
      <c r="E5190" s="13" t="s">
        <v>24</v>
      </c>
      <c r="F5190" s="15">
        <v>0</v>
      </c>
      <c r="G5190" s="15">
        <v>-720</v>
      </c>
      <c r="H5190" s="15">
        <v>-720</v>
      </c>
      <c r="I5190" s="15">
        <v>-536.49</v>
      </c>
      <c r="J5190" s="15">
        <v>-183.51</v>
      </c>
      <c r="K5190" s="16">
        <v>0.25487500000000002</v>
      </c>
      <c r="L5190" s="13" t="s">
        <v>244</v>
      </c>
    </row>
    <row r="5191" spans="1:12" ht="24">
      <c r="A5191" s="13" t="s">
        <v>4979</v>
      </c>
      <c r="B5191" s="14">
        <v>45819</v>
      </c>
      <c r="C5191" s="13" t="s">
        <v>95</v>
      </c>
      <c r="D5191" s="13" t="s">
        <v>70</v>
      </c>
      <c r="E5191" s="13" t="s">
        <v>24</v>
      </c>
      <c r="F5191" s="15">
        <v>1576.21</v>
      </c>
      <c r="G5191" s="15">
        <v>0</v>
      </c>
      <c r="H5191" s="15">
        <v>1576.21</v>
      </c>
      <c r="I5191" s="15">
        <v>1229.44</v>
      </c>
      <c r="J5191" s="15">
        <v>346.77</v>
      </c>
      <c r="K5191" s="16">
        <v>0.22000241000000001</v>
      </c>
      <c r="L5191" s="13" t="s">
        <v>243</v>
      </c>
    </row>
    <row r="5192" spans="1:12">
      <c r="A5192" s="13" t="s">
        <v>4955</v>
      </c>
      <c r="B5192" s="14">
        <v>45819</v>
      </c>
      <c r="C5192" s="13" t="s">
        <v>21</v>
      </c>
      <c r="D5192" s="13" t="s">
        <v>20</v>
      </c>
      <c r="E5192" s="13" t="s">
        <v>24</v>
      </c>
      <c r="F5192" s="15">
        <v>0</v>
      </c>
      <c r="G5192" s="15">
        <v>0</v>
      </c>
      <c r="H5192" s="15">
        <v>0</v>
      </c>
      <c r="I5192" s="15">
        <v>-252.94</v>
      </c>
      <c r="J5192" s="15">
        <v>252.94</v>
      </c>
      <c r="K5192" s="16">
        <v>0</v>
      </c>
      <c r="L5192" s="13" t="s">
        <v>20</v>
      </c>
    </row>
    <row r="5193" spans="1:12">
      <c r="A5193" s="13" t="s">
        <v>4980</v>
      </c>
      <c r="B5193" s="14">
        <v>45819</v>
      </c>
      <c r="C5193" s="13" t="s">
        <v>658</v>
      </c>
      <c r="D5193" s="13" t="s">
        <v>59</v>
      </c>
      <c r="E5193" s="13" t="s">
        <v>24</v>
      </c>
      <c r="F5193" s="15">
        <v>106233.85</v>
      </c>
      <c r="G5193" s="15">
        <v>0</v>
      </c>
      <c r="H5193" s="15">
        <v>106233.85</v>
      </c>
      <c r="I5193" s="15">
        <v>88338.240000000005</v>
      </c>
      <c r="J5193" s="15">
        <v>17895.61</v>
      </c>
      <c r="K5193" s="16">
        <v>0.16845488</v>
      </c>
      <c r="L5193" s="13" t="s">
        <v>181</v>
      </c>
    </row>
    <row r="5194" spans="1:12" ht="24">
      <c r="A5194" s="13" t="s">
        <v>4981</v>
      </c>
      <c r="B5194" s="14">
        <v>45819</v>
      </c>
      <c r="C5194" s="13" t="s">
        <v>1854</v>
      </c>
      <c r="D5194" s="13" t="s">
        <v>30</v>
      </c>
      <c r="E5194" s="13" t="s">
        <v>33</v>
      </c>
      <c r="F5194" s="15">
        <v>1759.5</v>
      </c>
      <c r="G5194" s="15">
        <v>0</v>
      </c>
      <c r="H5194" s="15">
        <v>1759.5</v>
      </c>
      <c r="I5194" s="15">
        <v>1546.24</v>
      </c>
      <c r="J5194" s="15">
        <v>213.26</v>
      </c>
      <c r="K5194" s="16">
        <v>0.12120489</v>
      </c>
      <c r="L5194" s="13" t="s">
        <v>117</v>
      </c>
    </row>
    <row r="5195" spans="1:12" ht="36">
      <c r="A5195" s="13" t="s">
        <v>4982</v>
      </c>
      <c r="B5195" s="14">
        <v>45819</v>
      </c>
      <c r="C5195" s="13" t="s">
        <v>3887</v>
      </c>
      <c r="D5195" s="13" t="s">
        <v>20</v>
      </c>
      <c r="E5195" s="13" t="s">
        <v>24</v>
      </c>
      <c r="F5195" s="15">
        <v>1514.18</v>
      </c>
      <c r="G5195" s="15">
        <v>0</v>
      </c>
      <c r="H5195" s="15">
        <v>1514.18</v>
      </c>
      <c r="I5195" s="15">
        <v>1290.73</v>
      </c>
      <c r="J5195" s="15">
        <v>223.45</v>
      </c>
      <c r="K5195" s="16">
        <v>0.14757161999999999</v>
      </c>
      <c r="L5195" s="13" t="s">
        <v>20</v>
      </c>
    </row>
    <row r="5196" spans="1:12">
      <c r="A5196" s="13" t="s">
        <v>4983</v>
      </c>
      <c r="B5196" s="14">
        <v>45819</v>
      </c>
      <c r="C5196" s="13" t="s">
        <v>327</v>
      </c>
      <c r="D5196" s="13" t="s">
        <v>15</v>
      </c>
      <c r="E5196" s="13" t="s">
        <v>18</v>
      </c>
      <c r="F5196" s="15">
        <v>126</v>
      </c>
      <c r="G5196" s="15">
        <v>0</v>
      </c>
      <c r="H5196" s="15">
        <v>126</v>
      </c>
      <c r="I5196" s="15">
        <v>63</v>
      </c>
      <c r="J5196" s="15">
        <v>63</v>
      </c>
      <c r="K5196" s="16">
        <v>0.5</v>
      </c>
      <c r="L5196" s="13" t="s">
        <v>4984</v>
      </c>
    </row>
    <row r="5197" spans="1:12" ht="24">
      <c r="A5197" s="13" t="s">
        <v>4985</v>
      </c>
      <c r="B5197" s="14">
        <v>45819</v>
      </c>
      <c r="C5197" s="13" t="s">
        <v>1539</v>
      </c>
      <c r="D5197" s="13" t="s">
        <v>45</v>
      </c>
      <c r="E5197" s="13" t="s">
        <v>24</v>
      </c>
      <c r="F5197" s="15">
        <v>676.73</v>
      </c>
      <c r="G5197" s="15">
        <v>0</v>
      </c>
      <c r="H5197" s="15">
        <v>676.73</v>
      </c>
      <c r="I5197" s="15">
        <v>538.96</v>
      </c>
      <c r="J5197" s="15">
        <v>137.77000000000001</v>
      </c>
      <c r="K5197" s="16">
        <v>0.20358192999999999</v>
      </c>
      <c r="L5197" s="13" t="s">
        <v>241</v>
      </c>
    </row>
    <row r="5198" spans="1:12" ht="24">
      <c r="A5198" s="13" t="s">
        <v>4986</v>
      </c>
      <c r="B5198" s="14">
        <v>45819</v>
      </c>
      <c r="C5198" s="13" t="s">
        <v>118</v>
      </c>
      <c r="D5198" s="13" t="s">
        <v>117</v>
      </c>
      <c r="E5198" s="13" t="s">
        <v>33</v>
      </c>
      <c r="F5198" s="15">
        <v>26347.54</v>
      </c>
      <c r="G5198" s="15">
        <v>0</v>
      </c>
      <c r="H5198" s="15">
        <v>26347.54</v>
      </c>
      <c r="I5198" s="15">
        <v>22658.15</v>
      </c>
      <c r="J5198" s="15">
        <v>3689.39</v>
      </c>
      <c r="K5198" s="16">
        <v>0.14002787</v>
      </c>
      <c r="L5198" s="13" t="s">
        <v>117</v>
      </c>
    </row>
    <row r="5199" spans="1:12" ht="36">
      <c r="A5199" s="13" t="s">
        <v>4987</v>
      </c>
      <c r="B5199" s="14">
        <v>45819</v>
      </c>
      <c r="C5199" s="13" t="s">
        <v>3887</v>
      </c>
      <c r="D5199" s="13" t="s">
        <v>20</v>
      </c>
      <c r="E5199" s="13" t="s">
        <v>24</v>
      </c>
      <c r="F5199" s="15">
        <v>2309.02</v>
      </c>
      <c r="G5199" s="15">
        <v>0</v>
      </c>
      <c r="H5199" s="15">
        <v>2309.02</v>
      </c>
      <c r="I5199" s="15">
        <v>1789.34</v>
      </c>
      <c r="J5199" s="15">
        <v>519.67999999999995</v>
      </c>
      <c r="K5199" s="16">
        <v>0.22506518</v>
      </c>
      <c r="L5199" s="13" t="s">
        <v>20</v>
      </c>
    </row>
    <row r="5200" spans="1:12" ht="36">
      <c r="A5200" s="13" t="s">
        <v>4988</v>
      </c>
      <c r="B5200" s="14">
        <v>45819</v>
      </c>
      <c r="C5200" s="13" t="s">
        <v>3887</v>
      </c>
      <c r="D5200" s="13" t="s">
        <v>20</v>
      </c>
      <c r="E5200" s="13" t="s">
        <v>24</v>
      </c>
      <c r="F5200" s="15">
        <v>1215.5999999999999</v>
      </c>
      <c r="G5200" s="15">
        <v>0</v>
      </c>
      <c r="H5200" s="15">
        <v>1215.5999999999999</v>
      </c>
      <c r="I5200" s="15">
        <v>804.07</v>
      </c>
      <c r="J5200" s="15">
        <v>411.53</v>
      </c>
      <c r="K5200" s="16">
        <v>0.33854064</v>
      </c>
      <c r="L5200" s="13" t="s">
        <v>20</v>
      </c>
    </row>
    <row r="5201" spans="1:12" ht="36">
      <c r="A5201" s="13" t="s">
        <v>3372</v>
      </c>
      <c r="B5201" s="14">
        <v>45820</v>
      </c>
      <c r="C5201" s="13" t="s">
        <v>592</v>
      </c>
      <c r="D5201" s="13" t="s">
        <v>106</v>
      </c>
      <c r="E5201" s="13" t="s">
        <v>33</v>
      </c>
      <c r="F5201" s="15">
        <v>0</v>
      </c>
      <c r="G5201" s="15">
        <v>0</v>
      </c>
      <c r="H5201" s="15">
        <v>0</v>
      </c>
      <c r="I5201" s="15">
        <v>-135.82</v>
      </c>
      <c r="J5201" s="15">
        <v>135.82</v>
      </c>
      <c r="K5201" s="16">
        <v>0</v>
      </c>
      <c r="L5201" s="13" t="s">
        <v>142</v>
      </c>
    </row>
    <row r="5202" spans="1:12">
      <c r="A5202" s="13" t="s">
        <v>3454</v>
      </c>
      <c r="B5202" s="14">
        <v>45820</v>
      </c>
      <c r="C5202" s="13" t="s">
        <v>60</v>
      </c>
      <c r="D5202" s="13" t="s">
        <v>59</v>
      </c>
      <c r="E5202" s="13" t="s">
        <v>18</v>
      </c>
      <c r="F5202" s="15">
        <v>0</v>
      </c>
      <c r="G5202" s="15">
        <v>0</v>
      </c>
      <c r="H5202" s="15">
        <v>0</v>
      </c>
      <c r="I5202" s="15">
        <v>-7440</v>
      </c>
      <c r="J5202" s="15">
        <v>7440</v>
      </c>
      <c r="K5202" s="16">
        <v>0</v>
      </c>
      <c r="L5202" s="13" t="s">
        <v>181</v>
      </c>
    </row>
    <row r="5203" spans="1:12" ht="24">
      <c r="A5203" s="13" t="s">
        <v>4130</v>
      </c>
      <c r="B5203" s="14">
        <v>45820</v>
      </c>
      <c r="C5203" s="13" t="s">
        <v>170</v>
      </c>
      <c r="D5203" s="13" t="s">
        <v>81</v>
      </c>
      <c r="E5203" s="13" t="s">
        <v>24</v>
      </c>
      <c r="F5203" s="15">
        <v>0</v>
      </c>
      <c r="G5203" s="15">
        <v>522.20000000000005</v>
      </c>
      <c r="H5203" s="15">
        <v>522.20000000000005</v>
      </c>
      <c r="I5203" s="15">
        <v>341.96</v>
      </c>
      <c r="J5203" s="15">
        <v>180.24</v>
      </c>
      <c r="K5203" s="16">
        <v>0.34515510999999999</v>
      </c>
      <c r="L5203" s="13" t="s">
        <v>247</v>
      </c>
    </row>
    <row r="5204" spans="1:12" ht="24">
      <c r="A5204" s="13" t="s">
        <v>4164</v>
      </c>
      <c r="B5204" s="14">
        <v>45820</v>
      </c>
      <c r="C5204" s="13" t="s">
        <v>355</v>
      </c>
      <c r="D5204" s="13" t="s">
        <v>76</v>
      </c>
      <c r="E5204" s="13" t="s">
        <v>18</v>
      </c>
      <c r="F5204" s="15">
        <v>0</v>
      </c>
      <c r="G5204" s="15">
        <v>0</v>
      </c>
      <c r="H5204" s="15">
        <v>0</v>
      </c>
      <c r="I5204" s="15">
        <v>-25.26</v>
      </c>
      <c r="J5204" s="15">
        <v>25.26</v>
      </c>
      <c r="K5204" s="16">
        <v>0</v>
      </c>
      <c r="L5204" s="13" t="s">
        <v>113</v>
      </c>
    </row>
    <row r="5205" spans="1:12" ht="24">
      <c r="A5205" s="13" t="s">
        <v>4989</v>
      </c>
      <c r="B5205" s="14">
        <v>45820</v>
      </c>
      <c r="C5205" s="13" t="s">
        <v>265</v>
      </c>
      <c r="D5205" s="13" t="s">
        <v>15</v>
      </c>
      <c r="E5205" s="13" t="s">
        <v>18</v>
      </c>
      <c r="F5205" s="15">
        <v>19489.580000000002</v>
      </c>
      <c r="G5205" s="15">
        <v>0</v>
      </c>
      <c r="H5205" s="15">
        <v>19489.580000000002</v>
      </c>
      <c r="I5205" s="15">
        <v>15680.08</v>
      </c>
      <c r="J5205" s="15">
        <v>3809.5</v>
      </c>
      <c r="K5205" s="16">
        <v>0.19546342</v>
      </c>
      <c r="L5205" s="13" t="s">
        <v>234</v>
      </c>
    </row>
    <row r="5206" spans="1:12" ht="36">
      <c r="A5206" s="13" t="s">
        <v>388</v>
      </c>
      <c r="B5206" s="14">
        <v>45820</v>
      </c>
      <c r="C5206" s="13" t="s">
        <v>387</v>
      </c>
      <c r="D5206" s="13" t="s">
        <v>106</v>
      </c>
      <c r="E5206" s="13" t="s">
        <v>33</v>
      </c>
      <c r="F5206" s="15">
        <v>0</v>
      </c>
      <c r="G5206" s="15">
        <v>0</v>
      </c>
      <c r="H5206" s="15">
        <v>0</v>
      </c>
      <c r="I5206" s="15">
        <v>14.97</v>
      </c>
      <c r="J5206" s="15">
        <v>-14.97</v>
      </c>
      <c r="K5206" s="16">
        <v>0</v>
      </c>
      <c r="L5206" s="13" t="s">
        <v>77</v>
      </c>
    </row>
    <row r="5207" spans="1:12" ht="36">
      <c r="A5207" s="13" t="s">
        <v>386</v>
      </c>
      <c r="B5207" s="14">
        <v>45820</v>
      </c>
      <c r="C5207" s="13" t="s">
        <v>387</v>
      </c>
      <c r="D5207" s="13" t="s">
        <v>106</v>
      </c>
      <c r="E5207" s="13" t="s">
        <v>33</v>
      </c>
      <c r="F5207" s="15">
        <v>0</v>
      </c>
      <c r="G5207" s="15">
        <v>0</v>
      </c>
      <c r="H5207" s="15">
        <v>0</v>
      </c>
      <c r="I5207" s="15">
        <v>95.88</v>
      </c>
      <c r="J5207" s="15">
        <v>-95.88</v>
      </c>
      <c r="K5207" s="16">
        <v>0</v>
      </c>
      <c r="L5207" s="13" t="s">
        <v>77</v>
      </c>
    </row>
    <row r="5208" spans="1:12" ht="36">
      <c r="A5208" s="13" t="s">
        <v>437</v>
      </c>
      <c r="B5208" s="14">
        <v>45820</v>
      </c>
      <c r="C5208" s="13" t="s">
        <v>89</v>
      </c>
      <c r="D5208" s="13" t="s">
        <v>39</v>
      </c>
      <c r="E5208" s="13" t="s">
        <v>33</v>
      </c>
      <c r="F5208" s="15">
        <v>0</v>
      </c>
      <c r="G5208" s="15">
        <v>0</v>
      </c>
      <c r="H5208" s="15">
        <v>0</v>
      </c>
      <c r="I5208" s="15">
        <v>93.46</v>
      </c>
      <c r="J5208" s="15">
        <v>-93.46</v>
      </c>
      <c r="K5208" s="16">
        <v>0</v>
      </c>
      <c r="L5208" s="13" t="s">
        <v>117</v>
      </c>
    </row>
    <row r="5209" spans="1:12" ht="24">
      <c r="A5209" s="13" t="s">
        <v>607</v>
      </c>
      <c r="B5209" s="14">
        <v>45820</v>
      </c>
      <c r="C5209" s="13" t="s">
        <v>71</v>
      </c>
      <c r="D5209" s="13" t="s">
        <v>70</v>
      </c>
      <c r="E5209" s="13" t="s">
        <v>24</v>
      </c>
      <c r="F5209" s="15">
        <v>0</v>
      </c>
      <c r="G5209" s="15">
        <v>0</v>
      </c>
      <c r="H5209" s="15">
        <v>0</v>
      </c>
      <c r="I5209" s="15">
        <v>48.63</v>
      </c>
      <c r="J5209" s="15">
        <v>-48.63</v>
      </c>
      <c r="K5209" s="16">
        <v>0</v>
      </c>
      <c r="L5209" s="13" t="s">
        <v>243</v>
      </c>
    </row>
    <row r="5210" spans="1:12" ht="36">
      <c r="A5210" s="13" t="s">
        <v>1595</v>
      </c>
      <c r="B5210" s="14">
        <v>45820</v>
      </c>
      <c r="C5210" s="13" t="s">
        <v>89</v>
      </c>
      <c r="D5210" s="13" t="s">
        <v>39</v>
      </c>
      <c r="E5210" s="13" t="s">
        <v>33</v>
      </c>
      <c r="F5210" s="15">
        <v>0</v>
      </c>
      <c r="G5210" s="15">
        <v>0</v>
      </c>
      <c r="H5210" s="15">
        <v>0</v>
      </c>
      <c r="I5210" s="15">
        <v>282.52</v>
      </c>
      <c r="J5210" s="15">
        <v>-282.52</v>
      </c>
      <c r="K5210" s="16">
        <v>0</v>
      </c>
      <c r="L5210" s="13" t="s">
        <v>117</v>
      </c>
    </row>
    <row r="5211" spans="1:12" ht="36">
      <c r="A5211" s="13" t="s">
        <v>2807</v>
      </c>
      <c r="B5211" s="14">
        <v>45820</v>
      </c>
      <c r="C5211" s="13" t="s">
        <v>89</v>
      </c>
      <c r="D5211" s="13" t="s">
        <v>39</v>
      </c>
      <c r="E5211" s="13" t="s">
        <v>33</v>
      </c>
      <c r="F5211" s="15">
        <v>0</v>
      </c>
      <c r="G5211" s="15">
        <v>0</v>
      </c>
      <c r="H5211" s="15">
        <v>0</v>
      </c>
      <c r="I5211" s="15">
        <v>26.18</v>
      </c>
      <c r="J5211" s="15">
        <v>-26.18</v>
      </c>
      <c r="K5211" s="16">
        <v>0</v>
      </c>
      <c r="L5211" s="13" t="s">
        <v>117</v>
      </c>
    </row>
    <row r="5212" spans="1:12" ht="24">
      <c r="A5212" s="13" t="s">
        <v>1150</v>
      </c>
      <c r="B5212" s="14">
        <v>45820</v>
      </c>
      <c r="C5212" s="13" t="s">
        <v>82</v>
      </c>
      <c r="D5212" s="13" t="s">
        <v>81</v>
      </c>
      <c r="E5212" s="13" t="s">
        <v>24</v>
      </c>
      <c r="F5212" s="15">
        <v>0</v>
      </c>
      <c r="G5212" s="15">
        <v>2891.28</v>
      </c>
      <c r="H5212" s="15">
        <v>2891.28</v>
      </c>
      <c r="I5212" s="15">
        <v>1936</v>
      </c>
      <c r="J5212" s="15">
        <v>955.28</v>
      </c>
      <c r="K5212" s="16">
        <v>0.33040037999999999</v>
      </c>
      <c r="L5212" s="13" t="s">
        <v>241</v>
      </c>
    </row>
    <row r="5213" spans="1:12" ht="24">
      <c r="A5213" s="13" t="s">
        <v>985</v>
      </c>
      <c r="B5213" s="14">
        <v>45820</v>
      </c>
      <c r="C5213" s="13" t="s">
        <v>209</v>
      </c>
      <c r="D5213" s="13" t="s">
        <v>15</v>
      </c>
      <c r="E5213" s="13" t="s">
        <v>18</v>
      </c>
      <c r="F5213" s="15">
        <v>0</v>
      </c>
      <c r="G5213" s="15">
        <v>0</v>
      </c>
      <c r="H5213" s="15">
        <v>0</v>
      </c>
      <c r="I5213" s="15">
        <v>185.9</v>
      </c>
      <c r="J5213" s="15">
        <v>-185.9</v>
      </c>
      <c r="K5213" s="16">
        <v>0</v>
      </c>
      <c r="L5213" s="13" t="s">
        <v>240</v>
      </c>
    </row>
    <row r="5214" spans="1:12">
      <c r="A5214" s="13" t="s">
        <v>2039</v>
      </c>
      <c r="B5214" s="14">
        <v>45820</v>
      </c>
      <c r="C5214" s="13" t="s">
        <v>224</v>
      </c>
      <c r="D5214" s="13" t="s">
        <v>76</v>
      </c>
      <c r="E5214" s="13" t="s">
        <v>18</v>
      </c>
      <c r="F5214" s="15">
        <v>0</v>
      </c>
      <c r="G5214" s="15">
        <v>-4.82</v>
      </c>
      <c r="H5214" s="15">
        <v>-4.82</v>
      </c>
      <c r="I5214" s="15">
        <v>0</v>
      </c>
      <c r="J5214" s="15">
        <v>-4.82</v>
      </c>
      <c r="K5214" s="16">
        <v>1</v>
      </c>
      <c r="L5214" s="13" t="s">
        <v>237</v>
      </c>
    </row>
    <row r="5215" spans="1:12" ht="36">
      <c r="A5215" s="13" t="s">
        <v>4976</v>
      </c>
      <c r="B5215" s="14">
        <v>45820</v>
      </c>
      <c r="C5215" s="13" t="s">
        <v>398</v>
      </c>
      <c r="D5215" s="13" t="s">
        <v>76</v>
      </c>
      <c r="E5215" s="13" t="s">
        <v>18</v>
      </c>
      <c r="F5215" s="15">
        <v>0</v>
      </c>
      <c r="G5215" s="15">
        <v>0</v>
      </c>
      <c r="H5215" s="15">
        <v>0</v>
      </c>
      <c r="I5215" s="15">
        <v>-111.96</v>
      </c>
      <c r="J5215" s="15">
        <v>111.96</v>
      </c>
      <c r="K5215" s="16">
        <v>0</v>
      </c>
      <c r="L5215" s="13" t="s">
        <v>80</v>
      </c>
    </row>
    <row r="5216" spans="1:12" ht="24">
      <c r="A5216" s="13" t="s">
        <v>2603</v>
      </c>
      <c r="B5216" s="14">
        <v>45820</v>
      </c>
      <c r="C5216" s="13" t="s">
        <v>1694</v>
      </c>
      <c r="D5216" s="13" t="s">
        <v>76</v>
      </c>
      <c r="E5216" s="13" t="s">
        <v>18</v>
      </c>
      <c r="F5216" s="15">
        <v>0</v>
      </c>
      <c r="G5216" s="15">
        <v>0</v>
      </c>
      <c r="H5216" s="15">
        <v>0</v>
      </c>
      <c r="I5216" s="15">
        <v>58.19</v>
      </c>
      <c r="J5216" s="15">
        <v>-58.19</v>
      </c>
      <c r="K5216" s="16">
        <v>0</v>
      </c>
      <c r="L5216" s="13" t="s">
        <v>80</v>
      </c>
    </row>
    <row r="5217" spans="1:12" ht="24">
      <c r="A5217" s="13" t="s">
        <v>4669</v>
      </c>
      <c r="B5217" s="14">
        <v>45820</v>
      </c>
      <c r="C5217" s="13" t="s">
        <v>4670</v>
      </c>
      <c r="D5217" s="13" t="s">
        <v>45</v>
      </c>
      <c r="E5217" s="13" t="s">
        <v>24</v>
      </c>
      <c r="F5217" s="15">
        <v>27667</v>
      </c>
      <c r="G5217" s="15">
        <v>0</v>
      </c>
      <c r="H5217" s="15">
        <v>27667</v>
      </c>
      <c r="I5217" s="15">
        <v>21209.439999999999</v>
      </c>
      <c r="J5217" s="15">
        <v>6457.56</v>
      </c>
      <c r="K5217" s="16">
        <v>0.23340296999999999</v>
      </c>
      <c r="L5217" s="13" t="s">
        <v>241</v>
      </c>
    </row>
    <row r="5218" spans="1:12" ht="36">
      <c r="A5218" s="13" t="s">
        <v>3507</v>
      </c>
      <c r="B5218" s="14">
        <v>45820</v>
      </c>
      <c r="C5218" s="13" t="s">
        <v>3887</v>
      </c>
      <c r="D5218" s="13" t="s">
        <v>20</v>
      </c>
      <c r="E5218" s="13" t="s">
        <v>24</v>
      </c>
      <c r="F5218" s="15">
        <v>0</v>
      </c>
      <c r="G5218" s="15">
        <v>0</v>
      </c>
      <c r="H5218" s="15">
        <v>0</v>
      </c>
      <c r="I5218" s="15">
        <v>50</v>
      </c>
      <c r="J5218" s="15">
        <v>-50</v>
      </c>
      <c r="K5218" s="16">
        <v>0</v>
      </c>
      <c r="L5218" s="13" t="s">
        <v>20</v>
      </c>
    </row>
    <row r="5219" spans="1:12" ht="36">
      <c r="A5219" s="13" t="s">
        <v>4920</v>
      </c>
      <c r="B5219" s="14">
        <v>45820</v>
      </c>
      <c r="C5219" s="13" t="s">
        <v>4082</v>
      </c>
      <c r="D5219" s="13" t="s">
        <v>76</v>
      </c>
      <c r="E5219" s="13" t="s">
        <v>18</v>
      </c>
      <c r="F5219" s="15">
        <v>0</v>
      </c>
      <c r="G5219" s="15">
        <v>0</v>
      </c>
      <c r="H5219" s="15">
        <v>0</v>
      </c>
      <c r="I5219" s="15">
        <v>-20.46</v>
      </c>
      <c r="J5219" s="15">
        <v>20.46</v>
      </c>
      <c r="K5219" s="16">
        <v>0</v>
      </c>
      <c r="L5219" s="13" t="s">
        <v>80</v>
      </c>
    </row>
    <row r="5220" spans="1:12" ht="24">
      <c r="A5220" s="13" t="s">
        <v>4011</v>
      </c>
      <c r="B5220" s="14">
        <v>45820</v>
      </c>
      <c r="C5220" s="13" t="s">
        <v>355</v>
      </c>
      <c r="D5220" s="13" t="s">
        <v>76</v>
      </c>
      <c r="E5220" s="13" t="s">
        <v>18</v>
      </c>
      <c r="F5220" s="15">
        <v>0</v>
      </c>
      <c r="G5220" s="15">
        <v>0</v>
      </c>
      <c r="H5220" s="15">
        <v>0</v>
      </c>
      <c r="I5220" s="15">
        <v>351.75</v>
      </c>
      <c r="J5220" s="15">
        <v>-351.75</v>
      </c>
      <c r="K5220" s="16">
        <v>0</v>
      </c>
      <c r="L5220" s="13" t="s">
        <v>234</v>
      </c>
    </row>
    <row r="5221" spans="1:12">
      <c r="A5221" s="13" t="s">
        <v>4404</v>
      </c>
      <c r="B5221" s="14">
        <v>45820</v>
      </c>
      <c r="C5221" s="13" t="s">
        <v>1957</v>
      </c>
      <c r="D5221" s="13" t="s">
        <v>59</v>
      </c>
      <c r="E5221" s="13" t="s">
        <v>18</v>
      </c>
      <c r="F5221" s="15">
        <v>0</v>
      </c>
      <c r="G5221" s="15">
        <v>0</v>
      </c>
      <c r="H5221" s="15">
        <v>0</v>
      </c>
      <c r="I5221" s="15">
        <v>-45.73</v>
      </c>
      <c r="J5221" s="15">
        <v>45.73</v>
      </c>
      <c r="K5221" s="16">
        <v>0</v>
      </c>
      <c r="L5221" s="13" t="s">
        <v>93</v>
      </c>
    </row>
    <row r="5222" spans="1:12">
      <c r="A5222" s="13" t="s">
        <v>4066</v>
      </c>
      <c r="B5222" s="14">
        <v>45820</v>
      </c>
      <c r="C5222" s="13" t="s">
        <v>224</v>
      </c>
      <c r="D5222" s="13" t="s">
        <v>76</v>
      </c>
      <c r="E5222" s="13" t="s">
        <v>18</v>
      </c>
      <c r="F5222" s="15">
        <v>0</v>
      </c>
      <c r="G5222" s="15">
        <v>378</v>
      </c>
      <c r="H5222" s="15">
        <v>378</v>
      </c>
      <c r="I5222" s="15">
        <v>0</v>
      </c>
      <c r="J5222" s="15">
        <v>378</v>
      </c>
      <c r="K5222" s="16">
        <v>1</v>
      </c>
      <c r="L5222" s="13" t="s">
        <v>237</v>
      </c>
    </row>
    <row r="5223" spans="1:12" ht="24">
      <c r="A5223" s="13" t="s">
        <v>4946</v>
      </c>
      <c r="B5223" s="14">
        <v>45820</v>
      </c>
      <c r="C5223" s="13" t="s">
        <v>101</v>
      </c>
      <c r="D5223" s="13" t="s">
        <v>70</v>
      </c>
      <c r="E5223" s="13" t="s">
        <v>24</v>
      </c>
      <c r="F5223" s="15">
        <v>0</v>
      </c>
      <c r="G5223" s="15">
        <v>0</v>
      </c>
      <c r="H5223" s="15">
        <v>0</v>
      </c>
      <c r="I5223" s="15">
        <v>-426.48</v>
      </c>
      <c r="J5223" s="15">
        <v>426.48</v>
      </c>
      <c r="K5223" s="16">
        <v>0</v>
      </c>
      <c r="L5223" s="13" t="s">
        <v>239</v>
      </c>
    </row>
    <row r="5224" spans="1:12" ht="24">
      <c r="A5224" s="13" t="s">
        <v>4800</v>
      </c>
      <c r="B5224" s="14">
        <v>45820</v>
      </c>
      <c r="C5224" s="13" t="s">
        <v>199</v>
      </c>
      <c r="D5224" s="13" t="s">
        <v>76</v>
      </c>
      <c r="E5224" s="13" t="s">
        <v>18</v>
      </c>
      <c r="F5224" s="15">
        <v>0</v>
      </c>
      <c r="G5224" s="15">
        <v>0</v>
      </c>
      <c r="H5224" s="15">
        <v>0</v>
      </c>
      <c r="I5224" s="15">
        <v>10</v>
      </c>
      <c r="J5224" s="15">
        <v>-10</v>
      </c>
      <c r="K5224" s="16">
        <v>0</v>
      </c>
      <c r="L5224" s="13" t="s">
        <v>238</v>
      </c>
    </row>
    <row r="5225" spans="1:12" ht="24">
      <c r="A5225" s="13" t="s">
        <v>4805</v>
      </c>
      <c r="B5225" s="14">
        <v>45820</v>
      </c>
      <c r="C5225" s="13" t="s">
        <v>4806</v>
      </c>
      <c r="D5225" s="13" t="s">
        <v>1040</v>
      </c>
      <c r="E5225" s="13" t="s">
        <v>18</v>
      </c>
      <c r="F5225" s="15">
        <v>0</v>
      </c>
      <c r="G5225" s="15">
        <v>0</v>
      </c>
      <c r="H5225" s="15">
        <v>0</v>
      </c>
      <c r="I5225" s="15">
        <v>10</v>
      </c>
      <c r="J5225" s="15">
        <v>-10</v>
      </c>
      <c r="K5225" s="16">
        <v>0</v>
      </c>
      <c r="L5225" s="13" t="s">
        <v>4930</v>
      </c>
    </row>
    <row r="5226" spans="1:12">
      <c r="A5226" s="13" t="s">
        <v>4905</v>
      </c>
      <c r="B5226" s="14">
        <v>45820</v>
      </c>
      <c r="C5226" s="13" t="s">
        <v>21</v>
      </c>
      <c r="D5226" s="13" t="s">
        <v>20</v>
      </c>
      <c r="E5226" s="13" t="s">
        <v>24</v>
      </c>
      <c r="F5226" s="15">
        <v>0</v>
      </c>
      <c r="G5226" s="15">
        <v>-750</v>
      </c>
      <c r="H5226" s="15">
        <v>-750</v>
      </c>
      <c r="I5226" s="15">
        <v>-600</v>
      </c>
      <c r="J5226" s="15">
        <v>-150</v>
      </c>
      <c r="K5226" s="16">
        <v>0.2</v>
      </c>
      <c r="L5226" s="13" t="s">
        <v>245</v>
      </c>
    </row>
    <row r="5227" spans="1:12">
      <c r="A5227" s="13" t="s">
        <v>4878</v>
      </c>
      <c r="B5227" s="14">
        <v>45820</v>
      </c>
      <c r="C5227" s="13" t="s">
        <v>224</v>
      </c>
      <c r="D5227" s="13" t="s">
        <v>76</v>
      </c>
      <c r="E5227" s="13" t="s">
        <v>18</v>
      </c>
      <c r="F5227" s="15">
        <v>0</v>
      </c>
      <c r="G5227" s="15">
        <v>315</v>
      </c>
      <c r="H5227" s="15">
        <v>315</v>
      </c>
      <c r="I5227" s="15">
        <v>0</v>
      </c>
      <c r="J5227" s="15">
        <v>315</v>
      </c>
      <c r="K5227" s="16">
        <v>1</v>
      </c>
      <c r="L5227" s="13" t="s">
        <v>237</v>
      </c>
    </row>
    <row r="5228" spans="1:12">
      <c r="A5228" s="13" t="s">
        <v>4843</v>
      </c>
      <c r="B5228" s="14">
        <v>45820</v>
      </c>
      <c r="C5228" s="13" t="s">
        <v>21</v>
      </c>
      <c r="D5228" s="13" t="s">
        <v>20</v>
      </c>
      <c r="E5228" s="13" t="s">
        <v>24</v>
      </c>
      <c r="F5228" s="15">
        <v>0</v>
      </c>
      <c r="G5228" s="15">
        <v>0</v>
      </c>
      <c r="H5228" s="15">
        <v>0</v>
      </c>
      <c r="I5228" s="15">
        <v>-1149.0999999999999</v>
      </c>
      <c r="J5228" s="15">
        <v>1149.0999999999999</v>
      </c>
      <c r="K5228" s="16">
        <v>0</v>
      </c>
      <c r="L5228" s="13" t="s">
        <v>245</v>
      </c>
    </row>
    <row r="5229" spans="1:12">
      <c r="A5229" s="13" t="s">
        <v>4983</v>
      </c>
      <c r="B5229" s="14">
        <v>45820</v>
      </c>
      <c r="C5229" s="13" t="s">
        <v>327</v>
      </c>
      <c r="D5229" s="13" t="s">
        <v>15</v>
      </c>
      <c r="E5229" s="13" t="s">
        <v>18</v>
      </c>
      <c r="F5229" s="15">
        <v>3.78</v>
      </c>
      <c r="G5229" s="15">
        <v>0</v>
      </c>
      <c r="H5229" s="15">
        <v>3.78</v>
      </c>
      <c r="I5229" s="15">
        <v>1.89</v>
      </c>
      <c r="J5229" s="15">
        <v>1.89</v>
      </c>
      <c r="K5229" s="16">
        <v>0.5</v>
      </c>
      <c r="L5229" s="13" t="s">
        <v>4984</v>
      </c>
    </row>
    <row r="5230" spans="1:12" ht="36">
      <c r="A5230" s="13" t="s">
        <v>4990</v>
      </c>
      <c r="B5230" s="14">
        <v>45820</v>
      </c>
      <c r="C5230" s="13" t="s">
        <v>3887</v>
      </c>
      <c r="D5230" s="13" t="s">
        <v>20</v>
      </c>
      <c r="E5230" s="13" t="s">
        <v>24</v>
      </c>
      <c r="F5230" s="15">
        <v>2421.8000000000002</v>
      </c>
      <c r="G5230" s="15">
        <v>0</v>
      </c>
      <c r="H5230" s="15">
        <v>2421.8000000000002</v>
      </c>
      <c r="I5230" s="15">
        <v>1963.71</v>
      </c>
      <c r="J5230" s="15">
        <v>458.09</v>
      </c>
      <c r="K5230" s="16">
        <v>0.18915270000000001</v>
      </c>
      <c r="L5230" s="13" t="s">
        <v>20</v>
      </c>
    </row>
    <row r="5231" spans="1:12" ht="24">
      <c r="A5231" s="13" t="s">
        <v>4986</v>
      </c>
      <c r="B5231" s="14">
        <v>45820</v>
      </c>
      <c r="C5231" s="13" t="s">
        <v>118</v>
      </c>
      <c r="D5231" s="13" t="s">
        <v>117</v>
      </c>
      <c r="E5231" s="13" t="s">
        <v>33</v>
      </c>
      <c r="F5231" s="15">
        <v>0</v>
      </c>
      <c r="G5231" s="15">
        <v>0</v>
      </c>
      <c r="H5231" s="15">
        <v>0</v>
      </c>
      <c r="I5231" s="15">
        <v>-27.6</v>
      </c>
      <c r="J5231" s="15">
        <v>27.6</v>
      </c>
      <c r="K5231" s="16">
        <v>0</v>
      </c>
      <c r="L5231" s="13" t="s">
        <v>117</v>
      </c>
    </row>
    <row r="5232" spans="1:12" ht="24">
      <c r="A5232" s="13" t="s">
        <v>4991</v>
      </c>
      <c r="B5232" s="14">
        <v>45820</v>
      </c>
      <c r="C5232" s="13" t="s">
        <v>1661</v>
      </c>
      <c r="D5232" s="13" t="s">
        <v>45</v>
      </c>
      <c r="E5232" s="13" t="s">
        <v>24</v>
      </c>
      <c r="F5232" s="15">
        <v>2000</v>
      </c>
      <c r="G5232" s="15">
        <v>0</v>
      </c>
      <c r="H5232" s="15">
        <v>2000</v>
      </c>
      <c r="I5232" s="15">
        <v>1500</v>
      </c>
      <c r="J5232" s="15">
        <v>500</v>
      </c>
      <c r="K5232" s="16">
        <v>0.25</v>
      </c>
      <c r="L5232" s="13" t="s">
        <v>241</v>
      </c>
    </row>
    <row r="5233" spans="1:12">
      <c r="A5233" s="13" t="s">
        <v>399</v>
      </c>
      <c r="B5233" s="14">
        <v>45820</v>
      </c>
      <c r="C5233" s="13" t="s">
        <v>161</v>
      </c>
      <c r="D5233" s="13" t="s">
        <v>45</v>
      </c>
      <c r="E5233" s="13" t="s">
        <v>24</v>
      </c>
      <c r="F5233" s="15">
        <v>0</v>
      </c>
      <c r="G5233" s="15">
        <v>0</v>
      </c>
      <c r="H5233" s="15">
        <v>0</v>
      </c>
      <c r="I5233" s="15">
        <v>-3732.45</v>
      </c>
      <c r="J5233" s="15">
        <v>3732.45</v>
      </c>
      <c r="K5233" s="16">
        <v>0</v>
      </c>
      <c r="L5233" s="13" t="s">
        <v>241</v>
      </c>
    </row>
    <row r="5234" spans="1:12">
      <c r="A5234" s="13" t="s">
        <v>1148</v>
      </c>
      <c r="B5234" s="14">
        <v>45820</v>
      </c>
      <c r="C5234" s="13" t="s">
        <v>1149</v>
      </c>
      <c r="D5234" s="13" t="s">
        <v>45</v>
      </c>
      <c r="E5234" s="13" t="s">
        <v>24</v>
      </c>
      <c r="F5234" s="15">
        <v>0</v>
      </c>
      <c r="G5234" s="15">
        <v>1166</v>
      </c>
      <c r="H5234" s="15">
        <v>1166</v>
      </c>
      <c r="I5234" s="15">
        <v>524.70000000000005</v>
      </c>
      <c r="J5234" s="15">
        <v>641.29999999999995</v>
      </c>
      <c r="K5234" s="16">
        <v>0.55000000000000004</v>
      </c>
      <c r="L5234" s="13" t="s">
        <v>241</v>
      </c>
    </row>
    <row r="5235" spans="1:12" ht="24">
      <c r="A5235" s="13" t="s">
        <v>629</v>
      </c>
      <c r="B5235" s="14">
        <v>45820</v>
      </c>
      <c r="C5235" s="13" t="s">
        <v>143</v>
      </c>
      <c r="D5235" s="13" t="s">
        <v>15</v>
      </c>
      <c r="E5235" s="13" t="s">
        <v>18</v>
      </c>
      <c r="F5235" s="15">
        <v>0</v>
      </c>
      <c r="G5235" s="15">
        <v>0</v>
      </c>
      <c r="H5235" s="15">
        <v>0</v>
      </c>
      <c r="I5235" s="15">
        <v>170.02</v>
      </c>
      <c r="J5235" s="15">
        <v>-170.02</v>
      </c>
      <c r="K5235" s="16">
        <v>0</v>
      </c>
      <c r="L5235" s="13" t="s">
        <v>234</v>
      </c>
    </row>
    <row r="5236" spans="1:12">
      <c r="A5236" s="13" t="s">
        <v>681</v>
      </c>
      <c r="B5236" s="14">
        <v>45820</v>
      </c>
      <c r="C5236" s="13" t="s">
        <v>224</v>
      </c>
      <c r="D5236" s="13" t="s">
        <v>76</v>
      </c>
      <c r="E5236" s="13" t="s">
        <v>18</v>
      </c>
      <c r="F5236" s="15">
        <v>0</v>
      </c>
      <c r="G5236" s="15">
        <v>0</v>
      </c>
      <c r="H5236" s="15">
        <v>0</v>
      </c>
      <c r="I5236" s="15">
        <v>352.95</v>
      </c>
      <c r="J5236" s="15">
        <v>-352.95</v>
      </c>
      <c r="K5236" s="16">
        <v>0</v>
      </c>
      <c r="L5236" s="13" t="s">
        <v>237</v>
      </c>
    </row>
    <row r="5237" spans="1:12">
      <c r="A5237" s="13" t="s">
        <v>1171</v>
      </c>
      <c r="B5237" s="14">
        <v>45820</v>
      </c>
      <c r="C5237" s="13" t="s">
        <v>611</v>
      </c>
      <c r="D5237" s="13" t="s">
        <v>120</v>
      </c>
      <c r="E5237" s="13" t="s">
        <v>24</v>
      </c>
      <c r="F5237" s="15">
        <v>0</v>
      </c>
      <c r="G5237" s="15">
        <v>-917.6</v>
      </c>
      <c r="H5237" s="15">
        <v>-917.6</v>
      </c>
      <c r="I5237" s="15">
        <v>0</v>
      </c>
      <c r="J5237" s="15">
        <v>-917.6</v>
      </c>
      <c r="K5237" s="16">
        <v>1</v>
      </c>
      <c r="L5237" s="13" t="s">
        <v>2173</v>
      </c>
    </row>
    <row r="5238" spans="1:12" ht="24">
      <c r="A5238" s="13" t="s">
        <v>2167</v>
      </c>
      <c r="B5238" s="14">
        <v>45820</v>
      </c>
      <c r="C5238" s="13" t="s">
        <v>146</v>
      </c>
      <c r="D5238" s="13" t="s">
        <v>76</v>
      </c>
      <c r="E5238" s="13" t="s">
        <v>18</v>
      </c>
      <c r="F5238" s="15">
        <v>0</v>
      </c>
      <c r="G5238" s="15">
        <v>0</v>
      </c>
      <c r="H5238" s="15">
        <v>0</v>
      </c>
      <c r="I5238" s="15">
        <v>140.06</v>
      </c>
      <c r="J5238" s="15">
        <v>-140.06</v>
      </c>
      <c r="K5238" s="16">
        <v>0</v>
      </c>
      <c r="L5238" s="13" t="s">
        <v>127</v>
      </c>
    </row>
    <row r="5239" spans="1:12">
      <c r="A5239" s="13" t="s">
        <v>4056</v>
      </c>
      <c r="B5239" s="14">
        <v>45820</v>
      </c>
      <c r="C5239" s="13" t="s">
        <v>4057</v>
      </c>
      <c r="D5239" s="13" t="s">
        <v>30</v>
      </c>
      <c r="E5239" s="13" t="s">
        <v>33</v>
      </c>
      <c r="F5239" s="15">
        <v>0</v>
      </c>
      <c r="G5239" s="15">
        <v>0</v>
      </c>
      <c r="H5239" s="15">
        <v>0</v>
      </c>
      <c r="I5239" s="15">
        <v>-2176.5300000000002</v>
      </c>
      <c r="J5239" s="15">
        <v>2176.5300000000002</v>
      </c>
      <c r="K5239" s="16">
        <v>0</v>
      </c>
      <c r="L5239" s="13" t="s">
        <v>573</v>
      </c>
    </row>
    <row r="5240" spans="1:12" ht="36">
      <c r="A5240" s="13" t="s">
        <v>3479</v>
      </c>
      <c r="B5240" s="14">
        <v>45820</v>
      </c>
      <c r="C5240" s="13" t="s">
        <v>2108</v>
      </c>
      <c r="D5240" s="13" t="s">
        <v>59</v>
      </c>
      <c r="E5240" s="13" t="s">
        <v>18</v>
      </c>
      <c r="F5240" s="15">
        <v>0</v>
      </c>
      <c r="G5240" s="15">
        <v>0</v>
      </c>
      <c r="H5240" s="15">
        <v>0</v>
      </c>
      <c r="I5240" s="15">
        <v>-30.36</v>
      </c>
      <c r="J5240" s="15">
        <v>30.36</v>
      </c>
      <c r="K5240" s="16">
        <v>0</v>
      </c>
      <c r="L5240" s="13" t="s">
        <v>4201</v>
      </c>
    </row>
    <row r="5241" spans="1:12">
      <c r="A5241" s="13" t="s">
        <v>4007</v>
      </c>
      <c r="B5241" s="14">
        <v>45820</v>
      </c>
      <c r="C5241" s="13" t="s">
        <v>21</v>
      </c>
      <c r="D5241" s="13" t="s">
        <v>20</v>
      </c>
      <c r="E5241" s="13" t="s">
        <v>24</v>
      </c>
      <c r="F5241" s="15">
        <v>0</v>
      </c>
      <c r="G5241" s="15">
        <v>0</v>
      </c>
      <c r="H5241" s="15">
        <v>0</v>
      </c>
      <c r="I5241" s="15">
        <v>5.8</v>
      </c>
      <c r="J5241" s="15">
        <v>-5.8</v>
      </c>
      <c r="K5241" s="16">
        <v>0</v>
      </c>
      <c r="L5241" s="13" t="s">
        <v>245</v>
      </c>
    </row>
    <row r="5242" spans="1:12">
      <c r="A5242" s="13" t="s">
        <v>4821</v>
      </c>
      <c r="B5242" s="14">
        <v>45820</v>
      </c>
      <c r="C5242" s="13" t="s">
        <v>60</v>
      </c>
      <c r="D5242" s="13" t="s">
        <v>59</v>
      </c>
      <c r="E5242" s="13" t="s">
        <v>18</v>
      </c>
      <c r="F5242" s="15">
        <v>0</v>
      </c>
      <c r="G5242" s="15">
        <v>0</v>
      </c>
      <c r="H5242" s="15">
        <v>0</v>
      </c>
      <c r="I5242" s="15">
        <v>-3.43</v>
      </c>
      <c r="J5242" s="15">
        <v>3.43</v>
      </c>
      <c r="K5242" s="16">
        <v>0</v>
      </c>
      <c r="L5242" s="13" t="s">
        <v>181</v>
      </c>
    </row>
    <row r="5243" spans="1:12">
      <c r="A5243" s="13" t="s">
        <v>4992</v>
      </c>
      <c r="B5243" s="14">
        <v>45820</v>
      </c>
      <c r="C5243" s="13" t="s">
        <v>1957</v>
      </c>
      <c r="D5243" s="13" t="s">
        <v>59</v>
      </c>
      <c r="E5243" s="13" t="s">
        <v>18</v>
      </c>
      <c r="F5243" s="15">
        <v>207150.31</v>
      </c>
      <c r="G5243" s="15">
        <v>0</v>
      </c>
      <c r="H5243" s="15">
        <v>207150.31</v>
      </c>
      <c r="I5243" s="15">
        <v>168602.26</v>
      </c>
      <c r="J5243" s="15">
        <v>38548.050000000003</v>
      </c>
      <c r="K5243" s="16">
        <v>0.18608733999999999</v>
      </c>
      <c r="L5243" s="13" t="s">
        <v>93</v>
      </c>
    </row>
    <row r="5244" spans="1:12" ht="24">
      <c r="A5244" s="13" t="s">
        <v>4927</v>
      </c>
      <c r="B5244" s="14">
        <v>45820</v>
      </c>
      <c r="C5244" s="13" t="s">
        <v>4928</v>
      </c>
      <c r="D5244" s="13" t="s">
        <v>106</v>
      </c>
      <c r="E5244" s="13" t="s">
        <v>33</v>
      </c>
      <c r="F5244" s="15">
        <v>0</v>
      </c>
      <c r="G5244" s="15">
        <v>0</v>
      </c>
      <c r="H5244" s="15">
        <v>0</v>
      </c>
      <c r="I5244" s="15">
        <v>15</v>
      </c>
      <c r="J5244" s="15">
        <v>-15</v>
      </c>
      <c r="K5244" s="16">
        <v>0</v>
      </c>
      <c r="L5244" s="13" t="s">
        <v>117</v>
      </c>
    </row>
    <row r="5245" spans="1:12" ht="36">
      <c r="A5245" s="13" t="s">
        <v>4993</v>
      </c>
      <c r="B5245" s="14">
        <v>45820</v>
      </c>
      <c r="C5245" s="13" t="s">
        <v>3887</v>
      </c>
      <c r="D5245" s="13" t="s">
        <v>20</v>
      </c>
      <c r="E5245" s="13" t="s">
        <v>24</v>
      </c>
      <c r="F5245" s="15">
        <v>1514.18</v>
      </c>
      <c r="G5245" s="15">
        <v>0</v>
      </c>
      <c r="H5245" s="15">
        <v>1514.18</v>
      </c>
      <c r="I5245" s="15">
        <v>1225.98</v>
      </c>
      <c r="J5245" s="15">
        <v>288.2</v>
      </c>
      <c r="K5245" s="16">
        <v>0.19033404000000001</v>
      </c>
      <c r="L5245" s="13" t="s">
        <v>20</v>
      </c>
    </row>
    <row r="5246" spans="1:12" ht="36">
      <c r="A5246" s="13" t="s">
        <v>4994</v>
      </c>
      <c r="B5246" s="14">
        <v>45820</v>
      </c>
      <c r="C5246" s="13" t="s">
        <v>3887</v>
      </c>
      <c r="D5246" s="13" t="s">
        <v>20</v>
      </c>
      <c r="E5246" s="13" t="s">
        <v>24</v>
      </c>
      <c r="F5246" s="15">
        <v>1651</v>
      </c>
      <c r="G5246" s="15">
        <v>0</v>
      </c>
      <c r="H5246" s="15">
        <v>1651</v>
      </c>
      <c r="I5246" s="15">
        <v>1326.11</v>
      </c>
      <c r="J5246" s="15">
        <v>324.89</v>
      </c>
      <c r="K5246" s="16">
        <v>0.19678377</v>
      </c>
      <c r="L5246" s="13" t="s">
        <v>20</v>
      </c>
    </row>
    <row r="5247" spans="1:12">
      <c r="A5247" s="13" t="s">
        <v>4995</v>
      </c>
      <c r="B5247" s="14">
        <v>45820</v>
      </c>
      <c r="C5247" s="13" t="s">
        <v>2780</v>
      </c>
      <c r="D5247" s="13" t="s">
        <v>45</v>
      </c>
      <c r="E5247" s="13" t="s">
        <v>24</v>
      </c>
      <c r="F5247" s="15">
        <v>7540</v>
      </c>
      <c r="G5247" s="15">
        <v>0</v>
      </c>
      <c r="H5247" s="15">
        <v>7540</v>
      </c>
      <c r="I5247" s="15">
        <v>6028.75</v>
      </c>
      <c r="J5247" s="15">
        <v>1511.25</v>
      </c>
      <c r="K5247" s="16">
        <v>0.20043103000000001</v>
      </c>
      <c r="L5247" s="13" t="s">
        <v>241</v>
      </c>
    </row>
    <row r="5248" spans="1:12" ht="24">
      <c r="A5248" s="13" t="s">
        <v>4996</v>
      </c>
      <c r="B5248" s="14">
        <v>45820</v>
      </c>
      <c r="C5248" s="13" t="s">
        <v>170</v>
      </c>
      <c r="D5248" s="13" t="s">
        <v>81</v>
      </c>
      <c r="E5248" s="13" t="s">
        <v>24</v>
      </c>
      <c r="F5248" s="15">
        <v>5790.77</v>
      </c>
      <c r="G5248" s="15">
        <v>0</v>
      </c>
      <c r="H5248" s="15">
        <v>5790.77</v>
      </c>
      <c r="I5248" s="15">
        <v>4367.6899999999996</v>
      </c>
      <c r="J5248" s="15">
        <v>1423.08</v>
      </c>
      <c r="K5248" s="16">
        <v>0.24574969999999999</v>
      </c>
      <c r="L5248" s="13" t="s">
        <v>247</v>
      </c>
    </row>
    <row r="5249" spans="1:12">
      <c r="A5249" s="13" t="s">
        <v>4997</v>
      </c>
      <c r="B5249" s="14">
        <v>45820</v>
      </c>
      <c r="C5249" s="13" t="s">
        <v>62</v>
      </c>
      <c r="D5249" s="13" t="s">
        <v>15</v>
      </c>
      <c r="E5249" s="13" t="s">
        <v>18</v>
      </c>
      <c r="F5249" s="15">
        <v>19038</v>
      </c>
      <c r="G5249" s="15">
        <v>0</v>
      </c>
      <c r="H5249" s="15">
        <v>19038</v>
      </c>
      <c r="I5249" s="15">
        <v>14257.77</v>
      </c>
      <c r="J5249" s="15">
        <v>4780.2299999999996</v>
      </c>
      <c r="K5249" s="16">
        <v>0.25108887000000002</v>
      </c>
      <c r="L5249" s="13" t="s">
        <v>238</v>
      </c>
    </row>
    <row r="5250" spans="1:12" ht="36">
      <c r="A5250" s="13" t="s">
        <v>4998</v>
      </c>
      <c r="B5250" s="14">
        <v>45820</v>
      </c>
      <c r="C5250" s="13" t="s">
        <v>3887</v>
      </c>
      <c r="D5250" s="13" t="s">
        <v>20</v>
      </c>
      <c r="E5250" s="13" t="s">
        <v>24</v>
      </c>
      <c r="F5250" s="15">
        <v>2172.1999999999998</v>
      </c>
      <c r="G5250" s="15">
        <v>0</v>
      </c>
      <c r="H5250" s="15">
        <v>2172.1999999999998</v>
      </c>
      <c r="I5250" s="15">
        <v>1781.21</v>
      </c>
      <c r="J5250" s="15">
        <v>390.99</v>
      </c>
      <c r="K5250" s="16">
        <v>0.17999724</v>
      </c>
      <c r="L5250" s="13" t="s">
        <v>20</v>
      </c>
    </row>
    <row r="5251" spans="1:12" ht="36">
      <c r="A5251" s="13" t="s">
        <v>4999</v>
      </c>
      <c r="B5251" s="14">
        <v>45820</v>
      </c>
      <c r="C5251" s="13" t="s">
        <v>3887</v>
      </c>
      <c r="D5251" s="13" t="s">
        <v>20</v>
      </c>
      <c r="E5251" s="13" t="s">
        <v>24</v>
      </c>
      <c r="F5251" s="15">
        <v>1514.18</v>
      </c>
      <c r="G5251" s="15">
        <v>0</v>
      </c>
      <c r="H5251" s="15">
        <v>1514.18</v>
      </c>
      <c r="I5251" s="15">
        <v>1111.73</v>
      </c>
      <c r="J5251" s="15">
        <v>402.45</v>
      </c>
      <c r="K5251" s="16">
        <v>0.26578742</v>
      </c>
      <c r="L5251" s="13" t="s">
        <v>20</v>
      </c>
    </row>
    <row r="5252" spans="1:12" ht="36">
      <c r="A5252" s="13" t="s">
        <v>5000</v>
      </c>
      <c r="B5252" s="14">
        <v>45820</v>
      </c>
      <c r="C5252" s="13" t="s">
        <v>3887</v>
      </c>
      <c r="D5252" s="13" t="s">
        <v>20</v>
      </c>
      <c r="E5252" s="13" t="s">
        <v>24</v>
      </c>
      <c r="F5252" s="15">
        <v>1514.18</v>
      </c>
      <c r="G5252" s="15">
        <v>0</v>
      </c>
      <c r="H5252" s="15">
        <v>1514.18</v>
      </c>
      <c r="I5252" s="15">
        <v>1139.73</v>
      </c>
      <c r="J5252" s="15">
        <v>374.45</v>
      </c>
      <c r="K5252" s="16">
        <v>0.24729556999999999</v>
      </c>
      <c r="L5252" s="13" t="s">
        <v>20</v>
      </c>
    </row>
    <row r="5253" spans="1:12" ht="36">
      <c r="A5253" s="13" t="s">
        <v>5001</v>
      </c>
      <c r="B5253" s="14">
        <v>45820</v>
      </c>
      <c r="C5253" s="13" t="s">
        <v>3887</v>
      </c>
      <c r="D5253" s="13" t="s">
        <v>20</v>
      </c>
      <c r="E5253" s="13" t="s">
        <v>24</v>
      </c>
      <c r="F5253" s="15">
        <v>1514.18</v>
      </c>
      <c r="G5253" s="15">
        <v>0</v>
      </c>
      <c r="H5253" s="15">
        <v>1514.18</v>
      </c>
      <c r="I5253" s="15">
        <v>1172.73</v>
      </c>
      <c r="J5253" s="15">
        <v>341.45</v>
      </c>
      <c r="K5253" s="16">
        <v>0.22550159</v>
      </c>
      <c r="L5253" s="13" t="s">
        <v>20</v>
      </c>
    </row>
    <row r="5254" spans="1:12" ht="36">
      <c r="A5254" s="13" t="s">
        <v>5002</v>
      </c>
      <c r="B5254" s="14">
        <v>45820</v>
      </c>
      <c r="C5254" s="13" t="s">
        <v>3887</v>
      </c>
      <c r="D5254" s="13" t="s">
        <v>20</v>
      </c>
      <c r="E5254" s="13" t="s">
        <v>24</v>
      </c>
      <c r="F5254" s="15">
        <v>2284.98</v>
      </c>
      <c r="G5254" s="15">
        <v>0</v>
      </c>
      <c r="H5254" s="15">
        <v>2284.98</v>
      </c>
      <c r="I5254" s="15">
        <v>1788.58</v>
      </c>
      <c r="J5254" s="15">
        <v>496.4</v>
      </c>
      <c r="K5254" s="16">
        <v>0.21724478999999999</v>
      </c>
      <c r="L5254" s="13" t="s">
        <v>20</v>
      </c>
    </row>
    <row r="5255" spans="1:12" ht="36">
      <c r="A5255" s="13" t="s">
        <v>5003</v>
      </c>
      <c r="B5255" s="14">
        <v>45821</v>
      </c>
      <c r="C5255" s="13" t="s">
        <v>406</v>
      </c>
      <c r="D5255" s="13" t="s">
        <v>76</v>
      </c>
      <c r="E5255" s="13" t="s">
        <v>18</v>
      </c>
      <c r="F5255" s="15">
        <v>0</v>
      </c>
      <c r="G5255" s="15">
        <v>0</v>
      </c>
      <c r="H5255" s="15">
        <v>0</v>
      </c>
      <c r="I5255" s="15">
        <v>16555</v>
      </c>
      <c r="J5255" s="15">
        <v>-16555</v>
      </c>
      <c r="K5255" s="16">
        <v>0</v>
      </c>
      <c r="L5255" s="13" t="s">
        <v>127</v>
      </c>
    </row>
    <row r="5256" spans="1:12">
      <c r="A5256" s="13" t="s">
        <v>3723</v>
      </c>
      <c r="B5256" s="14">
        <v>45821</v>
      </c>
      <c r="C5256" s="13" t="s">
        <v>21</v>
      </c>
      <c r="D5256" s="13" t="s">
        <v>20</v>
      </c>
      <c r="E5256" s="13" t="s">
        <v>24</v>
      </c>
      <c r="F5256" s="15">
        <v>0</v>
      </c>
      <c r="G5256" s="15">
        <v>0</v>
      </c>
      <c r="H5256" s="15">
        <v>0</v>
      </c>
      <c r="I5256" s="15">
        <v>5.8</v>
      </c>
      <c r="J5256" s="15">
        <v>-5.8</v>
      </c>
      <c r="K5256" s="16">
        <v>0</v>
      </c>
      <c r="L5256" s="13" t="s">
        <v>245</v>
      </c>
    </row>
    <row r="5257" spans="1:12" ht="24">
      <c r="A5257" s="13" t="s">
        <v>5004</v>
      </c>
      <c r="B5257" s="14">
        <v>45821</v>
      </c>
      <c r="C5257" s="13" t="s">
        <v>146</v>
      </c>
      <c r="D5257" s="13" t="s">
        <v>76</v>
      </c>
      <c r="E5257" s="13" t="s">
        <v>18</v>
      </c>
      <c r="F5257" s="15">
        <v>0</v>
      </c>
      <c r="G5257" s="15">
        <v>0</v>
      </c>
      <c r="H5257" s="15">
        <v>0</v>
      </c>
      <c r="I5257" s="15">
        <v>-300</v>
      </c>
      <c r="J5257" s="15">
        <v>300</v>
      </c>
      <c r="K5257" s="16">
        <v>0</v>
      </c>
      <c r="L5257" s="13" t="s">
        <v>127</v>
      </c>
    </row>
    <row r="5258" spans="1:12" ht="36">
      <c r="A5258" s="13" t="s">
        <v>504</v>
      </c>
      <c r="B5258" s="14">
        <v>45821</v>
      </c>
      <c r="C5258" s="13" t="s">
        <v>406</v>
      </c>
      <c r="D5258" s="13" t="s">
        <v>76</v>
      </c>
      <c r="E5258" s="13" t="s">
        <v>18</v>
      </c>
      <c r="F5258" s="15">
        <v>0</v>
      </c>
      <c r="G5258" s="15">
        <v>0</v>
      </c>
      <c r="H5258" s="15">
        <v>0</v>
      </c>
      <c r="I5258" s="15">
        <v>-10500</v>
      </c>
      <c r="J5258" s="15">
        <v>10500</v>
      </c>
      <c r="K5258" s="16">
        <v>0</v>
      </c>
      <c r="L5258" s="13" t="s">
        <v>127</v>
      </c>
    </row>
    <row r="5259" spans="1:12" ht="36">
      <c r="A5259" s="13" t="s">
        <v>1926</v>
      </c>
      <c r="B5259" s="14">
        <v>45821</v>
      </c>
      <c r="C5259" s="13" t="s">
        <v>1927</v>
      </c>
      <c r="D5259" s="13" t="s">
        <v>76</v>
      </c>
      <c r="E5259" s="13" t="s">
        <v>18</v>
      </c>
      <c r="F5259" s="15">
        <v>0</v>
      </c>
      <c r="G5259" s="15">
        <v>0</v>
      </c>
      <c r="H5259" s="15">
        <v>0</v>
      </c>
      <c r="I5259" s="15">
        <v>-1125</v>
      </c>
      <c r="J5259" s="15">
        <v>1125</v>
      </c>
      <c r="K5259" s="16">
        <v>0</v>
      </c>
      <c r="L5259" s="13" t="s">
        <v>1928</v>
      </c>
    </row>
    <row r="5260" spans="1:12" ht="24">
      <c r="A5260" s="13" t="s">
        <v>4163</v>
      </c>
      <c r="B5260" s="14">
        <v>45821</v>
      </c>
      <c r="C5260" s="13" t="s">
        <v>355</v>
      </c>
      <c r="D5260" s="13" t="s">
        <v>76</v>
      </c>
      <c r="E5260" s="13" t="s">
        <v>18</v>
      </c>
      <c r="F5260" s="15">
        <v>0</v>
      </c>
      <c r="G5260" s="15">
        <v>0</v>
      </c>
      <c r="H5260" s="15">
        <v>0</v>
      </c>
      <c r="I5260" s="15">
        <v>-15.34</v>
      </c>
      <c r="J5260" s="15">
        <v>15.34</v>
      </c>
      <c r="K5260" s="16">
        <v>0</v>
      </c>
      <c r="L5260" s="13" t="s">
        <v>113</v>
      </c>
    </row>
    <row r="5261" spans="1:12">
      <c r="A5261" s="13" t="s">
        <v>4821</v>
      </c>
      <c r="B5261" s="14">
        <v>45821</v>
      </c>
      <c r="C5261" s="13" t="s">
        <v>60</v>
      </c>
      <c r="D5261" s="13" t="s">
        <v>59</v>
      </c>
      <c r="E5261" s="13" t="s">
        <v>18</v>
      </c>
      <c r="F5261" s="15">
        <v>0</v>
      </c>
      <c r="G5261" s="15">
        <v>0</v>
      </c>
      <c r="H5261" s="15">
        <v>0</v>
      </c>
      <c r="I5261" s="15">
        <v>-4068.55</v>
      </c>
      <c r="J5261" s="15">
        <v>4068.55</v>
      </c>
      <c r="K5261" s="16">
        <v>0</v>
      </c>
      <c r="L5261" s="13" t="s">
        <v>181</v>
      </c>
    </row>
    <row r="5262" spans="1:12" ht="24">
      <c r="A5262" s="13" t="s">
        <v>4972</v>
      </c>
      <c r="B5262" s="14">
        <v>45821</v>
      </c>
      <c r="C5262" s="13" t="s">
        <v>170</v>
      </c>
      <c r="D5262" s="13" t="s">
        <v>81</v>
      </c>
      <c r="E5262" s="13" t="s">
        <v>24</v>
      </c>
      <c r="F5262" s="15">
        <v>0</v>
      </c>
      <c r="G5262" s="15">
        <v>0</v>
      </c>
      <c r="H5262" s="15">
        <v>0</v>
      </c>
      <c r="I5262" s="15">
        <v>-178.43</v>
      </c>
      <c r="J5262" s="15">
        <v>178.43</v>
      </c>
      <c r="K5262" s="16">
        <v>0</v>
      </c>
      <c r="L5262" s="13" t="s">
        <v>247</v>
      </c>
    </row>
    <row r="5263" spans="1:12" ht="24">
      <c r="A5263" s="13" t="s">
        <v>4985</v>
      </c>
      <c r="B5263" s="14">
        <v>45821</v>
      </c>
      <c r="C5263" s="13" t="s">
        <v>1539</v>
      </c>
      <c r="D5263" s="13" t="s">
        <v>45</v>
      </c>
      <c r="E5263" s="13" t="s">
        <v>24</v>
      </c>
      <c r="F5263" s="15">
        <v>0</v>
      </c>
      <c r="G5263" s="15">
        <v>0</v>
      </c>
      <c r="H5263" s="15">
        <v>0</v>
      </c>
      <c r="I5263" s="15">
        <v>-15.67</v>
      </c>
      <c r="J5263" s="15">
        <v>15.67</v>
      </c>
      <c r="K5263" s="16">
        <v>0</v>
      </c>
      <c r="L5263" s="13" t="s">
        <v>241</v>
      </c>
    </row>
    <row r="5264" spans="1:12" ht="36">
      <c r="A5264" s="13" t="s">
        <v>3180</v>
      </c>
      <c r="B5264" s="14">
        <v>45821</v>
      </c>
      <c r="C5264" s="13" t="s">
        <v>365</v>
      </c>
      <c r="D5264" s="13" t="s">
        <v>70</v>
      </c>
      <c r="E5264" s="13" t="s">
        <v>24</v>
      </c>
      <c r="F5264" s="15">
        <v>0</v>
      </c>
      <c r="G5264" s="15">
        <v>0</v>
      </c>
      <c r="H5264" s="15">
        <v>0</v>
      </c>
      <c r="I5264" s="15">
        <v>-6347.22</v>
      </c>
      <c r="J5264" s="15">
        <v>6347.22</v>
      </c>
      <c r="K5264" s="16">
        <v>0</v>
      </c>
      <c r="L5264" s="13" t="s">
        <v>239</v>
      </c>
    </row>
    <row r="5265" spans="1:12">
      <c r="A5265" s="13" t="s">
        <v>5005</v>
      </c>
      <c r="B5265" s="14">
        <v>45821</v>
      </c>
      <c r="C5265" s="13" t="s">
        <v>2130</v>
      </c>
      <c r="D5265" s="13" t="s">
        <v>105</v>
      </c>
      <c r="E5265" s="13" t="s">
        <v>33</v>
      </c>
      <c r="F5265" s="15">
        <v>11392.64</v>
      </c>
      <c r="G5265" s="15">
        <v>0</v>
      </c>
      <c r="H5265" s="15">
        <v>11392.64</v>
      </c>
      <c r="I5265" s="15">
        <v>9140.2199999999993</v>
      </c>
      <c r="J5265" s="15">
        <v>2252.42</v>
      </c>
      <c r="K5265" s="16">
        <v>0.19770835</v>
      </c>
      <c r="L5265" s="13" t="s">
        <v>77</v>
      </c>
    </row>
    <row r="5266" spans="1:12">
      <c r="A5266" s="13" t="s">
        <v>1148</v>
      </c>
      <c r="B5266" s="14">
        <v>45821</v>
      </c>
      <c r="C5266" s="13" t="s">
        <v>1149</v>
      </c>
      <c r="D5266" s="13" t="s">
        <v>45</v>
      </c>
      <c r="E5266" s="13" t="s">
        <v>24</v>
      </c>
      <c r="F5266" s="15">
        <v>0</v>
      </c>
      <c r="G5266" s="15">
        <v>-1166</v>
      </c>
      <c r="H5266" s="15">
        <v>-1166</v>
      </c>
      <c r="I5266" s="15">
        <v>44.67</v>
      </c>
      <c r="J5266" s="15">
        <v>-1210.67</v>
      </c>
      <c r="K5266" s="16">
        <v>1.0383104599999999</v>
      </c>
      <c r="L5266" s="13" t="s">
        <v>241</v>
      </c>
    </row>
    <row r="5267" spans="1:12" ht="48">
      <c r="A5267" s="13" t="s">
        <v>1818</v>
      </c>
      <c r="B5267" s="14">
        <v>45821</v>
      </c>
      <c r="C5267" s="13" t="s">
        <v>1815</v>
      </c>
      <c r="D5267" s="13" t="s">
        <v>70</v>
      </c>
      <c r="E5267" s="13" t="s">
        <v>24</v>
      </c>
      <c r="F5267" s="15">
        <v>0</v>
      </c>
      <c r="G5267" s="15">
        <v>0</v>
      </c>
      <c r="H5267" s="15">
        <v>0</v>
      </c>
      <c r="I5267" s="15">
        <v>-0.03</v>
      </c>
      <c r="J5267" s="15">
        <v>0.03</v>
      </c>
      <c r="K5267" s="16">
        <v>0</v>
      </c>
      <c r="L5267" s="13" t="s">
        <v>239</v>
      </c>
    </row>
    <row r="5268" spans="1:12">
      <c r="A5268" s="13" t="s">
        <v>4722</v>
      </c>
      <c r="B5268" s="14">
        <v>45821</v>
      </c>
      <c r="C5268" s="13" t="s">
        <v>385</v>
      </c>
      <c r="D5268" s="13" t="s">
        <v>106</v>
      </c>
      <c r="E5268" s="13" t="s">
        <v>33</v>
      </c>
      <c r="F5268" s="15">
        <v>0</v>
      </c>
      <c r="G5268" s="15">
        <v>0</v>
      </c>
      <c r="H5268" s="15">
        <v>0</v>
      </c>
      <c r="I5268" s="15">
        <v>-94.72</v>
      </c>
      <c r="J5268" s="15">
        <v>94.72</v>
      </c>
      <c r="K5268" s="16">
        <v>0</v>
      </c>
      <c r="L5268" s="13" t="s">
        <v>142</v>
      </c>
    </row>
    <row r="5269" spans="1:12" ht="24">
      <c r="A5269" s="13" t="s">
        <v>4164</v>
      </c>
      <c r="B5269" s="14">
        <v>45821</v>
      </c>
      <c r="C5269" s="13" t="s">
        <v>355</v>
      </c>
      <c r="D5269" s="13" t="s">
        <v>76</v>
      </c>
      <c r="E5269" s="13" t="s">
        <v>18</v>
      </c>
      <c r="F5269" s="15">
        <v>0</v>
      </c>
      <c r="G5269" s="15">
        <v>4513.68</v>
      </c>
      <c r="H5269" s="15">
        <v>4513.68</v>
      </c>
      <c r="I5269" s="15">
        <v>2680.41</v>
      </c>
      <c r="J5269" s="15">
        <v>1833.27</v>
      </c>
      <c r="K5269" s="16">
        <v>0.40615860999999998</v>
      </c>
      <c r="L5269" s="13" t="s">
        <v>113</v>
      </c>
    </row>
    <row r="5270" spans="1:12" ht="36">
      <c r="A5270" s="13" t="s">
        <v>4377</v>
      </c>
      <c r="B5270" s="14">
        <v>45821</v>
      </c>
      <c r="C5270" s="13" t="s">
        <v>3887</v>
      </c>
      <c r="D5270" s="13" t="s">
        <v>20</v>
      </c>
      <c r="E5270" s="13" t="s">
        <v>24</v>
      </c>
      <c r="F5270" s="15">
        <v>0</v>
      </c>
      <c r="G5270" s="15">
        <v>0</v>
      </c>
      <c r="H5270" s="15">
        <v>0</v>
      </c>
      <c r="I5270" s="15">
        <v>-8.9</v>
      </c>
      <c r="J5270" s="15">
        <v>8.9</v>
      </c>
      <c r="K5270" s="16">
        <v>0</v>
      </c>
      <c r="L5270" s="13" t="s">
        <v>20</v>
      </c>
    </row>
    <row r="5271" spans="1:12" ht="24">
      <c r="A5271" s="13" t="s">
        <v>5006</v>
      </c>
      <c r="B5271" s="14">
        <v>45821</v>
      </c>
      <c r="C5271" s="13" t="s">
        <v>71</v>
      </c>
      <c r="D5271" s="13" t="s">
        <v>70</v>
      </c>
      <c r="E5271" s="13" t="s">
        <v>24</v>
      </c>
      <c r="F5271" s="15">
        <v>4956.25</v>
      </c>
      <c r="G5271" s="15">
        <v>0</v>
      </c>
      <c r="H5271" s="15">
        <v>4956.25</v>
      </c>
      <c r="I5271" s="15">
        <v>3862.95</v>
      </c>
      <c r="J5271" s="15">
        <v>1093.3</v>
      </c>
      <c r="K5271" s="16">
        <v>0.22059016000000001</v>
      </c>
      <c r="L5271" s="13" t="s">
        <v>243</v>
      </c>
    </row>
    <row r="5272" spans="1:12" ht="36">
      <c r="A5272" s="13" t="s">
        <v>4964</v>
      </c>
      <c r="B5272" s="14">
        <v>45821</v>
      </c>
      <c r="C5272" s="13" t="s">
        <v>3887</v>
      </c>
      <c r="D5272" s="13" t="s">
        <v>20</v>
      </c>
      <c r="E5272" s="13" t="s">
        <v>24</v>
      </c>
      <c r="F5272" s="15">
        <v>0</v>
      </c>
      <c r="G5272" s="15">
        <v>0</v>
      </c>
      <c r="H5272" s="15">
        <v>0</v>
      </c>
      <c r="I5272" s="15">
        <v>7.34</v>
      </c>
      <c r="J5272" s="15">
        <v>-7.34</v>
      </c>
      <c r="K5272" s="16">
        <v>0</v>
      </c>
      <c r="L5272" s="13" t="s">
        <v>20</v>
      </c>
    </row>
    <row r="5273" spans="1:12" ht="36">
      <c r="A5273" s="13" t="s">
        <v>5007</v>
      </c>
      <c r="B5273" s="14">
        <v>45821</v>
      </c>
      <c r="C5273" s="13" t="s">
        <v>157</v>
      </c>
      <c r="D5273" s="13" t="s">
        <v>30</v>
      </c>
      <c r="E5273" s="13" t="s">
        <v>33</v>
      </c>
      <c r="F5273" s="15">
        <v>613.77</v>
      </c>
      <c r="G5273" s="15">
        <v>0</v>
      </c>
      <c r="H5273" s="15">
        <v>613.77</v>
      </c>
      <c r="I5273" s="15">
        <v>505.91</v>
      </c>
      <c r="J5273" s="15">
        <v>107.86</v>
      </c>
      <c r="K5273" s="16">
        <v>0.17573358</v>
      </c>
      <c r="L5273" s="13" t="s">
        <v>4977</v>
      </c>
    </row>
    <row r="5274" spans="1:12" ht="36">
      <c r="A5274" s="13" t="s">
        <v>4962</v>
      </c>
      <c r="B5274" s="14">
        <v>45821</v>
      </c>
      <c r="C5274" s="13" t="s">
        <v>3887</v>
      </c>
      <c r="D5274" s="13" t="s">
        <v>20</v>
      </c>
      <c r="E5274" s="13" t="s">
        <v>24</v>
      </c>
      <c r="F5274" s="15">
        <v>0</v>
      </c>
      <c r="G5274" s="15">
        <v>0</v>
      </c>
      <c r="H5274" s="15">
        <v>0</v>
      </c>
      <c r="I5274" s="15">
        <v>7.34</v>
      </c>
      <c r="J5274" s="15">
        <v>-7.34</v>
      </c>
      <c r="K5274" s="16">
        <v>0</v>
      </c>
      <c r="L5274" s="13" t="s">
        <v>20</v>
      </c>
    </row>
    <row r="5275" spans="1:12" ht="36">
      <c r="A5275" s="13" t="s">
        <v>4956</v>
      </c>
      <c r="B5275" s="14">
        <v>45821</v>
      </c>
      <c r="C5275" s="13" t="s">
        <v>3887</v>
      </c>
      <c r="D5275" s="13" t="s">
        <v>20</v>
      </c>
      <c r="E5275" s="13" t="s">
        <v>24</v>
      </c>
      <c r="F5275" s="15">
        <v>0</v>
      </c>
      <c r="G5275" s="15">
        <v>0</v>
      </c>
      <c r="H5275" s="15">
        <v>0</v>
      </c>
      <c r="I5275" s="15">
        <v>11.01</v>
      </c>
      <c r="J5275" s="15">
        <v>-11.01</v>
      </c>
      <c r="K5275" s="16">
        <v>0</v>
      </c>
      <c r="L5275" s="13" t="s">
        <v>20</v>
      </c>
    </row>
    <row r="5276" spans="1:12" ht="36">
      <c r="A5276" s="13" t="s">
        <v>4967</v>
      </c>
      <c r="B5276" s="14">
        <v>45821</v>
      </c>
      <c r="C5276" s="13" t="s">
        <v>3887</v>
      </c>
      <c r="D5276" s="13" t="s">
        <v>20</v>
      </c>
      <c r="E5276" s="13" t="s">
        <v>24</v>
      </c>
      <c r="F5276" s="15">
        <v>0</v>
      </c>
      <c r="G5276" s="15">
        <v>0</v>
      </c>
      <c r="H5276" s="15">
        <v>0</v>
      </c>
      <c r="I5276" s="15">
        <v>-4.8899999999999997</v>
      </c>
      <c r="J5276" s="15">
        <v>4.8899999999999997</v>
      </c>
      <c r="K5276" s="16">
        <v>0</v>
      </c>
      <c r="L5276" s="13" t="s">
        <v>20</v>
      </c>
    </row>
    <row r="5277" spans="1:12" ht="36">
      <c r="A5277" s="13" t="s">
        <v>1025</v>
      </c>
      <c r="B5277" s="14">
        <v>45821</v>
      </c>
      <c r="C5277" s="13" t="s">
        <v>121</v>
      </c>
      <c r="D5277" s="13" t="s">
        <v>120</v>
      </c>
      <c r="E5277" s="13" t="s">
        <v>24</v>
      </c>
      <c r="F5277" s="15">
        <v>0</v>
      </c>
      <c r="G5277" s="15">
        <v>0</v>
      </c>
      <c r="H5277" s="15">
        <v>0</v>
      </c>
      <c r="I5277" s="15">
        <v>66.27</v>
      </c>
      <c r="J5277" s="15">
        <v>-66.27</v>
      </c>
      <c r="K5277" s="16">
        <v>0</v>
      </c>
      <c r="L5277" s="13" t="s">
        <v>3413</v>
      </c>
    </row>
    <row r="5278" spans="1:12" ht="36">
      <c r="A5278" s="13" t="s">
        <v>1937</v>
      </c>
      <c r="B5278" s="14">
        <v>45821</v>
      </c>
      <c r="C5278" s="13" t="s">
        <v>89</v>
      </c>
      <c r="D5278" s="13" t="s">
        <v>39</v>
      </c>
      <c r="E5278" s="13" t="s">
        <v>33</v>
      </c>
      <c r="F5278" s="15">
        <v>0</v>
      </c>
      <c r="G5278" s="15">
        <v>560</v>
      </c>
      <c r="H5278" s="15">
        <v>560</v>
      </c>
      <c r="I5278" s="15">
        <v>465</v>
      </c>
      <c r="J5278" s="15">
        <v>95</v>
      </c>
      <c r="K5278" s="16">
        <v>0.16964286000000001</v>
      </c>
      <c r="L5278" s="13" t="s">
        <v>117</v>
      </c>
    </row>
    <row r="5279" spans="1:12" ht="24">
      <c r="A5279" s="13" t="s">
        <v>1131</v>
      </c>
      <c r="B5279" s="14">
        <v>45821</v>
      </c>
      <c r="C5279" s="13" t="s">
        <v>265</v>
      </c>
      <c r="D5279" s="13" t="s">
        <v>15</v>
      </c>
      <c r="E5279" s="13" t="s">
        <v>18</v>
      </c>
      <c r="F5279" s="15">
        <v>0</v>
      </c>
      <c r="G5279" s="15">
        <v>0</v>
      </c>
      <c r="H5279" s="15">
        <v>0</v>
      </c>
      <c r="I5279" s="15">
        <v>258.83</v>
      </c>
      <c r="J5279" s="15">
        <v>-258.83</v>
      </c>
      <c r="K5279" s="16">
        <v>0</v>
      </c>
      <c r="L5279" s="13" t="s">
        <v>234</v>
      </c>
    </row>
    <row r="5280" spans="1:12" ht="24">
      <c r="A5280" s="13" t="s">
        <v>4975</v>
      </c>
      <c r="B5280" s="14">
        <v>45821</v>
      </c>
      <c r="C5280" s="13" t="s">
        <v>1854</v>
      </c>
      <c r="D5280" s="13" t="s">
        <v>30</v>
      </c>
      <c r="E5280" s="13" t="s">
        <v>33</v>
      </c>
      <c r="F5280" s="15">
        <v>0</v>
      </c>
      <c r="G5280" s="15">
        <v>0</v>
      </c>
      <c r="H5280" s="15">
        <v>0</v>
      </c>
      <c r="I5280" s="15">
        <v>-1.92</v>
      </c>
      <c r="J5280" s="15">
        <v>1.92</v>
      </c>
      <c r="K5280" s="16">
        <v>0</v>
      </c>
      <c r="L5280" s="13" t="s">
        <v>117</v>
      </c>
    </row>
    <row r="5281" spans="1:12" ht="36">
      <c r="A5281" s="13" t="s">
        <v>4059</v>
      </c>
      <c r="B5281" s="14">
        <v>45821</v>
      </c>
      <c r="C5281" s="13" t="s">
        <v>446</v>
      </c>
      <c r="D5281" s="13" t="s">
        <v>181</v>
      </c>
      <c r="E5281" s="13" t="s">
        <v>18</v>
      </c>
      <c r="F5281" s="15">
        <v>0</v>
      </c>
      <c r="G5281" s="15">
        <v>0</v>
      </c>
      <c r="H5281" s="15">
        <v>0</v>
      </c>
      <c r="I5281" s="15">
        <v>505.9</v>
      </c>
      <c r="J5281" s="15">
        <v>-505.9</v>
      </c>
      <c r="K5281" s="16">
        <v>0</v>
      </c>
      <c r="L5281" s="13" t="s">
        <v>181</v>
      </c>
    </row>
    <row r="5282" spans="1:12">
      <c r="A5282" s="13" t="s">
        <v>5008</v>
      </c>
      <c r="B5282" s="14">
        <v>45821</v>
      </c>
      <c r="C5282" s="13" t="s">
        <v>21</v>
      </c>
      <c r="D5282" s="13" t="s">
        <v>20</v>
      </c>
      <c r="E5282" s="13" t="s">
        <v>24</v>
      </c>
      <c r="F5282" s="15">
        <v>6681.25</v>
      </c>
      <c r="G5282" s="15">
        <v>0</v>
      </c>
      <c r="H5282" s="15">
        <v>6681.25</v>
      </c>
      <c r="I5282" s="15">
        <v>5001.55</v>
      </c>
      <c r="J5282" s="15">
        <v>1679.7</v>
      </c>
      <c r="K5282" s="16">
        <v>0.25140505000000002</v>
      </c>
      <c r="L5282" s="13" t="s">
        <v>20</v>
      </c>
    </row>
    <row r="5283" spans="1:12">
      <c r="A5283" s="13" t="s">
        <v>4242</v>
      </c>
      <c r="B5283" s="14">
        <v>45821</v>
      </c>
      <c r="C5283" s="13" t="s">
        <v>4243</v>
      </c>
      <c r="D5283" s="13" t="s">
        <v>81</v>
      </c>
      <c r="E5283" s="13" t="s">
        <v>24</v>
      </c>
      <c r="F5283" s="15">
        <v>0</v>
      </c>
      <c r="G5283" s="15">
        <v>0</v>
      </c>
      <c r="H5283" s="15">
        <v>0</v>
      </c>
      <c r="I5283" s="15">
        <v>544.20000000000005</v>
      </c>
      <c r="J5283" s="15">
        <v>-544.20000000000005</v>
      </c>
      <c r="K5283" s="16">
        <v>0</v>
      </c>
      <c r="L5283" s="13" t="s">
        <v>2173</v>
      </c>
    </row>
    <row r="5284" spans="1:12" ht="24">
      <c r="A5284" s="13" t="s">
        <v>5009</v>
      </c>
      <c r="B5284" s="14">
        <v>45821</v>
      </c>
      <c r="C5284" s="13" t="s">
        <v>170</v>
      </c>
      <c r="D5284" s="13" t="s">
        <v>81</v>
      </c>
      <c r="E5284" s="13" t="s">
        <v>24</v>
      </c>
      <c r="F5284" s="15">
        <v>12440</v>
      </c>
      <c r="G5284" s="15">
        <v>0</v>
      </c>
      <c r="H5284" s="15">
        <v>12440</v>
      </c>
      <c r="I5284" s="15">
        <v>7045</v>
      </c>
      <c r="J5284" s="15">
        <v>5395</v>
      </c>
      <c r="K5284" s="16">
        <v>0.43368167000000002</v>
      </c>
      <c r="L5284" s="13" t="s">
        <v>247</v>
      </c>
    </row>
    <row r="5285" spans="1:12">
      <c r="A5285" s="13" t="s">
        <v>5010</v>
      </c>
      <c r="B5285" s="14">
        <v>45821</v>
      </c>
      <c r="C5285" s="13" t="s">
        <v>21</v>
      </c>
      <c r="D5285" s="13" t="s">
        <v>20</v>
      </c>
      <c r="E5285" s="13" t="s">
        <v>24</v>
      </c>
      <c r="F5285" s="15">
        <v>2918.18</v>
      </c>
      <c r="G5285" s="15">
        <v>0</v>
      </c>
      <c r="H5285" s="15">
        <v>2918.18</v>
      </c>
      <c r="I5285" s="15">
        <v>2407.38</v>
      </c>
      <c r="J5285" s="15">
        <v>510.8</v>
      </c>
      <c r="K5285" s="16">
        <v>0.17504061000000001</v>
      </c>
      <c r="L5285" s="13" t="s">
        <v>245</v>
      </c>
    </row>
    <row r="5286" spans="1:12">
      <c r="A5286" s="13" t="s">
        <v>5011</v>
      </c>
      <c r="B5286" s="14">
        <v>45821</v>
      </c>
      <c r="C5286" s="13" t="s">
        <v>21</v>
      </c>
      <c r="D5286" s="13" t="s">
        <v>20</v>
      </c>
      <c r="E5286" s="13" t="s">
        <v>24</v>
      </c>
      <c r="F5286" s="15">
        <v>20854.849999999999</v>
      </c>
      <c r="G5286" s="15">
        <v>0</v>
      </c>
      <c r="H5286" s="15">
        <v>20854.849999999999</v>
      </c>
      <c r="I5286" s="15">
        <v>16683.88</v>
      </c>
      <c r="J5286" s="15">
        <v>4170.97</v>
      </c>
      <c r="K5286" s="16">
        <v>0.2</v>
      </c>
      <c r="L5286" s="13" t="s">
        <v>20</v>
      </c>
    </row>
    <row r="5287" spans="1:12">
      <c r="A5287" s="13" t="s">
        <v>5012</v>
      </c>
      <c r="B5287" s="14">
        <v>45821</v>
      </c>
      <c r="C5287" s="13" t="s">
        <v>21</v>
      </c>
      <c r="D5287" s="13" t="s">
        <v>20</v>
      </c>
      <c r="E5287" s="13" t="s">
        <v>24</v>
      </c>
      <c r="F5287" s="15">
        <v>53585.71</v>
      </c>
      <c r="G5287" s="15">
        <v>0</v>
      </c>
      <c r="H5287" s="15">
        <v>53585.71</v>
      </c>
      <c r="I5287" s="15">
        <v>42735.9</v>
      </c>
      <c r="J5287" s="15">
        <v>10849.81</v>
      </c>
      <c r="K5287" s="16">
        <v>0.20247581000000001</v>
      </c>
      <c r="L5287" s="13" t="s">
        <v>245</v>
      </c>
    </row>
    <row r="5288" spans="1:12" ht="36">
      <c r="A5288" s="13" t="s">
        <v>5013</v>
      </c>
      <c r="B5288" s="14">
        <v>45821</v>
      </c>
      <c r="C5288" s="13" t="s">
        <v>3887</v>
      </c>
      <c r="D5288" s="13" t="s">
        <v>20</v>
      </c>
      <c r="E5288" s="13" t="s">
        <v>24</v>
      </c>
      <c r="F5288" s="15">
        <v>1514.18</v>
      </c>
      <c r="G5288" s="15">
        <v>0</v>
      </c>
      <c r="H5288" s="15">
        <v>1514.18</v>
      </c>
      <c r="I5288" s="15">
        <v>1111.73</v>
      </c>
      <c r="J5288" s="15">
        <v>402.45</v>
      </c>
      <c r="K5288" s="16">
        <v>0.26578742</v>
      </c>
      <c r="L5288" s="13" t="s">
        <v>20</v>
      </c>
    </row>
    <row r="5289" spans="1:12">
      <c r="A5289" s="13" t="s">
        <v>5014</v>
      </c>
      <c r="B5289" s="14">
        <v>45821</v>
      </c>
      <c r="C5289" s="13" t="s">
        <v>21</v>
      </c>
      <c r="D5289" s="13" t="s">
        <v>20</v>
      </c>
      <c r="E5289" s="13" t="s">
        <v>24</v>
      </c>
      <c r="F5289" s="15">
        <v>5287.06</v>
      </c>
      <c r="G5289" s="15">
        <v>0</v>
      </c>
      <c r="H5289" s="15">
        <v>5287.06</v>
      </c>
      <c r="I5289" s="15">
        <v>3378.6</v>
      </c>
      <c r="J5289" s="15">
        <v>1908.46</v>
      </c>
      <c r="K5289" s="16">
        <v>0.36096810000000001</v>
      </c>
      <c r="L5289" s="13" t="s">
        <v>245</v>
      </c>
    </row>
    <row r="5290" spans="1:12" ht="24">
      <c r="A5290" s="13" t="s">
        <v>5015</v>
      </c>
      <c r="B5290" s="14">
        <v>45821</v>
      </c>
      <c r="C5290" s="13" t="s">
        <v>170</v>
      </c>
      <c r="D5290" s="13" t="s">
        <v>81</v>
      </c>
      <c r="E5290" s="13" t="s">
        <v>24</v>
      </c>
      <c r="F5290" s="15">
        <v>1750.82</v>
      </c>
      <c r="G5290" s="15">
        <v>0</v>
      </c>
      <c r="H5290" s="15">
        <v>1750.82</v>
      </c>
      <c r="I5290" s="15">
        <v>1400.65</v>
      </c>
      <c r="J5290" s="15">
        <v>350.17</v>
      </c>
      <c r="K5290" s="16">
        <v>0.20000343000000001</v>
      </c>
      <c r="L5290" s="13" t="s">
        <v>247</v>
      </c>
    </row>
    <row r="5291" spans="1:12">
      <c r="A5291" s="13" t="s">
        <v>5016</v>
      </c>
      <c r="B5291" s="14">
        <v>45821</v>
      </c>
      <c r="C5291" s="13" t="s">
        <v>21</v>
      </c>
      <c r="D5291" s="13" t="s">
        <v>20</v>
      </c>
      <c r="E5291" s="13" t="s">
        <v>24</v>
      </c>
      <c r="F5291" s="15">
        <v>32035.200000000001</v>
      </c>
      <c r="G5291" s="15">
        <v>0</v>
      </c>
      <c r="H5291" s="15">
        <v>32035.200000000001</v>
      </c>
      <c r="I5291" s="15">
        <v>24188.76</v>
      </c>
      <c r="J5291" s="15">
        <v>7846.44</v>
      </c>
      <c r="K5291" s="16">
        <v>0.24493181999999999</v>
      </c>
      <c r="L5291" s="13" t="s">
        <v>20</v>
      </c>
    </row>
    <row r="5292" spans="1:12" ht="36">
      <c r="A5292" s="13" t="s">
        <v>5017</v>
      </c>
      <c r="B5292" s="14">
        <v>45821</v>
      </c>
      <c r="C5292" s="13" t="s">
        <v>2108</v>
      </c>
      <c r="D5292" s="13" t="s">
        <v>59</v>
      </c>
      <c r="E5292" s="13" t="s">
        <v>18</v>
      </c>
      <c r="F5292" s="15">
        <v>14536.64</v>
      </c>
      <c r="G5292" s="15">
        <v>0</v>
      </c>
      <c r="H5292" s="15">
        <v>14536.64</v>
      </c>
      <c r="I5292" s="15">
        <v>10484</v>
      </c>
      <c r="J5292" s="15">
        <v>4052.64</v>
      </c>
      <c r="K5292" s="16">
        <v>0.27878795000000001</v>
      </c>
      <c r="L5292" s="13" t="s">
        <v>4201</v>
      </c>
    </row>
    <row r="5293" spans="1:12" ht="24">
      <c r="A5293" s="13" t="s">
        <v>5018</v>
      </c>
      <c r="B5293" s="14">
        <v>45821</v>
      </c>
      <c r="C5293" s="13" t="s">
        <v>1035</v>
      </c>
      <c r="D5293" s="13" t="s">
        <v>106</v>
      </c>
      <c r="E5293" s="13" t="s">
        <v>33</v>
      </c>
      <c r="F5293" s="15">
        <v>17208.599999999999</v>
      </c>
      <c r="G5293" s="15">
        <v>0</v>
      </c>
      <c r="H5293" s="15">
        <v>17208.599999999999</v>
      </c>
      <c r="I5293" s="15">
        <v>17208.599999999999</v>
      </c>
      <c r="J5293" s="15">
        <v>0</v>
      </c>
      <c r="K5293" s="16">
        <v>0</v>
      </c>
      <c r="L5293" s="13" t="s">
        <v>77</v>
      </c>
    </row>
    <row r="5294" spans="1:12" ht="24">
      <c r="A5294" s="13" t="s">
        <v>5019</v>
      </c>
      <c r="B5294" s="14">
        <v>45821</v>
      </c>
      <c r="C5294" s="13" t="s">
        <v>1035</v>
      </c>
      <c r="D5294" s="13" t="s">
        <v>106</v>
      </c>
      <c r="E5294" s="13" t="s">
        <v>33</v>
      </c>
      <c r="F5294" s="15">
        <v>2030.4</v>
      </c>
      <c r="G5294" s="15">
        <v>0</v>
      </c>
      <c r="H5294" s="15">
        <v>2030.4</v>
      </c>
      <c r="I5294" s="15">
        <v>0</v>
      </c>
      <c r="J5294" s="15">
        <v>2030.4</v>
      </c>
      <c r="K5294" s="16">
        <v>1</v>
      </c>
      <c r="L5294" s="13" t="s">
        <v>77</v>
      </c>
    </row>
    <row r="5295" spans="1:12" ht="24">
      <c r="A5295" s="13" t="s">
        <v>5020</v>
      </c>
      <c r="B5295" s="14">
        <v>45821</v>
      </c>
      <c r="C5295" s="13" t="s">
        <v>1035</v>
      </c>
      <c r="D5295" s="13" t="s">
        <v>106</v>
      </c>
      <c r="E5295" s="13" t="s">
        <v>33</v>
      </c>
      <c r="F5295" s="15">
        <v>5162.58</v>
      </c>
      <c r="G5295" s="15">
        <v>0</v>
      </c>
      <c r="H5295" s="15">
        <v>5162.58</v>
      </c>
      <c r="I5295" s="15">
        <v>5162.58</v>
      </c>
      <c r="J5295" s="15">
        <v>0</v>
      </c>
      <c r="K5295" s="16">
        <v>0</v>
      </c>
      <c r="L5295" s="13" t="s">
        <v>77</v>
      </c>
    </row>
    <row r="5296" spans="1:12" ht="24">
      <c r="A5296" s="13" t="s">
        <v>5021</v>
      </c>
      <c r="B5296" s="14">
        <v>45821</v>
      </c>
      <c r="C5296" s="13" t="s">
        <v>1035</v>
      </c>
      <c r="D5296" s="13" t="s">
        <v>106</v>
      </c>
      <c r="E5296" s="13" t="s">
        <v>33</v>
      </c>
      <c r="F5296" s="15">
        <v>609.12</v>
      </c>
      <c r="G5296" s="15">
        <v>0</v>
      </c>
      <c r="H5296" s="15">
        <v>609.12</v>
      </c>
      <c r="I5296" s="15">
        <v>0</v>
      </c>
      <c r="J5296" s="15">
        <v>609.12</v>
      </c>
      <c r="K5296" s="16">
        <v>1</v>
      </c>
      <c r="L5296" s="13" t="s">
        <v>77</v>
      </c>
    </row>
    <row r="5297" spans="1:12" ht="24">
      <c r="A5297" s="13" t="s">
        <v>2999</v>
      </c>
      <c r="B5297" s="14">
        <v>45823</v>
      </c>
      <c r="C5297" s="13" t="s">
        <v>3000</v>
      </c>
      <c r="D5297" s="13" t="s">
        <v>76</v>
      </c>
      <c r="E5297" s="13" t="s">
        <v>18</v>
      </c>
      <c r="F5297" s="15">
        <v>0</v>
      </c>
      <c r="G5297" s="15">
        <v>0</v>
      </c>
      <c r="H5297" s="15">
        <v>0</v>
      </c>
      <c r="I5297" s="15">
        <v>-0.03</v>
      </c>
      <c r="J5297" s="15">
        <v>0.03</v>
      </c>
      <c r="K5297" s="16">
        <v>0</v>
      </c>
      <c r="L5297" s="13" t="s">
        <v>238</v>
      </c>
    </row>
    <row r="5298" spans="1:12">
      <c r="A5298" s="13" t="s">
        <v>4948</v>
      </c>
      <c r="B5298" s="14">
        <v>45823</v>
      </c>
      <c r="C5298" s="13" t="s">
        <v>2725</v>
      </c>
      <c r="D5298" s="13" t="s">
        <v>45</v>
      </c>
      <c r="E5298" s="13" t="s">
        <v>24</v>
      </c>
      <c r="F5298" s="15">
        <v>0</v>
      </c>
      <c r="G5298" s="15">
        <v>0</v>
      </c>
      <c r="H5298" s="15">
        <v>0</v>
      </c>
      <c r="I5298" s="15">
        <v>1.24</v>
      </c>
      <c r="J5298" s="15">
        <v>-1.24</v>
      </c>
      <c r="K5298" s="16">
        <v>0</v>
      </c>
      <c r="L5298" s="13" t="s">
        <v>241</v>
      </c>
    </row>
    <row r="5299" spans="1:12" ht="24">
      <c r="A5299" s="13" t="s">
        <v>575</v>
      </c>
      <c r="B5299" s="14">
        <v>45824</v>
      </c>
      <c r="C5299" s="13" t="s">
        <v>576</v>
      </c>
      <c r="D5299" s="13" t="s">
        <v>59</v>
      </c>
      <c r="E5299" s="13" t="s">
        <v>18</v>
      </c>
      <c r="F5299" s="15">
        <v>0</v>
      </c>
      <c r="G5299" s="15">
        <v>0</v>
      </c>
      <c r="H5299" s="15">
        <v>0</v>
      </c>
      <c r="I5299" s="15">
        <v>62.08</v>
      </c>
      <c r="J5299" s="15">
        <v>-62.08</v>
      </c>
      <c r="K5299" s="16">
        <v>0</v>
      </c>
      <c r="L5299" s="13" t="s">
        <v>360</v>
      </c>
    </row>
    <row r="5300" spans="1:12">
      <c r="A5300" s="13" t="s">
        <v>4124</v>
      </c>
      <c r="B5300" s="14">
        <v>45824</v>
      </c>
      <c r="C5300" s="13" t="s">
        <v>540</v>
      </c>
      <c r="D5300" s="13" t="s">
        <v>59</v>
      </c>
      <c r="E5300" s="13" t="s">
        <v>18</v>
      </c>
      <c r="F5300" s="15">
        <v>0</v>
      </c>
      <c r="G5300" s="15">
        <v>0</v>
      </c>
      <c r="H5300" s="15">
        <v>0</v>
      </c>
      <c r="I5300" s="15">
        <v>104.38</v>
      </c>
      <c r="J5300" s="15">
        <v>-104.38</v>
      </c>
      <c r="K5300" s="16">
        <v>0</v>
      </c>
      <c r="L5300" s="13" t="s">
        <v>247</v>
      </c>
    </row>
    <row r="5301" spans="1:12" ht="36">
      <c r="A5301" s="13" t="s">
        <v>3982</v>
      </c>
      <c r="B5301" s="14">
        <v>45824</v>
      </c>
      <c r="C5301" s="13" t="s">
        <v>202</v>
      </c>
      <c r="D5301" s="13" t="s">
        <v>59</v>
      </c>
      <c r="E5301" s="13" t="s">
        <v>18</v>
      </c>
      <c r="F5301" s="15">
        <v>0</v>
      </c>
      <c r="G5301" s="15">
        <v>-5829.22</v>
      </c>
      <c r="H5301" s="15">
        <v>-5829.22</v>
      </c>
      <c r="I5301" s="15">
        <v>-4438.33</v>
      </c>
      <c r="J5301" s="15">
        <v>-1390.89</v>
      </c>
      <c r="K5301" s="16">
        <v>0.23860654000000001</v>
      </c>
      <c r="L5301" s="13" t="s">
        <v>181</v>
      </c>
    </row>
    <row r="5302" spans="1:12" ht="24">
      <c r="A5302" s="13" t="s">
        <v>4163</v>
      </c>
      <c r="B5302" s="14">
        <v>45824</v>
      </c>
      <c r="C5302" s="13" t="s">
        <v>355</v>
      </c>
      <c r="D5302" s="13" t="s">
        <v>76</v>
      </c>
      <c r="E5302" s="13" t="s">
        <v>18</v>
      </c>
      <c r="F5302" s="15">
        <v>0</v>
      </c>
      <c r="G5302" s="15">
        <v>0</v>
      </c>
      <c r="H5302" s="15">
        <v>0</v>
      </c>
      <c r="I5302" s="15">
        <v>-308.10000000000002</v>
      </c>
      <c r="J5302" s="15">
        <v>308.10000000000002</v>
      </c>
      <c r="K5302" s="16">
        <v>0</v>
      </c>
      <c r="L5302" s="13" t="s">
        <v>113</v>
      </c>
    </row>
    <row r="5303" spans="1:12" ht="24">
      <c r="A5303" s="13" t="s">
        <v>4164</v>
      </c>
      <c r="B5303" s="14">
        <v>45824</v>
      </c>
      <c r="C5303" s="13" t="s">
        <v>355</v>
      </c>
      <c r="D5303" s="13" t="s">
        <v>76</v>
      </c>
      <c r="E5303" s="13" t="s">
        <v>18</v>
      </c>
      <c r="F5303" s="15">
        <v>0</v>
      </c>
      <c r="G5303" s="15">
        <v>0</v>
      </c>
      <c r="H5303" s="15">
        <v>0</v>
      </c>
      <c r="I5303" s="15">
        <v>-2348.38</v>
      </c>
      <c r="J5303" s="15">
        <v>2348.38</v>
      </c>
      <c r="K5303" s="16">
        <v>0</v>
      </c>
      <c r="L5303" s="13" t="s">
        <v>113</v>
      </c>
    </row>
    <row r="5304" spans="1:12">
      <c r="A5304" s="13" t="s">
        <v>4992</v>
      </c>
      <c r="B5304" s="14">
        <v>45824</v>
      </c>
      <c r="C5304" s="13" t="s">
        <v>1957</v>
      </c>
      <c r="D5304" s="13" t="s">
        <v>59</v>
      </c>
      <c r="E5304" s="13" t="s">
        <v>18</v>
      </c>
      <c r="F5304" s="15">
        <v>0</v>
      </c>
      <c r="G5304" s="15">
        <v>0</v>
      </c>
      <c r="H5304" s="15">
        <v>0</v>
      </c>
      <c r="I5304" s="15">
        <v>-0.1</v>
      </c>
      <c r="J5304" s="15">
        <v>0.1</v>
      </c>
      <c r="K5304" s="16">
        <v>0</v>
      </c>
      <c r="L5304" s="13" t="s">
        <v>93</v>
      </c>
    </row>
    <row r="5305" spans="1:12" ht="24">
      <c r="A5305" s="13" t="s">
        <v>4996</v>
      </c>
      <c r="B5305" s="14">
        <v>45824</v>
      </c>
      <c r="C5305" s="13" t="s">
        <v>170</v>
      </c>
      <c r="D5305" s="13" t="s">
        <v>81</v>
      </c>
      <c r="E5305" s="13" t="s">
        <v>24</v>
      </c>
      <c r="F5305" s="15">
        <v>0</v>
      </c>
      <c r="G5305" s="15">
        <v>0</v>
      </c>
      <c r="H5305" s="15">
        <v>0</v>
      </c>
      <c r="I5305" s="15">
        <v>4</v>
      </c>
      <c r="J5305" s="15">
        <v>-4</v>
      </c>
      <c r="K5305" s="16">
        <v>0</v>
      </c>
      <c r="L5305" s="13" t="s">
        <v>247</v>
      </c>
    </row>
    <row r="5306" spans="1:12" ht="24">
      <c r="A5306" s="13" t="s">
        <v>4972</v>
      </c>
      <c r="B5306" s="14">
        <v>45824</v>
      </c>
      <c r="C5306" s="13" t="s">
        <v>170</v>
      </c>
      <c r="D5306" s="13" t="s">
        <v>81</v>
      </c>
      <c r="E5306" s="13" t="s">
        <v>24</v>
      </c>
      <c r="F5306" s="15">
        <v>0</v>
      </c>
      <c r="G5306" s="15">
        <v>0</v>
      </c>
      <c r="H5306" s="15">
        <v>0</v>
      </c>
      <c r="I5306" s="15">
        <v>23.68</v>
      </c>
      <c r="J5306" s="15">
        <v>-23.68</v>
      </c>
      <c r="K5306" s="16">
        <v>0</v>
      </c>
      <c r="L5306" s="13" t="s">
        <v>247</v>
      </c>
    </row>
    <row r="5307" spans="1:12" ht="24">
      <c r="A5307" s="13" t="s">
        <v>289</v>
      </c>
      <c r="B5307" s="14">
        <v>45824</v>
      </c>
      <c r="C5307" s="13" t="s">
        <v>71</v>
      </c>
      <c r="D5307" s="13" t="s">
        <v>70</v>
      </c>
      <c r="E5307" s="13" t="s">
        <v>24</v>
      </c>
      <c r="F5307" s="15">
        <v>0</v>
      </c>
      <c r="G5307" s="15">
        <v>0</v>
      </c>
      <c r="H5307" s="15">
        <v>0</v>
      </c>
      <c r="I5307" s="15">
        <v>44.71</v>
      </c>
      <c r="J5307" s="15">
        <v>-44.71</v>
      </c>
      <c r="K5307" s="16">
        <v>0</v>
      </c>
      <c r="L5307" s="13" t="s">
        <v>243</v>
      </c>
    </row>
    <row r="5308" spans="1:12">
      <c r="A5308" s="13" t="s">
        <v>2755</v>
      </c>
      <c r="B5308" s="14">
        <v>45824</v>
      </c>
      <c r="C5308" s="13" t="s">
        <v>174</v>
      </c>
      <c r="D5308" s="13" t="s">
        <v>81</v>
      </c>
      <c r="E5308" s="13" t="s">
        <v>24</v>
      </c>
      <c r="F5308" s="15">
        <v>0</v>
      </c>
      <c r="G5308" s="15">
        <v>0</v>
      </c>
      <c r="H5308" s="15">
        <v>0</v>
      </c>
      <c r="I5308" s="15">
        <v>20</v>
      </c>
      <c r="J5308" s="15">
        <v>-20</v>
      </c>
      <c r="K5308" s="16">
        <v>0</v>
      </c>
      <c r="L5308" s="13" t="s">
        <v>247</v>
      </c>
    </row>
    <row r="5309" spans="1:12" ht="24">
      <c r="A5309" s="13" t="s">
        <v>1142</v>
      </c>
      <c r="B5309" s="14">
        <v>45824</v>
      </c>
      <c r="C5309" s="13" t="s">
        <v>119</v>
      </c>
      <c r="D5309" s="13" t="s">
        <v>70</v>
      </c>
      <c r="E5309" s="13" t="s">
        <v>24</v>
      </c>
      <c r="F5309" s="15">
        <v>0</v>
      </c>
      <c r="G5309" s="15">
        <v>0</v>
      </c>
      <c r="H5309" s="15">
        <v>0</v>
      </c>
      <c r="I5309" s="15">
        <v>661</v>
      </c>
      <c r="J5309" s="15">
        <v>-661</v>
      </c>
      <c r="K5309" s="16">
        <v>0</v>
      </c>
      <c r="L5309" s="13" t="s">
        <v>239</v>
      </c>
    </row>
    <row r="5310" spans="1:12" ht="24">
      <c r="A5310" s="13" t="s">
        <v>1129</v>
      </c>
      <c r="B5310" s="14">
        <v>45824</v>
      </c>
      <c r="C5310" s="13" t="s">
        <v>100</v>
      </c>
      <c r="D5310" s="13" t="s">
        <v>15</v>
      </c>
      <c r="E5310" s="13" t="s">
        <v>18</v>
      </c>
      <c r="F5310" s="15">
        <v>0</v>
      </c>
      <c r="G5310" s="15">
        <v>0</v>
      </c>
      <c r="H5310" s="15">
        <v>0</v>
      </c>
      <c r="I5310" s="15">
        <v>145.63999999999999</v>
      </c>
      <c r="J5310" s="15">
        <v>-145.63999999999999</v>
      </c>
      <c r="K5310" s="16">
        <v>0</v>
      </c>
      <c r="L5310" s="13" t="s">
        <v>234</v>
      </c>
    </row>
    <row r="5311" spans="1:12" ht="36">
      <c r="A5311" s="13" t="s">
        <v>3591</v>
      </c>
      <c r="B5311" s="14">
        <v>45824</v>
      </c>
      <c r="C5311" s="13" t="s">
        <v>1927</v>
      </c>
      <c r="D5311" s="13" t="s">
        <v>76</v>
      </c>
      <c r="E5311" s="13" t="s">
        <v>18</v>
      </c>
      <c r="F5311" s="15">
        <v>0</v>
      </c>
      <c r="G5311" s="15">
        <v>49555</v>
      </c>
      <c r="H5311" s="15">
        <v>49555</v>
      </c>
      <c r="I5311" s="15">
        <v>36431.279999999999</v>
      </c>
      <c r="J5311" s="15">
        <v>13123.72</v>
      </c>
      <c r="K5311" s="16">
        <v>0.26483139999999999</v>
      </c>
      <c r="L5311" s="13" t="s">
        <v>1928</v>
      </c>
    </row>
    <row r="5312" spans="1:12" ht="24">
      <c r="A5312" s="13" t="s">
        <v>4975</v>
      </c>
      <c r="B5312" s="14">
        <v>45824</v>
      </c>
      <c r="C5312" s="13" t="s">
        <v>1854</v>
      </c>
      <c r="D5312" s="13" t="s">
        <v>30</v>
      </c>
      <c r="E5312" s="13" t="s">
        <v>33</v>
      </c>
      <c r="F5312" s="15">
        <v>0</v>
      </c>
      <c r="G5312" s="15">
        <v>-545.65</v>
      </c>
      <c r="H5312" s="15">
        <v>-545.65</v>
      </c>
      <c r="I5312" s="15">
        <v>-1584.22</v>
      </c>
      <c r="J5312" s="15">
        <v>1038.57</v>
      </c>
      <c r="K5312" s="16">
        <v>-1.9033629599999999</v>
      </c>
      <c r="L5312" s="13" t="s">
        <v>117</v>
      </c>
    </row>
    <row r="5313" spans="1:12" ht="24">
      <c r="A5313" s="13" t="s">
        <v>4426</v>
      </c>
      <c r="B5313" s="14">
        <v>45824</v>
      </c>
      <c r="C5313" s="13" t="s">
        <v>1727</v>
      </c>
      <c r="D5313" s="13" t="s">
        <v>117</v>
      </c>
      <c r="E5313" s="13" t="s">
        <v>33</v>
      </c>
      <c r="F5313" s="15">
        <v>0</v>
      </c>
      <c r="G5313" s="15">
        <v>0</v>
      </c>
      <c r="H5313" s="15">
        <v>0</v>
      </c>
      <c r="I5313" s="15">
        <v>31.48</v>
      </c>
      <c r="J5313" s="15">
        <v>-31.48</v>
      </c>
      <c r="K5313" s="16">
        <v>0</v>
      </c>
      <c r="L5313" s="13" t="s">
        <v>117</v>
      </c>
    </row>
    <row r="5314" spans="1:12" ht="24">
      <c r="A5314" s="13" t="s">
        <v>2482</v>
      </c>
      <c r="B5314" s="14">
        <v>45824</v>
      </c>
      <c r="C5314" s="13" t="s">
        <v>295</v>
      </c>
      <c r="D5314" s="13" t="s">
        <v>59</v>
      </c>
      <c r="E5314" s="13" t="s">
        <v>18</v>
      </c>
      <c r="F5314" s="15">
        <v>0</v>
      </c>
      <c r="G5314" s="15">
        <v>0</v>
      </c>
      <c r="H5314" s="15">
        <v>0</v>
      </c>
      <c r="I5314" s="15">
        <v>23.71</v>
      </c>
      <c r="J5314" s="15">
        <v>-23.71</v>
      </c>
      <c r="K5314" s="16">
        <v>0</v>
      </c>
      <c r="L5314" s="13" t="s">
        <v>3259</v>
      </c>
    </row>
    <row r="5315" spans="1:12" ht="36">
      <c r="A5315" s="13" t="s">
        <v>3453</v>
      </c>
      <c r="B5315" s="14">
        <v>45824</v>
      </c>
      <c r="C5315" s="13" t="s">
        <v>89</v>
      </c>
      <c r="D5315" s="13" t="s">
        <v>39</v>
      </c>
      <c r="E5315" s="13" t="s">
        <v>33</v>
      </c>
      <c r="F5315" s="15">
        <v>0</v>
      </c>
      <c r="G5315" s="15">
        <v>0</v>
      </c>
      <c r="H5315" s="15">
        <v>0</v>
      </c>
      <c r="I5315" s="15">
        <v>-0.04</v>
      </c>
      <c r="J5315" s="15">
        <v>0.04</v>
      </c>
      <c r="K5315" s="16">
        <v>0</v>
      </c>
      <c r="L5315" s="13" t="s">
        <v>117</v>
      </c>
    </row>
    <row r="5316" spans="1:12">
      <c r="A5316" s="13" t="s">
        <v>5022</v>
      </c>
      <c r="B5316" s="14">
        <v>45824</v>
      </c>
      <c r="C5316" s="13" t="s">
        <v>94</v>
      </c>
      <c r="D5316" s="13" t="s">
        <v>81</v>
      </c>
      <c r="E5316" s="13" t="s">
        <v>24</v>
      </c>
      <c r="F5316" s="15">
        <v>7250</v>
      </c>
      <c r="G5316" s="15">
        <v>0</v>
      </c>
      <c r="H5316" s="15">
        <v>7250</v>
      </c>
      <c r="I5316" s="15">
        <v>5001.3900000000003</v>
      </c>
      <c r="J5316" s="15">
        <v>2248.61</v>
      </c>
      <c r="K5316" s="16">
        <v>0.31015310000000001</v>
      </c>
      <c r="L5316" s="13" t="s">
        <v>247</v>
      </c>
    </row>
    <row r="5317" spans="1:12" ht="24">
      <c r="A5317" s="13" t="s">
        <v>4070</v>
      </c>
      <c r="B5317" s="14">
        <v>45824</v>
      </c>
      <c r="C5317" s="13" t="s">
        <v>2506</v>
      </c>
      <c r="D5317" s="13" t="s">
        <v>81</v>
      </c>
      <c r="E5317" s="13" t="s">
        <v>24</v>
      </c>
      <c r="F5317" s="15">
        <v>0</v>
      </c>
      <c r="G5317" s="15">
        <v>0</v>
      </c>
      <c r="H5317" s="15">
        <v>0</v>
      </c>
      <c r="I5317" s="15">
        <v>-447.4</v>
      </c>
      <c r="J5317" s="15">
        <v>447.4</v>
      </c>
      <c r="K5317" s="16">
        <v>0</v>
      </c>
      <c r="L5317" s="13" t="s">
        <v>4071</v>
      </c>
    </row>
    <row r="5318" spans="1:12" ht="36">
      <c r="A5318" s="13" t="s">
        <v>4099</v>
      </c>
      <c r="B5318" s="14">
        <v>45824</v>
      </c>
      <c r="C5318" s="13" t="s">
        <v>135</v>
      </c>
      <c r="D5318" s="13" t="s">
        <v>106</v>
      </c>
      <c r="E5318" s="13" t="s">
        <v>33</v>
      </c>
      <c r="F5318" s="15">
        <v>0</v>
      </c>
      <c r="G5318" s="15">
        <v>0</v>
      </c>
      <c r="H5318" s="15">
        <v>0</v>
      </c>
      <c r="I5318" s="15">
        <v>-79.8</v>
      </c>
      <c r="J5318" s="15">
        <v>79.8</v>
      </c>
      <c r="K5318" s="16">
        <v>0</v>
      </c>
      <c r="L5318" s="13" t="s">
        <v>77</v>
      </c>
    </row>
    <row r="5319" spans="1:12" ht="48">
      <c r="A5319" s="13" t="s">
        <v>5023</v>
      </c>
      <c r="B5319" s="14">
        <v>45824</v>
      </c>
      <c r="C5319" s="13" t="s">
        <v>329</v>
      </c>
      <c r="D5319" s="13" t="s">
        <v>70</v>
      </c>
      <c r="E5319" s="13" t="s">
        <v>24</v>
      </c>
      <c r="F5319" s="15">
        <v>2128.44</v>
      </c>
      <c r="G5319" s="15">
        <v>0</v>
      </c>
      <c r="H5319" s="15">
        <v>2128.44</v>
      </c>
      <c r="I5319" s="15">
        <v>1619.86</v>
      </c>
      <c r="J5319" s="15">
        <v>508.58</v>
      </c>
      <c r="K5319" s="16">
        <v>0.23894494999999999</v>
      </c>
      <c r="L5319" s="13" t="s">
        <v>70</v>
      </c>
    </row>
    <row r="5320" spans="1:12">
      <c r="A5320" s="13" t="s">
        <v>5024</v>
      </c>
      <c r="B5320" s="14">
        <v>45824</v>
      </c>
      <c r="C5320" s="13" t="s">
        <v>21</v>
      </c>
      <c r="D5320" s="13" t="s">
        <v>20</v>
      </c>
      <c r="E5320" s="13" t="s">
        <v>24</v>
      </c>
      <c r="F5320" s="15">
        <v>37177</v>
      </c>
      <c r="G5320" s="15">
        <v>0</v>
      </c>
      <c r="H5320" s="15">
        <v>37177</v>
      </c>
      <c r="I5320" s="15">
        <v>30983.85</v>
      </c>
      <c r="J5320" s="15">
        <v>6193.15</v>
      </c>
      <c r="K5320" s="16">
        <v>0.16658551999999999</v>
      </c>
      <c r="L5320" s="13" t="s">
        <v>245</v>
      </c>
    </row>
    <row r="5321" spans="1:12" ht="36">
      <c r="A5321" s="13" t="s">
        <v>5025</v>
      </c>
      <c r="B5321" s="14">
        <v>45824</v>
      </c>
      <c r="C5321" s="13" t="s">
        <v>3887</v>
      </c>
      <c r="D5321" s="13" t="s">
        <v>20</v>
      </c>
      <c r="E5321" s="13" t="s">
        <v>24</v>
      </c>
      <c r="F5321" s="15">
        <v>1651</v>
      </c>
      <c r="G5321" s="15">
        <v>0</v>
      </c>
      <c r="H5321" s="15">
        <v>1651</v>
      </c>
      <c r="I5321" s="15">
        <v>1272.8599999999999</v>
      </c>
      <c r="J5321" s="15">
        <v>378.14</v>
      </c>
      <c r="K5321" s="16">
        <v>0.22903694999999999</v>
      </c>
      <c r="L5321" s="13" t="s">
        <v>20</v>
      </c>
    </row>
    <row r="5322" spans="1:12" ht="36">
      <c r="A5322" s="13" t="s">
        <v>5026</v>
      </c>
      <c r="B5322" s="14">
        <v>45824</v>
      </c>
      <c r="C5322" s="13" t="s">
        <v>3887</v>
      </c>
      <c r="D5322" s="13" t="s">
        <v>20</v>
      </c>
      <c r="E5322" s="13" t="s">
        <v>24</v>
      </c>
      <c r="F5322" s="15">
        <v>1514.18</v>
      </c>
      <c r="G5322" s="15">
        <v>0</v>
      </c>
      <c r="H5322" s="15">
        <v>1514.18</v>
      </c>
      <c r="I5322" s="15">
        <v>1172.73</v>
      </c>
      <c r="J5322" s="15">
        <v>341.45</v>
      </c>
      <c r="K5322" s="16">
        <v>0.22550159</v>
      </c>
      <c r="L5322" s="13" t="s">
        <v>20</v>
      </c>
    </row>
    <row r="5323" spans="1:12">
      <c r="A5323" s="13" t="s">
        <v>5005</v>
      </c>
      <c r="B5323" s="14">
        <v>45824</v>
      </c>
      <c r="C5323" s="13" t="s">
        <v>2130</v>
      </c>
      <c r="D5323" s="13" t="s">
        <v>105</v>
      </c>
      <c r="E5323" s="13" t="s">
        <v>33</v>
      </c>
      <c r="F5323" s="15">
        <v>0</v>
      </c>
      <c r="G5323" s="15">
        <v>0</v>
      </c>
      <c r="H5323" s="15">
        <v>0</v>
      </c>
      <c r="I5323" s="15">
        <v>76.62</v>
      </c>
      <c r="J5323" s="15">
        <v>-76.62</v>
      </c>
      <c r="K5323" s="16">
        <v>0</v>
      </c>
      <c r="L5323" s="13" t="s">
        <v>77</v>
      </c>
    </row>
    <row r="5324" spans="1:12" ht="24">
      <c r="A5324" s="13" t="s">
        <v>579</v>
      </c>
      <c r="B5324" s="14">
        <v>45824</v>
      </c>
      <c r="C5324" s="13" t="s">
        <v>580</v>
      </c>
      <c r="D5324" s="13" t="s">
        <v>181</v>
      </c>
      <c r="E5324" s="13" t="s">
        <v>18</v>
      </c>
      <c r="F5324" s="15">
        <v>0</v>
      </c>
      <c r="G5324" s="15">
        <v>0</v>
      </c>
      <c r="H5324" s="15">
        <v>0</v>
      </c>
      <c r="I5324" s="15">
        <v>-2032.03</v>
      </c>
      <c r="J5324" s="15">
        <v>2032.03</v>
      </c>
      <c r="K5324" s="16">
        <v>0</v>
      </c>
      <c r="L5324" s="13" t="s">
        <v>581</v>
      </c>
    </row>
    <row r="5325" spans="1:12" ht="24">
      <c r="A5325" s="13" t="s">
        <v>482</v>
      </c>
      <c r="B5325" s="14">
        <v>45824</v>
      </c>
      <c r="C5325" s="13" t="s">
        <v>273</v>
      </c>
      <c r="D5325" s="13" t="s">
        <v>76</v>
      </c>
      <c r="E5325" s="13" t="s">
        <v>18</v>
      </c>
      <c r="F5325" s="15">
        <v>0</v>
      </c>
      <c r="G5325" s="15">
        <v>2443.85</v>
      </c>
      <c r="H5325" s="15">
        <v>2443.85</v>
      </c>
      <c r="I5325" s="15">
        <v>1919.25</v>
      </c>
      <c r="J5325" s="15">
        <v>524.6</v>
      </c>
      <c r="K5325" s="16">
        <v>0.21466129</v>
      </c>
      <c r="L5325" s="13" t="s">
        <v>4201</v>
      </c>
    </row>
    <row r="5326" spans="1:12" ht="24">
      <c r="A5326" s="13" t="s">
        <v>2036</v>
      </c>
      <c r="B5326" s="14">
        <v>45824</v>
      </c>
      <c r="C5326" s="13" t="s">
        <v>355</v>
      </c>
      <c r="D5326" s="13" t="s">
        <v>76</v>
      </c>
      <c r="E5326" s="13" t="s">
        <v>18</v>
      </c>
      <c r="F5326" s="15">
        <v>0</v>
      </c>
      <c r="G5326" s="15">
        <v>0</v>
      </c>
      <c r="H5326" s="15">
        <v>0</v>
      </c>
      <c r="I5326" s="15">
        <v>36</v>
      </c>
      <c r="J5326" s="15">
        <v>-36</v>
      </c>
      <c r="K5326" s="16">
        <v>0</v>
      </c>
      <c r="L5326" s="13" t="s">
        <v>234</v>
      </c>
    </row>
    <row r="5327" spans="1:12">
      <c r="A5327" s="13" t="s">
        <v>5027</v>
      </c>
      <c r="B5327" s="14">
        <v>45824</v>
      </c>
      <c r="C5327" s="13" t="s">
        <v>2092</v>
      </c>
      <c r="D5327" s="13" t="s">
        <v>76</v>
      </c>
      <c r="E5327" s="13" t="s">
        <v>18</v>
      </c>
      <c r="F5327" s="15">
        <v>30280.79</v>
      </c>
      <c r="G5327" s="15">
        <v>0</v>
      </c>
      <c r="H5327" s="15">
        <v>30280.79</v>
      </c>
      <c r="I5327" s="15">
        <v>21312.22</v>
      </c>
      <c r="J5327" s="15">
        <v>8968.57</v>
      </c>
      <c r="K5327" s="16">
        <v>0.29618019000000001</v>
      </c>
      <c r="L5327" s="13" t="s">
        <v>237</v>
      </c>
    </row>
    <row r="5328" spans="1:12" ht="36">
      <c r="A5328" s="13" t="s">
        <v>4589</v>
      </c>
      <c r="B5328" s="14">
        <v>45824</v>
      </c>
      <c r="C5328" s="13" t="s">
        <v>4082</v>
      </c>
      <c r="D5328" s="13" t="s">
        <v>76</v>
      </c>
      <c r="E5328" s="13" t="s">
        <v>18</v>
      </c>
      <c r="F5328" s="15">
        <v>49251.51</v>
      </c>
      <c r="G5328" s="15">
        <v>0</v>
      </c>
      <c r="H5328" s="15">
        <v>49251.51</v>
      </c>
      <c r="I5328" s="15">
        <v>36550.379999999997</v>
      </c>
      <c r="J5328" s="15">
        <v>12701.13</v>
      </c>
      <c r="K5328" s="16">
        <v>0.25788306</v>
      </c>
      <c r="L5328" s="13" t="s">
        <v>80</v>
      </c>
    </row>
    <row r="5329" spans="1:12" ht="36">
      <c r="A5329" s="13" t="s">
        <v>3085</v>
      </c>
      <c r="B5329" s="14">
        <v>45824</v>
      </c>
      <c r="C5329" s="13" t="s">
        <v>3887</v>
      </c>
      <c r="D5329" s="13" t="s">
        <v>20</v>
      </c>
      <c r="E5329" s="13" t="s">
        <v>24</v>
      </c>
      <c r="F5329" s="15">
        <v>0</v>
      </c>
      <c r="G5329" s="15">
        <v>0</v>
      </c>
      <c r="H5329" s="15">
        <v>0</v>
      </c>
      <c r="I5329" s="15">
        <v>50</v>
      </c>
      <c r="J5329" s="15">
        <v>-50</v>
      </c>
      <c r="K5329" s="16">
        <v>0</v>
      </c>
      <c r="L5329" s="13" t="s">
        <v>20</v>
      </c>
    </row>
    <row r="5330" spans="1:12">
      <c r="A5330" s="13" t="s">
        <v>3454</v>
      </c>
      <c r="B5330" s="14">
        <v>45824</v>
      </c>
      <c r="C5330" s="13" t="s">
        <v>60</v>
      </c>
      <c r="D5330" s="13" t="s">
        <v>59</v>
      </c>
      <c r="E5330" s="13" t="s">
        <v>18</v>
      </c>
      <c r="F5330" s="15">
        <v>0</v>
      </c>
      <c r="G5330" s="15">
        <v>0</v>
      </c>
      <c r="H5330" s="15">
        <v>0</v>
      </c>
      <c r="I5330" s="15">
        <v>48.36</v>
      </c>
      <c r="J5330" s="15">
        <v>-48.36</v>
      </c>
      <c r="K5330" s="16">
        <v>0</v>
      </c>
      <c r="L5330" s="13" t="s">
        <v>181</v>
      </c>
    </row>
    <row r="5331" spans="1:12" ht="36">
      <c r="A5331" s="13" t="s">
        <v>3196</v>
      </c>
      <c r="B5331" s="14">
        <v>45824</v>
      </c>
      <c r="C5331" s="13" t="s">
        <v>3887</v>
      </c>
      <c r="D5331" s="13" t="s">
        <v>20</v>
      </c>
      <c r="E5331" s="13" t="s">
        <v>24</v>
      </c>
      <c r="F5331" s="15">
        <v>0</v>
      </c>
      <c r="G5331" s="15">
        <v>0</v>
      </c>
      <c r="H5331" s="15">
        <v>0</v>
      </c>
      <c r="I5331" s="15">
        <v>50</v>
      </c>
      <c r="J5331" s="15">
        <v>-50</v>
      </c>
      <c r="K5331" s="16">
        <v>0</v>
      </c>
      <c r="L5331" s="13" t="s">
        <v>20</v>
      </c>
    </row>
    <row r="5332" spans="1:12" ht="36">
      <c r="A5332" s="13" t="s">
        <v>3331</v>
      </c>
      <c r="B5332" s="14">
        <v>45824</v>
      </c>
      <c r="C5332" s="13" t="s">
        <v>3887</v>
      </c>
      <c r="D5332" s="13" t="s">
        <v>20</v>
      </c>
      <c r="E5332" s="13" t="s">
        <v>24</v>
      </c>
      <c r="F5332" s="15">
        <v>0</v>
      </c>
      <c r="G5332" s="15">
        <v>0</v>
      </c>
      <c r="H5332" s="15">
        <v>0</v>
      </c>
      <c r="I5332" s="15">
        <v>50</v>
      </c>
      <c r="J5332" s="15">
        <v>-50</v>
      </c>
      <c r="K5332" s="16">
        <v>0</v>
      </c>
      <c r="L5332" s="13" t="s">
        <v>20</v>
      </c>
    </row>
    <row r="5333" spans="1:12" ht="24">
      <c r="A5333" s="13" t="s">
        <v>4669</v>
      </c>
      <c r="B5333" s="14">
        <v>45824</v>
      </c>
      <c r="C5333" s="13" t="s">
        <v>4670</v>
      </c>
      <c r="D5333" s="13" t="s">
        <v>45</v>
      </c>
      <c r="E5333" s="13" t="s">
        <v>24</v>
      </c>
      <c r="F5333" s="15">
        <v>0</v>
      </c>
      <c r="G5333" s="15">
        <v>0</v>
      </c>
      <c r="H5333" s="15">
        <v>0</v>
      </c>
      <c r="I5333" s="15">
        <v>245</v>
      </c>
      <c r="J5333" s="15">
        <v>-245</v>
      </c>
      <c r="K5333" s="16">
        <v>0</v>
      </c>
      <c r="L5333" s="13" t="s">
        <v>241</v>
      </c>
    </row>
    <row r="5334" spans="1:12" ht="36">
      <c r="A5334" s="13" t="s">
        <v>3538</v>
      </c>
      <c r="B5334" s="14">
        <v>45824</v>
      </c>
      <c r="C5334" s="13" t="s">
        <v>3887</v>
      </c>
      <c r="D5334" s="13" t="s">
        <v>20</v>
      </c>
      <c r="E5334" s="13" t="s">
        <v>24</v>
      </c>
      <c r="F5334" s="15">
        <v>0</v>
      </c>
      <c r="G5334" s="15">
        <v>0</v>
      </c>
      <c r="H5334" s="15">
        <v>0</v>
      </c>
      <c r="I5334" s="15">
        <v>50</v>
      </c>
      <c r="J5334" s="15">
        <v>-50</v>
      </c>
      <c r="K5334" s="16">
        <v>0</v>
      </c>
      <c r="L5334" s="13" t="s">
        <v>20</v>
      </c>
    </row>
    <row r="5335" spans="1:12">
      <c r="A5335" s="13" t="s">
        <v>4122</v>
      </c>
      <c r="B5335" s="14">
        <v>45824</v>
      </c>
      <c r="C5335" s="13" t="s">
        <v>94</v>
      </c>
      <c r="D5335" s="13" t="s">
        <v>81</v>
      </c>
      <c r="E5335" s="13" t="s">
        <v>24</v>
      </c>
      <c r="F5335" s="15">
        <v>0</v>
      </c>
      <c r="G5335" s="15">
        <v>0</v>
      </c>
      <c r="H5335" s="15">
        <v>0</v>
      </c>
      <c r="I5335" s="15">
        <v>150</v>
      </c>
      <c r="J5335" s="15">
        <v>-150</v>
      </c>
      <c r="K5335" s="16">
        <v>0</v>
      </c>
      <c r="L5335" s="13" t="s">
        <v>247</v>
      </c>
    </row>
    <row r="5336" spans="1:12">
      <c r="A5336" s="13" t="s">
        <v>4722</v>
      </c>
      <c r="B5336" s="14">
        <v>45824</v>
      </c>
      <c r="C5336" s="13" t="s">
        <v>385</v>
      </c>
      <c r="D5336" s="13" t="s">
        <v>106</v>
      </c>
      <c r="E5336" s="13" t="s">
        <v>33</v>
      </c>
      <c r="F5336" s="15">
        <v>0</v>
      </c>
      <c r="G5336" s="15">
        <v>0</v>
      </c>
      <c r="H5336" s="15">
        <v>0</v>
      </c>
      <c r="I5336" s="15">
        <v>-189.22</v>
      </c>
      <c r="J5336" s="15">
        <v>189.22</v>
      </c>
      <c r="K5336" s="16">
        <v>0</v>
      </c>
      <c r="L5336" s="13" t="s">
        <v>142</v>
      </c>
    </row>
    <row r="5337" spans="1:12" ht="36">
      <c r="A5337" s="13" t="s">
        <v>4299</v>
      </c>
      <c r="B5337" s="14">
        <v>45824</v>
      </c>
      <c r="C5337" s="13" t="s">
        <v>3887</v>
      </c>
      <c r="D5337" s="13" t="s">
        <v>20</v>
      </c>
      <c r="E5337" s="13" t="s">
        <v>24</v>
      </c>
      <c r="F5337" s="15">
        <v>0</v>
      </c>
      <c r="G5337" s="15">
        <v>0</v>
      </c>
      <c r="H5337" s="15">
        <v>0</v>
      </c>
      <c r="I5337" s="15">
        <v>50</v>
      </c>
      <c r="J5337" s="15">
        <v>-50</v>
      </c>
      <c r="K5337" s="16">
        <v>0</v>
      </c>
      <c r="L5337" s="13" t="s">
        <v>20</v>
      </c>
    </row>
    <row r="5338" spans="1:12">
      <c r="A5338" s="13" t="s">
        <v>4731</v>
      </c>
      <c r="B5338" s="14">
        <v>45824</v>
      </c>
      <c r="C5338" s="13" t="s">
        <v>21</v>
      </c>
      <c r="D5338" s="13" t="s">
        <v>20</v>
      </c>
      <c r="E5338" s="13" t="s">
        <v>24</v>
      </c>
      <c r="F5338" s="15">
        <v>7857.5</v>
      </c>
      <c r="G5338" s="15">
        <v>0</v>
      </c>
      <c r="H5338" s="15">
        <v>7857.5</v>
      </c>
      <c r="I5338" s="15">
        <v>6248</v>
      </c>
      <c r="J5338" s="15">
        <v>1609.5</v>
      </c>
      <c r="K5338" s="16">
        <v>0.20483614</v>
      </c>
      <c r="L5338" s="13" t="s">
        <v>20</v>
      </c>
    </row>
    <row r="5339" spans="1:12" ht="24">
      <c r="A5339" s="13" t="s">
        <v>4011</v>
      </c>
      <c r="B5339" s="14">
        <v>45824</v>
      </c>
      <c r="C5339" s="13" t="s">
        <v>355</v>
      </c>
      <c r="D5339" s="13" t="s">
        <v>76</v>
      </c>
      <c r="E5339" s="13" t="s">
        <v>18</v>
      </c>
      <c r="F5339" s="15">
        <v>0</v>
      </c>
      <c r="G5339" s="15">
        <v>0</v>
      </c>
      <c r="H5339" s="15">
        <v>0</v>
      </c>
      <c r="I5339" s="15">
        <v>5258.96</v>
      </c>
      <c r="J5339" s="15">
        <v>-5258.96</v>
      </c>
      <c r="K5339" s="16">
        <v>0</v>
      </c>
      <c r="L5339" s="13" t="s">
        <v>234</v>
      </c>
    </row>
    <row r="5340" spans="1:12" ht="24">
      <c r="A5340" s="13" t="s">
        <v>4218</v>
      </c>
      <c r="B5340" s="14">
        <v>45824</v>
      </c>
      <c r="C5340" s="13" t="s">
        <v>355</v>
      </c>
      <c r="D5340" s="13" t="s">
        <v>76</v>
      </c>
      <c r="E5340" s="13" t="s">
        <v>18</v>
      </c>
      <c r="F5340" s="15">
        <v>0</v>
      </c>
      <c r="G5340" s="15">
        <v>2608.92</v>
      </c>
      <c r="H5340" s="15">
        <v>2608.92</v>
      </c>
      <c r="I5340" s="15">
        <v>3837.34</v>
      </c>
      <c r="J5340" s="15">
        <v>-1228.42</v>
      </c>
      <c r="K5340" s="16">
        <v>-0.47085384000000002</v>
      </c>
      <c r="L5340" s="13" t="s">
        <v>234</v>
      </c>
    </row>
    <row r="5341" spans="1:12">
      <c r="A5341" s="13" t="s">
        <v>5028</v>
      </c>
      <c r="B5341" s="14">
        <v>45824</v>
      </c>
      <c r="C5341" s="13" t="s">
        <v>123</v>
      </c>
      <c r="D5341" s="13" t="s">
        <v>77</v>
      </c>
      <c r="E5341" s="13" t="s">
        <v>33</v>
      </c>
      <c r="F5341" s="15">
        <v>1057.07</v>
      </c>
      <c r="G5341" s="15">
        <v>0</v>
      </c>
      <c r="H5341" s="15">
        <v>1057.07</v>
      </c>
      <c r="I5341" s="15">
        <v>800.42</v>
      </c>
      <c r="J5341" s="15">
        <v>256.64999999999998</v>
      </c>
      <c r="K5341" s="16">
        <v>0.24279376</v>
      </c>
      <c r="L5341" s="13" t="s">
        <v>77</v>
      </c>
    </row>
    <row r="5342" spans="1:12">
      <c r="A5342" s="13" t="s">
        <v>5029</v>
      </c>
      <c r="B5342" s="14">
        <v>45824</v>
      </c>
      <c r="C5342" s="13" t="s">
        <v>123</v>
      </c>
      <c r="D5342" s="13" t="s">
        <v>30</v>
      </c>
      <c r="E5342" s="13" t="s">
        <v>33</v>
      </c>
      <c r="F5342" s="15">
        <v>2820</v>
      </c>
      <c r="G5342" s="15">
        <v>0</v>
      </c>
      <c r="H5342" s="15">
        <v>2820</v>
      </c>
      <c r="I5342" s="15">
        <v>2035.35</v>
      </c>
      <c r="J5342" s="15">
        <v>784.65</v>
      </c>
      <c r="K5342" s="16">
        <v>0.27824468000000002</v>
      </c>
      <c r="L5342" s="13" t="s">
        <v>77</v>
      </c>
    </row>
    <row r="5343" spans="1:12" ht="36">
      <c r="A5343" s="13" t="s">
        <v>5030</v>
      </c>
      <c r="B5343" s="14">
        <v>45824</v>
      </c>
      <c r="C5343" s="13" t="s">
        <v>2560</v>
      </c>
      <c r="D5343" s="13" t="s">
        <v>371</v>
      </c>
      <c r="E5343" s="13" t="s">
        <v>18</v>
      </c>
      <c r="F5343" s="15">
        <v>21238</v>
      </c>
      <c r="G5343" s="15">
        <v>0</v>
      </c>
      <c r="H5343" s="15">
        <v>21238</v>
      </c>
      <c r="I5343" s="15">
        <v>16860.490000000002</v>
      </c>
      <c r="J5343" s="15">
        <v>4377.51</v>
      </c>
      <c r="K5343" s="16">
        <v>0.20611687000000001</v>
      </c>
      <c r="L5343" s="13" t="s">
        <v>2166</v>
      </c>
    </row>
    <row r="5344" spans="1:12" ht="24">
      <c r="A5344" s="13" t="s">
        <v>4048</v>
      </c>
      <c r="B5344" s="14">
        <v>45824</v>
      </c>
      <c r="C5344" s="13" t="s">
        <v>273</v>
      </c>
      <c r="D5344" s="13" t="s">
        <v>76</v>
      </c>
      <c r="E5344" s="13" t="s">
        <v>18</v>
      </c>
      <c r="F5344" s="15">
        <v>0</v>
      </c>
      <c r="G5344" s="15">
        <v>0</v>
      </c>
      <c r="H5344" s="15">
        <v>0</v>
      </c>
      <c r="I5344" s="15">
        <v>0</v>
      </c>
      <c r="J5344" s="15">
        <v>0</v>
      </c>
      <c r="K5344" s="16">
        <v>0</v>
      </c>
      <c r="L5344" s="13" t="s">
        <v>272</v>
      </c>
    </row>
    <row r="5345" spans="1:12" ht="24">
      <c r="A5345" s="13" t="s">
        <v>4947</v>
      </c>
      <c r="B5345" s="14">
        <v>45824</v>
      </c>
      <c r="C5345" s="13" t="s">
        <v>146</v>
      </c>
      <c r="D5345" s="13" t="s">
        <v>76</v>
      </c>
      <c r="E5345" s="13" t="s">
        <v>18</v>
      </c>
      <c r="F5345" s="15">
        <v>445.64</v>
      </c>
      <c r="G5345" s="15">
        <v>0</v>
      </c>
      <c r="H5345" s="15">
        <v>445.64</v>
      </c>
      <c r="I5345" s="15">
        <v>267.38</v>
      </c>
      <c r="J5345" s="15">
        <v>178.26</v>
      </c>
      <c r="K5345" s="16">
        <v>0.40000898000000001</v>
      </c>
      <c r="L5345" s="13" t="s">
        <v>127</v>
      </c>
    </row>
    <row r="5346" spans="1:12">
      <c r="A5346" s="13" t="s">
        <v>4802</v>
      </c>
      <c r="B5346" s="14">
        <v>45824</v>
      </c>
      <c r="C5346" s="13" t="s">
        <v>2725</v>
      </c>
      <c r="D5346" s="13" t="s">
        <v>45</v>
      </c>
      <c r="E5346" s="13" t="s">
        <v>24</v>
      </c>
      <c r="F5346" s="15">
        <v>4902.4399999999996</v>
      </c>
      <c r="G5346" s="15">
        <v>0</v>
      </c>
      <c r="H5346" s="15">
        <v>4902.4399999999996</v>
      </c>
      <c r="I5346" s="15">
        <v>3851.55</v>
      </c>
      <c r="J5346" s="15">
        <v>1050.8900000000001</v>
      </c>
      <c r="K5346" s="16">
        <v>0.21436060000000001</v>
      </c>
      <c r="L5346" s="13" t="s">
        <v>241</v>
      </c>
    </row>
    <row r="5347" spans="1:12" ht="24">
      <c r="A5347" s="13" t="s">
        <v>5031</v>
      </c>
      <c r="B5347" s="14">
        <v>45824</v>
      </c>
      <c r="C5347" s="13" t="s">
        <v>71</v>
      </c>
      <c r="D5347" s="13" t="s">
        <v>70</v>
      </c>
      <c r="E5347" s="13" t="s">
        <v>24</v>
      </c>
      <c r="F5347" s="15">
        <v>8129.8</v>
      </c>
      <c r="G5347" s="15">
        <v>0</v>
      </c>
      <c r="H5347" s="15">
        <v>8129.8</v>
      </c>
      <c r="I5347" s="15">
        <v>7316.82</v>
      </c>
      <c r="J5347" s="15">
        <v>812.98</v>
      </c>
      <c r="K5347" s="16">
        <v>0.1</v>
      </c>
      <c r="L5347" s="13" t="s">
        <v>243</v>
      </c>
    </row>
    <row r="5348" spans="1:12" ht="36">
      <c r="A5348" s="13" t="s">
        <v>5007</v>
      </c>
      <c r="B5348" s="14">
        <v>45824</v>
      </c>
      <c r="C5348" s="13" t="s">
        <v>157</v>
      </c>
      <c r="D5348" s="13" t="s">
        <v>30</v>
      </c>
      <c r="E5348" s="13" t="s">
        <v>33</v>
      </c>
      <c r="F5348" s="15">
        <v>0</v>
      </c>
      <c r="G5348" s="15">
        <v>-11.67</v>
      </c>
      <c r="H5348" s="15">
        <v>-11.67</v>
      </c>
      <c r="I5348" s="15">
        <v>-9.65</v>
      </c>
      <c r="J5348" s="15">
        <v>-2.02</v>
      </c>
      <c r="K5348" s="16">
        <v>0.17309340000000001</v>
      </c>
      <c r="L5348" s="13" t="s">
        <v>4977</v>
      </c>
    </row>
    <row r="5349" spans="1:12" ht="24">
      <c r="A5349" s="13" t="s">
        <v>5032</v>
      </c>
      <c r="B5349" s="14">
        <v>45824</v>
      </c>
      <c r="C5349" s="13" t="s">
        <v>118</v>
      </c>
      <c r="D5349" s="13" t="s">
        <v>117</v>
      </c>
      <c r="E5349" s="13" t="s">
        <v>33</v>
      </c>
      <c r="F5349" s="15">
        <v>2396</v>
      </c>
      <c r="G5349" s="15">
        <v>0</v>
      </c>
      <c r="H5349" s="15">
        <v>2396</v>
      </c>
      <c r="I5349" s="15">
        <v>1980.54</v>
      </c>
      <c r="J5349" s="15">
        <v>415.46</v>
      </c>
      <c r="K5349" s="16">
        <v>0.17339732999999999</v>
      </c>
      <c r="L5349" s="13" t="s">
        <v>117</v>
      </c>
    </row>
    <row r="5350" spans="1:12" ht="36">
      <c r="A5350" s="13" t="s">
        <v>5033</v>
      </c>
      <c r="B5350" s="14">
        <v>45824</v>
      </c>
      <c r="C5350" s="13" t="s">
        <v>1863</v>
      </c>
      <c r="D5350" s="13" t="s">
        <v>105</v>
      </c>
      <c r="E5350" s="13" t="s">
        <v>33</v>
      </c>
      <c r="F5350" s="15">
        <v>50949.599999999999</v>
      </c>
      <c r="G5350" s="15">
        <v>0</v>
      </c>
      <c r="H5350" s="15">
        <v>50949.599999999999</v>
      </c>
      <c r="I5350" s="15">
        <v>45208.800000000003</v>
      </c>
      <c r="J5350" s="15">
        <v>5740.8</v>
      </c>
      <c r="K5350" s="16">
        <v>0.11267605999999999</v>
      </c>
      <c r="L5350" s="13" t="s">
        <v>105</v>
      </c>
    </row>
    <row r="5351" spans="1:12">
      <c r="A5351" s="13" t="s">
        <v>5034</v>
      </c>
      <c r="B5351" s="14">
        <v>45824</v>
      </c>
      <c r="C5351" s="13" t="s">
        <v>2092</v>
      </c>
      <c r="D5351" s="13" t="s">
        <v>76</v>
      </c>
      <c r="E5351" s="13" t="s">
        <v>18</v>
      </c>
      <c r="F5351" s="15">
        <v>4806.32</v>
      </c>
      <c r="G5351" s="15">
        <v>0</v>
      </c>
      <c r="H5351" s="15">
        <v>4806.32</v>
      </c>
      <c r="I5351" s="15">
        <v>3364.32</v>
      </c>
      <c r="J5351" s="15">
        <v>1442</v>
      </c>
      <c r="K5351" s="16">
        <v>0.30002163999999998</v>
      </c>
      <c r="L5351" s="13" t="s">
        <v>237</v>
      </c>
    </row>
    <row r="5352" spans="1:12">
      <c r="A5352" s="13" t="s">
        <v>4850</v>
      </c>
      <c r="B5352" s="14">
        <v>45824</v>
      </c>
      <c r="C5352" s="13" t="s">
        <v>94</v>
      </c>
      <c r="D5352" s="13" t="s">
        <v>81</v>
      </c>
      <c r="E5352" s="13" t="s">
        <v>24</v>
      </c>
      <c r="F5352" s="15">
        <v>99567.06</v>
      </c>
      <c r="G5352" s="15">
        <v>0</v>
      </c>
      <c r="H5352" s="15">
        <v>99567.06</v>
      </c>
      <c r="I5352" s="15">
        <v>73899.23</v>
      </c>
      <c r="J5352" s="15">
        <v>25667.83</v>
      </c>
      <c r="K5352" s="16">
        <v>0.25779439999999998</v>
      </c>
      <c r="L5352" s="13" t="s">
        <v>247</v>
      </c>
    </row>
    <row r="5353" spans="1:12" ht="36">
      <c r="A5353" s="13" t="s">
        <v>5035</v>
      </c>
      <c r="B5353" s="14">
        <v>45824</v>
      </c>
      <c r="C5353" s="13" t="s">
        <v>152</v>
      </c>
      <c r="D5353" s="13" t="s">
        <v>113</v>
      </c>
      <c r="E5353" s="13" t="s">
        <v>24</v>
      </c>
      <c r="F5353" s="15">
        <v>60461.919999999998</v>
      </c>
      <c r="G5353" s="15">
        <v>0</v>
      </c>
      <c r="H5353" s="15">
        <v>60461.919999999998</v>
      </c>
      <c r="I5353" s="15">
        <v>51392.72</v>
      </c>
      <c r="J5353" s="15">
        <v>9069.2000000000007</v>
      </c>
      <c r="K5353" s="16">
        <v>0.14999854000000001</v>
      </c>
      <c r="L5353" s="13" t="s">
        <v>113</v>
      </c>
    </row>
    <row r="5354" spans="1:12">
      <c r="A5354" s="13" t="s">
        <v>5036</v>
      </c>
      <c r="B5354" s="14">
        <v>45824</v>
      </c>
      <c r="C5354" s="13" t="s">
        <v>2092</v>
      </c>
      <c r="D5354" s="13" t="s">
        <v>76</v>
      </c>
      <c r="E5354" s="13" t="s">
        <v>18</v>
      </c>
      <c r="F5354" s="15">
        <v>7284.35</v>
      </c>
      <c r="G5354" s="15">
        <v>0</v>
      </c>
      <c r="H5354" s="15">
        <v>7284.35</v>
      </c>
      <c r="I5354" s="15">
        <v>5089.05</v>
      </c>
      <c r="J5354" s="15">
        <v>2195.3000000000002</v>
      </c>
      <c r="K5354" s="16">
        <v>0.30137212000000002</v>
      </c>
      <c r="L5354" s="13" t="s">
        <v>80</v>
      </c>
    </row>
    <row r="5355" spans="1:12" ht="36">
      <c r="A5355" s="13" t="s">
        <v>5037</v>
      </c>
      <c r="B5355" s="14">
        <v>45824</v>
      </c>
      <c r="C5355" s="13" t="s">
        <v>3887</v>
      </c>
      <c r="D5355" s="13" t="s">
        <v>20</v>
      </c>
      <c r="E5355" s="13" t="s">
        <v>24</v>
      </c>
      <c r="F5355" s="15">
        <v>1651</v>
      </c>
      <c r="G5355" s="15">
        <v>0</v>
      </c>
      <c r="H5355" s="15">
        <v>1651</v>
      </c>
      <c r="I5355" s="15">
        <v>1294.8599999999999</v>
      </c>
      <c r="J5355" s="15">
        <v>356.14</v>
      </c>
      <c r="K5355" s="16">
        <v>0.21571169000000001</v>
      </c>
      <c r="L5355" s="13" t="s">
        <v>20</v>
      </c>
    </row>
    <row r="5356" spans="1:12" ht="24">
      <c r="A5356" s="13" t="s">
        <v>5038</v>
      </c>
      <c r="B5356" s="14">
        <v>45824</v>
      </c>
      <c r="C5356" s="13" t="s">
        <v>80</v>
      </c>
      <c r="D5356" s="13" t="s">
        <v>15</v>
      </c>
      <c r="E5356" s="13" t="s">
        <v>18</v>
      </c>
      <c r="F5356" s="15">
        <v>458.99</v>
      </c>
      <c r="G5356" s="15">
        <v>0</v>
      </c>
      <c r="H5356" s="15">
        <v>458.99</v>
      </c>
      <c r="I5356" s="15">
        <v>458.99</v>
      </c>
      <c r="J5356" s="15">
        <v>0</v>
      </c>
      <c r="K5356" s="16">
        <v>0</v>
      </c>
      <c r="L5356" s="13" t="s">
        <v>80</v>
      </c>
    </row>
    <row r="5357" spans="1:12" ht="36">
      <c r="A5357" s="13" t="s">
        <v>5039</v>
      </c>
      <c r="B5357" s="14">
        <v>45824</v>
      </c>
      <c r="C5357" s="13" t="s">
        <v>3887</v>
      </c>
      <c r="D5357" s="13" t="s">
        <v>20</v>
      </c>
      <c r="E5357" s="13" t="s">
        <v>24</v>
      </c>
      <c r="F5357" s="15">
        <v>2421.8000000000002</v>
      </c>
      <c r="G5357" s="15">
        <v>0</v>
      </c>
      <c r="H5357" s="15">
        <v>2421.8000000000002</v>
      </c>
      <c r="I5357" s="15">
        <v>1888.71</v>
      </c>
      <c r="J5357" s="15">
        <v>533.09</v>
      </c>
      <c r="K5357" s="16">
        <v>0.22012139999999999</v>
      </c>
      <c r="L5357" s="13" t="s">
        <v>20</v>
      </c>
    </row>
    <row r="5358" spans="1:12" ht="36">
      <c r="A5358" s="13" t="s">
        <v>5040</v>
      </c>
      <c r="B5358" s="14">
        <v>45824</v>
      </c>
      <c r="C5358" s="13" t="s">
        <v>3887</v>
      </c>
      <c r="D5358" s="13" t="s">
        <v>20</v>
      </c>
      <c r="E5358" s="13" t="s">
        <v>24</v>
      </c>
      <c r="F5358" s="15">
        <v>1925.12</v>
      </c>
      <c r="G5358" s="15">
        <v>0</v>
      </c>
      <c r="H5358" s="15">
        <v>1925.12</v>
      </c>
      <c r="I5358" s="15">
        <v>1501.66</v>
      </c>
      <c r="J5358" s="15">
        <v>423.46</v>
      </c>
      <c r="K5358" s="16">
        <v>0.21996551</v>
      </c>
      <c r="L5358" s="13" t="s">
        <v>20</v>
      </c>
    </row>
    <row r="5359" spans="1:12" ht="36">
      <c r="A5359" s="13" t="s">
        <v>5041</v>
      </c>
      <c r="B5359" s="14">
        <v>45824</v>
      </c>
      <c r="C5359" s="13" t="s">
        <v>3887</v>
      </c>
      <c r="D5359" s="13" t="s">
        <v>20</v>
      </c>
      <c r="E5359" s="13" t="s">
        <v>24</v>
      </c>
      <c r="F5359" s="15">
        <v>1651</v>
      </c>
      <c r="G5359" s="15">
        <v>0</v>
      </c>
      <c r="H5359" s="15">
        <v>1651</v>
      </c>
      <c r="I5359" s="15">
        <v>1294.8599999999999</v>
      </c>
      <c r="J5359" s="15">
        <v>356.14</v>
      </c>
      <c r="K5359" s="16">
        <v>0.21571169000000001</v>
      </c>
      <c r="L5359" s="13" t="s">
        <v>20</v>
      </c>
    </row>
    <row r="5360" spans="1:12" ht="24">
      <c r="A5360" s="13" t="s">
        <v>4970</v>
      </c>
      <c r="B5360" s="14">
        <v>45825</v>
      </c>
      <c r="C5360" s="13" t="s">
        <v>132</v>
      </c>
      <c r="D5360" s="13" t="s">
        <v>15</v>
      </c>
      <c r="E5360" s="13" t="s">
        <v>18</v>
      </c>
      <c r="F5360" s="15">
        <v>0</v>
      </c>
      <c r="G5360" s="15">
        <v>0</v>
      </c>
      <c r="H5360" s="15">
        <v>0</v>
      </c>
      <c r="I5360" s="15">
        <v>-181.24</v>
      </c>
      <c r="J5360" s="15">
        <v>181.24</v>
      </c>
      <c r="K5360" s="16">
        <v>0</v>
      </c>
      <c r="L5360" s="13" t="s">
        <v>240</v>
      </c>
    </row>
    <row r="5361" spans="1:12" ht="24">
      <c r="A5361" s="13" t="s">
        <v>4011</v>
      </c>
      <c r="B5361" s="14">
        <v>45825</v>
      </c>
      <c r="C5361" s="13" t="s">
        <v>355</v>
      </c>
      <c r="D5361" s="13" t="s">
        <v>76</v>
      </c>
      <c r="E5361" s="13" t="s">
        <v>18</v>
      </c>
      <c r="F5361" s="15">
        <v>0</v>
      </c>
      <c r="G5361" s="15">
        <v>0</v>
      </c>
      <c r="H5361" s="15">
        <v>0</v>
      </c>
      <c r="I5361" s="15">
        <v>-75.599999999999994</v>
      </c>
      <c r="J5361" s="15">
        <v>75.599999999999994</v>
      </c>
      <c r="K5361" s="16">
        <v>0</v>
      </c>
      <c r="L5361" s="13" t="s">
        <v>234</v>
      </c>
    </row>
    <row r="5362" spans="1:12" ht="24">
      <c r="A5362" s="13" t="s">
        <v>4398</v>
      </c>
      <c r="B5362" s="14">
        <v>45825</v>
      </c>
      <c r="C5362" s="13" t="s">
        <v>143</v>
      </c>
      <c r="D5362" s="13" t="s">
        <v>15</v>
      </c>
      <c r="E5362" s="13" t="s">
        <v>18</v>
      </c>
      <c r="F5362" s="15">
        <v>0</v>
      </c>
      <c r="G5362" s="15">
        <v>0</v>
      </c>
      <c r="H5362" s="15">
        <v>0</v>
      </c>
      <c r="I5362" s="15">
        <v>-150</v>
      </c>
      <c r="J5362" s="15">
        <v>150</v>
      </c>
      <c r="K5362" s="16">
        <v>0</v>
      </c>
      <c r="L5362" s="13" t="s">
        <v>240</v>
      </c>
    </row>
    <row r="5363" spans="1:12" ht="36">
      <c r="A5363" s="13" t="s">
        <v>4373</v>
      </c>
      <c r="B5363" s="14">
        <v>45825</v>
      </c>
      <c r="C5363" s="13" t="s">
        <v>3887</v>
      </c>
      <c r="D5363" s="13" t="s">
        <v>20</v>
      </c>
      <c r="E5363" s="13" t="s">
        <v>24</v>
      </c>
      <c r="F5363" s="15">
        <v>0</v>
      </c>
      <c r="G5363" s="15">
        <v>0</v>
      </c>
      <c r="H5363" s="15">
        <v>0</v>
      </c>
      <c r="I5363" s="15">
        <v>-9.85</v>
      </c>
      <c r="J5363" s="15">
        <v>9.85</v>
      </c>
      <c r="K5363" s="16">
        <v>0</v>
      </c>
      <c r="L5363" s="13" t="s">
        <v>20</v>
      </c>
    </row>
    <row r="5364" spans="1:12">
      <c r="A5364" s="13" t="s">
        <v>4958</v>
      </c>
      <c r="B5364" s="14">
        <v>45825</v>
      </c>
      <c r="C5364" s="13" t="s">
        <v>279</v>
      </c>
      <c r="D5364" s="13" t="s">
        <v>15</v>
      </c>
      <c r="E5364" s="13" t="s">
        <v>18</v>
      </c>
      <c r="F5364" s="15">
        <v>0</v>
      </c>
      <c r="G5364" s="15">
        <v>0</v>
      </c>
      <c r="H5364" s="15">
        <v>0</v>
      </c>
      <c r="I5364" s="15">
        <v>134.16</v>
      </c>
      <c r="J5364" s="15">
        <v>-134.16</v>
      </c>
      <c r="K5364" s="16">
        <v>0</v>
      </c>
      <c r="L5364" s="13" t="s">
        <v>272</v>
      </c>
    </row>
    <row r="5365" spans="1:12">
      <c r="A5365" s="13" t="s">
        <v>4850</v>
      </c>
      <c r="B5365" s="14">
        <v>45825</v>
      </c>
      <c r="C5365" s="13" t="s">
        <v>94</v>
      </c>
      <c r="D5365" s="13" t="s">
        <v>81</v>
      </c>
      <c r="E5365" s="13" t="s">
        <v>24</v>
      </c>
      <c r="F5365" s="15">
        <v>0</v>
      </c>
      <c r="G5365" s="15">
        <v>49.96</v>
      </c>
      <c r="H5365" s="15">
        <v>49.96</v>
      </c>
      <c r="I5365" s="15">
        <v>493.47</v>
      </c>
      <c r="J5365" s="15">
        <v>-443.51</v>
      </c>
      <c r="K5365" s="16">
        <v>-8.8773018399999994</v>
      </c>
      <c r="L5365" s="13" t="s">
        <v>247</v>
      </c>
    </row>
    <row r="5366" spans="1:12" ht="24">
      <c r="A5366" s="13" t="s">
        <v>482</v>
      </c>
      <c r="B5366" s="14">
        <v>45825</v>
      </c>
      <c r="C5366" s="13" t="s">
        <v>273</v>
      </c>
      <c r="D5366" s="13" t="s">
        <v>76</v>
      </c>
      <c r="E5366" s="13" t="s">
        <v>18</v>
      </c>
      <c r="F5366" s="15">
        <v>0</v>
      </c>
      <c r="G5366" s="15">
        <v>3000</v>
      </c>
      <c r="H5366" s="15">
        <v>3000</v>
      </c>
      <c r="I5366" s="15">
        <v>0</v>
      </c>
      <c r="J5366" s="15">
        <v>3000</v>
      </c>
      <c r="K5366" s="16">
        <v>1</v>
      </c>
      <c r="L5366" s="13" t="s">
        <v>4201</v>
      </c>
    </row>
    <row r="5367" spans="1:12" ht="36">
      <c r="A5367" s="13" t="s">
        <v>1293</v>
      </c>
      <c r="B5367" s="14">
        <v>45825</v>
      </c>
      <c r="C5367" s="13" t="s">
        <v>3887</v>
      </c>
      <c r="D5367" s="13" t="s">
        <v>20</v>
      </c>
      <c r="E5367" s="13" t="s">
        <v>24</v>
      </c>
      <c r="F5367" s="15">
        <v>0</v>
      </c>
      <c r="G5367" s="15">
        <v>0</v>
      </c>
      <c r="H5367" s="15">
        <v>0</v>
      </c>
      <c r="I5367" s="15">
        <v>-368.3</v>
      </c>
      <c r="J5367" s="15">
        <v>368.3</v>
      </c>
      <c r="K5367" s="16">
        <v>0</v>
      </c>
      <c r="L5367" s="13" t="s">
        <v>20</v>
      </c>
    </row>
    <row r="5368" spans="1:12" ht="24">
      <c r="A5368" s="13" t="s">
        <v>2167</v>
      </c>
      <c r="B5368" s="14">
        <v>45825</v>
      </c>
      <c r="C5368" s="13" t="s">
        <v>146</v>
      </c>
      <c r="D5368" s="13" t="s">
        <v>76</v>
      </c>
      <c r="E5368" s="13" t="s">
        <v>18</v>
      </c>
      <c r="F5368" s="15">
        <v>0</v>
      </c>
      <c r="G5368" s="15">
        <v>0</v>
      </c>
      <c r="H5368" s="15">
        <v>0</v>
      </c>
      <c r="I5368" s="15">
        <v>-68.73</v>
      </c>
      <c r="J5368" s="15">
        <v>68.73</v>
      </c>
      <c r="K5368" s="16">
        <v>0</v>
      </c>
      <c r="L5368" s="13" t="s">
        <v>127</v>
      </c>
    </row>
    <row r="5369" spans="1:12" ht="24">
      <c r="A5369" s="13" t="s">
        <v>5042</v>
      </c>
      <c r="B5369" s="14">
        <v>45825</v>
      </c>
      <c r="C5369" s="13" t="s">
        <v>1854</v>
      </c>
      <c r="D5369" s="13" t="s">
        <v>70</v>
      </c>
      <c r="E5369" s="13" t="s">
        <v>24</v>
      </c>
      <c r="F5369" s="15">
        <v>37226.33</v>
      </c>
      <c r="G5369" s="15">
        <v>0</v>
      </c>
      <c r="H5369" s="15">
        <v>37226.33</v>
      </c>
      <c r="I5369" s="15">
        <v>30241.82</v>
      </c>
      <c r="J5369" s="15">
        <v>6984.51</v>
      </c>
      <c r="K5369" s="16">
        <v>0.18762285000000001</v>
      </c>
      <c r="L5369" s="13" t="s">
        <v>243</v>
      </c>
    </row>
    <row r="5370" spans="1:12" ht="24">
      <c r="A5370" s="13" t="s">
        <v>4248</v>
      </c>
      <c r="B5370" s="14">
        <v>45825</v>
      </c>
      <c r="C5370" s="13" t="s">
        <v>275</v>
      </c>
      <c r="D5370" s="13" t="s">
        <v>45</v>
      </c>
      <c r="E5370" s="13" t="s">
        <v>24</v>
      </c>
      <c r="F5370" s="15">
        <v>0</v>
      </c>
      <c r="G5370" s="15">
        <v>0</v>
      </c>
      <c r="H5370" s="15">
        <v>0</v>
      </c>
      <c r="I5370" s="15">
        <v>5.37</v>
      </c>
      <c r="J5370" s="15">
        <v>-5.37</v>
      </c>
      <c r="K5370" s="16">
        <v>0</v>
      </c>
      <c r="L5370" s="13" t="s">
        <v>241</v>
      </c>
    </row>
    <row r="5371" spans="1:12" ht="24">
      <c r="A5371" s="13" t="s">
        <v>4135</v>
      </c>
      <c r="B5371" s="14">
        <v>45825</v>
      </c>
      <c r="C5371" s="13" t="s">
        <v>3405</v>
      </c>
      <c r="D5371" s="13" t="s">
        <v>371</v>
      </c>
      <c r="E5371" s="13" t="s">
        <v>24</v>
      </c>
      <c r="F5371" s="15">
        <v>0</v>
      </c>
      <c r="G5371" s="15">
        <v>508.2</v>
      </c>
      <c r="H5371" s="15">
        <v>508.2</v>
      </c>
      <c r="I5371" s="15">
        <v>355.74</v>
      </c>
      <c r="J5371" s="15">
        <v>152.46</v>
      </c>
      <c r="K5371" s="16">
        <v>0.3</v>
      </c>
      <c r="L5371" s="13" t="s">
        <v>113</v>
      </c>
    </row>
    <row r="5372" spans="1:12" ht="36">
      <c r="A5372" s="13" t="s">
        <v>5033</v>
      </c>
      <c r="B5372" s="14">
        <v>45825</v>
      </c>
      <c r="C5372" s="13" t="s">
        <v>1863</v>
      </c>
      <c r="D5372" s="13" t="s">
        <v>105</v>
      </c>
      <c r="E5372" s="13" t="s">
        <v>33</v>
      </c>
      <c r="F5372" s="15">
        <v>50949.599999999999</v>
      </c>
      <c r="G5372" s="15">
        <v>0</v>
      </c>
      <c r="H5372" s="15">
        <v>50949.599999999999</v>
      </c>
      <c r="I5372" s="15">
        <v>45208.800000000003</v>
      </c>
      <c r="J5372" s="15">
        <v>5740.8</v>
      </c>
      <c r="K5372" s="16">
        <v>0.11267605999999999</v>
      </c>
      <c r="L5372" s="13" t="s">
        <v>105</v>
      </c>
    </row>
    <row r="5373" spans="1:12">
      <c r="A5373" s="13" t="s">
        <v>5043</v>
      </c>
      <c r="B5373" s="14">
        <v>45825</v>
      </c>
      <c r="C5373" s="13" t="s">
        <v>21</v>
      </c>
      <c r="D5373" s="13" t="s">
        <v>20</v>
      </c>
      <c r="E5373" s="13" t="s">
        <v>24</v>
      </c>
      <c r="F5373" s="15">
        <v>300</v>
      </c>
      <c r="G5373" s="15">
        <v>0</v>
      </c>
      <c r="H5373" s="15">
        <v>300</v>
      </c>
      <c r="I5373" s="15">
        <v>225</v>
      </c>
      <c r="J5373" s="15">
        <v>75</v>
      </c>
      <c r="K5373" s="16">
        <v>0.25</v>
      </c>
      <c r="L5373" s="13" t="s">
        <v>20</v>
      </c>
    </row>
    <row r="5374" spans="1:12" ht="24">
      <c r="A5374" s="13" t="s">
        <v>4996</v>
      </c>
      <c r="B5374" s="14">
        <v>45825</v>
      </c>
      <c r="C5374" s="13" t="s">
        <v>170</v>
      </c>
      <c r="D5374" s="13" t="s">
        <v>81</v>
      </c>
      <c r="E5374" s="13" t="s">
        <v>24</v>
      </c>
      <c r="F5374" s="15">
        <v>0</v>
      </c>
      <c r="G5374" s="15">
        <v>0</v>
      </c>
      <c r="H5374" s="15">
        <v>0</v>
      </c>
      <c r="I5374" s="15">
        <v>-3.65</v>
      </c>
      <c r="J5374" s="15">
        <v>3.65</v>
      </c>
      <c r="K5374" s="16">
        <v>0</v>
      </c>
      <c r="L5374" s="13" t="s">
        <v>247</v>
      </c>
    </row>
    <row r="5375" spans="1:12" ht="36">
      <c r="A5375" s="13" t="s">
        <v>5044</v>
      </c>
      <c r="B5375" s="14">
        <v>45825</v>
      </c>
      <c r="C5375" s="13" t="s">
        <v>152</v>
      </c>
      <c r="D5375" s="13" t="s">
        <v>113</v>
      </c>
      <c r="E5375" s="13" t="s">
        <v>24</v>
      </c>
      <c r="F5375" s="15">
        <v>48681.13</v>
      </c>
      <c r="G5375" s="15">
        <v>0</v>
      </c>
      <c r="H5375" s="15">
        <v>48681.13</v>
      </c>
      <c r="I5375" s="15">
        <v>41378.980000000003</v>
      </c>
      <c r="J5375" s="15">
        <v>7302.15</v>
      </c>
      <c r="K5375" s="16">
        <v>0.14999960000000001</v>
      </c>
      <c r="L5375" s="13" t="s">
        <v>113</v>
      </c>
    </row>
    <row r="5376" spans="1:12">
      <c r="A5376" s="13" t="s">
        <v>5014</v>
      </c>
      <c r="B5376" s="14">
        <v>45825</v>
      </c>
      <c r="C5376" s="13" t="s">
        <v>21</v>
      </c>
      <c r="D5376" s="13" t="s">
        <v>20</v>
      </c>
      <c r="E5376" s="13" t="s">
        <v>24</v>
      </c>
      <c r="F5376" s="15">
        <v>0</v>
      </c>
      <c r="G5376" s="15">
        <v>0</v>
      </c>
      <c r="H5376" s="15">
        <v>0</v>
      </c>
      <c r="I5376" s="15">
        <v>787.08</v>
      </c>
      <c r="J5376" s="15">
        <v>-787.08</v>
      </c>
      <c r="K5376" s="16">
        <v>0</v>
      </c>
      <c r="L5376" s="13" t="s">
        <v>245</v>
      </c>
    </row>
    <row r="5377" spans="1:12" ht="36">
      <c r="A5377" s="13" t="s">
        <v>5045</v>
      </c>
      <c r="B5377" s="14">
        <v>45825</v>
      </c>
      <c r="C5377" s="13" t="s">
        <v>3887</v>
      </c>
      <c r="D5377" s="13" t="s">
        <v>20</v>
      </c>
      <c r="E5377" s="13" t="s">
        <v>24</v>
      </c>
      <c r="F5377" s="15">
        <v>1514.18</v>
      </c>
      <c r="G5377" s="15">
        <v>0</v>
      </c>
      <c r="H5377" s="15">
        <v>1514.18</v>
      </c>
      <c r="I5377" s="15">
        <v>1194.73</v>
      </c>
      <c r="J5377" s="15">
        <v>319.45</v>
      </c>
      <c r="K5377" s="16">
        <v>0.21097228000000001</v>
      </c>
      <c r="L5377" s="13" t="s">
        <v>20</v>
      </c>
    </row>
    <row r="5378" spans="1:12">
      <c r="A5378" s="13" t="s">
        <v>5046</v>
      </c>
      <c r="B5378" s="14">
        <v>45825</v>
      </c>
      <c r="C5378" s="13" t="s">
        <v>21</v>
      </c>
      <c r="D5378" s="13" t="s">
        <v>20</v>
      </c>
      <c r="E5378" s="13" t="s">
        <v>24</v>
      </c>
      <c r="F5378" s="15">
        <v>10208.73</v>
      </c>
      <c r="G5378" s="15">
        <v>0</v>
      </c>
      <c r="H5378" s="15">
        <v>10208.73</v>
      </c>
      <c r="I5378" s="15">
        <v>7656.55</v>
      </c>
      <c r="J5378" s="15">
        <v>2552.1799999999998</v>
      </c>
      <c r="K5378" s="16">
        <v>0.24999975999999999</v>
      </c>
      <c r="L5378" s="13" t="s">
        <v>20</v>
      </c>
    </row>
    <row r="5379" spans="1:12">
      <c r="A5379" s="13" t="s">
        <v>5047</v>
      </c>
      <c r="B5379" s="14">
        <v>45825</v>
      </c>
      <c r="C5379" s="13" t="s">
        <v>21</v>
      </c>
      <c r="D5379" s="13" t="s">
        <v>20</v>
      </c>
      <c r="E5379" s="13" t="s">
        <v>24</v>
      </c>
      <c r="F5379" s="15">
        <v>220</v>
      </c>
      <c r="G5379" s="15">
        <v>0</v>
      </c>
      <c r="H5379" s="15">
        <v>220</v>
      </c>
      <c r="I5379" s="15">
        <v>176</v>
      </c>
      <c r="J5379" s="15">
        <v>44</v>
      </c>
      <c r="K5379" s="16">
        <v>0.2</v>
      </c>
      <c r="L5379" s="13" t="s">
        <v>20</v>
      </c>
    </row>
    <row r="5380" spans="1:12">
      <c r="A5380" s="13" t="s">
        <v>5048</v>
      </c>
      <c r="B5380" s="14">
        <v>45825</v>
      </c>
      <c r="C5380" s="13" t="s">
        <v>21</v>
      </c>
      <c r="D5380" s="13" t="s">
        <v>20</v>
      </c>
      <c r="E5380" s="13" t="s">
        <v>24</v>
      </c>
      <c r="F5380" s="15">
        <v>1056</v>
      </c>
      <c r="G5380" s="15">
        <v>0</v>
      </c>
      <c r="H5380" s="15">
        <v>1056</v>
      </c>
      <c r="I5380" s="15">
        <v>792</v>
      </c>
      <c r="J5380" s="15">
        <v>264</v>
      </c>
      <c r="K5380" s="16">
        <v>0.25</v>
      </c>
      <c r="L5380" s="13" t="s">
        <v>20</v>
      </c>
    </row>
    <row r="5381" spans="1:12" ht="24">
      <c r="A5381" s="13" t="s">
        <v>5049</v>
      </c>
      <c r="B5381" s="14">
        <v>45825</v>
      </c>
      <c r="C5381" s="13" t="s">
        <v>295</v>
      </c>
      <c r="D5381" s="13" t="s">
        <v>59</v>
      </c>
      <c r="E5381" s="13" t="s">
        <v>18</v>
      </c>
      <c r="F5381" s="15">
        <v>0</v>
      </c>
      <c r="G5381" s="15">
        <v>0</v>
      </c>
      <c r="H5381" s="15">
        <v>0</v>
      </c>
      <c r="I5381" s="15">
        <v>12375</v>
      </c>
      <c r="J5381" s="15">
        <v>-12375</v>
      </c>
      <c r="K5381" s="16">
        <v>0</v>
      </c>
      <c r="L5381" s="13" t="s">
        <v>181</v>
      </c>
    </row>
    <row r="5382" spans="1:12" ht="24">
      <c r="A5382" s="13" t="s">
        <v>323</v>
      </c>
      <c r="B5382" s="14">
        <v>45825</v>
      </c>
      <c r="C5382" s="13" t="s">
        <v>223</v>
      </c>
      <c r="D5382" s="13" t="s">
        <v>59</v>
      </c>
      <c r="E5382" s="13" t="s">
        <v>18</v>
      </c>
      <c r="F5382" s="15">
        <v>0</v>
      </c>
      <c r="G5382" s="15">
        <v>0</v>
      </c>
      <c r="H5382" s="15">
        <v>0</v>
      </c>
      <c r="I5382" s="15">
        <v>-7580</v>
      </c>
      <c r="J5382" s="15">
        <v>7580</v>
      </c>
      <c r="K5382" s="16">
        <v>0</v>
      </c>
      <c r="L5382" s="13" t="s">
        <v>4202</v>
      </c>
    </row>
    <row r="5383" spans="1:12" ht="36">
      <c r="A5383" s="13" t="s">
        <v>4501</v>
      </c>
      <c r="B5383" s="14">
        <v>45825</v>
      </c>
      <c r="C5383" s="13" t="s">
        <v>89</v>
      </c>
      <c r="D5383" s="13" t="s">
        <v>39</v>
      </c>
      <c r="E5383" s="13" t="s">
        <v>33</v>
      </c>
      <c r="F5383" s="15">
        <v>0</v>
      </c>
      <c r="G5383" s="15">
        <v>0</v>
      </c>
      <c r="H5383" s="15">
        <v>0</v>
      </c>
      <c r="I5383" s="15">
        <v>53.32</v>
      </c>
      <c r="J5383" s="15">
        <v>-53.32</v>
      </c>
      <c r="K5383" s="16">
        <v>0</v>
      </c>
      <c r="L5383" s="13" t="s">
        <v>117</v>
      </c>
    </row>
    <row r="5384" spans="1:12" ht="36">
      <c r="A5384" s="13" t="s">
        <v>5050</v>
      </c>
      <c r="B5384" s="14">
        <v>45825</v>
      </c>
      <c r="C5384" s="13" t="s">
        <v>365</v>
      </c>
      <c r="D5384" s="13" t="s">
        <v>70</v>
      </c>
      <c r="E5384" s="13" t="s">
        <v>24</v>
      </c>
      <c r="F5384" s="15">
        <v>137097.78</v>
      </c>
      <c r="G5384" s="15">
        <v>0</v>
      </c>
      <c r="H5384" s="15">
        <v>137097.78</v>
      </c>
      <c r="I5384" s="15">
        <v>108039.59</v>
      </c>
      <c r="J5384" s="15">
        <v>29058.19</v>
      </c>
      <c r="K5384" s="16">
        <v>0.21195230000000001</v>
      </c>
      <c r="L5384" s="13" t="s">
        <v>239</v>
      </c>
    </row>
    <row r="5385" spans="1:12" ht="36">
      <c r="A5385" s="13" t="s">
        <v>2929</v>
      </c>
      <c r="B5385" s="14">
        <v>45825</v>
      </c>
      <c r="C5385" s="13" t="s">
        <v>446</v>
      </c>
      <c r="D5385" s="13" t="s">
        <v>181</v>
      </c>
      <c r="E5385" s="13" t="s">
        <v>18</v>
      </c>
      <c r="F5385" s="15">
        <v>0</v>
      </c>
      <c r="G5385" s="15">
        <v>0</v>
      </c>
      <c r="H5385" s="15">
        <v>0</v>
      </c>
      <c r="I5385" s="15">
        <v>385.95</v>
      </c>
      <c r="J5385" s="15">
        <v>-385.95</v>
      </c>
      <c r="K5385" s="16">
        <v>0</v>
      </c>
      <c r="L5385" s="13" t="s">
        <v>260</v>
      </c>
    </row>
    <row r="5386" spans="1:12" ht="24">
      <c r="A5386" s="13" t="s">
        <v>2482</v>
      </c>
      <c r="B5386" s="14">
        <v>45825</v>
      </c>
      <c r="C5386" s="13" t="s">
        <v>295</v>
      </c>
      <c r="D5386" s="13" t="s">
        <v>59</v>
      </c>
      <c r="E5386" s="13" t="s">
        <v>18</v>
      </c>
      <c r="F5386" s="15">
        <v>0</v>
      </c>
      <c r="G5386" s="15">
        <v>0</v>
      </c>
      <c r="H5386" s="15">
        <v>0</v>
      </c>
      <c r="I5386" s="15">
        <v>-1125</v>
      </c>
      <c r="J5386" s="15">
        <v>1125</v>
      </c>
      <c r="K5386" s="16">
        <v>0</v>
      </c>
      <c r="L5386" s="13" t="s">
        <v>3259</v>
      </c>
    </row>
    <row r="5387" spans="1:12" ht="24">
      <c r="A5387" s="13" t="s">
        <v>3376</v>
      </c>
      <c r="B5387" s="14">
        <v>45825</v>
      </c>
      <c r="C5387" s="13" t="s">
        <v>295</v>
      </c>
      <c r="D5387" s="13" t="s">
        <v>59</v>
      </c>
      <c r="E5387" s="13" t="s">
        <v>18</v>
      </c>
      <c r="F5387" s="15">
        <v>0</v>
      </c>
      <c r="G5387" s="15">
        <v>0</v>
      </c>
      <c r="H5387" s="15">
        <v>0</v>
      </c>
      <c r="I5387" s="15">
        <v>-1000</v>
      </c>
      <c r="J5387" s="15">
        <v>1000</v>
      </c>
      <c r="K5387" s="16">
        <v>0</v>
      </c>
      <c r="L5387" s="13" t="s">
        <v>581</v>
      </c>
    </row>
    <row r="5388" spans="1:12" ht="24">
      <c r="A5388" s="13" t="s">
        <v>4164</v>
      </c>
      <c r="B5388" s="14">
        <v>45825</v>
      </c>
      <c r="C5388" s="13" t="s">
        <v>355</v>
      </c>
      <c r="D5388" s="13" t="s">
        <v>76</v>
      </c>
      <c r="E5388" s="13" t="s">
        <v>18</v>
      </c>
      <c r="F5388" s="15">
        <v>0</v>
      </c>
      <c r="G5388" s="15">
        <v>0</v>
      </c>
      <c r="H5388" s="15">
        <v>0</v>
      </c>
      <c r="I5388" s="15">
        <v>15285.27</v>
      </c>
      <c r="J5388" s="15">
        <v>-15285.27</v>
      </c>
      <c r="K5388" s="16">
        <v>0</v>
      </c>
      <c r="L5388" s="13" t="s">
        <v>113</v>
      </c>
    </row>
    <row r="5389" spans="1:12" ht="24">
      <c r="A5389" s="13" t="s">
        <v>4947</v>
      </c>
      <c r="B5389" s="14">
        <v>45825</v>
      </c>
      <c r="C5389" s="13" t="s">
        <v>146</v>
      </c>
      <c r="D5389" s="13" t="s">
        <v>76</v>
      </c>
      <c r="E5389" s="13" t="s">
        <v>18</v>
      </c>
      <c r="F5389" s="15">
        <v>0</v>
      </c>
      <c r="G5389" s="15">
        <v>5240</v>
      </c>
      <c r="H5389" s="15">
        <v>5240</v>
      </c>
      <c r="I5389" s="15">
        <v>4309.51</v>
      </c>
      <c r="J5389" s="15">
        <v>930.49</v>
      </c>
      <c r="K5389" s="16">
        <v>0.17757443000000001</v>
      </c>
      <c r="L5389" s="13" t="s">
        <v>127</v>
      </c>
    </row>
    <row r="5390" spans="1:12" ht="24">
      <c r="A5390" s="13" t="s">
        <v>4813</v>
      </c>
      <c r="B5390" s="14">
        <v>45825</v>
      </c>
      <c r="C5390" s="13" t="s">
        <v>297</v>
      </c>
      <c r="D5390" s="13" t="s">
        <v>70</v>
      </c>
      <c r="E5390" s="13" t="s">
        <v>24</v>
      </c>
      <c r="F5390" s="15">
        <v>183571.81</v>
      </c>
      <c r="G5390" s="15">
        <v>0</v>
      </c>
      <c r="H5390" s="15">
        <v>183571.81</v>
      </c>
      <c r="I5390" s="15">
        <v>138812.29</v>
      </c>
      <c r="J5390" s="15">
        <v>44759.519999999997</v>
      </c>
      <c r="K5390" s="16">
        <v>0.24382566999999999</v>
      </c>
      <c r="L5390" s="13" t="s">
        <v>239</v>
      </c>
    </row>
    <row r="5391" spans="1:12">
      <c r="A5391" s="13" t="s">
        <v>5051</v>
      </c>
      <c r="B5391" s="14">
        <v>45825</v>
      </c>
      <c r="C5391" s="13" t="s">
        <v>21</v>
      </c>
      <c r="D5391" s="13" t="s">
        <v>20</v>
      </c>
      <c r="E5391" s="13" t="s">
        <v>24</v>
      </c>
      <c r="F5391" s="15">
        <v>724</v>
      </c>
      <c r="G5391" s="15">
        <v>0</v>
      </c>
      <c r="H5391" s="15">
        <v>724</v>
      </c>
      <c r="I5391" s="15">
        <v>610.26</v>
      </c>
      <c r="J5391" s="15">
        <v>113.74</v>
      </c>
      <c r="K5391" s="16">
        <v>0.15709945</v>
      </c>
      <c r="L5391" s="13" t="s">
        <v>20</v>
      </c>
    </row>
    <row r="5392" spans="1:12">
      <c r="A5392" s="13" t="s">
        <v>4821</v>
      </c>
      <c r="B5392" s="14">
        <v>45825</v>
      </c>
      <c r="C5392" s="13" t="s">
        <v>60</v>
      </c>
      <c r="D5392" s="13" t="s">
        <v>59</v>
      </c>
      <c r="E5392" s="13" t="s">
        <v>18</v>
      </c>
      <c r="F5392" s="15">
        <v>0</v>
      </c>
      <c r="G5392" s="15">
        <v>0</v>
      </c>
      <c r="H5392" s="15">
        <v>0</v>
      </c>
      <c r="I5392" s="15">
        <v>72.349999999999994</v>
      </c>
      <c r="J5392" s="15">
        <v>-72.349999999999994</v>
      </c>
      <c r="K5392" s="16">
        <v>0</v>
      </c>
      <c r="L5392" s="13" t="s">
        <v>181</v>
      </c>
    </row>
    <row r="5393" spans="1:12" ht="36">
      <c r="A5393" s="13" t="s">
        <v>4990</v>
      </c>
      <c r="B5393" s="14">
        <v>45825</v>
      </c>
      <c r="C5393" s="13" t="s">
        <v>3887</v>
      </c>
      <c r="D5393" s="13" t="s">
        <v>20</v>
      </c>
      <c r="E5393" s="13" t="s">
        <v>24</v>
      </c>
      <c r="F5393" s="15">
        <v>0</v>
      </c>
      <c r="G5393" s="15">
        <v>0</v>
      </c>
      <c r="H5393" s="15">
        <v>0</v>
      </c>
      <c r="I5393" s="15">
        <v>2.66</v>
      </c>
      <c r="J5393" s="15">
        <v>-2.66</v>
      </c>
      <c r="K5393" s="16">
        <v>0</v>
      </c>
      <c r="L5393" s="13" t="s">
        <v>20</v>
      </c>
    </row>
    <row r="5394" spans="1:12" ht="24">
      <c r="A5394" s="13" t="s">
        <v>5052</v>
      </c>
      <c r="B5394" s="14">
        <v>45825</v>
      </c>
      <c r="C5394" s="13" t="s">
        <v>71</v>
      </c>
      <c r="D5394" s="13" t="s">
        <v>70</v>
      </c>
      <c r="E5394" s="13" t="s">
        <v>24</v>
      </c>
      <c r="F5394" s="15">
        <v>931</v>
      </c>
      <c r="G5394" s="15">
        <v>0</v>
      </c>
      <c r="H5394" s="15">
        <v>931</v>
      </c>
      <c r="I5394" s="15">
        <v>1205.9100000000001</v>
      </c>
      <c r="J5394" s="15">
        <v>-274.91000000000003</v>
      </c>
      <c r="K5394" s="16">
        <v>-0.29528463999999999</v>
      </c>
      <c r="L5394" s="13" t="s">
        <v>243</v>
      </c>
    </row>
    <row r="5395" spans="1:12" ht="36">
      <c r="A5395" s="13" t="s">
        <v>4987</v>
      </c>
      <c r="B5395" s="14">
        <v>45825</v>
      </c>
      <c r="C5395" s="13" t="s">
        <v>3887</v>
      </c>
      <c r="D5395" s="13" t="s">
        <v>20</v>
      </c>
      <c r="E5395" s="13" t="s">
        <v>24</v>
      </c>
      <c r="F5395" s="15">
        <v>0</v>
      </c>
      <c r="G5395" s="15">
        <v>0</v>
      </c>
      <c r="H5395" s="15">
        <v>0</v>
      </c>
      <c r="I5395" s="15">
        <v>0.26</v>
      </c>
      <c r="J5395" s="15">
        <v>-0.26</v>
      </c>
      <c r="K5395" s="16">
        <v>0</v>
      </c>
      <c r="L5395" s="13" t="s">
        <v>20</v>
      </c>
    </row>
    <row r="5396" spans="1:12" ht="36">
      <c r="A5396" s="13" t="s">
        <v>5002</v>
      </c>
      <c r="B5396" s="14">
        <v>45825</v>
      </c>
      <c r="C5396" s="13" t="s">
        <v>3887</v>
      </c>
      <c r="D5396" s="13" t="s">
        <v>20</v>
      </c>
      <c r="E5396" s="13" t="s">
        <v>24</v>
      </c>
      <c r="F5396" s="15">
        <v>0</v>
      </c>
      <c r="G5396" s="15">
        <v>0</v>
      </c>
      <c r="H5396" s="15">
        <v>0</v>
      </c>
      <c r="I5396" s="15">
        <v>2.66</v>
      </c>
      <c r="J5396" s="15">
        <v>-2.66</v>
      </c>
      <c r="K5396" s="16">
        <v>0</v>
      </c>
      <c r="L5396" s="13" t="s">
        <v>20</v>
      </c>
    </row>
    <row r="5397" spans="1:12" ht="36">
      <c r="A5397" s="13" t="s">
        <v>5053</v>
      </c>
      <c r="B5397" s="14">
        <v>45825</v>
      </c>
      <c r="C5397" s="13" t="s">
        <v>3887</v>
      </c>
      <c r="D5397" s="13" t="s">
        <v>20</v>
      </c>
      <c r="E5397" s="13" t="s">
        <v>24</v>
      </c>
      <c r="F5397" s="15">
        <v>1514.18</v>
      </c>
      <c r="G5397" s="15">
        <v>0</v>
      </c>
      <c r="H5397" s="15">
        <v>1514.18</v>
      </c>
      <c r="I5397" s="15">
        <v>1194.73</v>
      </c>
      <c r="J5397" s="15">
        <v>319.45</v>
      </c>
      <c r="K5397" s="16">
        <v>0.21097228000000001</v>
      </c>
      <c r="L5397" s="13" t="s">
        <v>20</v>
      </c>
    </row>
    <row r="5398" spans="1:12" ht="36">
      <c r="A5398" s="13" t="s">
        <v>5054</v>
      </c>
      <c r="B5398" s="14">
        <v>45825</v>
      </c>
      <c r="C5398" s="13" t="s">
        <v>3887</v>
      </c>
      <c r="D5398" s="13" t="s">
        <v>20</v>
      </c>
      <c r="E5398" s="13" t="s">
        <v>24</v>
      </c>
      <c r="F5398" s="15">
        <v>1651</v>
      </c>
      <c r="G5398" s="15">
        <v>0</v>
      </c>
      <c r="H5398" s="15">
        <v>1651</v>
      </c>
      <c r="I5398" s="15">
        <v>1294.8599999999999</v>
      </c>
      <c r="J5398" s="15">
        <v>356.14</v>
      </c>
      <c r="K5398" s="16">
        <v>0.21571169000000001</v>
      </c>
      <c r="L5398" s="13" t="s">
        <v>20</v>
      </c>
    </row>
    <row r="5399" spans="1:12" ht="36">
      <c r="A5399" s="13" t="s">
        <v>5055</v>
      </c>
      <c r="B5399" s="14">
        <v>45825</v>
      </c>
      <c r="C5399" s="13" t="s">
        <v>3887</v>
      </c>
      <c r="D5399" s="13" t="s">
        <v>20</v>
      </c>
      <c r="E5399" s="13" t="s">
        <v>24</v>
      </c>
      <c r="F5399" s="15">
        <v>2284.98</v>
      </c>
      <c r="G5399" s="15">
        <v>0</v>
      </c>
      <c r="H5399" s="15">
        <v>2284.98</v>
      </c>
      <c r="I5399" s="15">
        <v>1797.04</v>
      </c>
      <c r="J5399" s="15">
        <v>487.94</v>
      </c>
      <c r="K5399" s="16">
        <v>0.21354234999999999</v>
      </c>
      <c r="L5399" s="13" t="s">
        <v>20</v>
      </c>
    </row>
    <row r="5400" spans="1:12" ht="36">
      <c r="A5400" s="13" t="s">
        <v>5056</v>
      </c>
      <c r="B5400" s="14">
        <v>45825</v>
      </c>
      <c r="C5400" s="13" t="s">
        <v>152</v>
      </c>
      <c r="D5400" s="13" t="s">
        <v>113</v>
      </c>
      <c r="E5400" s="13" t="s">
        <v>24</v>
      </c>
      <c r="F5400" s="15">
        <v>26.13</v>
      </c>
      <c r="G5400" s="15">
        <v>0</v>
      </c>
      <c r="H5400" s="15">
        <v>26.13</v>
      </c>
      <c r="I5400" s="15">
        <v>22.2</v>
      </c>
      <c r="J5400" s="15">
        <v>3.93</v>
      </c>
      <c r="K5400" s="16">
        <v>0.15040184000000001</v>
      </c>
      <c r="L5400" s="13" t="s">
        <v>113</v>
      </c>
    </row>
    <row r="5401" spans="1:12">
      <c r="A5401" s="13" t="s">
        <v>5057</v>
      </c>
      <c r="B5401" s="14">
        <v>45825</v>
      </c>
      <c r="C5401" s="13" t="s">
        <v>21</v>
      </c>
      <c r="D5401" s="13" t="s">
        <v>20</v>
      </c>
      <c r="E5401" s="13" t="s">
        <v>24</v>
      </c>
      <c r="F5401" s="15">
        <v>1213.0999999999999</v>
      </c>
      <c r="G5401" s="15">
        <v>0</v>
      </c>
      <c r="H5401" s="15">
        <v>1213.0999999999999</v>
      </c>
      <c r="I5401" s="15">
        <v>841.28</v>
      </c>
      <c r="J5401" s="15">
        <v>371.82</v>
      </c>
      <c r="K5401" s="16">
        <v>0.306504</v>
      </c>
      <c r="L5401" s="13" t="s">
        <v>20</v>
      </c>
    </row>
    <row r="5402" spans="1:12" ht="36">
      <c r="A5402" s="13" t="s">
        <v>5058</v>
      </c>
      <c r="B5402" s="14">
        <v>45825</v>
      </c>
      <c r="C5402" s="13" t="s">
        <v>3887</v>
      </c>
      <c r="D5402" s="13" t="s">
        <v>20</v>
      </c>
      <c r="E5402" s="13" t="s">
        <v>24</v>
      </c>
      <c r="F5402" s="15">
        <v>1514.18</v>
      </c>
      <c r="G5402" s="15">
        <v>0</v>
      </c>
      <c r="H5402" s="15">
        <v>1514.18</v>
      </c>
      <c r="I5402" s="15">
        <v>1119.73</v>
      </c>
      <c r="J5402" s="15">
        <v>394.45</v>
      </c>
      <c r="K5402" s="16">
        <v>0.26050403999999999</v>
      </c>
      <c r="L5402" s="13" t="s">
        <v>20</v>
      </c>
    </row>
    <row r="5403" spans="1:12" ht="36">
      <c r="A5403" s="13" t="s">
        <v>5059</v>
      </c>
      <c r="B5403" s="14">
        <v>45825</v>
      </c>
      <c r="C5403" s="13" t="s">
        <v>3887</v>
      </c>
      <c r="D5403" s="13" t="s">
        <v>20</v>
      </c>
      <c r="E5403" s="13" t="s">
        <v>24</v>
      </c>
      <c r="F5403" s="15">
        <v>2172.1999999999998</v>
      </c>
      <c r="G5403" s="15">
        <v>0</v>
      </c>
      <c r="H5403" s="15">
        <v>2172.1999999999998</v>
      </c>
      <c r="I5403" s="15">
        <v>1689.21</v>
      </c>
      <c r="J5403" s="15">
        <v>482.99</v>
      </c>
      <c r="K5403" s="16">
        <v>0.22235061</v>
      </c>
      <c r="L5403" s="13" t="s">
        <v>20</v>
      </c>
    </row>
    <row r="5404" spans="1:12" ht="36">
      <c r="A5404" s="13" t="s">
        <v>5060</v>
      </c>
      <c r="B5404" s="14">
        <v>45825</v>
      </c>
      <c r="C5404" s="13" t="s">
        <v>3887</v>
      </c>
      <c r="D5404" s="13" t="s">
        <v>20</v>
      </c>
      <c r="E5404" s="13" t="s">
        <v>24</v>
      </c>
      <c r="F5404" s="15">
        <v>1651</v>
      </c>
      <c r="G5404" s="15">
        <v>0</v>
      </c>
      <c r="H5404" s="15">
        <v>1651</v>
      </c>
      <c r="I5404" s="15">
        <v>1294.8599999999999</v>
      </c>
      <c r="J5404" s="15">
        <v>356.14</v>
      </c>
      <c r="K5404" s="16">
        <v>0.21571169000000001</v>
      </c>
      <c r="L5404" s="13" t="s">
        <v>20</v>
      </c>
    </row>
    <row r="5405" spans="1:12" ht="36">
      <c r="A5405" s="13" t="s">
        <v>5061</v>
      </c>
      <c r="B5405" s="14">
        <v>45825</v>
      </c>
      <c r="C5405" s="13" t="s">
        <v>3887</v>
      </c>
      <c r="D5405" s="13" t="s">
        <v>20</v>
      </c>
      <c r="E5405" s="13" t="s">
        <v>24</v>
      </c>
      <c r="F5405" s="15">
        <v>1267.0999999999999</v>
      </c>
      <c r="G5405" s="15">
        <v>0</v>
      </c>
      <c r="H5405" s="15">
        <v>1267.0999999999999</v>
      </c>
      <c r="I5405" s="15">
        <v>924.18</v>
      </c>
      <c r="J5405" s="15">
        <v>342.92</v>
      </c>
      <c r="K5405" s="16">
        <v>0.27063373000000002</v>
      </c>
      <c r="L5405" s="13" t="s">
        <v>20</v>
      </c>
    </row>
    <row r="5406" spans="1:12" ht="36">
      <c r="A5406" s="13" t="s">
        <v>5062</v>
      </c>
      <c r="B5406" s="14">
        <v>45825</v>
      </c>
      <c r="C5406" s="13" t="s">
        <v>3887</v>
      </c>
      <c r="D5406" s="13" t="s">
        <v>20</v>
      </c>
      <c r="E5406" s="13" t="s">
        <v>24</v>
      </c>
      <c r="F5406" s="15">
        <v>2228.4299999999998</v>
      </c>
      <c r="G5406" s="15">
        <v>0</v>
      </c>
      <c r="H5406" s="15">
        <v>2228.4299999999998</v>
      </c>
      <c r="I5406" s="15">
        <v>1740.35</v>
      </c>
      <c r="J5406" s="15">
        <v>488.08</v>
      </c>
      <c r="K5406" s="16">
        <v>0.21902416</v>
      </c>
      <c r="L5406" s="13" t="s">
        <v>20</v>
      </c>
    </row>
    <row r="5407" spans="1:12" ht="36">
      <c r="A5407" s="13" t="s">
        <v>5063</v>
      </c>
      <c r="B5407" s="14">
        <v>45825</v>
      </c>
      <c r="C5407" s="13" t="s">
        <v>3887</v>
      </c>
      <c r="D5407" s="13" t="s">
        <v>20</v>
      </c>
      <c r="E5407" s="13" t="s">
        <v>24</v>
      </c>
      <c r="F5407" s="15">
        <v>1651</v>
      </c>
      <c r="G5407" s="15">
        <v>0</v>
      </c>
      <c r="H5407" s="15">
        <v>1651</v>
      </c>
      <c r="I5407" s="15">
        <v>1294.8599999999999</v>
      </c>
      <c r="J5407" s="15">
        <v>356.14</v>
      </c>
      <c r="K5407" s="16">
        <v>0.21571169000000001</v>
      </c>
      <c r="L5407" s="13" t="s">
        <v>20</v>
      </c>
    </row>
    <row r="5408" spans="1:12">
      <c r="A5408" s="13" t="s">
        <v>4859</v>
      </c>
      <c r="B5408" s="14">
        <v>45825</v>
      </c>
      <c r="C5408" s="13" t="s">
        <v>2893</v>
      </c>
      <c r="D5408" s="13" t="s">
        <v>15</v>
      </c>
      <c r="E5408" s="13" t="s">
        <v>18</v>
      </c>
      <c r="F5408" s="15">
        <v>0</v>
      </c>
      <c r="G5408" s="15">
        <v>0</v>
      </c>
      <c r="H5408" s="15">
        <v>0</v>
      </c>
      <c r="I5408" s="15">
        <v>611.78</v>
      </c>
      <c r="J5408" s="15">
        <v>-611.78</v>
      </c>
      <c r="K5408" s="16">
        <v>0</v>
      </c>
      <c r="L5408" s="13" t="s">
        <v>2753</v>
      </c>
    </row>
    <row r="5409" spans="1:12" ht="24">
      <c r="A5409" s="13" t="s">
        <v>5064</v>
      </c>
      <c r="B5409" s="14">
        <v>45826</v>
      </c>
      <c r="C5409" s="13" t="s">
        <v>5065</v>
      </c>
      <c r="D5409" s="13" t="s">
        <v>59</v>
      </c>
      <c r="E5409" s="13" t="s">
        <v>18</v>
      </c>
      <c r="F5409" s="15">
        <v>0</v>
      </c>
      <c r="G5409" s="15">
        <v>0</v>
      </c>
      <c r="H5409" s="15">
        <v>0</v>
      </c>
      <c r="I5409" s="15">
        <v>750</v>
      </c>
      <c r="J5409" s="15">
        <v>-750</v>
      </c>
      <c r="K5409" s="16">
        <v>0</v>
      </c>
      <c r="L5409" s="13" t="s">
        <v>93</v>
      </c>
    </row>
    <row r="5410" spans="1:12" ht="24">
      <c r="A5410" s="13" t="s">
        <v>1705</v>
      </c>
      <c r="B5410" s="14">
        <v>45826</v>
      </c>
      <c r="C5410" s="13" t="s">
        <v>273</v>
      </c>
      <c r="D5410" s="13" t="s">
        <v>76</v>
      </c>
      <c r="E5410" s="13" t="s">
        <v>18</v>
      </c>
      <c r="F5410" s="15">
        <v>0</v>
      </c>
      <c r="G5410" s="15">
        <v>0</v>
      </c>
      <c r="H5410" s="15">
        <v>0</v>
      </c>
      <c r="I5410" s="15">
        <v>-3487.5</v>
      </c>
      <c r="J5410" s="15">
        <v>3487.5</v>
      </c>
      <c r="K5410" s="16">
        <v>0</v>
      </c>
      <c r="L5410" s="13" t="s">
        <v>4202</v>
      </c>
    </row>
    <row r="5411" spans="1:12">
      <c r="A5411" s="13" t="s">
        <v>1839</v>
      </c>
      <c r="B5411" s="14">
        <v>45826</v>
      </c>
      <c r="C5411" s="13" t="s">
        <v>411</v>
      </c>
      <c r="D5411" s="13" t="s">
        <v>59</v>
      </c>
      <c r="E5411" s="13" t="s">
        <v>18</v>
      </c>
      <c r="F5411" s="15">
        <v>0</v>
      </c>
      <c r="G5411" s="15">
        <v>0</v>
      </c>
      <c r="H5411" s="15">
        <v>0</v>
      </c>
      <c r="I5411" s="15">
        <v>-16350</v>
      </c>
      <c r="J5411" s="15">
        <v>16350</v>
      </c>
      <c r="K5411" s="16">
        <v>0</v>
      </c>
      <c r="L5411" s="13" t="s">
        <v>181</v>
      </c>
    </row>
    <row r="5412" spans="1:12">
      <c r="A5412" s="13" t="s">
        <v>3114</v>
      </c>
      <c r="B5412" s="14">
        <v>45826</v>
      </c>
      <c r="C5412" s="13" t="s">
        <v>554</v>
      </c>
      <c r="D5412" s="13" t="s">
        <v>59</v>
      </c>
      <c r="E5412" s="13" t="s">
        <v>18</v>
      </c>
      <c r="F5412" s="15">
        <v>0</v>
      </c>
      <c r="G5412" s="15">
        <v>0</v>
      </c>
      <c r="H5412" s="15">
        <v>0</v>
      </c>
      <c r="I5412" s="15">
        <v>-1725</v>
      </c>
      <c r="J5412" s="15">
        <v>1725</v>
      </c>
      <c r="K5412" s="16">
        <v>0</v>
      </c>
      <c r="L5412" s="13" t="s">
        <v>93</v>
      </c>
    </row>
    <row r="5413" spans="1:12" ht="24">
      <c r="A5413" s="13" t="s">
        <v>4215</v>
      </c>
      <c r="B5413" s="14">
        <v>45826</v>
      </c>
      <c r="C5413" s="13" t="s">
        <v>355</v>
      </c>
      <c r="D5413" s="13" t="s">
        <v>76</v>
      </c>
      <c r="E5413" s="13" t="s">
        <v>18</v>
      </c>
      <c r="F5413" s="15">
        <v>0</v>
      </c>
      <c r="G5413" s="15">
        <v>0</v>
      </c>
      <c r="H5413" s="15">
        <v>0</v>
      </c>
      <c r="I5413" s="15">
        <v>-106.4</v>
      </c>
      <c r="J5413" s="15">
        <v>106.4</v>
      </c>
      <c r="K5413" s="16">
        <v>0</v>
      </c>
      <c r="L5413" s="13" t="s">
        <v>234</v>
      </c>
    </row>
    <row r="5414" spans="1:12" ht="24">
      <c r="A5414" s="13" t="s">
        <v>4163</v>
      </c>
      <c r="B5414" s="14">
        <v>45826</v>
      </c>
      <c r="C5414" s="13" t="s">
        <v>355</v>
      </c>
      <c r="D5414" s="13" t="s">
        <v>76</v>
      </c>
      <c r="E5414" s="13" t="s">
        <v>18</v>
      </c>
      <c r="F5414" s="15">
        <v>0</v>
      </c>
      <c r="G5414" s="15">
        <v>0</v>
      </c>
      <c r="H5414" s="15">
        <v>0</v>
      </c>
      <c r="I5414" s="15">
        <v>-61.64</v>
      </c>
      <c r="J5414" s="15">
        <v>61.64</v>
      </c>
      <c r="K5414" s="16">
        <v>0</v>
      </c>
      <c r="L5414" s="13" t="s">
        <v>113</v>
      </c>
    </row>
    <row r="5415" spans="1:12">
      <c r="A5415" s="13" t="s">
        <v>4802</v>
      </c>
      <c r="B5415" s="14">
        <v>45826</v>
      </c>
      <c r="C5415" s="13" t="s">
        <v>2725</v>
      </c>
      <c r="D5415" s="13" t="s">
        <v>45</v>
      </c>
      <c r="E5415" s="13" t="s">
        <v>24</v>
      </c>
      <c r="F5415" s="15">
        <v>0</v>
      </c>
      <c r="G5415" s="15">
        <v>158.94</v>
      </c>
      <c r="H5415" s="15">
        <v>158.94</v>
      </c>
      <c r="I5415" s="15">
        <v>68.489999999999995</v>
      </c>
      <c r="J5415" s="15">
        <v>90.45</v>
      </c>
      <c r="K5415" s="16">
        <v>0.56908267000000001</v>
      </c>
      <c r="L5415" s="13" t="s">
        <v>241</v>
      </c>
    </row>
    <row r="5416" spans="1:12" ht="36">
      <c r="A5416" s="13" t="s">
        <v>4881</v>
      </c>
      <c r="B5416" s="14">
        <v>45826</v>
      </c>
      <c r="C5416" s="13" t="s">
        <v>2108</v>
      </c>
      <c r="D5416" s="13" t="s">
        <v>59</v>
      </c>
      <c r="E5416" s="13" t="s">
        <v>18</v>
      </c>
      <c r="F5416" s="15">
        <v>0</v>
      </c>
      <c r="G5416" s="15">
        <v>0</v>
      </c>
      <c r="H5416" s="15">
        <v>0</v>
      </c>
      <c r="I5416" s="15">
        <v>-160.6</v>
      </c>
      <c r="J5416" s="15">
        <v>160.6</v>
      </c>
      <c r="K5416" s="16">
        <v>0</v>
      </c>
      <c r="L5416" s="13" t="s">
        <v>4201</v>
      </c>
    </row>
    <row r="5417" spans="1:12" ht="36">
      <c r="A5417" s="13" t="s">
        <v>5017</v>
      </c>
      <c r="B5417" s="14">
        <v>45826</v>
      </c>
      <c r="C5417" s="13" t="s">
        <v>2108</v>
      </c>
      <c r="D5417" s="13" t="s">
        <v>59</v>
      </c>
      <c r="E5417" s="13" t="s">
        <v>18</v>
      </c>
      <c r="F5417" s="15">
        <v>0</v>
      </c>
      <c r="G5417" s="15">
        <v>0</v>
      </c>
      <c r="H5417" s="15">
        <v>0</v>
      </c>
      <c r="I5417" s="15">
        <v>-209.68</v>
      </c>
      <c r="J5417" s="15">
        <v>209.68</v>
      </c>
      <c r="K5417" s="16">
        <v>0</v>
      </c>
      <c r="L5417" s="13" t="s">
        <v>4201</v>
      </c>
    </row>
    <row r="5418" spans="1:12" ht="24">
      <c r="A5418" s="13" t="s">
        <v>539</v>
      </c>
      <c r="B5418" s="14">
        <v>45826</v>
      </c>
      <c r="C5418" s="13" t="s">
        <v>146</v>
      </c>
      <c r="D5418" s="13" t="s">
        <v>76</v>
      </c>
      <c r="E5418" s="13" t="s">
        <v>18</v>
      </c>
      <c r="F5418" s="15">
        <v>0</v>
      </c>
      <c r="G5418" s="15">
        <v>0</v>
      </c>
      <c r="H5418" s="15">
        <v>0</v>
      </c>
      <c r="I5418" s="15">
        <v>7590.78</v>
      </c>
      <c r="J5418" s="15">
        <v>-7590.78</v>
      </c>
      <c r="K5418" s="16">
        <v>0</v>
      </c>
      <c r="L5418" s="13" t="s">
        <v>127</v>
      </c>
    </row>
    <row r="5419" spans="1:12">
      <c r="A5419" s="13" t="s">
        <v>5066</v>
      </c>
      <c r="B5419" s="14">
        <v>45826</v>
      </c>
      <c r="C5419" s="13" t="s">
        <v>411</v>
      </c>
      <c r="D5419" s="13" t="s">
        <v>59</v>
      </c>
      <c r="E5419" s="13" t="s">
        <v>18</v>
      </c>
      <c r="F5419" s="15">
        <v>0</v>
      </c>
      <c r="G5419" s="15">
        <v>0</v>
      </c>
      <c r="H5419" s="15">
        <v>0</v>
      </c>
      <c r="I5419" s="15">
        <v>-3750</v>
      </c>
      <c r="J5419" s="15">
        <v>3750</v>
      </c>
      <c r="K5419" s="16">
        <v>0</v>
      </c>
      <c r="L5419" s="13" t="s">
        <v>181</v>
      </c>
    </row>
    <row r="5420" spans="1:12" ht="24">
      <c r="A5420" s="13" t="s">
        <v>4446</v>
      </c>
      <c r="B5420" s="14">
        <v>45826</v>
      </c>
      <c r="C5420" s="13" t="s">
        <v>223</v>
      </c>
      <c r="D5420" s="13" t="s">
        <v>59</v>
      </c>
      <c r="E5420" s="13" t="s">
        <v>18</v>
      </c>
      <c r="F5420" s="15">
        <v>0</v>
      </c>
      <c r="G5420" s="15">
        <v>0</v>
      </c>
      <c r="H5420" s="15">
        <v>0</v>
      </c>
      <c r="I5420" s="15">
        <v>-1120</v>
      </c>
      <c r="J5420" s="15">
        <v>1120</v>
      </c>
      <c r="K5420" s="16">
        <v>0</v>
      </c>
      <c r="L5420" s="13" t="s">
        <v>4202</v>
      </c>
    </row>
    <row r="5421" spans="1:12" ht="24">
      <c r="A5421" s="13" t="s">
        <v>2432</v>
      </c>
      <c r="B5421" s="14">
        <v>45826</v>
      </c>
      <c r="C5421" s="13" t="s">
        <v>580</v>
      </c>
      <c r="D5421" s="13" t="s">
        <v>181</v>
      </c>
      <c r="E5421" s="13" t="s">
        <v>18</v>
      </c>
      <c r="F5421" s="15">
        <v>0</v>
      </c>
      <c r="G5421" s="15">
        <v>0</v>
      </c>
      <c r="H5421" s="15">
        <v>0</v>
      </c>
      <c r="I5421" s="15">
        <v>-5097.5</v>
      </c>
      <c r="J5421" s="15">
        <v>5097.5</v>
      </c>
      <c r="K5421" s="16">
        <v>0</v>
      </c>
      <c r="L5421" s="13" t="s">
        <v>581</v>
      </c>
    </row>
    <row r="5422" spans="1:12" ht="36">
      <c r="A5422" s="13" t="s">
        <v>3591</v>
      </c>
      <c r="B5422" s="14">
        <v>45826</v>
      </c>
      <c r="C5422" s="13" t="s">
        <v>1927</v>
      </c>
      <c r="D5422" s="13" t="s">
        <v>76</v>
      </c>
      <c r="E5422" s="13" t="s">
        <v>18</v>
      </c>
      <c r="F5422" s="15">
        <v>0</v>
      </c>
      <c r="G5422" s="15">
        <v>0</v>
      </c>
      <c r="H5422" s="15">
        <v>0</v>
      </c>
      <c r="I5422" s="15">
        <v>0</v>
      </c>
      <c r="J5422" s="15">
        <v>0</v>
      </c>
      <c r="K5422" s="16">
        <v>0</v>
      </c>
      <c r="L5422" s="13" t="s">
        <v>1928</v>
      </c>
    </row>
    <row r="5423" spans="1:12">
      <c r="A5423" s="13" t="s">
        <v>4140</v>
      </c>
      <c r="B5423" s="14">
        <v>45826</v>
      </c>
      <c r="C5423" s="13" t="s">
        <v>293</v>
      </c>
      <c r="D5423" s="13" t="s">
        <v>113</v>
      </c>
      <c r="E5423" s="13" t="s">
        <v>24</v>
      </c>
      <c r="F5423" s="15">
        <v>0</v>
      </c>
      <c r="G5423" s="15">
        <v>0</v>
      </c>
      <c r="H5423" s="15">
        <v>0</v>
      </c>
      <c r="I5423" s="15">
        <v>-123.28</v>
      </c>
      <c r="J5423" s="15">
        <v>123.28</v>
      </c>
      <c r="K5423" s="16">
        <v>0</v>
      </c>
      <c r="L5423" s="13" t="s">
        <v>113</v>
      </c>
    </row>
    <row r="5424" spans="1:12" ht="24">
      <c r="A5424" s="13" t="s">
        <v>4813</v>
      </c>
      <c r="B5424" s="14">
        <v>45826</v>
      </c>
      <c r="C5424" s="13" t="s">
        <v>297</v>
      </c>
      <c r="D5424" s="13" t="s">
        <v>70</v>
      </c>
      <c r="E5424" s="13" t="s">
        <v>24</v>
      </c>
      <c r="F5424" s="15">
        <v>0</v>
      </c>
      <c r="G5424" s="15">
        <v>0</v>
      </c>
      <c r="H5424" s="15">
        <v>0</v>
      </c>
      <c r="I5424" s="15">
        <v>1360.31</v>
      </c>
      <c r="J5424" s="15">
        <v>-1360.31</v>
      </c>
      <c r="K5424" s="16">
        <v>0</v>
      </c>
      <c r="L5424" s="13" t="s">
        <v>239</v>
      </c>
    </row>
    <row r="5425" spans="1:12">
      <c r="A5425" s="13" t="s">
        <v>4850</v>
      </c>
      <c r="B5425" s="14">
        <v>45826</v>
      </c>
      <c r="C5425" s="13" t="s">
        <v>94</v>
      </c>
      <c r="D5425" s="13" t="s">
        <v>81</v>
      </c>
      <c r="E5425" s="13" t="s">
        <v>24</v>
      </c>
      <c r="F5425" s="15">
        <v>0</v>
      </c>
      <c r="G5425" s="15">
        <v>-1424</v>
      </c>
      <c r="H5425" s="15">
        <v>-1424</v>
      </c>
      <c r="I5425" s="15">
        <v>-730.19</v>
      </c>
      <c r="J5425" s="15">
        <v>-693.81</v>
      </c>
      <c r="K5425" s="16">
        <v>0.48722611999999998</v>
      </c>
      <c r="L5425" s="13" t="s">
        <v>247</v>
      </c>
    </row>
    <row r="5426" spans="1:12">
      <c r="A5426" s="13" t="s">
        <v>4855</v>
      </c>
      <c r="B5426" s="14">
        <v>45826</v>
      </c>
      <c r="C5426" s="13" t="s">
        <v>21</v>
      </c>
      <c r="D5426" s="13" t="s">
        <v>20</v>
      </c>
      <c r="E5426" s="13" t="s">
        <v>24</v>
      </c>
      <c r="F5426" s="15">
        <v>1099.93</v>
      </c>
      <c r="G5426" s="15">
        <v>0</v>
      </c>
      <c r="H5426" s="15">
        <v>1099.93</v>
      </c>
      <c r="I5426" s="15">
        <v>835.07</v>
      </c>
      <c r="J5426" s="15">
        <v>264.86</v>
      </c>
      <c r="K5426" s="16">
        <v>0.24079713999999999</v>
      </c>
      <c r="L5426" s="13" t="s">
        <v>245</v>
      </c>
    </row>
    <row r="5427" spans="1:12" ht="36">
      <c r="A5427" s="13" t="s">
        <v>5067</v>
      </c>
      <c r="B5427" s="14">
        <v>45826</v>
      </c>
      <c r="C5427" s="13" t="s">
        <v>3887</v>
      </c>
      <c r="D5427" s="13" t="s">
        <v>20</v>
      </c>
      <c r="E5427" s="13" t="s">
        <v>24</v>
      </c>
      <c r="F5427" s="15">
        <v>2421.8000000000002</v>
      </c>
      <c r="G5427" s="15">
        <v>0</v>
      </c>
      <c r="H5427" s="15">
        <v>2421.8000000000002</v>
      </c>
      <c r="I5427" s="15">
        <v>1866.71</v>
      </c>
      <c r="J5427" s="15">
        <v>555.09</v>
      </c>
      <c r="K5427" s="16">
        <v>0.22920555000000001</v>
      </c>
      <c r="L5427" s="13" t="s">
        <v>20</v>
      </c>
    </row>
    <row r="5428" spans="1:12" ht="36">
      <c r="A5428" s="13" t="s">
        <v>5039</v>
      </c>
      <c r="B5428" s="14">
        <v>45826</v>
      </c>
      <c r="C5428" s="13" t="s">
        <v>3887</v>
      </c>
      <c r="D5428" s="13" t="s">
        <v>20</v>
      </c>
      <c r="E5428" s="13" t="s">
        <v>24</v>
      </c>
      <c r="F5428" s="15">
        <v>0</v>
      </c>
      <c r="G5428" s="15">
        <v>0</v>
      </c>
      <c r="H5428" s="15">
        <v>0</v>
      </c>
      <c r="I5428" s="15">
        <v>2.66</v>
      </c>
      <c r="J5428" s="15">
        <v>-2.66</v>
      </c>
      <c r="K5428" s="16">
        <v>0</v>
      </c>
      <c r="L5428" s="13" t="s">
        <v>20</v>
      </c>
    </row>
    <row r="5429" spans="1:12" ht="36">
      <c r="A5429" s="13" t="s">
        <v>5040</v>
      </c>
      <c r="B5429" s="14">
        <v>45826</v>
      </c>
      <c r="C5429" s="13" t="s">
        <v>3887</v>
      </c>
      <c r="D5429" s="13" t="s">
        <v>20</v>
      </c>
      <c r="E5429" s="13" t="s">
        <v>24</v>
      </c>
      <c r="F5429" s="15">
        <v>0</v>
      </c>
      <c r="G5429" s="15">
        <v>0</v>
      </c>
      <c r="H5429" s="15">
        <v>0</v>
      </c>
      <c r="I5429" s="15">
        <v>21.12</v>
      </c>
      <c r="J5429" s="15">
        <v>-21.12</v>
      </c>
      <c r="K5429" s="16">
        <v>0</v>
      </c>
      <c r="L5429" s="13" t="s">
        <v>20</v>
      </c>
    </row>
    <row r="5430" spans="1:12" ht="36">
      <c r="A5430" s="13" t="s">
        <v>5068</v>
      </c>
      <c r="B5430" s="14">
        <v>45826</v>
      </c>
      <c r="C5430" s="13" t="s">
        <v>3887</v>
      </c>
      <c r="D5430" s="13" t="s">
        <v>20</v>
      </c>
      <c r="E5430" s="13" t="s">
        <v>24</v>
      </c>
      <c r="F5430" s="15">
        <v>1514.18</v>
      </c>
      <c r="G5430" s="15">
        <v>0</v>
      </c>
      <c r="H5430" s="15">
        <v>1514.18</v>
      </c>
      <c r="I5430" s="15">
        <v>1095.5</v>
      </c>
      <c r="J5430" s="15">
        <v>418.68</v>
      </c>
      <c r="K5430" s="16">
        <v>0.27650609999999998</v>
      </c>
      <c r="L5430" s="13" t="s">
        <v>20</v>
      </c>
    </row>
    <row r="5431" spans="1:12" ht="36">
      <c r="A5431" s="13" t="s">
        <v>5069</v>
      </c>
      <c r="B5431" s="14">
        <v>45826</v>
      </c>
      <c r="C5431" s="13" t="s">
        <v>3887</v>
      </c>
      <c r="D5431" s="13" t="s">
        <v>20</v>
      </c>
      <c r="E5431" s="13" t="s">
        <v>24</v>
      </c>
      <c r="F5431" s="15">
        <v>1215.5999999999999</v>
      </c>
      <c r="G5431" s="15">
        <v>0</v>
      </c>
      <c r="H5431" s="15">
        <v>1215.5999999999999</v>
      </c>
      <c r="I5431" s="15">
        <v>935.83</v>
      </c>
      <c r="J5431" s="15">
        <v>279.77</v>
      </c>
      <c r="K5431" s="16">
        <v>0.23014972</v>
      </c>
      <c r="L5431" s="13" t="s">
        <v>20</v>
      </c>
    </row>
    <row r="5432" spans="1:12" ht="48">
      <c r="A5432" s="13" t="s">
        <v>1814</v>
      </c>
      <c r="B5432" s="14">
        <v>45826</v>
      </c>
      <c r="C5432" s="13" t="s">
        <v>1815</v>
      </c>
      <c r="D5432" s="13" t="s">
        <v>70</v>
      </c>
      <c r="E5432" s="13" t="s">
        <v>24</v>
      </c>
      <c r="F5432" s="15">
        <v>0</v>
      </c>
      <c r="G5432" s="15">
        <v>0</v>
      </c>
      <c r="H5432" s="15">
        <v>0</v>
      </c>
      <c r="I5432" s="15">
        <v>1840</v>
      </c>
      <c r="J5432" s="15">
        <v>-1840</v>
      </c>
      <c r="K5432" s="16">
        <v>0</v>
      </c>
      <c r="L5432" s="13" t="s">
        <v>239</v>
      </c>
    </row>
    <row r="5433" spans="1:12" ht="36">
      <c r="A5433" s="13" t="s">
        <v>5050</v>
      </c>
      <c r="B5433" s="14">
        <v>45826</v>
      </c>
      <c r="C5433" s="13" t="s">
        <v>365</v>
      </c>
      <c r="D5433" s="13" t="s">
        <v>70</v>
      </c>
      <c r="E5433" s="13" t="s">
        <v>24</v>
      </c>
      <c r="F5433" s="15">
        <v>0</v>
      </c>
      <c r="G5433" s="15">
        <v>0</v>
      </c>
      <c r="H5433" s="15">
        <v>0</v>
      </c>
      <c r="I5433" s="15">
        <v>-2.9</v>
      </c>
      <c r="J5433" s="15">
        <v>2.9</v>
      </c>
      <c r="K5433" s="16">
        <v>0</v>
      </c>
      <c r="L5433" s="13" t="s">
        <v>239</v>
      </c>
    </row>
    <row r="5434" spans="1:12" ht="24">
      <c r="A5434" s="13" t="s">
        <v>2315</v>
      </c>
      <c r="B5434" s="14">
        <v>45826</v>
      </c>
      <c r="C5434" s="13" t="s">
        <v>2316</v>
      </c>
      <c r="D5434" s="13" t="s">
        <v>45</v>
      </c>
      <c r="E5434" s="13" t="s">
        <v>24</v>
      </c>
      <c r="F5434" s="15">
        <v>0</v>
      </c>
      <c r="G5434" s="15">
        <v>0</v>
      </c>
      <c r="H5434" s="15">
        <v>0</v>
      </c>
      <c r="I5434" s="15">
        <v>-895</v>
      </c>
      <c r="J5434" s="15">
        <v>895</v>
      </c>
      <c r="K5434" s="16">
        <v>0</v>
      </c>
      <c r="L5434" s="13" t="s">
        <v>241</v>
      </c>
    </row>
    <row r="5435" spans="1:12" ht="24">
      <c r="A5435" s="13" t="s">
        <v>1707</v>
      </c>
      <c r="B5435" s="14">
        <v>45826</v>
      </c>
      <c r="C5435" s="13" t="s">
        <v>132</v>
      </c>
      <c r="D5435" s="13" t="s">
        <v>15</v>
      </c>
      <c r="E5435" s="13" t="s">
        <v>18</v>
      </c>
      <c r="F5435" s="15">
        <v>0</v>
      </c>
      <c r="G5435" s="15">
        <v>0</v>
      </c>
      <c r="H5435" s="15">
        <v>0</v>
      </c>
      <c r="I5435" s="15">
        <v>131.77000000000001</v>
      </c>
      <c r="J5435" s="15">
        <v>-131.77000000000001</v>
      </c>
      <c r="K5435" s="16">
        <v>0</v>
      </c>
      <c r="L5435" s="13" t="s">
        <v>240</v>
      </c>
    </row>
    <row r="5436" spans="1:12" ht="36">
      <c r="A5436" s="13" t="s">
        <v>2880</v>
      </c>
      <c r="B5436" s="14">
        <v>45826</v>
      </c>
      <c r="C5436" s="13" t="s">
        <v>89</v>
      </c>
      <c r="D5436" s="13" t="s">
        <v>39</v>
      </c>
      <c r="E5436" s="13" t="s">
        <v>33</v>
      </c>
      <c r="F5436" s="15">
        <v>0</v>
      </c>
      <c r="G5436" s="15">
        <v>0</v>
      </c>
      <c r="H5436" s="15">
        <v>0</v>
      </c>
      <c r="I5436" s="15">
        <v>-17.63</v>
      </c>
      <c r="J5436" s="15">
        <v>17.63</v>
      </c>
      <c r="K5436" s="16">
        <v>0</v>
      </c>
      <c r="L5436" s="13" t="s">
        <v>117</v>
      </c>
    </row>
    <row r="5437" spans="1:12" ht="36">
      <c r="A5437" s="13" t="s">
        <v>1006</v>
      </c>
      <c r="B5437" s="14">
        <v>45826</v>
      </c>
      <c r="C5437" s="13" t="s">
        <v>1007</v>
      </c>
      <c r="D5437" s="13" t="s">
        <v>15</v>
      </c>
      <c r="E5437" s="13" t="s">
        <v>18</v>
      </c>
      <c r="F5437" s="15">
        <v>588.25</v>
      </c>
      <c r="G5437" s="15">
        <v>0</v>
      </c>
      <c r="H5437" s="15">
        <v>588.25</v>
      </c>
      <c r="I5437" s="15">
        <v>0</v>
      </c>
      <c r="J5437" s="15">
        <v>588.25</v>
      </c>
      <c r="K5437" s="16">
        <v>1</v>
      </c>
      <c r="L5437" s="13" t="s">
        <v>237</v>
      </c>
    </row>
    <row r="5438" spans="1:12" ht="24">
      <c r="A5438" s="13" t="s">
        <v>1129</v>
      </c>
      <c r="B5438" s="14">
        <v>45826</v>
      </c>
      <c r="C5438" s="13" t="s">
        <v>100</v>
      </c>
      <c r="D5438" s="13" t="s">
        <v>15</v>
      </c>
      <c r="E5438" s="13" t="s">
        <v>18</v>
      </c>
      <c r="F5438" s="15">
        <v>0</v>
      </c>
      <c r="G5438" s="15">
        <v>0</v>
      </c>
      <c r="H5438" s="15">
        <v>0</v>
      </c>
      <c r="I5438" s="15">
        <v>6.82</v>
      </c>
      <c r="J5438" s="15">
        <v>-6.82</v>
      </c>
      <c r="K5438" s="16">
        <v>0</v>
      </c>
      <c r="L5438" s="13" t="s">
        <v>234</v>
      </c>
    </row>
    <row r="5439" spans="1:12" ht="36">
      <c r="A5439" s="13" t="s">
        <v>2929</v>
      </c>
      <c r="B5439" s="14">
        <v>45826</v>
      </c>
      <c r="C5439" s="13" t="s">
        <v>446</v>
      </c>
      <c r="D5439" s="13" t="s">
        <v>181</v>
      </c>
      <c r="E5439" s="13" t="s">
        <v>18</v>
      </c>
      <c r="F5439" s="15">
        <v>0</v>
      </c>
      <c r="G5439" s="15">
        <v>0</v>
      </c>
      <c r="H5439" s="15">
        <v>0</v>
      </c>
      <c r="I5439" s="15">
        <v>49.63</v>
      </c>
      <c r="J5439" s="15">
        <v>-49.63</v>
      </c>
      <c r="K5439" s="16">
        <v>0</v>
      </c>
      <c r="L5439" s="13" t="s">
        <v>260</v>
      </c>
    </row>
    <row r="5440" spans="1:12">
      <c r="A5440" s="13" t="s">
        <v>3077</v>
      </c>
      <c r="B5440" s="14">
        <v>45826</v>
      </c>
      <c r="C5440" s="13" t="s">
        <v>224</v>
      </c>
      <c r="D5440" s="13" t="s">
        <v>76</v>
      </c>
      <c r="E5440" s="13" t="s">
        <v>18</v>
      </c>
      <c r="F5440" s="15">
        <v>0</v>
      </c>
      <c r="G5440" s="15">
        <v>0</v>
      </c>
      <c r="H5440" s="15">
        <v>0</v>
      </c>
      <c r="I5440" s="15">
        <v>-44</v>
      </c>
      <c r="J5440" s="15">
        <v>44</v>
      </c>
      <c r="K5440" s="16">
        <v>0</v>
      </c>
      <c r="L5440" s="13" t="s">
        <v>237</v>
      </c>
    </row>
    <row r="5441" spans="1:12" ht="24">
      <c r="A5441" s="13" t="s">
        <v>4975</v>
      </c>
      <c r="B5441" s="14">
        <v>45826</v>
      </c>
      <c r="C5441" s="13" t="s">
        <v>1854</v>
      </c>
      <c r="D5441" s="13" t="s">
        <v>30</v>
      </c>
      <c r="E5441" s="13" t="s">
        <v>33</v>
      </c>
      <c r="F5441" s="15">
        <v>0</v>
      </c>
      <c r="G5441" s="15">
        <v>-125.89</v>
      </c>
      <c r="H5441" s="15">
        <v>-125.89</v>
      </c>
      <c r="I5441" s="15">
        <v>-125.89</v>
      </c>
      <c r="J5441" s="15">
        <v>0</v>
      </c>
      <c r="K5441" s="16">
        <v>0</v>
      </c>
      <c r="L5441" s="13" t="s">
        <v>117</v>
      </c>
    </row>
    <row r="5442" spans="1:12" ht="24">
      <c r="A5442" s="13" t="s">
        <v>3371</v>
      </c>
      <c r="B5442" s="14">
        <v>45826</v>
      </c>
      <c r="C5442" s="13" t="s">
        <v>122</v>
      </c>
      <c r="D5442" s="13" t="s">
        <v>45</v>
      </c>
      <c r="E5442" s="13" t="s">
        <v>24</v>
      </c>
      <c r="F5442" s="15">
        <v>0</v>
      </c>
      <c r="G5442" s="15">
        <v>0</v>
      </c>
      <c r="H5442" s="15">
        <v>0</v>
      </c>
      <c r="I5442" s="15">
        <v>176.47</v>
      </c>
      <c r="J5442" s="15">
        <v>-176.47</v>
      </c>
      <c r="K5442" s="16">
        <v>0</v>
      </c>
      <c r="L5442" s="13" t="s">
        <v>2173</v>
      </c>
    </row>
    <row r="5443" spans="1:12" ht="24">
      <c r="A5443" s="13" t="s">
        <v>5070</v>
      </c>
      <c r="B5443" s="14">
        <v>45826</v>
      </c>
      <c r="C5443" s="13" t="s">
        <v>5071</v>
      </c>
      <c r="D5443" s="13" t="s">
        <v>15</v>
      </c>
      <c r="E5443" s="13" t="s">
        <v>18</v>
      </c>
      <c r="F5443" s="15">
        <v>1482</v>
      </c>
      <c r="G5443" s="15">
        <v>0</v>
      </c>
      <c r="H5443" s="15">
        <v>1482</v>
      </c>
      <c r="I5443" s="15">
        <v>1052.97</v>
      </c>
      <c r="J5443" s="15">
        <v>429.03</v>
      </c>
      <c r="K5443" s="16">
        <v>0.28949393000000001</v>
      </c>
      <c r="L5443" s="13" t="s">
        <v>80</v>
      </c>
    </row>
    <row r="5444" spans="1:12" ht="24">
      <c r="A5444" s="13" t="s">
        <v>3513</v>
      </c>
      <c r="B5444" s="14">
        <v>45826</v>
      </c>
      <c r="C5444" s="13" t="s">
        <v>56</v>
      </c>
      <c r="D5444" s="13" t="s">
        <v>30</v>
      </c>
      <c r="E5444" s="13" t="s">
        <v>33</v>
      </c>
      <c r="F5444" s="15">
        <v>0</v>
      </c>
      <c r="G5444" s="15">
        <v>-770.41</v>
      </c>
      <c r="H5444" s="15">
        <v>-770.41</v>
      </c>
      <c r="I5444" s="15">
        <v>0</v>
      </c>
      <c r="J5444" s="15">
        <v>-770.41</v>
      </c>
      <c r="K5444" s="16">
        <v>1</v>
      </c>
      <c r="L5444" s="13" t="s">
        <v>77</v>
      </c>
    </row>
    <row r="5445" spans="1:12">
      <c r="A5445" s="13" t="s">
        <v>5072</v>
      </c>
      <c r="B5445" s="14">
        <v>45826</v>
      </c>
      <c r="C5445" s="13" t="s">
        <v>5073</v>
      </c>
      <c r="D5445" s="13" t="s">
        <v>15</v>
      </c>
      <c r="E5445" s="13" t="s">
        <v>18</v>
      </c>
      <c r="F5445" s="15">
        <v>3180</v>
      </c>
      <c r="G5445" s="15">
        <v>0</v>
      </c>
      <c r="H5445" s="15">
        <v>3180</v>
      </c>
      <c r="I5445" s="15">
        <v>2294.33</v>
      </c>
      <c r="J5445" s="15">
        <v>885.67</v>
      </c>
      <c r="K5445" s="16">
        <v>0.27851258000000001</v>
      </c>
      <c r="L5445" s="13" t="s">
        <v>1902</v>
      </c>
    </row>
    <row r="5446" spans="1:12" ht="24">
      <c r="A5446" s="13" t="s">
        <v>4283</v>
      </c>
      <c r="B5446" s="14">
        <v>45826</v>
      </c>
      <c r="C5446" s="13" t="s">
        <v>223</v>
      </c>
      <c r="D5446" s="13" t="s">
        <v>59</v>
      </c>
      <c r="E5446" s="13" t="s">
        <v>18</v>
      </c>
      <c r="F5446" s="15">
        <v>0</v>
      </c>
      <c r="G5446" s="15">
        <v>0</v>
      </c>
      <c r="H5446" s="15">
        <v>0</v>
      </c>
      <c r="I5446" s="15">
        <v>870.4</v>
      </c>
      <c r="J5446" s="15">
        <v>-870.4</v>
      </c>
      <c r="K5446" s="16">
        <v>0</v>
      </c>
      <c r="L5446" s="13" t="s">
        <v>4282</v>
      </c>
    </row>
    <row r="5447" spans="1:12" ht="24">
      <c r="A5447" s="13" t="s">
        <v>4011</v>
      </c>
      <c r="B5447" s="14">
        <v>45826</v>
      </c>
      <c r="C5447" s="13" t="s">
        <v>355</v>
      </c>
      <c r="D5447" s="13" t="s">
        <v>76</v>
      </c>
      <c r="E5447" s="13" t="s">
        <v>18</v>
      </c>
      <c r="F5447" s="15">
        <v>0</v>
      </c>
      <c r="G5447" s="15">
        <v>0</v>
      </c>
      <c r="H5447" s="15">
        <v>0</v>
      </c>
      <c r="I5447" s="15">
        <v>3428</v>
      </c>
      <c r="J5447" s="15">
        <v>-3428</v>
      </c>
      <c r="K5447" s="16">
        <v>0</v>
      </c>
      <c r="L5447" s="13" t="s">
        <v>234</v>
      </c>
    </row>
    <row r="5448" spans="1:12" ht="24">
      <c r="A5448" s="13" t="s">
        <v>4164</v>
      </c>
      <c r="B5448" s="14">
        <v>45826</v>
      </c>
      <c r="C5448" s="13" t="s">
        <v>355</v>
      </c>
      <c r="D5448" s="13" t="s">
        <v>76</v>
      </c>
      <c r="E5448" s="13" t="s">
        <v>18</v>
      </c>
      <c r="F5448" s="15">
        <v>0</v>
      </c>
      <c r="G5448" s="15">
        <v>0</v>
      </c>
      <c r="H5448" s="15">
        <v>0</v>
      </c>
      <c r="I5448" s="15">
        <v>-150</v>
      </c>
      <c r="J5448" s="15">
        <v>150</v>
      </c>
      <c r="K5448" s="16">
        <v>0</v>
      </c>
      <c r="L5448" s="13" t="s">
        <v>113</v>
      </c>
    </row>
    <row r="5449" spans="1:12" ht="24">
      <c r="A5449" s="13" t="s">
        <v>4947</v>
      </c>
      <c r="B5449" s="14">
        <v>45826</v>
      </c>
      <c r="C5449" s="13" t="s">
        <v>146</v>
      </c>
      <c r="D5449" s="13" t="s">
        <v>76</v>
      </c>
      <c r="E5449" s="13" t="s">
        <v>18</v>
      </c>
      <c r="F5449" s="15">
        <v>12.48</v>
      </c>
      <c r="G5449" s="15">
        <v>0</v>
      </c>
      <c r="H5449" s="15">
        <v>12.48</v>
      </c>
      <c r="I5449" s="15">
        <v>7.49</v>
      </c>
      <c r="J5449" s="15">
        <v>4.99</v>
      </c>
      <c r="K5449" s="16">
        <v>0.39983974</v>
      </c>
      <c r="L5449" s="13" t="s">
        <v>127</v>
      </c>
    </row>
    <row r="5450" spans="1:12">
      <c r="A5450" s="13" t="s">
        <v>5074</v>
      </c>
      <c r="B5450" s="14">
        <v>45826</v>
      </c>
      <c r="C5450" s="13" t="s">
        <v>60</v>
      </c>
      <c r="D5450" s="13" t="s">
        <v>59</v>
      </c>
      <c r="E5450" s="13" t="s">
        <v>18</v>
      </c>
      <c r="F5450" s="15">
        <v>17596.73</v>
      </c>
      <c r="G5450" s="15">
        <v>0</v>
      </c>
      <c r="H5450" s="15">
        <v>17596.73</v>
      </c>
      <c r="I5450" s="15">
        <v>14940.12</v>
      </c>
      <c r="J5450" s="15">
        <v>2656.61</v>
      </c>
      <c r="K5450" s="16">
        <v>0.15097179999999999</v>
      </c>
      <c r="L5450" s="13" t="s">
        <v>247</v>
      </c>
    </row>
    <row r="5451" spans="1:12">
      <c r="A5451" s="13" t="s">
        <v>4069</v>
      </c>
      <c r="B5451" s="14">
        <v>45826</v>
      </c>
      <c r="C5451" s="13" t="s">
        <v>224</v>
      </c>
      <c r="D5451" s="13" t="s">
        <v>76</v>
      </c>
      <c r="E5451" s="13" t="s">
        <v>18</v>
      </c>
      <c r="F5451" s="15">
        <v>0</v>
      </c>
      <c r="G5451" s="15">
        <v>0</v>
      </c>
      <c r="H5451" s="15">
        <v>0</v>
      </c>
      <c r="I5451" s="15">
        <v>3898.06</v>
      </c>
      <c r="J5451" s="15">
        <v>-3898.06</v>
      </c>
      <c r="K5451" s="16">
        <v>0</v>
      </c>
      <c r="L5451" s="13" t="s">
        <v>237</v>
      </c>
    </row>
    <row r="5452" spans="1:12">
      <c r="A5452" s="13" t="s">
        <v>4853</v>
      </c>
      <c r="B5452" s="14">
        <v>45826</v>
      </c>
      <c r="C5452" s="13" t="s">
        <v>21</v>
      </c>
      <c r="D5452" s="13" t="s">
        <v>20</v>
      </c>
      <c r="E5452" s="13" t="s">
        <v>24</v>
      </c>
      <c r="F5452" s="15">
        <v>42406.65</v>
      </c>
      <c r="G5452" s="15">
        <v>0</v>
      </c>
      <c r="H5452" s="15">
        <v>42406.65</v>
      </c>
      <c r="I5452" s="15">
        <v>32469.82</v>
      </c>
      <c r="J5452" s="15">
        <v>9936.83</v>
      </c>
      <c r="K5452" s="16">
        <v>0.23432244999999999</v>
      </c>
      <c r="L5452" s="13" t="s">
        <v>20</v>
      </c>
    </row>
    <row r="5453" spans="1:12" ht="24">
      <c r="A5453" s="13" t="s">
        <v>5075</v>
      </c>
      <c r="B5453" s="14">
        <v>45826</v>
      </c>
      <c r="C5453" s="13" t="s">
        <v>223</v>
      </c>
      <c r="D5453" s="13" t="s">
        <v>59</v>
      </c>
      <c r="E5453" s="13" t="s">
        <v>18</v>
      </c>
      <c r="F5453" s="15">
        <v>5550</v>
      </c>
      <c r="G5453" s="15">
        <v>0</v>
      </c>
      <c r="H5453" s="15">
        <v>5550</v>
      </c>
      <c r="I5453" s="15">
        <v>3182.43</v>
      </c>
      <c r="J5453" s="15">
        <v>2367.5700000000002</v>
      </c>
      <c r="K5453" s="16">
        <v>0.42658919000000001</v>
      </c>
      <c r="L5453" s="13" t="s">
        <v>4282</v>
      </c>
    </row>
    <row r="5454" spans="1:12" ht="24">
      <c r="A5454" s="13" t="s">
        <v>5038</v>
      </c>
      <c r="B5454" s="14">
        <v>45826</v>
      </c>
      <c r="C5454" s="13" t="s">
        <v>80</v>
      </c>
      <c r="D5454" s="13" t="s">
        <v>15</v>
      </c>
      <c r="E5454" s="13" t="s">
        <v>18</v>
      </c>
      <c r="F5454" s="15">
        <v>0</v>
      </c>
      <c r="G5454" s="15">
        <v>-22.39</v>
      </c>
      <c r="H5454" s="15">
        <v>-22.39</v>
      </c>
      <c r="I5454" s="15">
        <v>-22.39</v>
      </c>
      <c r="J5454" s="15">
        <v>0</v>
      </c>
      <c r="K5454" s="16">
        <v>0</v>
      </c>
      <c r="L5454" s="13" t="s">
        <v>80</v>
      </c>
    </row>
    <row r="5455" spans="1:12" ht="24">
      <c r="A5455" s="13" t="s">
        <v>5076</v>
      </c>
      <c r="B5455" s="14">
        <v>45826</v>
      </c>
      <c r="C5455" s="13" t="s">
        <v>199</v>
      </c>
      <c r="D5455" s="13" t="s">
        <v>76</v>
      </c>
      <c r="E5455" s="13" t="s">
        <v>18</v>
      </c>
      <c r="F5455" s="15">
        <v>1215</v>
      </c>
      <c r="G5455" s="15">
        <v>0</v>
      </c>
      <c r="H5455" s="15">
        <v>1215</v>
      </c>
      <c r="I5455" s="15">
        <v>883.76</v>
      </c>
      <c r="J5455" s="15">
        <v>331.24</v>
      </c>
      <c r="K5455" s="16">
        <v>0.27262551000000002</v>
      </c>
      <c r="L5455" s="13" t="s">
        <v>238</v>
      </c>
    </row>
    <row r="5456" spans="1:12">
      <c r="A5456" s="13" t="s">
        <v>5057</v>
      </c>
      <c r="B5456" s="14">
        <v>45826</v>
      </c>
      <c r="C5456" s="13" t="s">
        <v>21</v>
      </c>
      <c r="D5456" s="13" t="s">
        <v>20</v>
      </c>
      <c r="E5456" s="13" t="s">
        <v>24</v>
      </c>
      <c r="F5456" s="15">
        <v>0</v>
      </c>
      <c r="G5456" s="15">
        <v>0</v>
      </c>
      <c r="H5456" s="15">
        <v>0</v>
      </c>
      <c r="I5456" s="15">
        <v>-8.11</v>
      </c>
      <c r="J5456" s="15">
        <v>8.11</v>
      </c>
      <c r="K5456" s="16">
        <v>0</v>
      </c>
      <c r="L5456" s="13" t="s">
        <v>20</v>
      </c>
    </row>
    <row r="5457" spans="1:12" ht="24">
      <c r="A5457" s="13" t="s">
        <v>5077</v>
      </c>
      <c r="B5457" s="14">
        <v>45826</v>
      </c>
      <c r="C5457" s="13" t="s">
        <v>100</v>
      </c>
      <c r="D5457" s="13" t="s">
        <v>234</v>
      </c>
      <c r="E5457" s="13" t="s">
        <v>18</v>
      </c>
      <c r="F5457" s="15">
        <v>553.84</v>
      </c>
      <c r="G5457" s="15">
        <v>0</v>
      </c>
      <c r="H5457" s="15">
        <v>553.84</v>
      </c>
      <c r="I5457" s="15">
        <v>423.54</v>
      </c>
      <c r="J5457" s="15">
        <v>130.30000000000001</v>
      </c>
      <c r="K5457" s="16">
        <v>0.23526649999999999</v>
      </c>
      <c r="L5457" s="13" t="s">
        <v>234</v>
      </c>
    </row>
    <row r="5458" spans="1:12" ht="36">
      <c r="A5458" s="13" t="s">
        <v>5078</v>
      </c>
      <c r="B5458" s="14">
        <v>45826</v>
      </c>
      <c r="C5458" s="13" t="s">
        <v>3887</v>
      </c>
      <c r="D5458" s="13" t="s">
        <v>20</v>
      </c>
      <c r="E5458" s="13" t="s">
        <v>24</v>
      </c>
      <c r="F5458" s="15">
        <v>998.02</v>
      </c>
      <c r="G5458" s="15">
        <v>0</v>
      </c>
      <c r="H5458" s="15">
        <v>998.02</v>
      </c>
      <c r="I5458" s="15">
        <v>744.48</v>
      </c>
      <c r="J5458" s="15">
        <v>253.54</v>
      </c>
      <c r="K5458" s="16">
        <v>0.25404301000000001</v>
      </c>
      <c r="L5458" s="13" t="s">
        <v>20</v>
      </c>
    </row>
    <row r="5459" spans="1:12" ht="36">
      <c r="A5459" s="13" t="s">
        <v>1926</v>
      </c>
      <c r="B5459" s="14">
        <v>45827</v>
      </c>
      <c r="C5459" s="13" t="s">
        <v>1927</v>
      </c>
      <c r="D5459" s="13" t="s">
        <v>76</v>
      </c>
      <c r="E5459" s="13" t="s">
        <v>18</v>
      </c>
      <c r="F5459" s="15">
        <v>0</v>
      </c>
      <c r="G5459" s="15">
        <v>0</v>
      </c>
      <c r="H5459" s="15">
        <v>0</v>
      </c>
      <c r="I5459" s="15">
        <v>97.21</v>
      </c>
      <c r="J5459" s="15">
        <v>-97.21</v>
      </c>
      <c r="K5459" s="16">
        <v>0</v>
      </c>
      <c r="L5459" s="13" t="s">
        <v>1928</v>
      </c>
    </row>
    <row r="5460" spans="1:12" ht="36">
      <c r="A5460" s="13" t="s">
        <v>4880</v>
      </c>
      <c r="B5460" s="14">
        <v>45827</v>
      </c>
      <c r="C5460" s="13" t="s">
        <v>3887</v>
      </c>
      <c r="D5460" s="13" t="s">
        <v>20</v>
      </c>
      <c r="E5460" s="13" t="s">
        <v>24</v>
      </c>
      <c r="F5460" s="15">
        <v>0</v>
      </c>
      <c r="G5460" s="15">
        <v>0</v>
      </c>
      <c r="H5460" s="15">
        <v>0</v>
      </c>
      <c r="I5460" s="15">
        <v>0.83</v>
      </c>
      <c r="J5460" s="15">
        <v>-0.83</v>
      </c>
      <c r="K5460" s="16">
        <v>0</v>
      </c>
      <c r="L5460" s="13" t="s">
        <v>20</v>
      </c>
    </row>
    <row r="5461" spans="1:12" ht="36">
      <c r="A5461" s="13" t="s">
        <v>5050</v>
      </c>
      <c r="B5461" s="14">
        <v>45827</v>
      </c>
      <c r="C5461" s="13" t="s">
        <v>365</v>
      </c>
      <c r="D5461" s="13" t="s">
        <v>70</v>
      </c>
      <c r="E5461" s="13" t="s">
        <v>24</v>
      </c>
      <c r="F5461" s="15">
        <v>0</v>
      </c>
      <c r="G5461" s="15">
        <v>0</v>
      </c>
      <c r="H5461" s="15">
        <v>0</v>
      </c>
      <c r="I5461" s="15">
        <v>-548.54999999999995</v>
      </c>
      <c r="J5461" s="15">
        <v>548.54999999999995</v>
      </c>
      <c r="K5461" s="16">
        <v>0</v>
      </c>
      <c r="L5461" s="13" t="s">
        <v>239</v>
      </c>
    </row>
    <row r="5462" spans="1:12" ht="24">
      <c r="A5462" s="13" t="s">
        <v>4813</v>
      </c>
      <c r="B5462" s="14">
        <v>45827</v>
      </c>
      <c r="C5462" s="13" t="s">
        <v>297</v>
      </c>
      <c r="D5462" s="13" t="s">
        <v>70</v>
      </c>
      <c r="E5462" s="13" t="s">
        <v>24</v>
      </c>
      <c r="F5462" s="15">
        <v>0</v>
      </c>
      <c r="G5462" s="15">
        <v>0</v>
      </c>
      <c r="H5462" s="15">
        <v>0</v>
      </c>
      <c r="I5462" s="15">
        <v>45.38</v>
      </c>
      <c r="J5462" s="15">
        <v>-45.38</v>
      </c>
      <c r="K5462" s="16">
        <v>0</v>
      </c>
      <c r="L5462" s="13" t="s">
        <v>239</v>
      </c>
    </row>
    <row r="5463" spans="1:12" ht="48">
      <c r="A5463" s="13" t="s">
        <v>5079</v>
      </c>
      <c r="B5463" s="14">
        <v>45827</v>
      </c>
      <c r="C5463" s="13" t="s">
        <v>151</v>
      </c>
      <c r="D5463" s="13" t="s">
        <v>70</v>
      </c>
      <c r="E5463" s="13" t="s">
        <v>24</v>
      </c>
      <c r="F5463" s="15">
        <v>908.55</v>
      </c>
      <c r="G5463" s="15">
        <v>0</v>
      </c>
      <c r="H5463" s="15">
        <v>908.55</v>
      </c>
      <c r="I5463" s="15">
        <v>670.95</v>
      </c>
      <c r="J5463" s="15">
        <v>237.6</v>
      </c>
      <c r="K5463" s="16">
        <v>0.26151560000000001</v>
      </c>
      <c r="L5463" s="13" t="s">
        <v>239</v>
      </c>
    </row>
    <row r="5464" spans="1:12" ht="24">
      <c r="A5464" s="13" t="s">
        <v>1693</v>
      </c>
      <c r="B5464" s="14">
        <v>45827</v>
      </c>
      <c r="C5464" s="13" t="s">
        <v>1694</v>
      </c>
      <c r="D5464" s="13" t="s">
        <v>76</v>
      </c>
      <c r="E5464" s="13" t="s">
        <v>18</v>
      </c>
      <c r="F5464" s="15">
        <v>0</v>
      </c>
      <c r="G5464" s="15">
        <v>-18920</v>
      </c>
      <c r="H5464" s="15">
        <v>-18920</v>
      </c>
      <c r="I5464" s="15">
        <v>0</v>
      </c>
      <c r="J5464" s="15">
        <v>-18920</v>
      </c>
      <c r="K5464" s="16">
        <v>1</v>
      </c>
      <c r="L5464" s="13" t="s">
        <v>80</v>
      </c>
    </row>
    <row r="5465" spans="1:12" ht="36">
      <c r="A5465" s="13" t="s">
        <v>4382</v>
      </c>
      <c r="B5465" s="14">
        <v>45827</v>
      </c>
      <c r="C5465" s="13" t="s">
        <v>3887</v>
      </c>
      <c r="D5465" s="13" t="s">
        <v>20</v>
      </c>
      <c r="E5465" s="13" t="s">
        <v>24</v>
      </c>
      <c r="F5465" s="15">
        <v>0</v>
      </c>
      <c r="G5465" s="15">
        <v>0</v>
      </c>
      <c r="H5465" s="15">
        <v>0</v>
      </c>
      <c r="I5465" s="15">
        <v>-9.85</v>
      </c>
      <c r="J5465" s="15">
        <v>9.85</v>
      </c>
      <c r="K5465" s="16">
        <v>0</v>
      </c>
      <c r="L5465" s="13" t="s">
        <v>20</v>
      </c>
    </row>
    <row r="5466" spans="1:12" ht="36">
      <c r="A5466" s="13" t="s">
        <v>4386</v>
      </c>
      <c r="B5466" s="14">
        <v>45827</v>
      </c>
      <c r="C5466" s="13" t="s">
        <v>3887</v>
      </c>
      <c r="D5466" s="13" t="s">
        <v>20</v>
      </c>
      <c r="E5466" s="13" t="s">
        <v>24</v>
      </c>
      <c r="F5466" s="15">
        <v>0</v>
      </c>
      <c r="G5466" s="15">
        <v>0</v>
      </c>
      <c r="H5466" s="15">
        <v>0</v>
      </c>
      <c r="I5466" s="15">
        <v>-9.85</v>
      </c>
      <c r="J5466" s="15">
        <v>9.85</v>
      </c>
      <c r="K5466" s="16">
        <v>0</v>
      </c>
      <c r="L5466" s="13" t="s">
        <v>20</v>
      </c>
    </row>
    <row r="5467" spans="1:12">
      <c r="A5467" s="13" t="s">
        <v>4850</v>
      </c>
      <c r="B5467" s="14">
        <v>45827</v>
      </c>
      <c r="C5467" s="13" t="s">
        <v>94</v>
      </c>
      <c r="D5467" s="13" t="s">
        <v>81</v>
      </c>
      <c r="E5467" s="13" t="s">
        <v>24</v>
      </c>
      <c r="F5467" s="15">
        <v>0</v>
      </c>
      <c r="G5467" s="15">
        <v>0</v>
      </c>
      <c r="H5467" s="15">
        <v>0</v>
      </c>
      <c r="I5467" s="15">
        <v>0.61</v>
      </c>
      <c r="J5467" s="15">
        <v>-0.61</v>
      </c>
      <c r="K5467" s="16">
        <v>0</v>
      </c>
      <c r="L5467" s="13" t="s">
        <v>247</v>
      </c>
    </row>
    <row r="5468" spans="1:12" ht="36">
      <c r="A5468" s="13" t="s">
        <v>5080</v>
      </c>
      <c r="B5468" s="14">
        <v>45827</v>
      </c>
      <c r="C5468" s="13" t="s">
        <v>89</v>
      </c>
      <c r="D5468" s="13" t="s">
        <v>39</v>
      </c>
      <c r="E5468" s="13" t="s">
        <v>33</v>
      </c>
      <c r="F5468" s="15">
        <v>617.97</v>
      </c>
      <c r="G5468" s="15">
        <v>0</v>
      </c>
      <c r="H5468" s="15">
        <v>617.97</v>
      </c>
      <c r="I5468" s="15">
        <v>491.12</v>
      </c>
      <c r="J5468" s="15">
        <v>126.85</v>
      </c>
      <c r="K5468" s="16">
        <v>0.20526886</v>
      </c>
      <c r="L5468" s="13" t="s">
        <v>117</v>
      </c>
    </row>
    <row r="5469" spans="1:12" ht="24">
      <c r="A5469" s="13" t="s">
        <v>2275</v>
      </c>
      <c r="B5469" s="14">
        <v>45828</v>
      </c>
      <c r="C5469" s="13" t="s">
        <v>322</v>
      </c>
      <c r="D5469" s="13" t="s">
        <v>59</v>
      </c>
      <c r="E5469" s="13" t="s">
        <v>18</v>
      </c>
      <c r="F5469" s="15">
        <v>0</v>
      </c>
      <c r="G5469" s="15">
        <v>0</v>
      </c>
      <c r="H5469" s="15">
        <v>0</v>
      </c>
      <c r="I5469" s="15">
        <v>20</v>
      </c>
      <c r="J5469" s="15">
        <v>-20</v>
      </c>
      <c r="K5469" s="16">
        <v>0</v>
      </c>
      <c r="L5469" s="13" t="s">
        <v>255</v>
      </c>
    </row>
    <row r="5470" spans="1:12" ht="36">
      <c r="A5470" s="13" t="s">
        <v>2351</v>
      </c>
      <c r="B5470" s="14">
        <v>45828</v>
      </c>
      <c r="C5470" s="13" t="s">
        <v>473</v>
      </c>
      <c r="D5470" s="13" t="s">
        <v>45</v>
      </c>
      <c r="E5470" s="13" t="s">
        <v>33</v>
      </c>
      <c r="F5470" s="15">
        <v>0</v>
      </c>
      <c r="G5470" s="15">
        <v>0</v>
      </c>
      <c r="H5470" s="15">
        <v>0</v>
      </c>
      <c r="I5470" s="15">
        <v>285.36</v>
      </c>
      <c r="J5470" s="15">
        <v>-285.36</v>
      </c>
      <c r="K5470" s="16">
        <v>0</v>
      </c>
      <c r="L5470" s="13" t="s">
        <v>77</v>
      </c>
    </row>
    <row r="5471" spans="1:12">
      <c r="A5471" s="13" t="s">
        <v>1171</v>
      </c>
      <c r="B5471" s="14">
        <v>45828</v>
      </c>
      <c r="C5471" s="13" t="s">
        <v>611</v>
      </c>
      <c r="D5471" s="13" t="s">
        <v>120</v>
      </c>
      <c r="E5471" s="13" t="s">
        <v>24</v>
      </c>
      <c r="F5471" s="15">
        <v>0</v>
      </c>
      <c r="G5471" s="15">
        <v>0</v>
      </c>
      <c r="H5471" s="15">
        <v>0</v>
      </c>
      <c r="I5471" s="15">
        <v>-39.6</v>
      </c>
      <c r="J5471" s="15">
        <v>39.6</v>
      </c>
      <c r="K5471" s="16">
        <v>0</v>
      </c>
      <c r="L5471" s="13" t="s">
        <v>2173</v>
      </c>
    </row>
    <row r="5472" spans="1:12" ht="24">
      <c r="A5472" s="13" t="s">
        <v>4971</v>
      </c>
      <c r="B5472" s="14">
        <v>45828</v>
      </c>
      <c r="C5472" s="13" t="s">
        <v>676</v>
      </c>
      <c r="D5472" s="13" t="s">
        <v>106</v>
      </c>
      <c r="E5472" s="13" t="s">
        <v>33</v>
      </c>
      <c r="F5472" s="15">
        <v>0</v>
      </c>
      <c r="G5472" s="15">
        <v>1900</v>
      </c>
      <c r="H5472" s="15">
        <v>1900</v>
      </c>
      <c r="I5472" s="15">
        <v>1520</v>
      </c>
      <c r="J5472" s="15">
        <v>380</v>
      </c>
      <c r="K5472" s="16">
        <v>0.2</v>
      </c>
      <c r="L5472" s="13" t="s">
        <v>573</v>
      </c>
    </row>
    <row r="5473" spans="1:12">
      <c r="A5473" s="13" t="s">
        <v>5051</v>
      </c>
      <c r="B5473" s="14">
        <v>45828</v>
      </c>
      <c r="C5473" s="13" t="s">
        <v>21</v>
      </c>
      <c r="D5473" s="13" t="s">
        <v>20</v>
      </c>
      <c r="E5473" s="13" t="s">
        <v>24</v>
      </c>
      <c r="F5473" s="15">
        <v>0</v>
      </c>
      <c r="G5473" s="15">
        <v>0</v>
      </c>
      <c r="H5473" s="15">
        <v>0</v>
      </c>
      <c r="I5473" s="15">
        <v>-4.99</v>
      </c>
      <c r="J5473" s="15">
        <v>4.99</v>
      </c>
      <c r="K5473" s="16">
        <v>0</v>
      </c>
      <c r="L5473" s="13" t="s">
        <v>20</v>
      </c>
    </row>
    <row r="5474" spans="1:12" ht="36">
      <c r="A5474" s="13" t="s">
        <v>5081</v>
      </c>
      <c r="B5474" s="14">
        <v>45828</v>
      </c>
      <c r="C5474" s="13" t="s">
        <v>592</v>
      </c>
      <c r="D5474" s="13" t="s">
        <v>106</v>
      </c>
      <c r="E5474" s="13" t="s">
        <v>33</v>
      </c>
      <c r="F5474" s="15">
        <v>277.33</v>
      </c>
      <c r="G5474" s="15">
        <v>0</v>
      </c>
      <c r="H5474" s="15">
        <v>277.33</v>
      </c>
      <c r="I5474" s="15">
        <v>244.71</v>
      </c>
      <c r="J5474" s="15">
        <v>32.619999999999997</v>
      </c>
      <c r="K5474" s="16">
        <v>0.11762161</v>
      </c>
      <c r="L5474" s="13" t="s">
        <v>142</v>
      </c>
    </row>
    <row r="5475" spans="1:12">
      <c r="A5475" s="13" t="s">
        <v>5005</v>
      </c>
      <c r="B5475" s="14">
        <v>45828</v>
      </c>
      <c r="C5475" s="13" t="s">
        <v>2130</v>
      </c>
      <c r="D5475" s="13" t="s">
        <v>105</v>
      </c>
      <c r="E5475" s="13" t="s">
        <v>33</v>
      </c>
      <c r="F5475" s="15">
        <v>0</v>
      </c>
      <c r="G5475" s="15">
        <v>0</v>
      </c>
      <c r="H5475" s="15">
        <v>0</v>
      </c>
      <c r="I5475" s="15">
        <v>5.74</v>
      </c>
      <c r="J5475" s="15">
        <v>-5.74</v>
      </c>
      <c r="K5475" s="16">
        <v>0</v>
      </c>
      <c r="L5475" s="13" t="s">
        <v>77</v>
      </c>
    </row>
    <row r="5476" spans="1:12" ht="24">
      <c r="A5476" s="13" t="s">
        <v>1538</v>
      </c>
      <c r="B5476" s="14">
        <v>45828</v>
      </c>
      <c r="C5476" s="13" t="s">
        <v>1539</v>
      </c>
      <c r="D5476" s="13" t="s">
        <v>45</v>
      </c>
      <c r="E5476" s="13" t="s">
        <v>24</v>
      </c>
      <c r="F5476" s="15">
        <v>0</v>
      </c>
      <c r="G5476" s="15">
        <v>0</v>
      </c>
      <c r="H5476" s="15">
        <v>0</v>
      </c>
      <c r="I5476" s="15">
        <v>1064</v>
      </c>
      <c r="J5476" s="15">
        <v>-1064</v>
      </c>
      <c r="K5476" s="16">
        <v>0</v>
      </c>
      <c r="L5476" s="13" t="s">
        <v>241</v>
      </c>
    </row>
    <row r="5477" spans="1:12" ht="24">
      <c r="A5477" s="13" t="s">
        <v>5082</v>
      </c>
      <c r="B5477" s="14">
        <v>45828</v>
      </c>
      <c r="C5477" s="13" t="s">
        <v>267</v>
      </c>
      <c r="D5477" s="13" t="s">
        <v>81</v>
      </c>
      <c r="E5477" s="13" t="s">
        <v>24</v>
      </c>
      <c r="F5477" s="15">
        <v>189848.79</v>
      </c>
      <c r="G5477" s="15">
        <v>0</v>
      </c>
      <c r="H5477" s="15">
        <v>189848.79</v>
      </c>
      <c r="I5477" s="15">
        <v>146825.49</v>
      </c>
      <c r="J5477" s="15">
        <v>43023.3</v>
      </c>
      <c r="K5477" s="16">
        <v>0.22661877</v>
      </c>
      <c r="L5477" s="13" t="s">
        <v>247</v>
      </c>
    </row>
    <row r="5478" spans="1:12">
      <c r="A5478" s="13" t="s">
        <v>1606</v>
      </c>
      <c r="B5478" s="14">
        <v>45828</v>
      </c>
      <c r="C5478" s="13" t="s">
        <v>611</v>
      </c>
      <c r="D5478" s="13" t="s">
        <v>120</v>
      </c>
      <c r="E5478" s="13" t="s">
        <v>24</v>
      </c>
      <c r="F5478" s="15">
        <v>0</v>
      </c>
      <c r="G5478" s="15">
        <v>57.83</v>
      </c>
      <c r="H5478" s="15">
        <v>57.83</v>
      </c>
      <c r="I5478" s="15">
        <v>49.5</v>
      </c>
      <c r="J5478" s="15">
        <v>8.33</v>
      </c>
      <c r="K5478" s="16">
        <v>0.14404288000000001</v>
      </c>
      <c r="L5478" s="13" t="s">
        <v>2173</v>
      </c>
    </row>
    <row r="5479" spans="1:12" ht="36">
      <c r="A5479" s="13" t="s">
        <v>2843</v>
      </c>
      <c r="B5479" s="14">
        <v>45828</v>
      </c>
      <c r="C5479" s="13" t="s">
        <v>1007</v>
      </c>
      <c r="D5479" s="13" t="s">
        <v>15</v>
      </c>
      <c r="E5479" s="13" t="s">
        <v>18</v>
      </c>
      <c r="F5479" s="15">
        <v>0</v>
      </c>
      <c r="G5479" s="15">
        <v>0</v>
      </c>
      <c r="H5479" s="15">
        <v>0</v>
      </c>
      <c r="I5479" s="15">
        <v>0.3</v>
      </c>
      <c r="J5479" s="15">
        <v>-0.3</v>
      </c>
      <c r="K5479" s="16">
        <v>0</v>
      </c>
      <c r="L5479" s="13" t="s">
        <v>237</v>
      </c>
    </row>
    <row r="5480" spans="1:12">
      <c r="A5480" s="13" t="s">
        <v>5083</v>
      </c>
      <c r="B5480" s="14">
        <v>45828</v>
      </c>
      <c r="C5480" s="13" t="s">
        <v>21</v>
      </c>
      <c r="D5480" s="13" t="s">
        <v>20</v>
      </c>
      <c r="E5480" s="13" t="s">
        <v>24</v>
      </c>
      <c r="F5480" s="15">
        <v>16662.490000000002</v>
      </c>
      <c r="G5480" s="15">
        <v>0</v>
      </c>
      <c r="H5480" s="15">
        <v>16662.490000000002</v>
      </c>
      <c r="I5480" s="15">
        <v>12996.02</v>
      </c>
      <c r="J5480" s="15">
        <v>3666.47</v>
      </c>
      <c r="K5480" s="16">
        <v>0.22004334</v>
      </c>
      <c r="L5480" s="13" t="s">
        <v>2753</v>
      </c>
    </row>
    <row r="5481" spans="1:12" ht="36">
      <c r="A5481" s="13" t="s">
        <v>4733</v>
      </c>
      <c r="B5481" s="14">
        <v>45828</v>
      </c>
      <c r="C5481" s="13" t="s">
        <v>89</v>
      </c>
      <c r="D5481" s="13" t="s">
        <v>39</v>
      </c>
      <c r="E5481" s="13" t="s">
        <v>33</v>
      </c>
      <c r="F5481" s="15">
        <v>91104.19</v>
      </c>
      <c r="G5481" s="15">
        <v>0</v>
      </c>
      <c r="H5481" s="15">
        <v>91104.19</v>
      </c>
      <c r="I5481" s="15">
        <v>73253.02</v>
      </c>
      <c r="J5481" s="15">
        <v>17851.169999999998</v>
      </c>
      <c r="K5481" s="16">
        <v>0.19594236000000001</v>
      </c>
      <c r="L5481" s="13" t="s">
        <v>117</v>
      </c>
    </row>
    <row r="5482" spans="1:12" ht="36">
      <c r="A5482" s="13" t="s">
        <v>5084</v>
      </c>
      <c r="B5482" s="14">
        <v>45828</v>
      </c>
      <c r="C5482" s="13" t="s">
        <v>89</v>
      </c>
      <c r="D5482" s="13" t="s">
        <v>39</v>
      </c>
      <c r="E5482" s="13" t="s">
        <v>33</v>
      </c>
      <c r="F5482" s="15">
        <v>162469.9</v>
      </c>
      <c r="G5482" s="15">
        <v>0</v>
      </c>
      <c r="H5482" s="15">
        <v>162469.9</v>
      </c>
      <c r="I5482" s="15">
        <v>136376.97</v>
      </c>
      <c r="J5482" s="15">
        <v>26092.93</v>
      </c>
      <c r="K5482" s="16">
        <v>0.16060163</v>
      </c>
      <c r="L5482" s="13" t="s">
        <v>117</v>
      </c>
    </row>
    <row r="5483" spans="1:12">
      <c r="A5483" s="13" t="s">
        <v>4752</v>
      </c>
      <c r="B5483" s="14">
        <v>45828</v>
      </c>
      <c r="C5483" s="13" t="s">
        <v>2092</v>
      </c>
      <c r="D5483" s="13" t="s">
        <v>76</v>
      </c>
      <c r="E5483" s="13" t="s">
        <v>18</v>
      </c>
      <c r="F5483" s="15">
        <v>8876.57</v>
      </c>
      <c r="G5483" s="15">
        <v>0</v>
      </c>
      <c r="H5483" s="15">
        <v>8876.57</v>
      </c>
      <c r="I5483" s="15">
        <v>6130.8</v>
      </c>
      <c r="J5483" s="15">
        <v>2745.77</v>
      </c>
      <c r="K5483" s="16">
        <v>0.30932780999999998</v>
      </c>
      <c r="L5483" s="13" t="s">
        <v>237</v>
      </c>
    </row>
    <row r="5484" spans="1:12">
      <c r="A5484" s="13" t="s">
        <v>5028</v>
      </c>
      <c r="B5484" s="14">
        <v>45828</v>
      </c>
      <c r="C5484" s="13" t="s">
        <v>123</v>
      </c>
      <c r="D5484" s="13" t="s">
        <v>77</v>
      </c>
      <c r="E5484" s="13" t="s">
        <v>33</v>
      </c>
      <c r="F5484" s="15">
        <v>0</v>
      </c>
      <c r="G5484" s="15">
        <v>0</v>
      </c>
      <c r="H5484" s="15">
        <v>0</v>
      </c>
      <c r="I5484" s="15">
        <v>-5.97</v>
      </c>
      <c r="J5484" s="15">
        <v>5.97</v>
      </c>
      <c r="K5484" s="16">
        <v>0</v>
      </c>
      <c r="L5484" s="13" t="s">
        <v>77</v>
      </c>
    </row>
    <row r="5485" spans="1:12" ht="24">
      <c r="A5485" s="13" t="s">
        <v>4163</v>
      </c>
      <c r="B5485" s="14">
        <v>45828</v>
      </c>
      <c r="C5485" s="13" t="s">
        <v>355</v>
      </c>
      <c r="D5485" s="13" t="s">
        <v>76</v>
      </c>
      <c r="E5485" s="13" t="s">
        <v>18</v>
      </c>
      <c r="F5485" s="15">
        <v>0</v>
      </c>
      <c r="G5485" s="15">
        <v>0</v>
      </c>
      <c r="H5485" s="15">
        <v>0</v>
      </c>
      <c r="I5485" s="15">
        <v>0.18</v>
      </c>
      <c r="J5485" s="15">
        <v>-0.18</v>
      </c>
      <c r="K5485" s="16">
        <v>0</v>
      </c>
      <c r="L5485" s="13" t="s">
        <v>113</v>
      </c>
    </row>
    <row r="5486" spans="1:12" ht="24">
      <c r="A5486" s="13" t="s">
        <v>5085</v>
      </c>
      <c r="B5486" s="14">
        <v>45828</v>
      </c>
      <c r="C5486" s="13" t="s">
        <v>100</v>
      </c>
      <c r="D5486" s="13" t="s">
        <v>15</v>
      </c>
      <c r="E5486" s="13" t="s">
        <v>18</v>
      </c>
      <c r="F5486" s="15">
        <v>6489.1</v>
      </c>
      <c r="G5486" s="15">
        <v>0</v>
      </c>
      <c r="H5486" s="15">
        <v>6489.1</v>
      </c>
      <c r="I5486" s="15">
        <v>5287.43</v>
      </c>
      <c r="J5486" s="15">
        <v>1201.67</v>
      </c>
      <c r="K5486" s="16">
        <v>0.18518285000000001</v>
      </c>
      <c r="L5486" s="13" t="s">
        <v>234</v>
      </c>
    </row>
    <row r="5487" spans="1:12" ht="36">
      <c r="A5487" s="13" t="s">
        <v>5086</v>
      </c>
      <c r="B5487" s="14">
        <v>45828</v>
      </c>
      <c r="C5487" s="13" t="s">
        <v>89</v>
      </c>
      <c r="D5487" s="13" t="s">
        <v>39</v>
      </c>
      <c r="E5487" s="13" t="s">
        <v>33</v>
      </c>
      <c r="F5487" s="15">
        <v>951.93</v>
      </c>
      <c r="G5487" s="15">
        <v>0</v>
      </c>
      <c r="H5487" s="15">
        <v>951.93</v>
      </c>
      <c r="I5487" s="15">
        <v>771.54</v>
      </c>
      <c r="J5487" s="15">
        <v>180.39</v>
      </c>
      <c r="K5487" s="16">
        <v>0.18949922999999999</v>
      </c>
      <c r="L5487" s="13" t="s">
        <v>117</v>
      </c>
    </row>
    <row r="5488" spans="1:12" ht="36">
      <c r="A5488" s="13" t="s">
        <v>4834</v>
      </c>
      <c r="B5488" s="14">
        <v>45828</v>
      </c>
      <c r="C5488" s="13" t="s">
        <v>2108</v>
      </c>
      <c r="D5488" s="13" t="s">
        <v>59</v>
      </c>
      <c r="E5488" s="13" t="s">
        <v>18</v>
      </c>
      <c r="F5488" s="15">
        <v>24783.05</v>
      </c>
      <c r="G5488" s="15">
        <v>0</v>
      </c>
      <c r="H5488" s="15">
        <v>24783.05</v>
      </c>
      <c r="I5488" s="15">
        <v>13571.96</v>
      </c>
      <c r="J5488" s="15">
        <v>11211.09</v>
      </c>
      <c r="K5488" s="16">
        <v>0.45236926</v>
      </c>
      <c r="L5488" s="13" t="s">
        <v>4201</v>
      </c>
    </row>
    <row r="5489" spans="1:12" ht="36">
      <c r="A5489" s="13" t="s">
        <v>5087</v>
      </c>
      <c r="B5489" s="14">
        <v>45828</v>
      </c>
      <c r="C5489" s="13" t="s">
        <v>152</v>
      </c>
      <c r="D5489" s="13" t="s">
        <v>113</v>
      </c>
      <c r="E5489" s="13" t="s">
        <v>24</v>
      </c>
      <c r="F5489" s="15">
        <v>3375</v>
      </c>
      <c r="G5489" s="15">
        <v>0</v>
      </c>
      <c r="H5489" s="15">
        <v>3375</v>
      </c>
      <c r="I5489" s="15">
        <v>2531.25</v>
      </c>
      <c r="J5489" s="15">
        <v>843.75</v>
      </c>
      <c r="K5489" s="16">
        <v>0.25</v>
      </c>
      <c r="L5489" s="13" t="s">
        <v>113</v>
      </c>
    </row>
    <row r="5490" spans="1:12" ht="36">
      <c r="A5490" s="13" t="s">
        <v>5088</v>
      </c>
      <c r="B5490" s="14">
        <v>45828</v>
      </c>
      <c r="C5490" s="13" t="s">
        <v>152</v>
      </c>
      <c r="D5490" s="13" t="s">
        <v>113</v>
      </c>
      <c r="E5490" s="13" t="s">
        <v>24</v>
      </c>
      <c r="F5490" s="15">
        <v>250</v>
      </c>
      <c r="G5490" s="15">
        <v>0</v>
      </c>
      <c r="H5490" s="15">
        <v>250</v>
      </c>
      <c r="I5490" s="15">
        <v>187.5</v>
      </c>
      <c r="J5490" s="15">
        <v>62.5</v>
      </c>
      <c r="K5490" s="16">
        <v>0.25</v>
      </c>
      <c r="L5490" s="13" t="s">
        <v>113</v>
      </c>
    </row>
    <row r="5491" spans="1:12" ht="36">
      <c r="A5491" s="13" t="s">
        <v>5089</v>
      </c>
      <c r="B5491" s="14">
        <v>45828</v>
      </c>
      <c r="C5491" s="13" t="s">
        <v>152</v>
      </c>
      <c r="D5491" s="13" t="s">
        <v>113</v>
      </c>
      <c r="E5491" s="13" t="s">
        <v>24</v>
      </c>
      <c r="F5491" s="15">
        <v>800</v>
      </c>
      <c r="G5491" s="15">
        <v>0</v>
      </c>
      <c r="H5491" s="15">
        <v>800</v>
      </c>
      <c r="I5491" s="15">
        <v>600</v>
      </c>
      <c r="J5491" s="15">
        <v>200</v>
      </c>
      <c r="K5491" s="16">
        <v>0.25</v>
      </c>
      <c r="L5491" s="13" t="s">
        <v>113</v>
      </c>
    </row>
    <row r="5492" spans="1:12" ht="36">
      <c r="A5492" s="13" t="s">
        <v>5090</v>
      </c>
      <c r="B5492" s="14">
        <v>45828</v>
      </c>
      <c r="C5492" s="13" t="s">
        <v>152</v>
      </c>
      <c r="D5492" s="13" t="s">
        <v>113</v>
      </c>
      <c r="E5492" s="13" t="s">
        <v>24</v>
      </c>
      <c r="F5492" s="15">
        <v>2575</v>
      </c>
      <c r="G5492" s="15">
        <v>0</v>
      </c>
      <c r="H5492" s="15">
        <v>2575</v>
      </c>
      <c r="I5492" s="15">
        <v>1931.25</v>
      </c>
      <c r="J5492" s="15">
        <v>643.75</v>
      </c>
      <c r="K5492" s="16">
        <v>0.25</v>
      </c>
      <c r="L5492" s="13" t="s">
        <v>113</v>
      </c>
    </row>
    <row r="5493" spans="1:12" ht="36">
      <c r="A5493" s="13" t="s">
        <v>5091</v>
      </c>
      <c r="B5493" s="14">
        <v>45828</v>
      </c>
      <c r="C5493" s="13" t="s">
        <v>152</v>
      </c>
      <c r="D5493" s="13" t="s">
        <v>113</v>
      </c>
      <c r="E5493" s="13" t="s">
        <v>24</v>
      </c>
      <c r="F5493" s="15">
        <v>200</v>
      </c>
      <c r="G5493" s="15">
        <v>0</v>
      </c>
      <c r="H5493" s="15">
        <v>200</v>
      </c>
      <c r="I5493" s="15">
        <v>150</v>
      </c>
      <c r="J5493" s="15">
        <v>50</v>
      </c>
      <c r="K5493" s="16">
        <v>0.25</v>
      </c>
      <c r="L5493" s="13" t="s">
        <v>113</v>
      </c>
    </row>
    <row r="5494" spans="1:12" ht="36">
      <c r="A5494" s="13" t="s">
        <v>5092</v>
      </c>
      <c r="B5494" s="14">
        <v>45828</v>
      </c>
      <c r="C5494" s="13" t="s">
        <v>152</v>
      </c>
      <c r="D5494" s="13" t="s">
        <v>113</v>
      </c>
      <c r="E5494" s="13" t="s">
        <v>24</v>
      </c>
      <c r="F5494" s="15">
        <v>775</v>
      </c>
      <c r="G5494" s="15">
        <v>0</v>
      </c>
      <c r="H5494" s="15">
        <v>775</v>
      </c>
      <c r="I5494" s="15">
        <v>581.25</v>
      </c>
      <c r="J5494" s="15">
        <v>193.75</v>
      </c>
      <c r="K5494" s="16">
        <v>0.25</v>
      </c>
      <c r="L5494" s="13" t="s">
        <v>113</v>
      </c>
    </row>
    <row r="5495" spans="1:12" ht="36">
      <c r="A5495" s="13" t="s">
        <v>5093</v>
      </c>
      <c r="B5495" s="14">
        <v>45828</v>
      </c>
      <c r="C5495" s="13" t="s">
        <v>152</v>
      </c>
      <c r="D5495" s="13" t="s">
        <v>113</v>
      </c>
      <c r="E5495" s="13" t="s">
        <v>24</v>
      </c>
      <c r="F5495" s="15">
        <v>50</v>
      </c>
      <c r="G5495" s="15">
        <v>0</v>
      </c>
      <c r="H5495" s="15">
        <v>50</v>
      </c>
      <c r="I5495" s="15">
        <v>37.5</v>
      </c>
      <c r="J5495" s="15">
        <v>12.5</v>
      </c>
      <c r="K5495" s="16">
        <v>0.25</v>
      </c>
      <c r="L5495" s="13" t="s">
        <v>113</v>
      </c>
    </row>
    <row r="5496" spans="1:12" ht="36">
      <c r="A5496" s="13" t="s">
        <v>5094</v>
      </c>
      <c r="B5496" s="14">
        <v>45828</v>
      </c>
      <c r="C5496" s="13" t="s">
        <v>152</v>
      </c>
      <c r="D5496" s="13" t="s">
        <v>113</v>
      </c>
      <c r="E5496" s="13" t="s">
        <v>24</v>
      </c>
      <c r="F5496" s="15">
        <v>650</v>
      </c>
      <c r="G5496" s="15">
        <v>0</v>
      </c>
      <c r="H5496" s="15">
        <v>650</v>
      </c>
      <c r="I5496" s="15">
        <v>487.5</v>
      </c>
      <c r="J5496" s="15">
        <v>162.5</v>
      </c>
      <c r="K5496" s="16">
        <v>0.25</v>
      </c>
      <c r="L5496" s="13" t="s">
        <v>113</v>
      </c>
    </row>
    <row r="5497" spans="1:12" ht="36">
      <c r="A5497" s="13" t="s">
        <v>5095</v>
      </c>
      <c r="B5497" s="14">
        <v>45828</v>
      </c>
      <c r="C5497" s="13" t="s">
        <v>152</v>
      </c>
      <c r="D5497" s="13" t="s">
        <v>113</v>
      </c>
      <c r="E5497" s="13" t="s">
        <v>24</v>
      </c>
      <c r="F5497" s="15">
        <v>150</v>
      </c>
      <c r="G5497" s="15">
        <v>0</v>
      </c>
      <c r="H5497" s="15">
        <v>150</v>
      </c>
      <c r="I5497" s="15">
        <v>112.5</v>
      </c>
      <c r="J5497" s="15">
        <v>37.5</v>
      </c>
      <c r="K5497" s="16">
        <v>0.25</v>
      </c>
      <c r="L5497" s="13" t="s">
        <v>113</v>
      </c>
    </row>
    <row r="5498" spans="1:12">
      <c r="A5498" s="13" t="s">
        <v>5096</v>
      </c>
      <c r="B5498" s="14">
        <v>45828</v>
      </c>
      <c r="C5498" s="13" t="s">
        <v>21</v>
      </c>
      <c r="D5498" s="13" t="s">
        <v>20</v>
      </c>
      <c r="E5498" s="13" t="s">
        <v>24</v>
      </c>
      <c r="F5498" s="15">
        <v>1483.59</v>
      </c>
      <c r="G5498" s="15">
        <v>0</v>
      </c>
      <c r="H5498" s="15">
        <v>1483.59</v>
      </c>
      <c r="I5498" s="15">
        <v>1250.3399999999999</v>
      </c>
      <c r="J5498" s="15">
        <v>233.25</v>
      </c>
      <c r="K5498" s="16">
        <v>0.15721999</v>
      </c>
      <c r="L5498" s="13" t="s">
        <v>20</v>
      </c>
    </row>
    <row r="5499" spans="1:12" ht="24">
      <c r="A5499" s="13" t="s">
        <v>2168</v>
      </c>
      <c r="B5499" s="14">
        <v>45830</v>
      </c>
      <c r="C5499" s="13" t="s">
        <v>146</v>
      </c>
      <c r="D5499" s="13" t="s">
        <v>76</v>
      </c>
      <c r="E5499" s="13" t="s">
        <v>18</v>
      </c>
      <c r="F5499" s="15">
        <v>0</v>
      </c>
      <c r="G5499" s="15">
        <v>0</v>
      </c>
      <c r="H5499" s="15">
        <v>0</v>
      </c>
      <c r="I5499" s="15">
        <v>-12.86</v>
      </c>
      <c r="J5499" s="15">
        <v>12.86</v>
      </c>
      <c r="K5499" s="16">
        <v>0</v>
      </c>
      <c r="L5499" s="13" t="s">
        <v>1738</v>
      </c>
    </row>
    <row r="5500" spans="1:12">
      <c r="A5500" s="13" t="s">
        <v>4197</v>
      </c>
      <c r="B5500" s="14">
        <v>45830</v>
      </c>
      <c r="C5500" s="13" t="s">
        <v>4198</v>
      </c>
      <c r="D5500" s="13" t="s">
        <v>59</v>
      </c>
      <c r="E5500" s="13" t="s">
        <v>18</v>
      </c>
      <c r="F5500" s="15">
        <v>0</v>
      </c>
      <c r="G5500" s="15">
        <v>-5.55</v>
      </c>
      <c r="H5500" s="15">
        <v>-5.55</v>
      </c>
      <c r="I5500" s="15">
        <v>-5.55</v>
      </c>
      <c r="J5500" s="15">
        <v>0</v>
      </c>
      <c r="K5500" s="16">
        <v>0</v>
      </c>
      <c r="L5500" s="13" t="s">
        <v>272</v>
      </c>
    </row>
    <row r="5501" spans="1:12" ht="36">
      <c r="A5501" s="13" t="s">
        <v>4380</v>
      </c>
      <c r="B5501" s="14">
        <v>45830</v>
      </c>
      <c r="C5501" s="13" t="s">
        <v>3887</v>
      </c>
      <c r="D5501" s="13" t="s">
        <v>20</v>
      </c>
      <c r="E5501" s="13" t="s">
        <v>24</v>
      </c>
      <c r="F5501" s="15">
        <v>0</v>
      </c>
      <c r="G5501" s="15">
        <v>0</v>
      </c>
      <c r="H5501" s="15">
        <v>0</v>
      </c>
      <c r="I5501" s="15">
        <v>-5.22</v>
      </c>
      <c r="J5501" s="15">
        <v>5.22</v>
      </c>
      <c r="K5501" s="16">
        <v>0</v>
      </c>
      <c r="L5501" s="13" t="s">
        <v>20</v>
      </c>
    </row>
    <row r="5502" spans="1:12" ht="36">
      <c r="A5502" s="13" t="s">
        <v>4379</v>
      </c>
      <c r="B5502" s="14">
        <v>45830</v>
      </c>
      <c r="C5502" s="13" t="s">
        <v>3887</v>
      </c>
      <c r="D5502" s="13" t="s">
        <v>20</v>
      </c>
      <c r="E5502" s="13" t="s">
        <v>24</v>
      </c>
      <c r="F5502" s="15">
        <v>0</v>
      </c>
      <c r="G5502" s="15">
        <v>0</v>
      </c>
      <c r="H5502" s="15">
        <v>0</v>
      </c>
      <c r="I5502" s="15">
        <v>-9.85</v>
      </c>
      <c r="J5502" s="15">
        <v>9.85</v>
      </c>
      <c r="K5502" s="16">
        <v>0</v>
      </c>
      <c r="L5502" s="13" t="s">
        <v>20</v>
      </c>
    </row>
    <row r="5503" spans="1:12" ht="36">
      <c r="A5503" s="13" t="s">
        <v>4387</v>
      </c>
      <c r="B5503" s="14">
        <v>45830</v>
      </c>
      <c r="C5503" s="13" t="s">
        <v>3887</v>
      </c>
      <c r="D5503" s="13" t="s">
        <v>20</v>
      </c>
      <c r="E5503" s="13" t="s">
        <v>24</v>
      </c>
      <c r="F5503" s="15">
        <v>0</v>
      </c>
      <c r="G5503" s="15">
        <v>0</v>
      </c>
      <c r="H5503" s="15">
        <v>0</v>
      </c>
      <c r="I5503" s="15">
        <v>-8.9</v>
      </c>
      <c r="J5503" s="15">
        <v>8.9</v>
      </c>
      <c r="K5503" s="16">
        <v>0</v>
      </c>
      <c r="L5503" s="13" t="s">
        <v>20</v>
      </c>
    </row>
    <row r="5504" spans="1:12" ht="24">
      <c r="A5504" s="13" t="s">
        <v>289</v>
      </c>
      <c r="B5504" s="14">
        <v>45831</v>
      </c>
      <c r="C5504" s="13" t="s">
        <v>71</v>
      </c>
      <c r="D5504" s="13" t="s">
        <v>70</v>
      </c>
      <c r="E5504" s="13" t="s">
        <v>24</v>
      </c>
      <c r="F5504" s="15">
        <v>0</v>
      </c>
      <c r="G5504" s="15">
        <v>0</v>
      </c>
      <c r="H5504" s="15">
        <v>0</v>
      </c>
      <c r="I5504" s="15">
        <v>107.06</v>
      </c>
      <c r="J5504" s="15">
        <v>-107.06</v>
      </c>
      <c r="K5504" s="16">
        <v>0</v>
      </c>
      <c r="L5504" s="13" t="s">
        <v>243</v>
      </c>
    </row>
    <row r="5505" spans="1:12">
      <c r="A5505" s="13" t="s">
        <v>5097</v>
      </c>
      <c r="B5505" s="14">
        <v>45831</v>
      </c>
      <c r="C5505" s="13" t="s">
        <v>2818</v>
      </c>
      <c r="D5505" s="13" t="s">
        <v>105</v>
      </c>
      <c r="E5505" s="13" t="s">
        <v>33</v>
      </c>
      <c r="F5505" s="15">
        <v>0</v>
      </c>
      <c r="G5505" s="15">
        <v>-327.87</v>
      </c>
      <c r="H5505" s="15">
        <v>-327.87</v>
      </c>
      <c r="I5505" s="15">
        <v>0</v>
      </c>
      <c r="J5505" s="15">
        <v>-327.87</v>
      </c>
      <c r="K5505" s="16">
        <v>1</v>
      </c>
      <c r="L5505" s="13" t="s">
        <v>142</v>
      </c>
    </row>
    <row r="5506" spans="1:12" ht="36">
      <c r="A5506" s="13" t="s">
        <v>420</v>
      </c>
      <c r="B5506" s="14">
        <v>45831</v>
      </c>
      <c r="C5506" s="13" t="s">
        <v>128</v>
      </c>
      <c r="D5506" s="13" t="s">
        <v>127</v>
      </c>
      <c r="E5506" s="13" t="s">
        <v>18</v>
      </c>
      <c r="F5506" s="15">
        <v>0</v>
      </c>
      <c r="G5506" s="15">
        <v>180</v>
      </c>
      <c r="H5506" s="15">
        <v>180</v>
      </c>
      <c r="I5506" s="15">
        <v>106.31</v>
      </c>
      <c r="J5506" s="15">
        <v>73.69</v>
      </c>
      <c r="K5506" s="16">
        <v>0.40938889000000001</v>
      </c>
      <c r="L5506" s="13" t="s">
        <v>238</v>
      </c>
    </row>
    <row r="5507" spans="1:12" ht="24">
      <c r="A5507" s="13" t="s">
        <v>2997</v>
      </c>
      <c r="B5507" s="14">
        <v>45831</v>
      </c>
      <c r="C5507" s="13" t="s">
        <v>3967</v>
      </c>
      <c r="D5507" s="13" t="s">
        <v>45</v>
      </c>
      <c r="E5507" s="13" t="s">
        <v>33</v>
      </c>
      <c r="F5507" s="15">
        <v>0</v>
      </c>
      <c r="G5507" s="15">
        <v>0</v>
      </c>
      <c r="H5507" s="15">
        <v>0</v>
      </c>
      <c r="I5507" s="15">
        <v>2789.01</v>
      </c>
      <c r="J5507" s="15">
        <v>-2789.01</v>
      </c>
      <c r="K5507" s="16">
        <v>0</v>
      </c>
      <c r="L5507" s="13" t="s">
        <v>77</v>
      </c>
    </row>
    <row r="5508" spans="1:12" ht="36">
      <c r="A5508" s="13" t="s">
        <v>3415</v>
      </c>
      <c r="B5508" s="14">
        <v>45831</v>
      </c>
      <c r="C5508" s="13" t="s">
        <v>490</v>
      </c>
      <c r="D5508" s="13" t="s">
        <v>45</v>
      </c>
      <c r="E5508" s="13" t="s">
        <v>24</v>
      </c>
      <c r="F5508" s="15">
        <v>0</v>
      </c>
      <c r="G5508" s="15">
        <v>-1945.64</v>
      </c>
      <c r="H5508" s="15">
        <v>-1945.64</v>
      </c>
      <c r="I5508" s="15">
        <v>-1498.14</v>
      </c>
      <c r="J5508" s="15">
        <v>-447.5</v>
      </c>
      <c r="K5508" s="16">
        <v>0.23000144</v>
      </c>
      <c r="L5508" s="13" t="s">
        <v>241</v>
      </c>
    </row>
    <row r="5509" spans="1:12" ht="24">
      <c r="A5509" s="13" t="s">
        <v>5082</v>
      </c>
      <c r="B5509" s="14">
        <v>45831</v>
      </c>
      <c r="C5509" s="13" t="s">
        <v>267</v>
      </c>
      <c r="D5509" s="13" t="s">
        <v>81</v>
      </c>
      <c r="E5509" s="13" t="s">
        <v>24</v>
      </c>
      <c r="F5509" s="15">
        <v>0</v>
      </c>
      <c r="G5509" s="15">
        <v>492.08</v>
      </c>
      <c r="H5509" s="15">
        <v>492.08</v>
      </c>
      <c r="I5509" s="15">
        <v>-920.34</v>
      </c>
      <c r="J5509" s="15">
        <v>1412.42</v>
      </c>
      <c r="K5509" s="16">
        <v>2.8703056400000002</v>
      </c>
      <c r="L5509" s="13" t="s">
        <v>247</v>
      </c>
    </row>
    <row r="5510" spans="1:12" ht="36">
      <c r="A5510" s="13" t="s">
        <v>2351</v>
      </c>
      <c r="B5510" s="14">
        <v>45831</v>
      </c>
      <c r="C5510" s="13" t="s">
        <v>473</v>
      </c>
      <c r="D5510" s="13" t="s">
        <v>45</v>
      </c>
      <c r="E5510" s="13" t="s">
        <v>33</v>
      </c>
      <c r="F5510" s="15">
        <v>0</v>
      </c>
      <c r="G5510" s="15">
        <v>0</v>
      </c>
      <c r="H5510" s="15">
        <v>0</v>
      </c>
      <c r="I5510" s="15">
        <v>21.11</v>
      </c>
      <c r="J5510" s="15">
        <v>-21.11</v>
      </c>
      <c r="K5510" s="16">
        <v>0</v>
      </c>
      <c r="L5510" s="13" t="s">
        <v>77</v>
      </c>
    </row>
    <row r="5511" spans="1:12" ht="36">
      <c r="A5511" s="13" t="s">
        <v>4589</v>
      </c>
      <c r="B5511" s="14">
        <v>45831</v>
      </c>
      <c r="C5511" s="13" t="s">
        <v>4082</v>
      </c>
      <c r="D5511" s="13" t="s">
        <v>76</v>
      </c>
      <c r="E5511" s="13" t="s">
        <v>18</v>
      </c>
      <c r="F5511" s="15">
        <v>0</v>
      </c>
      <c r="G5511" s="15">
        <v>0</v>
      </c>
      <c r="H5511" s="15">
        <v>0</v>
      </c>
      <c r="I5511" s="15">
        <v>-250.39</v>
      </c>
      <c r="J5511" s="15">
        <v>250.39</v>
      </c>
      <c r="K5511" s="16">
        <v>0</v>
      </c>
      <c r="L5511" s="13" t="s">
        <v>80</v>
      </c>
    </row>
    <row r="5512" spans="1:12" ht="24">
      <c r="A5512" s="13" t="s">
        <v>3403</v>
      </c>
      <c r="B5512" s="14">
        <v>45831</v>
      </c>
      <c r="C5512" s="13" t="s">
        <v>71</v>
      </c>
      <c r="D5512" s="13" t="s">
        <v>70</v>
      </c>
      <c r="E5512" s="13" t="s">
        <v>24</v>
      </c>
      <c r="F5512" s="15">
        <v>0</v>
      </c>
      <c r="G5512" s="15">
        <v>0</v>
      </c>
      <c r="H5512" s="15">
        <v>0</v>
      </c>
      <c r="I5512" s="15">
        <v>108.03</v>
      </c>
      <c r="J5512" s="15">
        <v>-108.03</v>
      </c>
      <c r="K5512" s="16">
        <v>0</v>
      </c>
      <c r="L5512" s="13" t="s">
        <v>243</v>
      </c>
    </row>
    <row r="5513" spans="1:12" ht="36">
      <c r="A5513" s="13" t="s">
        <v>3597</v>
      </c>
      <c r="B5513" s="14">
        <v>45831</v>
      </c>
      <c r="C5513" s="13" t="s">
        <v>365</v>
      </c>
      <c r="D5513" s="13" t="s">
        <v>70</v>
      </c>
      <c r="E5513" s="13" t="s">
        <v>24</v>
      </c>
      <c r="F5513" s="15">
        <v>0</v>
      </c>
      <c r="G5513" s="15">
        <v>0</v>
      </c>
      <c r="H5513" s="15">
        <v>0</v>
      </c>
      <c r="I5513" s="15">
        <v>30</v>
      </c>
      <c r="J5513" s="15">
        <v>-30</v>
      </c>
      <c r="K5513" s="16">
        <v>0</v>
      </c>
      <c r="L5513" s="13" t="s">
        <v>239</v>
      </c>
    </row>
    <row r="5514" spans="1:12">
      <c r="A5514" s="13" t="s">
        <v>4089</v>
      </c>
      <c r="B5514" s="14">
        <v>45831</v>
      </c>
      <c r="C5514" s="13" t="s">
        <v>4090</v>
      </c>
      <c r="D5514" s="13" t="s">
        <v>15</v>
      </c>
      <c r="E5514" s="13" t="s">
        <v>33</v>
      </c>
      <c r="F5514" s="15">
        <v>0</v>
      </c>
      <c r="G5514" s="15">
        <v>0</v>
      </c>
      <c r="H5514" s="15">
        <v>0</v>
      </c>
      <c r="I5514" s="15">
        <v>-470.6</v>
      </c>
      <c r="J5514" s="15">
        <v>470.6</v>
      </c>
      <c r="K5514" s="16">
        <v>0</v>
      </c>
      <c r="L5514" s="13" t="s">
        <v>142</v>
      </c>
    </row>
    <row r="5515" spans="1:12" ht="24">
      <c r="A5515" s="13" t="s">
        <v>4130</v>
      </c>
      <c r="B5515" s="14">
        <v>45831</v>
      </c>
      <c r="C5515" s="13" t="s">
        <v>170</v>
      </c>
      <c r="D5515" s="13" t="s">
        <v>81</v>
      </c>
      <c r="E5515" s="13" t="s">
        <v>24</v>
      </c>
      <c r="F5515" s="15">
        <v>0</v>
      </c>
      <c r="G5515" s="15">
        <v>-2.84</v>
      </c>
      <c r="H5515" s="15">
        <v>-2.84</v>
      </c>
      <c r="I5515" s="15">
        <v>293.73</v>
      </c>
      <c r="J5515" s="15">
        <v>-296.57</v>
      </c>
      <c r="K5515" s="16">
        <v>104.42605634</v>
      </c>
      <c r="L5515" s="13" t="s">
        <v>247</v>
      </c>
    </row>
    <row r="5516" spans="1:12" ht="24">
      <c r="A5516" s="13" t="s">
        <v>3508</v>
      </c>
      <c r="B5516" s="14">
        <v>45831</v>
      </c>
      <c r="C5516" s="13" t="s">
        <v>3509</v>
      </c>
      <c r="D5516" s="13" t="s">
        <v>81</v>
      </c>
      <c r="E5516" s="13" t="s">
        <v>24</v>
      </c>
      <c r="F5516" s="15">
        <v>0</v>
      </c>
      <c r="G5516" s="15">
        <v>385</v>
      </c>
      <c r="H5516" s="15">
        <v>385</v>
      </c>
      <c r="I5516" s="15">
        <v>258.83</v>
      </c>
      <c r="J5516" s="15">
        <v>126.17</v>
      </c>
      <c r="K5516" s="16">
        <v>0.32771429000000002</v>
      </c>
      <c r="L5516" s="13" t="s">
        <v>1801</v>
      </c>
    </row>
    <row r="5517" spans="1:12" ht="36">
      <c r="A5517" s="13" t="s">
        <v>4409</v>
      </c>
      <c r="B5517" s="14">
        <v>45831</v>
      </c>
      <c r="C5517" s="13" t="s">
        <v>89</v>
      </c>
      <c r="D5517" s="13" t="s">
        <v>39</v>
      </c>
      <c r="E5517" s="13" t="s">
        <v>33</v>
      </c>
      <c r="F5517" s="15">
        <v>0</v>
      </c>
      <c r="G5517" s="15">
        <v>0</v>
      </c>
      <c r="H5517" s="15">
        <v>0</v>
      </c>
      <c r="I5517" s="15">
        <v>-75</v>
      </c>
      <c r="J5517" s="15">
        <v>75</v>
      </c>
      <c r="K5517" s="16">
        <v>0</v>
      </c>
      <c r="L5517" s="13" t="s">
        <v>117</v>
      </c>
    </row>
    <row r="5518" spans="1:12" ht="36">
      <c r="A5518" s="13" t="s">
        <v>4410</v>
      </c>
      <c r="B5518" s="14">
        <v>45831</v>
      </c>
      <c r="C5518" s="13" t="s">
        <v>89</v>
      </c>
      <c r="D5518" s="13" t="s">
        <v>39</v>
      </c>
      <c r="E5518" s="13" t="s">
        <v>33</v>
      </c>
      <c r="F5518" s="15">
        <v>0</v>
      </c>
      <c r="G5518" s="15">
        <v>0</v>
      </c>
      <c r="H5518" s="15">
        <v>0</v>
      </c>
      <c r="I5518" s="15">
        <v>-75</v>
      </c>
      <c r="J5518" s="15">
        <v>75</v>
      </c>
      <c r="K5518" s="16">
        <v>0</v>
      </c>
      <c r="L5518" s="13" t="s">
        <v>117</v>
      </c>
    </row>
    <row r="5519" spans="1:12" ht="36">
      <c r="A5519" s="13" t="s">
        <v>4295</v>
      </c>
      <c r="B5519" s="14">
        <v>45831</v>
      </c>
      <c r="C5519" s="13" t="s">
        <v>3887</v>
      </c>
      <c r="D5519" s="13" t="s">
        <v>20</v>
      </c>
      <c r="E5519" s="13" t="s">
        <v>24</v>
      </c>
      <c r="F5519" s="15">
        <v>0</v>
      </c>
      <c r="G5519" s="15">
        <v>0</v>
      </c>
      <c r="H5519" s="15">
        <v>0</v>
      </c>
      <c r="I5519" s="15">
        <v>-41</v>
      </c>
      <c r="J5519" s="15">
        <v>41</v>
      </c>
      <c r="K5519" s="16">
        <v>0</v>
      </c>
      <c r="L5519" s="13" t="s">
        <v>20</v>
      </c>
    </row>
    <row r="5520" spans="1:12" ht="36">
      <c r="A5520" s="13" t="s">
        <v>5098</v>
      </c>
      <c r="B5520" s="14">
        <v>45831</v>
      </c>
      <c r="C5520" s="13" t="s">
        <v>2928</v>
      </c>
      <c r="D5520" s="13" t="s">
        <v>76</v>
      </c>
      <c r="E5520" s="13" t="s">
        <v>18</v>
      </c>
      <c r="F5520" s="15">
        <v>1512</v>
      </c>
      <c r="G5520" s="15">
        <v>0</v>
      </c>
      <c r="H5520" s="15">
        <v>1512</v>
      </c>
      <c r="I5520" s="15">
        <v>1113.5</v>
      </c>
      <c r="J5520" s="15">
        <v>398.5</v>
      </c>
      <c r="K5520" s="16">
        <v>0.26355820000000002</v>
      </c>
      <c r="L5520" s="13" t="s">
        <v>80</v>
      </c>
    </row>
    <row r="5521" spans="1:12">
      <c r="A5521" s="13" t="s">
        <v>4069</v>
      </c>
      <c r="B5521" s="14">
        <v>45831</v>
      </c>
      <c r="C5521" s="13" t="s">
        <v>224</v>
      </c>
      <c r="D5521" s="13" t="s">
        <v>76</v>
      </c>
      <c r="E5521" s="13" t="s">
        <v>18</v>
      </c>
      <c r="F5521" s="15">
        <v>0</v>
      </c>
      <c r="G5521" s="15">
        <v>0</v>
      </c>
      <c r="H5521" s="15">
        <v>0</v>
      </c>
      <c r="I5521" s="15">
        <v>345.6</v>
      </c>
      <c r="J5521" s="15">
        <v>-345.6</v>
      </c>
      <c r="K5521" s="16">
        <v>0</v>
      </c>
      <c r="L5521" s="13" t="s">
        <v>237</v>
      </c>
    </row>
    <row r="5522" spans="1:12">
      <c r="A5522" s="13" t="s">
        <v>4807</v>
      </c>
      <c r="B5522" s="14">
        <v>45831</v>
      </c>
      <c r="C5522" s="13" t="s">
        <v>21</v>
      </c>
      <c r="D5522" s="13" t="s">
        <v>20</v>
      </c>
      <c r="E5522" s="13" t="s">
        <v>24</v>
      </c>
      <c r="F5522" s="15">
        <v>160399.1</v>
      </c>
      <c r="G5522" s="15">
        <v>0</v>
      </c>
      <c r="H5522" s="15">
        <v>160399.1</v>
      </c>
      <c r="I5522" s="15">
        <v>129818.67</v>
      </c>
      <c r="J5522" s="15">
        <v>30580.43</v>
      </c>
      <c r="K5522" s="16">
        <v>0.19065213</v>
      </c>
      <c r="L5522" s="13" t="s">
        <v>20</v>
      </c>
    </row>
    <row r="5523" spans="1:12" ht="24">
      <c r="A5523" s="13" t="s">
        <v>4813</v>
      </c>
      <c r="B5523" s="14">
        <v>45831</v>
      </c>
      <c r="C5523" s="13" t="s">
        <v>297</v>
      </c>
      <c r="D5523" s="13" t="s">
        <v>70</v>
      </c>
      <c r="E5523" s="13" t="s">
        <v>24</v>
      </c>
      <c r="F5523" s="15">
        <v>0</v>
      </c>
      <c r="G5523" s="15">
        <v>0</v>
      </c>
      <c r="H5523" s="15">
        <v>0</v>
      </c>
      <c r="I5523" s="15">
        <v>-927.41</v>
      </c>
      <c r="J5523" s="15">
        <v>927.41</v>
      </c>
      <c r="K5523" s="16">
        <v>0</v>
      </c>
      <c r="L5523" s="13" t="s">
        <v>239</v>
      </c>
    </row>
    <row r="5524" spans="1:12" ht="24">
      <c r="A5524" s="13" t="s">
        <v>4856</v>
      </c>
      <c r="B5524" s="14">
        <v>45831</v>
      </c>
      <c r="C5524" s="13" t="s">
        <v>71</v>
      </c>
      <c r="D5524" s="13" t="s">
        <v>70</v>
      </c>
      <c r="E5524" s="13" t="s">
        <v>24</v>
      </c>
      <c r="F5524" s="15">
        <v>452.49</v>
      </c>
      <c r="G5524" s="15">
        <v>0</v>
      </c>
      <c r="H5524" s="15">
        <v>452.49</v>
      </c>
      <c r="I5524" s="15">
        <v>75</v>
      </c>
      <c r="J5524" s="15">
        <v>377.49</v>
      </c>
      <c r="K5524" s="16">
        <v>0.83425048000000002</v>
      </c>
      <c r="L5524" s="13" t="s">
        <v>243</v>
      </c>
    </row>
    <row r="5525" spans="1:12" ht="36">
      <c r="A5525" s="13" t="s">
        <v>5067</v>
      </c>
      <c r="B5525" s="14">
        <v>45831</v>
      </c>
      <c r="C5525" s="13" t="s">
        <v>3887</v>
      </c>
      <c r="D5525" s="13" t="s">
        <v>20</v>
      </c>
      <c r="E5525" s="13" t="s">
        <v>24</v>
      </c>
      <c r="F5525" s="15">
        <v>0</v>
      </c>
      <c r="G5525" s="15">
        <v>0</v>
      </c>
      <c r="H5525" s="15">
        <v>0</v>
      </c>
      <c r="I5525" s="15">
        <v>2.66</v>
      </c>
      <c r="J5525" s="15">
        <v>-2.66</v>
      </c>
      <c r="K5525" s="16">
        <v>0</v>
      </c>
      <c r="L5525" s="13" t="s">
        <v>20</v>
      </c>
    </row>
    <row r="5526" spans="1:12" ht="36">
      <c r="A5526" s="13" t="s">
        <v>5055</v>
      </c>
      <c r="B5526" s="14">
        <v>45831</v>
      </c>
      <c r="C5526" s="13" t="s">
        <v>3887</v>
      </c>
      <c r="D5526" s="13" t="s">
        <v>20</v>
      </c>
      <c r="E5526" s="13" t="s">
        <v>24</v>
      </c>
      <c r="F5526" s="15">
        <v>0</v>
      </c>
      <c r="G5526" s="15">
        <v>0</v>
      </c>
      <c r="H5526" s="15">
        <v>0</v>
      </c>
      <c r="I5526" s="15">
        <v>2.66</v>
      </c>
      <c r="J5526" s="15">
        <v>-2.66</v>
      </c>
      <c r="K5526" s="16">
        <v>0</v>
      </c>
      <c r="L5526" s="13" t="s">
        <v>20</v>
      </c>
    </row>
    <row r="5527" spans="1:12" ht="36">
      <c r="A5527" s="13" t="s">
        <v>5061</v>
      </c>
      <c r="B5527" s="14">
        <v>45831</v>
      </c>
      <c r="C5527" s="13" t="s">
        <v>3887</v>
      </c>
      <c r="D5527" s="13" t="s">
        <v>20</v>
      </c>
      <c r="E5527" s="13" t="s">
        <v>24</v>
      </c>
      <c r="F5527" s="15">
        <v>0</v>
      </c>
      <c r="G5527" s="15">
        <v>0</v>
      </c>
      <c r="H5527" s="15">
        <v>0</v>
      </c>
      <c r="I5527" s="15">
        <v>21.72</v>
      </c>
      <c r="J5527" s="15">
        <v>-21.72</v>
      </c>
      <c r="K5527" s="16">
        <v>0</v>
      </c>
      <c r="L5527" s="13" t="s">
        <v>20</v>
      </c>
    </row>
    <row r="5528" spans="1:12" ht="36">
      <c r="A5528" s="13" t="s">
        <v>5099</v>
      </c>
      <c r="B5528" s="14">
        <v>45831</v>
      </c>
      <c r="C5528" s="13" t="s">
        <v>3887</v>
      </c>
      <c r="D5528" s="13" t="s">
        <v>20</v>
      </c>
      <c r="E5528" s="13" t="s">
        <v>24</v>
      </c>
      <c r="F5528" s="15">
        <v>1514.18</v>
      </c>
      <c r="G5528" s="15">
        <v>0</v>
      </c>
      <c r="H5528" s="15">
        <v>1514.18</v>
      </c>
      <c r="I5528" s="15">
        <v>1290.73</v>
      </c>
      <c r="J5528" s="15">
        <v>223.45</v>
      </c>
      <c r="K5528" s="16">
        <v>0.14757161999999999</v>
      </c>
      <c r="L5528" s="13" t="s">
        <v>20</v>
      </c>
    </row>
    <row r="5529" spans="1:12" ht="36">
      <c r="A5529" s="13" t="s">
        <v>5100</v>
      </c>
      <c r="B5529" s="14">
        <v>45831</v>
      </c>
      <c r="C5529" s="13" t="s">
        <v>3887</v>
      </c>
      <c r="D5529" s="13" t="s">
        <v>20</v>
      </c>
      <c r="E5529" s="13" t="s">
        <v>24</v>
      </c>
      <c r="F5529" s="15">
        <v>1651</v>
      </c>
      <c r="G5529" s="15">
        <v>0</v>
      </c>
      <c r="H5529" s="15">
        <v>1651</v>
      </c>
      <c r="I5529" s="15">
        <v>1198.3599999999999</v>
      </c>
      <c r="J5529" s="15">
        <v>452.64</v>
      </c>
      <c r="K5529" s="16">
        <v>0.27416110999999999</v>
      </c>
      <c r="L5529" s="13" t="s">
        <v>20</v>
      </c>
    </row>
    <row r="5530" spans="1:12">
      <c r="A5530" s="13" t="s">
        <v>5101</v>
      </c>
      <c r="B5530" s="14">
        <v>45831</v>
      </c>
      <c r="C5530" s="13" t="s">
        <v>21</v>
      </c>
      <c r="D5530" s="13" t="s">
        <v>20</v>
      </c>
      <c r="E5530" s="13" t="s">
        <v>24</v>
      </c>
      <c r="F5530" s="15">
        <v>1022.42</v>
      </c>
      <c r="G5530" s="15">
        <v>0</v>
      </c>
      <c r="H5530" s="15">
        <v>1022.42</v>
      </c>
      <c r="I5530" s="15">
        <v>757.64</v>
      </c>
      <c r="J5530" s="15">
        <v>264.77999999999997</v>
      </c>
      <c r="K5530" s="16">
        <v>0.25897381000000003</v>
      </c>
      <c r="L5530" s="13" t="s">
        <v>245</v>
      </c>
    </row>
    <row r="5531" spans="1:12" ht="36">
      <c r="A5531" s="13" t="s">
        <v>5102</v>
      </c>
      <c r="B5531" s="14">
        <v>45831</v>
      </c>
      <c r="C5531" s="13" t="s">
        <v>3887</v>
      </c>
      <c r="D5531" s="13" t="s">
        <v>20</v>
      </c>
      <c r="E5531" s="13" t="s">
        <v>24</v>
      </c>
      <c r="F5531" s="15">
        <v>1514.18</v>
      </c>
      <c r="G5531" s="15">
        <v>0</v>
      </c>
      <c r="H5531" s="15">
        <v>1514.18</v>
      </c>
      <c r="I5531" s="15">
        <v>1319.73</v>
      </c>
      <c r="J5531" s="15">
        <v>194.45</v>
      </c>
      <c r="K5531" s="16">
        <v>0.12841933999999999</v>
      </c>
      <c r="L5531" s="13" t="s">
        <v>20</v>
      </c>
    </row>
    <row r="5532" spans="1:12" ht="36">
      <c r="A5532" s="13" t="s">
        <v>5103</v>
      </c>
      <c r="B5532" s="14">
        <v>45831</v>
      </c>
      <c r="C5532" s="13" t="s">
        <v>3887</v>
      </c>
      <c r="D5532" s="13" t="s">
        <v>20</v>
      </c>
      <c r="E5532" s="13" t="s">
        <v>24</v>
      </c>
      <c r="F5532" s="15">
        <v>1215.5999999999999</v>
      </c>
      <c r="G5532" s="15">
        <v>0</v>
      </c>
      <c r="H5532" s="15">
        <v>1215.5999999999999</v>
      </c>
      <c r="I5532" s="15">
        <v>935.83</v>
      </c>
      <c r="J5532" s="15">
        <v>279.77</v>
      </c>
      <c r="K5532" s="16">
        <v>0.23014972</v>
      </c>
      <c r="L5532" s="13" t="s">
        <v>20</v>
      </c>
    </row>
    <row r="5533" spans="1:12" ht="36">
      <c r="A5533" s="13" t="s">
        <v>5078</v>
      </c>
      <c r="B5533" s="14">
        <v>45831</v>
      </c>
      <c r="C5533" s="13" t="s">
        <v>3887</v>
      </c>
      <c r="D5533" s="13" t="s">
        <v>20</v>
      </c>
      <c r="E5533" s="13" t="s">
        <v>24</v>
      </c>
      <c r="F5533" s="15">
        <v>0</v>
      </c>
      <c r="G5533" s="15">
        <v>0</v>
      </c>
      <c r="H5533" s="15">
        <v>0</v>
      </c>
      <c r="I5533" s="15">
        <v>0.26</v>
      </c>
      <c r="J5533" s="15">
        <v>-0.26</v>
      </c>
      <c r="K5533" s="16">
        <v>0</v>
      </c>
      <c r="L5533" s="13" t="s">
        <v>20</v>
      </c>
    </row>
    <row r="5534" spans="1:12" ht="36">
      <c r="A5534" s="13" t="s">
        <v>5104</v>
      </c>
      <c r="B5534" s="14">
        <v>45831</v>
      </c>
      <c r="C5534" s="13" t="s">
        <v>3887</v>
      </c>
      <c r="D5534" s="13" t="s">
        <v>20</v>
      </c>
      <c r="E5534" s="13" t="s">
        <v>24</v>
      </c>
      <c r="F5534" s="15">
        <v>1267.0999999999999</v>
      </c>
      <c r="G5534" s="15">
        <v>0</v>
      </c>
      <c r="H5534" s="15">
        <v>1267.0999999999999</v>
      </c>
      <c r="I5534" s="15">
        <v>998.6</v>
      </c>
      <c r="J5534" s="15">
        <v>268.5</v>
      </c>
      <c r="K5534" s="16">
        <v>0.21190118999999999</v>
      </c>
      <c r="L5534" s="13" t="s">
        <v>20</v>
      </c>
    </row>
    <row r="5535" spans="1:12" ht="36">
      <c r="A5535" s="13" t="s">
        <v>5105</v>
      </c>
      <c r="B5535" s="14">
        <v>45831</v>
      </c>
      <c r="C5535" s="13" t="s">
        <v>3887</v>
      </c>
      <c r="D5535" s="13" t="s">
        <v>20</v>
      </c>
      <c r="E5535" s="13" t="s">
        <v>24</v>
      </c>
      <c r="F5535" s="15">
        <v>2309.02</v>
      </c>
      <c r="G5535" s="15">
        <v>0</v>
      </c>
      <c r="H5535" s="15">
        <v>2309.02</v>
      </c>
      <c r="I5535" s="15">
        <v>2147.0300000000002</v>
      </c>
      <c r="J5535" s="15">
        <v>161.99</v>
      </c>
      <c r="K5535" s="16">
        <v>7.0155300000000004E-2</v>
      </c>
      <c r="L5535" s="13" t="s">
        <v>20</v>
      </c>
    </row>
    <row r="5536" spans="1:12" ht="24">
      <c r="A5536" s="13" t="s">
        <v>5106</v>
      </c>
      <c r="B5536" s="14">
        <v>45831</v>
      </c>
      <c r="C5536" s="13" t="s">
        <v>170</v>
      </c>
      <c r="D5536" s="13" t="s">
        <v>81</v>
      </c>
      <c r="E5536" s="13" t="s">
        <v>24</v>
      </c>
      <c r="F5536" s="15">
        <v>16864</v>
      </c>
      <c r="G5536" s="15">
        <v>0</v>
      </c>
      <c r="H5536" s="15">
        <v>16864</v>
      </c>
      <c r="I5536" s="15">
        <v>12647.36</v>
      </c>
      <c r="J5536" s="15">
        <v>4216.6400000000003</v>
      </c>
      <c r="K5536" s="16">
        <v>0.25003795000000001</v>
      </c>
      <c r="L5536" s="13" t="s">
        <v>247</v>
      </c>
    </row>
    <row r="5537" spans="1:12" ht="36">
      <c r="A5537" s="13" t="s">
        <v>5107</v>
      </c>
      <c r="B5537" s="14">
        <v>45831</v>
      </c>
      <c r="C5537" s="13" t="s">
        <v>89</v>
      </c>
      <c r="D5537" s="13" t="s">
        <v>39</v>
      </c>
      <c r="E5537" s="13" t="s">
        <v>33</v>
      </c>
      <c r="F5537" s="15">
        <v>3451.16</v>
      </c>
      <c r="G5537" s="15">
        <v>0</v>
      </c>
      <c r="H5537" s="15">
        <v>3451.16</v>
      </c>
      <c r="I5537" s="15">
        <v>2911.69</v>
      </c>
      <c r="J5537" s="15">
        <v>539.47</v>
      </c>
      <c r="K5537" s="16">
        <v>0.15631555999999999</v>
      </c>
      <c r="L5537" s="13" t="s">
        <v>117</v>
      </c>
    </row>
    <row r="5538" spans="1:12" ht="36">
      <c r="A5538" s="13" t="s">
        <v>5050</v>
      </c>
      <c r="B5538" s="14">
        <v>45831</v>
      </c>
      <c r="C5538" s="13" t="s">
        <v>365</v>
      </c>
      <c r="D5538" s="13" t="s">
        <v>70</v>
      </c>
      <c r="E5538" s="13" t="s">
        <v>24</v>
      </c>
      <c r="F5538" s="15">
        <v>0</v>
      </c>
      <c r="G5538" s="15">
        <v>-2701.81</v>
      </c>
      <c r="H5538" s="15">
        <v>-2701.81</v>
      </c>
      <c r="I5538" s="15">
        <v>-630.84</v>
      </c>
      <c r="J5538" s="15">
        <v>-2070.9699999999998</v>
      </c>
      <c r="K5538" s="16">
        <v>0.76651208000000004</v>
      </c>
      <c r="L5538" s="13" t="s">
        <v>239</v>
      </c>
    </row>
    <row r="5539" spans="1:12" ht="36">
      <c r="A5539" s="13" t="s">
        <v>2929</v>
      </c>
      <c r="B5539" s="14">
        <v>45831</v>
      </c>
      <c r="C5539" s="13" t="s">
        <v>446</v>
      </c>
      <c r="D5539" s="13" t="s">
        <v>181</v>
      </c>
      <c r="E5539" s="13" t="s">
        <v>18</v>
      </c>
      <c r="F5539" s="15">
        <v>0</v>
      </c>
      <c r="G5539" s="15">
        <v>0</v>
      </c>
      <c r="H5539" s="15">
        <v>0</v>
      </c>
      <c r="I5539" s="15">
        <v>183.64</v>
      </c>
      <c r="J5539" s="15">
        <v>-183.64</v>
      </c>
      <c r="K5539" s="16">
        <v>0</v>
      </c>
      <c r="L5539" s="13" t="s">
        <v>260</v>
      </c>
    </row>
    <row r="5540" spans="1:12" ht="36">
      <c r="A5540" s="13" t="s">
        <v>2923</v>
      </c>
      <c r="B5540" s="14">
        <v>45831</v>
      </c>
      <c r="C5540" s="13" t="s">
        <v>2924</v>
      </c>
      <c r="D5540" s="13" t="s">
        <v>70</v>
      </c>
      <c r="E5540" s="13" t="s">
        <v>24</v>
      </c>
      <c r="F5540" s="15">
        <v>0</v>
      </c>
      <c r="G5540" s="15">
        <v>0</v>
      </c>
      <c r="H5540" s="15">
        <v>0</v>
      </c>
      <c r="I5540" s="15">
        <v>-715.78</v>
      </c>
      <c r="J5540" s="15">
        <v>715.78</v>
      </c>
      <c r="K5540" s="16">
        <v>0</v>
      </c>
      <c r="L5540" s="13" t="s">
        <v>243</v>
      </c>
    </row>
    <row r="5541" spans="1:12" ht="24">
      <c r="A5541" s="13" t="s">
        <v>5108</v>
      </c>
      <c r="B5541" s="14">
        <v>45831</v>
      </c>
      <c r="C5541" s="13" t="s">
        <v>60</v>
      </c>
      <c r="D5541" s="13" t="s">
        <v>59</v>
      </c>
      <c r="E5541" s="13" t="s">
        <v>18</v>
      </c>
      <c r="F5541" s="15">
        <v>11951.88</v>
      </c>
      <c r="G5541" s="15">
        <v>0</v>
      </c>
      <c r="H5541" s="15">
        <v>11951.88</v>
      </c>
      <c r="I5541" s="15">
        <v>9913.86</v>
      </c>
      <c r="J5541" s="15">
        <v>2038.02</v>
      </c>
      <c r="K5541" s="16">
        <v>0.17051878000000001</v>
      </c>
      <c r="L5541" s="13" t="s">
        <v>260</v>
      </c>
    </row>
    <row r="5542" spans="1:12" ht="36">
      <c r="A5542" s="13" t="s">
        <v>5109</v>
      </c>
      <c r="B5542" s="14">
        <v>45831</v>
      </c>
      <c r="C5542" s="13" t="s">
        <v>201</v>
      </c>
      <c r="D5542" s="13" t="s">
        <v>4202</v>
      </c>
      <c r="E5542" s="13" t="s">
        <v>18</v>
      </c>
      <c r="F5542" s="15">
        <v>7032.52</v>
      </c>
      <c r="G5542" s="15">
        <v>0</v>
      </c>
      <c r="H5542" s="15">
        <v>7032.52</v>
      </c>
      <c r="I5542" s="15">
        <v>5768.28</v>
      </c>
      <c r="J5542" s="15">
        <v>1264.24</v>
      </c>
      <c r="K5542" s="16">
        <v>0.17977055</v>
      </c>
      <c r="L5542" s="13" t="s">
        <v>4201</v>
      </c>
    </row>
    <row r="5543" spans="1:12" ht="24">
      <c r="A5543" s="13" t="s">
        <v>4011</v>
      </c>
      <c r="B5543" s="14">
        <v>45831</v>
      </c>
      <c r="C5543" s="13" t="s">
        <v>355</v>
      </c>
      <c r="D5543" s="13" t="s">
        <v>76</v>
      </c>
      <c r="E5543" s="13" t="s">
        <v>18</v>
      </c>
      <c r="F5543" s="15">
        <v>0</v>
      </c>
      <c r="G5543" s="15">
        <v>0</v>
      </c>
      <c r="H5543" s="15">
        <v>0</v>
      </c>
      <c r="I5543" s="15">
        <v>4613.7</v>
      </c>
      <c r="J5543" s="15">
        <v>-4613.7</v>
      </c>
      <c r="K5543" s="16">
        <v>0</v>
      </c>
      <c r="L5543" s="13" t="s">
        <v>234</v>
      </c>
    </row>
    <row r="5544" spans="1:12">
      <c r="A5544" s="13" t="s">
        <v>4752</v>
      </c>
      <c r="B5544" s="14">
        <v>45831</v>
      </c>
      <c r="C5544" s="13" t="s">
        <v>2092</v>
      </c>
      <c r="D5544" s="13" t="s">
        <v>76</v>
      </c>
      <c r="E5544" s="13" t="s">
        <v>18</v>
      </c>
      <c r="F5544" s="15">
        <v>0</v>
      </c>
      <c r="G5544" s="15">
        <v>0</v>
      </c>
      <c r="H5544" s="15">
        <v>0</v>
      </c>
      <c r="I5544" s="15">
        <v>-271.5</v>
      </c>
      <c r="J5544" s="15">
        <v>271.5</v>
      </c>
      <c r="K5544" s="16">
        <v>0</v>
      </c>
      <c r="L5544" s="13" t="s">
        <v>237</v>
      </c>
    </row>
    <row r="5545" spans="1:12" ht="24">
      <c r="A5545" s="13" t="s">
        <v>4800</v>
      </c>
      <c r="B5545" s="14">
        <v>45831</v>
      </c>
      <c r="C5545" s="13" t="s">
        <v>199</v>
      </c>
      <c r="D5545" s="13" t="s">
        <v>76</v>
      </c>
      <c r="E5545" s="13" t="s">
        <v>18</v>
      </c>
      <c r="F5545" s="15">
        <v>0</v>
      </c>
      <c r="G5545" s="15">
        <v>0</v>
      </c>
      <c r="H5545" s="15">
        <v>0</v>
      </c>
      <c r="I5545" s="15">
        <v>-0.03</v>
      </c>
      <c r="J5545" s="15">
        <v>0.03</v>
      </c>
      <c r="K5545" s="16">
        <v>0</v>
      </c>
      <c r="L5545" s="13" t="s">
        <v>238</v>
      </c>
    </row>
    <row r="5546" spans="1:12" ht="36">
      <c r="A5546" s="13" t="s">
        <v>4834</v>
      </c>
      <c r="B5546" s="14">
        <v>45831</v>
      </c>
      <c r="C5546" s="13" t="s">
        <v>2108</v>
      </c>
      <c r="D5546" s="13" t="s">
        <v>59</v>
      </c>
      <c r="E5546" s="13" t="s">
        <v>18</v>
      </c>
      <c r="F5546" s="15">
        <v>0</v>
      </c>
      <c r="G5546" s="15">
        <v>0</v>
      </c>
      <c r="H5546" s="15">
        <v>0</v>
      </c>
      <c r="I5546" s="15">
        <v>-12.9</v>
      </c>
      <c r="J5546" s="15">
        <v>12.9</v>
      </c>
      <c r="K5546" s="16">
        <v>0</v>
      </c>
      <c r="L5546" s="13" t="s">
        <v>4201</v>
      </c>
    </row>
    <row r="5547" spans="1:12">
      <c r="A5547" s="13" t="s">
        <v>4846</v>
      </c>
      <c r="B5547" s="14">
        <v>45831</v>
      </c>
      <c r="C5547" s="13" t="s">
        <v>1957</v>
      </c>
      <c r="D5547" s="13" t="s">
        <v>59</v>
      </c>
      <c r="E5547" s="13" t="s">
        <v>18</v>
      </c>
      <c r="F5547" s="15">
        <v>0</v>
      </c>
      <c r="G5547" s="15">
        <v>0</v>
      </c>
      <c r="H5547" s="15">
        <v>0</v>
      </c>
      <c r="I5547" s="15">
        <v>302.64</v>
      </c>
      <c r="J5547" s="15">
        <v>-302.64</v>
      </c>
      <c r="K5547" s="16">
        <v>0</v>
      </c>
      <c r="L5547" s="13" t="s">
        <v>251</v>
      </c>
    </row>
    <row r="5548" spans="1:12" ht="36">
      <c r="A5548" s="13" t="s">
        <v>4998</v>
      </c>
      <c r="B5548" s="14">
        <v>45831</v>
      </c>
      <c r="C5548" s="13" t="s">
        <v>3887</v>
      </c>
      <c r="D5548" s="13" t="s">
        <v>20</v>
      </c>
      <c r="E5548" s="13" t="s">
        <v>24</v>
      </c>
      <c r="F5548" s="15">
        <v>0</v>
      </c>
      <c r="G5548" s="15">
        <v>-1074.18</v>
      </c>
      <c r="H5548" s="15">
        <v>-1074.18</v>
      </c>
      <c r="I5548" s="15">
        <v>-919</v>
      </c>
      <c r="J5548" s="15">
        <v>-155.18</v>
      </c>
      <c r="K5548" s="16">
        <v>0.14446368000000001</v>
      </c>
      <c r="L5548" s="13" t="s">
        <v>20</v>
      </c>
    </row>
    <row r="5549" spans="1:12" ht="36">
      <c r="A5549" s="13" t="s">
        <v>5069</v>
      </c>
      <c r="B5549" s="14">
        <v>45831</v>
      </c>
      <c r="C5549" s="13" t="s">
        <v>3887</v>
      </c>
      <c r="D5549" s="13" t="s">
        <v>20</v>
      </c>
      <c r="E5549" s="13" t="s">
        <v>24</v>
      </c>
      <c r="F5549" s="15">
        <v>0</v>
      </c>
      <c r="G5549" s="15">
        <v>0</v>
      </c>
      <c r="H5549" s="15">
        <v>0</v>
      </c>
      <c r="I5549" s="15">
        <v>-81.760000000000005</v>
      </c>
      <c r="J5549" s="15">
        <v>81.760000000000005</v>
      </c>
      <c r="K5549" s="16">
        <v>0</v>
      </c>
      <c r="L5549" s="13" t="s">
        <v>20</v>
      </c>
    </row>
    <row r="5550" spans="1:12">
      <c r="A5550" s="13" t="s">
        <v>5110</v>
      </c>
      <c r="B5550" s="14">
        <v>45831</v>
      </c>
      <c r="C5550" s="13" t="s">
        <v>68</v>
      </c>
      <c r="D5550" s="13" t="s">
        <v>68</v>
      </c>
      <c r="E5550" s="13" t="s">
        <v>18</v>
      </c>
      <c r="F5550" s="15">
        <v>2999.73</v>
      </c>
      <c r="G5550" s="15">
        <v>0</v>
      </c>
      <c r="H5550" s="15">
        <v>2999.73</v>
      </c>
      <c r="I5550" s="15">
        <v>2999.73</v>
      </c>
      <c r="J5550" s="15">
        <v>0</v>
      </c>
      <c r="K5550" s="16">
        <v>0</v>
      </c>
      <c r="L5550" s="13" t="s">
        <v>68</v>
      </c>
    </row>
    <row r="5551" spans="1:12" ht="36">
      <c r="A5551" s="13" t="s">
        <v>5111</v>
      </c>
      <c r="B5551" s="14">
        <v>45831</v>
      </c>
      <c r="C5551" s="13" t="s">
        <v>3887</v>
      </c>
      <c r="D5551" s="13" t="s">
        <v>20</v>
      </c>
      <c r="E5551" s="13" t="s">
        <v>24</v>
      </c>
      <c r="F5551" s="15">
        <v>1514.18</v>
      </c>
      <c r="G5551" s="15">
        <v>0</v>
      </c>
      <c r="H5551" s="15">
        <v>1514.18</v>
      </c>
      <c r="I5551" s="15">
        <v>1194.73</v>
      </c>
      <c r="J5551" s="15">
        <v>319.45</v>
      </c>
      <c r="K5551" s="16">
        <v>0.21097228000000001</v>
      </c>
      <c r="L5551" s="13" t="s">
        <v>20</v>
      </c>
    </row>
    <row r="5552" spans="1:12" ht="36">
      <c r="A5552" s="13" t="s">
        <v>5112</v>
      </c>
      <c r="B5552" s="14">
        <v>45831</v>
      </c>
      <c r="C5552" s="13" t="s">
        <v>3887</v>
      </c>
      <c r="D5552" s="13" t="s">
        <v>20</v>
      </c>
      <c r="E5552" s="13" t="s">
        <v>24</v>
      </c>
      <c r="F5552" s="15">
        <v>1651</v>
      </c>
      <c r="G5552" s="15">
        <v>0</v>
      </c>
      <c r="H5552" s="15">
        <v>1651</v>
      </c>
      <c r="I5552" s="15">
        <v>1294.8599999999999</v>
      </c>
      <c r="J5552" s="15">
        <v>356.14</v>
      </c>
      <c r="K5552" s="16">
        <v>0.21571169000000001</v>
      </c>
      <c r="L5552" s="13" t="s">
        <v>20</v>
      </c>
    </row>
    <row r="5553" spans="1:12" ht="36">
      <c r="A5553" s="13" t="s">
        <v>5113</v>
      </c>
      <c r="B5553" s="14">
        <v>45831</v>
      </c>
      <c r="C5553" s="13" t="s">
        <v>3887</v>
      </c>
      <c r="D5553" s="13" t="s">
        <v>20</v>
      </c>
      <c r="E5553" s="13" t="s">
        <v>24</v>
      </c>
      <c r="F5553" s="15">
        <v>1651</v>
      </c>
      <c r="G5553" s="15">
        <v>0</v>
      </c>
      <c r="H5553" s="15">
        <v>1651</v>
      </c>
      <c r="I5553" s="15">
        <v>1294.8599999999999</v>
      </c>
      <c r="J5553" s="15">
        <v>356.14</v>
      </c>
      <c r="K5553" s="16">
        <v>0.21571169000000001</v>
      </c>
      <c r="L5553" s="13" t="s">
        <v>20</v>
      </c>
    </row>
    <row r="5554" spans="1:12" ht="36">
      <c r="A5554" s="13" t="s">
        <v>5114</v>
      </c>
      <c r="B5554" s="14">
        <v>45831</v>
      </c>
      <c r="C5554" s="13" t="s">
        <v>3887</v>
      </c>
      <c r="D5554" s="13" t="s">
        <v>20</v>
      </c>
      <c r="E5554" s="13" t="s">
        <v>24</v>
      </c>
      <c r="F5554" s="15">
        <v>2421.8000000000002</v>
      </c>
      <c r="G5554" s="15">
        <v>0</v>
      </c>
      <c r="H5554" s="15">
        <v>2421.8000000000002</v>
      </c>
      <c r="I5554" s="15">
        <v>1862.91</v>
      </c>
      <c r="J5554" s="15">
        <v>558.89</v>
      </c>
      <c r="K5554" s="16">
        <v>0.23077463000000001</v>
      </c>
      <c r="L5554" s="13" t="s">
        <v>20</v>
      </c>
    </row>
    <row r="5555" spans="1:12" ht="36">
      <c r="A5555" s="13" t="s">
        <v>5115</v>
      </c>
      <c r="B5555" s="14">
        <v>45831</v>
      </c>
      <c r="C5555" s="13" t="s">
        <v>3887</v>
      </c>
      <c r="D5555" s="13" t="s">
        <v>20</v>
      </c>
      <c r="E5555" s="13" t="s">
        <v>24</v>
      </c>
      <c r="F5555" s="15">
        <v>1514.18</v>
      </c>
      <c r="G5555" s="15">
        <v>0</v>
      </c>
      <c r="H5555" s="15">
        <v>1514.18</v>
      </c>
      <c r="I5555" s="15">
        <v>1194.73</v>
      </c>
      <c r="J5555" s="15">
        <v>319.45</v>
      </c>
      <c r="K5555" s="16">
        <v>0.21097228000000001</v>
      </c>
      <c r="L5555" s="13" t="s">
        <v>20</v>
      </c>
    </row>
    <row r="5556" spans="1:12" ht="36">
      <c r="A5556" s="13" t="s">
        <v>5116</v>
      </c>
      <c r="B5556" s="14">
        <v>45831</v>
      </c>
      <c r="C5556" s="13" t="s">
        <v>3887</v>
      </c>
      <c r="D5556" s="13" t="s">
        <v>20</v>
      </c>
      <c r="E5556" s="13" t="s">
        <v>24</v>
      </c>
      <c r="F5556" s="15">
        <v>1651</v>
      </c>
      <c r="G5556" s="15">
        <v>0</v>
      </c>
      <c r="H5556" s="15">
        <v>1651</v>
      </c>
      <c r="I5556" s="15">
        <v>1266.4000000000001</v>
      </c>
      <c r="J5556" s="15">
        <v>384.6</v>
      </c>
      <c r="K5556" s="16">
        <v>0.23294972999999999</v>
      </c>
      <c r="L5556" s="13" t="s">
        <v>20</v>
      </c>
    </row>
    <row r="5557" spans="1:12" ht="36">
      <c r="A5557" s="13" t="s">
        <v>5117</v>
      </c>
      <c r="B5557" s="14">
        <v>45831</v>
      </c>
      <c r="C5557" s="13" t="s">
        <v>3887</v>
      </c>
      <c r="D5557" s="13" t="s">
        <v>20</v>
      </c>
      <c r="E5557" s="13" t="s">
        <v>24</v>
      </c>
      <c r="F5557" s="15">
        <v>1514.18</v>
      </c>
      <c r="G5557" s="15">
        <v>0</v>
      </c>
      <c r="H5557" s="15">
        <v>1514.18</v>
      </c>
      <c r="I5557" s="15">
        <v>1194.73</v>
      </c>
      <c r="J5557" s="15">
        <v>319.45</v>
      </c>
      <c r="K5557" s="16">
        <v>0.21097228000000001</v>
      </c>
      <c r="L5557" s="13" t="s">
        <v>20</v>
      </c>
    </row>
    <row r="5558" spans="1:12" ht="36">
      <c r="A5558" s="13" t="s">
        <v>5030</v>
      </c>
      <c r="B5558" s="14">
        <v>45832</v>
      </c>
      <c r="C5558" s="13" t="s">
        <v>2560</v>
      </c>
      <c r="D5558" s="13" t="s">
        <v>371</v>
      </c>
      <c r="E5558" s="13" t="s">
        <v>18</v>
      </c>
      <c r="F5558" s="15">
        <v>0</v>
      </c>
      <c r="G5558" s="15">
        <v>0</v>
      </c>
      <c r="H5558" s="15">
        <v>0</v>
      </c>
      <c r="I5558" s="15">
        <v>-40.869999999999997</v>
      </c>
      <c r="J5558" s="15">
        <v>40.869999999999997</v>
      </c>
      <c r="K5558" s="16">
        <v>0</v>
      </c>
      <c r="L5558" s="13" t="s">
        <v>2166</v>
      </c>
    </row>
    <row r="5559" spans="1:12" ht="36">
      <c r="A5559" s="13" t="s">
        <v>4834</v>
      </c>
      <c r="B5559" s="14">
        <v>45832</v>
      </c>
      <c r="C5559" s="13" t="s">
        <v>2108</v>
      </c>
      <c r="D5559" s="13" t="s">
        <v>59</v>
      </c>
      <c r="E5559" s="13" t="s">
        <v>18</v>
      </c>
      <c r="F5559" s="15">
        <v>0</v>
      </c>
      <c r="G5559" s="15">
        <v>0</v>
      </c>
      <c r="H5559" s="15">
        <v>0</v>
      </c>
      <c r="I5559" s="15">
        <v>-214.76</v>
      </c>
      <c r="J5559" s="15">
        <v>214.76</v>
      </c>
      <c r="K5559" s="16">
        <v>0</v>
      </c>
      <c r="L5559" s="13" t="s">
        <v>4201</v>
      </c>
    </row>
    <row r="5560" spans="1:12">
      <c r="A5560" s="13" t="s">
        <v>3037</v>
      </c>
      <c r="B5560" s="14">
        <v>45832</v>
      </c>
      <c r="C5560" s="13" t="s">
        <v>221</v>
      </c>
      <c r="D5560" s="13" t="s">
        <v>45</v>
      </c>
      <c r="E5560" s="13" t="s">
        <v>24</v>
      </c>
      <c r="F5560" s="15">
        <v>0</v>
      </c>
      <c r="G5560" s="15">
        <v>0</v>
      </c>
      <c r="H5560" s="15">
        <v>0</v>
      </c>
      <c r="I5560" s="15">
        <v>6.3</v>
      </c>
      <c r="J5560" s="15">
        <v>-6.3</v>
      </c>
      <c r="K5560" s="16">
        <v>0</v>
      </c>
      <c r="L5560" s="13" t="s">
        <v>241</v>
      </c>
    </row>
    <row r="5561" spans="1:12" ht="24">
      <c r="A5561" s="13" t="s">
        <v>5042</v>
      </c>
      <c r="B5561" s="14">
        <v>45832</v>
      </c>
      <c r="C5561" s="13" t="s">
        <v>1854</v>
      </c>
      <c r="D5561" s="13" t="s">
        <v>70</v>
      </c>
      <c r="E5561" s="13" t="s">
        <v>24</v>
      </c>
      <c r="F5561" s="15">
        <v>0</v>
      </c>
      <c r="G5561" s="15">
        <v>0</v>
      </c>
      <c r="H5561" s="15">
        <v>0</v>
      </c>
      <c r="I5561" s="15">
        <v>163.83000000000001</v>
      </c>
      <c r="J5561" s="15">
        <v>-163.83000000000001</v>
      </c>
      <c r="K5561" s="16">
        <v>0</v>
      </c>
      <c r="L5561" s="13" t="s">
        <v>243</v>
      </c>
    </row>
    <row r="5562" spans="1:12">
      <c r="A5562" s="13" t="s">
        <v>2850</v>
      </c>
      <c r="B5562" s="14">
        <v>45832</v>
      </c>
      <c r="C5562" s="13" t="s">
        <v>1805</v>
      </c>
      <c r="D5562" s="13" t="s">
        <v>68</v>
      </c>
      <c r="E5562" s="13" t="s">
        <v>18</v>
      </c>
      <c r="F5562" s="15">
        <v>0</v>
      </c>
      <c r="G5562" s="15">
        <v>0</v>
      </c>
      <c r="H5562" s="15">
        <v>0</v>
      </c>
      <c r="I5562" s="15">
        <v>1452.98</v>
      </c>
      <c r="J5562" s="15">
        <v>-1452.98</v>
      </c>
      <c r="K5562" s="16">
        <v>0</v>
      </c>
      <c r="L5562" s="13" t="s">
        <v>68</v>
      </c>
    </row>
    <row r="5563" spans="1:12">
      <c r="A5563" s="13" t="s">
        <v>3051</v>
      </c>
      <c r="B5563" s="14">
        <v>45832</v>
      </c>
      <c r="C5563" s="13" t="s">
        <v>3052</v>
      </c>
      <c r="D5563" s="13" t="s">
        <v>68</v>
      </c>
      <c r="E5563" s="13" t="s">
        <v>18</v>
      </c>
      <c r="F5563" s="15">
        <v>75</v>
      </c>
      <c r="G5563" s="15">
        <v>75</v>
      </c>
      <c r="H5563" s="15">
        <v>150</v>
      </c>
      <c r="I5563" s="15">
        <v>163.24</v>
      </c>
      <c r="J5563" s="15">
        <v>-13.24</v>
      </c>
      <c r="K5563" s="16">
        <v>-8.8266670000000005E-2</v>
      </c>
      <c r="L5563" s="13" t="s">
        <v>68</v>
      </c>
    </row>
    <row r="5564" spans="1:12" ht="24">
      <c r="A5564" s="13" t="s">
        <v>5118</v>
      </c>
      <c r="B5564" s="14">
        <v>45832</v>
      </c>
      <c r="C5564" s="13" t="s">
        <v>5119</v>
      </c>
      <c r="D5564" s="13" t="s">
        <v>120</v>
      </c>
      <c r="E5564" s="13" t="s">
        <v>24</v>
      </c>
      <c r="F5564" s="15">
        <v>1497.21</v>
      </c>
      <c r="G5564" s="15">
        <v>0</v>
      </c>
      <c r="H5564" s="15">
        <v>1497.21</v>
      </c>
      <c r="I5564" s="15">
        <v>1210.7</v>
      </c>
      <c r="J5564" s="15">
        <v>286.51</v>
      </c>
      <c r="K5564" s="16">
        <v>0.19136259999999999</v>
      </c>
      <c r="L5564" s="13" t="s">
        <v>120</v>
      </c>
    </row>
    <row r="5565" spans="1:12" ht="36">
      <c r="A5565" s="13" t="s">
        <v>5120</v>
      </c>
      <c r="B5565" s="14">
        <v>45832</v>
      </c>
      <c r="C5565" s="13" t="s">
        <v>1750</v>
      </c>
      <c r="D5565" s="13" t="s">
        <v>120</v>
      </c>
      <c r="E5565" s="13" t="s">
        <v>24</v>
      </c>
      <c r="F5565" s="15">
        <v>296.05</v>
      </c>
      <c r="G5565" s="15">
        <v>0</v>
      </c>
      <c r="H5565" s="15">
        <v>296.05</v>
      </c>
      <c r="I5565" s="15">
        <v>216.12</v>
      </c>
      <c r="J5565" s="15">
        <v>79.930000000000007</v>
      </c>
      <c r="K5565" s="16">
        <v>0.26998818000000002</v>
      </c>
      <c r="L5565" s="13" t="s">
        <v>120</v>
      </c>
    </row>
    <row r="5566" spans="1:12" ht="36">
      <c r="A5566" s="13" t="s">
        <v>4976</v>
      </c>
      <c r="B5566" s="14">
        <v>45832</v>
      </c>
      <c r="C5566" s="13" t="s">
        <v>398</v>
      </c>
      <c r="D5566" s="13" t="s">
        <v>76</v>
      </c>
      <c r="E5566" s="13" t="s">
        <v>18</v>
      </c>
      <c r="F5566" s="15">
        <v>0</v>
      </c>
      <c r="G5566" s="15">
        <v>0</v>
      </c>
      <c r="H5566" s="15">
        <v>0</v>
      </c>
      <c r="I5566" s="15">
        <v>-11.21</v>
      </c>
      <c r="J5566" s="15">
        <v>11.21</v>
      </c>
      <c r="K5566" s="16">
        <v>0</v>
      </c>
      <c r="L5566" s="13" t="s">
        <v>80</v>
      </c>
    </row>
    <row r="5567" spans="1:12" ht="24">
      <c r="A5567" s="13" t="s">
        <v>4729</v>
      </c>
      <c r="B5567" s="14">
        <v>45832</v>
      </c>
      <c r="C5567" s="13" t="s">
        <v>170</v>
      </c>
      <c r="D5567" s="13" t="s">
        <v>81</v>
      </c>
      <c r="E5567" s="13" t="s">
        <v>24</v>
      </c>
      <c r="F5567" s="15">
        <v>239763.20000000001</v>
      </c>
      <c r="G5567" s="15">
        <v>0</v>
      </c>
      <c r="H5567" s="15">
        <v>239763.20000000001</v>
      </c>
      <c r="I5567" s="15">
        <v>181580.68</v>
      </c>
      <c r="J5567" s="15">
        <v>58182.52</v>
      </c>
      <c r="K5567" s="16">
        <v>0.24266660000000001</v>
      </c>
      <c r="L5567" s="13" t="s">
        <v>247</v>
      </c>
    </row>
    <row r="5568" spans="1:12">
      <c r="A5568" s="13" t="s">
        <v>4731</v>
      </c>
      <c r="B5568" s="14">
        <v>45832</v>
      </c>
      <c r="C5568" s="13" t="s">
        <v>21</v>
      </c>
      <c r="D5568" s="13" t="s">
        <v>20</v>
      </c>
      <c r="E5568" s="13" t="s">
        <v>24</v>
      </c>
      <c r="F5568" s="15">
        <v>0</v>
      </c>
      <c r="G5568" s="15">
        <v>0</v>
      </c>
      <c r="H5568" s="15">
        <v>0</v>
      </c>
      <c r="I5568" s="15">
        <v>44</v>
      </c>
      <c r="J5568" s="15">
        <v>-44</v>
      </c>
      <c r="K5568" s="16">
        <v>0</v>
      </c>
      <c r="L5568" s="13" t="s">
        <v>20</v>
      </c>
    </row>
    <row r="5569" spans="1:12" ht="36">
      <c r="A5569" s="13" t="s">
        <v>4733</v>
      </c>
      <c r="B5569" s="14">
        <v>45832</v>
      </c>
      <c r="C5569" s="13" t="s">
        <v>89</v>
      </c>
      <c r="D5569" s="13" t="s">
        <v>39</v>
      </c>
      <c r="E5569" s="13" t="s">
        <v>33</v>
      </c>
      <c r="F5569" s="15">
        <v>0</v>
      </c>
      <c r="G5569" s="15">
        <v>0</v>
      </c>
      <c r="H5569" s="15">
        <v>0</v>
      </c>
      <c r="I5569" s="15">
        <v>-92.65</v>
      </c>
      <c r="J5569" s="15">
        <v>92.65</v>
      </c>
      <c r="K5569" s="16">
        <v>0</v>
      </c>
      <c r="L5569" s="13" t="s">
        <v>117</v>
      </c>
    </row>
    <row r="5570" spans="1:12">
      <c r="A5570" s="13" t="s">
        <v>4752</v>
      </c>
      <c r="B5570" s="14">
        <v>45832</v>
      </c>
      <c r="C5570" s="13" t="s">
        <v>2092</v>
      </c>
      <c r="D5570" s="13" t="s">
        <v>76</v>
      </c>
      <c r="E5570" s="13" t="s">
        <v>18</v>
      </c>
      <c r="F5570" s="15">
        <v>0</v>
      </c>
      <c r="G5570" s="15">
        <v>0</v>
      </c>
      <c r="H5570" s="15">
        <v>0</v>
      </c>
      <c r="I5570" s="15">
        <v>-408.1</v>
      </c>
      <c r="J5570" s="15">
        <v>408.1</v>
      </c>
      <c r="K5570" s="16">
        <v>0</v>
      </c>
      <c r="L5570" s="13" t="s">
        <v>237</v>
      </c>
    </row>
    <row r="5571" spans="1:12" ht="24">
      <c r="A5571" s="13" t="s">
        <v>4164</v>
      </c>
      <c r="B5571" s="14">
        <v>45832</v>
      </c>
      <c r="C5571" s="13" t="s">
        <v>355</v>
      </c>
      <c r="D5571" s="13" t="s">
        <v>76</v>
      </c>
      <c r="E5571" s="13" t="s">
        <v>18</v>
      </c>
      <c r="F5571" s="15">
        <v>0</v>
      </c>
      <c r="G5571" s="15">
        <v>0</v>
      </c>
      <c r="H5571" s="15">
        <v>0</v>
      </c>
      <c r="I5571" s="15">
        <v>-9831.91</v>
      </c>
      <c r="J5571" s="15">
        <v>9831.91</v>
      </c>
      <c r="K5571" s="16">
        <v>0</v>
      </c>
      <c r="L5571" s="13" t="s">
        <v>113</v>
      </c>
    </row>
    <row r="5572" spans="1:12" ht="24">
      <c r="A5572" s="13" t="s">
        <v>4805</v>
      </c>
      <c r="B5572" s="14">
        <v>45832</v>
      </c>
      <c r="C5572" s="13" t="s">
        <v>4806</v>
      </c>
      <c r="D5572" s="13" t="s">
        <v>1040</v>
      </c>
      <c r="E5572" s="13" t="s">
        <v>18</v>
      </c>
      <c r="F5572" s="15">
        <v>0</v>
      </c>
      <c r="G5572" s="15">
        <v>0</v>
      </c>
      <c r="H5572" s="15">
        <v>0</v>
      </c>
      <c r="I5572" s="15">
        <v>180</v>
      </c>
      <c r="J5572" s="15">
        <v>-180</v>
      </c>
      <c r="K5572" s="16">
        <v>0</v>
      </c>
      <c r="L5572" s="13" t="s">
        <v>4930</v>
      </c>
    </row>
    <row r="5573" spans="1:12">
      <c r="A5573" s="13" t="s">
        <v>5121</v>
      </c>
      <c r="B5573" s="14">
        <v>45832</v>
      </c>
      <c r="C5573" s="13" t="s">
        <v>2932</v>
      </c>
      <c r="D5573" s="13" t="s">
        <v>59</v>
      </c>
      <c r="E5573" s="13" t="s">
        <v>18</v>
      </c>
      <c r="F5573" s="15">
        <v>16677.25</v>
      </c>
      <c r="G5573" s="15">
        <v>0</v>
      </c>
      <c r="H5573" s="15">
        <v>16677.25</v>
      </c>
      <c r="I5573" s="15">
        <v>12379.6</v>
      </c>
      <c r="J5573" s="15">
        <v>4297.6499999999996</v>
      </c>
      <c r="K5573" s="16">
        <v>0.25769535999999998</v>
      </c>
      <c r="L5573" s="13" t="s">
        <v>272</v>
      </c>
    </row>
    <row r="5574" spans="1:12">
      <c r="A5574" s="13" t="s">
        <v>4807</v>
      </c>
      <c r="B5574" s="14">
        <v>45832</v>
      </c>
      <c r="C5574" s="13" t="s">
        <v>21</v>
      </c>
      <c r="D5574" s="13" t="s">
        <v>20</v>
      </c>
      <c r="E5574" s="13" t="s">
        <v>24</v>
      </c>
      <c r="F5574" s="15">
        <v>0</v>
      </c>
      <c r="G5574" s="15">
        <v>-4772.4399999999996</v>
      </c>
      <c r="H5574" s="15">
        <v>-4772.4399999999996</v>
      </c>
      <c r="I5574" s="15">
        <v>-3837</v>
      </c>
      <c r="J5574" s="15">
        <v>-935.44</v>
      </c>
      <c r="K5574" s="16">
        <v>0.19600875000000001</v>
      </c>
      <c r="L5574" s="13" t="s">
        <v>20</v>
      </c>
    </row>
    <row r="5575" spans="1:12" ht="24">
      <c r="A5575" s="13" t="s">
        <v>4813</v>
      </c>
      <c r="B5575" s="14">
        <v>45832</v>
      </c>
      <c r="C5575" s="13" t="s">
        <v>297</v>
      </c>
      <c r="D5575" s="13" t="s">
        <v>70</v>
      </c>
      <c r="E5575" s="13" t="s">
        <v>24</v>
      </c>
      <c r="F5575" s="15">
        <v>0</v>
      </c>
      <c r="G5575" s="15">
        <v>0</v>
      </c>
      <c r="H5575" s="15">
        <v>0</v>
      </c>
      <c r="I5575" s="15">
        <v>-8.41</v>
      </c>
      <c r="J5575" s="15">
        <v>8.41</v>
      </c>
      <c r="K5575" s="16">
        <v>0</v>
      </c>
      <c r="L5575" s="13" t="s">
        <v>239</v>
      </c>
    </row>
    <row r="5576" spans="1:12" ht="24">
      <c r="A5576" s="13" t="s">
        <v>5122</v>
      </c>
      <c r="B5576" s="14">
        <v>45832</v>
      </c>
      <c r="C5576" s="13" t="s">
        <v>4806</v>
      </c>
      <c r="D5576" s="13" t="s">
        <v>1040</v>
      </c>
      <c r="E5576" s="13" t="s">
        <v>18</v>
      </c>
      <c r="F5576" s="15">
        <v>535</v>
      </c>
      <c r="G5576" s="15">
        <v>0</v>
      </c>
      <c r="H5576" s="15">
        <v>535</v>
      </c>
      <c r="I5576" s="15">
        <v>330.19</v>
      </c>
      <c r="J5576" s="15">
        <v>204.81</v>
      </c>
      <c r="K5576" s="16">
        <v>0.38282242999999999</v>
      </c>
      <c r="L5576" s="13" t="s">
        <v>4930</v>
      </c>
    </row>
    <row r="5577" spans="1:12" ht="24">
      <c r="A5577" s="13" t="s">
        <v>5123</v>
      </c>
      <c r="B5577" s="14">
        <v>45832</v>
      </c>
      <c r="C5577" s="13" t="s">
        <v>1694</v>
      </c>
      <c r="D5577" s="13" t="s">
        <v>76</v>
      </c>
      <c r="E5577" s="13" t="s">
        <v>18</v>
      </c>
      <c r="F5577" s="15">
        <v>83192.210000000006</v>
      </c>
      <c r="G5577" s="15">
        <v>0</v>
      </c>
      <c r="H5577" s="15">
        <v>83192.210000000006</v>
      </c>
      <c r="I5577" s="15">
        <v>55651.81</v>
      </c>
      <c r="J5577" s="15">
        <v>27540.400000000001</v>
      </c>
      <c r="K5577" s="16">
        <v>0.33104541999999998</v>
      </c>
      <c r="L5577" s="13" t="s">
        <v>80</v>
      </c>
    </row>
    <row r="5578" spans="1:12">
      <c r="A5578" s="13" t="s">
        <v>5124</v>
      </c>
      <c r="B5578" s="14">
        <v>45832</v>
      </c>
      <c r="C5578" s="13" t="s">
        <v>5125</v>
      </c>
      <c r="D5578" s="13" t="s">
        <v>105</v>
      </c>
      <c r="E5578" s="13" t="s">
        <v>33</v>
      </c>
      <c r="F5578" s="15">
        <v>650</v>
      </c>
      <c r="G5578" s="15">
        <v>0</v>
      </c>
      <c r="H5578" s="15">
        <v>650</v>
      </c>
      <c r="I5578" s="15">
        <v>494.13</v>
      </c>
      <c r="J5578" s="15">
        <v>155.87</v>
      </c>
      <c r="K5578" s="16">
        <v>0.23980000000000001</v>
      </c>
      <c r="L5578" s="13" t="s">
        <v>105</v>
      </c>
    </row>
    <row r="5579" spans="1:12" ht="24">
      <c r="A5579" s="13" t="s">
        <v>5126</v>
      </c>
      <c r="B5579" s="14">
        <v>45832</v>
      </c>
      <c r="C5579" s="13" t="s">
        <v>1727</v>
      </c>
      <c r="D5579" s="13" t="s">
        <v>117</v>
      </c>
      <c r="E5579" s="13" t="s">
        <v>33</v>
      </c>
      <c r="F5579" s="15">
        <v>2400</v>
      </c>
      <c r="G5579" s="15">
        <v>0</v>
      </c>
      <c r="H5579" s="15">
        <v>2400</v>
      </c>
      <c r="I5579" s="15">
        <v>2400</v>
      </c>
      <c r="J5579" s="15">
        <v>0</v>
      </c>
      <c r="K5579" s="16">
        <v>0</v>
      </c>
      <c r="L5579" s="13" t="s">
        <v>117</v>
      </c>
    </row>
    <row r="5580" spans="1:12" ht="36">
      <c r="A5580" s="13" t="s">
        <v>5127</v>
      </c>
      <c r="B5580" s="14">
        <v>45832</v>
      </c>
      <c r="C5580" s="13" t="s">
        <v>3887</v>
      </c>
      <c r="D5580" s="13" t="s">
        <v>20</v>
      </c>
      <c r="E5580" s="13" t="s">
        <v>24</v>
      </c>
      <c r="F5580" s="15">
        <v>2284.98</v>
      </c>
      <c r="G5580" s="15">
        <v>0</v>
      </c>
      <c r="H5580" s="15">
        <v>2284.98</v>
      </c>
      <c r="I5580" s="15">
        <v>1842.24</v>
      </c>
      <c r="J5580" s="15">
        <v>442.74</v>
      </c>
      <c r="K5580" s="16">
        <v>0.19376099999999999</v>
      </c>
      <c r="L5580" s="13" t="s">
        <v>20</v>
      </c>
    </row>
    <row r="5581" spans="1:12" ht="36">
      <c r="A5581" s="13" t="s">
        <v>5128</v>
      </c>
      <c r="B5581" s="14">
        <v>45832</v>
      </c>
      <c r="C5581" s="13" t="s">
        <v>3887</v>
      </c>
      <c r="D5581" s="13" t="s">
        <v>20</v>
      </c>
      <c r="E5581" s="13" t="s">
        <v>24</v>
      </c>
      <c r="F5581" s="15">
        <v>1514.18</v>
      </c>
      <c r="G5581" s="15">
        <v>0</v>
      </c>
      <c r="H5581" s="15">
        <v>1514.18</v>
      </c>
      <c r="I5581" s="15">
        <v>1172.73</v>
      </c>
      <c r="J5581" s="15">
        <v>341.45</v>
      </c>
      <c r="K5581" s="16">
        <v>0.22550159</v>
      </c>
      <c r="L5581" s="13" t="s">
        <v>20</v>
      </c>
    </row>
    <row r="5582" spans="1:12" ht="36">
      <c r="A5582" s="13" t="s">
        <v>5129</v>
      </c>
      <c r="B5582" s="14">
        <v>45832</v>
      </c>
      <c r="C5582" s="13" t="s">
        <v>3887</v>
      </c>
      <c r="D5582" s="13" t="s">
        <v>20</v>
      </c>
      <c r="E5582" s="13" t="s">
        <v>24</v>
      </c>
      <c r="F5582" s="15">
        <v>1651</v>
      </c>
      <c r="G5582" s="15">
        <v>0</v>
      </c>
      <c r="H5582" s="15">
        <v>1651</v>
      </c>
      <c r="I5582" s="15">
        <v>1272.8599999999999</v>
      </c>
      <c r="J5582" s="15">
        <v>378.14</v>
      </c>
      <c r="K5582" s="16">
        <v>0.22903694999999999</v>
      </c>
      <c r="L5582" s="13" t="s">
        <v>20</v>
      </c>
    </row>
    <row r="5583" spans="1:12" ht="36">
      <c r="A5583" s="13" t="s">
        <v>5130</v>
      </c>
      <c r="B5583" s="14">
        <v>45832</v>
      </c>
      <c r="C5583" s="13" t="s">
        <v>3887</v>
      </c>
      <c r="D5583" s="13" t="s">
        <v>20</v>
      </c>
      <c r="E5583" s="13" t="s">
        <v>24</v>
      </c>
      <c r="F5583" s="15">
        <v>1514.18</v>
      </c>
      <c r="G5583" s="15">
        <v>0</v>
      </c>
      <c r="H5583" s="15">
        <v>1514.18</v>
      </c>
      <c r="I5583" s="15">
        <v>1144.73</v>
      </c>
      <c r="J5583" s="15">
        <v>369.45</v>
      </c>
      <c r="K5583" s="16">
        <v>0.24399345</v>
      </c>
      <c r="L5583" s="13" t="s">
        <v>20</v>
      </c>
    </row>
    <row r="5584" spans="1:12" ht="36">
      <c r="A5584" s="13" t="s">
        <v>5131</v>
      </c>
      <c r="B5584" s="14">
        <v>45832</v>
      </c>
      <c r="C5584" s="13" t="s">
        <v>3887</v>
      </c>
      <c r="D5584" s="13" t="s">
        <v>20</v>
      </c>
      <c r="E5584" s="13" t="s">
        <v>24</v>
      </c>
      <c r="F5584" s="15">
        <v>2421.8000000000002</v>
      </c>
      <c r="G5584" s="15">
        <v>0</v>
      </c>
      <c r="H5584" s="15">
        <v>2421.8000000000002</v>
      </c>
      <c r="I5584" s="15">
        <v>1933.87</v>
      </c>
      <c r="J5584" s="15">
        <v>487.93</v>
      </c>
      <c r="K5584" s="16">
        <v>0.20147411000000001</v>
      </c>
      <c r="L5584" s="13" t="s">
        <v>20</v>
      </c>
    </row>
    <row r="5585" spans="1:12" ht="36">
      <c r="A5585" s="13" t="s">
        <v>5132</v>
      </c>
      <c r="B5585" s="14">
        <v>45832</v>
      </c>
      <c r="C5585" s="13" t="s">
        <v>89</v>
      </c>
      <c r="D5585" s="13" t="s">
        <v>39</v>
      </c>
      <c r="E5585" s="13" t="s">
        <v>33</v>
      </c>
      <c r="F5585" s="15">
        <v>75</v>
      </c>
      <c r="G5585" s="15">
        <v>0</v>
      </c>
      <c r="H5585" s="15">
        <v>75</v>
      </c>
      <c r="I5585" s="15">
        <v>90</v>
      </c>
      <c r="J5585" s="15">
        <v>-15</v>
      </c>
      <c r="K5585" s="16">
        <v>-0.2</v>
      </c>
      <c r="L5585" s="13" t="s">
        <v>117</v>
      </c>
    </row>
    <row r="5586" spans="1:12" ht="36">
      <c r="A5586" s="13" t="s">
        <v>3415</v>
      </c>
      <c r="B5586" s="14">
        <v>45832</v>
      </c>
      <c r="C5586" s="13" t="s">
        <v>490</v>
      </c>
      <c r="D5586" s="13" t="s">
        <v>45</v>
      </c>
      <c r="E5586" s="13" t="s">
        <v>24</v>
      </c>
      <c r="F5586" s="15">
        <v>0</v>
      </c>
      <c r="G5586" s="15">
        <v>-9781.58</v>
      </c>
      <c r="H5586" s="15">
        <v>-9781.58</v>
      </c>
      <c r="I5586" s="15">
        <v>-7531.84</v>
      </c>
      <c r="J5586" s="15">
        <v>-2249.7399999999998</v>
      </c>
      <c r="K5586" s="16">
        <v>0.22999760999999999</v>
      </c>
      <c r="L5586" s="13" t="s">
        <v>241</v>
      </c>
    </row>
    <row r="5587" spans="1:12" ht="24">
      <c r="A5587" s="13" t="s">
        <v>5082</v>
      </c>
      <c r="B5587" s="14">
        <v>45832</v>
      </c>
      <c r="C5587" s="13" t="s">
        <v>267</v>
      </c>
      <c r="D5587" s="13" t="s">
        <v>81</v>
      </c>
      <c r="E5587" s="13" t="s">
        <v>24</v>
      </c>
      <c r="F5587" s="15">
        <v>0</v>
      </c>
      <c r="G5587" s="15">
        <v>665.39</v>
      </c>
      <c r="H5587" s="15">
        <v>665.39</v>
      </c>
      <c r="I5587" s="15">
        <v>565.58000000000004</v>
      </c>
      <c r="J5587" s="15">
        <v>99.81</v>
      </c>
      <c r="K5587" s="16">
        <v>0.15000225</v>
      </c>
      <c r="L5587" s="13" t="s">
        <v>247</v>
      </c>
    </row>
    <row r="5588" spans="1:12">
      <c r="A5588" s="13" t="s">
        <v>5133</v>
      </c>
      <c r="B5588" s="14">
        <v>45832</v>
      </c>
      <c r="C5588" s="13" t="s">
        <v>256</v>
      </c>
      <c r="D5588" s="13" t="s">
        <v>120</v>
      </c>
      <c r="E5588" s="13" t="s">
        <v>24</v>
      </c>
      <c r="F5588" s="15">
        <v>2005.96</v>
      </c>
      <c r="G5588" s="15">
        <v>0</v>
      </c>
      <c r="H5588" s="15">
        <v>2005.96</v>
      </c>
      <c r="I5588" s="15">
        <v>1635.36</v>
      </c>
      <c r="J5588" s="15">
        <v>370.6</v>
      </c>
      <c r="K5588" s="16">
        <v>0.18474945000000001</v>
      </c>
      <c r="L5588" s="13" t="s">
        <v>120</v>
      </c>
    </row>
    <row r="5589" spans="1:12" ht="36">
      <c r="A5589" s="13" t="s">
        <v>2923</v>
      </c>
      <c r="B5589" s="14">
        <v>45832</v>
      </c>
      <c r="C5589" s="13" t="s">
        <v>2924</v>
      </c>
      <c r="D5589" s="13" t="s">
        <v>70</v>
      </c>
      <c r="E5589" s="13" t="s">
        <v>24</v>
      </c>
      <c r="F5589" s="15">
        <v>0</v>
      </c>
      <c r="G5589" s="15">
        <v>0</v>
      </c>
      <c r="H5589" s="15">
        <v>0</v>
      </c>
      <c r="I5589" s="15">
        <v>1157.1199999999999</v>
      </c>
      <c r="J5589" s="15">
        <v>-1157.1199999999999</v>
      </c>
      <c r="K5589" s="16">
        <v>0</v>
      </c>
      <c r="L5589" s="13" t="s">
        <v>243</v>
      </c>
    </row>
    <row r="5590" spans="1:12">
      <c r="A5590" s="13" t="s">
        <v>2470</v>
      </c>
      <c r="B5590" s="14">
        <v>45832</v>
      </c>
      <c r="C5590" s="13" t="s">
        <v>222</v>
      </c>
      <c r="D5590" s="13" t="s">
        <v>81</v>
      </c>
      <c r="E5590" s="13" t="s">
        <v>24</v>
      </c>
      <c r="F5590" s="15">
        <v>0</v>
      </c>
      <c r="G5590" s="15">
        <v>0</v>
      </c>
      <c r="H5590" s="15">
        <v>0</v>
      </c>
      <c r="I5590" s="15">
        <v>294.12</v>
      </c>
      <c r="J5590" s="15">
        <v>-294.12</v>
      </c>
      <c r="K5590" s="16">
        <v>0</v>
      </c>
      <c r="L5590" s="13" t="s">
        <v>237</v>
      </c>
    </row>
    <row r="5591" spans="1:12" ht="36">
      <c r="A5591" s="13" t="s">
        <v>3982</v>
      </c>
      <c r="B5591" s="14">
        <v>45832</v>
      </c>
      <c r="C5591" s="13" t="s">
        <v>202</v>
      </c>
      <c r="D5591" s="13" t="s">
        <v>59</v>
      </c>
      <c r="E5591" s="13" t="s">
        <v>18</v>
      </c>
      <c r="F5591" s="15">
        <v>0</v>
      </c>
      <c r="G5591" s="15">
        <v>0</v>
      </c>
      <c r="H5591" s="15">
        <v>0</v>
      </c>
      <c r="I5591" s="15">
        <v>7415.34</v>
      </c>
      <c r="J5591" s="15">
        <v>-7415.34</v>
      </c>
      <c r="K5591" s="16">
        <v>0</v>
      </c>
      <c r="L5591" s="13" t="s">
        <v>181</v>
      </c>
    </row>
    <row r="5592" spans="1:12">
      <c r="A5592" s="13" t="s">
        <v>4140</v>
      </c>
      <c r="B5592" s="14">
        <v>45832</v>
      </c>
      <c r="C5592" s="13" t="s">
        <v>293</v>
      </c>
      <c r="D5592" s="13" t="s">
        <v>113</v>
      </c>
      <c r="E5592" s="13" t="s">
        <v>24</v>
      </c>
      <c r="F5592" s="15">
        <v>0</v>
      </c>
      <c r="G5592" s="15">
        <v>0</v>
      </c>
      <c r="H5592" s="15">
        <v>0</v>
      </c>
      <c r="I5592" s="15">
        <v>-647</v>
      </c>
      <c r="J5592" s="15">
        <v>647</v>
      </c>
      <c r="K5592" s="16">
        <v>0</v>
      </c>
      <c r="L5592" s="13" t="s">
        <v>113</v>
      </c>
    </row>
    <row r="5593" spans="1:12" ht="24">
      <c r="A5593" s="13" t="s">
        <v>5134</v>
      </c>
      <c r="B5593" s="14">
        <v>45832</v>
      </c>
      <c r="C5593" s="13" t="s">
        <v>60</v>
      </c>
      <c r="D5593" s="13" t="s">
        <v>59</v>
      </c>
      <c r="E5593" s="13" t="s">
        <v>18</v>
      </c>
      <c r="F5593" s="15">
        <v>1734.8</v>
      </c>
      <c r="G5593" s="15">
        <v>0</v>
      </c>
      <c r="H5593" s="15">
        <v>1734.8</v>
      </c>
      <c r="I5593" s="15">
        <v>1476.68</v>
      </c>
      <c r="J5593" s="15">
        <v>258.12</v>
      </c>
      <c r="K5593" s="16">
        <v>0.14878949</v>
      </c>
      <c r="L5593" s="13" t="s">
        <v>581</v>
      </c>
    </row>
    <row r="5594" spans="1:12">
      <c r="A5594" s="13" t="s">
        <v>4992</v>
      </c>
      <c r="B5594" s="14">
        <v>45832</v>
      </c>
      <c r="C5594" s="13" t="s">
        <v>1957</v>
      </c>
      <c r="D5594" s="13" t="s">
        <v>59</v>
      </c>
      <c r="E5594" s="13" t="s">
        <v>18</v>
      </c>
      <c r="F5594" s="15">
        <v>0</v>
      </c>
      <c r="G5594" s="15">
        <v>0</v>
      </c>
      <c r="H5594" s="15">
        <v>0</v>
      </c>
      <c r="I5594" s="15">
        <v>-10.89</v>
      </c>
      <c r="J5594" s="15">
        <v>10.89</v>
      </c>
      <c r="K5594" s="16">
        <v>0</v>
      </c>
      <c r="L5594" s="13" t="s">
        <v>93</v>
      </c>
    </row>
    <row r="5595" spans="1:12">
      <c r="A5595" s="13" t="s">
        <v>4855</v>
      </c>
      <c r="B5595" s="14">
        <v>45832</v>
      </c>
      <c r="C5595" s="13" t="s">
        <v>21</v>
      </c>
      <c r="D5595" s="13" t="s">
        <v>20</v>
      </c>
      <c r="E5595" s="13" t="s">
        <v>24</v>
      </c>
      <c r="F5595" s="15">
        <v>0</v>
      </c>
      <c r="G5595" s="15">
        <v>0</v>
      </c>
      <c r="H5595" s="15">
        <v>0</v>
      </c>
      <c r="I5595" s="15">
        <v>5.83</v>
      </c>
      <c r="J5595" s="15">
        <v>-5.83</v>
      </c>
      <c r="K5595" s="16">
        <v>0</v>
      </c>
      <c r="L5595" s="13" t="s">
        <v>245</v>
      </c>
    </row>
    <row r="5596" spans="1:12" ht="36">
      <c r="A5596" s="13" t="s">
        <v>5103</v>
      </c>
      <c r="B5596" s="14">
        <v>45832</v>
      </c>
      <c r="C5596" s="13" t="s">
        <v>3887</v>
      </c>
      <c r="D5596" s="13" t="s">
        <v>20</v>
      </c>
      <c r="E5596" s="13" t="s">
        <v>24</v>
      </c>
      <c r="F5596" s="15">
        <v>0</v>
      </c>
      <c r="G5596" s="15">
        <v>0</v>
      </c>
      <c r="H5596" s="15">
        <v>0</v>
      </c>
      <c r="I5596" s="15">
        <v>-81.760000000000005</v>
      </c>
      <c r="J5596" s="15">
        <v>81.760000000000005</v>
      </c>
      <c r="K5596" s="16">
        <v>0</v>
      </c>
      <c r="L5596" s="13" t="s">
        <v>20</v>
      </c>
    </row>
    <row r="5597" spans="1:12" ht="24">
      <c r="A5597" s="13" t="s">
        <v>5135</v>
      </c>
      <c r="B5597" s="14">
        <v>45832</v>
      </c>
      <c r="C5597" s="13" t="s">
        <v>143</v>
      </c>
      <c r="D5597" s="13" t="s">
        <v>15</v>
      </c>
      <c r="E5597" s="13" t="s">
        <v>18</v>
      </c>
      <c r="F5597" s="15">
        <v>361.54</v>
      </c>
      <c r="G5597" s="15">
        <v>0</v>
      </c>
      <c r="H5597" s="15">
        <v>361.54</v>
      </c>
      <c r="I5597" s="15">
        <v>276.48</v>
      </c>
      <c r="J5597" s="15">
        <v>85.06</v>
      </c>
      <c r="K5597" s="16">
        <v>0.23527134</v>
      </c>
      <c r="L5597" s="13" t="s">
        <v>234</v>
      </c>
    </row>
    <row r="5598" spans="1:12" ht="36">
      <c r="A5598" s="13" t="s">
        <v>5136</v>
      </c>
      <c r="B5598" s="14">
        <v>45832</v>
      </c>
      <c r="C5598" s="13" t="s">
        <v>152</v>
      </c>
      <c r="D5598" s="13" t="s">
        <v>113</v>
      </c>
      <c r="E5598" s="13" t="s">
        <v>24</v>
      </c>
      <c r="F5598" s="15">
        <v>238.23</v>
      </c>
      <c r="G5598" s="15">
        <v>0</v>
      </c>
      <c r="H5598" s="15">
        <v>238.23</v>
      </c>
      <c r="I5598" s="15">
        <v>202.5</v>
      </c>
      <c r="J5598" s="15">
        <v>35.729999999999997</v>
      </c>
      <c r="K5598" s="16">
        <v>0.14998111</v>
      </c>
      <c r="L5598" s="13" t="s">
        <v>113</v>
      </c>
    </row>
    <row r="5599" spans="1:12" ht="36">
      <c r="A5599" s="13" t="s">
        <v>5137</v>
      </c>
      <c r="B5599" s="14">
        <v>45832</v>
      </c>
      <c r="C5599" s="13" t="s">
        <v>3887</v>
      </c>
      <c r="D5599" s="13" t="s">
        <v>20</v>
      </c>
      <c r="E5599" s="13" t="s">
        <v>24</v>
      </c>
      <c r="F5599" s="15">
        <v>1651</v>
      </c>
      <c r="G5599" s="15">
        <v>0</v>
      </c>
      <c r="H5599" s="15">
        <v>1651</v>
      </c>
      <c r="I5599" s="15">
        <v>1266.4000000000001</v>
      </c>
      <c r="J5599" s="15">
        <v>384.6</v>
      </c>
      <c r="K5599" s="16">
        <v>0.23294972999999999</v>
      </c>
      <c r="L5599" s="13" t="s">
        <v>20</v>
      </c>
    </row>
    <row r="5600" spans="1:12" ht="36">
      <c r="A5600" s="13" t="s">
        <v>5138</v>
      </c>
      <c r="B5600" s="14">
        <v>45832</v>
      </c>
      <c r="C5600" s="13" t="s">
        <v>3887</v>
      </c>
      <c r="D5600" s="13" t="s">
        <v>20</v>
      </c>
      <c r="E5600" s="13" t="s">
        <v>24</v>
      </c>
      <c r="F5600" s="15">
        <v>1514.18</v>
      </c>
      <c r="G5600" s="15">
        <v>0</v>
      </c>
      <c r="H5600" s="15">
        <v>1514.18</v>
      </c>
      <c r="I5600" s="15">
        <v>1086</v>
      </c>
      <c r="J5600" s="15">
        <v>428.18</v>
      </c>
      <c r="K5600" s="16">
        <v>0.28278012000000002</v>
      </c>
      <c r="L5600" s="13" t="s">
        <v>20</v>
      </c>
    </row>
    <row r="5601" spans="1:12" ht="36">
      <c r="A5601" s="13" t="s">
        <v>5139</v>
      </c>
      <c r="B5601" s="14">
        <v>45832</v>
      </c>
      <c r="C5601" s="13" t="s">
        <v>3887</v>
      </c>
      <c r="D5601" s="13" t="s">
        <v>20</v>
      </c>
      <c r="E5601" s="13" t="s">
        <v>24</v>
      </c>
      <c r="F5601" s="15">
        <v>2284.98</v>
      </c>
      <c r="G5601" s="15">
        <v>0</v>
      </c>
      <c r="H5601" s="15">
        <v>2284.98</v>
      </c>
      <c r="I5601" s="15">
        <v>1749.26</v>
      </c>
      <c r="J5601" s="15">
        <v>535.72</v>
      </c>
      <c r="K5601" s="16">
        <v>0.23445282000000001</v>
      </c>
      <c r="L5601" s="13" t="s">
        <v>20</v>
      </c>
    </row>
    <row r="5602" spans="1:12" ht="36">
      <c r="A5602" s="13" t="s">
        <v>5140</v>
      </c>
      <c r="B5602" s="14">
        <v>45832</v>
      </c>
      <c r="C5602" s="13" t="s">
        <v>3887</v>
      </c>
      <c r="D5602" s="13" t="s">
        <v>20</v>
      </c>
      <c r="E5602" s="13" t="s">
        <v>24</v>
      </c>
      <c r="F5602" s="15">
        <v>1514.18</v>
      </c>
      <c r="G5602" s="15">
        <v>0</v>
      </c>
      <c r="H5602" s="15">
        <v>1514.18</v>
      </c>
      <c r="I5602" s="15">
        <v>1169</v>
      </c>
      <c r="J5602" s="15">
        <v>345.18</v>
      </c>
      <c r="K5602" s="16">
        <v>0.22796496999999999</v>
      </c>
      <c r="L5602" s="13" t="s">
        <v>20</v>
      </c>
    </row>
    <row r="5603" spans="1:12" ht="36">
      <c r="A5603" s="13" t="s">
        <v>5141</v>
      </c>
      <c r="B5603" s="14">
        <v>45832</v>
      </c>
      <c r="C5603" s="13" t="s">
        <v>3887</v>
      </c>
      <c r="D5603" s="13" t="s">
        <v>20</v>
      </c>
      <c r="E5603" s="13" t="s">
        <v>24</v>
      </c>
      <c r="F5603" s="15">
        <v>2365.25</v>
      </c>
      <c r="G5603" s="15">
        <v>0</v>
      </c>
      <c r="H5603" s="15">
        <v>2365.25</v>
      </c>
      <c r="I5603" s="15">
        <v>1797.16</v>
      </c>
      <c r="J5603" s="15">
        <v>568.09</v>
      </c>
      <c r="K5603" s="16">
        <v>0.2401818</v>
      </c>
      <c r="L5603" s="13" t="s">
        <v>20</v>
      </c>
    </row>
    <row r="5604" spans="1:12" ht="36">
      <c r="A5604" s="13" t="s">
        <v>5142</v>
      </c>
      <c r="B5604" s="14">
        <v>45832</v>
      </c>
      <c r="C5604" s="13" t="s">
        <v>3887</v>
      </c>
      <c r="D5604" s="13" t="s">
        <v>20</v>
      </c>
      <c r="E5604" s="13" t="s">
        <v>24</v>
      </c>
      <c r="F5604" s="15">
        <v>1651</v>
      </c>
      <c r="G5604" s="15">
        <v>0</v>
      </c>
      <c r="H5604" s="15">
        <v>1651</v>
      </c>
      <c r="I5604" s="15">
        <v>1308.4000000000001</v>
      </c>
      <c r="J5604" s="15">
        <v>342.6</v>
      </c>
      <c r="K5604" s="16">
        <v>0.20751059999999999</v>
      </c>
      <c r="L5604" s="13" t="s">
        <v>20</v>
      </c>
    </row>
    <row r="5605" spans="1:12" ht="24">
      <c r="A5605" s="13" t="s">
        <v>2021</v>
      </c>
      <c r="B5605" s="14">
        <v>45833</v>
      </c>
      <c r="C5605" s="13" t="s">
        <v>524</v>
      </c>
      <c r="D5605" s="13" t="s">
        <v>106</v>
      </c>
      <c r="E5605" s="13" t="s">
        <v>33</v>
      </c>
      <c r="F5605" s="15">
        <v>0</v>
      </c>
      <c r="G5605" s="15">
        <v>0</v>
      </c>
      <c r="H5605" s="15">
        <v>0</v>
      </c>
      <c r="I5605" s="15">
        <v>292.86</v>
      </c>
      <c r="J5605" s="15">
        <v>-292.86</v>
      </c>
      <c r="K5605" s="16">
        <v>0</v>
      </c>
      <c r="L5605" s="13" t="s">
        <v>77</v>
      </c>
    </row>
    <row r="5606" spans="1:12" ht="24">
      <c r="A5606" s="13" t="s">
        <v>354</v>
      </c>
      <c r="B5606" s="14">
        <v>45833</v>
      </c>
      <c r="C5606" s="13" t="s">
        <v>355</v>
      </c>
      <c r="D5606" s="13" t="s">
        <v>76</v>
      </c>
      <c r="E5606" s="13" t="s">
        <v>18</v>
      </c>
      <c r="F5606" s="15">
        <v>0</v>
      </c>
      <c r="G5606" s="15">
        <v>0</v>
      </c>
      <c r="H5606" s="15">
        <v>0</v>
      </c>
      <c r="I5606" s="15">
        <v>645</v>
      </c>
      <c r="J5606" s="15">
        <v>-645</v>
      </c>
      <c r="K5606" s="16">
        <v>0</v>
      </c>
      <c r="L5606" s="13" t="s">
        <v>356</v>
      </c>
    </row>
    <row r="5607" spans="1:12" ht="24">
      <c r="A5607" s="13" t="s">
        <v>5143</v>
      </c>
      <c r="B5607" s="14">
        <v>45833</v>
      </c>
      <c r="C5607" s="13" t="s">
        <v>1825</v>
      </c>
      <c r="D5607" s="13" t="s">
        <v>30</v>
      </c>
      <c r="E5607" s="13" t="s">
        <v>33</v>
      </c>
      <c r="F5607" s="15">
        <v>0</v>
      </c>
      <c r="G5607" s="15">
        <v>0</v>
      </c>
      <c r="H5607" s="15">
        <v>0</v>
      </c>
      <c r="I5607" s="15">
        <v>150</v>
      </c>
      <c r="J5607" s="15">
        <v>-150</v>
      </c>
      <c r="K5607" s="16">
        <v>0</v>
      </c>
      <c r="L5607" s="13" t="s">
        <v>77</v>
      </c>
    </row>
    <row r="5608" spans="1:12" ht="36">
      <c r="A5608" s="13" t="s">
        <v>4203</v>
      </c>
      <c r="B5608" s="14">
        <v>45833</v>
      </c>
      <c r="C5608" s="13" t="s">
        <v>2108</v>
      </c>
      <c r="D5608" s="13" t="s">
        <v>59</v>
      </c>
      <c r="E5608" s="13" t="s">
        <v>18</v>
      </c>
      <c r="F5608" s="15">
        <v>0</v>
      </c>
      <c r="G5608" s="15">
        <v>0</v>
      </c>
      <c r="H5608" s="15">
        <v>0</v>
      </c>
      <c r="I5608" s="15">
        <v>15.99</v>
      </c>
      <c r="J5608" s="15">
        <v>-15.99</v>
      </c>
      <c r="K5608" s="16">
        <v>0</v>
      </c>
      <c r="L5608" s="13" t="s">
        <v>4201</v>
      </c>
    </row>
    <row r="5609" spans="1:12" ht="24">
      <c r="A5609" s="13" t="s">
        <v>1164</v>
      </c>
      <c r="B5609" s="14">
        <v>45833</v>
      </c>
      <c r="C5609" s="13" t="s">
        <v>1165</v>
      </c>
      <c r="D5609" s="13" t="s">
        <v>59</v>
      </c>
      <c r="E5609" s="13" t="s">
        <v>18</v>
      </c>
      <c r="F5609" s="15">
        <v>0</v>
      </c>
      <c r="G5609" s="15">
        <v>0</v>
      </c>
      <c r="H5609" s="15">
        <v>0</v>
      </c>
      <c r="I5609" s="15">
        <v>51</v>
      </c>
      <c r="J5609" s="15">
        <v>-51</v>
      </c>
      <c r="K5609" s="16">
        <v>0</v>
      </c>
      <c r="L5609" s="13" t="s">
        <v>360</v>
      </c>
    </row>
    <row r="5610" spans="1:12" ht="24">
      <c r="A5610" s="13" t="s">
        <v>2036</v>
      </c>
      <c r="B5610" s="14">
        <v>45833</v>
      </c>
      <c r="C5610" s="13" t="s">
        <v>355</v>
      </c>
      <c r="D5610" s="13" t="s">
        <v>76</v>
      </c>
      <c r="E5610" s="13" t="s">
        <v>18</v>
      </c>
      <c r="F5610" s="15">
        <v>0</v>
      </c>
      <c r="G5610" s="15">
        <v>0</v>
      </c>
      <c r="H5610" s="15">
        <v>0</v>
      </c>
      <c r="I5610" s="15">
        <v>391.6</v>
      </c>
      <c r="J5610" s="15">
        <v>-391.6</v>
      </c>
      <c r="K5610" s="16">
        <v>0</v>
      </c>
      <c r="L5610" s="13" t="s">
        <v>234</v>
      </c>
    </row>
    <row r="5611" spans="1:12" ht="36">
      <c r="A5611" s="13" t="s">
        <v>2351</v>
      </c>
      <c r="B5611" s="14">
        <v>45833</v>
      </c>
      <c r="C5611" s="13" t="s">
        <v>473</v>
      </c>
      <c r="D5611" s="13" t="s">
        <v>45</v>
      </c>
      <c r="E5611" s="13" t="s">
        <v>33</v>
      </c>
      <c r="F5611" s="15">
        <v>0</v>
      </c>
      <c r="G5611" s="15">
        <v>0</v>
      </c>
      <c r="H5611" s="15">
        <v>0</v>
      </c>
      <c r="I5611" s="15">
        <v>75.3</v>
      </c>
      <c r="J5611" s="15">
        <v>-75.3</v>
      </c>
      <c r="K5611" s="16">
        <v>0</v>
      </c>
      <c r="L5611" s="13" t="s">
        <v>77</v>
      </c>
    </row>
    <row r="5612" spans="1:12" ht="24">
      <c r="A5612" s="13" t="s">
        <v>3002</v>
      </c>
      <c r="B5612" s="14">
        <v>45833</v>
      </c>
      <c r="C5612" s="13" t="s">
        <v>1694</v>
      </c>
      <c r="D5612" s="13" t="s">
        <v>76</v>
      </c>
      <c r="E5612" s="13" t="s">
        <v>18</v>
      </c>
      <c r="F5612" s="15">
        <v>0</v>
      </c>
      <c r="G5612" s="15">
        <v>0</v>
      </c>
      <c r="H5612" s="15">
        <v>0</v>
      </c>
      <c r="I5612" s="15">
        <v>795.5</v>
      </c>
      <c r="J5612" s="15">
        <v>-795.5</v>
      </c>
      <c r="K5612" s="16">
        <v>0</v>
      </c>
      <c r="L5612" s="13" t="s">
        <v>80</v>
      </c>
    </row>
    <row r="5613" spans="1:12" ht="24">
      <c r="A5613" s="13" t="s">
        <v>5144</v>
      </c>
      <c r="B5613" s="14">
        <v>45833</v>
      </c>
      <c r="C5613" s="13" t="s">
        <v>71</v>
      </c>
      <c r="D5613" s="13" t="s">
        <v>70</v>
      </c>
      <c r="E5613" s="13" t="s">
        <v>24</v>
      </c>
      <c r="F5613" s="15">
        <v>1571.69</v>
      </c>
      <c r="G5613" s="15">
        <v>0</v>
      </c>
      <c r="H5613" s="15">
        <v>1571.69</v>
      </c>
      <c r="I5613" s="15">
        <v>0</v>
      </c>
      <c r="J5613" s="15">
        <v>1571.69</v>
      </c>
      <c r="K5613" s="16">
        <v>1</v>
      </c>
      <c r="L5613" s="13" t="s">
        <v>243</v>
      </c>
    </row>
    <row r="5614" spans="1:12" ht="36">
      <c r="A5614" s="13" t="s">
        <v>4589</v>
      </c>
      <c r="B5614" s="14">
        <v>45833</v>
      </c>
      <c r="C5614" s="13" t="s">
        <v>4082</v>
      </c>
      <c r="D5614" s="13" t="s">
        <v>76</v>
      </c>
      <c r="E5614" s="13" t="s">
        <v>18</v>
      </c>
      <c r="F5614" s="15">
        <v>0</v>
      </c>
      <c r="G5614" s="15">
        <v>0</v>
      </c>
      <c r="H5614" s="15">
        <v>0</v>
      </c>
      <c r="I5614" s="15">
        <v>391.7</v>
      </c>
      <c r="J5614" s="15">
        <v>-391.7</v>
      </c>
      <c r="K5614" s="16">
        <v>0</v>
      </c>
      <c r="L5614" s="13" t="s">
        <v>80</v>
      </c>
    </row>
    <row r="5615" spans="1:12">
      <c r="A5615" s="13" t="s">
        <v>2416</v>
      </c>
      <c r="B5615" s="14">
        <v>45833</v>
      </c>
      <c r="C5615" s="13" t="s">
        <v>224</v>
      </c>
      <c r="D5615" s="13" t="s">
        <v>76</v>
      </c>
      <c r="E5615" s="13" t="s">
        <v>18</v>
      </c>
      <c r="F5615" s="15">
        <v>0</v>
      </c>
      <c r="G5615" s="15">
        <v>0</v>
      </c>
      <c r="H5615" s="15">
        <v>0</v>
      </c>
      <c r="I5615" s="15">
        <v>-515</v>
      </c>
      <c r="J5615" s="15">
        <v>515</v>
      </c>
      <c r="K5615" s="16">
        <v>0</v>
      </c>
      <c r="L5615" s="13" t="s">
        <v>237</v>
      </c>
    </row>
    <row r="5616" spans="1:12" ht="36">
      <c r="A5616" s="13" t="s">
        <v>3597</v>
      </c>
      <c r="B5616" s="14">
        <v>45833</v>
      </c>
      <c r="C5616" s="13" t="s">
        <v>365</v>
      </c>
      <c r="D5616" s="13" t="s">
        <v>70</v>
      </c>
      <c r="E5616" s="13" t="s">
        <v>24</v>
      </c>
      <c r="F5616" s="15">
        <v>0</v>
      </c>
      <c r="G5616" s="15">
        <v>0</v>
      </c>
      <c r="H5616" s="15">
        <v>0</v>
      </c>
      <c r="I5616" s="15">
        <v>89.42</v>
      </c>
      <c r="J5616" s="15">
        <v>-89.42</v>
      </c>
      <c r="K5616" s="16">
        <v>0</v>
      </c>
      <c r="L5616" s="13" t="s">
        <v>239</v>
      </c>
    </row>
    <row r="5617" spans="1:12">
      <c r="A5617" s="13" t="s">
        <v>3051</v>
      </c>
      <c r="B5617" s="14">
        <v>45833</v>
      </c>
      <c r="C5617" s="13" t="s">
        <v>3052</v>
      </c>
      <c r="D5617" s="13" t="s">
        <v>68</v>
      </c>
      <c r="E5617" s="13" t="s">
        <v>18</v>
      </c>
      <c r="F5617" s="15">
        <v>0</v>
      </c>
      <c r="G5617" s="15">
        <v>0</v>
      </c>
      <c r="H5617" s="15">
        <v>0</v>
      </c>
      <c r="I5617" s="15">
        <v>-13.24</v>
      </c>
      <c r="J5617" s="15">
        <v>13.24</v>
      </c>
      <c r="K5617" s="16">
        <v>0</v>
      </c>
      <c r="L5617" s="13" t="s">
        <v>68</v>
      </c>
    </row>
    <row r="5618" spans="1:12" ht="24">
      <c r="A5618" s="13" t="s">
        <v>3338</v>
      </c>
      <c r="B5618" s="14">
        <v>45833</v>
      </c>
      <c r="C5618" s="13" t="s">
        <v>1825</v>
      </c>
      <c r="D5618" s="13" t="s">
        <v>30</v>
      </c>
      <c r="E5618" s="13" t="s">
        <v>33</v>
      </c>
      <c r="F5618" s="15">
        <v>0</v>
      </c>
      <c r="G5618" s="15">
        <v>0</v>
      </c>
      <c r="H5618" s="15">
        <v>0</v>
      </c>
      <c r="I5618" s="15">
        <v>-450</v>
      </c>
      <c r="J5618" s="15">
        <v>450</v>
      </c>
      <c r="K5618" s="16">
        <v>0</v>
      </c>
      <c r="L5618" s="13" t="s">
        <v>77</v>
      </c>
    </row>
    <row r="5619" spans="1:12" ht="36">
      <c r="A5619" s="13" t="s">
        <v>4361</v>
      </c>
      <c r="B5619" s="14">
        <v>45833</v>
      </c>
      <c r="C5619" s="13" t="s">
        <v>3887</v>
      </c>
      <c r="D5619" s="13" t="s">
        <v>20</v>
      </c>
      <c r="E5619" s="13" t="s">
        <v>24</v>
      </c>
      <c r="F5619" s="15">
        <v>0</v>
      </c>
      <c r="G5619" s="15">
        <v>0</v>
      </c>
      <c r="H5619" s="15">
        <v>0</v>
      </c>
      <c r="I5619" s="15">
        <v>-15.89</v>
      </c>
      <c r="J5619" s="15">
        <v>15.89</v>
      </c>
      <c r="K5619" s="16">
        <v>0</v>
      </c>
      <c r="L5619" s="13" t="s">
        <v>20</v>
      </c>
    </row>
    <row r="5620" spans="1:12">
      <c r="A5620" s="13" t="s">
        <v>3585</v>
      </c>
      <c r="B5620" s="14">
        <v>45833</v>
      </c>
      <c r="C5620" s="13" t="s">
        <v>3586</v>
      </c>
      <c r="D5620" s="13" t="s">
        <v>77</v>
      </c>
      <c r="E5620" s="13" t="s">
        <v>33</v>
      </c>
      <c r="F5620" s="15">
        <v>0</v>
      </c>
      <c r="G5620" s="15">
        <v>0</v>
      </c>
      <c r="H5620" s="15">
        <v>0</v>
      </c>
      <c r="I5620" s="15">
        <v>65</v>
      </c>
      <c r="J5620" s="15">
        <v>-65</v>
      </c>
      <c r="K5620" s="16">
        <v>0</v>
      </c>
      <c r="L5620" s="13" t="s">
        <v>77</v>
      </c>
    </row>
    <row r="5621" spans="1:12" ht="24">
      <c r="A5621" s="13" t="s">
        <v>4729</v>
      </c>
      <c r="B5621" s="14">
        <v>45833</v>
      </c>
      <c r="C5621" s="13" t="s">
        <v>170</v>
      </c>
      <c r="D5621" s="13" t="s">
        <v>81</v>
      </c>
      <c r="E5621" s="13" t="s">
        <v>24</v>
      </c>
      <c r="F5621" s="15">
        <v>0</v>
      </c>
      <c r="G5621" s="15">
        <v>49.95</v>
      </c>
      <c r="H5621" s="15">
        <v>49.95</v>
      </c>
      <c r="I5621" s="15">
        <v>25.1</v>
      </c>
      <c r="J5621" s="15">
        <v>24.85</v>
      </c>
      <c r="K5621" s="16">
        <v>0.49749749999999998</v>
      </c>
      <c r="L5621" s="13" t="s">
        <v>247</v>
      </c>
    </row>
    <row r="5622" spans="1:12" ht="36">
      <c r="A5622" s="13" t="s">
        <v>4733</v>
      </c>
      <c r="B5622" s="14">
        <v>45833</v>
      </c>
      <c r="C5622" s="13" t="s">
        <v>89</v>
      </c>
      <c r="D5622" s="13" t="s">
        <v>39</v>
      </c>
      <c r="E5622" s="13" t="s">
        <v>33</v>
      </c>
      <c r="F5622" s="15">
        <v>0</v>
      </c>
      <c r="G5622" s="15">
        <v>0</v>
      </c>
      <c r="H5622" s="15">
        <v>0</v>
      </c>
      <c r="I5622" s="15">
        <v>-60.69</v>
      </c>
      <c r="J5622" s="15">
        <v>60.69</v>
      </c>
      <c r="K5622" s="16">
        <v>0</v>
      </c>
      <c r="L5622" s="13" t="s">
        <v>117</v>
      </c>
    </row>
    <row r="5623" spans="1:12" ht="24">
      <c r="A5623" s="13" t="s">
        <v>4011</v>
      </c>
      <c r="B5623" s="14">
        <v>45833</v>
      </c>
      <c r="C5623" s="13" t="s">
        <v>355</v>
      </c>
      <c r="D5623" s="13" t="s">
        <v>76</v>
      </c>
      <c r="E5623" s="13" t="s">
        <v>18</v>
      </c>
      <c r="F5623" s="15">
        <v>0</v>
      </c>
      <c r="G5623" s="15">
        <v>0</v>
      </c>
      <c r="H5623" s="15">
        <v>0</v>
      </c>
      <c r="I5623" s="15">
        <v>0.7</v>
      </c>
      <c r="J5623" s="15">
        <v>-0.7</v>
      </c>
      <c r="K5623" s="16">
        <v>0</v>
      </c>
      <c r="L5623" s="13" t="s">
        <v>234</v>
      </c>
    </row>
    <row r="5624" spans="1:12">
      <c r="A5624" s="13" t="s">
        <v>4404</v>
      </c>
      <c r="B5624" s="14">
        <v>45833</v>
      </c>
      <c r="C5624" s="13" t="s">
        <v>1957</v>
      </c>
      <c r="D5624" s="13" t="s">
        <v>59</v>
      </c>
      <c r="E5624" s="13" t="s">
        <v>18</v>
      </c>
      <c r="F5624" s="15">
        <v>0</v>
      </c>
      <c r="G5624" s="15">
        <v>-183.23</v>
      </c>
      <c r="H5624" s="15">
        <v>-183.23</v>
      </c>
      <c r="I5624" s="15">
        <v>-173.65</v>
      </c>
      <c r="J5624" s="15">
        <v>-9.58</v>
      </c>
      <c r="K5624" s="16">
        <v>5.2284009999999999E-2</v>
      </c>
      <c r="L5624" s="13" t="s">
        <v>93</v>
      </c>
    </row>
    <row r="5625" spans="1:12" ht="36">
      <c r="A5625" s="13" t="s">
        <v>5145</v>
      </c>
      <c r="B5625" s="14">
        <v>45833</v>
      </c>
      <c r="C5625" s="13" t="s">
        <v>4235</v>
      </c>
      <c r="D5625" s="13" t="s">
        <v>70</v>
      </c>
      <c r="E5625" s="13" t="s">
        <v>24</v>
      </c>
      <c r="F5625" s="15">
        <v>26184.38</v>
      </c>
      <c r="G5625" s="15">
        <v>0</v>
      </c>
      <c r="H5625" s="15">
        <v>26184.38</v>
      </c>
      <c r="I5625" s="15">
        <v>20529.34</v>
      </c>
      <c r="J5625" s="15">
        <v>5655.04</v>
      </c>
      <c r="K5625" s="16">
        <v>0.21596998000000001</v>
      </c>
      <c r="L5625" s="13" t="s">
        <v>239</v>
      </c>
    </row>
    <row r="5626" spans="1:12" ht="24">
      <c r="A5626" s="13" t="s">
        <v>5146</v>
      </c>
      <c r="B5626" s="14">
        <v>45833</v>
      </c>
      <c r="C5626" s="13" t="s">
        <v>273</v>
      </c>
      <c r="D5626" s="13" t="s">
        <v>76</v>
      </c>
      <c r="E5626" s="13" t="s">
        <v>18</v>
      </c>
      <c r="F5626" s="15">
        <v>3610.08</v>
      </c>
      <c r="G5626" s="15">
        <v>0</v>
      </c>
      <c r="H5626" s="15">
        <v>3610.08</v>
      </c>
      <c r="I5626" s="15">
        <v>2370.15</v>
      </c>
      <c r="J5626" s="15">
        <v>1239.93</v>
      </c>
      <c r="K5626" s="16">
        <v>0.34346330000000003</v>
      </c>
      <c r="L5626" s="13" t="s">
        <v>4201</v>
      </c>
    </row>
    <row r="5627" spans="1:12">
      <c r="A5627" s="13" t="s">
        <v>4905</v>
      </c>
      <c r="B5627" s="14">
        <v>45833</v>
      </c>
      <c r="C5627" s="13" t="s">
        <v>21</v>
      </c>
      <c r="D5627" s="13" t="s">
        <v>20</v>
      </c>
      <c r="E5627" s="13" t="s">
        <v>24</v>
      </c>
      <c r="F5627" s="15">
        <v>0</v>
      </c>
      <c r="G5627" s="15">
        <v>-51.14</v>
      </c>
      <c r="H5627" s="15">
        <v>-51.14</v>
      </c>
      <c r="I5627" s="15">
        <v>-43.87</v>
      </c>
      <c r="J5627" s="15">
        <v>-7.27</v>
      </c>
      <c r="K5627" s="16">
        <v>0.14215878000000001</v>
      </c>
      <c r="L5627" s="13" t="s">
        <v>245</v>
      </c>
    </row>
    <row r="5628" spans="1:12" ht="36">
      <c r="A5628" s="13" t="s">
        <v>4389</v>
      </c>
      <c r="B5628" s="14">
        <v>45833</v>
      </c>
      <c r="C5628" s="13" t="s">
        <v>3887</v>
      </c>
      <c r="D5628" s="13" t="s">
        <v>20</v>
      </c>
      <c r="E5628" s="13" t="s">
        <v>24</v>
      </c>
      <c r="F5628" s="15">
        <v>0</v>
      </c>
      <c r="G5628" s="15">
        <v>0</v>
      </c>
      <c r="H5628" s="15">
        <v>0</v>
      </c>
      <c r="I5628" s="15">
        <v>-9.85</v>
      </c>
      <c r="J5628" s="15">
        <v>9.85</v>
      </c>
      <c r="K5628" s="16">
        <v>0</v>
      </c>
      <c r="L5628" s="13" t="s">
        <v>20</v>
      </c>
    </row>
    <row r="5629" spans="1:12" ht="24">
      <c r="A5629" s="13" t="s">
        <v>4813</v>
      </c>
      <c r="B5629" s="14">
        <v>45833</v>
      </c>
      <c r="C5629" s="13" t="s">
        <v>297</v>
      </c>
      <c r="D5629" s="13" t="s">
        <v>70</v>
      </c>
      <c r="E5629" s="13" t="s">
        <v>24</v>
      </c>
      <c r="F5629" s="15">
        <v>0</v>
      </c>
      <c r="G5629" s="15">
        <v>0</v>
      </c>
      <c r="H5629" s="15">
        <v>0</v>
      </c>
      <c r="I5629" s="15">
        <v>-195</v>
      </c>
      <c r="J5629" s="15">
        <v>195</v>
      </c>
      <c r="K5629" s="16">
        <v>0</v>
      </c>
      <c r="L5629" s="13" t="s">
        <v>239</v>
      </c>
    </row>
    <row r="5630" spans="1:12" ht="36">
      <c r="A5630" s="13" t="s">
        <v>4834</v>
      </c>
      <c r="B5630" s="14">
        <v>45833</v>
      </c>
      <c r="C5630" s="13" t="s">
        <v>2108</v>
      </c>
      <c r="D5630" s="13" t="s">
        <v>59</v>
      </c>
      <c r="E5630" s="13" t="s">
        <v>18</v>
      </c>
      <c r="F5630" s="15">
        <v>0</v>
      </c>
      <c r="G5630" s="15">
        <v>-1266.0999999999999</v>
      </c>
      <c r="H5630" s="15">
        <v>-1266.0999999999999</v>
      </c>
      <c r="I5630" s="15">
        <v>-1307.76</v>
      </c>
      <c r="J5630" s="15">
        <v>41.66</v>
      </c>
      <c r="K5630" s="16">
        <v>-3.290419E-2</v>
      </c>
      <c r="L5630" s="13" t="s">
        <v>4201</v>
      </c>
    </row>
    <row r="5631" spans="1:12" ht="24">
      <c r="A5631" s="13" t="s">
        <v>5147</v>
      </c>
      <c r="B5631" s="14">
        <v>45833</v>
      </c>
      <c r="C5631" s="13" t="s">
        <v>5148</v>
      </c>
      <c r="D5631" s="13" t="s">
        <v>70</v>
      </c>
      <c r="E5631" s="13" t="s">
        <v>24</v>
      </c>
      <c r="F5631" s="15">
        <v>8839.4500000000007</v>
      </c>
      <c r="G5631" s="15">
        <v>0</v>
      </c>
      <c r="H5631" s="15">
        <v>8839.4500000000007</v>
      </c>
      <c r="I5631" s="15">
        <v>6827.58</v>
      </c>
      <c r="J5631" s="15">
        <v>2011.87</v>
      </c>
      <c r="K5631" s="16">
        <v>0.22760126</v>
      </c>
      <c r="L5631" s="13" t="s">
        <v>1401</v>
      </c>
    </row>
    <row r="5632" spans="1:12" ht="24">
      <c r="A5632" s="13" t="s">
        <v>4890</v>
      </c>
      <c r="B5632" s="14">
        <v>45833</v>
      </c>
      <c r="C5632" s="13" t="s">
        <v>119</v>
      </c>
      <c r="D5632" s="13" t="s">
        <v>244</v>
      </c>
      <c r="E5632" s="13" t="s">
        <v>24</v>
      </c>
      <c r="F5632" s="15">
        <v>0</v>
      </c>
      <c r="G5632" s="15">
        <v>-1440</v>
      </c>
      <c r="H5632" s="15">
        <v>-1440</v>
      </c>
      <c r="I5632" s="15">
        <v>-1072.97</v>
      </c>
      <c r="J5632" s="15">
        <v>-367.03</v>
      </c>
      <c r="K5632" s="16">
        <v>0.25488193999999997</v>
      </c>
      <c r="L5632" s="13" t="s">
        <v>244</v>
      </c>
    </row>
    <row r="5633" spans="1:12">
      <c r="A5633" s="13" t="s">
        <v>4843</v>
      </c>
      <c r="B5633" s="14">
        <v>45833</v>
      </c>
      <c r="C5633" s="13" t="s">
        <v>21</v>
      </c>
      <c r="D5633" s="13" t="s">
        <v>20</v>
      </c>
      <c r="E5633" s="13" t="s">
        <v>24</v>
      </c>
      <c r="F5633" s="15">
        <v>0</v>
      </c>
      <c r="G5633" s="15">
        <v>-572.07000000000005</v>
      </c>
      <c r="H5633" s="15">
        <v>-572.07000000000005</v>
      </c>
      <c r="I5633" s="15">
        <v>0</v>
      </c>
      <c r="J5633" s="15">
        <v>-572.07000000000005</v>
      </c>
      <c r="K5633" s="16">
        <v>1</v>
      </c>
      <c r="L5633" s="13" t="s">
        <v>245</v>
      </c>
    </row>
    <row r="5634" spans="1:12">
      <c r="A5634" s="13" t="s">
        <v>4992</v>
      </c>
      <c r="B5634" s="14">
        <v>45833</v>
      </c>
      <c r="C5634" s="13" t="s">
        <v>1957</v>
      </c>
      <c r="D5634" s="13" t="s">
        <v>59</v>
      </c>
      <c r="E5634" s="13" t="s">
        <v>18</v>
      </c>
      <c r="F5634" s="15">
        <v>0</v>
      </c>
      <c r="G5634" s="15">
        <v>0</v>
      </c>
      <c r="H5634" s="15">
        <v>0</v>
      </c>
      <c r="I5634" s="15">
        <v>15.84</v>
      </c>
      <c r="J5634" s="15">
        <v>-15.84</v>
      </c>
      <c r="K5634" s="16">
        <v>0</v>
      </c>
      <c r="L5634" s="13" t="s">
        <v>93</v>
      </c>
    </row>
    <row r="5635" spans="1:12" ht="24">
      <c r="A5635" s="13" t="s">
        <v>5149</v>
      </c>
      <c r="B5635" s="14">
        <v>45833</v>
      </c>
      <c r="C5635" s="13" t="s">
        <v>5150</v>
      </c>
      <c r="D5635" s="13" t="s">
        <v>81</v>
      </c>
      <c r="E5635" s="13" t="s">
        <v>24</v>
      </c>
      <c r="F5635" s="15">
        <v>15884.21</v>
      </c>
      <c r="G5635" s="15">
        <v>0</v>
      </c>
      <c r="H5635" s="15">
        <v>15884.21</v>
      </c>
      <c r="I5635" s="15">
        <v>12019.43</v>
      </c>
      <c r="J5635" s="15">
        <v>3864.78</v>
      </c>
      <c r="K5635" s="16">
        <v>0.24330955000000001</v>
      </c>
      <c r="L5635" s="13" t="s">
        <v>2753</v>
      </c>
    </row>
    <row r="5636" spans="1:12">
      <c r="A5636" s="13" t="s">
        <v>5014</v>
      </c>
      <c r="B5636" s="14">
        <v>45833</v>
      </c>
      <c r="C5636" s="13" t="s">
        <v>21</v>
      </c>
      <c r="D5636" s="13" t="s">
        <v>20</v>
      </c>
      <c r="E5636" s="13" t="s">
        <v>24</v>
      </c>
      <c r="F5636" s="15">
        <v>0</v>
      </c>
      <c r="G5636" s="15">
        <v>0</v>
      </c>
      <c r="H5636" s="15">
        <v>0</v>
      </c>
      <c r="I5636" s="15">
        <v>-787.08</v>
      </c>
      <c r="J5636" s="15">
        <v>787.08</v>
      </c>
      <c r="K5636" s="16">
        <v>0</v>
      </c>
      <c r="L5636" s="13" t="s">
        <v>245</v>
      </c>
    </row>
    <row r="5637" spans="1:12" ht="24">
      <c r="A5637" s="13" t="s">
        <v>5151</v>
      </c>
      <c r="B5637" s="14">
        <v>45833</v>
      </c>
      <c r="C5637" s="13" t="s">
        <v>270</v>
      </c>
      <c r="D5637" s="13" t="s">
        <v>105</v>
      </c>
      <c r="E5637" s="13" t="s">
        <v>33</v>
      </c>
      <c r="F5637" s="15">
        <v>26.77</v>
      </c>
      <c r="G5637" s="15">
        <v>0</v>
      </c>
      <c r="H5637" s="15">
        <v>26.77</v>
      </c>
      <c r="I5637" s="15">
        <v>15.06</v>
      </c>
      <c r="J5637" s="15">
        <v>11.71</v>
      </c>
      <c r="K5637" s="16">
        <v>0.43742996000000001</v>
      </c>
      <c r="L5637" s="13" t="s">
        <v>105</v>
      </c>
    </row>
    <row r="5638" spans="1:12" ht="24">
      <c r="A5638" s="13" t="s">
        <v>5126</v>
      </c>
      <c r="B5638" s="14">
        <v>45833</v>
      </c>
      <c r="C5638" s="13" t="s">
        <v>1727</v>
      </c>
      <c r="D5638" s="13" t="s">
        <v>117</v>
      </c>
      <c r="E5638" s="13" t="s">
        <v>33</v>
      </c>
      <c r="F5638" s="15">
        <v>60</v>
      </c>
      <c r="G5638" s="15">
        <v>0</v>
      </c>
      <c r="H5638" s="15">
        <v>60</v>
      </c>
      <c r="I5638" s="15">
        <v>60</v>
      </c>
      <c r="J5638" s="15">
        <v>0</v>
      </c>
      <c r="K5638" s="16">
        <v>0</v>
      </c>
      <c r="L5638" s="13" t="s">
        <v>117</v>
      </c>
    </row>
    <row r="5639" spans="1:12">
      <c r="A5639" s="13" t="s">
        <v>5152</v>
      </c>
      <c r="B5639" s="14">
        <v>45833</v>
      </c>
      <c r="C5639" s="13" t="s">
        <v>94</v>
      </c>
      <c r="D5639" s="13" t="s">
        <v>81</v>
      </c>
      <c r="E5639" s="13" t="s">
        <v>24</v>
      </c>
      <c r="F5639" s="15">
        <v>3074</v>
      </c>
      <c r="G5639" s="15">
        <v>0</v>
      </c>
      <c r="H5639" s="15">
        <v>3074</v>
      </c>
      <c r="I5639" s="15">
        <v>2883.84</v>
      </c>
      <c r="J5639" s="15">
        <v>190.16</v>
      </c>
      <c r="K5639" s="16">
        <v>6.1860770000000002E-2</v>
      </c>
      <c r="L5639" s="13" t="s">
        <v>247</v>
      </c>
    </row>
    <row r="5640" spans="1:12">
      <c r="A5640" s="13" t="s">
        <v>4863</v>
      </c>
      <c r="B5640" s="14">
        <v>45833</v>
      </c>
      <c r="C5640" s="13" t="s">
        <v>1957</v>
      </c>
      <c r="D5640" s="13" t="s">
        <v>59</v>
      </c>
      <c r="E5640" s="13" t="s">
        <v>18</v>
      </c>
      <c r="F5640" s="15">
        <v>177145.64</v>
      </c>
      <c r="G5640" s="15">
        <v>-758.26</v>
      </c>
      <c r="H5640" s="15">
        <v>176387.38</v>
      </c>
      <c r="I5640" s="15">
        <v>138552.5</v>
      </c>
      <c r="J5640" s="15">
        <v>37834.879999999997</v>
      </c>
      <c r="K5640" s="16">
        <v>0.21449878999999999</v>
      </c>
      <c r="L5640" s="13" t="s">
        <v>93</v>
      </c>
    </row>
    <row r="5641" spans="1:12">
      <c r="A5641" s="13" t="s">
        <v>5153</v>
      </c>
      <c r="B5641" s="14">
        <v>45833</v>
      </c>
      <c r="C5641" s="13" t="s">
        <v>3565</v>
      </c>
      <c r="D5641" s="13" t="s">
        <v>76</v>
      </c>
      <c r="E5641" s="13" t="s">
        <v>18</v>
      </c>
      <c r="F5641" s="15">
        <v>875</v>
      </c>
      <c r="G5641" s="15">
        <v>0</v>
      </c>
      <c r="H5641" s="15">
        <v>875</v>
      </c>
      <c r="I5641" s="15">
        <v>607.07000000000005</v>
      </c>
      <c r="J5641" s="15">
        <v>267.93</v>
      </c>
      <c r="K5641" s="16">
        <v>0.30620571000000002</v>
      </c>
      <c r="L5641" s="13" t="s">
        <v>1902</v>
      </c>
    </row>
    <row r="5642" spans="1:12" ht="36">
      <c r="A5642" s="13" t="s">
        <v>5154</v>
      </c>
      <c r="B5642" s="14">
        <v>45833</v>
      </c>
      <c r="C5642" s="13" t="s">
        <v>5155</v>
      </c>
      <c r="D5642" s="13" t="s">
        <v>81</v>
      </c>
      <c r="E5642" s="13" t="s">
        <v>24</v>
      </c>
      <c r="F5642" s="15">
        <v>5260</v>
      </c>
      <c r="G5642" s="15">
        <v>0</v>
      </c>
      <c r="H5642" s="15">
        <v>5260</v>
      </c>
      <c r="I5642" s="15">
        <v>3623.62</v>
      </c>
      <c r="J5642" s="15">
        <v>1636.38</v>
      </c>
      <c r="K5642" s="16">
        <v>0.31109885999999998</v>
      </c>
      <c r="L5642" s="13" t="s">
        <v>1801</v>
      </c>
    </row>
    <row r="5643" spans="1:12" ht="24">
      <c r="A5643" s="13" t="s">
        <v>1129</v>
      </c>
      <c r="B5643" s="14">
        <v>45833</v>
      </c>
      <c r="C5643" s="13" t="s">
        <v>100</v>
      </c>
      <c r="D5643" s="13" t="s">
        <v>15</v>
      </c>
      <c r="E5643" s="13" t="s">
        <v>18</v>
      </c>
      <c r="F5643" s="15">
        <v>0</v>
      </c>
      <c r="G5643" s="15">
        <v>0</v>
      </c>
      <c r="H5643" s="15">
        <v>0</v>
      </c>
      <c r="I5643" s="15">
        <v>64.680000000000007</v>
      </c>
      <c r="J5643" s="15">
        <v>-64.680000000000007</v>
      </c>
      <c r="K5643" s="16">
        <v>0</v>
      </c>
      <c r="L5643" s="13" t="s">
        <v>234</v>
      </c>
    </row>
    <row r="5644" spans="1:12" ht="36">
      <c r="A5644" s="13" t="s">
        <v>2841</v>
      </c>
      <c r="B5644" s="14">
        <v>45833</v>
      </c>
      <c r="C5644" s="13" t="s">
        <v>2108</v>
      </c>
      <c r="D5644" s="13" t="s">
        <v>59</v>
      </c>
      <c r="E5644" s="13" t="s">
        <v>18</v>
      </c>
      <c r="F5644" s="15">
        <v>0</v>
      </c>
      <c r="G5644" s="15">
        <v>0</v>
      </c>
      <c r="H5644" s="15">
        <v>0</v>
      </c>
      <c r="I5644" s="15">
        <v>-1.26</v>
      </c>
      <c r="J5644" s="15">
        <v>1.26</v>
      </c>
      <c r="K5644" s="16">
        <v>0</v>
      </c>
      <c r="L5644" s="13" t="s">
        <v>4201</v>
      </c>
    </row>
    <row r="5645" spans="1:12">
      <c r="A5645" s="13" t="s">
        <v>5156</v>
      </c>
      <c r="B5645" s="14">
        <v>45833</v>
      </c>
      <c r="C5645" s="13" t="s">
        <v>21</v>
      </c>
      <c r="D5645" s="13" t="s">
        <v>20</v>
      </c>
      <c r="E5645" s="13" t="s">
        <v>24</v>
      </c>
      <c r="F5645" s="15">
        <v>13408.95</v>
      </c>
      <c r="G5645" s="15">
        <v>0</v>
      </c>
      <c r="H5645" s="15">
        <v>13408.95</v>
      </c>
      <c r="I5645" s="15">
        <v>12068.04</v>
      </c>
      <c r="J5645" s="15">
        <v>1340.91</v>
      </c>
      <c r="K5645" s="16">
        <v>0.10000112</v>
      </c>
      <c r="L5645" s="13" t="s">
        <v>20</v>
      </c>
    </row>
    <row r="5646" spans="1:12" ht="24">
      <c r="A5646" s="13" t="s">
        <v>5118</v>
      </c>
      <c r="B5646" s="14">
        <v>45833</v>
      </c>
      <c r="C5646" s="13" t="s">
        <v>5119</v>
      </c>
      <c r="D5646" s="13" t="s">
        <v>120</v>
      </c>
      <c r="E5646" s="13" t="s">
        <v>24</v>
      </c>
      <c r="F5646" s="15">
        <v>0</v>
      </c>
      <c r="G5646" s="15">
        <v>0</v>
      </c>
      <c r="H5646" s="15">
        <v>0</v>
      </c>
      <c r="I5646" s="15">
        <v>2.9</v>
      </c>
      <c r="J5646" s="15">
        <v>-2.9</v>
      </c>
      <c r="K5646" s="16">
        <v>0</v>
      </c>
      <c r="L5646" s="13" t="s">
        <v>120</v>
      </c>
    </row>
    <row r="5647" spans="1:12" ht="36">
      <c r="A5647" s="13" t="s">
        <v>3962</v>
      </c>
      <c r="B5647" s="14">
        <v>45833</v>
      </c>
      <c r="C5647" s="13" t="s">
        <v>2560</v>
      </c>
      <c r="D5647" s="13" t="s">
        <v>371</v>
      </c>
      <c r="E5647" s="13" t="s">
        <v>18</v>
      </c>
      <c r="F5647" s="15">
        <v>0</v>
      </c>
      <c r="G5647" s="15">
        <v>0</v>
      </c>
      <c r="H5647" s="15">
        <v>0</v>
      </c>
      <c r="I5647" s="15">
        <v>-66.510000000000005</v>
      </c>
      <c r="J5647" s="15">
        <v>66.510000000000005</v>
      </c>
      <c r="K5647" s="16">
        <v>0</v>
      </c>
      <c r="L5647" s="13" t="s">
        <v>2166</v>
      </c>
    </row>
    <row r="5648" spans="1:12">
      <c r="A5648" s="13" t="s">
        <v>5157</v>
      </c>
      <c r="B5648" s="14">
        <v>45833</v>
      </c>
      <c r="C5648" s="13" t="s">
        <v>21</v>
      </c>
      <c r="D5648" s="13" t="s">
        <v>20</v>
      </c>
      <c r="E5648" s="13" t="s">
        <v>24</v>
      </c>
      <c r="F5648" s="15">
        <v>22624.76</v>
      </c>
      <c r="G5648" s="15">
        <v>0</v>
      </c>
      <c r="H5648" s="15">
        <v>22624.76</v>
      </c>
      <c r="I5648" s="15">
        <v>17393.490000000002</v>
      </c>
      <c r="J5648" s="15">
        <v>5231.2700000000004</v>
      </c>
      <c r="K5648" s="16">
        <v>0.23121881</v>
      </c>
      <c r="L5648" s="13" t="s">
        <v>245</v>
      </c>
    </row>
    <row r="5649" spans="1:12">
      <c r="A5649" s="13" t="s">
        <v>4752</v>
      </c>
      <c r="B5649" s="14">
        <v>45833</v>
      </c>
      <c r="C5649" s="13" t="s">
        <v>2092</v>
      </c>
      <c r="D5649" s="13" t="s">
        <v>76</v>
      </c>
      <c r="E5649" s="13" t="s">
        <v>18</v>
      </c>
      <c r="F5649" s="15">
        <v>0</v>
      </c>
      <c r="G5649" s="15">
        <v>0</v>
      </c>
      <c r="H5649" s="15">
        <v>0</v>
      </c>
      <c r="I5649" s="15">
        <v>-200.01</v>
      </c>
      <c r="J5649" s="15">
        <v>200.01</v>
      </c>
      <c r="K5649" s="16">
        <v>0</v>
      </c>
      <c r="L5649" s="13" t="s">
        <v>237</v>
      </c>
    </row>
    <row r="5650" spans="1:12">
      <c r="A5650" s="13" t="s">
        <v>5158</v>
      </c>
      <c r="B5650" s="14">
        <v>45833</v>
      </c>
      <c r="C5650" s="13" t="s">
        <v>653</v>
      </c>
      <c r="D5650" s="13" t="s">
        <v>106</v>
      </c>
      <c r="E5650" s="13" t="s">
        <v>33</v>
      </c>
      <c r="F5650" s="15">
        <v>65000.19</v>
      </c>
      <c r="G5650" s="15">
        <v>0</v>
      </c>
      <c r="H5650" s="15">
        <v>65000.19</v>
      </c>
      <c r="I5650" s="15">
        <v>51305.43</v>
      </c>
      <c r="J5650" s="15">
        <v>13694.76</v>
      </c>
      <c r="K5650" s="16">
        <v>0.21068799999999999</v>
      </c>
      <c r="L5650" s="13" t="s">
        <v>142</v>
      </c>
    </row>
    <row r="5651" spans="1:12">
      <c r="A5651" s="13" t="s">
        <v>4840</v>
      </c>
      <c r="B5651" s="14">
        <v>45833</v>
      </c>
      <c r="C5651" s="13" t="s">
        <v>21</v>
      </c>
      <c r="D5651" s="13" t="s">
        <v>20</v>
      </c>
      <c r="E5651" s="13" t="s">
        <v>24</v>
      </c>
      <c r="F5651" s="15">
        <v>0</v>
      </c>
      <c r="G5651" s="15">
        <v>0</v>
      </c>
      <c r="H5651" s="15">
        <v>0</v>
      </c>
      <c r="I5651" s="15">
        <v>560</v>
      </c>
      <c r="J5651" s="15">
        <v>-560</v>
      </c>
      <c r="K5651" s="16">
        <v>0</v>
      </c>
      <c r="L5651" s="13" t="s">
        <v>20</v>
      </c>
    </row>
    <row r="5652" spans="1:12" ht="36">
      <c r="A5652" s="13" t="s">
        <v>5035</v>
      </c>
      <c r="B5652" s="14">
        <v>45833</v>
      </c>
      <c r="C5652" s="13" t="s">
        <v>152</v>
      </c>
      <c r="D5652" s="13" t="s">
        <v>113</v>
      </c>
      <c r="E5652" s="13" t="s">
        <v>24</v>
      </c>
      <c r="F5652" s="15">
        <v>0</v>
      </c>
      <c r="G5652" s="15">
        <v>-27021.19</v>
      </c>
      <c r="H5652" s="15">
        <v>-27021.19</v>
      </c>
      <c r="I5652" s="15">
        <v>-22968</v>
      </c>
      <c r="J5652" s="15">
        <v>-4053.19</v>
      </c>
      <c r="K5652" s="16">
        <v>0.15000042999999999</v>
      </c>
      <c r="L5652" s="13" t="s">
        <v>113</v>
      </c>
    </row>
    <row r="5653" spans="1:12">
      <c r="A5653" s="13" t="s">
        <v>4974</v>
      </c>
      <c r="B5653" s="14">
        <v>45833</v>
      </c>
      <c r="C5653" s="13" t="s">
        <v>62</v>
      </c>
      <c r="D5653" s="13" t="s">
        <v>15</v>
      </c>
      <c r="E5653" s="13" t="s">
        <v>18</v>
      </c>
      <c r="F5653" s="15">
        <v>0</v>
      </c>
      <c r="G5653" s="15">
        <v>-300</v>
      </c>
      <c r="H5653" s="15">
        <v>-300</v>
      </c>
      <c r="I5653" s="15">
        <v>-123.53</v>
      </c>
      <c r="J5653" s="15">
        <v>-176.47</v>
      </c>
      <c r="K5653" s="16">
        <v>0.58823333</v>
      </c>
      <c r="L5653" s="13" t="s">
        <v>238</v>
      </c>
    </row>
    <row r="5654" spans="1:12" ht="36">
      <c r="A5654" s="13" t="s">
        <v>5088</v>
      </c>
      <c r="B5654" s="14">
        <v>45833</v>
      </c>
      <c r="C5654" s="13" t="s">
        <v>152</v>
      </c>
      <c r="D5654" s="13" t="s">
        <v>113</v>
      </c>
      <c r="E5654" s="13" t="s">
        <v>24</v>
      </c>
      <c r="F5654" s="15">
        <v>0</v>
      </c>
      <c r="G5654" s="15">
        <v>-250</v>
      </c>
      <c r="H5654" s="15">
        <v>-250</v>
      </c>
      <c r="I5654" s="15">
        <v>-187.5</v>
      </c>
      <c r="J5654" s="15">
        <v>-62.5</v>
      </c>
      <c r="K5654" s="16">
        <v>0.25</v>
      </c>
      <c r="L5654" s="13" t="s">
        <v>113</v>
      </c>
    </row>
    <row r="5655" spans="1:12" ht="36">
      <c r="A5655" s="13" t="s">
        <v>5095</v>
      </c>
      <c r="B5655" s="14">
        <v>45833</v>
      </c>
      <c r="C5655" s="13" t="s">
        <v>152</v>
      </c>
      <c r="D5655" s="13" t="s">
        <v>113</v>
      </c>
      <c r="E5655" s="13" t="s">
        <v>24</v>
      </c>
      <c r="F5655" s="15">
        <v>0</v>
      </c>
      <c r="G5655" s="15">
        <v>-150</v>
      </c>
      <c r="H5655" s="15">
        <v>-150</v>
      </c>
      <c r="I5655" s="15">
        <v>-112.5</v>
      </c>
      <c r="J5655" s="15">
        <v>-37.5</v>
      </c>
      <c r="K5655" s="16">
        <v>0.25</v>
      </c>
      <c r="L5655" s="13" t="s">
        <v>113</v>
      </c>
    </row>
    <row r="5656" spans="1:12">
      <c r="A5656" s="13" t="s">
        <v>5159</v>
      </c>
      <c r="B5656" s="14">
        <v>45833</v>
      </c>
      <c r="C5656" s="13" t="s">
        <v>658</v>
      </c>
      <c r="D5656" s="13" t="s">
        <v>59</v>
      </c>
      <c r="E5656" s="13" t="s">
        <v>18</v>
      </c>
      <c r="F5656" s="15">
        <v>2495.94</v>
      </c>
      <c r="G5656" s="15">
        <v>0</v>
      </c>
      <c r="H5656" s="15">
        <v>2495.94</v>
      </c>
      <c r="I5656" s="15">
        <v>2121.54</v>
      </c>
      <c r="J5656" s="15">
        <v>374.4</v>
      </c>
      <c r="K5656" s="16">
        <v>0.15000361000000001</v>
      </c>
      <c r="L5656" s="13" t="s">
        <v>181</v>
      </c>
    </row>
    <row r="5657" spans="1:12" ht="24">
      <c r="A5657" s="13" t="s">
        <v>5160</v>
      </c>
      <c r="B5657" s="14">
        <v>45833</v>
      </c>
      <c r="C5657" s="13" t="s">
        <v>146</v>
      </c>
      <c r="D5657" s="13" t="s">
        <v>76</v>
      </c>
      <c r="E5657" s="13" t="s">
        <v>18</v>
      </c>
      <c r="F5657" s="15">
        <v>185.04</v>
      </c>
      <c r="G5657" s="15">
        <v>0</v>
      </c>
      <c r="H5657" s="15">
        <v>185.04</v>
      </c>
      <c r="I5657" s="15">
        <v>132.24</v>
      </c>
      <c r="J5657" s="15">
        <v>52.8</v>
      </c>
      <c r="K5657" s="16">
        <v>0.28534370999999997</v>
      </c>
      <c r="L5657" s="13" t="s">
        <v>1738</v>
      </c>
    </row>
    <row r="5658" spans="1:12" ht="36">
      <c r="A5658" s="13" t="s">
        <v>5161</v>
      </c>
      <c r="B5658" s="14">
        <v>45833</v>
      </c>
      <c r="C5658" s="13" t="s">
        <v>89</v>
      </c>
      <c r="D5658" s="13" t="s">
        <v>39</v>
      </c>
      <c r="E5658" s="13" t="s">
        <v>33</v>
      </c>
      <c r="F5658" s="15">
        <v>1475.6</v>
      </c>
      <c r="G5658" s="15">
        <v>0</v>
      </c>
      <c r="H5658" s="15">
        <v>1475.6</v>
      </c>
      <c r="I5658" s="15">
        <v>1183.31</v>
      </c>
      <c r="J5658" s="15">
        <v>292.29000000000002</v>
      </c>
      <c r="K5658" s="16">
        <v>0.19808213999999999</v>
      </c>
      <c r="L5658" s="13" t="s">
        <v>117</v>
      </c>
    </row>
    <row r="5659" spans="1:12" ht="36">
      <c r="A5659" s="13" t="s">
        <v>5162</v>
      </c>
      <c r="B5659" s="14">
        <v>45833</v>
      </c>
      <c r="C5659" s="13" t="s">
        <v>89</v>
      </c>
      <c r="D5659" s="13" t="s">
        <v>39</v>
      </c>
      <c r="E5659" s="13" t="s">
        <v>33</v>
      </c>
      <c r="F5659" s="15">
        <v>1475.6</v>
      </c>
      <c r="G5659" s="15">
        <v>0</v>
      </c>
      <c r="H5659" s="15">
        <v>1475.6</v>
      </c>
      <c r="I5659" s="15">
        <v>1183.31</v>
      </c>
      <c r="J5659" s="15">
        <v>292.29000000000002</v>
      </c>
      <c r="K5659" s="16">
        <v>0.19808213999999999</v>
      </c>
      <c r="L5659" s="13" t="s">
        <v>117</v>
      </c>
    </row>
    <row r="5660" spans="1:12">
      <c r="A5660" s="13" t="s">
        <v>5163</v>
      </c>
      <c r="B5660" s="14">
        <v>45833</v>
      </c>
      <c r="C5660" s="13" t="s">
        <v>21</v>
      </c>
      <c r="D5660" s="13" t="s">
        <v>20</v>
      </c>
      <c r="E5660" s="13" t="s">
        <v>24</v>
      </c>
      <c r="F5660" s="15">
        <v>5375.14</v>
      </c>
      <c r="G5660" s="15">
        <v>0</v>
      </c>
      <c r="H5660" s="15">
        <v>5375.14</v>
      </c>
      <c r="I5660" s="15">
        <v>4381.3900000000003</v>
      </c>
      <c r="J5660" s="15">
        <v>993.75</v>
      </c>
      <c r="K5660" s="16">
        <v>0.18487891000000001</v>
      </c>
      <c r="L5660" s="13" t="s">
        <v>245</v>
      </c>
    </row>
    <row r="5661" spans="1:12" ht="36">
      <c r="A5661" s="13" t="s">
        <v>4043</v>
      </c>
      <c r="B5661" s="14">
        <v>45834</v>
      </c>
      <c r="C5661" s="13" t="s">
        <v>4044</v>
      </c>
      <c r="D5661" s="13" t="s">
        <v>15</v>
      </c>
      <c r="E5661" s="13" t="s">
        <v>18</v>
      </c>
      <c r="F5661" s="15">
        <v>0</v>
      </c>
      <c r="G5661" s="15">
        <v>0</v>
      </c>
      <c r="H5661" s="15">
        <v>0</v>
      </c>
      <c r="I5661" s="15">
        <v>10</v>
      </c>
      <c r="J5661" s="15">
        <v>-10</v>
      </c>
      <c r="K5661" s="16">
        <v>0</v>
      </c>
      <c r="L5661" s="13" t="s">
        <v>4222</v>
      </c>
    </row>
    <row r="5662" spans="1:12" ht="24">
      <c r="A5662" s="13" t="s">
        <v>5164</v>
      </c>
      <c r="B5662" s="14">
        <v>45834</v>
      </c>
      <c r="C5662" s="13" t="s">
        <v>1854</v>
      </c>
      <c r="D5662" s="13" t="s">
        <v>30</v>
      </c>
      <c r="E5662" s="13" t="s">
        <v>33</v>
      </c>
      <c r="F5662" s="15">
        <v>2157514.86</v>
      </c>
      <c r="G5662" s="15">
        <v>0</v>
      </c>
      <c r="H5662" s="15">
        <v>2157514.86</v>
      </c>
      <c r="I5662" s="15">
        <v>1862462.41</v>
      </c>
      <c r="J5662" s="15">
        <v>295052.45</v>
      </c>
      <c r="K5662" s="16">
        <v>0.13675570000000001</v>
      </c>
      <c r="L5662" s="13" t="s">
        <v>117</v>
      </c>
    </row>
    <row r="5663" spans="1:12" ht="24">
      <c r="A5663" s="13" t="s">
        <v>2143</v>
      </c>
      <c r="B5663" s="14">
        <v>45834</v>
      </c>
      <c r="C5663" s="13" t="s">
        <v>71</v>
      </c>
      <c r="D5663" s="13" t="s">
        <v>70</v>
      </c>
      <c r="E5663" s="13" t="s">
        <v>24</v>
      </c>
      <c r="F5663" s="15">
        <v>0</v>
      </c>
      <c r="G5663" s="15">
        <v>0</v>
      </c>
      <c r="H5663" s="15">
        <v>0</v>
      </c>
      <c r="I5663" s="15">
        <v>-4950</v>
      </c>
      <c r="J5663" s="15">
        <v>4950</v>
      </c>
      <c r="K5663" s="16">
        <v>0</v>
      </c>
      <c r="L5663" s="13" t="s">
        <v>243</v>
      </c>
    </row>
    <row r="5664" spans="1:12" ht="24">
      <c r="A5664" s="13" t="s">
        <v>1503</v>
      </c>
      <c r="B5664" s="14">
        <v>45834</v>
      </c>
      <c r="C5664" s="13" t="s">
        <v>146</v>
      </c>
      <c r="D5664" s="13" t="s">
        <v>76</v>
      </c>
      <c r="E5664" s="13" t="s">
        <v>18</v>
      </c>
      <c r="F5664" s="15">
        <v>0</v>
      </c>
      <c r="G5664" s="15">
        <v>0</v>
      </c>
      <c r="H5664" s="15">
        <v>0</v>
      </c>
      <c r="I5664" s="15">
        <v>200</v>
      </c>
      <c r="J5664" s="15">
        <v>-200</v>
      </c>
      <c r="K5664" s="16">
        <v>0</v>
      </c>
      <c r="L5664" s="13" t="s">
        <v>127</v>
      </c>
    </row>
    <row r="5665" spans="1:12" ht="24">
      <c r="A5665" s="13" t="s">
        <v>482</v>
      </c>
      <c r="B5665" s="14">
        <v>45834</v>
      </c>
      <c r="C5665" s="13" t="s">
        <v>273</v>
      </c>
      <c r="D5665" s="13" t="s">
        <v>76</v>
      </c>
      <c r="E5665" s="13" t="s">
        <v>18</v>
      </c>
      <c r="F5665" s="15">
        <v>0</v>
      </c>
      <c r="G5665" s="15">
        <v>3000</v>
      </c>
      <c r="H5665" s="15">
        <v>3000</v>
      </c>
      <c r="I5665" s="15">
        <v>4906.9399999999996</v>
      </c>
      <c r="J5665" s="15">
        <v>-1906.94</v>
      </c>
      <c r="K5665" s="16">
        <v>-0.63564666999999997</v>
      </c>
      <c r="L5665" s="13" t="s">
        <v>4201</v>
      </c>
    </row>
    <row r="5666" spans="1:12" ht="24">
      <c r="A5666" s="13" t="s">
        <v>2997</v>
      </c>
      <c r="B5666" s="14">
        <v>45834</v>
      </c>
      <c r="C5666" s="13" t="s">
        <v>3967</v>
      </c>
      <c r="D5666" s="13" t="s">
        <v>45</v>
      </c>
      <c r="E5666" s="13" t="s">
        <v>33</v>
      </c>
      <c r="F5666" s="15">
        <v>0</v>
      </c>
      <c r="G5666" s="15">
        <v>0</v>
      </c>
      <c r="H5666" s="15">
        <v>0</v>
      </c>
      <c r="I5666" s="15">
        <v>250.51</v>
      </c>
      <c r="J5666" s="15">
        <v>-250.51</v>
      </c>
      <c r="K5666" s="16">
        <v>0</v>
      </c>
      <c r="L5666" s="13" t="s">
        <v>77</v>
      </c>
    </row>
    <row r="5667" spans="1:12" ht="24">
      <c r="A5667" s="13" t="s">
        <v>5165</v>
      </c>
      <c r="B5667" s="14">
        <v>45834</v>
      </c>
      <c r="C5667" s="13" t="s">
        <v>5166</v>
      </c>
      <c r="D5667" s="13" t="s">
        <v>15</v>
      </c>
      <c r="E5667" s="13" t="s">
        <v>18</v>
      </c>
      <c r="F5667" s="15">
        <v>38549.33</v>
      </c>
      <c r="G5667" s="15">
        <v>0</v>
      </c>
      <c r="H5667" s="15">
        <v>38549.33</v>
      </c>
      <c r="I5667" s="15">
        <v>30339.67</v>
      </c>
      <c r="J5667" s="15">
        <v>8209.66</v>
      </c>
      <c r="K5667" s="16">
        <v>0.21296504999999999</v>
      </c>
      <c r="L5667" s="13" t="s">
        <v>581</v>
      </c>
    </row>
    <row r="5668" spans="1:12">
      <c r="A5668" s="13" t="s">
        <v>3594</v>
      </c>
      <c r="B5668" s="14">
        <v>45834</v>
      </c>
      <c r="C5668" s="13" t="s">
        <v>1529</v>
      </c>
      <c r="D5668" s="13" t="s">
        <v>76</v>
      </c>
      <c r="E5668" s="13" t="s">
        <v>18</v>
      </c>
      <c r="F5668" s="15">
        <v>0</v>
      </c>
      <c r="G5668" s="15">
        <v>0</v>
      </c>
      <c r="H5668" s="15">
        <v>0</v>
      </c>
      <c r="I5668" s="15">
        <v>250</v>
      </c>
      <c r="J5668" s="15">
        <v>-250</v>
      </c>
      <c r="K5668" s="16">
        <v>0</v>
      </c>
      <c r="L5668" s="13" t="s">
        <v>238</v>
      </c>
    </row>
    <row r="5669" spans="1:12" ht="24">
      <c r="A5669" s="13" t="s">
        <v>1129</v>
      </c>
      <c r="B5669" s="14">
        <v>45834</v>
      </c>
      <c r="C5669" s="13" t="s">
        <v>100</v>
      </c>
      <c r="D5669" s="13" t="s">
        <v>15</v>
      </c>
      <c r="E5669" s="13" t="s">
        <v>18</v>
      </c>
      <c r="F5669" s="15">
        <v>0</v>
      </c>
      <c r="G5669" s="15">
        <v>0</v>
      </c>
      <c r="H5669" s="15">
        <v>0</v>
      </c>
      <c r="I5669" s="15">
        <v>132.66</v>
      </c>
      <c r="J5669" s="15">
        <v>-132.66</v>
      </c>
      <c r="K5669" s="16">
        <v>0</v>
      </c>
      <c r="L5669" s="13" t="s">
        <v>234</v>
      </c>
    </row>
    <row r="5670" spans="1:12">
      <c r="A5670" s="13" t="s">
        <v>1045</v>
      </c>
      <c r="B5670" s="14">
        <v>45834</v>
      </c>
      <c r="C5670" s="13" t="s">
        <v>62</v>
      </c>
      <c r="D5670" s="13" t="s">
        <v>15</v>
      </c>
      <c r="E5670" s="13" t="s">
        <v>18</v>
      </c>
      <c r="F5670" s="15">
        <v>0</v>
      </c>
      <c r="G5670" s="15">
        <v>2100</v>
      </c>
      <c r="H5670" s="15">
        <v>2100</v>
      </c>
      <c r="I5670" s="15">
        <v>1517.68</v>
      </c>
      <c r="J5670" s="15">
        <v>582.32000000000005</v>
      </c>
      <c r="K5670" s="16">
        <v>0.27729524</v>
      </c>
      <c r="L5670" s="13" t="s">
        <v>238</v>
      </c>
    </row>
    <row r="5671" spans="1:12" ht="36">
      <c r="A5671" s="13" t="s">
        <v>2123</v>
      </c>
      <c r="B5671" s="14">
        <v>45834</v>
      </c>
      <c r="C5671" s="13" t="s">
        <v>2108</v>
      </c>
      <c r="D5671" s="13" t="s">
        <v>59</v>
      </c>
      <c r="E5671" s="13" t="s">
        <v>18</v>
      </c>
      <c r="F5671" s="15">
        <v>0</v>
      </c>
      <c r="G5671" s="15">
        <v>0</v>
      </c>
      <c r="H5671" s="15">
        <v>0</v>
      </c>
      <c r="I5671" s="15">
        <v>123.18</v>
      </c>
      <c r="J5671" s="15">
        <v>-123.18</v>
      </c>
      <c r="K5671" s="16">
        <v>0</v>
      </c>
      <c r="L5671" s="13" t="s">
        <v>4201</v>
      </c>
    </row>
    <row r="5672" spans="1:12">
      <c r="A5672" s="13" t="s">
        <v>3233</v>
      </c>
      <c r="B5672" s="14">
        <v>45834</v>
      </c>
      <c r="C5672" s="13" t="s">
        <v>3234</v>
      </c>
      <c r="D5672" s="13" t="s">
        <v>15</v>
      </c>
      <c r="E5672" s="13" t="s">
        <v>18</v>
      </c>
      <c r="F5672" s="15">
        <v>0</v>
      </c>
      <c r="G5672" s="15">
        <v>0</v>
      </c>
      <c r="H5672" s="15">
        <v>0</v>
      </c>
      <c r="I5672" s="15">
        <v>100.68</v>
      </c>
      <c r="J5672" s="15">
        <v>-100.68</v>
      </c>
      <c r="K5672" s="16">
        <v>0</v>
      </c>
      <c r="L5672" s="13" t="s">
        <v>3067</v>
      </c>
    </row>
    <row r="5673" spans="1:12" ht="24">
      <c r="A5673" s="13" t="s">
        <v>4262</v>
      </c>
      <c r="B5673" s="14">
        <v>45834</v>
      </c>
      <c r="C5673" s="13" t="s">
        <v>95</v>
      </c>
      <c r="D5673" s="13" t="s">
        <v>70</v>
      </c>
      <c r="E5673" s="13" t="s">
        <v>24</v>
      </c>
      <c r="F5673" s="15">
        <v>0</v>
      </c>
      <c r="G5673" s="15">
        <v>0</v>
      </c>
      <c r="H5673" s="15">
        <v>0</v>
      </c>
      <c r="I5673" s="15">
        <v>-356.25</v>
      </c>
      <c r="J5673" s="15">
        <v>356.25</v>
      </c>
      <c r="K5673" s="16">
        <v>0</v>
      </c>
      <c r="L5673" s="13" t="s">
        <v>243</v>
      </c>
    </row>
    <row r="5674" spans="1:12" ht="24">
      <c r="A5674" s="13" t="s">
        <v>2482</v>
      </c>
      <c r="B5674" s="14">
        <v>45834</v>
      </c>
      <c r="C5674" s="13" t="s">
        <v>295</v>
      </c>
      <c r="D5674" s="13" t="s">
        <v>59</v>
      </c>
      <c r="E5674" s="13" t="s">
        <v>18</v>
      </c>
      <c r="F5674" s="15">
        <v>0</v>
      </c>
      <c r="G5674" s="15">
        <v>0</v>
      </c>
      <c r="H5674" s="15">
        <v>0</v>
      </c>
      <c r="I5674" s="15">
        <v>84.72</v>
      </c>
      <c r="J5674" s="15">
        <v>-84.72</v>
      </c>
      <c r="K5674" s="16">
        <v>0</v>
      </c>
      <c r="L5674" s="13" t="s">
        <v>3259</v>
      </c>
    </row>
    <row r="5675" spans="1:12">
      <c r="A5675" s="13" t="s">
        <v>2547</v>
      </c>
      <c r="B5675" s="14">
        <v>45834</v>
      </c>
      <c r="C5675" s="13" t="s">
        <v>2092</v>
      </c>
      <c r="D5675" s="13" t="s">
        <v>76</v>
      </c>
      <c r="E5675" s="13" t="s">
        <v>18</v>
      </c>
      <c r="F5675" s="15">
        <v>0</v>
      </c>
      <c r="G5675" s="15">
        <v>0</v>
      </c>
      <c r="H5675" s="15">
        <v>0</v>
      </c>
      <c r="I5675" s="15">
        <v>240</v>
      </c>
      <c r="J5675" s="15">
        <v>-240</v>
      </c>
      <c r="K5675" s="16">
        <v>0</v>
      </c>
      <c r="L5675" s="13" t="s">
        <v>237</v>
      </c>
    </row>
    <row r="5676" spans="1:12" ht="36">
      <c r="A5676" s="13" t="s">
        <v>4059</v>
      </c>
      <c r="B5676" s="14">
        <v>45834</v>
      </c>
      <c r="C5676" s="13" t="s">
        <v>446</v>
      </c>
      <c r="D5676" s="13" t="s">
        <v>181</v>
      </c>
      <c r="E5676" s="13" t="s">
        <v>18</v>
      </c>
      <c r="F5676" s="15">
        <v>0</v>
      </c>
      <c r="G5676" s="15">
        <v>0</v>
      </c>
      <c r="H5676" s="15">
        <v>0</v>
      </c>
      <c r="I5676" s="15">
        <v>294.12</v>
      </c>
      <c r="J5676" s="15">
        <v>-294.12</v>
      </c>
      <c r="K5676" s="16">
        <v>0</v>
      </c>
      <c r="L5676" s="13" t="s">
        <v>181</v>
      </c>
    </row>
    <row r="5677" spans="1:12" ht="36">
      <c r="A5677" s="13" t="s">
        <v>2579</v>
      </c>
      <c r="B5677" s="14">
        <v>45834</v>
      </c>
      <c r="C5677" s="13" t="s">
        <v>2560</v>
      </c>
      <c r="D5677" s="13" t="s">
        <v>371</v>
      </c>
      <c r="E5677" s="13" t="s">
        <v>18</v>
      </c>
      <c r="F5677" s="15">
        <v>0</v>
      </c>
      <c r="G5677" s="15">
        <v>0</v>
      </c>
      <c r="H5677" s="15">
        <v>0</v>
      </c>
      <c r="I5677" s="15">
        <v>494.13</v>
      </c>
      <c r="J5677" s="15">
        <v>-494.13</v>
      </c>
      <c r="K5677" s="16">
        <v>0</v>
      </c>
      <c r="L5677" s="13" t="s">
        <v>2166</v>
      </c>
    </row>
    <row r="5678" spans="1:12" ht="24">
      <c r="A5678" s="13" t="s">
        <v>5167</v>
      </c>
      <c r="B5678" s="14">
        <v>45834</v>
      </c>
      <c r="C5678" s="13" t="s">
        <v>132</v>
      </c>
      <c r="D5678" s="13" t="s">
        <v>15</v>
      </c>
      <c r="E5678" s="13" t="s">
        <v>18</v>
      </c>
      <c r="F5678" s="15">
        <v>46945</v>
      </c>
      <c r="G5678" s="15">
        <v>0</v>
      </c>
      <c r="H5678" s="15">
        <v>46945</v>
      </c>
      <c r="I5678" s="15">
        <v>35946.639999999999</v>
      </c>
      <c r="J5678" s="15">
        <v>10998.36</v>
      </c>
      <c r="K5678" s="16">
        <v>0.23428182</v>
      </c>
      <c r="L5678" s="13" t="s">
        <v>240</v>
      </c>
    </row>
    <row r="5679" spans="1:12" ht="36">
      <c r="A5679" s="13" t="s">
        <v>5168</v>
      </c>
      <c r="B5679" s="14">
        <v>45834</v>
      </c>
      <c r="C5679" s="13" t="s">
        <v>2727</v>
      </c>
      <c r="D5679" s="13" t="s">
        <v>70</v>
      </c>
      <c r="E5679" s="13" t="s">
        <v>24</v>
      </c>
      <c r="F5679" s="15">
        <v>1376.92</v>
      </c>
      <c r="G5679" s="15">
        <v>0</v>
      </c>
      <c r="H5679" s="15">
        <v>1376.92</v>
      </c>
      <c r="I5679" s="15">
        <v>0</v>
      </c>
      <c r="J5679" s="15">
        <v>1376.92</v>
      </c>
      <c r="K5679" s="16">
        <v>1</v>
      </c>
      <c r="L5679" s="13" t="s">
        <v>70</v>
      </c>
    </row>
    <row r="5680" spans="1:12" ht="24">
      <c r="A5680" s="13" t="s">
        <v>4266</v>
      </c>
      <c r="B5680" s="14">
        <v>45834</v>
      </c>
      <c r="C5680" s="13" t="s">
        <v>95</v>
      </c>
      <c r="D5680" s="13" t="s">
        <v>70</v>
      </c>
      <c r="E5680" s="13" t="s">
        <v>24</v>
      </c>
      <c r="F5680" s="15">
        <v>0</v>
      </c>
      <c r="G5680" s="15">
        <v>0</v>
      </c>
      <c r="H5680" s="15">
        <v>0</v>
      </c>
      <c r="I5680" s="15">
        <v>-75</v>
      </c>
      <c r="J5680" s="15">
        <v>75</v>
      </c>
      <c r="K5680" s="16">
        <v>0</v>
      </c>
      <c r="L5680" s="13" t="s">
        <v>243</v>
      </c>
    </row>
    <row r="5681" spans="1:12" ht="36">
      <c r="A5681" s="13" t="s">
        <v>4719</v>
      </c>
      <c r="B5681" s="14">
        <v>45834</v>
      </c>
      <c r="C5681" s="13" t="s">
        <v>2108</v>
      </c>
      <c r="D5681" s="13" t="s">
        <v>59</v>
      </c>
      <c r="E5681" s="13" t="s">
        <v>18</v>
      </c>
      <c r="F5681" s="15">
        <v>38018.1</v>
      </c>
      <c r="G5681" s="15">
        <v>0</v>
      </c>
      <c r="H5681" s="15">
        <v>38018.1</v>
      </c>
      <c r="I5681" s="15">
        <v>29308.080000000002</v>
      </c>
      <c r="J5681" s="15">
        <v>8710.02</v>
      </c>
      <c r="K5681" s="16">
        <v>0.22910193000000001</v>
      </c>
      <c r="L5681" s="13" t="s">
        <v>4201</v>
      </c>
    </row>
    <row r="5682" spans="1:12" ht="24">
      <c r="A5682" s="13" t="s">
        <v>4729</v>
      </c>
      <c r="B5682" s="14">
        <v>45834</v>
      </c>
      <c r="C5682" s="13" t="s">
        <v>170</v>
      </c>
      <c r="D5682" s="13" t="s">
        <v>81</v>
      </c>
      <c r="E5682" s="13" t="s">
        <v>24</v>
      </c>
      <c r="F5682" s="15">
        <v>0</v>
      </c>
      <c r="G5682" s="15">
        <v>257.27999999999997</v>
      </c>
      <c r="H5682" s="15">
        <v>257.27999999999997</v>
      </c>
      <c r="I5682" s="15">
        <v>-423.1</v>
      </c>
      <c r="J5682" s="15">
        <v>680.38</v>
      </c>
      <c r="K5682" s="16">
        <v>2.64451182</v>
      </c>
      <c r="L5682" s="13" t="s">
        <v>247</v>
      </c>
    </row>
    <row r="5683" spans="1:12" ht="36">
      <c r="A5683" s="13" t="s">
        <v>5084</v>
      </c>
      <c r="B5683" s="14">
        <v>45834</v>
      </c>
      <c r="C5683" s="13" t="s">
        <v>89</v>
      </c>
      <c r="D5683" s="13" t="s">
        <v>39</v>
      </c>
      <c r="E5683" s="13" t="s">
        <v>33</v>
      </c>
      <c r="F5683" s="15">
        <v>0</v>
      </c>
      <c r="G5683" s="15">
        <v>0</v>
      </c>
      <c r="H5683" s="15">
        <v>0</v>
      </c>
      <c r="I5683" s="15">
        <v>-152.59</v>
      </c>
      <c r="J5683" s="15">
        <v>152.59</v>
      </c>
      <c r="K5683" s="16">
        <v>0</v>
      </c>
      <c r="L5683" s="13" t="s">
        <v>117</v>
      </c>
    </row>
    <row r="5684" spans="1:12" ht="36">
      <c r="A5684" s="13" t="s">
        <v>5169</v>
      </c>
      <c r="B5684" s="14">
        <v>45834</v>
      </c>
      <c r="C5684" s="13" t="s">
        <v>121</v>
      </c>
      <c r="D5684" s="13" t="s">
        <v>120</v>
      </c>
      <c r="E5684" s="13" t="s">
        <v>24</v>
      </c>
      <c r="F5684" s="15">
        <v>8449.4</v>
      </c>
      <c r="G5684" s="15">
        <v>0</v>
      </c>
      <c r="H5684" s="15">
        <v>8449.4</v>
      </c>
      <c r="I5684" s="15">
        <v>7988.83</v>
      </c>
      <c r="J5684" s="15">
        <v>460.57</v>
      </c>
      <c r="K5684" s="16">
        <v>5.4509200000000001E-2</v>
      </c>
      <c r="L5684" s="13" t="s">
        <v>2753</v>
      </c>
    </row>
    <row r="5685" spans="1:12" ht="24">
      <c r="A5685" s="13" t="s">
        <v>5170</v>
      </c>
      <c r="B5685" s="14">
        <v>45834</v>
      </c>
      <c r="C5685" s="13" t="s">
        <v>273</v>
      </c>
      <c r="D5685" s="13" t="s">
        <v>76</v>
      </c>
      <c r="E5685" s="13" t="s">
        <v>18</v>
      </c>
      <c r="F5685" s="15">
        <v>5948.25</v>
      </c>
      <c r="G5685" s="15">
        <v>0</v>
      </c>
      <c r="H5685" s="15">
        <v>5948.25</v>
      </c>
      <c r="I5685" s="15">
        <v>4444.97</v>
      </c>
      <c r="J5685" s="15">
        <v>1503.28</v>
      </c>
      <c r="K5685" s="16">
        <v>0.25272643</v>
      </c>
      <c r="L5685" s="13" t="s">
        <v>4202</v>
      </c>
    </row>
    <row r="5686" spans="1:12" ht="36">
      <c r="A5686" s="13" t="s">
        <v>5171</v>
      </c>
      <c r="B5686" s="14">
        <v>45834</v>
      </c>
      <c r="C5686" s="13" t="s">
        <v>201</v>
      </c>
      <c r="D5686" s="13" t="s">
        <v>4202</v>
      </c>
      <c r="E5686" s="13" t="s">
        <v>18</v>
      </c>
      <c r="F5686" s="15">
        <v>6562.42</v>
      </c>
      <c r="G5686" s="15">
        <v>0</v>
      </c>
      <c r="H5686" s="15">
        <v>6562.42</v>
      </c>
      <c r="I5686" s="15">
        <v>4765.46</v>
      </c>
      <c r="J5686" s="15">
        <v>1796.96</v>
      </c>
      <c r="K5686" s="16">
        <v>0.27382581</v>
      </c>
      <c r="L5686" s="13" t="s">
        <v>4201</v>
      </c>
    </row>
    <row r="5687" spans="1:12" ht="24">
      <c r="A5687" s="13" t="s">
        <v>4048</v>
      </c>
      <c r="B5687" s="14">
        <v>45834</v>
      </c>
      <c r="C5687" s="13" t="s">
        <v>273</v>
      </c>
      <c r="D5687" s="13" t="s">
        <v>76</v>
      </c>
      <c r="E5687" s="13" t="s">
        <v>18</v>
      </c>
      <c r="F5687" s="15">
        <v>0</v>
      </c>
      <c r="G5687" s="15">
        <v>0</v>
      </c>
      <c r="H5687" s="15">
        <v>0</v>
      </c>
      <c r="I5687" s="15">
        <v>0</v>
      </c>
      <c r="J5687" s="15">
        <v>0</v>
      </c>
      <c r="K5687" s="16">
        <v>0</v>
      </c>
      <c r="L5687" s="13" t="s">
        <v>272</v>
      </c>
    </row>
    <row r="5688" spans="1:12" ht="24">
      <c r="A5688" s="13" t="s">
        <v>5172</v>
      </c>
      <c r="B5688" s="14">
        <v>45834</v>
      </c>
      <c r="C5688" s="13" t="s">
        <v>146</v>
      </c>
      <c r="D5688" s="13" t="s">
        <v>76</v>
      </c>
      <c r="E5688" s="13" t="s">
        <v>18</v>
      </c>
      <c r="F5688" s="15">
        <v>10876</v>
      </c>
      <c r="G5688" s="15">
        <v>0</v>
      </c>
      <c r="H5688" s="15">
        <v>10876</v>
      </c>
      <c r="I5688" s="15">
        <v>8535.51</v>
      </c>
      <c r="J5688" s="15">
        <v>2340.4899999999998</v>
      </c>
      <c r="K5688" s="16">
        <v>0.21519768</v>
      </c>
      <c r="L5688" s="13" t="s">
        <v>1738</v>
      </c>
    </row>
    <row r="5689" spans="1:12" ht="24">
      <c r="A5689" s="13" t="s">
        <v>4813</v>
      </c>
      <c r="B5689" s="14">
        <v>45834</v>
      </c>
      <c r="C5689" s="13" t="s">
        <v>297</v>
      </c>
      <c r="D5689" s="13" t="s">
        <v>70</v>
      </c>
      <c r="E5689" s="13" t="s">
        <v>24</v>
      </c>
      <c r="F5689" s="15">
        <v>0</v>
      </c>
      <c r="G5689" s="15">
        <v>0</v>
      </c>
      <c r="H5689" s="15">
        <v>0</v>
      </c>
      <c r="I5689" s="15">
        <v>-237.2</v>
      </c>
      <c r="J5689" s="15">
        <v>237.2</v>
      </c>
      <c r="K5689" s="16">
        <v>0</v>
      </c>
      <c r="L5689" s="13" t="s">
        <v>239</v>
      </c>
    </row>
    <row r="5690" spans="1:12">
      <c r="A5690" s="13" t="s">
        <v>5158</v>
      </c>
      <c r="B5690" s="14">
        <v>45834</v>
      </c>
      <c r="C5690" s="13" t="s">
        <v>653</v>
      </c>
      <c r="D5690" s="13" t="s">
        <v>106</v>
      </c>
      <c r="E5690" s="13" t="s">
        <v>33</v>
      </c>
      <c r="F5690" s="15">
        <v>0</v>
      </c>
      <c r="G5690" s="15">
        <v>0</v>
      </c>
      <c r="H5690" s="15">
        <v>0</v>
      </c>
      <c r="I5690" s="15">
        <v>-19.32</v>
      </c>
      <c r="J5690" s="15">
        <v>19.32</v>
      </c>
      <c r="K5690" s="16">
        <v>0</v>
      </c>
      <c r="L5690" s="13" t="s">
        <v>142</v>
      </c>
    </row>
    <row r="5691" spans="1:12">
      <c r="A5691" s="13" t="s">
        <v>5173</v>
      </c>
      <c r="B5691" s="14">
        <v>45834</v>
      </c>
      <c r="C5691" s="13" t="s">
        <v>1957</v>
      </c>
      <c r="D5691" s="13" t="s">
        <v>59</v>
      </c>
      <c r="E5691" s="13" t="s">
        <v>18</v>
      </c>
      <c r="F5691" s="15">
        <v>120103.41</v>
      </c>
      <c r="G5691" s="15">
        <v>0</v>
      </c>
      <c r="H5691" s="15">
        <v>120103.41</v>
      </c>
      <c r="I5691" s="15">
        <v>93699.82</v>
      </c>
      <c r="J5691" s="15">
        <v>26403.59</v>
      </c>
      <c r="K5691" s="16">
        <v>0.21984047000000001</v>
      </c>
      <c r="L5691" s="13" t="s">
        <v>93</v>
      </c>
    </row>
    <row r="5692" spans="1:12" ht="36">
      <c r="A5692" s="13" t="s">
        <v>5035</v>
      </c>
      <c r="B5692" s="14">
        <v>45834</v>
      </c>
      <c r="C5692" s="13" t="s">
        <v>152</v>
      </c>
      <c r="D5692" s="13" t="s">
        <v>113</v>
      </c>
      <c r="E5692" s="13" t="s">
        <v>24</v>
      </c>
      <c r="F5692" s="15">
        <v>548.35</v>
      </c>
      <c r="G5692" s="15">
        <v>19584</v>
      </c>
      <c r="H5692" s="15">
        <v>20132.349999999999</v>
      </c>
      <c r="I5692" s="15">
        <v>17112.5</v>
      </c>
      <c r="J5692" s="15">
        <v>3019.85</v>
      </c>
      <c r="K5692" s="16">
        <v>0.14999988</v>
      </c>
      <c r="L5692" s="13" t="s">
        <v>113</v>
      </c>
    </row>
    <row r="5693" spans="1:12">
      <c r="A5693" s="13" t="s">
        <v>5174</v>
      </c>
      <c r="B5693" s="14">
        <v>45834</v>
      </c>
      <c r="C5693" s="13" t="s">
        <v>221</v>
      </c>
      <c r="D5693" s="13" t="s">
        <v>45</v>
      </c>
      <c r="E5693" s="13" t="s">
        <v>24</v>
      </c>
      <c r="F5693" s="15">
        <v>22562.36</v>
      </c>
      <c r="G5693" s="15">
        <v>0</v>
      </c>
      <c r="H5693" s="15">
        <v>22562.36</v>
      </c>
      <c r="I5693" s="15">
        <v>19373.55</v>
      </c>
      <c r="J5693" s="15">
        <v>3188.81</v>
      </c>
      <c r="K5693" s="16">
        <v>0.14133318</v>
      </c>
      <c r="L5693" s="13" t="s">
        <v>241</v>
      </c>
    </row>
    <row r="5694" spans="1:12" ht="24">
      <c r="A5694" s="13" t="s">
        <v>5151</v>
      </c>
      <c r="B5694" s="14">
        <v>45834</v>
      </c>
      <c r="C5694" s="13" t="s">
        <v>270</v>
      </c>
      <c r="D5694" s="13" t="s">
        <v>105</v>
      </c>
      <c r="E5694" s="13" t="s">
        <v>33</v>
      </c>
      <c r="F5694" s="15">
        <v>0</v>
      </c>
      <c r="G5694" s="15">
        <v>0</v>
      </c>
      <c r="H5694" s="15">
        <v>0</v>
      </c>
      <c r="I5694" s="15">
        <v>-4.25</v>
      </c>
      <c r="J5694" s="15">
        <v>4.25</v>
      </c>
      <c r="K5694" s="16">
        <v>0</v>
      </c>
      <c r="L5694" s="13" t="s">
        <v>105</v>
      </c>
    </row>
    <row r="5695" spans="1:12" ht="24">
      <c r="A5695" s="13" t="s">
        <v>5175</v>
      </c>
      <c r="B5695" s="14">
        <v>45834</v>
      </c>
      <c r="C5695" s="13" t="s">
        <v>170</v>
      </c>
      <c r="D5695" s="13" t="s">
        <v>81</v>
      </c>
      <c r="E5695" s="13" t="s">
        <v>24</v>
      </c>
      <c r="F5695" s="15">
        <v>26600</v>
      </c>
      <c r="G5695" s="15">
        <v>0</v>
      </c>
      <c r="H5695" s="15">
        <v>26600</v>
      </c>
      <c r="I5695" s="15">
        <v>18802.68</v>
      </c>
      <c r="J5695" s="15">
        <v>7797.32</v>
      </c>
      <c r="K5695" s="16">
        <v>0.29313233</v>
      </c>
      <c r="L5695" s="13" t="s">
        <v>247</v>
      </c>
    </row>
    <row r="5696" spans="1:12" ht="24">
      <c r="A5696" s="13" t="s">
        <v>5076</v>
      </c>
      <c r="B5696" s="14">
        <v>45834</v>
      </c>
      <c r="C5696" s="13" t="s">
        <v>199</v>
      </c>
      <c r="D5696" s="13" t="s">
        <v>76</v>
      </c>
      <c r="E5696" s="13" t="s">
        <v>18</v>
      </c>
      <c r="F5696" s="15">
        <v>0</v>
      </c>
      <c r="G5696" s="15">
        <v>0</v>
      </c>
      <c r="H5696" s="15">
        <v>0</v>
      </c>
      <c r="I5696" s="15">
        <v>-23.63</v>
      </c>
      <c r="J5696" s="15">
        <v>23.63</v>
      </c>
      <c r="K5696" s="16">
        <v>0</v>
      </c>
      <c r="L5696" s="13" t="s">
        <v>238</v>
      </c>
    </row>
    <row r="5697" spans="1:12">
      <c r="A5697" s="13" t="s">
        <v>4863</v>
      </c>
      <c r="B5697" s="14">
        <v>45834</v>
      </c>
      <c r="C5697" s="13" t="s">
        <v>1957</v>
      </c>
      <c r="D5697" s="13" t="s">
        <v>59</v>
      </c>
      <c r="E5697" s="13" t="s">
        <v>18</v>
      </c>
      <c r="F5697" s="15">
        <v>0</v>
      </c>
      <c r="G5697" s="15">
        <v>0</v>
      </c>
      <c r="H5697" s="15">
        <v>0</v>
      </c>
      <c r="I5697" s="15">
        <v>0</v>
      </c>
      <c r="J5697" s="15">
        <v>0</v>
      </c>
      <c r="K5697" s="16">
        <v>0</v>
      </c>
      <c r="L5697" s="13" t="s">
        <v>93</v>
      </c>
    </row>
    <row r="5698" spans="1:12" ht="24">
      <c r="A5698" s="13" t="s">
        <v>5176</v>
      </c>
      <c r="B5698" s="14">
        <v>45834</v>
      </c>
      <c r="C5698" s="13" t="s">
        <v>170</v>
      </c>
      <c r="D5698" s="13" t="s">
        <v>81</v>
      </c>
      <c r="E5698" s="13" t="s">
        <v>24</v>
      </c>
      <c r="F5698" s="15">
        <v>900</v>
      </c>
      <c r="G5698" s="15">
        <v>0</v>
      </c>
      <c r="H5698" s="15">
        <v>900</v>
      </c>
      <c r="I5698" s="15">
        <v>735.31</v>
      </c>
      <c r="J5698" s="15">
        <v>164.69</v>
      </c>
      <c r="K5698" s="16">
        <v>0.18298888999999999</v>
      </c>
      <c r="L5698" s="13" t="s">
        <v>247</v>
      </c>
    </row>
    <row r="5699" spans="1:12" ht="36">
      <c r="A5699" s="13" t="s">
        <v>5177</v>
      </c>
      <c r="B5699" s="14">
        <v>45834</v>
      </c>
      <c r="C5699" s="13" t="s">
        <v>3887</v>
      </c>
      <c r="D5699" s="13" t="s">
        <v>20</v>
      </c>
      <c r="E5699" s="13" t="s">
        <v>24</v>
      </c>
      <c r="F5699" s="15">
        <v>1651</v>
      </c>
      <c r="G5699" s="15">
        <v>0</v>
      </c>
      <c r="H5699" s="15">
        <v>1651</v>
      </c>
      <c r="I5699" s="15">
        <v>1381.4</v>
      </c>
      <c r="J5699" s="15">
        <v>269.60000000000002</v>
      </c>
      <c r="K5699" s="16">
        <v>0.16329497000000001</v>
      </c>
      <c r="L5699" s="13" t="s">
        <v>20</v>
      </c>
    </row>
    <row r="5700" spans="1:12" ht="36">
      <c r="A5700" s="13" t="s">
        <v>5178</v>
      </c>
      <c r="B5700" s="14">
        <v>45834</v>
      </c>
      <c r="C5700" s="13" t="s">
        <v>3887</v>
      </c>
      <c r="D5700" s="13" t="s">
        <v>20</v>
      </c>
      <c r="E5700" s="13" t="s">
        <v>24</v>
      </c>
      <c r="F5700" s="15">
        <v>1651</v>
      </c>
      <c r="G5700" s="15">
        <v>0</v>
      </c>
      <c r="H5700" s="15">
        <v>1651</v>
      </c>
      <c r="I5700" s="15">
        <v>1183.4000000000001</v>
      </c>
      <c r="J5700" s="15">
        <v>467.6</v>
      </c>
      <c r="K5700" s="16">
        <v>0.28322228999999999</v>
      </c>
      <c r="L5700" s="13" t="s">
        <v>20</v>
      </c>
    </row>
    <row r="5701" spans="1:12">
      <c r="A5701" s="13" t="s">
        <v>38</v>
      </c>
      <c r="B5701" s="14">
        <v>45834</v>
      </c>
      <c r="C5701" s="13" t="s">
        <v>40</v>
      </c>
      <c r="D5701" s="13" t="s">
        <v>39</v>
      </c>
      <c r="E5701" s="13" t="s">
        <v>24</v>
      </c>
      <c r="F5701" s="15">
        <v>0</v>
      </c>
      <c r="G5701" s="15">
        <v>0</v>
      </c>
      <c r="H5701" s="15">
        <v>0</v>
      </c>
      <c r="I5701" s="15">
        <v>264.60000000000002</v>
      </c>
      <c r="J5701" s="15">
        <v>-264.60000000000002</v>
      </c>
      <c r="K5701" s="16">
        <v>0</v>
      </c>
      <c r="L5701" s="13" t="s">
        <v>20</v>
      </c>
    </row>
    <row r="5702" spans="1:12">
      <c r="A5702" s="13" t="s">
        <v>2416</v>
      </c>
      <c r="B5702" s="14">
        <v>45834</v>
      </c>
      <c r="C5702" s="13" t="s">
        <v>224</v>
      </c>
      <c r="D5702" s="13" t="s">
        <v>76</v>
      </c>
      <c r="E5702" s="13" t="s">
        <v>18</v>
      </c>
      <c r="F5702" s="15">
        <v>0</v>
      </c>
      <c r="G5702" s="15">
        <v>0</v>
      </c>
      <c r="H5702" s="15">
        <v>0</v>
      </c>
      <c r="I5702" s="15">
        <v>30</v>
      </c>
      <c r="J5702" s="15">
        <v>-30</v>
      </c>
      <c r="K5702" s="16">
        <v>0</v>
      </c>
      <c r="L5702" s="13" t="s">
        <v>237</v>
      </c>
    </row>
    <row r="5703" spans="1:12" ht="36">
      <c r="A5703" s="13" t="s">
        <v>2923</v>
      </c>
      <c r="B5703" s="14">
        <v>45834</v>
      </c>
      <c r="C5703" s="13" t="s">
        <v>2924</v>
      </c>
      <c r="D5703" s="13" t="s">
        <v>70</v>
      </c>
      <c r="E5703" s="13" t="s">
        <v>24</v>
      </c>
      <c r="F5703" s="15">
        <v>0</v>
      </c>
      <c r="G5703" s="15">
        <v>0</v>
      </c>
      <c r="H5703" s="15">
        <v>0</v>
      </c>
      <c r="I5703" s="15">
        <v>-0.94</v>
      </c>
      <c r="J5703" s="15">
        <v>0.94</v>
      </c>
      <c r="K5703" s="16">
        <v>0</v>
      </c>
      <c r="L5703" s="13" t="s">
        <v>243</v>
      </c>
    </row>
    <row r="5704" spans="1:12">
      <c r="A5704" s="13" t="s">
        <v>4089</v>
      </c>
      <c r="B5704" s="14">
        <v>45834</v>
      </c>
      <c r="C5704" s="13" t="s">
        <v>4090</v>
      </c>
      <c r="D5704" s="13" t="s">
        <v>15</v>
      </c>
      <c r="E5704" s="13" t="s">
        <v>33</v>
      </c>
      <c r="F5704" s="15">
        <v>0</v>
      </c>
      <c r="G5704" s="15">
        <v>0</v>
      </c>
      <c r="H5704" s="15">
        <v>0</v>
      </c>
      <c r="I5704" s="15">
        <v>1801.7</v>
      </c>
      <c r="J5704" s="15">
        <v>-1801.7</v>
      </c>
      <c r="K5704" s="16">
        <v>0</v>
      </c>
      <c r="L5704" s="13" t="s">
        <v>142</v>
      </c>
    </row>
    <row r="5705" spans="1:12" ht="24">
      <c r="A5705" s="13" t="s">
        <v>5118</v>
      </c>
      <c r="B5705" s="14">
        <v>45834</v>
      </c>
      <c r="C5705" s="13" t="s">
        <v>5119</v>
      </c>
      <c r="D5705" s="13" t="s">
        <v>120</v>
      </c>
      <c r="E5705" s="13" t="s">
        <v>24</v>
      </c>
      <c r="F5705" s="15">
        <v>0</v>
      </c>
      <c r="G5705" s="15">
        <v>0</v>
      </c>
      <c r="H5705" s="15">
        <v>0</v>
      </c>
      <c r="I5705" s="15">
        <v>9.5500000000000007</v>
      </c>
      <c r="J5705" s="15">
        <v>-9.5500000000000007</v>
      </c>
      <c r="K5705" s="16">
        <v>0</v>
      </c>
      <c r="L5705" s="13" t="s">
        <v>120</v>
      </c>
    </row>
    <row r="5706" spans="1:12" ht="36">
      <c r="A5706" s="13" t="s">
        <v>4351</v>
      </c>
      <c r="B5706" s="14">
        <v>45834</v>
      </c>
      <c r="C5706" s="13" t="s">
        <v>3887</v>
      </c>
      <c r="D5706" s="13" t="s">
        <v>20</v>
      </c>
      <c r="E5706" s="13" t="s">
        <v>24</v>
      </c>
      <c r="F5706" s="15">
        <v>0</v>
      </c>
      <c r="G5706" s="15">
        <v>0</v>
      </c>
      <c r="H5706" s="15">
        <v>0</v>
      </c>
      <c r="I5706" s="15">
        <v>50</v>
      </c>
      <c r="J5706" s="15">
        <v>-50</v>
      </c>
      <c r="K5706" s="16">
        <v>0</v>
      </c>
      <c r="L5706" s="13" t="s">
        <v>20</v>
      </c>
    </row>
    <row r="5707" spans="1:12" ht="36">
      <c r="A5707" s="13" t="s">
        <v>4834</v>
      </c>
      <c r="B5707" s="14">
        <v>45834</v>
      </c>
      <c r="C5707" s="13" t="s">
        <v>2108</v>
      </c>
      <c r="D5707" s="13" t="s">
        <v>59</v>
      </c>
      <c r="E5707" s="13" t="s">
        <v>18</v>
      </c>
      <c r="F5707" s="15">
        <v>0</v>
      </c>
      <c r="G5707" s="15">
        <v>0</v>
      </c>
      <c r="H5707" s="15">
        <v>0</v>
      </c>
      <c r="I5707" s="15">
        <v>-39.659999999999997</v>
      </c>
      <c r="J5707" s="15">
        <v>39.659999999999997</v>
      </c>
      <c r="K5707" s="16">
        <v>0</v>
      </c>
      <c r="L5707" s="13" t="s">
        <v>4201</v>
      </c>
    </row>
    <row r="5708" spans="1:12" ht="24">
      <c r="A5708" s="13" t="s">
        <v>5179</v>
      </c>
      <c r="B5708" s="14">
        <v>45834</v>
      </c>
      <c r="C5708" s="13" t="s">
        <v>3459</v>
      </c>
      <c r="D5708" s="13" t="s">
        <v>76</v>
      </c>
      <c r="E5708" s="13" t="s">
        <v>18</v>
      </c>
      <c r="F5708" s="15">
        <v>7500</v>
      </c>
      <c r="G5708" s="15">
        <v>0</v>
      </c>
      <c r="H5708" s="15">
        <v>7500</v>
      </c>
      <c r="I5708" s="15">
        <v>5286.47</v>
      </c>
      <c r="J5708" s="15">
        <v>2213.5300000000002</v>
      </c>
      <c r="K5708" s="16">
        <v>0.29513732999999998</v>
      </c>
      <c r="L5708" s="13" t="s">
        <v>238</v>
      </c>
    </row>
    <row r="5709" spans="1:12">
      <c r="A5709" s="13" t="s">
        <v>5101</v>
      </c>
      <c r="B5709" s="14">
        <v>45834</v>
      </c>
      <c r="C5709" s="13" t="s">
        <v>21</v>
      </c>
      <c r="D5709" s="13" t="s">
        <v>20</v>
      </c>
      <c r="E5709" s="13" t="s">
        <v>24</v>
      </c>
      <c r="F5709" s="15">
        <v>0</v>
      </c>
      <c r="G5709" s="15">
        <v>0</v>
      </c>
      <c r="H5709" s="15">
        <v>0</v>
      </c>
      <c r="I5709" s="15">
        <v>-4.63</v>
      </c>
      <c r="J5709" s="15">
        <v>4.63</v>
      </c>
      <c r="K5709" s="16">
        <v>0</v>
      </c>
      <c r="L5709" s="13" t="s">
        <v>245</v>
      </c>
    </row>
    <row r="5710" spans="1:12" ht="36">
      <c r="A5710" s="13" t="s">
        <v>5180</v>
      </c>
      <c r="B5710" s="14">
        <v>45834</v>
      </c>
      <c r="C5710" s="13" t="s">
        <v>3887</v>
      </c>
      <c r="D5710" s="13" t="s">
        <v>20</v>
      </c>
      <c r="E5710" s="13" t="s">
        <v>24</v>
      </c>
      <c r="F5710" s="15">
        <v>1651</v>
      </c>
      <c r="G5710" s="15">
        <v>0</v>
      </c>
      <c r="H5710" s="15">
        <v>1651</v>
      </c>
      <c r="I5710" s="15">
        <v>1183.4000000000001</v>
      </c>
      <c r="J5710" s="15">
        <v>467.6</v>
      </c>
      <c r="K5710" s="16">
        <v>0.28322228999999999</v>
      </c>
      <c r="L5710" s="13" t="s">
        <v>20</v>
      </c>
    </row>
    <row r="5711" spans="1:12" ht="24">
      <c r="A5711" s="13" t="s">
        <v>5181</v>
      </c>
      <c r="B5711" s="14">
        <v>45834</v>
      </c>
      <c r="C5711" s="13" t="s">
        <v>3186</v>
      </c>
      <c r="D5711" s="13" t="s">
        <v>45</v>
      </c>
      <c r="E5711" s="13" t="s">
        <v>24</v>
      </c>
      <c r="F5711" s="15">
        <v>300</v>
      </c>
      <c r="G5711" s="15">
        <v>0</v>
      </c>
      <c r="H5711" s="15">
        <v>300</v>
      </c>
      <c r="I5711" s="15">
        <v>235.3</v>
      </c>
      <c r="J5711" s="15">
        <v>64.7</v>
      </c>
      <c r="K5711" s="16">
        <v>0.21566667</v>
      </c>
      <c r="L5711" s="13" t="s">
        <v>241</v>
      </c>
    </row>
    <row r="5712" spans="1:12" ht="36">
      <c r="A5712" s="13" t="s">
        <v>5182</v>
      </c>
      <c r="B5712" s="14">
        <v>45834</v>
      </c>
      <c r="C5712" s="13" t="s">
        <v>3887</v>
      </c>
      <c r="D5712" s="13" t="s">
        <v>20</v>
      </c>
      <c r="E5712" s="13" t="s">
        <v>24</v>
      </c>
      <c r="F5712" s="15">
        <v>2309.02</v>
      </c>
      <c r="G5712" s="15">
        <v>0</v>
      </c>
      <c r="H5712" s="15">
        <v>2309.02</v>
      </c>
      <c r="I5712" s="15">
        <v>1747.66</v>
      </c>
      <c r="J5712" s="15">
        <v>561.36</v>
      </c>
      <c r="K5712" s="16">
        <v>0.24311613000000001</v>
      </c>
      <c r="L5712" s="13" t="s">
        <v>20</v>
      </c>
    </row>
    <row r="5713" spans="1:12" ht="36">
      <c r="A5713" s="13" t="s">
        <v>5183</v>
      </c>
      <c r="B5713" s="14">
        <v>45834</v>
      </c>
      <c r="C5713" s="13" t="s">
        <v>3887</v>
      </c>
      <c r="D5713" s="13" t="s">
        <v>20</v>
      </c>
      <c r="E5713" s="13" t="s">
        <v>24</v>
      </c>
      <c r="F5713" s="15">
        <v>2309.02</v>
      </c>
      <c r="G5713" s="15">
        <v>0</v>
      </c>
      <c r="H5713" s="15">
        <v>2309.02</v>
      </c>
      <c r="I5713" s="15">
        <v>1747.66</v>
      </c>
      <c r="J5713" s="15">
        <v>561.36</v>
      </c>
      <c r="K5713" s="16">
        <v>0.24311613000000001</v>
      </c>
      <c r="L5713" s="13" t="s">
        <v>20</v>
      </c>
    </row>
    <row r="5714" spans="1:12" ht="24">
      <c r="A5714" s="13" t="s">
        <v>3484</v>
      </c>
      <c r="B5714" s="14">
        <v>45835</v>
      </c>
      <c r="C5714" s="13" t="s">
        <v>143</v>
      </c>
      <c r="D5714" s="13" t="s">
        <v>15</v>
      </c>
      <c r="E5714" s="13" t="s">
        <v>18</v>
      </c>
      <c r="F5714" s="15">
        <v>0</v>
      </c>
      <c r="G5714" s="15">
        <v>0</v>
      </c>
      <c r="H5714" s="15">
        <v>0</v>
      </c>
      <c r="I5714" s="15">
        <v>-231.6</v>
      </c>
      <c r="J5714" s="15">
        <v>231.6</v>
      </c>
      <c r="K5714" s="16">
        <v>0</v>
      </c>
      <c r="L5714" s="13" t="s">
        <v>240</v>
      </c>
    </row>
    <row r="5715" spans="1:12" ht="36">
      <c r="A5715" s="13" t="s">
        <v>3180</v>
      </c>
      <c r="B5715" s="14">
        <v>45835</v>
      </c>
      <c r="C5715" s="13" t="s">
        <v>365</v>
      </c>
      <c r="D5715" s="13" t="s">
        <v>70</v>
      </c>
      <c r="E5715" s="13" t="s">
        <v>24</v>
      </c>
      <c r="F5715" s="15">
        <v>0</v>
      </c>
      <c r="G5715" s="15">
        <v>0</v>
      </c>
      <c r="H5715" s="15">
        <v>0</v>
      </c>
      <c r="I5715" s="15">
        <v>829.98</v>
      </c>
      <c r="J5715" s="15">
        <v>-829.98</v>
      </c>
      <c r="K5715" s="16">
        <v>0</v>
      </c>
      <c r="L5715" s="13" t="s">
        <v>239</v>
      </c>
    </row>
    <row r="5716" spans="1:12" ht="24">
      <c r="A5716" s="13" t="s">
        <v>284</v>
      </c>
      <c r="B5716" s="14">
        <v>45835</v>
      </c>
      <c r="C5716" s="13" t="s">
        <v>146</v>
      </c>
      <c r="D5716" s="13" t="s">
        <v>76</v>
      </c>
      <c r="E5716" s="13" t="s">
        <v>18</v>
      </c>
      <c r="F5716" s="15">
        <v>0</v>
      </c>
      <c r="G5716" s="15">
        <v>19688.009999999998</v>
      </c>
      <c r="H5716" s="15">
        <v>19688.009999999998</v>
      </c>
      <c r="I5716" s="15">
        <v>14753.84</v>
      </c>
      <c r="J5716" s="15">
        <v>4934.17</v>
      </c>
      <c r="K5716" s="16">
        <v>0.25061802</v>
      </c>
      <c r="L5716" s="13" t="s">
        <v>127</v>
      </c>
    </row>
    <row r="5717" spans="1:12" ht="24">
      <c r="A5717" s="13" t="s">
        <v>3332</v>
      </c>
      <c r="B5717" s="14">
        <v>45835</v>
      </c>
      <c r="C5717" s="13" t="s">
        <v>273</v>
      </c>
      <c r="D5717" s="13" t="s">
        <v>76</v>
      </c>
      <c r="E5717" s="13" t="s">
        <v>18</v>
      </c>
      <c r="F5717" s="15">
        <v>0</v>
      </c>
      <c r="G5717" s="15">
        <v>0</v>
      </c>
      <c r="H5717" s="15">
        <v>0</v>
      </c>
      <c r="I5717" s="15">
        <v>725</v>
      </c>
      <c r="J5717" s="15">
        <v>-725</v>
      </c>
      <c r="K5717" s="16">
        <v>0</v>
      </c>
      <c r="L5717" s="13" t="s">
        <v>4201</v>
      </c>
    </row>
    <row r="5718" spans="1:12" ht="36">
      <c r="A5718" s="13" t="s">
        <v>492</v>
      </c>
      <c r="B5718" s="14">
        <v>45835</v>
      </c>
      <c r="C5718" s="13" t="s">
        <v>125</v>
      </c>
      <c r="D5718" s="13" t="s">
        <v>15</v>
      </c>
      <c r="E5718" s="13" t="s">
        <v>18</v>
      </c>
      <c r="F5718" s="15">
        <v>0</v>
      </c>
      <c r="G5718" s="15">
        <v>-1222.98</v>
      </c>
      <c r="H5718" s="15">
        <v>-1222.98</v>
      </c>
      <c r="I5718" s="15">
        <v>-1222.98</v>
      </c>
      <c r="J5718" s="15">
        <v>0</v>
      </c>
      <c r="K5718" s="16">
        <v>0</v>
      </c>
      <c r="L5718" s="13" t="s">
        <v>240</v>
      </c>
    </row>
    <row r="5719" spans="1:12" ht="24">
      <c r="A5719" s="13" t="s">
        <v>412</v>
      </c>
      <c r="B5719" s="14">
        <v>45835</v>
      </c>
      <c r="C5719" s="13" t="s">
        <v>331</v>
      </c>
      <c r="D5719" s="13" t="s">
        <v>76</v>
      </c>
      <c r="E5719" s="13" t="s">
        <v>18</v>
      </c>
      <c r="F5719" s="15">
        <v>0</v>
      </c>
      <c r="G5719" s="15">
        <v>1840</v>
      </c>
      <c r="H5719" s="15">
        <v>1840</v>
      </c>
      <c r="I5719" s="15">
        <v>1318.59</v>
      </c>
      <c r="J5719" s="15">
        <v>521.41</v>
      </c>
      <c r="K5719" s="16">
        <v>0.28337499999999999</v>
      </c>
      <c r="L5719" s="13" t="s">
        <v>127</v>
      </c>
    </row>
    <row r="5720" spans="1:12" ht="24">
      <c r="A5720" s="13" t="s">
        <v>482</v>
      </c>
      <c r="B5720" s="14">
        <v>45835</v>
      </c>
      <c r="C5720" s="13" t="s">
        <v>273</v>
      </c>
      <c r="D5720" s="13" t="s">
        <v>76</v>
      </c>
      <c r="E5720" s="13" t="s">
        <v>18</v>
      </c>
      <c r="F5720" s="15">
        <v>0</v>
      </c>
      <c r="G5720" s="15">
        <v>0</v>
      </c>
      <c r="H5720" s="15">
        <v>0</v>
      </c>
      <c r="I5720" s="15">
        <v>-2265.3000000000002</v>
      </c>
      <c r="J5720" s="15">
        <v>2265.3000000000002</v>
      </c>
      <c r="K5720" s="16">
        <v>0</v>
      </c>
      <c r="L5720" s="13" t="s">
        <v>4201</v>
      </c>
    </row>
    <row r="5721" spans="1:12" ht="36">
      <c r="A5721" s="13" t="s">
        <v>2914</v>
      </c>
      <c r="B5721" s="14">
        <v>45835</v>
      </c>
      <c r="C5721" s="13" t="s">
        <v>1927</v>
      </c>
      <c r="D5721" s="13" t="s">
        <v>76</v>
      </c>
      <c r="E5721" s="13" t="s">
        <v>18</v>
      </c>
      <c r="F5721" s="15">
        <v>0</v>
      </c>
      <c r="G5721" s="15">
        <v>0</v>
      </c>
      <c r="H5721" s="15">
        <v>0</v>
      </c>
      <c r="I5721" s="15">
        <v>300</v>
      </c>
      <c r="J5721" s="15">
        <v>-300</v>
      </c>
      <c r="K5721" s="16">
        <v>0</v>
      </c>
      <c r="L5721" s="13" t="s">
        <v>238</v>
      </c>
    </row>
    <row r="5722" spans="1:12">
      <c r="A5722" s="13" t="s">
        <v>5184</v>
      </c>
      <c r="B5722" s="14">
        <v>45835</v>
      </c>
      <c r="C5722" s="13" t="s">
        <v>561</v>
      </c>
      <c r="D5722" s="13" t="s">
        <v>45</v>
      </c>
      <c r="E5722" s="13" t="s">
        <v>24</v>
      </c>
      <c r="F5722" s="15">
        <v>0</v>
      </c>
      <c r="G5722" s="15">
        <v>0</v>
      </c>
      <c r="H5722" s="15">
        <v>0</v>
      </c>
      <c r="I5722" s="15">
        <v>3587.5</v>
      </c>
      <c r="J5722" s="15">
        <v>-3587.5</v>
      </c>
      <c r="K5722" s="16">
        <v>0</v>
      </c>
      <c r="L5722" s="13" t="s">
        <v>237</v>
      </c>
    </row>
    <row r="5723" spans="1:12" ht="36">
      <c r="A5723" s="13" t="s">
        <v>4203</v>
      </c>
      <c r="B5723" s="14">
        <v>45835</v>
      </c>
      <c r="C5723" s="13" t="s">
        <v>2108</v>
      </c>
      <c r="D5723" s="13" t="s">
        <v>59</v>
      </c>
      <c r="E5723" s="13" t="s">
        <v>18</v>
      </c>
      <c r="F5723" s="15">
        <v>0</v>
      </c>
      <c r="G5723" s="15">
        <v>0</v>
      </c>
      <c r="H5723" s="15">
        <v>0</v>
      </c>
      <c r="I5723" s="15">
        <v>6731.25</v>
      </c>
      <c r="J5723" s="15">
        <v>-6731.25</v>
      </c>
      <c r="K5723" s="16">
        <v>0</v>
      </c>
      <c r="L5723" s="13" t="s">
        <v>4201</v>
      </c>
    </row>
    <row r="5724" spans="1:12" ht="24">
      <c r="A5724" s="13" t="s">
        <v>2997</v>
      </c>
      <c r="B5724" s="14">
        <v>45835</v>
      </c>
      <c r="C5724" s="13" t="s">
        <v>3967</v>
      </c>
      <c r="D5724" s="13" t="s">
        <v>45</v>
      </c>
      <c r="E5724" s="13" t="s">
        <v>33</v>
      </c>
      <c r="F5724" s="15">
        <v>0</v>
      </c>
      <c r="G5724" s="15">
        <v>0</v>
      </c>
      <c r="H5724" s="15">
        <v>0</v>
      </c>
      <c r="I5724" s="15">
        <v>2947.5</v>
      </c>
      <c r="J5724" s="15">
        <v>-2947.5</v>
      </c>
      <c r="K5724" s="16">
        <v>0</v>
      </c>
      <c r="L5724" s="13" t="s">
        <v>77</v>
      </c>
    </row>
    <row r="5725" spans="1:12">
      <c r="A5725" s="13" t="s">
        <v>1709</v>
      </c>
      <c r="B5725" s="14">
        <v>45835</v>
      </c>
      <c r="C5725" s="13" t="s">
        <v>62</v>
      </c>
      <c r="D5725" s="13" t="s">
        <v>15</v>
      </c>
      <c r="E5725" s="13" t="s">
        <v>18</v>
      </c>
      <c r="F5725" s="15">
        <v>0</v>
      </c>
      <c r="G5725" s="15">
        <v>1315</v>
      </c>
      <c r="H5725" s="15">
        <v>1315</v>
      </c>
      <c r="I5725" s="15">
        <v>917.28</v>
      </c>
      <c r="J5725" s="15">
        <v>397.72</v>
      </c>
      <c r="K5725" s="16">
        <v>0.30244866999999998</v>
      </c>
      <c r="L5725" s="13" t="s">
        <v>238</v>
      </c>
    </row>
    <row r="5726" spans="1:12">
      <c r="A5726" s="13" t="s">
        <v>3003</v>
      </c>
      <c r="B5726" s="14">
        <v>45835</v>
      </c>
      <c r="C5726" s="13" t="s">
        <v>224</v>
      </c>
      <c r="D5726" s="13" t="s">
        <v>76</v>
      </c>
      <c r="E5726" s="13" t="s">
        <v>18</v>
      </c>
      <c r="F5726" s="15">
        <v>0</v>
      </c>
      <c r="G5726" s="15">
        <v>0</v>
      </c>
      <c r="H5726" s="15">
        <v>0</v>
      </c>
      <c r="I5726" s="15">
        <v>41.34</v>
      </c>
      <c r="J5726" s="15">
        <v>-41.34</v>
      </c>
      <c r="K5726" s="16">
        <v>0</v>
      </c>
      <c r="L5726" s="13" t="s">
        <v>237</v>
      </c>
    </row>
    <row r="5727" spans="1:12" ht="36">
      <c r="A5727" s="13" t="s">
        <v>1926</v>
      </c>
      <c r="B5727" s="14">
        <v>45835</v>
      </c>
      <c r="C5727" s="13" t="s">
        <v>1927</v>
      </c>
      <c r="D5727" s="13" t="s">
        <v>76</v>
      </c>
      <c r="E5727" s="13" t="s">
        <v>18</v>
      </c>
      <c r="F5727" s="15">
        <v>0</v>
      </c>
      <c r="G5727" s="15">
        <v>0</v>
      </c>
      <c r="H5727" s="15">
        <v>0</v>
      </c>
      <c r="I5727" s="15">
        <v>637.5</v>
      </c>
      <c r="J5727" s="15">
        <v>-637.5</v>
      </c>
      <c r="K5727" s="16">
        <v>0</v>
      </c>
      <c r="L5727" s="13" t="s">
        <v>1928</v>
      </c>
    </row>
    <row r="5728" spans="1:12" ht="24">
      <c r="A5728" s="13" t="s">
        <v>3403</v>
      </c>
      <c r="B5728" s="14">
        <v>45835</v>
      </c>
      <c r="C5728" s="13" t="s">
        <v>71</v>
      </c>
      <c r="D5728" s="13" t="s">
        <v>70</v>
      </c>
      <c r="E5728" s="13" t="s">
        <v>24</v>
      </c>
      <c r="F5728" s="15">
        <v>0</v>
      </c>
      <c r="G5728" s="15">
        <v>0</v>
      </c>
      <c r="H5728" s="15">
        <v>0</v>
      </c>
      <c r="I5728" s="15">
        <v>57.39</v>
      </c>
      <c r="J5728" s="15">
        <v>-57.39</v>
      </c>
      <c r="K5728" s="16">
        <v>0</v>
      </c>
      <c r="L5728" s="13" t="s">
        <v>243</v>
      </c>
    </row>
    <row r="5729" spans="1:12">
      <c r="A5729" s="13" t="s">
        <v>2833</v>
      </c>
      <c r="B5729" s="14">
        <v>45835</v>
      </c>
      <c r="C5729" s="13" t="s">
        <v>411</v>
      </c>
      <c r="D5729" s="13" t="s">
        <v>59</v>
      </c>
      <c r="E5729" s="13" t="s">
        <v>18</v>
      </c>
      <c r="F5729" s="15">
        <v>0</v>
      </c>
      <c r="G5729" s="15">
        <v>0</v>
      </c>
      <c r="H5729" s="15">
        <v>0</v>
      </c>
      <c r="I5729" s="15">
        <v>212.5</v>
      </c>
      <c r="J5729" s="15">
        <v>-212.5</v>
      </c>
      <c r="K5729" s="16">
        <v>0</v>
      </c>
      <c r="L5729" s="13" t="s">
        <v>181</v>
      </c>
    </row>
    <row r="5730" spans="1:12">
      <c r="A5730" s="13" t="s">
        <v>4089</v>
      </c>
      <c r="B5730" s="14">
        <v>45835</v>
      </c>
      <c r="C5730" s="13" t="s">
        <v>4090</v>
      </c>
      <c r="D5730" s="13" t="s">
        <v>15</v>
      </c>
      <c r="E5730" s="13" t="s">
        <v>33</v>
      </c>
      <c r="F5730" s="15">
        <v>0</v>
      </c>
      <c r="G5730" s="15">
        <v>0</v>
      </c>
      <c r="H5730" s="15">
        <v>0</v>
      </c>
      <c r="I5730" s="15">
        <v>-838</v>
      </c>
      <c r="J5730" s="15">
        <v>838</v>
      </c>
      <c r="K5730" s="16">
        <v>0</v>
      </c>
      <c r="L5730" s="13" t="s">
        <v>142</v>
      </c>
    </row>
    <row r="5731" spans="1:12" ht="36">
      <c r="A5731" s="13" t="s">
        <v>4719</v>
      </c>
      <c r="B5731" s="14">
        <v>45835</v>
      </c>
      <c r="C5731" s="13" t="s">
        <v>2108</v>
      </c>
      <c r="D5731" s="13" t="s">
        <v>59</v>
      </c>
      <c r="E5731" s="13" t="s">
        <v>18</v>
      </c>
      <c r="F5731" s="15">
        <v>0</v>
      </c>
      <c r="G5731" s="15">
        <v>0</v>
      </c>
      <c r="H5731" s="15">
        <v>0</v>
      </c>
      <c r="I5731" s="15">
        <v>-1391</v>
      </c>
      <c r="J5731" s="15">
        <v>1391</v>
      </c>
      <c r="K5731" s="16">
        <v>0</v>
      </c>
      <c r="L5731" s="13" t="s">
        <v>4201</v>
      </c>
    </row>
    <row r="5732" spans="1:12" ht="24">
      <c r="A5732" s="13" t="s">
        <v>4260</v>
      </c>
      <c r="B5732" s="14">
        <v>45835</v>
      </c>
      <c r="C5732" s="13" t="s">
        <v>119</v>
      </c>
      <c r="D5732" s="13" t="s">
        <v>244</v>
      </c>
      <c r="E5732" s="13" t="s">
        <v>24</v>
      </c>
      <c r="F5732" s="15">
        <v>0</v>
      </c>
      <c r="G5732" s="15">
        <v>575</v>
      </c>
      <c r="H5732" s="15">
        <v>575</v>
      </c>
      <c r="I5732" s="15">
        <v>420</v>
      </c>
      <c r="J5732" s="15">
        <v>155</v>
      </c>
      <c r="K5732" s="16">
        <v>0.26956521999999999</v>
      </c>
      <c r="L5732" s="13" t="s">
        <v>244</v>
      </c>
    </row>
    <row r="5733" spans="1:12" ht="24">
      <c r="A5733" s="13" t="s">
        <v>4729</v>
      </c>
      <c r="B5733" s="14">
        <v>45835</v>
      </c>
      <c r="C5733" s="13" t="s">
        <v>170</v>
      </c>
      <c r="D5733" s="13" t="s">
        <v>81</v>
      </c>
      <c r="E5733" s="13" t="s">
        <v>24</v>
      </c>
      <c r="F5733" s="15">
        <v>0</v>
      </c>
      <c r="G5733" s="15">
        <v>0</v>
      </c>
      <c r="H5733" s="15">
        <v>0</v>
      </c>
      <c r="I5733" s="15">
        <v>2044.86</v>
      </c>
      <c r="J5733" s="15">
        <v>-2044.86</v>
      </c>
      <c r="K5733" s="16">
        <v>0</v>
      </c>
      <c r="L5733" s="13" t="s">
        <v>247</v>
      </c>
    </row>
    <row r="5734" spans="1:12">
      <c r="A5734" s="13" t="s">
        <v>4887</v>
      </c>
      <c r="B5734" s="14">
        <v>45835</v>
      </c>
      <c r="C5734" s="13" t="s">
        <v>123</v>
      </c>
      <c r="D5734" s="13" t="s">
        <v>30</v>
      </c>
      <c r="E5734" s="13" t="s">
        <v>33</v>
      </c>
      <c r="F5734" s="15">
        <v>0</v>
      </c>
      <c r="G5734" s="15">
        <v>0</v>
      </c>
      <c r="H5734" s="15">
        <v>0</v>
      </c>
      <c r="I5734" s="15">
        <v>150</v>
      </c>
      <c r="J5734" s="15">
        <v>-150</v>
      </c>
      <c r="K5734" s="16">
        <v>0</v>
      </c>
      <c r="L5734" s="13" t="s">
        <v>77</v>
      </c>
    </row>
    <row r="5735" spans="1:12" ht="36">
      <c r="A5735" s="13" t="s">
        <v>5084</v>
      </c>
      <c r="B5735" s="14">
        <v>45835</v>
      </c>
      <c r="C5735" s="13" t="s">
        <v>89</v>
      </c>
      <c r="D5735" s="13" t="s">
        <v>39</v>
      </c>
      <c r="E5735" s="13" t="s">
        <v>33</v>
      </c>
      <c r="F5735" s="15">
        <v>0</v>
      </c>
      <c r="G5735" s="15">
        <v>0</v>
      </c>
      <c r="H5735" s="15">
        <v>0</v>
      </c>
      <c r="I5735" s="15">
        <v>-1963.92</v>
      </c>
      <c r="J5735" s="15">
        <v>1963.92</v>
      </c>
      <c r="K5735" s="16">
        <v>0</v>
      </c>
      <c r="L5735" s="13" t="s">
        <v>117</v>
      </c>
    </row>
    <row r="5736" spans="1:12" ht="36">
      <c r="A5736" s="13" t="s">
        <v>5169</v>
      </c>
      <c r="B5736" s="14">
        <v>45835</v>
      </c>
      <c r="C5736" s="13" t="s">
        <v>121</v>
      </c>
      <c r="D5736" s="13" t="s">
        <v>120</v>
      </c>
      <c r="E5736" s="13" t="s">
        <v>24</v>
      </c>
      <c r="F5736" s="15">
        <v>0</v>
      </c>
      <c r="G5736" s="15">
        <v>-275</v>
      </c>
      <c r="H5736" s="15">
        <v>-275</v>
      </c>
      <c r="I5736" s="15">
        <v>0</v>
      </c>
      <c r="J5736" s="15">
        <v>-275</v>
      </c>
      <c r="K5736" s="16">
        <v>1</v>
      </c>
      <c r="L5736" s="13" t="s">
        <v>2753</v>
      </c>
    </row>
    <row r="5737" spans="1:12">
      <c r="A5737" s="13" t="s">
        <v>4404</v>
      </c>
      <c r="B5737" s="14">
        <v>45835</v>
      </c>
      <c r="C5737" s="13" t="s">
        <v>1957</v>
      </c>
      <c r="D5737" s="13" t="s">
        <v>59</v>
      </c>
      <c r="E5737" s="13" t="s">
        <v>18</v>
      </c>
      <c r="F5737" s="15">
        <v>0</v>
      </c>
      <c r="G5737" s="15">
        <v>4137.4399999999996</v>
      </c>
      <c r="H5737" s="15">
        <v>4137.4399999999996</v>
      </c>
      <c r="I5737" s="15">
        <v>590.51</v>
      </c>
      <c r="J5737" s="15">
        <v>3546.93</v>
      </c>
      <c r="K5737" s="16">
        <v>0.85727648000000001</v>
      </c>
      <c r="L5737" s="13" t="s">
        <v>93</v>
      </c>
    </row>
    <row r="5738" spans="1:12" ht="24">
      <c r="A5738" s="13" t="s">
        <v>5146</v>
      </c>
      <c r="B5738" s="14">
        <v>45835</v>
      </c>
      <c r="C5738" s="13" t="s">
        <v>273</v>
      </c>
      <c r="D5738" s="13" t="s">
        <v>76</v>
      </c>
      <c r="E5738" s="13" t="s">
        <v>18</v>
      </c>
      <c r="F5738" s="15">
        <v>0</v>
      </c>
      <c r="G5738" s="15">
        <v>0</v>
      </c>
      <c r="H5738" s="15">
        <v>0</v>
      </c>
      <c r="I5738" s="15">
        <v>2139.4499999999998</v>
      </c>
      <c r="J5738" s="15">
        <v>-2139.4499999999998</v>
      </c>
      <c r="K5738" s="16">
        <v>0</v>
      </c>
      <c r="L5738" s="13" t="s">
        <v>4201</v>
      </c>
    </row>
    <row r="5739" spans="1:12" ht="24">
      <c r="A5739" s="13" t="s">
        <v>4813</v>
      </c>
      <c r="B5739" s="14">
        <v>45835</v>
      </c>
      <c r="C5739" s="13" t="s">
        <v>297</v>
      </c>
      <c r="D5739" s="13" t="s">
        <v>70</v>
      </c>
      <c r="E5739" s="13" t="s">
        <v>24</v>
      </c>
      <c r="F5739" s="15">
        <v>0</v>
      </c>
      <c r="G5739" s="15">
        <v>0</v>
      </c>
      <c r="H5739" s="15">
        <v>0</v>
      </c>
      <c r="I5739" s="15">
        <v>3312.49</v>
      </c>
      <c r="J5739" s="15">
        <v>-3312.49</v>
      </c>
      <c r="K5739" s="16">
        <v>0</v>
      </c>
      <c r="L5739" s="13" t="s">
        <v>239</v>
      </c>
    </row>
    <row r="5740" spans="1:12" ht="24">
      <c r="A5740" s="13" t="s">
        <v>4890</v>
      </c>
      <c r="B5740" s="14">
        <v>45835</v>
      </c>
      <c r="C5740" s="13" t="s">
        <v>119</v>
      </c>
      <c r="D5740" s="13" t="s">
        <v>244</v>
      </c>
      <c r="E5740" s="13" t="s">
        <v>24</v>
      </c>
      <c r="F5740" s="15">
        <v>0</v>
      </c>
      <c r="G5740" s="15">
        <v>4320</v>
      </c>
      <c r="H5740" s="15">
        <v>4320</v>
      </c>
      <c r="I5740" s="15">
        <v>2736</v>
      </c>
      <c r="J5740" s="15">
        <v>1584</v>
      </c>
      <c r="K5740" s="16">
        <v>0.36666666999999997</v>
      </c>
      <c r="L5740" s="13" t="s">
        <v>244</v>
      </c>
    </row>
    <row r="5741" spans="1:12" ht="24">
      <c r="A5741" s="13" t="s">
        <v>5185</v>
      </c>
      <c r="B5741" s="14">
        <v>45835</v>
      </c>
      <c r="C5741" s="13" t="s">
        <v>270</v>
      </c>
      <c r="D5741" s="13" t="s">
        <v>105</v>
      </c>
      <c r="E5741" s="13" t="s">
        <v>33</v>
      </c>
      <c r="F5741" s="15">
        <v>52307.21</v>
      </c>
      <c r="G5741" s="15">
        <v>0</v>
      </c>
      <c r="H5741" s="15">
        <v>52307.21</v>
      </c>
      <c r="I5741" s="15">
        <v>41593.4</v>
      </c>
      <c r="J5741" s="15">
        <v>10713.81</v>
      </c>
      <c r="K5741" s="16">
        <v>0.20482473000000001</v>
      </c>
      <c r="L5741" s="13" t="s">
        <v>105</v>
      </c>
    </row>
    <row r="5742" spans="1:12" ht="36">
      <c r="A5742" s="13" t="s">
        <v>5035</v>
      </c>
      <c r="B5742" s="14">
        <v>45835</v>
      </c>
      <c r="C5742" s="13" t="s">
        <v>152</v>
      </c>
      <c r="D5742" s="13" t="s">
        <v>113</v>
      </c>
      <c r="E5742" s="13" t="s">
        <v>24</v>
      </c>
      <c r="F5742" s="15">
        <v>0</v>
      </c>
      <c r="G5742" s="15">
        <v>-5805.21</v>
      </c>
      <c r="H5742" s="15">
        <v>-5805.21</v>
      </c>
      <c r="I5742" s="15">
        <v>-4934.3999999999996</v>
      </c>
      <c r="J5742" s="15">
        <v>-870.81</v>
      </c>
      <c r="K5742" s="16">
        <v>0.15000490999999999</v>
      </c>
      <c r="L5742" s="13" t="s">
        <v>113</v>
      </c>
    </row>
    <row r="5743" spans="1:12" ht="24">
      <c r="A5743" s="13" t="s">
        <v>5179</v>
      </c>
      <c r="B5743" s="14">
        <v>45835</v>
      </c>
      <c r="C5743" s="13" t="s">
        <v>3459</v>
      </c>
      <c r="D5743" s="13" t="s">
        <v>76</v>
      </c>
      <c r="E5743" s="13" t="s">
        <v>18</v>
      </c>
      <c r="F5743" s="15">
        <v>0</v>
      </c>
      <c r="G5743" s="15">
        <v>0</v>
      </c>
      <c r="H5743" s="15">
        <v>0</v>
      </c>
      <c r="I5743" s="15">
        <v>-2.52</v>
      </c>
      <c r="J5743" s="15">
        <v>2.52</v>
      </c>
      <c r="K5743" s="16">
        <v>0</v>
      </c>
      <c r="L5743" s="13" t="s">
        <v>238</v>
      </c>
    </row>
    <row r="5744" spans="1:12">
      <c r="A5744" s="13" t="s">
        <v>5174</v>
      </c>
      <c r="B5744" s="14">
        <v>45835</v>
      </c>
      <c r="C5744" s="13" t="s">
        <v>221</v>
      </c>
      <c r="D5744" s="13" t="s">
        <v>45</v>
      </c>
      <c r="E5744" s="13" t="s">
        <v>24</v>
      </c>
      <c r="F5744" s="15">
        <v>0</v>
      </c>
      <c r="G5744" s="15">
        <v>0</v>
      </c>
      <c r="H5744" s="15">
        <v>0</v>
      </c>
      <c r="I5744" s="15">
        <v>650</v>
      </c>
      <c r="J5744" s="15">
        <v>-650</v>
      </c>
      <c r="K5744" s="16">
        <v>0</v>
      </c>
      <c r="L5744" s="13" t="s">
        <v>241</v>
      </c>
    </row>
    <row r="5745" spans="1:12" ht="36">
      <c r="A5745" s="13" t="s">
        <v>5186</v>
      </c>
      <c r="B5745" s="14">
        <v>45835</v>
      </c>
      <c r="C5745" s="13" t="s">
        <v>3887</v>
      </c>
      <c r="D5745" s="13" t="s">
        <v>20</v>
      </c>
      <c r="E5745" s="13" t="s">
        <v>24</v>
      </c>
      <c r="F5745" s="15">
        <v>1514.18</v>
      </c>
      <c r="G5745" s="15">
        <v>0</v>
      </c>
      <c r="H5745" s="15">
        <v>1514.18</v>
      </c>
      <c r="I5745" s="15">
        <v>1244</v>
      </c>
      <c r="J5745" s="15">
        <v>270.18</v>
      </c>
      <c r="K5745" s="16">
        <v>0.17843321000000001</v>
      </c>
      <c r="L5745" s="13" t="s">
        <v>20</v>
      </c>
    </row>
    <row r="5746" spans="1:12">
      <c r="A5746" s="13" t="s">
        <v>5187</v>
      </c>
      <c r="B5746" s="14">
        <v>45835</v>
      </c>
      <c r="C5746" s="13" t="s">
        <v>21</v>
      </c>
      <c r="D5746" s="13" t="s">
        <v>20</v>
      </c>
      <c r="E5746" s="13" t="s">
        <v>24</v>
      </c>
      <c r="F5746" s="15">
        <v>2061.75</v>
      </c>
      <c r="G5746" s="15">
        <v>0</v>
      </c>
      <c r="H5746" s="15">
        <v>2061.75</v>
      </c>
      <c r="I5746" s="15">
        <v>1670.91</v>
      </c>
      <c r="J5746" s="15">
        <v>390.84</v>
      </c>
      <c r="K5746" s="16">
        <v>0.18956712000000001</v>
      </c>
      <c r="L5746" s="13" t="s">
        <v>20</v>
      </c>
    </row>
    <row r="5747" spans="1:12">
      <c r="A5747" s="13" t="s">
        <v>5188</v>
      </c>
      <c r="B5747" s="14">
        <v>45835</v>
      </c>
      <c r="C5747" s="13" t="s">
        <v>21</v>
      </c>
      <c r="D5747" s="13" t="s">
        <v>20</v>
      </c>
      <c r="E5747" s="13" t="s">
        <v>24</v>
      </c>
      <c r="F5747" s="15">
        <v>23958.62</v>
      </c>
      <c r="G5747" s="15">
        <v>0</v>
      </c>
      <c r="H5747" s="15">
        <v>23958.62</v>
      </c>
      <c r="I5747" s="15">
        <v>19576.689999999999</v>
      </c>
      <c r="J5747" s="15">
        <v>4381.93</v>
      </c>
      <c r="K5747" s="16">
        <v>0.18289575999999999</v>
      </c>
      <c r="L5747" s="13" t="s">
        <v>20</v>
      </c>
    </row>
    <row r="5748" spans="1:12">
      <c r="A5748" s="13" t="s">
        <v>5189</v>
      </c>
      <c r="B5748" s="14">
        <v>45835</v>
      </c>
      <c r="C5748" s="13" t="s">
        <v>21</v>
      </c>
      <c r="D5748" s="13" t="s">
        <v>20</v>
      </c>
      <c r="E5748" s="13" t="s">
        <v>24</v>
      </c>
      <c r="F5748" s="15">
        <v>167800.14</v>
      </c>
      <c r="G5748" s="15">
        <v>0</v>
      </c>
      <c r="H5748" s="15">
        <v>167800.14</v>
      </c>
      <c r="I5748" s="15">
        <v>142265.70000000001</v>
      </c>
      <c r="J5748" s="15">
        <v>25534.44</v>
      </c>
      <c r="K5748" s="16">
        <v>0.15217174</v>
      </c>
      <c r="L5748" s="13" t="s">
        <v>20</v>
      </c>
    </row>
    <row r="5749" spans="1:12">
      <c r="A5749" s="13" t="s">
        <v>5190</v>
      </c>
      <c r="B5749" s="14">
        <v>45835</v>
      </c>
      <c r="C5749" s="13" t="s">
        <v>21</v>
      </c>
      <c r="D5749" s="13" t="s">
        <v>20</v>
      </c>
      <c r="E5749" s="13" t="s">
        <v>24</v>
      </c>
      <c r="F5749" s="15">
        <v>23958.62</v>
      </c>
      <c r="G5749" s="15">
        <v>0</v>
      </c>
      <c r="H5749" s="15">
        <v>23958.62</v>
      </c>
      <c r="I5749" s="15">
        <v>19576.689999999999</v>
      </c>
      <c r="J5749" s="15">
        <v>4381.93</v>
      </c>
      <c r="K5749" s="16">
        <v>0.18289575999999999</v>
      </c>
      <c r="L5749" s="13" t="s">
        <v>20</v>
      </c>
    </row>
    <row r="5750" spans="1:12">
      <c r="A5750" s="13" t="s">
        <v>5191</v>
      </c>
      <c r="B5750" s="14">
        <v>45835</v>
      </c>
      <c r="C5750" s="13" t="s">
        <v>21</v>
      </c>
      <c r="D5750" s="13" t="s">
        <v>20</v>
      </c>
      <c r="E5750" s="13" t="s">
        <v>24</v>
      </c>
      <c r="F5750" s="15">
        <v>44134.3</v>
      </c>
      <c r="G5750" s="15">
        <v>0</v>
      </c>
      <c r="H5750" s="15">
        <v>44134.3</v>
      </c>
      <c r="I5750" s="15">
        <v>36883.699999999997</v>
      </c>
      <c r="J5750" s="15">
        <v>7250.6</v>
      </c>
      <c r="K5750" s="16">
        <v>0.16428492</v>
      </c>
      <c r="L5750" s="13" t="s">
        <v>20</v>
      </c>
    </row>
    <row r="5751" spans="1:12">
      <c r="A5751" s="13" t="s">
        <v>5192</v>
      </c>
      <c r="B5751" s="14">
        <v>45835</v>
      </c>
      <c r="C5751" s="13" t="s">
        <v>21</v>
      </c>
      <c r="D5751" s="13" t="s">
        <v>20</v>
      </c>
      <c r="E5751" s="13" t="s">
        <v>24</v>
      </c>
      <c r="F5751" s="15">
        <v>111866.76</v>
      </c>
      <c r="G5751" s="15">
        <v>0</v>
      </c>
      <c r="H5751" s="15">
        <v>111866.76</v>
      </c>
      <c r="I5751" s="15">
        <v>94843.8</v>
      </c>
      <c r="J5751" s="15">
        <v>17022.96</v>
      </c>
      <c r="K5751" s="16">
        <v>0.15217174</v>
      </c>
      <c r="L5751" s="13" t="s">
        <v>20</v>
      </c>
    </row>
    <row r="5752" spans="1:12">
      <c r="A5752" s="13" t="s">
        <v>5193</v>
      </c>
      <c r="B5752" s="14">
        <v>45835</v>
      </c>
      <c r="C5752" s="13" t="s">
        <v>21</v>
      </c>
      <c r="D5752" s="13" t="s">
        <v>20</v>
      </c>
      <c r="E5752" s="13" t="s">
        <v>24</v>
      </c>
      <c r="F5752" s="15">
        <v>201981.65</v>
      </c>
      <c r="G5752" s="15">
        <v>0</v>
      </c>
      <c r="H5752" s="15">
        <v>201981.65</v>
      </c>
      <c r="I5752" s="15">
        <v>171245.75</v>
      </c>
      <c r="J5752" s="15">
        <v>30735.9</v>
      </c>
      <c r="K5752" s="16">
        <v>0.15217174</v>
      </c>
      <c r="L5752" s="13" t="s">
        <v>20</v>
      </c>
    </row>
    <row r="5753" spans="1:12" ht="36">
      <c r="A5753" s="13" t="s">
        <v>5194</v>
      </c>
      <c r="B5753" s="14">
        <v>45835</v>
      </c>
      <c r="C5753" s="13" t="s">
        <v>3887</v>
      </c>
      <c r="D5753" s="13" t="s">
        <v>20</v>
      </c>
      <c r="E5753" s="13" t="s">
        <v>24</v>
      </c>
      <c r="F5753" s="15">
        <v>1514.18</v>
      </c>
      <c r="G5753" s="15">
        <v>0</v>
      </c>
      <c r="H5753" s="15">
        <v>1514.18</v>
      </c>
      <c r="I5753" s="15">
        <v>1094</v>
      </c>
      <c r="J5753" s="15">
        <v>420.18</v>
      </c>
      <c r="K5753" s="16">
        <v>0.27749673000000002</v>
      </c>
      <c r="L5753" s="13" t="s">
        <v>20</v>
      </c>
    </row>
    <row r="5754" spans="1:12" ht="24">
      <c r="A5754" s="13" t="s">
        <v>5195</v>
      </c>
      <c r="B5754" s="14">
        <v>45835</v>
      </c>
      <c r="C5754" s="13" t="s">
        <v>273</v>
      </c>
      <c r="D5754" s="13" t="s">
        <v>76</v>
      </c>
      <c r="E5754" s="13" t="s">
        <v>18</v>
      </c>
      <c r="F5754" s="15">
        <v>6056.01</v>
      </c>
      <c r="G5754" s="15">
        <v>0</v>
      </c>
      <c r="H5754" s="15">
        <v>6056.01</v>
      </c>
      <c r="I5754" s="15">
        <v>3811.71</v>
      </c>
      <c r="J5754" s="15">
        <v>2244.3000000000002</v>
      </c>
      <c r="K5754" s="16">
        <v>0.37059054000000002</v>
      </c>
      <c r="L5754" s="13" t="s">
        <v>272</v>
      </c>
    </row>
    <row r="5755" spans="1:12">
      <c r="A5755" s="13" t="s">
        <v>5196</v>
      </c>
      <c r="B5755" s="14">
        <v>45835</v>
      </c>
      <c r="C5755" s="13" t="s">
        <v>411</v>
      </c>
      <c r="D5755" s="13" t="s">
        <v>59</v>
      </c>
      <c r="E5755" s="13" t="s">
        <v>18</v>
      </c>
      <c r="F5755" s="15">
        <v>7050</v>
      </c>
      <c r="G5755" s="15">
        <v>0</v>
      </c>
      <c r="H5755" s="15">
        <v>7050</v>
      </c>
      <c r="I5755" s="15">
        <v>4553.0600000000004</v>
      </c>
      <c r="J5755" s="15">
        <v>2496.94</v>
      </c>
      <c r="K5755" s="16">
        <v>0.35417588999999999</v>
      </c>
      <c r="L5755" s="13" t="s">
        <v>181</v>
      </c>
    </row>
    <row r="5756" spans="1:12">
      <c r="A5756" s="13" t="s">
        <v>5197</v>
      </c>
      <c r="B5756" s="14">
        <v>45835</v>
      </c>
      <c r="C5756" s="13" t="s">
        <v>279</v>
      </c>
      <c r="D5756" s="13" t="s">
        <v>15</v>
      </c>
      <c r="E5756" s="13" t="s">
        <v>18</v>
      </c>
      <c r="F5756" s="15">
        <v>1730.77</v>
      </c>
      <c r="G5756" s="15">
        <v>0</v>
      </c>
      <c r="H5756" s="15">
        <v>1730.77</v>
      </c>
      <c r="I5756" s="15">
        <v>1323.56</v>
      </c>
      <c r="J5756" s="15">
        <v>407.21</v>
      </c>
      <c r="K5756" s="16">
        <v>0.23527677999999999</v>
      </c>
      <c r="L5756" s="13" t="s">
        <v>272</v>
      </c>
    </row>
    <row r="5757" spans="1:12">
      <c r="A5757" s="13" t="s">
        <v>5198</v>
      </c>
      <c r="B5757" s="14">
        <v>45835</v>
      </c>
      <c r="C5757" s="13" t="s">
        <v>5199</v>
      </c>
      <c r="D5757" s="13" t="s">
        <v>45</v>
      </c>
      <c r="E5757" s="13" t="s">
        <v>24</v>
      </c>
      <c r="F5757" s="15">
        <v>6292</v>
      </c>
      <c r="G5757" s="15">
        <v>0</v>
      </c>
      <c r="H5757" s="15">
        <v>6292</v>
      </c>
      <c r="I5757" s="15">
        <v>6292</v>
      </c>
      <c r="J5757" s="15">
        <v>0</v>
      </c>
      <c r="K5757" s="16">
        <v>0</v>
      </c>
      <c r="L5757" s="13" t="s">
        <v>241</v>
      </c>
    </row>
    <row r="5758" spans="1:12" ht="36">
      <c r="A5758" s="13" t="s">
        <v>5200</v>
      </c>
      <c r="B5758" s="14">
        <v>45835</v>
      </c>
      <c r="C5758" s="13" t="s">
        <v>89</v>
      </c>
      <c r="D5758" s="13" t="s">
        <v>39</v>
      </c>
      <c r="E5758" s="13" t="s">
        <v>33</v>
      </c>
      <c r="F5758" s="15">
        <v>777</v>
      </c>
      <c r="G5758" s="15">
        <v>0</v>
      </c>
      <c r="H5758" s="15">
        <v>777</v>
      </c>
      <c r="I5758" s="15">
        <v>647.08000000000004</v>
      </c>
      <c r="J5758" s="15">
        <v>129.91999999999999</v>
      </c>
      <c r="K5758" s="16">
        <v>0.16720721</v>
      </c>
      <c r="L5758" s="13" t="s">
        <v>117</v>
      </c>
    </row>
    <row r="5759" spans="1:12" ht="24">
      <c r="A5759" s="13" t="s">
        <v>5201</v>
      </c>
      <c r="B5759" s="14">
        <v>45835</v>
      </c>
      <c r="C5759" s="13" t="s">
        <v>380</v>
      </c>
      <c r="D5759" s="13" t="s">
        <v>30</v>
      </c>
      <c r="E5759" s="13" t="s">
        <v>33</v>
      </c>
      <c r="F5759" s="15">
        <v>315</v>
      </c>
      <c r="G5759" s="15">
        <v>0</v>
      </c>
      <c r="H5759" s="15">
        <v>315</v>
      </c>
      <c r="I5759" s="15">
        <v>262.33999999999997</v>
      </c>
      <c r="J5759" s="15">
        <v>52.66</v>
      </c>
      <c r="K5759" s="16">
        <v>0.16717460000000001</v>
      </c>
      <c r="L5759" s="13" t="s">
        <v>117</v>
      </c>
    </row>
    <row r="5760" spans="1:12">
      <c r="A5760" s="13" t="s">
        <v>5202</v>
      </c>
      <c r="B5760" s="14">
        <v>45835</v>
      </c>
      <c r="C5760" s="13" t="s">
        <v>21</v>
      </c>
      <c r="D5760" s="13" t="s">
        <v>20</v>
      </c>
      <c r="E5760" s="13" t="s">
        <v>24</v>
      </c>
      <c r="F5760" s="15">
        <v>3794.2</v>
      </c>
      <c r="G5760" s="15">
        <v>0</v>
      </c>
      <c r="H5760" s="15">
        <v>3794.2</v>
      </c>
      <c r="I5760" s="15">
        <v>3010.36</v>
      </c>
      <c r="J5760" s="15">
        <v>783.84</v>
      </c>
      <c r="K5760" s="16">
        <v>0.20658899999999999</v>
      </c>
      <c r="L5760" s="13" t="s">
        <v>245</v>
      </c>
    </row>
    <row r="5761" spans="1:12" ht="24">
      <c r="A5761" s="13" t="s">
        <v>2021</v>
      </c>
      <c r="B5761" s="14">
        <v>45835</v>
      </c>
      <c r="C5761" s="13" t="s">
        <v>524</v>
      </c>
      <c r="D5761" s="13" t="s">
        <v>106</v>
      </c>
      <c r="E5761" s="13" t="s">
        <v>33</v>
      </c>
      <c r="F5761" s="15">
        <v>0</v>
      </c>
      <c r="G5761" s="15">
        <v>0</v>
      </c>
      <c r="H5761" s="15">
        <v>0</v>
      </c>
      <c r="I5761" s="15">
        <v>1537.5</v>
      </c>
      <c r="J5761" s="15">
        <v>-1537.5</v>
      </c>
      <c r="K5761" s="16">
        <v>0</v>
      </c>
      <c r="L5761" s="13" t="s">
        <v>77</v>
      </c>
    </row>
    <row r="5762" spans="1:12" ht="36">
      <c r="A5762" s="13" t="s">
        <v>386</v>
      </c>
      <c r="B5762" s="14">
        <v>45835</v>
      </c>
      <c r="C5762" s="13" t="s">
        <v>387</v>
      </c>
      <c r="D5762" s="13" t="s">
        <v>106</v>
      </c>
      <c r="E5762" s="13" t="s">
        <v>33</v>
      </c>
      <c r="F5762" s="15">
        <v>0</v>
      </c>
      <c r="G5762" s="15">
        <v>0</v>
      </c>
      <c r="H5762" s="15">
        <v>0</v>
      </c>
      <c r="I5762" s="15">
        <v>562.5</v>
      </c>
      <c r="J5762" s="15">
        <v>-562.5</v>
      </c>
      <c r="K5762" s="16">
        <v>0</v>
      </c>
      <c r="L5762" s="13" t="s">
        <v>77</v>
      </c>
    </row>
    <row r="5763" spans="1:12">
      <c r="A5763" s="13" t="s">
        <v>641</v>
      </c>
      <c r="B5763" s="14">
        <v>45835</v>
      </c>
      <c r="C5763" s="13" t="s">
        <v>21</v>
      </c>
      <c r="D5763" s="13" t="s">
        <v>20</v>
      </c>
      <c r="E5763" s="13" t="s">
        <v>24</v>
      </c>
      <c r="F5763" s="15">
        <v>0</v>
      </c>
      <c r="G5763" s="15">
        <v>0</v>
      </c>
      <c r="H5763" s="15">
        <v>0</v>
      </c>
      <c r="I5763" s="15">
        <v>2205</v>
      </c>
      <c r="J5763" s="15">
        <v>-2205</v>
      </c>
      <c r="K5763" s="16">
        <v>0</v>
      </c>
      <c r="L5763" s="13" t="s">
        <v>245</v>
      </c>
    </row>
    <row r="5764" spans="1:12" ht="24">
      <c r="A5764" s="13" t="s">
        <v>2036</v>
      </c>
      <c r="B5764" s="14">
        <v>45835</v>
      </c>
      <c r="C5764" s="13" t="s">
        <v>355</v>
      </c>
      <c r="D5764" s="13" t="s">
        <v>76</v>
      </c>
      <c r="E5764" s="13" t="s">
        <v>18</v>
      </c>
      <c r="F5764" s="15">
        <v>0</v>
      </c>
      <c r="G5764" s="15">
        <v>0</v>
      </c>
      <c r="H5764" s="15">
        <v>0</v>
      </c>
      <c r="I5764" s="15">
        <v>2625</v>
      </c>
      <c r="J5764" s="15">
        <v>-2625</v>
      </c>
      <c r="K5764" s="16">
        <v>0</v>
      </c>
      <c r="L5764" s="13" t="s">
        <v>234</v>
      </c>
    </row>
    <row r="5765" spans="1:12" ht="24">
      <c r="A5765" s="13" t="s">
        <v>1979</v>
      </c>
      <c r="B5765" s="14">
        <v>45835</v>
      </c>
      <c r="C5765" s="13" t="s">
        <v>601</v>
      </c>
      <c r="D5765" s="13" t="s">
        <v>45</v>
      </c>
      <c r="E5765" s="13" t="s">
        <v>24</v>
      </c>
      <c r="F5765" s="15">
        <v>0</v>
      </c>
      <c r="G5765" s="15">
        <v>0</v>
      </c>
      <c r="H5765" s="15">
        <v>0</v>
      </c>
      <c r="I5765" s="15">
        <v>1050</v>
      </c>
      <c r="J5765" s="15">
        <v>-1050</v>
      </c>
      <c r="K5765" s="16">
        <v>0</v>
      </c>
      <c r="L5765" s="13" t="s">
        <v>237</v>
      </c>
    </row>
    <row r="5766" spans="1:12" ht="36">
      <c r="A5766" s="13" t="s">
        <v>2351</v>
      </c>
      <c r="B5766" s="14">
        <v>45835</v>
      </c>
      <c r="C5766" s="13" t="s">
        <v>473</v>
      </c>
      <c r="D5766" s="13" t="s">
        <v>45</v>
      </c>
      <c r="E5766" s="13" t="s">
        <v>33</v>
      </c>
      <c r="F5766" s="15">
        <v>0</v>
      </c>
      <c r="G5766" s="15">
        <v>0</v>
      </c>
      <c r="H5766" s="15">
        <v>0</v>
      </c>
      <c r="I5766" s="15">
        <v>975</v>
      </c>
      <c r="J5766" s="15">
        <v>-975</v>
      </c>
      <c r="K5766" s="16">
        <v>0</v>
      </c>
      <c r="L5766" s="13" t="s">
        <v>77</v>
      </c>
    </row>
    <row r="5767" spans="1:12" ht="24">
      <c r="A5767" s="13" t="s">
        <v>4262</v>
      </c>
      <c r="B5767" s="14">
        <v>45835</v>
      </c>
      <c r="C5767" s="13" t="s">
        <v>95</v>
      </c>
      <c r="D5767" s="13" t="s">
        <v>70</v>
      </c>
      <c r="E5767" s="13" t="s">
        <v>24</v>
      </c>
      <c r="F5767" s="15">
        <v>0</v>
      </c>
      <c r="G5767" s="15">
        <v>0</v>
      </c>
      <c r="H5767" s="15">
        <v>0</v>
      </c>
      <c r="I5767" s="15">
        <v>-600</v>
      </c>
      <c r="J5767" s="15">
        <v>600</v>
      </c>
      <c r="K5767" s="16">
        <v>0</v>
      </c>
      <c r="L5767" s="13" t="s">
        <v>243</v>
      </c>
    </row>
    <row r="5768" spans="1:12" ht="24">
      <c r="A5768" s="13" t="s">
        <v>4426</v>
      </c>
      <c r="B5768" s="14">
        <v>45835</v>
      </c>
      <c r="C5768" s="13" t="s">
        <v>1727</v>
      </c>
      <c r="D5768" s="13" t="s">
        <v>117</v>
      </c>
      <c r="E5768" s="13" t="s">
        <v>33</v>
      </c>
      <c r="F5768" s="15">
        <v>0</v>
      </c>
      <c r="G5768" s="15">
        <v>0</v>
      </c>
      <c r="H5768" s="15">
        <v>0</v>
      </c>
      <c r="I5768" s="15">
        <v>37.5</v>
      </c>
      <c r="J5768" s="15">
        <v>-37.5</v>
      </c>
      <c r="K5768" s="16">
        <v>0</v>
      </c>
      <c r="L5768" s="13" t="s">
        <v>117</v>
      </c>
    </row>
    <row r="5769" spans="1:12" ht="36">
      <c r="A5769" s="13" t="s">
        <v>2851</v>
      </c>
      <c r="B5769" s="14">
        <v>45835</v>
      </c>
      <c r="C5769" s="13" t="s">
        <v>3887</v>
      </c>
      <c r="D5769" s="13" t="s">
        <v>20</v>
      </c>
      <c r="E5769" s="13" t="s">
        <v>24</v>
      </c>
      <c r="F5769" s="15">
        <v>0</v>
      </c>
      <c r="G5769" s="15">
        <v>0</v>
      </c>
      <c r="H5769" s="15">
        <v>0</v>
      </c>
      <c r="I5769" s="15">
        <v>-984.8</v>
      </c>
      <c r="J5769" s="15">
        <v>984.8</v>
      </c>
      <c r="K5769" s="16">
        <v>0</v>
      </c>
      <c r="L5769" s="13" t="s">
        <v>20</v>
      </c>
    </row>
    <row r="5770" spans="1:12">
      <c r="A5770" s="13" t="s">
        <v>5203</v>
      </c>
      <c r="B5770" s="14">
        <v>45835</v>
      </c>
      <c r="C5770" s="13" t="s">
        <v>94</v>
      </c>
      <c r="D5770" s="13" t="s">
        <v>81</v>
      </c>
      <c r="E5770" s="13" t="s">
        <v>24</v>
      </c>
      <c r="F5770" s="15">
        <v>0</v>
      </c>
      <c r="G5770" s="15">
        <v>0</v>
      </c>
      <c r="H5770" s="15">
        <v>0</v>
      </c>
      <c r="I5770" s="15">
        <v>2337.5</v>
      </c>
      <c r="J5770" s="15">
        <v>-2337.5</v>
      </c>
      <c r="K5770" s="16">
        <v>0</v>
      </c>
      <c r="L5770" s="13" t="s">
        <v>247</v>
      </c>
    </row>
    <row r="5771" spans="1:12" ht="48">
      <c r="A5771" s="13" t="s">
        <v>5204</v>
      </c>
      <c r="B5771" s="14">
        <v>45835</v>
      </c>
      <c r="C5771" s="13" t="s">
        <v>3150</v>
      </c>
      <c r="D5771" s="13" t="s">
        <v>59</v>
      </c>
      <c r="E5771" s="13" t="s">
        <v>18</v>
      </c>
      <c r="F5771" s="15">
        <v>257943.93</v>
      </c>
      <c r="G5771" s="15">
        <v>0</v>
      </c>
      <c r="H5771" s="15">
        <v>257943.93</v>
      </c>
      <c r="I5771" s="15">
        <v>196980.7</v>
      </c>
      <c r="J5771" s="15">
        <v>60963.23</v>
      </c>
      <c r="K5771" s="16">
        <v>0.23634295</v>
      </c>
      <c r="L5771" s="13" t="s">
        <v>272</v>
      </c>
    </row>
    <row r="5772" spans="1:12">
      <c r="A5772" s="13" t="s">
        <v>5008</v>
      </c>
      <c r="B5772" s="14">
        <v>45835</v>
      </c>
      <c r="C5772" s="13" t="s">
        <v>21</v>
      </c>
      <c r="D5772" s="13" t="s">
        <v>20</v>
      </c>
      <c r="E5772" s="13" t="s">
        <v>24</v>
      </c>
      <c r="F5772" s="15">
        <v>0</v>
      </c>
      <c r="G5772" s="15">
        <v>0</v>
      </c>
      <c r="H5772" s="15">
        <v>0</v>
      </c>
      <c r="I5772" s="15">
        <v>37.5</v>
      </c>
      <c r="J5772" s="15">
        <v>-37.5</v>
      </c>
      <c r="K5772" s="16">
        <v>0</v>
      </c>
      <c r="L5772" s="13" t="s">
        <v>20</v>
      </c>
    </row>
    <row r="5773" spans="1:12" ht="24">
      <c r="A5773" s="13" t="s">
        <v>4435</v>
      </c>
      <c r="B5773" s="14">
        <v>45835</v>
      </c>
      <c r="C5773" s="13" t="s">
        <v>118</v>
      </c>
      <c r="D5773" s="13" t="s">
        <v>117</v>
      </c>
      <c r="E5773" s="13" t="s">
        <v>33</v>
      </c>
      <c r="F5773" s="15">
        <v>0</v>
      </c>
      <c r="G5773" s="15">
        <v>0</v>
      </c>
      <c r="H5773" s="15">
        <v>0</v>
      </c>
      <c r="I5773" s="15">
        <v>75</v>
      </c>
      <c r="J5773" s="15">
        <v>-75</v>
      </c>
      <c r="K5773" s="16">
        <v>0</v>
      </c>
      <c r="L5773" s="13" t="s">
        <v>117</v>
      </c>
    </row>
    <row r="5774" spans="1:12" ht="24">
      <c r="A5774" s="13" t="s">
        <v>4266</v>
      </c>
      <c r="B5774" s="14">
        <v>45835</v>
      </c>
      <c r="C5774" s="13" t="s">
        <v>95</v>
      </c>
      <c r="D5774" s="13" t="s">
        <v>70</v>
      </c>
      <c r="E5774" s="13" t="s">
        <v>24</v>
      </c>
      <c r="F5774" s="15">
        <v>0</v>
      </c>
      <c r="G5774" s="15">
        <v>0</v>
      </c>
      <c r="H5774" s="15">
        <v>0</v>
      </c>
      <c r="I5774" s="15">
        <v>-300</v>
      </c>
      <c r="J5774" s="15">
        <v>300</v>
      </c>
      <c r="K5774" s="16">
        <v>0</v>
      </c>
      <c r="L5774" s="13" t="s">
        <v>243</v>
      </c>
    </row>
    <row r="5775" spans="1:12">
      <c r="A5775" s="13" t="s">
        <v>3989</v>
      </c>
      <c r="B5775" s="14">
        <v>45835</v>
      </c>
      <c r="C5775" s="13" t="s">
        <v>21</v>
      </c>
      <c r="D5775" s="13" t="s">
        <v>20</v>
      </c>
      <c r="E5775" s="13" t="s">
        <v>24</v>
      </c>
      <c r="F5775" s="15">
        <v>0</v>
      </c>
      <c r="G5775" s="15">
        <v>0</v>
      </c>
      <c r="H5775" s="15">
        <v>0</v>
      </c>
      <c r="I5775" s="15">
        <v>160</v>
      </c>
      <c r="J5775" s="15">
        <v>-160</v>
      </c>
      <c r="K5775" s="16">
        <v>0</v>
      </c>
      <c r="L5775" s="13" t="s">
        <v>245</v>
      </c>
    </row>
    <row r="5776" spans="1:12">
      <c r="A5776" s="13" t="s">
        <v>4252</v>
      </c>
      <c r="B5776" s="14">
        <v>45835</v>
      </c>
      <c r="C5776" s="13" t="s">
        <v>2725</v>
      </c>
      <c r="D5776" s="13" t="s">
        <v>45</v>
      </c>
      <c r="E5776" s="13" t="s">
        <v>24</v>
      </c>
      <c r="F5776" s="15">
        <v>0</v>
      </c>
      <c r="G5776" s="15">
        <v>0</v>
      </c>
      <c r="H5776" s="15">
        <v>0</v>
      </c>
      <c r="I5776" s="15">
        <v>37.5</v>
      </c>
      <c r="J5776" s="15">
        <v>-37.5</v>
      </c>
      <c r="K5776" s="16">
        <v>0</v>
      </c>
      <c r="L5776" s="13" t="s">
        <v>241</v>
      </c>
    </row>
    <row r="5777" spans="1:12" ht="24">
      <c r="A5777" s="13" t="s">
        <v>4443</v>
      </c>
      <c r="B5777" s="14">
        <v>45835</v>
      </c>
      <c r="C5777" s="13" t="s">
        <v>4444</v>
      </c>
      <c r="D5777" s="13" t="s">
        <v>105</v>
      </c>
      <c r="E5777" s="13" t="s">
        <v>33</v>
      </c>
      <c r="F5777" s="15">
        <v>0</v>
      </c>
      <c r="G5777" s="15">
        <v>0</v>
      </c>
      <c r="H5777" s="15">
        <v>0</v>
      </c>
      <c r="I5777" s="15">
        <v>37.5</v>
      </c>
      <c r="J5777" s="15">
        <v>-37.5</v>
      </c>
      <c r="K5777" s="16">
        <v>0</v>
      </c>
      <c r="L5777" s="13" t="s">
        <v>105</v>
      </c>
    </row>
    <row r="5778" spans="1:12" ht="36">
      <c r="A5778" s="13" t="s">
        <v>4834</v>
      </c>
      <c r="B5778" s="14">
        <v>45835</v>
      </c>
      <c r="C5778" s="13" t="s">
        <v>2108</v>
      </c>
      <c r="D5778" s="13" t="s">
        <v>59</v>
      </c>
      <c r="E5778" s="13" t="s">
        <v>18</v>
      </c>
      <c r="F5778" s="15">
        <v>0</v>
      </c>
      <c r="G5778" s="15">
        <v>1221</v>
      </c>
      <c r="H5778" s="15">
        <v>1221</v>
      </c>
      <c r="I5778" s="15">
        <v>-397.56</v>
      </c>
      <c r="J5778" s="15">
        <v>1618.56</v>
      </c>
      <c r="K5778" s="16">
        <v>1.3256019699999999</v>
      </c>
      <c r="L5778" s="13" t="s">
        <v>4201</v>
      </c>
    </row>
    <row r="5779" spans="1:12" ht="48">
      <c r="A5779" s="13" t="s">
        <v>5023</v>
      </c>
      <c r="B5779" s="14">
        <v>45835</v>
      </c>
      <c r="C5779" s="13" t="s">
        <v>329</v>
      </c>
      <c r="D5779" s="13" t="s">
        <v>70</v>
      </c>
      <c r="E5779" s="13" t="s">
        <v>24</v>
      </c>
      <c r="F5779" s="15">
        <v>0</v>
      </c>
      <c r="G5779" s="15">
        <v>0</v>
      </c>
      <c r="H5779" s="15">
        <v>0</v>
      </c>
      <c r="I5779" s="15">
        <v>37.5</v>
      </c>
      <c r="J5779" s="15">
        <v>-37.5</v>
      </c>
      <c r="K5779" s="16">
        <v>0</v>
      </c>
      <c r="L5779" s="13" t="s">
        <v>70</v>
      </c>
    </row>
    <row r="5780" spans="1:12" ht="24">
      <c r="A5780" s="13" t="s">
        <v>5015</v>
      </c>
      <c r="B5780" s="14">
        <v>45835</v>
      </c>
      <c r="C5780" s="13" t="s">
        <v>170</v>
      </c>
      <c r="D5780" s="13" t="s">
        <v>81</v>
      </c>
      <c r="E5780" s="13" t="s">
        <v>24</v>
      </c>
      <c r="F5780" s="15">
        <v>0</v>
      </c>
      <c r="G5780" s="15">
        <v>0</v>
      </c>
      <c r="H5780" s="15">
        <v>0</v>
      </c>
      <c r="I5780" s="15">
        <v>18.75</v>
      </c>
      <c r="J5780" s="15">
        <v>-18.75</v>
      </c>
      <c r="K5780" s="16">
        <v>0</v>
      </c>
      <c r="L5780" s="13" t="s">
        <v>247</v>
      </c>
    </row>
    <row r="5781" spans="1:12" ht="36">
      <c r="A5781" s="13" t="s">
        <v>5205</v>
      </c>
      <c r="B5781" s="14">
        <v>45835</v>
      </c>
      <c r="C5781" s="13" t="s">
        <v>3887</v>
      </c>
      <c r="D5781" s="13" t="s">
        <v>20</v>
      </c>
      <c r="E5781" s="13" t="s">
        <v>24</v>
      </c>
      <c r="F5781" s="15">
        <v>1925.12</v>
      </c>
      <c r="G5781" s="15">
        <v>0</v>
      </c>
      <c r="H5781" s="15">
        <v>1925.12</v>
      </c>
      <c r="I5781" s="15">
        <v>1619.24</v>
      </c>
      <c r="J5781" s="15">
        <v>305.88</v>
      </c>
      <c r="K5781" s="16">
        <v>0.1588888</v>
      </c>
      <c r="L5781" s="13" t="s">
        <v>20</v>
      </c>
    </row>
    <row r="5782" spans="1:12" ht="36">
      <c r="A5782" s="13" t="s">
        <v>5206</v>
      </c>
      <c r="B5782" s="14">
        <v>45835</v>
      </c>
      <c r="C5782" s="13" t="s">
        <v>3887</v>
      </c>
      <c r="D5782" s="13" t="s">
        <v>20</v>
      </c>
      <c r="E5782" s="13" t="s">
        <v>24</v>
      </c>
      <c r="F5782" s="15">
        <v>1651</v>
      </c>
      <c r="G5782" s="15">
        <v>0</v>
      </c>
      <c r="H5782" s="15">
        <v>1651</v>
      </c>
      <c r="I5782" s="15">
        <v>1266.4000000000001</v>
      </c>
      <c r="J5782" s="15">
        <v>384.6</v>
      </c>
      <c r="K5782" s="16">
        <v>0.23294972999999999</v>
      </c>
      <c r="L5782" s="13" t="s">
        <v>20</v>
      </c>
    </row>
    <row r="5783" spans="1:12" ht="36">
      <c r="A5783" s="13" t="s">
        <v>5207</v>
      </c>
      <c r="B5783" s="14">
        <v>45835</v>
      </c>
      <c r="C5783" s="13" t="s">
        <v>3887</v>
      </c>
      <c r="D5783" s="13" t="s">
        <v>20</v>
      </c>
      <c r="E5783" s="13" t="s">
        <v>24</v>
      </c>
      <c r="F5783" s="15">
        <v>2172.1999999999998</v>
      </c>
      <c r="G5783" s="15">
        <v>0</v>
      </c>
      <c r="H5783" s="15">
        <v>2172.1999999999998</v>
      </c>
      <c r="I5783" s="15">
        <v>1650.26</v>
      </c>
      <c r="J5783" s="15">
        <v>521.94000000000005</v>
      </c>
      <c r="K5783" s="16">
        <v>0.24028173999999999</v>
      </c>
      <c r="L5783" s="13" t="s">
        <v>20</v>
      </c>
    </row>
    <row r="5784" spans="1:12" ht="36">
      <c r="A5784" s="13" t="s">
        <v>5208</v>
      </c>
      <c r="B5784" s="14">
        <v>45835</v>
      </c>
      <c r="C5784" s="13" t="s">
        <v>3887</v>
      </c>
      <c r="D5784" s="13" t="s">
        <v>20</v>
      </c>
      <c r="E5784" s="13" t="s">
        <v>24</v>
      </c>
      <c r="F5784" s="15">
        <v>1651</v>
      </c>
      <c r="G5784" s="15">
        <v>0</v>
      </c>
      <c r="H5784" s="15">
        <v>1651</v>
      </c>
      <c r="I5784" s="15">
        <v>1234.8</v>
      </c>
      <c r="J5784" s="15">
        <v>416.2</v>
      </c>
      <c r="K5784" s="16">
        <v>0.25208964</v>
      </c>
      <c r="L5784" s="13" t="s">
        <v>20</v>
      </c>
    </row>
    <row r="5785" spans="1:12" ht="36">
      <c r="A5785" s="13" t="s">
        <v>3982</v>
      </c>
      <c r="B5785" s="14">
        <v>45837</v>
      </c>
      <c r="C5785" s="13" t="s">
        <v>202</v>
      </c>
      <c r="D5785" s="13" t="s">
        <v>59</v>
      </c>
      <c r="E5785" s="13" t="s">
        <v>18</v>
      </c>
      <c r="F5785" s="15">
        <v>0</v>
      </c>
      <c r="G5785" s="15">
        <v>0</v>
      </c>
      <c r="H5785" s="15">
        <v>0</v>
      </c>
      <c r="I5785" s="15">
        <v>27.68</v>
      </c>
      <c r="J5785" s="15">
        <v>-27.68</v>
      </c>
      <c r="K5785" s="16">
        <v>0</v>
      </c>
      <c r="L5785" s="13" t="s">
        <v>181</v>
      </c>
    </row>
    <row r="5786" spans="1:12" ht="36">
      <c r="A5786" s="13" t="s">
        <v>4719</v>
      </c>
      <c r="B5786" s="14">
        <v>45837</v>
      </c>
      <c r="C5786" s="13" t="s">
        <v>2108</v>
      </c>
      <c r="D5786" s="13" t="s">
        <v>59</v>
      </c>
      <c r="E5786" s="13" t="s">
        <v>18</v>
      </c>
      <c r="F5786" s="15">
        <v>0</v>
      </c>
      <c r="G5786" s="15">
        <v>0</v>
      </c>
      <c r="H5786" s="15">
        <v>0</v>
      </c>
      <c r="I5786" s="15">
        <v>-161.91999999999999</v>
      </c>
      <c r="J5786" s="15">
        <v>161.91999999999999</v>
      </c>
      <c r="K5786" s="16">
        <v>0</v>
      </c>
      <c r="L5786" s="13" t="s">
        <v>4201</v>
      </c>
    </row>
    <row r="5787" spans="1:12" ht="36">
      <c r="A5787" s="13" t="s">
        <v>4834</v>
      </c>
      <c r="B5787" s="14">
        <v>45837</v>
      </c>
      <c r="C5787" s="13" t="s">
        <v>2108</v>
      </c>
      <c r="D5787" s="13" t="s">
        <v>59</v>
      </c>
      <c r="E5787" s="13" t="s">
        <v>18</v>
      </c>
      <c r="F5787" s="15">
        <v>0</v>
      </c>
      <c r="G5787" s="15">
        <v>0</v>
      </c>
      <c r="H5787" s="15">
        <v>0</v>
      </c>
      <c r="I5787" s="15">
        <v>2.6</v>
      </c>
      <c r="J5787" s="15">
        <v>-2.6</v>
      </c>
      <c r="K5787" s="16">
        <v>0</v>
      </c>
      <c r="L5787" s="13" t="s">
        <v>4201</v>
      </c>
    </row>
    <row r="5788" spans="1:12" ht="24">
      <c r="A5788" s="13" t="s">
        <v>4729</v>
      </c>
      <c r="B5788" s="14">
        <v>45837</v>
      </c>
      <c r="C5788" s="13" t="s">
        <v>170</v>
      </c>
      <c r="D5788" s="13" t="s">
        <v>81</v>
      </c>
      <c r="E5788" s="13" t="s">
        <v>24</v>
      </c>
      <c r="F5788" s="15">
        <v>0</v>
      </c>
      <c r="G5788" s="15">
        <v>0</v>
      </c>
      <c r="H5788" s="15">
        <v>0</v>
      </c>
      <c r="I5788" s="15">
        <v>-11.63</v>
      </c>
      <c r="J5788" s="15">
        <v>11.63</v>
      </c>
      <c r="K5788" s="16">
        <v>0</v>
      </c>
      <c r="L5788" s="13" t="s">
        <v>247</v>
      </c>
    </row>
    <row r="5789" spans="1:12" ht="36">
      <c r="A5789" s="13" t="s">
        <v>4151</v>
      </c>
      <c r="B5789" s="14">
        <v>45837</v>
      </c>
      <c r="C5789" s="13" t="s">
        <v>152</v>
      </c>
      <c r="D5789" s="13" t="s">
        <v>113</v>
      </c>
      <c r="E5789" s="13" t="s">
        <v>24</v>
      </c>
      <c r="F5789" s="15">
        <v>0</v>
      </c>
      <c r="G5789" s="15">
        <v>-19.329999999999998</v>
      </c>
      <c r="H5789" s="15">
        <v>-19.329999999999998</v>
      </c>
      <c r="I5789" s="15">
        <v>-16.43</v>
      </c>
      <c r="J5789" s="15">
        <v>-2.9</v>
      </c>
      <c r="K5789" s="16">
        <v>0.15002587000000001</v>
      </c>
      <c r="L5789" s="13" t="s">
        <v>113</v>
      </c>
    </row>
    <row r="5790" spans="1:12" ht="24">
      <c r="A5790" s="13" t="s">
        <v>5209</v>
      </c>
      <c r="B5790" s="14">
        <v>45837</v>
      </c>
      <c r="C5790" s="13" t="s">
        <v>143</v>
      </c>
      <c r="D5790" s="13" t="s">
        <v>15</v>
      </c>
      <c r="E5790" s="13" t="s">
        <v>18</v>
      </c>
      <c r="F5790" s="15">
        <v>333.33</v>
      </c>
      <c r="G5790" s="15">
        <v>0</v>
      </c>
      <c r="H5790" s="15">
        <v>333.33</v>
      </c>
      <c r="I5790" s="15">
        <v>250</v>
      </c>
      <c r="J5790" s="15">
        <v>83.33</v>
      </c>
      <c r="K5790" s="16">
        <v>0.24999250000000001</v>
      </c>
      <c r="L5790" s="13" t="s">
        <v>234</v>
      </c>
    </row>
    <row r="5791" spans="1:12" ht="24">
      <c r="A5791" s="13" t="s">
        <v>5164</v>
      </c>
      <c r="B5791" s="14">
        <v>45838</v>
      </c>
      <c r="C5791" s="13" t="s">
        <v>1854</v>
      </c>
      <c r="D5791" s="13" t="s">
        <v>30</v>
      </c>
      <c r="E5791" s="13" t="s">
        <v>33</v>
      </c>
      <c r="F5791" s="15">
        <v>0</v>
      </c>
      <c r="G5791" s="15">
        <v>0</v>
      </c>
      <c r="H5791" s="15">
        <v>0</v>
      </c>
      <c r="I5791" s="15">
        <v>0</v>
      </c>
      <c r="J5791" s="15">
        <v>0</v>
      </c>
      <c r="K5791" s="16">
        <v>0</v>
      </c>
      <c r="L5791" s="13" t="s">
        <v>117</v>
      </c>
    </row>
    <row r="5792" spans="1:12">
      <c r="A5792" s="13" t="s">
        <v>3037</v>
      </c>
      <c r="B5792" s="14">
        <v>45838</v>
      </c>
      <c r="C5792" s="13" t="s">
        <v>221</v>
      </c>
      <c r="D5792" s="13" t="s">
        <v>45</v>
      </c>
      <c r="E5792" s="13" t="s">
        <v>24</v>
      </c>
      <c r="F5792" s="15">
        <v>0</v>
      </c>
      <c r="G5792" s="15">
        <v>0</v>
      </c>
      <c r="H5792" s="15">
        <v>0</v>
      </c>
      <c r="I5792" s="15">
        <v>-6.3</v>
      </c>
      <c r="J5792" s="15">
        <v>6.3</v>
      </c>
      <c r="K5792" s="16">
        <v>0</v>
      </c>
      <c r="L5792" s="13" t="s">
        <v>241</v>
      </c>
    </row>
    <row r="5793" spans="1:12" ht="24">
      <c r="A5793" s="13" t="s">
        <v>3232</v>
      </c>
      <c r="B5793" s="14">
        <v>45838</v>
      </c>
      <c r="C5793" s="13" t="s">
        <v>71</v>
      </c>
      <c r="D5793" s="13" t="s">
        <v>70</v>
      </c>
      <c r="E5793" s="13" t="s">
        <v>24</v>
      </c>
      <c r="F5793" s="15">
        <v>0</v>
      </c>
      <c r="G5793" s="15">
        <v>0</v>
      </c>
      <c r="H5793" s="15">
        <v>0</v>
      </c>
      <c r="I5793" s="15">
        <v>-1028.26</v>
      </c>
      <c r="J5793" s="15">
        <v>1028.26</v>
      </c>
      <c r="K5793" s="16">
        <v>0</v>
      </c>
      <c r="L5793" s="13" t="s">
        <v>243</v>
      </c>
    </row>
    <row r="5794" spans="1:12" ht="24">
      <c r="A5794" s="13" t="s">
        <v>5082</v>
      </c>
      <c r="B5794" s="14">
        <v>45838</v>
      </c>
      <c r="C5794" s="13" t="s">
        <v>267</v>
      </c>
      <c r="D5794" s="13" t="s">
        <v>81</v>
      </c>
      <c r="E5794" s="13" t="s">
        <v>24</v>
      </c>
      <c r="F5794" s="15">
        <v>0</v>
      </c>
      <c r="G5794" s="15">
        <v>0</v>
      </c>
      <c r="H5794" s="15">
        <v>0</v>
      </c>
      <c r="I5794" s="15">
        <v>-4632.3900000000003</v>
      </c>
      <c r="J5794" s="15">
        <v>4632.3900000000003</v>
      </c>
      <c r="K5794" s="16">
        <v>0</v>
      </c>
      <c r="L5794" s="13" t="s">
        <v>247</v>
      </c>
    </row>
    <row r="5795" spans="1:12" ht="36">
      <c r="A5795" s="13" t="s">
        <v>5210</v>
      </c>
      <c r="B5795" s="14">
        <v>45838</v>
      </c>
      <c r="C5795" s="13" t="s">
        <v>89</v>
      </c>
      <c r="D5795" s="13" t="s">
        <v>39</v>
      </c>
      <c r="E5795" s="13" t="s">
        <v>33</v>
      </c>
      <c r="F5795" s="15">
        <v>9760.94</v>
      </c>
      <c r="G5795" s="15">
        <v>0</v>
      </c>
      <c r="H5795" s="15">
        <v>9760.94</v>
      </c>
      <c r="I5795" s="15">
        <v>7888.09</v>
      </c>
      <c r="J5795" s="15">
        <v>1872.85</v>
      </c>
      <c r="K5795" s="16">
        <v>0.19187188999999999</v>
      </c>
      <c r="L5795" s="13" t="s">
        <v>117</v>
      </c>
    </row>
    <row r="5796" spans="1:12" ht="36">
      <c r="A5796" s="13" t="s">
        <v>1872</v>
      </c>
      <c r="B5796" s="14">
        <v>45838</v>
      </c>
      <c r="C5796" s="13" t="s">
        <v>1873</v>
      </c>
      <c r="D5796" s="13" t="s">
        <v>120</v>
      </c>
      <c r="E5796" s="13" t="s">
        <v>24</v>
      </c>
      <c r="F5796" s="15">
        <v>0</v>
      </c>
      <c r="G5796" s="15">
        <v>0</v>
      </c>
      <c r="H5796" s="15">
        <v>0</v>
      </c>
      <c r="I5796" s="15">
        <v>51.76</v>
      </c>
      <c r="J5796" s="15">
        <v>-51.76</v>
      </c>
      <c r="K5796" s="16">
        <v>0</v>
      </c>
      <c r="L5796" s="13" t="s">
        <v>120</v>
      </c>
    </row>
    <row r="5797" spans="1:12">
      <c r="A5797" s="13" t="s">
        <v>2470</v>
      </c>
      <c r="B5797" s="14">
        <v>45838</v>
      </c>
      <c r="C5797" s="13" t="s">
        <v>222</v>
      </c>
      <c r="D5797" s="13" t="s">
        <v>81</v>
      </c>
      <c r="E5797" s="13" t="s">
        <v>24</v>
      </c>
      <c r="F5797" s="15">
        <v>0</v>
      </c>
      <c r="G5797" s="15">
        <v>206.27</v>
      </c>
      <c r="H5797" s="15">
        <v>206.27</v>
      </c>
      <c r="I5797" s="15">
        <v>1767.14</v>
      </c>
      <c r="J5797" s="15">
        <v>-1560.87</v>
      </c>
      <c r="K5797" s="16">
        <v>-7.5671207599999999</v>
      </c>
      <c r="L5797" s="13" t="s">
        <v>237</v>
      </c>
    </row>
    <row r="5798" spans="1:12" ht="36">
      <c r="A5798" s="13" t="s">
        <v>2887</v>
      </c>
      <c r="B5798" s="14">
        <v>45838</v>
      </c>
      <c r="C5798" s="13" t="s">
        <v>3887</v>
      </c>
      <c r="D5798" s="13" t="s">
        <v>20</v>
      </c>
      <c r="E5798" s="13" t="s">
        <v>24</v>
      </c>
      <c r="F5798" s="15">
        <v>0</v>
      </c>
      <c r="G5798" s="15">
        <v>0</v>
      </c>
      <c r="H5798" s="15">
        <v>0</v>
      </c>
      <c r="I5798" s="15">
        <v>50</v>
      </c>
      <c r="J5798" s="15">
        <v>-50</v>
      </c>
      <c r="K5798" s="16">
        <v>0</v>
      </c>
      <c r="L5798" s="13" t="s">
        <v>20</v>
      </c>
    </row>
    <row r="5799" spans="1:12">
      <c r="A5799" s="13" t="s">
        <v>5211</v>
      </c>
      <c r="B5799" s="14">
        <v>45838</v>
      </c>
      <c r="C5799" s="13" t="s">
        <v>221</v>
      </c>
      <c r="D5799" s="13" t="s">
        <v>45</v>
      </c>
      <c r="E5799" s="13" t="s">
        <v>24</v>
      </c>
      <c r="F5799" s="15">
        <v>1384382.47</v>
      </c>
      <c r="G5799" s="15">
        <v>0</v>
      </c>
      <c r="H5799" s="15">
        <v>1384382.47</v>
      </c>
      <c r="I5799" s="15">
        <v>1157840.1399999999</v>
      </c>
      <c r="J5799" s="15">
        <v>226542.33</v>
      </c>
      <c r="K5799" s="16">
        <v>0.16364143</v>
      </c>
      <c r="L5799" s="13" t="s">
        <v>241</v>
      </c>
    </row>
    <row r="5800" spans="1:12">
      <c r="A5800" s="13" t="s">
        <v>2939</v>
      </c>
      <c r="B5800" s="14">
        <v>45838</v>
      </c>
      <c r="C5800" s="13" t="s">
        <v>21</v>
      </c>
      <c r="D5800" s="13" t="s">
        <v>20</v>
      </c>
      <c r="E5800" s="13" t="s">
        <v>24</v>
      </c>
      <c r="F5800" s="15">
        <v>0</v>
      </c>
      <c r="G5800" s="15">
        <v>-10494.96</v>
      </c>
      <c r="H5800" s="15">
        <v>-10494.96</v>
      </c>
      <c r="I5800" s="15">
        <v>0</v>
      </c>
      <c r="J5800" s="15">
        <v>-10494.96</v>
      </c>
      <c r="K5800" s="16">
        <v>1</v>
      </c>
      <c r="L5800" s="13" t="s">
        <v>20</v>
      </c>
    </row>
    <row r="5801" spans="1:12" ht="48">
      <c r="A5801" s="13" t="s">
        <v>5204</v>
      </c>
      <c r="B5801" s="14">
        <v>45838</v>
      </c>
      <c r="C5801" s="13" t="s">
        <v>3150</v>
      </c>
      <c r="D5801" s="13" t="s">
        <v>59</v>
      </c>
      <c r="E5801" s="13" t="s">
        <v>18</v>
      </c>
      <c r="F5801" s="15">
        <v>0</v>
      </c>
      <c r="G5801" s="15">
        <v>927.25</v>
      </c>
      <c r="H5801" s="15">
        <v>927.25</v>
      </c>
      <c r="I5801" s="15">
        <v>741.8</v>
      </c>
      <c r="J5801" s="15">
        <v>185.45</v>
      </c>
      <c r="K5801" s="16">
        <v>0.2</v>
      </c>
      <c r="L5801" s="13" t="s">
        <v>272</v>
      </c>
    </row>
    <row r="5802" spans="1:12" ht="36">
      <c r="A5802" s="13" t="s">
        <v>5120</v>
      </c>
      <c r="B5802" s="14">
        <v>45838</v>
      </c>
      <c r="C5802" s="13" t="s">
        <v>1750</v>
      </c>
      <c r="D5802" s="13" t="s">
        <v>120</v>
      </c>
      <c r="E5802" s="13" t="s">
        <v>24</v>
      </c>
      <c r="F5802" s="15">
        <v>0</v>
      </c>
      <c r="G5802" s="15">
        <v>0</v>
      </c>
      <c r="H5802" s="15">
        <v>0</v>
      </c>
      <c r="I5802" s="15">
        <v>22.38</v>
      </c>
      <c r="J5802" s="15">
        <v>-22.38</v>
      </c>
      <c r="K5802" s="16">
        <v>0</v>
      </c>
      <c r="L5802" s="13" t="s">
        <v>120</v>
      </c>
    </row>
    <row r="5803" spans="1:12">
      <c r="A5803" s="13" t="s">
        <v>3377</v>
      </c>
      <c r="B5803" s="14">
        <v>45838</v>
      </c>
      <c r="C5803" s="13" t="s">
        <v>21</v>
      </c>
      <c r="D5803" s="13" t="s">
        <v>20</v>
      </c>
      <c r="E5803" s="13" t="s">
        <v>24</v>
      </c>
      <c r="F5803" s="15">
        <v>0</v>
      </c>
      <c r="G5803" s="15">
        <v>-10494.96</v>
      </c>
      <c r="H5803" s="15">
        <v>-10494.96</v>
      </c>
      <c r="I5803" s="15">
        <v>0</v>
      </c>
      <c r="J5803" s="15">
        <v>-10494.96</v>
      </c>
      <c r="K5803" s="16">
        <v>1</v>
      </c>
      <c r="L5803" s="13" t="s">
        <v>20</v>
      </c>
    </row>
    <row r="5804" spans="1:12" ht="36">
      <c r="A5804" s="13" t="s">
        <v>4361</v>
      </c>
      <c r="B5804" s="14">
        <v>45838</v>
      </c>
      <c r="C5804" s="13" t="s">
        <v>3887</v>
      </c>
      <c r="D5804" s="13" t="s">
        <v>20</v>
      </c>
      <c r="E5804" s="13" t="s">
        <v>24</v>
      </c>
      <c r="F5804" s="15">
        <v>0</v>
      </c>
      <c r="G5804" s="15">
        <v>0</v>
      </c>
      <c r="H5804" s="15">
        <v>0</v>
      </c>
      <c r="I5804" s="15">
        <v>15.89</v>
      </c>
      <c r="J5804" s="15">
        <v>-15.89</v>
      </c>
      <c r="K5804" s="16">
        <v>0</v>
      </c>
      <c r="L5804" s="13" t="s">
        <v>20</v>
      </c>
    </row>
    <row r="5805" spans="1:12" ht="36">
      <c r="A5805" s="13" t="s">
        <v>4081</v>
      </c>
      <c r="B5805" s="14">
        <v>45838</v>
      </c>
      <c r="C5805" s="13" t="s">
        <v>4082</v>
      </c>
      <c r="D5805" s="13" t="s">
        <v>76</v>
      </c>
      <c r="E5805" s="13" t="s">
        <v>18</v>
      </c>
      <c r="F5805" s="15">
        <v>0</v>
      </c>
      <c r="G5805" s="15">
        <v>285.2</v>
      </c>
      <c r="H5805" s="15">
        <v>285.2</v>
      </c>
      <c r="I5805" s="15">
        <v>739.38</v>
      </c>
      <c r="J5805" s="15">
        <v>-454.18</v>
      </c>
      <c r="K5805" s="16">
        <v>-1.59249649</v>
      </c>
      <c r="L5805" s="13" t="s">
        <v>80</v>
      </c>
    </row>
    <row r="5806" spans="1:12">
      <c r="A5806" s="13" t="s">
        <v>4722</v>
      </c>
      <c r="B5806" s="14">
        <v>45838</v>
      </c>
      <c r="C5806" s="13" t="s">
        <v>385</v>
      </c>
      <c r="D5806" s="13" t="s">
        <v>106</v>
      </c>
      <c r="E5806" s="13" t="s">
        <v>33</v>
      </c>
      <c r="F5806" s="15">
        <v>0</v>
      </c>
      <c r="G5806" s="15">
        <v>0</v>
      </c>
      <c r="H5806" s="15">
        <v>0</v>
      </c>
      <c r="I5806" s="15">
        <v>1313.1</v>
      </c>
      <c r="J5806" s="15">
        <v>-1313.1</v>
      </c>
      <c r="K5806" s="16">
        <v>0</v>
      </c>
      <c r="L5806" s="13" t="s">
        <v>142</v>
      </c>
    </row>
    <row r="5807" spans="1:12" ht="24">
      <c r="A5807" s="13" t="s">
        <v>4729</v>
      </c>
      <c r="B5807" s="14">
        <v>45838</v>
      </c>
      <c r="C5807" s="13" t="s">
        <v>170</v>
      </c>
      <c r="D5807" s="13" t="s">
        <v>81</v>
      </c>
      <c r="E5807" s="13" t="s">
        <v>24</v>
      </c>
      <c r="F5807" s="15">
        <v>0</v>
      </c>
      <c r="G5807" s="15">
        <v>0</v>
      </c>
      <c r="H5807" s="15">
        <v>0</v>
      </c>
      <c r="I5807" s="15">
        <v>-5279.52</v>
      </c>
      <c r="J5807" s="15">
        <v>5279.52</v>
      </c>
      <c r="K5807" s="16">
        <v>0</v>
      </c>
      <c r="L5807" s="13" t="s">
        <v>247</v>
      </c>
    </row>
    <row r="5808" spans="1:12" ht="36">
      <c r="A5808" s="13" t="s">
        <v>4313</v>
      </c>
      <c r="B5808" s="14">
        <v>45838</v>
      </c>
      <c r="C5808" s="13" t="s">
        <v>3887</v>
      </c>
      <c r="D5808" s="13" t="s">
        <v>20</v>
      </c>
      <c r="E5808" s="13" t="s">
        <v>24</v>
      </c>
      <c r="F5808" s="15">
        <v>0</v>
      </c>
      <c r="G5808" s="15">
        <v>0</v>
      </c>
      <c r="H5808" s="15">
        <v>0</v>
      </c>
      <c r="I5808" s="15">
        <v>50</v>
      </c>
      <c r="J5808" s="15">
        <v>-50</v>
      </c>
      <c r="K5808" s="16">
        <v>0</v>
      </c>
      <c r="L5808" s="13" t="s">
        <v>20</v>
      </c>
    </row>
    <row r="5809" spans="1:12">
      <c r="A5809" s="13" t="s">
        <v>4322</v>
      </c>
      <c r="B5809" s="14">
        <v>45838</v>
      </c>
      <c r="C5809" s="13" t="s">
        <v>21</v>
      </c>
      <c r="D5809" s="13" t="s">
        <v>20</v>
      </c>
      <c r="E5809" s="13" t="s">
        <v>24</v>
      </c>
      <c r="F5809" s="15">
        <v>0</v>
      </c>
      <c r="G5809" s="15">
        <v>-10266.67</v>
      </c>
      <c r="H5809" s="15">
        <v>-10266.67</v>
      </c>
      <c r="I5809" s="15">
        <v>0</v>
      </c>
      <c r="J5809" s="15">
        <v>-10266.67</v>
      </c>
      <c r="K5809" s="16">
        <v>1</v>
      </c>
      <c r="L5809" s="13" t="s">
        <v>20</v>
      </c>
    </row>
    <row r="5810" spans="1:12" ht="24">
      <c r="A5810" s="13" t="s">
        <v>5212</v>
      </c>
      <c r="B5810" s="14">
        <v>45838</v>
      </c>
      <c r="C5810" s="13" t="s">
        <v>143</v>
      </c>
      <c r="D5810" s="13" t="s">
        <v>15</v>
      </c>
      <c r="E5810" s="13" t="s">
        <v>18</v>
      </c>
      <c r="F5810" s="15">
        <v>706737</v>
      </c>
      <c r="G5810" s="15">
        <v>0</v>
      </c>
      <c r="H5810" s="15">
        <v>706737</v>
      </c>
      <c r="I5810" s="15">
        <v>604084.5</v>
      </c>
      <c r="J5810" s="15">
        <v>102652.5</v>
      </c>
      <c r="K5810" s="16">
        <v>0.14524851999999999</v>
      </c>
      <c r="L5810" s="13" t="s">
        <v>240</v>
      </c>
    </row>
    <row r="5811" spans="1:12" ht="24">
      <c r="A5811" s="13" t="s">
        <v>5213</v>
      </c>
      <c r="B5811" s="14">
        <v>45838</v>
      </c>
      <c r="C5811" s="13" t="s">
        <v>143</v>
      </c>
      <c r="D5811" s="13" t="s">
        <v>15</v>
      </c>
      <c r="E5811" s="13" t="s">
        <v>18</v>
      </c>
      <c r="F5811" s="15">
        <v>123653.4</v>
      </c>
      <c r="G5811" s="15">
        <v>0</v>
      </c>
      <c r="H5811" s="15">
        <v>123653.4</v>
      </c>
      <c r="I5811" s="15">
        <v>98139.21</v>
      </c>
      <c r="J5811" s="15">
        <v>25514.19</v>
      </c>
      <c r="K5811" s="16">
        <v>0.20633634000000001</v>
      </c>
      <c r="L5811" s="13" t="s">
        <v>240</v>
      </c>
    </row>
    <row r="5812" spans="1:12" ht="24">
      <c r="A5812" s="13" t="s">
        <v>5214</v>
      </c>
      <c r="B5812" s="14">
        <v>45838</v>
      </c>
      <c r="C5812" s="13" t="s">
        <v>143</v>
      </c>
      <c r="D5812" s="13" t="s">
        <v>15</v>
      </c>
      <c r="E5812" s="13" t="s">
        <v>18</v>
      </c>
      <c r="F5812" s="15">
        <v>34847</v>
      </c>
      <c r="G5812" s="15">
        <v>0</v>
      </c>
      <c r="H5812" s="15">
        <v>34847</v>
      </c>
      <c r="I5812" s="15">
        <v>26647.73</v>
      </c>
      <c r="J5812" s="15">
        <v>8199.27</v>
      </c>
      <c r="K5812" s="16">
        <v>0.23529343</v>
      </c>
      <c r="L5812" s="13" t="s">
        <v>240</v>
      </c>
    </row>
    <row r="5813" spans="1:12" ht="24">
      <c r="A5813" s="13" t="s">
        <v>4813</v>
      </c>
      <c r="B5813" s="14">
        <v>45838</v>
      </c>
      <c r="C5813" s="13" t="s">
        <v>297</v>
      </c>
      <c r="D5813" s="13" t="s">
        <v>70</v>
      </c>
      <c r="E5813" s="13" t="s">
        <v>24</v>
      </c>
      <c r="F5813" s="15">
        <v>0</v>
      </c>
      <c r="G5813" s="15">
        <v>0</v>
      </c>
      <c r="H5813" s="15">
        <v>0</v>
      </c>
      <c r="I5813" s="15">
        <v>1636.25</v>
      </c>
      <c r="J5813" s="15">
        <v>-1636.25</v>
      </c>
      <c r="K5813" s="16">
        <v>0</v>
      </c>
      <c r="L5813" s="13" t="s">
        <v>239</v>
      </c>
    </row>
    <row r="5814" spans="1:12" ht="24">
      <c r="A5814" s="13" t="s">
        <v>5185</v>
      </c>
      <c r="B5814" s="14">
        <v>45838</v>
      </c>
      <c r="C5814" s="13" t="s">
        <v>270</v>
      </c>
      <c r="D5814" s="13" t="s">
        <v>105</v>
      </c>
      <c r="E5814" s="13" t="s">
        <v>33</v>
      </c>
      <c r="F5814" s="15">
        <v>0</v>
      </c>
      <c r="G5814" s="15">
        <v>0</v>
      </c>
      <c r="H5814" s="15">
        <v>0</v>
      </c>
      <c r="I5814" s="15">
        <v>-8</v>
      </c>
      <c r="J5814" s="15">
        <v>8</v>
      </c>
      <c r="K5814" s="16">
        <v>0</v>
      </c>
      <c r="L5814" s="13" t="s">
        <v>105</v>
      </c>
    </row>
    <row r="5815" spans="1:12" ht="24">
      <c r="A5815" s="13" t="s">
        <v>5215</v>
      </c>
      <c r="B5815" s="14">
        <v>45838</v>
      </c>
      <c r="C5815" s="13" t="s">
        <v>143</v>
      </c>
      <c r="D5815" s="13" t="s">
        <v>15</v>
      </c>
      <c r="E5815" s="13" t="s">
        <v>18</v>
      </c>
      <c r="F5815" s="15">
        <v>230485.76000000001</v>
      </c>
      <c r="G5815" s="15">
        <v>0</v>
      </c>
      <c r="H5815" s="15">
        <v>230485.76000000001</v>
      </c>
      <c r="I5815" s="15">
        <v>200370.51</v>
      </c>
      <c r="J5815" s="15">
        <v>30115.25</v>
      </c>
      <c r="K5815" s="16">
        <v>0.13065992000000001</v>
      </c>
      <c r="L5815" s="13" t="s">
        <v>240</v>
      </c>
    </row>
    <row r="5816" spans="1:12">
      <c r="A5816" s="13" t="s">
        <v>5173</v>
      </c>
      <c r="B5816" s="14">
        <v>45838</v>
      </c>
      <c r="C5816" s="13" t="s">
        <v>1957</v>
      </c>
      <c r="D5816" s="13" t="s">
        <v>59</v>
      </c>
      <c r="E5816" s="13" t="s">
        <v>18</v>
      </c>
      <c r="F5816" s="15">
        <v>0</v>
      </c>
      <c r="G5816" s="15">
        <v>0</v>
      </c>
      <c r="H5816" s="15">
        <v>0</v>
      </c>
      <c r="I5816" s="15">
        <v>0</v>
      </c>
      <c r="J5816" s="15">
        <v>0</v>
      </c>
      <c r="K5816" s="16">
        <v>0</v>
      </c>
      <c r="L5816" s="13" t="s">
        <v>93</v>
      </c>
    </row>
    <row r="5817" spans="1:12" ht="36">
      <c r="A5817" s="13" t="s">
        <v>4988</v>
      </c>
      <c r="B5817" s="14">
        <v>45838</v>
      </c>
      <c r="C5817" s="13" t="s">
        <v>3887</v>
      </c>
      <c r="D5817" s="13" t="s">
        <v>20</v>
      </c>
      <c r="E5817" s="13" t="s">
        <v>24</v>
      </c>
      <c r="F5817" s="15">
        <v>0</v>
      </c>
      <c r="G5817" s="15">
        <v>0</v>
      </c>
      <c r="H5817" s="15">
        <v>0</v>
      </c>
      <c r="I5817" s="15">
        <v>50</v>
      </c>
      <c r="J5817" s="15">
        <v>-50</v>
      </c>
      <c r="K5817" s="16">
        <v>0</v>
      </c>
      <c r="L5817" s="13" t="s">
        <v>20</v>
      </c>
    </row>
    <row r="5818" spans="1:12">
      <c r="A5818" s="13" t="s">
        <v>5046</v>
      </c>
      <c r="B5818" s="14">
        <v>45838</v>
      </c>
      <c r="C5818" s="13" t="s">
        <v>21</v>
      </c>
      <c r="D5818" s="13" t="s">
        <v>20</v>
      </c>
      <c r="E5818" s="13" t="s">
        <v>24</v>
      </c>
      <c r="F5818" s="15">
        <v>0</v>
      </c>
      <c r="G5818" s="15">
        <v>-10208.73</v>
      </c>
      <c r="H5818" s="15">
        <v>-10208.73</v>
      </c>
      <c r="I5818" s="15">
        <v>0</v>
      </c>
      <c r="J5818" s="15">
        <v>-10208.73</v>
      </c>
      <c r="K5818" s="16">
        <v>1</v>
      </c>
      <c r="L5818" s="13" t="s">
        <v>20</v>
      </c>
    </row>
    <row r="5819" spans="1:12">
      <c r="A5819" s="13" t="s">
        <v>5153</v>
      </c>
      <c r="B5819" s="14">
        <v>45838</v>
      </c>
      <c r="C5819" s="13" t="s">
        <v>3565</v>
      </c>
      <c r="D5819" s="13" t="s">
        <v>76</v>
      </c>
      <c r="E5819" s="13" t="s">
        <v>18</v>
      </c>
      <c r="F5819" s="15">
        <v>0</v>
      </c>
      <c r="G5819" s="15">
        <v>-621</v>
      </c>
      <c r="H5819" s="15">
        <v>-621</v>
      </c>
      <c r="I5819" s="15">
        <v>-428.29</v>
      </c>
      <c r="J5819" s="15">
        <v>-192.71</v>
      </c>
      <c r="K5819" s="16">
        <v>0.31032206000000001</v>
      </c>
      <c r="L5819" s="13" t="s">
        <v>1902</v>
      </c>
    </row>
    <row r="5820" spans="1:12" ht="36">
      <c r="A5820" s="13" t="s">
        <v>4864</v>
      </c>
      <c r="B5820" s="14">
        <v>45838</v>
      </c>
      <c r="C5820" s="13" t="s">
        <v>4865</v>
      </c>
      <c r="D5820" s="13" t="s">
        <v>70</v>
      </c>
      <c r="E5820" s="13" t="s">
        <v>24</v>
      </c>
      <c r="F5820" s="15">
        <v>1999.52</v>
      </c>
      <c r="G5820" s="15">
        <v>0</v>
      </c>
      <c r="H5820" s="15">
        <v>1999.52</v>
      </c>
      <c r="I5820" s="15">
        <v>1779.2</v>
      </c>
      <c r="J5820" s="15">
        <v>220.32</v>
      </c>
      <c r="K5820" s="16">
        <v>0.11018644</v>
      </c>
      <c r="L5820" s="13" t="s">
        <v>70</v>
      </c>
    </row>
    <row r="5821" spans="1:12">
      <c r="A5821" s="13" t="s">
        <v>5216</v>
      </c>
      <c r="B5821" s="14">
        <v>45838</v>
      </c>
      <c r="C5821" s="13" t="s">
        <v>21</v>
      </c>
      <c r="D5821" s="13" t="s">
        <v>20</v>
      </c>
      <c r="E5821" s="13" t="s">
        <v>24</v>
      </c>
      <c r="F5821" s="15">
        <v>61882.78</v>
      </c>
      <c r="G5821" s="15">
        <v>0</v>
      </c>
      <c r="H5821" s="15">
        <v>61882.78</v>
      </c>
      <c r="I5821" s="15">
        <v>0</v>
      </c>
      <c r="J5821" s="15">
        <v>61882.78</v>
      </c>
      <c r="K5821" s="16">
        <v>1</v>
      </c>
      <c r="L5821" s="13" t="s">
        <v>20</v>
      </c>
    </row>
    <row r="5822" spans="1:12">
      <c r="A5822" s="13" t="s">
        <v>5217</v>
      </c>
      <c r="B5822" s="14">
        <v>45838</v>
      </c>
      <c r="C5822" s="13" t="s">
        <v>21</v>
      </c>
      <c r="D5822" s="13" t="s">
        <v>20</v>
      </c>
      <c r="E5822" s="13" t="s">
        <v>24</v>
      </c>
      <c r="F5822" s="15">
        <v>197286.21</v>
      </c>
      <c r="G5822" s="15">
        <v>0</v>
      </c>
      <c r="H5822" s="15">
        <v>197286.21</v>
      </c>
      <c r="I5822" s="15">
        <v>157828.95000000001</v>
      </c>
      <c r="J5822" s="15">
        <v>39457.26</v>
      </c>
      <c r="K5822" s="16">
        <v>0.20000008999999999</v>
      </c>
      <c r="L5822" s="13" t="s">
        <v>20</v>
      </c>
    </row>
    <row r="5823" spans="1:12" ht="24">
      <c r="A5823" s="13" t="s">
        <v>5218</v>
      </c>
      <c r="B5823" s="14">
        <v>45838</v>
      </c>
      <c r="C5823" s="13" t="s">
        <v>143</v>
      </c>
      <c r="D5823" s="13" t="s">
        <v>15</v>
      </c>
      <c r="E5823" s="13" t="s">
        <v>18</v>
      </c>
      <c r="F5823" s="15">
        <v>72433</v>
      </c>
      <c r="G5823" s="15">
        <v>0</v>
      </c>
      <c r="H5823" s="15">
        <v>72433</v>
      </c>
      <c r="I5823" s="15">
        <v>54283.7</v>
      </c>
      <c r="J5823" s="15">
        <v>18149.3</v>
      </c>
      <c r="K5823" s="16">
        <v>0.25056673000000002</v>
      </c>
      <c r="L5823" s="13" t="s">
        <v>240</v>
      </c>
    </row>
    <row r="5824" spans="1:12">
      <c r="A5824" s="13" t="s">
        <v>5188</v>
      </c>
      <c r="B5824" s="14">
        <v>45838</v>
      </c>
      <c r="C5824" s="13" t="s">
        <v>21</v>
      </c>
      <c r="D5824" s="13" t="s">
        <v>20</v>
      </c>
      <c r="E5824" s="13" t="s">
        <v>24</v>
      </c>
      <c r="F5824" s="15">
        <v>0</v>
      </c>
      <c r="G5824" s="15">
        <v>-170.24</v>
      </c>
      <c r="H5824" s="15">
        <v>-170.24</v>
      </c>
      <c r="I5824" s="15">
        <v>-139.16</v>
      </c>
      <c r="J5824" s="15">
        <v>-31.08</v>
      </c>
      <c r="K5824" s="16">
        <v>0.18256579000000001</v>
      </c>
      <c r="L5824" s="13" t="s">
        <v>20</v>
      </c>
    </row>
    <row r="5825" spans="1:12">
      <c r="A5825" s="13" t="s">
        <v>5189</v>
      </c>
      <c r="B5825" s="14">
        <v>45838</v>
      </c>
      <c r="C5825" s="13" t="s">
        <v>21</v>
      </c>
      <c r="D5825" s="13" t="s">
        <v>20</v>
      </c>
      <c r="E5825" s="13" t="s">
        <v>24</v>
      </c>
      <c r="F5825" s="15">
        <v>0</v>
      </c>
      <c r="G5825" s="15">
        <v>-1192.32</v>
      </c>
      <c r="H5825" s="15">
        <v>-1192.32</v>
      </c>
      <c r="I5825" s="15">
        <v>-1010.88</v>
      </c>
      <c r="J5825" s="15">
        <v>-181.44</v>
      </c>
      <c r="K5825" s="16">
        <v>0.15217391</v>
      </c>
      <c r="L5825" s="13" t="s">
        <v>20</v>
      </c>
    </row>
    <row r="5826" spans="1:12">
      <c r="A5826" s="13" t="s">
        <v>5190</v>
      </c>
      <c r="B5826" s="14">
        <v>45838</v>
      </c>
      <c r="C5826" s="13" t="s">
        <v>21</v>
      </c>
      <c r="D5826" s="13" t="s">
        <v>20</v>
      </c>
      <c r="E5826" s="13" t="s">
        <v>24</v>
      </c>
      <c r="F5826" s="15">
        <v>0</v>
      </c>
      <c r="G5826" s="15">
        <v>-170.24</v>
      </c>
      <c r="H5826" s="15">
        <v>-170.24</v>
      </c>
      <c r="I5826" s="15">
        <v>-139.16</v>
      </c>
      <c r="J5826" s="15">
        <v>-31.08</v>
      </c>
      <c r="K5826" s="16">
        <v>0.18256579000000001</v>
      </c>
      <c r="L5826" s="13" t="s">
        <v>20</v>
      </c>
    </row>
    <row r="5827" spans="1:12">
      <c r="A5827" s="13" t="s">
        <v>5191</v>
      </c>
      <c r="B5827" s="14">
        <v>45838</v>
      </c>
      <c r="C5827" s="13" t="s">
        <v>21</v>
      </c>
      <c r="D5827" s="13" t="s">
        <v>20</v>
      </c>
      <c r="E5827" s="13" t="s">
        <v>24</v>
      </c>
      <c r="F5827" s="15">
        <v>0</v>
      </c>
      <c r="G5827" s="15">
        <v>-836.64</v>
      </c>
      <c r="H5827" s="15">
        <v>-836.64</v>
      </c>
      <c r="I5827" s="15">
        <v>-262.08</v>
      </c>
      <c r="J5827" s="15">
        <v>-574.55999999999995</v>
      </c>
      <c r="K5827" s="16">
        <v>0.68674698999999995</v>
      </c>
      <c r="L5827" s="13" t="s">
        <v>20</v>
      </c>
    </row>
    <row r="5828" spans="1:12">
      <c r="A5828" s="13" t="s">
        <v>5192</v>
      </c>
      <c r="B5828" s="14">
        <v>45838</v>
      </c>
      <c r="C5828" s="13" t="s">
        <v>21</v>
      </c>
      <c r="D5828" s="13" t="s">
        <v>20</v>
      </c>
      <c r="E5828" s="13" t="s">
        <v>24</v>
      </c>
      <c r="F5828" s="15">
        <v>0</v>
      </c>
      <c r="G5828" s="15">
        <v>-794.88</v>
      </c>
      <c r="H5828" s="15">
        <v>-794.88</v>
      </c>
      <c r="I5828" s="15">
        <v>-673.92</v>
      </c>
      <c r="J5828" s="15">
        <v>-120.96</v>
      </c>
      <c r="K5828" s="16">
        <v>0.15217391</v>
      </c>
      <c r="L5828" s="13" t="s">
        <v>20</v>
      </c>
    </row>
    <row r="5829" spans="1:12">
      <c r="A5829" s="13" t="s">
        <v>5193</v>
      </c>
      <c r="B5829" s="14">
        <v>45838</v>
      </c>
      <c r="C5829" s="13" t="s">
        <v>21</v>
      </c>
      <c r="D5829" s="13" t="s">
        <v>20</v>
      </c>
      <c r="E5829" s="13" t="s">
        <v>24</v>
      </c>
      <c r="F5829" s="15">
        <v>0</v>
      </c>
      <c r="G5829" s="15">
        <v>-1435.2</v>
      </c>
      <c r="H5829" s="15">
        <v>-1435.2</v>
      </c>
      <c r="I5829" s="15">
        <v>-1216.8</v>
      </c>
      <c r="J5829" s="15">
        <v>-218.4</v>
      </c>
      <c r="K5829" s="16">
        <v>0.15217391</v>
      </c>
      <c r="L5829" s="13" t="s">
        <v>20</v>
      </c>
    </row>
    <row r="5830" spans="1:12" ht="36">
      <c r="A5830" s="13" t="s">
        <v>5219</v>
      </c>
      <c r="B5830" s="14">
        <v>45838</v>
      </c>
      <c r="C5830" s="13" t="s">
        <v>152</v>
      </c>
      <c r="D5830" s="13" t="s">
        <v>113</v>
      </c>
      <c r="E5830" s="13" t="s">
        <v>24</v>
      </c>
      <c r="F5830" s="15">
        <v>130.1</v>
      </c>
      <c r="G5830" s="15">
        <v>0</v>
      </c>
      <c r="H5830" s="15">
        <v>130.1</v>
      </c>
      <c r="I5830" s="15">
        <v>110.61</v>
      </c>
      <c r="J5830" s="15">
        <v>19.489999999999998</v>
      </c>
      <c r="K5830" s="16">
        <v>0.14980784</v>
      </c>
      <c r="L5830" s="13" t="s">
        <v>113</v>
      </c>
    </row>
    <row r="5831" spans="1:12" ht="24">
      <c r="A5831" s="13" t="s">
        <v>5220</v>
      </c>
      <c r="B5831" s="14">
        <v>45838</v>
      </c>
      <c r="C5831" s="13" t="s">
        <v>257</v>
      </c>
      <c r="D5831" s="13" t="s">
        <v>15</v>
      </c>
      <c r="E5831" s="13" t="s">
        <v>18</v>
      </c>
      <c r="F5831" s="15">
        <v>0</v>
      </c>
      <c r="G5831" s="15">
        <v>0</v>
      </c>
      <c r="H5831" s="15">
        <v>0</v>
      </c>
      <c r="I5831" s="15">
        <v>388.25</v>
      </c>
      <c r="J5831" s="15">
        <v>-388.25</v>
      </c>
      <c r="K5831" s="16">
        <v>0</v>
      </c>
      <c r="L5831" s="13" t="s">
        <v>80</v>
      </c>
    </row>
    <row r="5832" spans="1:12" ht="36">
      <c r="A5832" s="13" t="s">
        <v>5221</v>
      </c>
      <c r="B5832" s="14">
        <v>45838</v>
      </c>
      <c r="C5832" s="13" t="s">
        <v>152</v>
      </c>
      <c r="D5832" s="13" t="s">
        <v>113</v>
      </c>
      <c r="E5832" s="13" t="s">
        <v>24</v>
      </c>
      <c r="F5832" s="15">
        <v>5004.96</v>
      </c>
      <c r="G5832" s="15">
        <v>247.06</v>
      </c>
      <c r="H5832" s="15">
        <v>5252.02</v>
      </c>
      <c r="I5832" s="15">
        <v>4464.22</v>
      </c>
      <c r="J5832" s="15">
        <v>787.8</v>
      </c>
      <c r="K5832" s="16">
        <v>0.14999942999999999</v>
      </c>
      <c r="L5832" s="13" t="s">
        <v>113</v>
      </c>
    </row>
    <row r="5833" spans="1:12" ht="24">
      <c r="A5833" s="13" t="s">
        <v>1538</v>
      </c>
      <c r="B5833" s="14">
        <v>45838</v>
      </c>
      <c r="C5833" s="13" t="s">
        <v>1539</v>
      </c>
      <c r="D5833" s="13" t="s">
        <v>45</v>
      </c>
      <c r="E5833" s="13" t="s">
        <v>24</v>
      </c>
      <c r="F5833" s="15">
        <v>0</v>
      </c>
      <c r="G5833" s="15">
        <v>0</v>
      </c>
      <c r="H5833" s="15">
        <v>0</v>
      </c>
      <c r="I5833" s="15">
        <v>29.79</v>
      </c>
      <c r="J5833" s="15">
        <v>-29.79</v>
      </c>
      <c r="K5833" s="16">
        <v>0</v>
      </c>
      <c r="L5833" s="13" t="s">
        <v>241</v>
      </c>
    </row>
    <row r="5834" spans="1:12">
      <c r="A5834" s="13" t="s">
        <v>3004</v>
      </c>
      <c r="B5834" s="14">
        <v>45838</v>
      </c>
      <c r="C5834" s="13" t="s">
        <v>540</v>
      </c>
      <c r="D5834" s="13" t="s">
        <v>59</v>
      </c>
      <c r="E5834" s="13" t="s">
        <v>18</v>
      </c>
      <c r="F5834" s="15">
        <v>0</v>
      </c>
      <c r="G5834" s="15">
        <v>0</v>
      </c>
      <c r="H5834" s="15">
        <v>0</v>
      </c>
      <c r="I5834" s="15">
        <v>254.61</v>
      </c>
      <c r="J5834" s="15">
        <v>-254.61</v>
      </c>
      <c r="K5834" s="16">
        <v>0</v>
      </c>
      <c r="L5834" s="13" t="s">
        <v>247</v>
      </c>
    </row>
    <row r="5835" spans="1:12" ht="24">
      <c r="A5835" s="13" t="s">
        <v>5222</v>
      </c>
      <c r="B5835" s="14">
        <v>45838</v>
      </c>
      <c r="C5835" s="13" t="s">
        <v>71</v>
      </c>
      <c r="D5835" s="13" t="s">
        <v>70</v>
      </c>
      <c r="E5835" s="13" t="s">
        <v>24</v>
      </c>
      <c r="F5835" s="15">
        <v>35889.65</v>
      </c>
      <c r="G5835" s="15">
        <v>0</v>
      </c>
      <c r="H5835" s="15">
        <v>35889.65</v>
      </c>
      <c r="I5835" s="15">
        <v>29392.06</v>
      </c>
      <c r="J5835" s="15">
        <v>6497.59</v>
      </c>
      <c r="K5835" s="16">
        <v>0.18104355999999999</v>
      </c>
      <c r="L5835" s="13" t="s">
        <v>243</v>
      </c>
    </row>
    <row r="5836" spans="1:12" ht="36">
      <c r="A5836" s="13" t="s">
        <v>4719</v>
      </c>
      <c r="B5836" s="14">
        <v>45838</v>
      </c>
      <c r="C5836" s="13" t="s">
        <v>2108</v>
      </c>
      <c r="D5836" s="13" t="s">
        <v>59</v>
      </c>
      <c r="E5836" s="13" t="s">
        <v>18</v>
      </c>
      <c r="F5836" s="15">
        <v>0</v>
      </c>
      <c r="G5836" s="15">
        <v>0</v>
      </c>
      <c r="H5836" s="15">
        <v>0</v>
      </c>
      <c r="I5836" s="15">
        <v>-1436.17</v>
      </c>
      <c r="J5836" s="15">
        <v>1436.17</v>
      </c>
      <c r="K5836" s="16">
        <v>0</v>
      </c>
      <c r="L5836" s="13" t="s">
        <v>4201</v>
      </c>
    </row>
    <row r="5837" spans="1:12" ht="24">
      <c r="A5837" s="13" t="s">
        <v>4163</v>
      </c>
      <c r="B5837" s="14">
        <v>45838</v>
      </c>
      <c r="C5837" s="13" t="s">
        <v>355</v>
      </c>
      <c r="D5837" s="13" t="s">
        <v>76</v>
      </c>
      <c r="E5837" s="13" t="s">
        <v>18</v>
      </c>
      <c r="F5837" s="15">
        <v>0</v>
      </c>
      <c r="G5837" s="15">
        <v>0</v>
      </c>
      <c r="H5837" s="15">
        <v>0</v>
      </c>
      <c r="I5837" s="15">
        <v>-141.29</v>
      </c>
      <c r="J5837" s="15">
        <v>141.29</v>
      </c>
      <c r="K5837" s="16">
        <v>0</v>
      </c>
      <c r="L5837" s="13" t="s">
        <v>113</v>
      </c>
    </row>
    <row r="5838" spans="1:12" ht="24">
      <c r="A5838" s="13" t="s">
        <v>4164</v>
      </c>
      <c r="B5838" s="14">
        <v>45838</v>
      </c>
      <c r="C5838" s="13" t="s">
        <v>355</v>
      </c>
      <c r="D5838" s="13" t="s">
        <v>76</v>
      </c>
      <c r="E5838" s="13" t="s">
        <v>18</v>
      </c>
      <c r="F5838" s="15">
        <v>0</v>
      </c>
      <c r="G5838" s="15">
        <v>1559.84</v>
      </c>
      <c r="H5838" s="15">
        <v>1559.84</v>
      </c>
      <c r="I5838" s="15">
        <v>131.80000000000001</v>
      </c>
      <c r="J5838" s="15">
        <v>1428.04</v>
      </c>
      <c r="K5838" s="16">
        <v>0.91550414999999996</v>
      </c>
      <c r="L5838" s="13" t="s">
        <v>113</v>
      </c>
    </row>
    <row r="5839" spans="1:12">
      <c r="A5839" s="13" t="s">
        <v>5158</v>
      </c>
      <c r="B5839" s="14">
        <v>45838</v>
      </c>
      <c r="C5839" s="13" t="s">
        <v>653</v>
      </c>
      <c r="D5839" s="13" t="s">
        <v>106</v>
      </c>
      <c r="E5839" s="13" t="s">
        <v>33</v>
      </c>
      <c r="F5839" s="15">
        <v>0</v>
      </c>
      <c r="G5839" s="15">
        <v>0</v>
      </c>
      <c r="H5839" s="15">
        <v>0</v>
      </c>
      <c r="I5839" s="15">
        <v>-3.26</v>
      </c>
      <c r="J5839" s="15">
        <v>3.26</v>
      </c>
      <c r="K5839" s="16">
        <v>0</v>
      </c>
      <c r="L5839" s="13" t="s">
        <v>142</v>
      </c>
    </row>
    <row r="5840" spans="1:12" ht="24">
      <c r="A5840" s="13" t="s">
        <v>5149</v>
      </c>
      <c r="B5840" s="14">
        <v>45838</v>
      </c>
      <c r="C5840" s="13" t="s">
        <v>5150</v>
      </c>
      <c r="D5840" s="13" t="s">
        <v>81</v>
      </c>
      <c r="E5840" s="13" t="s">
        <v>24</v>
      </c>
      <c r="F5840" s="15">
        <v>0</v>
      </c>
      <c r="G5840" s="15">
        <v>-21.43</v>
      </c>
      <c r="H5840" s="15">
        <v>-21.43</v>
      </c>
      <c r="I5840" s="15">
        <v>-16.72</v>
      </c>
      <c r="J5840" s="15">
        <v>-4.71</v>
      </c>
      <c r="K5840" s="16">
        <v>0.21978534999999999</v>
      </c>
      <c r="L5840" s="13" t="s">
        <v>2753</v>
      </c>
    </row>
    <row r="5841" spans="1:12" ht="36">
      <c r="A5841" s="13" t="s">
        <v>4998</v>
      </c>
      <c r="B5841" s="14">
        <v>45838</v>
      </c>
      <c r="C5841" s="13" t="s">
        <v>3887</v>
      </c>
      <c r="D5841" s="13" t="s">
        <v>20</v>
      </c>
      <c r="E5841" s="13" t="s">
        <v>24</v>
      </c>
      <c r="F5841" s="15">
        <v>0</v>
      </c>
      <c r="G5841" s="15">
        <v>1211</v>
      </c>
      <c r="H5841" s="15">
        <v>1211</v>
      </c>
      <c r="I5841" s="15">
        <v>1016.4</v>
      </c>
      <c r="J5841" s="15">
        <v>194.6</v>
      </c>
      <c r="K5841" s="16">
        <v>0.16069364</v>
      </c>
      <c r="L5841" s="13" t="s">
        <v>20</v>
      </c>
    </row>
    <row r="5842" spans="1:12" ht="24">
      <c r="A5842" s="13" t="s">
        <v>5223</v>
      </c>
      <c r="B5842" s="14">
        <v>45838</v>
      </c>
      <c r="C5842" s="13" t="s">
        <v>5224</v>
      </c>
      <c r="D5842" s="13" t="s">
        <v>81</v>
      </c>
      <c r="E5842" s="13" t="s">
        <v>24</v>
      </c>
      <c r="F5842" s="15">
        <v>475</v>
      </c>
      <c r="G5842" s="15">
        <v>0</v>
      </c>
      <c r="H5842" s="15">
        <v>475</v>
      </c>
      <c r="I5842" s="15">
        <v>339</v>
      </c>
      <c r="J5842" s="15">
        <v>136</v>
      </c>
      <c r="K5842" s="16">
        <v>0.28631579000000001</v>
      </c>
      <c r="L5842" s="13" t="s">
        <v>241</v>
      </c>
    </row>
    <row r="5843" spans="1:12">
      <c r="A5843" s="13" t="s">
        <v>5159</v>
      </c>
      <c r="B5843" s="14">
        <v>45838</v>
      </c>
      <c r="C5843" s="13" t="s">
        <v>658</v>
      </c>
      <c r="D5843" s="13" t="s">
        <v>59</v>
      </c>
      <c r="E5843" s="13" t="s">
        <v>18</v>
      </c>
      <c r="F5843" s="15">
        <v>0</v>
      </c>
      <c r="G5843" s="15">
        <v>0</v>
      </c>
      <c r="H5843" s="15">
        <v>0</v>
      </c>
      <c r="I5843" s="15">
        <v>-110.58</v>
      </c>
      <c r="J5843" s="15">
        <v>110.58</v>
      </c>
      <c r="K5843" s="16">
        <v>0</v>
      </c>
      <c r="L5843" s="13" t="s">
        <v>181</v>
      </c>
    </row>
    <row r="5844" spans="1:12">
      <c r="A5844" s="13" t="s">
        <v>5225</v>
      </c>
      <c r="B5844" s="14">
        <v>45838</v>
      </c>
      <c r="C5844" s="13" t="s">
        <v>45</v>
      </c>
      <c r="D5844" s="13" t="s">
        <v>45</v>
      </c>
      <c r="E5844" s="13" t="s">
        <v>24</v>
      </c>
      <c r="F5844" s="15">
        <v>4899</v>
      </c>
      <c r="G5844" s="15">
        <v>0</v>
      </c>
      <c r="H5844" s="15">
        <v>4899</v>
      </c>
      <c r="I5844" s="15">
        <v>4899</v>
      </c>
      <c r="J5844" s="15">
        <v>0</v>
      </c>
      <c r="K5844" s="16">
        <v>0</v>
      </c>
      <c r="L5844" s="13" t="s">
        <v>45</v>
      </c>
    </row>
    <row r="5845" spans="1:12">
      <c r="A5845" s="13" t="s">
        <v>4863</v>
      </c>
      <c r="B5845" s="14">
        <v>45838</v>
      </c>
      <c r="C5845" s="13" t="s">
        <v>1957</v>
      </c>
      <c r="D5845" s="13" t="s">
        <v>59</v>
      </c>
      <c r="E5845" s="13" t="s">
        <v>18</v>
      </c>
      <c r="F5845" s="15">
        <v>0</v>
      </c>
      <c r="G5845" s="15">
        <v>0</v>
      </c>
      <c r="H5845" s="15">
        <v>0</v>
      </c>
      <c r="I5845" s="15">
        <v>-1.1000000000000001</v>
      </c>
      <c r="J5845" s="15">
        <v>1.1000000000000001</v>
      </c>
      <c r="K5845" s="16">
        <v>0</v>
      </c>
      <c r="L5845" s="13" t="s">
        <v>93</v>
      </c>
    </row>
    <row r="5846" spans="1:12" ht="36">
      <c r="A5846" s="13" t="s">
        <v>5226</v>
      </c>
      <c r="B5846" s="14">
        <v>45838</v>
      </c>
      <c r="C5846" s="13" t="s">
        <v>121</v>
      </c>
      <c r="D5846" s="13" t="s">
        <v>120</v>
      </c>
      <c r="E5846" s="13" t="s">
        <v>24</v>
      </c>
      <c r="F5846" s="15">
        <v>12398.42</v>
      </c>
      <c r="G5846" s="15">
        <v>0</v>
      </c>
      <c r="H5846" s="15">
        <v>12398.42</v>
      </c>
      <c r="I5846" s="15">
        <v>10166.73</v>
      </c>
      <c r="J5846" s="15">
        <v>2231.69</v>
      </c>
      <c r="K5846" s="16">
        <v>0.17999794</v>
      </c>
      <c r="L5846" s="13" t="s">
        <v>2753</v>
      </c>
    </row>
    <row r="5847" spans="1:12" ht="24">
      <c r="A5847" s="13" t="s">
        <v>5227</v>
      </c>
      <c r="B5847" s="14">
        <v>45838</v>
      </c>
      <c r="C5847" s="13" t="s">
        <v>5228</v>
      </c>
      <c r="D5847" s="13" t="s">
        <v>45</v>
      </c>
      <c r="E5847" s="13" t="s">
        <v>24</v>
      </c>
      <c r="F5847" s="15">
        <v>2018</v>
      </c>
      <c r="G5847" s="15">
        <v>0</v>
      </c>
      <c r="H5847" s="15">
        <v>2018</v>
      </c>
      <c r="I5847" s="15">
        <v>2017.7</v>
      </c>
      <c r="J5847" s="15">
        <v>0.3</v>
      </c>
      <c r="K5847" s="16">
        <v>1.4866E-4</v>
      </c>
      <c r="L5847" s="13" t="s">
        <v>241</v>
      </c>
    </row>
    <row r="5848" spans="1:12" ht="36">
      <c r="A5848" s="13" t="s">
        <v>5229</v>
      </c>
      <c r="B5848" s="14">
        <v>45838</v>
      </c>
      <c r="C5848" s="13" t="s">
        <v>152</v>
      </c>
      <c r="D5848" s="13" t="s">
        <v>113</v>
      </c>
      <c r="E5848" s="13" t="s">
        <v>24</v>
      </c>
      <c r="F5848" s="15">
        <v>6120.08</v>
      </c>
      <c r="G5848" s="15">
        <v>0</v>
      </c>
      <c r="H5848" s="15">
        <v>6120.08</v>
      </c>
      <c r="I5848" s="15">
        <v>5202.07</v>
      </c>
      <c r="J5848" s="15">
        <v>918.01</v>
      </c>
      <c r="K5848" s="16">
        <v>0.14999967</v>
      </c>
      <c r="L5848" s="13" t="s">
        <v>113</v>
      </c>
    </row>
    <row r="5849" spans="1:12" ht="36">
      <c r="A5849" s="13" t="s">
        <v>5230</v>
      </c>
      <c r="B5849" s="14">
        <v>45838</v>
      </c>
      <c r="C5849" s="13" t="s">
        <v>3887</v>
      </c>
      <c r="D5849" s="13" t="s">
        <v>20</v>
      </c>
      <c r="E5849" s="13" t="s">
        <v>24</v>
      </c>
      <c r="F5849" s="15">
        <v>1215.5999999999999</v>
      </c>
      <c r="G5849" s="15">
        <v>0</v>
      </c>
      <c r="H5849" s="15">
        <v>1215.5999999999999</v>
      </c>
      <c r="I5849" s="15">
        <v>788.98</v>
      </c>
      <c r="J5849" s="15">
        <v>426.62</v>
      </c>
      <c r="K5849" s="16">
        <v>0.35095426000000002</v>
      </c>
      <c r="L5849" s="13" t="s">
        <v>20</v>
      </c>
    </row>
    <row r="5850" spans="1:12" ht="36">
      <c r="A5850" s="13" t="s">
        <v>5231</v>
      </c>
      <c r="B5850" s="14">
        <v>45838</v>
      </c>
      <c r="C5850" s="13" t="s">
        <v>3887</v>
      </c>
      <c r="D5850" s="13" t="s">
        <v>20</v>
      </c>
      <c r="E5850" s="13" t="s">
        <v>24</v>
      </c>
      <c r="F5850" s="15">
        <v>1215.5999999999999</v>
      </c>
      <c r="G5850" s="15">
        <v>0</v>
      </c>
      <c r="H5850" s="15">
        <v>1215.5999999999999</v>
      </c>
      <c r="I5850" s="15">
        <v>788.98</v>
      </c>
      <c r="J5850" s="15">
        <v>426.62</v>
      </c>
      <c r="K5850" s="16">
        <v>0.35095426000000002</v>
      </c>
      <c r="L5850" s="13" t="s">
        <v>20</v>
      </c>
    </row>
    <row r="5851" spans="1:12" ht="36">
      <c r="A5851" s="13" t="s">
        <v>5232</v>
      </c>
      <c r="B5851" s="14">
        <v>45838</v>
      </c>
      <c r="C5851" s="13" t="s">
        <v>3887</v>
      </c>
      <c r="D5851" s="13" t="s">
        <v>20</v>
      </c>
      <c r="E5851" s="13" t="s">
        <v>24</v>
      </c>
      <c r="F5851" s="15">
        <v>1651</v>
      </c>
      <c r="G5851" s="15">
        <v>0</v>
      </c>
      <c r="H5851" s="15">
        <v>1651</v>
      </c>
      <c r="I5851" s="15">
        <v>1266.4000000000001</v>
      </c>
      <c r="J5851" s="15">
        <v>384.6</v>
      </c>
      <c r="K5851" s="16">
        <v>0.23294972999999999</v>
      </c>
      <c r="L5851" s="13" t="s">
        <v>20</v>
      </c>
    </row>
    <row r="5852" spans="1:12" ht="36">
      <c r="A5852" s="13" t="s">
        <v>5233</v>
      </c>
      <c r="B5852" s="14">
        <v>45838</v>
      </c>
      <c r="C5852" s="13" t="s">
        <v>3887</v>
      </c>
      <c r="D5852" s="13" t="s">
        <v>20</v>
      </c>
      <c r="E5852" s="13" t="s">
        <v>24</v>
      </c>
      <c r="F5852" s="15">
        <v>1651</v>
      </c>
      <c r="G5852" s="15">
        <v>0</v>
      </c>
      <c r="H5852" s="15">
        <v>1651</v>
      </c>
      <c r="I5852" s="15">
        <v>1266.4000000000001</v>
      </c>
      <c r="J5852" s="15">
        <v>384.6</v>
      </c>
      <c r="K5852" s="16">
        <v>0.23294972999999999</v>
      </c>
      <c r="L5852" s="13" t="s">
        <v>20</v>
      </c>
    </row>
    <row r="5853" spans="1:12" ht="36">
      <c r="A5853" s="13" t="s">
        <v>5234</v>
      </c>
      <c r="B5853" s="14">
        <v>45838</v>
      </c>
      <c r="C5853" s="13" t="s">
        <v>3887</v>
      </c>
      <c r="D5853" s="13" t="s">
        <v>20</v>
      </c>
      <c r="E5853" s="13" t="s">
        <v>24</v>
      </c>
      <c r="F5853" s="15">
        <v>1215.5999999999999</v>
      </c>
      <c r="G5853" s="15">
        <v>0</v>
      </c>
      <c r="H5853" s="15">
        <v>1215.5999999999999</v>
      </c>
      <c r="I5853" s="15">
        <v>538.98</v>
      </c>
      <c r="J5853" s="15">
        <v>676.62</v>
      </c>
      <c r="K5853" s="16">
        <v>0.55661402000000004</v>
      </c>
      <c r="L5853" s="13" t="s">
        <v>20</v>
      </c>
    </row>
    <row r="5854" spans="1:12" ht="36">
      <c r="A5854" s="13" t="s">
        <v>5235</v>
      </c>
      <c r="B5854" s="14">
        <v>45838</v>
      </c>
      <c r="C5854" s="13" t="s">
        <v>3887</v>
      </c>
      <c r="D5854" s="13" t="s">
        <v>20</v>
      </c>
      <c r="E5854" s="13" t="s">
        <v>24</v>
      </c>
      <c r="F5854" s="15">
        <v>1514.18</v>
      </c>
      <c r="G5854" s="15">
        <v>0</v>
      </c>
      <c r="H5854" s="15">
        <v>1514.18</v>
      </c>
      <c r="I5854" s="15">
        <v>1169</v>
      </c>
      <c r="J5854" s="15">
        <v>345.18</v>
      </c>
      <c r="K5854" s="16">
        <v>0.22796496999999999</v>
      </c>
      <c r="L5854" s="13" t="s">
        <v>20</v>
      </c>
    </row>
    <row r="5855" spans="1:12" ht="36">
      <c r="A5855" s="13" t="s">
        <v>5236</v>
      </c>
      <c r="B5855" s="14">
        <v>45838</v>
      </c>
      <c r="C5855" s="13" t="s">
        <v>3887</v>
      </c>
      <c r="D5855" s="13" t="s">
        <v>20</v>
      </c>
      <c r="E5855" s="13" t="s">
        <v>24</v>
      </c>
      <c r="F5855" s="15">
        <v>2365.25</v>
      </c>
      <c r="G5855" s="15">
        <v>0</v>
      </c>
      <c r="H5855" s="15">
        <v>2365.25</v>
      </c>
      <c r="I5855" s="15">
        <v>1797.16</v>
      </c>
      <c r="J5855" s="15">
        <v>568.09</v>
      </c>
      <c r="K5855" s="16">
        <v>0.2401818</v>
      </c>
      <c r="L5855" s="13" t="s">
        <v>20</v>
      </c>
    </row>
    <row r="5856" spans="1:12" ht="36">
      <c r="A5856" s="13" t="s">
        <v>3415</v>
      </c>
      <c r="B5856" s="14">
        <v>45839</v>
      </c>
      <c r="C5856" s="13" t="s">
        <v>490</v>
      </c>
      <c r="D5856" s="13" t="s">
        <v>45</v>
      </c>
      <c r="E5856" s="13" t="s">
        <v>24</v>
      </c>
      <c r="F5856" s="15">
        <v>0</v>
      </c>
      <c r="G5856" s="15">
        <v>-877.14</v>
      </c>
      <c r="H5856" s="15">
        <v>-877.14</v>
      </c>
      <c r="I5856" s="15">
        <v>-742.4</v>
      </c>
      <c r="J5856" s="15">
        <v>-134.74</v>
      </c>
      <c r="K5856" s="16">
        <v>0.15361288000000001</v>
      </c>
      <c r="L5856" s="13" t="s">
        <v>241</v>
      </c>
    </row>
    <row r="5857" spans="1:12">
      <c r="A5857" s="13" t="s">
        <v>5211</v>
      </c>
      <c r="B5857" s="14">
        <v>45839</v>
      </c>
      <c r="C5857" s="13" t="s">
        <v>221</v>
      </c>
      <c r="D5857" s="13" t="s">
        <v>45</v>
      </c>
      <c r="E5857" s="13" t="s">
        <v>24</v>
      </c>
      <c r="F5857" s="15">
        <v>0</v>
      </c>
      <c r="G5857" s="15">
        <v>0</v>
      </c>
      <c r="H5857" s="15">
        <v>0</v>
      </c>
      <c r="I5857" s="15">
        <v>-133.57</v>
      </c>
      <c r="J5857" s="15">
        <v>133.57</v>
      </c>
      <c r="K5857" s="16">
        <v>0</v>
      </c>
      <c r="L5857" s="13" t="s">
        <v>241</v>
      </c>
    </row>
    <row r="5858" spans="1:12" ht="24">
      <c r="A5858" s="13" t="s">
        <v>5118</v>
      </c>
      <c r="B5858" s="14">
        <v>45839</v>
      </c>
      <c r="C5858" s="13" t="s">
        <v>5119</v>
      </c>
      <c r="D5858" s="13" t="s">
        <v>120</v>
      </c>
      <c r="E5858" s="13" t="s">
        <v>24</v>
      </c>
      <c r="F5858" s="15">
        <v>0</v>
      </c>
      <c r="G5858" s="15">
        <v>0</v>
      </c>
      <c r="H5858" s="15">
        <v>0</v>
      </c>
      <c r="I5858" s="15">
        <v>-62.39</v>
      </c>
      <c r="J5858" s="15">
        <v>62.39</v>
      </c>
      <c r="K5858" s="16">
        <v>0</v>
      </c>
      <c r="L5858" s="13" t="s">
        <v>120</v>
      </c>
    </row>
    <row r="5859" spans="1:12">
      <c r="A5859" s="13" t="s">
        <v>4237</v>
      </c>
      <c r="B5859" s="14">
        <v>45839</v>
      </c>
      <c r="C5859" s="13" t="s">
        <v>611</v>
      </c>
      <c r="D5859" s="13" t="s">
        <v>120</v>
      </c>
      <c r="E5859" s="13" t="s">
        <v>24</v>
      </c>
      <c r="F5859" s="15">
        <v>0</v>
      </c>
      <c r="G5859" s="15">
        <v>0</v>
      </c>
      <c r="H5859" s="15">
        <v>0</v>
      </c>
      <c r="I5859" s="15">
        <v>-0.01</v>
      </c>
      <c r="J5859" s="15">
        <v>0.01</v>
      </c>
      <c r="K5859" s="16">
        <v>0</v>
      </c>
      <c r="L5859" s="13" t="s">
        <v>2173</v>
      </c>
    </row>
    <row r="5860" spans="1:12">
      <c r="A5860" s="13" t="s">
        <v>4140</v>
      </c>
      <c r="B5860" s="14">
        <v>45839</v>
      </c>
      <c r="C5860" s="13" t="s">
        <v>293</v>
      </c>
      <c r="D5860" s="13" t="s">
        <v>113</v>
      </c>
      <c r="E5860" s="13" t="s">
        <v>24</v>
      </c>
      <c r="F5860" s="15">
        <v>0</v>
      </c>
      <c r="G5860" s="15">
        <v>0</v>
      </c>
      <c r="H5860" s="15">
        <v>0</v>
      </c>
      <c r="I5860" s="15">
        <v>-17.809999999999999</v>
      </c>
      <c r="J5860" s="15">
        <v>17.809999999999999</v>
      </c>
      <c r="K5860" s="16">
        <v>0</v>
      </c>
      <c r="L5860" s="13" t="s">
        <v>113</v>
      </c>
    </row>
    <row r="5861" spans="1:12">
      <c r="A5861" s="13" t="s">
        <v>4807</v>
      </c>
      <c r="B5861" s="14">
        <v>45839</v>
      </c>
      <c r="C5861" s="13" t="s">
        <v>21</v>
      </c>
      <c r="D5861" s="13" t="s">
        <v>20</v>
      </c>
      <c r="E5861" s="13" t="s">
        <v>24</v>
      </c>
      <c r="F5861" s="15">
        <v>0</v>
      </c>
      <c r="G5861" s="15">
        <v>0</v>
      </c>
      <c r="H5861" s="15">
        <v>0</v>
      </c>
      <c r="I5861" s="15">
        <v>-289.29000000000002</v>
      </c>
      <c r="J5861" s="15">
        <v>289.29000000000002</v>
      </c>
      <c r="K5861" s="16">
        <v>0</v>
      </c>
      <c r="L5861" s="13" t="s">
        <v>20</v>
      </c>
    </row>
    <row r="5862" spans="1:12" ht="36">
      <c r="A5862" s="13" t="s">
        <v>4834</v>
      </c>
      <c r="B5862" s="14">
        <v>45839</v>
      </c>
      <c r="C5862" s="13" t="s">
        <v>2108</v>
      </c>
      <c r="D5862" s="13" t="s">
        <v>59</v>
      </c>
      <c r="E5862" s="13" t="s">
        <v>18</v>
      </c>
      <c r="F5862" s="15">
        <v>0</v>
      </c>
      <c r="G5862" s="15">
        <v>0</v>
      </c>
      <c r="H5862" s="15">
        <v>0</v>
      </c>
      <c r="I5862" s="15">
        <v>9.93</v>
      </c>
      <c r="J5862" s="15">
        <v>-9.93</v>
      </c>
      <c r="K5862" s="16">
        <v>0</v>
      </c>
      <c r="L5862" s="13" t="s">
        <v>4201</v>
      </c>
    </row>
    <row r="5863" spans="1:12" ht="24">
      <c r="A5863" s="13" t="s">
        <v>5195</v>
      </c>
      <c r="B5863" s="14">
        <v>45839</v>
      </c>
      <c r="C5863" s="13" t="s">
        <v>273</v>
      </c>
      <c r="D5863" s="13" t="s">
        <v>76</v>
      </c>
      <c r="E5863" s="13" t="s">
        <v>18</v>
      </c>
      <c r="F5863" s="15">
        <v>0</v>
      </c>
      <c r="G5863" s="15">
        <v>0</v>
      </c>
      <c r="H5863" s="15">
        <v>0</v>
      </c>
      <c r="I5863" s="15">
        <v>-35.1</v>
      </c>
      <c r="J5863" s="15">
        <v>35.1</v>
      </c>
      <c r="K5863" s="16">
        <v>0</v>
      </c>
      <c r="L5863" s="13" t="s">
        <v>272</v>
      </c>
    </row>
    <row r="5864" spans="1:12" ht="24">
      <c r="A5864" s="13" t="s">
        <v>1142</v>
      </c>
      <c r="B5864" s="14">
        <v>45839</v>
      </c>
      <c r="C5864" s="13" t="s">
        <v>119</v>
      </c>
      <c r="D5864" s="13" t="s">
        <v>70</v>
      </c>
      <c r="E5864" s="13" t="s">
        <v>24</v>
      </c>
      <c r="F5864" s="15">
        <v>0</v>
      </c>
      <c r="G5864" s="15">
        <v>0</v>
      </c>
      <c r="H5864" s="15">
        <v>0</v>
      </c>
      <c r="I5864" s="15">
        <v>304</v>
      </c>
      <c r="J5864" s="15">
        <v>-304</v>
      </c>
      <c r="K5864" s="16">
        <v>0</v>
      </c>
      <c r="L5864" s="13" t="s">
        <v>239</v>
      </c>
    </row>
    <row r="5865" spans="1:12" ht="36">
      <c r="A5865" s="13" t="s">
        <v>1224</v>
      </c>
      <c r="B5865" s="14">
        <v>45839</v>
      </c>
      <c r="C5865" s="13" t="s">
        <v>3887</v>
      </c>
      <c r="D5865" s="13" t="s">
        <v>20</v>
      </c>
      <c r="E5865" s="13" t="s">
        <v>24</v>
      </c>
      <c r="F5865" s="15">
        <v>0</v>
      </c>
      <c r="G5865" s="15">
        <v>0</v>
      </c>
      <c r="H5865" s="15">
        <v>0</v>
      </c>
      <c r="I5865" s="15">
        <v>300</v>
      </c>
      <c r="J5865" s="15">
        <v>-300</v>
      </c>
      <c r="K5865" s="16">
        <v>0</v>
      </c>
      <c r="L5865" s="13" t="s">
        <v>20</v>
      </c>
    </row>
    <row r="5866" spans="1:12" ht="36">
      <c r="A5866" s="13" t="s">
        <v>3591</v>
      </c>
      <c r="B5866" s="14">
        <v>45839</v>
      </c>
      <c r="C5866" s="13" t="s">
        <v>1927</v>
      </c>
      <c r="D5866" s="13" t="s">
        <v>76</v>
      </c>
      <c r="E5866" s="13" t="s">
        <v>18</v>
      </c>
      <c r="F5866" s="15">
        <v>0</v>
      </c>
      <c r="G5866" s="15">
        <v>0</v>
      </c>
      <c r="H5866" s="15">
        <v>0</v>
      </c>
      <c r="I5866" s="15">
        <v>267.63</v>
      </c>
      <c r="J5866" s="15">
        <v>-267.63</v>
      </c>
      <c r="K5866" s="16">
        <v>0</v>
      </c>
      <c r="L5866" s="13" t="s">
        <v>1928</v>
      </c>
    </row>
    <row r="5867" spans="1:12" ht="36">
      <c r="A5867" s="13" t="s">
        <v>3289</v>
      </c>
      <c r="B5867" s="14">
        <v>45839</v>
      </c>
      <c r="C5867" s="13" t="s">
        <v>3887</v>
      </c>
      <c r="D5867" s="13" t="s">
        <v>20</v>
      </c>
      <c r="E5867" s="13" t="s">
        <v>24</v>
      </c>
      <c r="F5867" s="15">
        <v>0</v>
      </c>
      <c r="G5867" s="15">
        <v>998.02</v>
      </c>
      <c r="H5867" s="15">
        <v>998.02</v>
      </c>
      <c r="I5867" s="15">
        <v>731.26</v>
      </c>
      <c r="J5867" s="15">
        <v>266.76</v>
      </c>
      <c r="K5867" s="16">
        <v>0.26728922999999999</v>
      </c>
      <c r="L5867" s="13" t="s">
        <v>20</v>
      </c>
    </row>
    <row r="5868" spans="1:12" ht="36">
      <c r="A5868" s="13" t="s">
        <v>4733</v>
      </c>
      <c r="B5868" s="14">
        <v>45839</v>
      </c>
      <c r="C5868" s="13" t="s">
        <v>89</v>
      </c>
      <c r="D5868" s="13" t="s">
        <v>39</v>
      </c>
      <c r="E5868" s="13" t="s">
        <v>33</v>
      </c>
      <c r="F5868" s="15">
        <v>0</v>
      </c>
      <c r="G5868" s="15">
        <v>0</v>
      </c>
      <c r="H5868" s="15">
        <v>0</v>
      </c>
      <c r="I5868" s="15">
        <v>1.01</v>
      </c>
      <c r="J5868" s="15">
        <v>-1.01</v>
      </c>
      <c r="K5868" s="16">
        <v>0</v>
      </c>
      <c r="L5868" s="13" t="s">
        <v>117</v>
      </c>
    </row>
    <row r="5869" spans="1:12">
      <c r="A5869" s="13" t="s">
        <v>5237</v>
      </c>
      <c r="B5869" s="14">
        <v>45839</v>
      </c>
      <c r="C5869" s="13" t="s">
        <v>21</v>
      </c>
      <c r="D5869" s="13" t="s">
        <v>20</v>
      </c>
      <c r="E5869" s="13" t="s">
        <v>24</v>
      </c>
      <c r="F5869" s="15">
        <v>57964.17</v>
      </c>
      <c r="G5869" s="15">
        <v>0</v>
      </c>
      <c r="H5869" s="15">
        <v>57964.17</v>
      </c>
      <c r="I5869" s="15">
        <v>43942.63</v>
      </c>
      <c r="J5869" s="15">
        <v>14021.54</v>
      </c>
      <c r="K5869" s="16">
        <v>0.24190012999999999</v>
      </c>
      <c r="L5869" s="13" t="s">
        <v>20</v>
      </c>
    </row>
    <row r="5870" spans="1:12">
      <c r="A5870" s="13" t="s">
        <v>5158</v>
      </c>
      <c r="B5870" s="14">
        <v>45839</v>
      </c>
      <c r="C5870" s="13" t="s">
        <v>653</v>
      </c>
      <c r="D5870" s="13" t="s">
        <v>106</v>
      </c>
      <c r="E5870" s="13" t="s">
        <v>33</v>
      </c>
      <c r="F5870" s="15">
        <v>0</v>
      </c>
      <c r="G5870" s="15">
        <v>0</v>
      </c>
      <c r="H5870" s="15">
        <v>0</v>
      </c>
      <c r="I5870" s="15">
        <v>0.36</v>
      </c>
      <c r="J5870" s="15">
        <v>-0.36</v>
      </c>
      <c r="K5870" s="16">
        <v>0</v>
      </c>
      <c r="L5870" s="13" t="s">
        <v>142</v>
      </c>
    </row>
    <row r="5871" spans="1:12" ht="24">
      <c r="A5871" s="13" t="s">
        <v>4877</v>
      </c>
      <c r="B5871" s="14">
        <v>45839</v>
      </c>
      <c r="C5871" s="13" t="s">
        <v>170</v>
      </c>
      <c r="D5871" s="13" t="s">
        <v>81</v>
      </c>
      <c r="E5871" s="13" t="s">
        <v>24</v>
      </c>
      <c r="F5871" s="15">
        <v>0</v>
      </c>
      <c r="G5871" s="15">
        <v>0</v>
      </c>
      <c r="H5871" s="15">
        <v>0</v>
      </c>
      <c r="I5871" s="15">
        <v>-213.92</v>
      </c>
      <c r="J5871" s="15">
        <v>213.92</v>
      </c>
      <c r="K5871" s="16">
        <v>0</v>
      </c>
      <c r="L5871" s="13" t="s">
        <v>247</v>
      </c>
    </row>
    <row r="5872" spans="1:12">
      <c r="A5872" s="13" t="s">
        <v>5238</v>
      </c>
      <c r="B5872" s="14">
        <v>45839</v>
      </c>
      <c r="C5872" s="13" t="s">
        <v>94</v>
      </c>
      <c r="D5872" s="13" t="s">
        <v>81</v>
      </c>
      <c r="E5872" s="13" t="s">
        <v>24</v>
      </c>
      <c r="F5872" s="15">
        <v>3213.34</v>
      </c>
      <c r="G5872" s="15">
        <v>0</v>
      </c>
      <c r="H5872" s="15">
        <v>3213.34</v>
      </c>
      <c r="I5872" s="15">
        <v>2169.6</v>
      </c>
      <c r="J5872" s="15">
        <v>1043.74</v>
      </c>
      <c r="K5872" s="16">
        <v>0.32481468000000002</v>
      </c>
      <c r="L5872" s="13" t="s">
        <v>247</v>
      </c>
    </row>
    <row r="5873" spans="1:12">
      <c r="A5873" s="13" t="s">
        <v>5239</v>
      </c>
      <c r="B5873" s="14">
        <v>45839</v>
      </c>
      <c r="C5873" s="13" t="s">
        <v>21</v>
      </c>
      <c r="D5873" s="13" t="s">
        <v>20</v>
      </c>
      <c r="E5873" s="13" t="s">
        <v>24</v>
      </c>
      <c r="F5873" s="15">
        <v>26335.13</v>
      </c>
      <c r="G5873" s="15">
        <v>0</v>
      </c>
      <c r="H5873" s="15">
        <v>26335.13</v>
      </c>
      <c r="I5873" s="15">
        <v>20397.39</v>
      </c>
      <c r="J5873" s="15">
        <v>5937.74</v>
      </c>
      <c r="K5873" s="16">
        <v>0.22546841000000001</v>
      </c>
      <c r="L5873" s="13" t="s">
        <v>245</v>
      </c>
    </row>
    <row r="5874" spans="1:12">
      <c r="A5874" s="13" t="s">
        <v>4855</v>
      </c>
      <c r="B5874" s="14">
        <v>45839</v>
      </c>
      <c r="C5874" s="13" t="s">
        <v>21</v>
      </c>
      <c r="D5874" s="13" t="s">
        <v>20</v>
      </c>
      <c r="E5874" s="13" t="s">
        <v>24</v>
      </c>
      <c r="F5874" s="15">
        <v>0</v>
      </c>
      <c r="G5874" s="15">
        <v>112.22</v>
      </c>
      <c r="H5874" s="15">
        <v>112.22</v>
      </c>
      <c r="I5874" s="15">
        <v>92.79</v>
      </c>
      <c r="J5874" s="15">
        <v>19.43</v>
      </c>
      <c r="K5874" s="16">
        <v>0.17314204</v>
      </c>
      <c r="L5874" s="13" t="s">
        <v>245</v>
      </c>
    </row>
    <row r="5875" spans="1:12" ht="24">
      <c r="A5875" s="13" t="s">
        <v>5223</v>
      </c>
      <c r="B5875" s="14">
        <v>45839</v>
      </c>
      <c r="C5875" s="13" t="s">
        <v>5224</v>
      </c>
      <c r="D5875" s="13" t="s">
        <v>81</v>
      </c>
      <c r="E5875" s="13" t="s">
        <v>24</v>
      </c>
      <c r="F5875" s="15">
        <v>475</v>
      </c>
      <c r="G5875" s="15">
        <v>0</v>
      </c>
      <c r="H5875" s="15">
        <v>475</v>
      </c>
      <c r="I5875" s="15">
        <v>398.83</v>
      </c>
      <c r="J5875" s="15">
        <v>76.17</v>
      </c>
      <c r="K5875" s="16">
        <v>0.16035789</v>
      </c>
      <c r="L5875" s="13" t="s">
        <v>241</v>
      </c>
    </row>
    <row r="5876" spans="1:12">
      <c r="A5876" s="13" t="s">
        <v>5240</v>
      </c>
      <c r="B5876" s="14">
        <v>45839</v>
      </c>
      <c r="C5876" s="13" t="s">
        <v>21</v>
      </c>
      <c r="D5876" s="13" t="s">
        <v>20</v>
      </c>
      <c r="E5876" s="13" t="s">
        <v>24</v>
      </c>
      <c r="F5876" s="15">
        <v>71075</v>
      </c>
      <c r="G5876" s="15">
        <v>0</v>
      </c>
      <c r="H5876" s="15">
        <v>71075</v>
      </c>
      <c r="I5876" s="15">
        <v>57265.37</v>
      </c>
      <c r="J5876" s="15">
        <v>13809.63</v>
      </c>
      <c r="K5876" s="16">
        <v>0.19429658999999999</v>
      </c>
      <c r="L5876" s="13" t="s">
        <v>20</v>
      </c>
    </row>
    <row r="5877" spans="1:12" ht="24">
      <c r="A5877" s="13" t="s">
        <v>5241</v>
      </c>
      <c r="B5877" s="14">
        <v>45839</v>
      </c>
      <c r="C5877" s="13" t="s">
        <v>146</v>
      </c>
      <c r="D5877" s="13" t="s">
        <v>76</v>
      </c>
      <c r="E5877" s="13" t="s">
        <v>18</v>
      </c>
      <c r="F5877" s="15">
        <v>2446</v>
      </c>
      <c r="G5877" s="15">
        <v>0</v>
      </c>
      <c r="H5877" s="15">
        <v>2446</v>
      </c>
      <c r="I5877" s="15">
        <v>1783.57</v>
      </c>
      <c r="J5877" s="15">
        <v>662.43</v>
      </c>
      <c r="K5877" s="16">
        <v>0.27082175000000003</v>
      </c>
      <c r="L5877" s="13" t="s">
        <v>1738</v>
      </c>
    </row>
    <row r="5878" spans="1:12">
      <c r="A5878" s="13" t="s">
        <v>5242</v>
      </c>
      <c r="B5878" s="14">
        <v>45839</v>
      </c>
      <c r="C5878" s="13" t="s">
        <v>5243</v>
      </c>
      <c r="D5878" s="13" t="s">
        <v>30</v>
      </c>
      <c r="E5878" s="13" t="s">
        <v>33</v>
      </c>
      <c r="F5878" s="15">
        <v>2217.2199999999998</v>
      </c>
      <c r="G5878" s="15">
        <v>0</v>
      </c>
      <c r="H5878" s="15">
        <v>2217.2199999999998</v>
      </c>
      <c r="I5878" s="15">
        <v>1728.85</v>
      </c>
      <c r="J5878" s="15">
        <v>488.37</v>
      </c>
      <c r="K5878" s="16">
        <v>0.22026230999999999</v>
      </c>
      <c r="L5878" s="13" t="s">
        <v>573</v>
      </c>
    </row>
    <row r="5879" spans="1:12" ht="36">
      <c r="A5879" s="13" t="s">
        <v>5234</v>
      </c>
      <c r="B5879" s="14">
        <v>45839</v>
      </c>
      <c r="C5879" s="13" t="s">
        <v>3887</v>
      </c>
      <c r="D5879" s="13" t="s">
        <v>20</v>
      </c>
      <c r="E5879" s="13" t="s">
        <v>24</v>
      </c>
      <c r="F5879" s="15">
        <v>0</v>
      </c>
      <c r="G5879" s="15">
        <v>0</v>
      </c>
      <c r="H5879" s="15">
        <v>0</v>
      </c>
      <c r="I5879" s="15">
        <v>167</v>
      </c>
      <c r="J5879" s="15">
        <v>-167</v>
      </c>
      <c r="K5879" s="16">
        <v>0</v>
      </c>
      <c r="L5879" s="13" t="s">
        <v>20</v>
      </c>
    </row>
    <row r="5880" spans="1:12" ht="36">
      <c r="A5880" s="13" t="s">
        <v>5244</v>
      </c>
      <c r="B5880" s="14">
        <v>45839</v>
      </c>
      <c r="C5880" s="13" t="s">
        <v>3887</v>
      </c>
      <c r="D5880" s="13" t="s">
        <v>20</v>
      </c>
      <c r="E5880" s="13" t="s">
        <v>24</v>
      </c>
      <c r="F5880" s="15">
        <v>1651</v>
      </c>
      <c r="G5880" s="15">
        <v>0</v>
      </c>
      <c r="H5880" s="15">
        <v>1651</v>
      </c>
      <c r="I5880" s="15">
        <v>1266.4000000000001</v>
      </c>
      <c r="J5880" s="15">
        <v>384.6</v>
      </c>
      <c r="K5880" s="16">
        <v>0.23294972999999999</v>
      </c>
      <c r="L5880" s="13" t="s">
        <v>20</v>
      </c>
    </row>
    <row r="5881" spans="1:12" ht="24">
      <c r="A5881" s="13" t="s">
        <v>5245</v>
      </c>
      <c r="B5881" s="14">
        <v>45839</v>
      </c>
      <c r="C5881" s="13" t="s">
        <v>119</v>
      </c>
      <c r="D5881" s="13" t="s">
        <v>244</v>
      </c>
      <c r="E5881" s="13" t="s">
        <v>24</v>
      </c>
      <c r="F5881" s="15">
        <v>31680</v>
      </c>
      <c r="G5881" s="15">
        <v>0</v>
      </c>
      <c r="H5881" s="15">
        <v>31680</v>
      </c>
      <c r="I5881" s="15">
        <v>23605.3</v>
      </c>
      <c r="J5881" s="15">
        <v>8074.7</v>
      </c>
      <c r="K5881" s="16">
        <v>0.25488321000000003</v>
      </c>
      <c r="L5881" s="13" t="s">
        <v>2753</v>
      </c>
    </row>
    <row r="5882" spans="1:12" ht="24">
      <c r="A5882" s="13" t="s">
        <v>5082</v>
      </c>
      <c r="B5882" s="14">
        <v>45839</v>
      </c>
      <c r="C5882" s="13" t="s">
        <v>267</v>
      </c>
      <c r="D5882" s="13" t="s">
        <v>81</v>
      </c>
      <c r="E5882" s="13" t="s">
        <v>24</v>
      </c>
      <c r="F5882" s="15">
        <v>0</v>
      </c>
      <c r="G5882" s="15">
        <v>2184.88</v>
      </c>
      <c r="H5882" s="15">
        <v>2184.88</v>
      </c>
      <c r="I5882" s="15">
        <v>721.24</v>
      </c>
      <c r="J5882" s="15">
        <v>1463.64</v>
      </c>
      <c r="K5882" s="16">
        <v>0.66989491000000001</v>
      </c>
      <c r="L5882" s="13" t="s">
        <v>247</v>
      </c>
    </row>
    <row r="5883" spans="1:12" ht="24">
      <c r="A5883" s="13" t="s">
        <v>1150</v>
      </c>
      <c r="B5883" s="14">
        <v>45839</v>
      </c>
      <c r="C5883" s="13" t="s">
        <v>82</v>
      </c>
      <c r="D5883" s="13" t="s">
        <v>81</v>
      </c>
      <c r="E5883" s="13" t="s">
        <v>24</v>
      </c>
      <c r="F5883" s="15">
        <v>0</v>
      </c>
      <c r="G5883" s="15">
        <v>2891.28</v>
      </c>
      <c r="H5883" s="15">
        <v>2891.28</v>
      </c>
      <c r="I5883" s="15">
        <v>1936</v>
      </c>
      <c r="J5883" s="15">
        <v>955.28</v>
      </c>
      <c r="K5883" s="16">
        <v>0.33040037999999999</v>
      </c>
      <c r="L5883" s="13" t="s">
        <v>241</v>
      </c>
    </row>
    <row r="5884" spans="1:12" ht="36">
      <c r="A5884" s="13" t="s">
        <v>4976</v>
      </c>
      <c r="B5884" s="14">
        <v>45839</v>
      </c>
      <c r="C5884" s="13" t="s">
        <v>398</v>
      </c>
      <c r="D5884" s="13" t="s">
        <v>76</v>
      </c>
      <c r="E5884" s="13" t="s">
        <v>18</v>
      </c>
      <c r="F5884" s="15">
        <v>0</v>
      </c>
      <c r="G5884" s="15">
        <v>0</v>
      </c>
      <c r="H5884" s="15">
        <v>0</v>
      </c>
      <c r="I5884" s="15">
        <v>0.62</v>
      </c>
      <c r="J5884" s="15">
        <v>-0.62</v>
      </c>
      <c r="K5884" s="16">
        <v>0</v>
      </c>
      <c r="L5884" s="13" t="s">
        <v>80</v>
      </c>
    </row>
    <row r="5885" spans="1:12" ht="24">
      <c r="A5885" s="13" t="s">
        <v>4729</v>
      </c>
      <c r="B5885" s="14">
        <v>45839</v>
      </c>
      <c r="C5885" s="13" t="s">
        <v>170</v>
      </c>
      <c r="D5885" s="13" t="s">
        <v>81</v>
      </c>
      <c r="E5885" s="13" t="s">
        <v>24</v>
      </c>
      <c r="F5885" s="15">
        <v>0</v>
      </c>
      <c r="G5885" s="15">
        <v>0</v>
      </c>
      <c r="H5885" s="15">
        <v>0</v>
      </c>
      <c r="I5885" s="15">
        <v>-4.1100000000000003</v>
      </c>
      <c r="J5885" s="15">
        <v>4.1100000000000003</v>
      </c>
      <c r="K5885" s="16">
        <v>0</v>
      </c>
      <c r="L5885" s="13" t="s">
        <v>247</v>
      </c>
    </row>
    <row r="5886" spans="1:12" ht="36">
      <c r="A5886" s="13" t="s">
        <v>4363</v>
      </c>
      <c r="B5886" s="14">
        <v>45839</v>
      </c>
      <c r="C5886" s="13" t="s">
        <v>3887</v>
      </c>
      <c r="D5886" s="13" t="s">
        <v>20</v>
      </c>
      <c r="E5886" s="13" t="s">
        <v>24</v>
      </c>
      <c r="F5886" s="15">
        <v>0</v>
      </c>
      <c r="G5886" s="15">
        <v>0</v>
      </c>
      <c r="H5886" s="15">
        <v>0</v>
      </c>
      <c r="I5886" s="15">
        <v>-9</v>
      </c>
      <c r="J5886" s="15">
        <v>9</v>
      </c>
      <c r="K5886" s="16">
        <v>0</v>
      </c>
      <c r="L5886" s="13" t="s">
        <v>20</v>
      </c>
    </row>
    <row r="5887" spans="1:12" ht="36">
      <c r="A5887" s="13" t="s">
        <v>5246</v>
      </c>
      <c r="B5887" s="14">
        <v>45839</v>
      </c>
      <c r="C5887" s="13" t="s">
        <v>2078</v>
      </c>
      <c r="D5887" s="13" t="s">
        <v>59</v>
      </c>
      <c r="E5887" s="13" t="s">
        <v>18</v>
      </c>
      <c r="F5887" s="15">
        <v>450</v>
      </c>
      <c r="G5887" s="15">
        <v>0</v>
      </c>
      <c r="H5887" s="15">
        <v>450</v>
      </c>
      <c r="I5887" s="15">
        <v>294.13</v>
      </c>
      <c r="J5887" s="15">
        <v>155.87</v>
      </c>
      <c r="K5887" s="16">
        <v>0.34637778000000002</v>
      </c>
      <c r="L5887" s="13" t="s">
        <v>80</v>
      </c>
    </row>
    <row r="5888" spans="1:12" ht="36">
      <c r="A5888" s="13" t="s">
        <v>5247</v>
      </c>
      <c r="B5888" s="14">
        <v>45839</v>
      </c>
      <c r="C5888" s="13" t="s">
        <v>253</v>
      </c>
      <c r="D5888" s="13" t="s">
        <v>120</v>
      </c>
      <c r="E5888" s="13" t="s">
        <v>24</v>
      </c>
      <c r="F5888" s="15">
        <v>660</v>
      </c>
      <c r="G5888" s="15">
        <v>0</v>
      </c>
      <c r="H5888" s="15">
        <v>660</v>
      </c>
      <c r="I5888" s="15">
        <v>561.78</v>
      </c>
      <c r="J5888" s="15">
        <v>98.22</v>
      </c>
      <c r="K5888" s="16">
        <v>0.14881817999999999</v>
      </c>
      <c r="L5888" s="13" t="s">
        <v>120</v>
      </c>
    </row>
    <row r="5889" spans="1:12" ht="36">
      <c r="A5889" s="13" t="s">
        <v>5248</v>
      </c>
      <c r="B5889" s="14">
        <v>45839</v>
      </c>
      <c r="C5889" s="13" t="s">
        <v>3887</v>
      </c>
      <c r="D5889" s="13" t="s">
        <v>20</v>
      </c>
      <c r="E5889" s="13" t="s">
        <v>24</v>
      </c>
      <c r="F5889" s="15">
        <v>1514.18</v>
      </c>
      <c r="G5889" s="15">
        <v>0</v>
      </c>
      <c r="H5889" s="15">
        <v>1514.18</v>
      </c>
      <c r="I5889" s="15">
        <v>1169</v>
      </c>
      <c r="J5889" s="15">
        <v>345.18</v>
      </c>
      <c r="K5889" s="16">
        <v>0.22796496999999999</v>
      </c>
      <c r="L5889" s="13" t="s">
        <v>20</v>
      </c>
    </row>
    <row r="5890" spans="1:12" ht="36">
      <c r="A5890" s="13" t="s">
        <v>5249</v>
      </c>
      <c r="B5890" s="14">
        <v>45839</v>
      </c>
      <c r="C5890" s="13" t="s">
        <v>387</v>
      </c>
      <c r="D5890" s="13" t="s">
        <v>106</v>
      </c>
      <c r="E5890" s="13" t="s">
        <v>33</v>
      </c>
      <c r="F5890" s="15">
        <v>750</v>
      </c>
      <c r="G5890" s="15">
        <v>0</v>
      </c>
      <c r="H5890" s="15">
        <v>750</v>
      </c>
      <c r="I5890" s="15">
        <v>676.49</v>
      </c>
      <c r="J5890" s="15">
        <v>73.510000000000005</v>
      </c>
      <c r="K5890" s="16">
        <v>9.8013329999999996E-2</v>
      </c>
      <c r="L5890" s="13" t="s">
        <v>77</v>
      </c>
    </row>
    <row r="5891" spans="1:12" ht="36">
      <c r="A5891" s="13" t="s">
        <v>5250</v>
      </c>
      <c r="B5891" s="14">
        <v>45839</v>
      </c>
      <c r="C5891" s="13" t="s">
        <v>387</v>
      </c>
      <c r="D5891" s="13" t="s">
        <v>106</v>
      </c>
      <c r="E5891" s="13" t="s">
        <v>33</v>
      </c>
      <c r="F5891" s="15">
        <v>350</v>
      </c>
      <c r="G5891" s="15">
        <v>0</v>
      </c>
      <c r="H5891" s="15">
        <v>350</v>
      </c>
      <c r="I5891" s="15">
        <v>294.13</v>
      </c>
      <c r="J5891" s="15">
        <v>55.87</v>
      </c>
      <c r="K5891" s="16">
        <v>0.15962857</v>
      </c>
      <c r="L5891" s="13" t="s">
        <v>77</v>
      </c>
    </row>
    <row r="5892" spans="1:12" ht="36">
      <c r="A5892" s="13" t="s">
        <v>5251</v>
      </c>
      <c r="B5892" s="14">
        <v>45839</v>
      </c>
      <c r="C5892" s="13" t="s">
        <v>387</v>
      </c>
      <c r="D5892" s="13" t="s">
        <v>106</v>
      </c>
      <c r="E5892" s="13" t="s">
        <v>33</v>
      </c>
      <c r="F5892" s="15">
        <v>650</v>
      </c>
      <c r="G5892" s="15">
        <v>0</v>
      </c>
      <c r="H5892" s="15">
        <v>650</v>
      </c>
      <c r="I5892" s="15">
        <v>588.25</v>
      </c>
      <c r="J5892" s="15">
        <v>61.75</v>
      </c>
      <c r="K5892" s="16">
        <v>9.5000000000000001E-2</v>
      </c>
      <c r="L5892" s="13" t="s">
        <v>77</v>
      </c>
    </row>
    <row r="5893" spans="1:12" ht="24">
      <c r="A5893" s="13" t="s">
        <v>5164</v>
      </c>
      <c r="B5893" s="14">
        <v>45840</v>
      </c>
      <c r="C5893" s="13" t="s">
        <v>1854</v>
      </c>
      <c r="D5893" s="13" t="s">
        <v>30</v>
      </c>
      <c r="E5893" s="13" t="s">
        <v>33</v>
      </c>
      <c r="F5893" s="15">
        <v>0</v>
      </c>
      <c r="G5893" s="15">
        <v>0</v>
      </c>
      <c r="H5893" s="15">
        <v>0</v>
      </c>
      <c r="I5893" s="15">
        <v>-27.2</v>
      </c>
      <c r="J5893" s="15">
        <v>27.2</v>
      </c>
      <c r="K5893" s="16">
        <v>0</v>
      </c>
      <c r="L5893" s="13" t="s">
        <v>117</v>
      </c>
    </row>
    <row r="5894" spans="1:12" ht="36">
      <c r="A5894" s="13" t="s">
        <v>2869</v>
      </c>
      <c r="B5894" s="14">
        <v>45840</v>
      </c>
      <c r="C5894" s="13" t="s">
        <v>135</v>
      </c>
      <c r="D5894" s="13" t="s">
        <v>106</v>
      </c>
      <c r="E5894" s="13" t="s">
        <v>33</v>
      </c>
      <c r="F5894" s="15">
        <v>0</v>
      </c>
      <c r="G5894" s="15">
        <v>0</v>
      </c>
      <c r="H5894" s="15">
        <v>0</v>
      </c>
      <c r="I5894" s="15">
        <v>-37.5</v>
      </c>
      <c r="J5894" s="15">
        <v>37.5</v>
      </c>
      <c r="K5894" s="16">
        <v>0</v>
      </c>
      <c r="L5894" s="13" t="s">
        <v>77</v>
      </c>
    </row>
    <row r="5895" spans="1:12" ht="24">
      <c r="A5895" s="13" t="s">
        <v>5082</v>
      </c>
      <c r="B5895" s="14">
        <v>45840</v>
      </c>
      <c r="C5895" s="13" t="s">
        <v>267</v>
      </c>
      <c r="D5895" s="13" t="s">
        <v>81</v>
      </c>
      <c r="E5895" s="13" t="s">
        <v>24</v>
      </c>
      <c r="F5895" s="15">
        <v>0</v>
      </c>
      <c r="G5895" s="15">
        <v>0</v>
      </c>
      <c r="H5895" s="15">
        <v>0</v>
      </c>
      <c r="I5895" s="15">
        <v>-866.78</v>
      </c>
      <c r="J5895" s="15">
        <v>866.78</v>
      </c>
      <c r="K5895" s="16">
        <v>0</v>
      </c>
      <c r="L5895" s="13" t="s">
        <v>247</v>
      </c>
    </row>
    <row r="5896" spans="1:12" ht="36">
      <c r="A5896" s="13" t="s">
        <v>1937</v>
      </c>
      <c r="B5896" s="14">
        <v>45840</v>
      </c>
      <c r="C5896" s="13" t="s">
        <v>89</v>
      </c>
      <c r="D5896" s="13" t="s">
        <v>39</v>
      </c>
      <c r="E5896" s="13" t="s">
        <v>33</v>
      </c>
      <c r="F5896" s="15">
        <v>0</v>
      </c>
      <c r="G5896" s="15">
        <v>280</v>
      </c>
      <c r="H5896" s="15">
        <v>280</v>
      </c>
      <c r="I5896" s="15">
        <v>230</v>
      </c>
      <c r="J5896" s="15">
        <v>50</v>
      </c>
      <c r="K5896" s="16">
        <v>0.17857143</v>
      </c>
      <c r="L5896" s="13" t="s">
        <v>117</v>
      </c>
    </row>
    <row r="5897" spans="1:12" ht="36">
      <c r="A5897" s="13" t="s">
        <v>2807</v>
      </c>
      <c r="B5897" s="14">
        <v>45840</v>
      </c>
      <c r="C5897" s="13" t="s">
        <v>89</v>
      </c>
      <c r="D5897" s="13" t="s">
        <v>39</v>
      </c>
      <c r="E5897" s="13" t="s">
        <v>33</v>
      </c>
      <c r="F5897" s="15">
        <v>0</v>
      </c>
      <c r="G5897" s="15">
        <v>0</v>
      </c>
      <c r="H5897" s="15">
        <v>0</v>
      </c>
      <c r="I5897" s="15">
        <v>279.48</v>
      </c>
      <c r="J5897" s="15">
        <v>-279.48</v>
      </c>
      <c r="K5897" s="16">
        <v>0</v>
      </c>
      <c r="L5897" s="13" t="s">
        <v>117</v>
      </c>
    </row>
    <row r="5898" spans="1:12" ht="24">
      <c r="A5898" s="13" t="s">
        <v>1129</v>
      </c>
      <c r="B5898" s="14">
        <v>45840</v>
      </c>
      <c r="C5898" s="13" t="s">
        <v>100</v>
      </c>
      <c r="D5898" s="13" t="s">
        <v>15</v>
      </c>
      <c r="E5898" s="13" t="s">
        <v>18</v>
      </c>
      <c r="F5898" s="15">
        <v>0</v>
      </c>
      <c r="G5898" s="15">
        <v>0</v>
      </c>
      <c r="H5898" s="15">
        <v>0</v>
      </c>
      <c r="I5898" s="15">
        <v>11.38</v>
      </c>
      <c r="J5898" s="15">
        <v>-11.38</v>
      </c>
      <c r="K5898" s="16">
        <v>0</v>
      </c>
      <c r="L5898" s="13" t="s">
        <v>234</v>
      </c>
    </row>
    <row r="5899" spans="1:12">
      <c r="A5899" s="13" t="s">
        <v>1986</v>
      </c>
      <c r="B5899" s="14">
        <v>45840</v>
      </c>
      <c r="C5899" s="13" t="s">
        <v>221</v>
      </c>
      <c r="D5899" s="13" t="s">
        <v>45</v>
      </c>
      <c r="E5899" s="13" t="s">
        <v>24</v>
      </c>
      <c r="F5899" s="15">
        <v>0</v>
      </c>
      <c r="G5899" s="15">
        <v>0</v>
      </c>
      <c r="H5899" s="15">
        <v>0</v>
      </c>
      <c r="I5899" s="15">
        <v>-150</v>
      </c>
      <c r="J5899" s="15">
        <v>150</v>
      </c>
      <c r="K5899" s="16">
        <v>0</v>
      </c>
      <c r="L5899" s="13" t="s">
        <v>241</v>
      </c>
    </row>
    <row r="5900" spans="1:12">
      <c r="A5900" s="13" t="s">
        <v>3003</v>
      </c>
      <c r="B5900" s="14">
        <v>45840</v>
      </c>
      <c r="C5900" s="13" t="s">
        <v>224</v>
      </c>
      <c r="D5900" s="13" t="s">
        <v>76</v>
      </c>
      <c r="E5900" s="13" t="s">
        <v>18</v>
      </c>
      <c r="F5900" s="15">
        <v>0</v>
      </c>
      <c r="G5900" s="15">
        <v>0</v>
      </c>
      <c r="H5900" s="15">
        <v>0</v>
      </c>
      <c r="I5900" s="15">
        <v>21.5</v>
      </c>
      <c r="J5900" s="15">
        <v>-21.5</v>
      </c>
      <c r="K5900" s="16">
        <v>0</v>
      </c>
      <c r="L5900" s="13" t="s">
        <v>237</v>
      </c>
    </row>
    <row r="5901" spans="1:12" ht="24">
      <c r="A5901" s="13" t="s">
        <v>3227</v>
      </c>
      <c r="B5901" s="14">
        <v>45840</v>
      </c>
      <c r="C5901" s="13" t="s">
        <v>170</v>
      </c>
      <c r="D5901" s="13" t="s">
        <v>81</v>
      </c>
      <c r="E5901" s="13" t="s">
        <v>24</v>
      </c>
      <c r="F5901" s="15">
        <v>3300</v>
      </c>
      <c r="G5901" s="15">
        <v>0</v>
      </c>
      <c r="H5901" s="15">
        <v>3300</v>
      </c>
      <c r="I5901" s="15">
        <v>1223.54</v>
      </c>
      <c r="J5901" s="15">
        <v>2076.46</v>
      </c>
      <c r="K5901" s="16">
        <v>0.62923030000000002</v>
      </c>
      <c r="L5901" s="13" t="s">
        <v>247</v>
      </c>
    </row>
    <row r="5902" spans="1:12" ht="36">
      <c r="A5902" s="13" t="s">
        <v>2843</v>
      </c>
      <c r="B5902" s="14">
        <v>45840</v>
      </c>
      <c r="C5902" s="13" t="s">
        <v>1007</v>
      </c>
      <c r="D5902" s="13" t="s">
        <v>15</v>
      </c>
      <c r="E5902" s="13" t="s">
        <v>18</v>
      </c>
      <c r="F5902" s="15">
        <v>0</v>
      </c>
      <c r="G5902" s="15">
        <v>0</v>
      </c>
      <c r="H5902" s="15">
        <v>0</v>
      </c>
      <c r="I5902" s="15">
        <v>1041.2</v>
      </c>
      <c r="J5902" s="15">
        <v>-1041.2</v>
      </c>
      <c r="K5902" s="16">
        <v>0</v>
      </c>
      <c r="L5902" s="13" t="s">
        <v>237</v>
      </c>
    </row>
    <row r="5903" spans="1:12">
      <c r="A5903" s="13" t="s">
        <v>3233</v>
      </c>
      <c r="B5903" s="14">
        <v>45840</v>
      </c>
      <c r="C5903" s="13" t="s">
        <v>3234</v>
      </c>
      <c r="D5903" s="13" t="s">
        <v>15</v>
      </c>
      <c r="E5903" s="13" t="s">
        <v>18</v>
      </c>
      <c r="F5903" s="15">
        <v>0</v>
      </c>
      <c r="G5903" s="15">
        <v>0</v>
      </c>
      <c r="H5903" s="15">
        <v>0</v>
      </c>
      <c r="I5903" s="15">
        <v>5.0199999999999996</v>
      </c>
      <c r="J5903" s="15">
        <v>-5.0199999999999996</v>
      </c>
      <c r="K5903" s="16">
        <v>0</v>
      </c>
      <c r="L5903" s="13" t="s">
        <v>3067</v>
      </c>
    </row>
    <row r="5904" spans="1:12" ht="36">
      <c r="A5904" s="13" t="s">
        <v>3453</v>
      </c>
      <c r="B5904" s="14">
        <v>45840</v>
      </c>
      <c r="C5904" s="13" t="s">
        <v>89</v>
      </c>
      <c r="D5904" s="13" t="s">
        <v>39</v>
      </c>
      <c r="E5904" s="13" t="s">
        <v>33</v>
      </c>
      <c r="F5904" s="15">
        <v>0</v>
      </c>
      <c r="G5904" s="15">
        <v>0</v>
      </c>
      <c r="H5904" s="15">
        <v>0</v>
      </c>
      <c r="I5904" s="15">
        <v>1706.4</v>
      </c>
      <c r="J5904" s="15">
        <v>-1706.4</v>
      </c>
      <c r="K5904" s="16">
        <v>0</v>
      </c>
      <c r="L5904" s="13" t="s">
        <v>117</v>
      </c>
    </row>
    <row r="5905" spans="1:12">
      <c r="A5905" s="13" t="s">
        <v>5211</v>
      </c>
      <c r="B5905" s="14">
        <v>45840</v>
      </c>
      <c r="C5905" s="13" t="s">
        <v>221</v>
      </c>
      <c r="D5905" s="13" t="s">
        <v>45</v>
      </c>
      <c r="E5905" s="13" t="s">
        <v>24</v>
      </c>
      <c r="F5905" s="15">
        <v>0</v>
      </c>
      <c r="G5905" s="15">
        <v>0</v>
      </c>
      <c r="H5905" s="15">
        <v>0</v>
      </c>
      <c r="I5905" s="15">
        <v>1565.11</v>
      </c>
      <c r="J5905" s="15">
        <v>-1565.11</v>
      </c>
      <c r="K5905" s="16">
        <v>0</v>
      </c>
      <c r="L5905" s="13" t="s">
        <v>241</v>
      </c>
    </row>
    <row r="5906" spans="1:12" ht="48">
      <c r="A5906" s="13" t="s">
        <v>5204</v>
      </c>
      <c r="B5906" s="14">
        <v>45840</v>
      </c>
      <c r="C5906" s="13" t="s">
        <v>3150</v>
      </c>
      <c r="D5906" s="13" t="s">
        <v>59</v>
      </c>
      <c r="E5906" s="13" t="s">
        <v>18</v>
      </c>
      <c r="F5906" s="15">
        <v>0</v>
      </c>
      <c r="G5906" s="15">
        <v>0</v>
      </c>
      <c r="H5906" s="15">
        <v>0</v>
      </c>
      <c r="I5906" s="15">
        <v>0.85</v>
      </c>
      <c r="J5906" s="15">
        <v>-0.85</v>
      </c>
      <c r="K5906" s="16">
        <v>0</v>
      </c>
      <c r="L5906" s="13" t="s">
        <v>272</v>
      </c>
    </row>
    <row r="5907" spans="1:12" ht="36">
      <c r="A5907" s="13" t="s">
        <v>2565</v>
      </c>
      <c r="B5907" s="14">
        <v>45840</v>
      </c>
      <c r="C5907" s="13" t="s">
        <v>202</v>
      </c>
      <c r="D5907" s="13" t="s">
        <v>59</v>
      </c>
      <c r="E5907" s="13" t="s">
        <v>18</v>
      </c>
      <c r="F5907" s="15">
        <v>0</v>
      </c>
      <c r="G5907" s="15">
        <v>0</v>
      </c>
      <c r="H5907" s="15">
        <v>0</v>
      </c>
      <c r="I5907" s="15">
        <v>419.19</v>
      </c>
      <c r="J5907" s="15">
        <v>-419.19</v>
      </c>
      <c r="K5907" s="16">
        <v>0</v>
      </c>
      <c r="L5907" s="13" t="s">
        <v>181</v>
      </c>
    </row>
    <row r="5908" spans="1:12" ht="24">
      <c r="A5908" s="13" t="s">
        <v>3500</v>
      </c>
      <c r="B5908" s="14">
        <v>45840</v>
      </c>
      <c r="C5908" s="13" t="s">
        <v>3459</v>
      </c>
      <c r="D5908" s="13" t="s">
        <v>76</v>
      </c>
      <c r="E5908" s="13" t="s">
        <v>18</v>
      </c>
      <c r="F5908" s="15">
        <v>545.42999999999995</v>
      </c>
      <c r="G5908" s="15">
        <v>0</v>
      </c>
      <c r="H5908" s="15">
        <v>545.42999999999995</v>
      </c>
      <c r="I5908" s="15">
        <v>408.96</v>
      </c>
      <c r="J5908" s="15">
        <v>136.47</v>
      </c>
      <c r="K5908" s="16">
        <v>0.25020626000000001</v>
      </c>
      <c r="L5908" s="13" t="s">
        <v>238</v>
      </c>
    </row>
    <row r="5909" spans="1:12" ht="36">
      <c r="A5909" s="13" t="s">
        <v>4081</v>
      </c>
      <c r="B5909" s="14">
        <v>45840</v>
      </c>
      <c r="C5909" s="13" t="s">
        <v>4082</v>
      </c>
      <c r="D5909" s="13" t="s">
        <v>76</v>
      </c>
      <c r="E5909" s="13" t="s">
        <v>18</v>
      </c>
      <c r="F5909" s="15">
        <v>0</v>
      </c>
      <c r="G5909" s="15">
        <v>0</v>
      </c>
      <c r="H5909" s="15">
        <v>0</v>
      </c>
      <c r="I5909" s="15">
        <v>88.32</v>
      </c>
      <c r="J5909" s="15">
        <v>-88.32</v>
      </c>
      <c r="K5909" s="16">
        <v>0</v>
      </c>
      <c r="L5909" s="13" t="s">
        <v>80</v>
      </c>
    </row>
    <row r="5910" spans="1:12" ht="24">
      <c r="A5910" s="13" t="s">
        <v>4729</v>
      </c>
      <c r="B5910" s="14">
        <v>45840</v>
      </c>
      <c r="C5910" s="13" t="s">
        <v>170</v>
      </c>
      <c r="D5910" s="13" t="s">
        <v>81</v>
      </c>
      <c r="E5910" s="13" t="s">
        <v>24</v>
      </c>
      <c r="F5910" s="15">
        <v>0</v>
      </c>
      <c r="G5910" s="15">
        <v>0</v>
      </c>
      <c r="H5910" s="15">
        <v>0</v>
      </c>
      <c r="I5910" s="15">
        <v>-88.54</v>
      </c>
      <c r="J5910" s="15">
        <v>88.54</v>
      </c>
      <c r="K5910" s="16">
        <v>0</v>
      </c>
      <c r="L5910" s="13" t="s">
        <v>247</v>
      </c>
    </row>
    <row r="5911" spans="1:12" ht="24">
      <c r="A5911" s="13" t="s">
        <v>4048</v>
      </c>
      <c r="B5911" s="14">
        <v>45840</v>
      </c>
      <c r="C5911" s="13" t="s">
        <v>273</v>
      </c>
      <c r="D5911" s="13" t="s">
        <v>76</v>
      </c>
      <c r="E5911" s="13" t="s">
        <v>18</v>
      </c>
      <c r="F5911" s="15">
        <v>0</v>
      </c>
      <c r="G5911" s="15">
        <v>0</v>
      </c>
      <c r="H5911" s="15">
        <v>0</v>
      </c>
      <c r="I5911" s="15">
        <v>0.03</v>
      </c>
      <c r="J5911" s="15">
        <v>-0.03</v>
      </c>
      <c r="K5911" s="16">
        <v>0</v>
      </c>
      <c r="L5911" s="13" t="s">
        <v>272</v>
      </c>
    </row>
    <row r="5912" spans="1:12" ht="24">
      <c r="A5912" s="13" t="s">
        <v>5213</v>
      </c>
      <c r="B5912" s="14">
        <v>45840</v>
      </c>
      <c r="C5912" s="13" t="s">
        <v>143</v>
      </c>
      <c r="D5912" s="13" t="s">
        <v>15</v>
      </c>
      <c r="E5912" s="13" t="s">
        <v>18</v>
      </c>
      <c r="F5912" s="15">
        <v>0</v>
      </c>
      <c r="G5912" s="15">
        <v>0</v>
      </c>
      <c r="H5912" s="15">
        <v>0</v>
      </c>
      <c r="I5912" s="15">
        <v>-1125</v>
      </c>
      <c r="J5912" s="15">
        <v>1125</v>
      </c>
      <c r="K5912" s="16">
        <v>0</v>
      </c>
      <c r="L5912" s="13" t="s">
        <v>240</v>
      </c>
    </row>
    <row r="5913" spans="1:12" ht="24">
      <c r="A5913" s="13" t="s">
        <v>5252</v>
      </c>
      <c r="B5913" s="14">
        <v>45840</v>
      </c>
      <c r="C5913" s="13" t="s">
        <v>21</v>
      </c>
      <c r="D5913" s="13" t="s">
        <v>20</v>
      </c>
      <c r="E5913" s="13" t="s">
        <v>24</v>
      </c>
      <c r="F5913" s="15">
        <v>7271.54</v>
      </c>
      <c r="G5913" s="15">
        <v>0</v>
      </c>
      <c r="H5913" s="15">
        <v>7271.54</v>
      </c>
      <c r="I5913" s="15">
        <v>5158.95</v>
      </c>
      <c r="J5913" s="15">
        <v>2112.59</v>
      </c>
      <c r="K5913" s="16">
        <v>0.29052855</v>
      </c>
      <c r="L5913" s="13" t="s">
        <v>4071</v>
      </c>
    </row>
    <row r="5914" spans="1:12" ht="36">
      <c r="A5914" s="13" t="s">
        <v>4834</v>
      </c>
      <c r="B5914" s="14">
        <v>45840</v>
      </c>
      <c r="C5914" s="13" t="s">
        <v>2108</v>
      </c>
      <c r="D5914" s="13" t="s">
        <v>59</v>
      </c>
      <c r="E5914" s="13" t="s">
        <v>18</v>
      </c>
      <c r="F5914" s="15">
        <v>0</v>
      </c>
      <c r="G5914" s="15">
        <v>0</v>
      </c>
      <c r="H5914" s="15">
        <v>0</v>
      </c>
      <c r="I5914" s="15">
        <v>-24.84</v>
      </c>
      <c r="J5914" s="15">
        <v>24.84</v>
      </c>
      <c r="K5914" s="16">
        <v>0</v>
      </c>
      <c r="L5914" s="13" t="s">
        <v>4201</v>
      </c>
    </row>
    <row r="5915" spans="1:12" ht="24">
      <c r="A5915" s="13" t="s">
        <v>5215</v>
      </c>
      <c r="B5915" s="14">
        <v>45840</v>
      </c>
      <c r="C5915" s="13" t="s">
        <v>143</v>
      </c>
      <c r="D5915" s="13" t="s">
        <v>15</v>
      </c>
      <c r="E5915" s="13" t="s">
        <v>18</v>
      </c>
      <c r="F5915" s="15">
        <v>0</v>
      </c>
      <c r="G5915" s="15">
        <v>0</v>
      </c>
      <c r="H5915" s="15">
        <v>0</v>
      </c>
      <c r="I5915" s="15">
        <v>1125</v>
      </c>
      <c r="J5915" s="15">
        <v>-1125</v>
      </c>
      <c r="K5915" s="16">
        <v>0</v>
      </c>
      <c r="L5915" s="13" t="s">
        <v>240</v>
      </c>
    </row>
    <row r="5916" spans="1:12">
      <c r="A5916" s="13" t="s">
        <v>4992</v>
      </c>
      <c r="B5916" s="14">
        <v>45840</v>
      </c>
      <c r="C5916" s="13" t="s">
        <v>1957</v>
      </c>
      <c r="D5916" s="13" t="s">
        <v>59</v>
      </c>
      <c r="E5916" s="13" t="s">
        <v>18</v>
      </c>
      <c r="F5916" s="15">
        <v>0</v>
      </c>
      <c r="G5916" s="15">
        <v>2443.4299999999998</v>
      </c>
      <c r="H5916" s="15">
        <v>2443.4299999999998</v>
      </c>
      <c r="I5916" s="15">
        <v>1712.98</v>
      </c>
      <c r="J5916" s="15">
        <v>730.45</v>
      </c>
      <c r="K5916" s="16">
        <v>0.29894451999999999</v>
      </c>
      <c r="L5916" s="13" t="s">
        <v>93</v>
      </c>
    </row>
    <row r="5917" spans="1:12" ht="36">
      <c r="A5917" s="13" t="s">
        <v>5035</v>
      </c>
      <c r="B5917" s="14">
        <v>45840</v>
      </c>
      <c r="C5917" s="13" t="s">
        <v>152</v>
      </c>
      <c r="D5917" s="13" t="s">
        <v>113</v>
      </c>
      <c r="E5917" s="13" t="s">
        <v>24</v>
      </c>
      <c r="F5917" s="15">
        <v>0</v>
      </c>
      <c r="G5917" s="15">
        <v>0</v>
      </c>
      <c r="H5917" s="15">
        <v>0</v>
      </c>
      <c r="I5917" s="15">
        <v>-207.16</v>
      </c>
      <c r="J5917" s="15">
        <v>207.16</v>
      </c>
      <c r="K5917" s="16">
        <v>0</v>
      </c>
      <c r="L5917" s="13" t="s">
        <v>113</v>
      </c>
    </row>
    <row r="5918" spans="1:12" ht="36">
      <c r="A5918" s="13" t="s">
        <v>5253</v>
      </c>
      <c r="B5918" s="14">
        <v>45840</v>
      </c>
      <c r="C5918" s="13" t="s">
        <v>152</v>
      </c>
      <c r="D5918" s="13" t="s">
        <v>113</v>
      </c>
      <c r="E5918" s="13" t="s">
        <v>24</v>
      </c>
      <c r="F5918" s="15">
        <v>8934.94</v>
      </c>
      <c r="G5918" s="15">
        <v>0</v>
      </c>
      <c r="H5918" s="15">
        <v>8934.94</v>
      </c>
      <c r="I5918" s="15">
        <v>7594.7</v>
      </c>
      <c r="J5918" s="15">
        <v>1340.24</v>
      </c>
      <c r="K5918" s="16">
        <v>0.14999989</v>
      </c>
      <c r="L5918" s="13" t="s">
        <v>113</v>
      </c>
    </row>
    <row r="5919" spans="1:12" ht="36">
      <c r="A5919" s="13" t="s">
        <v>5254</v>
      </c>
      <c r="B5919" s="14">
        <v>45840</v>
      </c>
      <c r="C5919" s="13" t="s">
        <v>89</v>
      </c>
      <c r="D5919" s="13" t="s">
        <v>39</v>
      </c>
      <c r="E5919" s="13" t="s">
        <v>33</v>
      </c>
      <c r="F5919" s="15">
        <v>3052.16</v>
      </c>
      <c r="G5919" s="15">
        <v>0</v>
      </c>
      <c r="H5919" s="15">
        <v>3052.16</v>
      </c>
      <c r="I5919" s="15">
        <v>2623.19</v>
      </c>
      <c r="J5919" s="15">
        <v>428.97</v>
      </c>
      <c r="K5919" s="16">
        <v>0.14054637</v>
      </c>
      <c r="L5919" s="13" t="s">
        <v>117</v>
      </c>
    </row>
    <row r="5920" spans="1:12" ht="36">
      <c r="A5920" s="13" t="s">
        <v>5255</v>
      </c>
      <c r="B5920" s="14">
        <v>45840</v>
      </c>
      <c r="C5920" s="13" t="s">
        <v>3887</v>
      </c>
      <c r="D5920" s="13" t="s">
        <v>20</v>
      </c>
      <c r="E5920" s="13" t="s">
        <v>24</v>
      </c>
      <c r="F5920" s="15">
        <v>1215.5999999999999</v>
      </c>
      <c r="G5920" s="15">
        <v>0</v>
      </c>
      <c r="H5920" s="15">
        <v>1215.5999999999999</v>
      </c>
      <c r="I5920" s="15">
        <v>920.74</v>
      </c>
      <c r="J5920" s="15">
        <v>294.86</v>
      </c>
      <c r="K5920" s="16">
        <v>0.24256333999999999</v>
      </c>
      <c r="L5920" s="13" t="s">
        <v>20</v>
      </c>
    </row>
    <row r="5921" spans="1:12" ht="24">
      <c r="A5921" s="13" t="s">
        <v>5241</v>
      </c>
      <c r="B5921" s="14">
        <v>45840</v>
      </c>
      <c r="C5921" s="13" t="s">
        <v>146</v>
      </c>
      <c r="D5921" s="13" t="s">
        <v>76</v>
      </c>
      <c r="E5921" s="13" t="s">
        <v>18</v>
      </c>
      <c r="F5921" s="15">
        <v>0</v>
      </c>
      <c r="G5921" s="15">
        <v>0</v>
      </c>
      <c r="H5921" s="15">
        <v>0</v>
      </c>
      <c r="I5921" s="15">
        <v>310.33999999999997</v>
      </c>
      <c r="J5921" s="15">
        <v>-310.33999999999997</v>
      </c>
      <c r="K5921" s="16">
        <v>0</v>
      </c>
      <c r="L5921" s="13" t="s">
        <v>1738</v>
      </c>
    </row>
    <row r="5922" spans="1:12" ht="36">
      <c r="A5922" s="13" t="s">
        <v>5256</v>
      </c>
      <c r="B5922" s="14">
        <v>45840</v>
      </c>
      <c r="C5922" s="13" t="s">
        <v>3887</v>
      </c>
      <c r="D5922" s="13" t="s">
        <v>20</v>
      </c>
      <c r="E5922" s="13" t="s">
        <v>24</v>
      </c>
      <c r="F5922" s="15">
        <v>2421.8000000000002</v>
      </c>
      <c r="G5922" s="15">
        <v>0</v>
      </c>
      <c r="H5922" s="15">
        <v>2421.8000000000002</v>
      </c>
      <c r="I5922" s="15">
        <v>2181.66</v>
      </c>
      <c r="J5922" s="15">
        <v>240.14</v>
      </c>
      <c r="K5922" s="16">
        <v>9.915765E-2</v>
      </c>
      <c r="L5922" s="13" t="s">
        <v>20</v>
      </c>
    </row>
    <row r="5923" spans="1:12" ht="36">
      <c r="A5923" s="13" t="s">
        <v>5257</v>
      </c>
      <c r="B5923" s="14">
        <v>45840</v>
      </c>
      <c r="C5923" s="13" t="s">
        <v>3887</v>
      </c>
      <c r="D5923" s="13" t="s">
        <v>20</v>
      </c>
      <c r="E5923" s="13" t="s">
        <v>24</v>
      </c>
      <c r="F5923" s="15">
        <v>1514.18</v>
      </c>
      <c r="G5923" s="15">
        <v>0</v>
      </c>
      <c r="H5923" s="15">
        <v>1514.18</v>
      </c>
      <c r="I5923" s="15">
        <v>1219</v>
      </c>
      <c r="J5923" s="15">
        <v>295.18</v>
      </c>
      <c r="K5923" s="16">
        <v>0.1949438</v>
      </c>
      <c r="L5923" s="13" t="s">
        <v>20</v>
      </c>
    </row>
    <row r="5924" spans="1:12">
      <c r="A5924" s="13" t="s">
        <v>5258</v>
      </c>
      <c r="B5924" s="14">
        <v>45840</v>
      </c>
      <c r="C5924" s="13" t="s">
        <v>2092</v>
      </c>
      <c r="D5924" s="13" t="s">
        <v>76</v>
      </c>
      <c r="E5924" s="13" t="s">
        <v>18</v>
      </c>
      <c r="F5924" s="15">
        <v>17364.84</v>
      </c>
      <c r="G5924" s="15">
        <v>0</v>
      </c>
      <c r="H5924" s="15">
        <v>17364.84</v>
      </c>
      <c r="I5924" s="15">
        <v>13423.63</v>
      </c>
      <c r="J5924" s="15">
        <v>3941.21</v>
      </c>
      <c r="K5924" s="16">
        <v>0.22696495</v>
      </c>
      <c r="L5924" s="13" t="s">
        <v>237</v>
      </c>
    </row>
    <row r="5925" spans="1:12" ht="24">
      <c r="A5925" s="13" t="s">
        <v>5259</v>
      </c>
      <c r="B5925" s="14">
        <v>45840</v>
      </c>
      <c r="C5925" s="13" t="s">
        <v>170</v>
      </c>
      <c r="D5925" s="13" t="s">
        <v>81</v>
      </c>
      <c r="E5925" s="13" t="s">
        <v>24</v>
      </c>
      <c r="F5925" s="15">
        <v>9640.42</v>
      </c>
      <c r="G5925" s="15">
        <v>0</v>
      </c>
      <c r="H5925" s="15">
        <v>9640.42</v>
      </c>
      <c r="I5925" s="15">
        <v>7230.29</v>
      </c>
      <c r="J5925" s="15">
        <v>2410.13</v>
      </c>
      <c r="K5925" s="16">
        <v>0.25000259000000002</v>
      </c>
      <c r="L5925" s="13" t="s">
        <v>247</v>
      </c>
    </row>
    <row r="5926" spans="1:12" ht="36">
      <c r="A5926" s="13" t="s">
        <v>5260</v>
      </c>
      <c r="B5926" s="14">
        <v>45840</v>
      </c>
      <c r="C5926" s="13" t="s">
        <v>3887</v>
      </c>
      <c r="D5926" s="13" t="s">
        <v>20</v>
      </c>
      <c r="E5926" s="13" t="s">
        <v>24</v>
      </c>
      <c r="F5926" s="15">
        <v>1514.18</v>
      </c>
      <c r="G5926" s="15">
        <v>0</v>
      </c>
      <c r="H5926" s="15">
        <v>1514.18</v>
      </c>
      <c r="I5926" s="15">
        <v>1094</v>
      </c>
      <c r="J5926" s="15">
        <v>420.18</v>
      </c>
      <c r="K5926" s="16">
        <v>0.27749673000000002</v>
      </c>
      <c r="L5926" s="13" t="s">
        <v>20</v>
      </c>
    </row>
    <row r="5927" spans="1:12" ht="24">
      <c r="A5927" s="13" t="s">
        <v>5261</v>
      </c>
      <c r="B5927" s="14">
        <v>45840</v>
      </c>
      <c r="C5927" s="13" t="s">
        <v>170</v>
      </c>
      <c r="D5927" s="13" t="s">
        <v>81</v>
      </c>
      <c r="E5927" s="13" t="s">
        <v>24</v>
      </c>
      <c r="F5927" s="15">
        <v>1740</v>
      </c>
      <c r="G5927" s="15">
        <v>0</v>
      </c>
      <c r="H5927" s="15">
        <v>1740</v>
      </c>
      <c r="I5927" s="15">
        <v>1337.68</v>
      </c>
      <c r="J5927" s="15">
        <v>402.32</v>
      </c>
      <c r="K5927" s="16">
        <v>0.23121839</v>
      </c>
      <c r="L5927" s="13" t="s">
        <v>247</v>
      </c>
    </row>
    <row r="5928" spans="1:12" ht="36">
      <c r="A5928" s="13" t="s">
        <v>5262</v>
      </c>
      <c r="B5928" s="14">
        <v>45840</v>
      </c>
      <c r="C5928" s="13" t="s">
        <v>152</v>
      </c>
      <c r="D5928" s="13" t="s">
        <v>113</v>
      </c>
      <c r="E5928" s="13" t="s">
        <v>24</v>
      </c>
      <c r="F5928" s="15">
        <v>2894</v>
      </c>
      <c r="G5928" s="15">
        <v>0</v>
      </c>
      <c r="H5928" s="15">
        <v>2894</v>
      </c>
      <c r="I5928" s="15">
        <v>2460</v>
      </c>
      <c r="J5928" s="15">
        <v>434</v>
      </c>
      <c r="K5928" s="16">
        <v>0.14996545</v>
      </c>
      <c r="L5928" s="13" t="s">
        <v>113</v>
      </c>
    </row>
    <row r="5929" spans="1:12">
      <c r="A5929" s="13" t="s">
        <v>5263</v>
      </c>
      <c r="B5929" s="14">
        <v>45840</v>
      </c>
      <c r="C5929" s="13" t="s">
        <v>2092</v>
      </c>
      <c r="D5929" s="13" t="s">
        <v>76</v>
      </c>
      <c r="E5929" s="13" t="s">
        <v>18</v>
      </c>
      <c r="F5929" s="15">
        <v>4586.16</v>
      </c>
      <c r="G5929" s="15">
        <v>0</v>
      </c>
      <c r="H5929" s="15">
        <v>4586.16</v>
      </c>
      <c r="I5929" s="15">
        <v>1317.68</v>
      </c>
      <c r="J5929" s="15">
        <v>3268.48</v>
      </c>
      <c r="K5929" s="16">
        <v>0.71268337999999998</v>
      </c>
      <c r="L5929" s="13" t="s">
        <v>237</v>
      </c>
    </row>
    <row r="5930" spans="1:12" ht="24">
      <c r="A5930" s="13" t="s">
        <v>5264</v>
      </c>
      <c r="B5930" s="14">
        <v>45840</v>
      </c>
      <c r="C5930" s="13" t="s">
        <v>1854</v>
      </c>
      <c r="D5930" s="13" t="s">
        <v>30</v>
      </c>
      <c r="E5930" s="13" t="s">
        <v>33</v>
      </c>
      <c r="F5930" s="15">
        <v>1130</v>
      </c>
      <c r="G5930" s="15">
        <v>0</v>
      </c>
      <c r="H5930" s="15">
        <v>1130</v>
      </c>
      <c r="I5930" s="15">
        <v>936</v>
      </c>
      <c r="J5930" s="15">
        <v>194</v>
      </c>
      <c r="K5930" s="16">
        <v>0.17168142</v>
      </c>
      <c r="L5930" s="13" t="s">
        <v>117</v>
      </c>
    </row>
    <row r="5931" spans="1:12">
      <c r="A5931" s="13" t="s">
        <v>5265</v>
      </c>
      <c r="B5931" s="14">
        <v>45840</v>
      </c>
      <c r="C5931" s="13" t="s">
        <v>256</v>
      </c>
      <c r="D5931" s="13" t="s">
        <v>70</v>
      </c>
      <c r="E5931" s="13" t="s">
        <v>24</v>
      </c>
      <c r="F5931" s="15">
        <v>24718.14</v>
      </c>
      <c r="G5931" s="15">
        <v>0</v>
      </c>
      <c r="H5931" s="15">
        <v>24718.14</v>
      </c>
      <c r="I5931" s="15">
        <v>19699.2</v>
      </c>
      <c r="J5931" s="15">
        <v>5018.9399999999996</v>
      </c>
      <c r="K5931" s="16">
        <v>0.20304683000000001</v>
      </c>
      <c r="L5931" s="13" t="s">
        <v>243</v>
      </c>
    </row>
    <row r="5932" spans="1:12">
      <c r="A5932" s="13" t="s">
        <v>4124</v>
      </c>
      <c r="B5932" s="14">
        <v>45840</v>
      </c>
      <c r="C5932" s="13" t="s">
        <v>540</v>
      </c>
      <c r="D5932" s="13" t="s">
        <v>59</v>
      </c>
      <c r="E5932" s="13" t="s">
        <v>18</v>
      </c>
      <c r="F5932" s="15">
        <v>0</v>
      </c>
      <c r="G5932" s="15">
        <v>0</v>
      </c>
      <c r="H5932" s="15">
        <v>0</v>
      </c>
      <c r="I5932" s="15">
        <v>10.08</v>
      </c>
      <c r="J5932" s="15">
        <v>-10.08</v>
      </c>
      <c r="K5932" s="16">
        <v>0</v>
      </c>
      <c r="L5932" s="13" t="s">
        <v>247</v>
      </c>
    </row>
    <row r="5933" spans="1:12" ht="24">
      <c r="A5933" s="13" t="s">
        <v>5167</v>
      </c>
      <c r="B5933" s="14">
        <v>45840</v>
      </c>
      <c r="C5933" s="13" t="s">
        <v>132</v>
      </c>
      <c r="D5933" s="13" t="s">
        <v>15</v>
      </c>
      <c r="E5933" s="13" t="s">
        <v>18</v>
      </c>
      <c r="F5933" s="15">
        <v>0</v>
      </c>
      <c r="G5933" s="15">
        <v>0</v>
      </c>
      <c r="H5933" s="15">
        <v>0</v>
      </c>
      <c r="I5933" s="15">
        <v>-1787.52</v>
      </c>
      <c r="J5933" s="15">
        <v>1787.52</v>
      </c>
      <c r="K5933" s="16">
        <v>0</v>
      </c>
      <c r="L5933" s="13" t="s">
        <v>240</v>
      </c>
    </row>
    <row r="5934" spans="1:12" ht="24">
      <c r="A5934" s="13" t="s">
        <v>5118</v>
      </c>
      <c r="B5934" s="14">
        <v>45840</v>
      </c>
      <c r="C5934" s="13" t="s">
        <v>5119</v>
      </c>
      <c r="D5934" s="13" t="s">
        <v>120</v>
      </c>
      <c r="E5934" s="13" t="s">
        <v>24</v>
      </c>
      <c r="F5934" s="15">
        <v>0</v>
      </c>
      <c r="G5934" s="15">
        <v>0</v>
      </c>
      <c r="H5934" s="15">
        <v>0</v>
      </c>
      <c r="I5934" s="15">
        <v>26.22</v>
      </c>
      <c r="J5934" s="15">
        <v>-26.22</v>
      </c>
      <c r="K5934" s="16">
        <v>0</v>
      </c>
      <c r="L5934" s="13" t="s">
        <v>120</v>
      </c>
    </row>
    <row r="5935" spans="1:12" ht="24">
      <c r="A5935" s="13" t="s">
        <v>5266</v>
      </c>
      <c r="B5935" s="14">
        <v>45840</v>
      </c>
      <c r="C5935" s="13" t="s">
        <v>3186</v>
      </c>
      <c r="D5935" s="13" t="s">
        <v>45</v>
      </c>
      <c r="E5935" s="13" t="s">
        <v>24</v>
      </c>
      <c r="F5935" s="15">
        <v>600</v>
      </c>
      <c r="G5935" s="15">
        <v>0</v>
      </c>
      <c r="H5935" s="15">
        <v>600</v>
      </c>
      <c r="I5935" s="15">
        <v>480</v>
      </c>
      <c r="J5935" s="15">
        <v>120</v>
      </c>
      <c r="K5935" s="16">
        <v>0.2</v>
      </c>
      <c r="L5935" s="13" t="s">
        <v>241</v>
      </c>
    </row>
    <row r="5936" spans="1:12" ht="36">
      <c r="A5936" s="13" t="s">
        <v>3982</v>
      </c>
      <c r="B5936" s="14">
        <v>45840</v>
      </c>
      <c r="C5936" s="13" t="s">
        <v>202</v>
      </c>
      <c r="D5936" s="13" t="s">
        <v>59</v>
      </c>
      <c r="E5936" s="13" t="s">
        <v>18</v>
      </c>
      <c r="F5936" s="15">
        <v>0</v>
      </c>
      <c r="G5936" s="15">
        <v>0</v>
      </c>
      <c r="H5936" s="15">
        <v>0</v>
      </c>
      <c r="I5936" s="15">
        <v>38.96</v>
      </c>
      <c r="J5936" s="15">
        <v>-38.96</v>
      </c>
      <c r="K5936" s="16">
        <v>0</v>
      </c>
      <c r="L5936" s="13" t="s">
        <v>181</v>
      </c>
    </row>
    <row r="5937" spans="1:12" ht="36">
      <c r="A5937" s="13" t="s">
        <v>4733</v>
      </c>
      <c r="B5937" s="14">
        <v>45840</v>
      </c>
      <c r="C5937" s="13" t="s">
        <v>89</v>
      </c>
      <c r="D5937" s="13" t="s">
        <v>39</v>
      </c>
      <c r="E5937" s="13" t="s">
        <v>33</v>
      </c>
      <c r="F5937" s="15">
        <v>0</v>
      </c>
      <c r="G5937" s="15">
        <v>8.42</v>
      </c>
      <c r="H5937" s="15">
        <v>8.42</v>
      </c>
      <c r="I5937" s="15">
        <v>7.31</v>
      </c>
      <c r="J5937" s="15">
        <v>1.1100000000000001</v>
      </c>
      <c r="K5937" s="16">
        <v>0.13182898000000001</v>
      </c>
      <c r="L5937" s="13" t="s">
        <v>117</v>
      </c>
    </row>
    <row r="5938" spans="1:12" ht="24">
      <c r="A5938" s="13" t="s">
        <v>5170</v>
      </c>
      <c r="B5938" s="14">
        <v>45840</v>
      </c>
      <c r="C5938" s="13" t="s">
        <v>273</v>
      </c>
      <c r="D5938" s="13" t="s">
        <v>76</v>
      </c>
      <c r="E5938" s="13" t="s">
        <v>18</v>
      </c>
      <c r="F5938" s="15">
        <v>0</v>
      </c>
      <c r="G5938" s="15">
        <v>0</v>
      </c>
      <c r="H5938" s="15">
        <v>0</v>
      </c>
      <c r="I5938" s="15">
        <v>584.74</v>
      </c>
      <c r="J5938" s="15">
        <v>-584.74</v>
      </c>
      <c r="K5938" s="16">
        <v>0</v>
      </c>
      <c r="L5938" s="13" t="s">
        <v>4202</v>
      </c>
    </row>
    <row r="5939" spans="1:12" ht="24">
      <c r="A5939" s="13" t="s">
        <v>4800</v>
      </c>
      <c r="B5939" s="14">
        <v>45840</v>
      </c>
      <c r="C5939" s="13" t="s">
        <v>199</v>
      </c>
      <c r="D5939" s="13" t="s">
        <v>76</v>
      </c>
      <c r="E5939" s="13" t="s">
        <v>18</v>
      </c>
      <c r="F5939" s="15">
        <v>0</v>
      </c>
      <c r="G5939" s="15">
        <v>0</v>
      </c>
      <c r="H5939" s="15">
        <v>0</v>
      </c>
      <c r="I5939" s="15">
        <v>-0.55000000000000004</v>
      </c>
      <c r="J5939" s="15">
        <v>0.55000000000000004</v>
      </c>
      <c r="K5939" s="16">
        <v>0</v>
      </c>
      <c r="L5939" s="13" t="s">
        <v>238</v>
      </c>
    </row>
    <row r="5940" spans="1:12">
      <c r="A5940" s="13" t="s">
        <v>5267</v>
      </c>
      <c r="B5940" s="14">
        <v>45840</v>
      </c>
      <c r="C5940" s="13" t="s">
        <v>72</v>
      </c>
      <c r="D5940" s="13" t="s">
        <v>68</v>
      </c>
      <c r="E5940" s="13" t="s">
        <v>24</v>
      </c>
      <c r="F5940" s="15">
        <v>226.2</v>
      </c>
      <c r="G5940" s="15">
        <v>0</v>
      </c>
      <c r="H5940" s="15">
        <v>226.2</v>
      </c>
      <c r="I5940" s="15">
        <v>226.2</v>
      </c>
      <c r="J5940" s="15">
        <v>0</v>
      </c>
      <c r="K5940" s="16">
        <v>0</v>
      </c>
      <c r="L5940" s="13" t="s">
        <v>68</v>
      </c>
    </row>
    <row r="5941" spans="1:12">
      <c r="A5941" s="13" t="s">
        <v>5268</v>
      </c>
      <c r="B5941" s="14">
        <v>45840</v>
      </c>
      <c r="C5941" s="13" t="s">
        <v>224</v>
      </c>
      <c r="D5941" s="13" t="s">
        <v>76</v>
      </c>
      <c r="E5941" s="13" t="s">
        <v>18</v>
      </c>
      <c r="F5941" s="15">
        <v>559.54999999999995</v>
      </c>
      <c r="G5941" s="15">
        <v>0</v>
      </c>
      <c r="H5941" s="15">
        <v>559.54999999999995</v>
      </c>
      <c r="I5941" s="15">
        <v>458.84</v>
      </c>
      <c r="J5941" s="15">
        <v>100.71</v>
      </c>
      <c r="K5941" s="16">
        <v>0.17998391999999999</v>
      </c>
      <c r="L5941" s="13" t="s">
        <v>237</v>
      </c>
    </row>
    <row r="5942" spans="1:12" ht="36">
      <c r="A5942" s="13" t="s">
        <v>5269</v>
      </c>
      <c r="B5942" s="14">
        <v>45840</v>
      </c>
      <c r="C5942" s="13" t="s">
        <v>3887</v>
      </c>
      <c r="D5942" s="13" t="s">
        <v>20</v>
      </c>
      <c r="E5942" s="13" t="s">
        <v>24</v>
      </c>
      <c r="F5942" s="15">
        <v>1651</v>
      </c>
      <c r="G5942" s="15">
        <v>0</v>
      </c>
      <c r="H5942" s="15">
        <v>1651</v>
      </c>
      <c r="I5942" s="15">
        <v>1266.4000000000001</v>
      </c>
      <c r="J5942" s="15">
        <v>384.6</v>
      </c>
      <c r="K5942" s="16">
        <v>0.23294972999999999</v>
      </c>
      <c r="L5942" s="13" t="s">
        <v>20</v>
      </c>
    </row>
    <row r="5943" spans="1:12" ht="36">
      <c r="A5943" s="13" t="s">
        <v>5270</v>
      </c>
      <c r="B5943" s="14">
        <v>45840</v>
      </c>
      <c r="C5943" s="13" t="s">
        <v>3887</v>
      </c>
      <c r="D5943" s="13" t="s">
        <v>20</v>
      </c>
      <c r="E5943" s="13" t="s">
        <v>24</v>
      </c>
      <c r="F5943" s="15">
        <v>2421.8000000000002</v>
      </c>
      <c r="G5943" s="15">
        <v>0</v>
      </c>
      <c r="H5943" s="15">
        <v>2421.8000000000002</v>
      </c>
      <c r="I5943" s="15">
        <v>1846.66</v>
      </c>
      <c r="J5943" s="15">
        <v>575.14</v>
      </c>
      <c r="K5943" s="16">
        <v>0.23748452</v>
      </c>
      <c r="L5943" s="13" t="s">
        <v>20</v>
      </c>
    </row>
    <row r="5944" spans="1:12" ht="24">
      <c r="A5944" s="13" t="s">
        <v>5212</v>
      </c>
      <c r="B5944" s="14">
        <v>45841</v>
      </c>
      <c r="C5944" s="13" t="s">
        <v>143</v>
      </c>
      <c r="D5944" s="13" t="s">
        <v>15</v>
      </c>
      <c r="E5944" s="13" t="s">
        <v>18</v>
      </c>
      <c r="F5944" s="15">
        <v>0</v>
      </c>
      <c r="G5944" s="15">
        <v>0</v>
      </c>
      <c r="H5944" s="15">
        <v>0</v>
      </c>
      <c r="I5944" s="15">
        <v>-989.25</v>
      </c>
      <c r="J5944" s="15">
        <v>989.25</v>
      </c>
      <c r="K5944" s="16">
        <v>0</v>
      </c>
      <c r="L5944" s="13" t="s">
        <v>240</v>
      </c>
    </row>
    <row r="5945" spans="1:12" ht="24">
      <c r="A5945" s="13" t="s">
        <v>5218</v>
      </c>
      <c r="B5945" s="14">
        <v>45841</v>
      </c>
      <c r="C5945" s="13" t="s">
        <v>143</v>
      </c>
      <c r="D5945" s="13" t="s">
        <v>15</v>
      </c>
      <c r="E5945" s="13" t="s">
        <v>18</v>
      </c>
      <c r="F5945" s="15">
        <v>0</v>
      </c>
      <c r="G5945" s="15">
        <v>0</v>
      </c>
      <c r="H5945" s="15">
        <v>0</v>
      </c>
      <c r="I5945" s="15">
        <v>-60.04</v>
      </c>
      <c r="J5945" s="15">
        <v>60.04</v>
      </c>
      <c r="K5945" s="16">
        <v>0</v>
      </c>
      <c r="L5945" s="13" t="s">
        <v>240</v>
      </c>
    </row>
    <row r="5946" spans="1:12">
      <c r="A5946" s="13" t="s">
        <v>283</v>
      </c>
      <c r="B5946" s="14">
        <v>45841</v>
      </c>
      <c r="C5946" s="13" t="s">
        <v>279</v>
      </c>
      <c r="D5946" s="13" t="s">
        <v>15</v>
      </c>
      <c r="E5946" s="13" t="s">
        <v>18</v>
      </c>
      <c r="F5946" s="15">
        <v>0</v>
      </c>
      <c r="G5946" s="15">
        <v>3584.03</v>
      </c>
      <c r="H5946" s="15">
        <v>3584.03</v>
      </c>
      <c r="I5946" s="15">
        <v>3069.36</v>
      </c>
      <c r="J5946" s="15">
        <v>514.66999999999996</v>
      </c>
      <c r="K5946" s="16">
        <v>0.14360091999999999</v>
      </c>
      <c r="L5946" s="13" t="s">
        <v>93</v>
      </c>
    </row>
    <row r="5947" spans="1:12" ht="48">
      <c r="A5947" s="13" t="s">
        <v>3149</v>
      </c>
      <c r="B5947" s="14">
        <v>45841</v>
      </c>
      <c r="C5947" s="13" t="s">
        <v>3150</v>
      </c>
      <c r="D5947" s="13" t="s">
        <v>59</v>
      </c>
      <c r="E5947" s="13" t="s">
        <v>18</v>
      </c>
      <c r="F5947" s="15">
        <v>0</v>
      </c>
      <c r="G5947" s="15">
        <v>0</v>
      </c>
      <c r="H5947" s="15">
        <v>0</v>
      </c>
      <c r="I5947" s="15">
        <v>197.5</v>
      </c>
      <c r="J5947" s="15">
        <v>-197.5</v>
      </c>
      <c r="K5947" s="16">
        <v>0</v>
      </c>
      <c r="L5947" s="13" t="s">
        <v>272</v>
      </c>
    </row>
    <row r="5948" spans="1:12" ht="24">
      <c r="A5948" s="13" t="s">
        <v>1164</v>
      </c>
      <c r="B5948" s="14">
        <v>45841</v>
      </c>
      <c r="C5948" s="13" t="s">
        <v>1165</v>
      </c>
      <c r="D5948" s="13" t="s">
        <v>59</v>
      </c>
      <c r="E5948" s="13" t="s">
        <v>18</v>
      </c>
      <c r="F5948" s="15">
        <v>0</v>
      </c>
      <c r="G5948" s="15">
        <v>0</v>
      </c>
      <c r="H5948" s="15">
        <v>0</v>
      </c>
      <c r="I5948" s="15">
        <v>100</v>
      </c>
      <c r="J5948" s="15">
        <v>-100</v>
      </c>
      <c r="K5948" s="16">
        <v>0</v>
      </c>
      <c r="L5948" s="13" t="s">
        <v>360</v>
      </c>
    </row>
    <row r="5949" spans="1:12">
      <c r="A5949" s="13" t="s">
        <v>2554</v>
      </c>
      <c r="B5949" s="14">
        <v>45841</v>
      </c>
      <c r="C5949" s="13" t="s">
        <v>411</v>
      </c>
      <c r="D5949" s="13" t="s">
        <v>59</v>
      </c>
      <c r="E5949" s="13" t="s">
        <v>18</v>
      </c>
      <c r="F5949" s="15">
        <v>0</v>
      </c>
      <c r="G5949" s="15">
        <v>0</v>
      </c>
      <c r="H5949" s="15">
        <v>0</v>
      </c>
      <c r="I5949" s="15">
        <v>1146.5999999999999</v>
      </c>
      <c r="J5949" s="15">
        <v>-1146.5999999999999</v>
      </c>
      <c r="K5949" s="16">
        <v>0</v>
      </c>
      <c r="L5949" s="13" t="s">
        <v>181</v>
      </c>
    </row>
    <row r="5950" spans="1:12" ht="24">
      <c r="A5950" s="13" t="s">
        <v>5271</v>
      </c>
      <c r="B5950" s="14">
        <v>45841</v>
      </c>
      <c r="C5950" s="13" t="s">
        <v>279</v>
      </c>
      <c r="D5950" s="13" t="s">
        <v>15</v>
      </c>
      <c r="E5950" s="13" t="s">
        <v>18</v>
      </c>
      <c r="F5950" s="15">
        <v>9970.86</v>
      </c>
      <c r="G5950" s="15">
        <v>0</v>
      </c>
      <c r="H5950" s="15">
        <v>9970.86</v>
      </c>
      <c r="I5950" s="15">
        <v>7618.82</v>
      </c>
      <c r="J5950" s="15">
        <v>2352.04</v>
      </c>
      <c r="K5950" s="16">
        <v>0.23589139000000001</v>
      </c>
      <c r="L5950" s="13" t="s">
        <v>514</v>
      </c>
    </row>
    <row r="5951" spans="1:12" ht="36">
      <c r="A5951" s="13" t="s">
        <v>5109</v>
      </c>
      <c r="B5951" s="14">
        <v>45841</v>
      </c>
      <c r="C5951" s="13" t="s">
        <v>201</v>
      </c>
      <c r="D5951" s="13" t="s">
        <v>4202</v>
      </c>
      <c r="E5951" s="13" t="s">
        <v>18</v>
      </c>
      <c r="F5951" s="15">
        <v>0</v>
      </c>
      <c r="G5951" s="15">
        <v>3187</v>
      </c>
      <c r="H5951" s="15">
        <v>3187</v>
      </c>
      <c r="I5951" s="15">
        <v>2390.2199999999998</v>
      </c>
      <c r="J5951" s="15">
        <v>796.78</v>
      </c>
      <c r="K5951" s="16">
        <v>0.25000940999999999</v>
      </c>
      <c r="L5951" s="13" t="s">
        <v>4201</v>
      </c>
    </row>
    <row r="5952" spans="1:12">
      <c r="A5952" s="13" t="s">
        <v>2470</v>
      </c>
      <c r="B5952" s="14">
        <v>45844</v>
      </c>
      <c r="C5952" s="13" t="s">
        <v>222</v>
      </c>
      <c r="D5952" s="13" t="s">
        <v>81</v>
      </c>
      <c r="E5952" s="13" t="s">
        <v>24</v>
      </c>
      <c r="F5952" s="15">
        <v>0</v>
      </c>
      <c r="G5952" s="15">
        <v>0</v>
      </c>
      <c r="H5952" s="15">
        <v>0</v>
      </c>
      <c r="I5952" s="15">
        <v>645</v>
      </c>
      <c r="J5952" s="15">
        <v>-645</v>
      </c>
      <c r="K5952" s="16">
        <v>0</v>
      </c>
      <c r="L5952" s="13" t="s">
        <v>237</v>
      </c>
    </row>
    <row r="5953" spans="1:12" ht="24">
      <c r="A5953" s="13" t="s">
        <v>4445</v>
      </c>
      <c r="B5953" s="14">
        <v>45844</v>
      </c>
      <c r="C5953" s="13" t="s">
        <v>2782</v>
      </c>
      <c r="D5953" s="13" t="s">
        <v>105</v>
      </c>
      <c r="E5953" s="13" t="s">
        <v>33</v>
      </c>
      <c r="F5953" s="15">
        <v>0</v>
      </c>
      <c r="G5953" s="15">
        <v>0</v>
      </c>
      <c r="H5953" s="15">
        <v>0</v>
      </c>
      <c r="I5953" s="15">
        <v>-0.71</v>
      </c>
      <c r="J5953" s="15">
        <v>0.71</v>
      </c>
      <c r="K5953" s="16">
        <v>0</v>
      </c>
      <c r="L5953" s="13" t="s">
        <v>105</v>
      </c>
    </row>
    <row r="5954" spans="1:12" ht="24">
      <c r="A5954" s="13" t="s">
        <v>4729</v>
      </c>
      <c r="B5954" s="14">
        <v>45844</v>
      </c>
      <c r="C5954" s="13" t="s">
        <v>170</v>
      </c>
      <c r="D5954" s="13" t="s">
        <v>81</v>
      </c>
      <c r="E5954" s="13" t="s">
        <v>24</v>
      </c>
      <c r="F5954" s="15">
        <v>0</v>
      </c>
      <c r="G5954" s="15">
        <v>0</v>
      </c>
      <c r="H5954" s="15">
        <v>0</v>
      </c>
      <c r="I5954" s="15">
        <v>-2717.9</v>
      </c>
      <c r="J5954" s="15">
        <v>2717.9</v>
      </c>
      <c r="K5954" s="16">
        <v>0</v>
      </c>
      <c r="L5954" s="13" t="s">
        <v>247</v>
      </c>
    </row>
    <row r="5955" spans="1:12" ht="24">
      <c r="A5955" s="13" t="s">
        <v>4800</v>
      </c>
      <c r="B5955" s="14">
        <v>45844</v>
      </c>
      <c r="C5955" s="13" t="s">
        <v>199</v>
      </c>
      <c r="D5955" s="13" t="s">
        <v>76</v>
      </c>
      <c r="E5955" s="13" t="s">
        <v>18</v>
      </c>
      <c r="F5955" s="15">
        <v>0</v>
      </c>
      <c r="G5955" s="15">
        <v>0</v>
      </c>
      <c r="H5955" s="15">
        <v>0</v>
      </c>
      <c r="I5955" s="15">
        <v>0.08</v>
      </c>
      <c r="J5955" s="15">
        <v>-0.08</v>
      </c>
      <c r="K5955" s="16">
        <v>0</v>
      </c>
      <c r="L5955" s="13" t="s">
        <v>238</v>
      </c>
    </row>
    <row r="5956" spans="1:12">
      <c r="A5956" s="13" t="s">
        <v>4863</v>
      </c>
      <c r="B5956" s="14">
        <v>45844</v>
      </c>
      <c r="C5956" s="13" t="s">
        <v>1957</v>
      </c>
      <c r="D5956" s="13" t="s">
        <v>59</v>
      </c>
      <c r="E5956" s="13" t="s">
        <v>18</v>
      </c>
      <c r="F5956" s="15">
        <v>0</v>
      </c>
      <c r="G5956" s="15">
        <v>0</v>
      </c>
      <c r="H5956" s="15">
        <v>0</v>
      </c>
      <c r="I5956" s="15">
        <v>-222.41</v>
      </c>
      <c r="J5956" s="15">
        <v>222.41</v>
      </c>
      <c r="K5956" s="16">
        <v>0</v>
      </c>
      <c r="L5956" s="13" t="s">
        <v>93</v>
      </c>
    </row>
    <row r="5957" spans="1:12">
      <c r="A5957" s="13" t="s">
        <v>3071</v>
      </c>
      <c r="B5957" s="14">
        <v>45845</v>
      </c>
      <c r="C5957" s="13" t="s">
        <v>224</v>
      </c>
      <c r="D5957" s="13" t="s">
        <v>76</v>
      </c>
      <c r="E5957" s="13" t="s">
        <v>18</v>
      </c>
      <c r="F5957" s="15">
        <v>0</v>
      </c>
      <c r="G5957" s="15">
        <v>0</v>
      </c>
      <c r="H5957" s="15">
        <v>0</v>
      </c>
      <c r="I5957" s="15">
        <v>269.42</v>
      </c>
      <c r="J5957" s="15">
        <v>-269.42</v>
      </c>
      <c r="K5957" s="16">
        <v>0</v>
      </c>
      <c r="L5957" s="13" t="s">
        <v>237</v>
      </c>
    </row>
    <row r="5958" spans="1:12" ht="24">
      <c r="A5958" s="13" t="s">
        <v>284</v>
      </c>
      <c r="B5958" s="14">
        <v>45845</v>
      </c>
      <c r="C5958" s="13" t="s">
        <v>146</v>
      </c>
      <c r="D5958" s="13" t="s">
        <v>76</v>
      </c>
      <c r="E5958" s="13" t="s">
        <v>18</v>
      </c>
      <c r="F5958" s="15">
        <v>0</v>
      </c>
      <c r="G5958" s="15">
        <v>28.17</v>
      </c>
      <c r="H5958" s="15">
        <v>28.17</v>
      </c>
      <c r="I5958" s="15">
        <v>20</v>
      </c>
      <c r="J5958" s="15">
        <v>8.17</v>
      </c>
      <c r="K5958" s="16">
        <v>0.29002485</v>
      </c>
      <c r="L5958" s="13" t="s">
        <v>127</v>
      </c>
    </row>
    <row r="5959" spans="1:12" ht="24">
      <c r="A5959" s="13" t="s">
        <v>5164</v>
      </c>
      <c r="B5959" s="14">
        <v>45845</v>
      </c>
      <c r="C5959" s="13" t="s">
        <v>1854</v>
      </c>
      <c r="D5959" s="13" t="s">
        <v>30</v>
      </c>
      <c r="E5959" s="13" t="s">
        <v>33</v>
      </c>
      <c r="F5959" s="15">
        <v>0</v>
      </c>
      <c r="G5959" s="15">
        <v>0</v>
      </c>
      <c r="H5959" s="15">
        <v>0</v>
      </c>
      <c r="I5959" s="15">
        <v>-1775.93</v>
      </c>
      <c r="J5959" s="15">
        <v>1775.93</v>
      </c>
      <c r="K5959" s="16">
        <v>0</v>
      </c>
      <c r="L5959" s="13" t="s">
        <v>117</v>
      </c>
    </row>
    <row r="5960" spans="1:12" ht="36">
      <c r="A5960" s="13" t="s">
        <v>591</v>
      </c>
      <c r="B5960" s="14">
        <v>45845</v>
      </c>
      <c r="C5960" s="13" t="s">
        <v>592</v>
      </c>
      <c r="D5960" s="13" t="s">
        <v>106</v>
      </c>
      <c r="E5960" s="13" t="s">
        <v>33</v>
      </c>
      <c r="F5960" s="15">
        <v>0</v>
      </c>
      <c r="G5960" s="15">
        <v>0</v>
      </c>
      <c r="H5960" s="15">
        <v>0</v>
      </c>
      <c r="I5960" s="15">
        <v>1517.68</v>
      </c>
      <c r="J5960" s="15">
        <v>-1517.68</v>
      </c>
      <c r="K5960" s="16">
        <v>0</v>
      </c>
      <c r="L5960" s="13" t="s">
        <v>142</v>
      </c>
    </row>
    <row r="5961" spans="1:12" ht="24">
      <c r="A5961" s="13" t="s">
        <v>1503</v>
      </c>
      <c r="B5961" s="14">
        <v>45845</v>
      </c>
      <c r="C5961" s="13" t="s">
        <v>146</v>
      </c>
      <c r="D5961" s="13" t="s">
        <v>76</v>
      </c>
      <c r="E5961" s="13" t="s">
        <v>18</v>
      </c>
      <c r="F5961" s="15">
        <v>0</v>
      </c>
      <c r="G5961" s="15">
        <v>360</v>
      </c>
      <c r="H5961" s="15">
        <v>360</v>
      </c>
      <c r="I5961" s="15">
        <v>250</v>
      </c>
      <c r="J5961" s="15">
        <v>110</v>
      </c>
      <c r="K5961" s="16">
        <v>0.30555556</v>
      </c>
      <c r="L5961" s="13" t="s">
        <v>127</v>
      </c>
    </row>
    <row r="5962" spans="1:12" ht="36">
      <c r="A5962" s="13" t="s">
        <v>1025</v>
      </c>
      <c r="B5962" s="14">
        <v>45845</v>
      </c>
      <c r="C5962" s="13" t="s">
        <v>121</v>
      </c>
      <c r="D5962" s="13" t="s">
        <v>120</v>
      </c>
      <c r="E5962" s="13" t="s">
        <v>24</v>
      </c>
      <c r="F5962" s="15">
        <v>0</v>
      </c>
      <c r="G5962" s="15">
        <v>0</v>
      </c>
      <c r="H5962" s="15">
        <v>0</v>
      </c>
      <c r="I5962" s="15">
        <v>519.55999999999995</v>
      </c>
      <c r="J5962" s="15">
        <v>-519.55999999999995</v>
      </c>
      <c r="K5962" s="16">
        <v>0</v>
      </c>
      <c r="L5962" s="13" t="s">
        <v>3413</v>
      </c>
    </row>
    <row r="5963" spans="1:12" ht="24">
      <c r="A5963" s="13" t="s">
        <v>3264</v>
      </c>
      <c r="B5963" s="14">
        <v>45845</v>
      </c>
      <c r="C5963" s="13" t="s">
        <v>71</v>
      </c>
      <c r="D5963" s="13" t="s">
        <v>70</v>
      </c>
      <c r="E5963" s="13" t="s">
        <v>24</v>
      </c>
      <c r="F5963" s="15">
        <v>0</v>
      </c>
      <c r="G5963" s="15">
        <v>0</v>
      </c>
      <c r="H5963" s="15">
        <v>0</v>
      </c>
      <c r="I5963" s="15">
        <v>24.3</v>
      </c>
      <c r="J5963" s="15">
        <v>-24.3</v>
      </c>
      <c r="K5963" s="16">
        <v>0</v>
      </c>
      <c r="L5963" s="13" t="s">
        <v>243</v>
      </c>
    </row>
    <row r="5964" spans="1:12">
      <c r="A5964" s="13" t="s">
        <v>3594</v>
      </c>
      <c r="B5964" s="14">
        <v>45845</v>
      </c>
      <c r="C5964" s="13" t="s">
        <v>1529</v>
      </c>
      <c r="D5964" s="13" t="s">
        <v>76</v>
      </c>
      <c r="E5964" s="13" t="s">
        <v>18</v>
      </c>
      <c r="F5964" s="15">
        <v>0</v>
      </c>
      <c r="G5964" s="15">
        <v>0</v>
      </c>
      <c r="H5964" s="15">
        <v>0</v>
      </c>
      <c r="I5964" s="15">
        <v>-453.84</v>
      </c>
      <c r="J5964" s="15">
        <v>453.84</v>
      </c>
      <c r="K5964" s="16">
        <v>0</v>
      </c>
      <c r="L5964" s="13" t="s">
        <v>238</v>
      </c>
    </row>
    <row r="5965" spans="1:12" ht="24">
      <c r="A5965" s="13" t="s">
        <v>3151</v>
      </c>
      <c r="B5965" s="14">
        <v>45845</v>
      </c>
      <c r="C5965" s="13" t="s">
        <v>549</v>
      </c>
      <c r="D5965" s="13" t="s">
        <v>106</v>
      </c>
      <c r="E5965" s="13" t="s">
        <v>33</v>
      </c>
      <c r="F5965" s="15">
        <v>0</v>
      </c>
      <c r="G5965" s="15">
        <v>-402.3</v>
      </c>
      <c r="H5965" s="15">
        <v>-402.3</v>
      </c>
      <c r="I5965" s="15">
        <v>0</v>
      </c>
      <c r="J5965" s="15">
        <v>-402.3</v>
      </c>
      <c r="K5965" s="16">
        <v>1</v>
      </c>
      <c r="L5965" s="13" t="s">
        <v>77</v>
      </c>
    </row>
    <row r="5966" spans="1:12" ht="36">
      <c r="A5966" s="13" t="s">
        <v>3265</v>
      </c>
      <c r="B5966" s="14">
        <v>45845</v>
      </c>
      <c r="C5966" s="13" t="s">
        <v>121</v>
      </c>
      <c r="D5966" s="13" t="s">
        <v>120</v>
      </c>
      <c r="E5966" s="13" t="s">
        <v>24</v>
      </c>
      <c r="F5966" s="15">
        <v>0</v>
      </c>
      <c r="G5966" s="15">
        <v>0</v>
      </c>
      <c r="H5966" s="15">
        <v>0</v>
      </c>
      <c r="I5966" s="15">
        <v>0</v>
      </c>
      <c r="J5966" s="15">
        <v>0</v>
      </c>
      <c r="K5966" s="16">
        <v>0</v>
      </c>
      <c r="L5966" s="13" t="s">
        <v>2753</v>
      </c>
    </row>
    <row r="5967" spans="1:12" ht="36">
      <c r="A5967" s="13" t="s">
        <v>3440</v>
      </c>
      <c r="B5967" s="14">
        <v>45845</v>
      </c>
      <c r="C5967" s="13" t="s">
        <v>3441</v>
      </c>
      <c r="D5967" s="13" t="s">
        <v>106</v>
      </c>
      <c r="E5967" s="13" t="s">
        <v>33</v>
      </c>
      <c r="F5967" s="15">
        <v>0</v>
      </c>
      <c r="G5967" s="15">
        <v>0</v>
      </c>
      <c r="H5967" s="15">
        <v>0</v>
      </c>
      <c r="I5967" s="15">
        <v>29.43</v>
      </c>
      <c r="J5967" s="15">
        <v>-29.43</v>
      </c>
      <c r="K5967" s="16">
        <v>0</v>
      </c>
      <c r="L5967" s="13" t="s">
        <v>3442</v>
      </c>
    </row>
    <row r="5968" spans="1:12" ht="36">
      <c r="A5968" s="13" t="s">
        <v>3252</v>
      </c>
      <c r="B5968" s="14">
        <v>45845</v>
      </c>
      <c r="C5968" s="13" t="s">
        <v>2108</v>
      </c>
      <c r="D5968" s="13" t="s">
        <v>59</v>
      </c>
      <c r="E5968" s="13" t="s">
        <v>18</v>
      </c>
      <c r="F5968" s="15">
        <v>0</v>
      </c>
      <c r="G5968" s="15">
        <v>0</v>
      </c>
      <c r="H5968" s="15">
        <v>0</v>
      </c>
      <c r="I5968" s="15">
        <v>755.72</v>
      </c>
      <c r="J5968" s="15">
        <v>-755.72</v>
      </c>
      <c r="K5968" s="16">
        <v>0</v>
      </c>
      <c r="L5968" s="13" t="s">
        <v>4202</v>
      </c>
    </row>
    <row r="5969" spans="1:12" ht="36">
      <c r="A5969" s="13" t="s">
        <v>3591</v>
      </c>
      <c r="B5969" s="14">
        <v>45845</v>
      </c>
      <c r="C5969" s="13" t="s">
        <v>1927</v>
      </c>
      <c r="D5969" s="13" t="s">
        <v>76</v>
      </c>
      <c r="E5969" s="13" t="s">
        <v>18</v>
      </c>
      <c r="F5969" s="15">
        <v>0</v>
      </c>
      <c r="G5969" s="15">
        <v>0</v>
      </c>
      <c r="H5969" s="15">
        <v>0</v>
      </c>
      <c r="I5969" s="15">
        <v>12.5</v>
      </c>
      <c r="J5969" s="15">
        <v>-12.5</v>
      </c>
      <c r="K5969" s="16">
        <v>0</v>
      </c>
      <c r="L5969" s="13" t="s">
        <v>1928</v>
      </c>
    </row>
    <row r="5970" spans="1:12" ht="36">
      <c r="A5970" s="13" t="s">
        <v>3927</v>
      </c>
      <c r="B5970" s="14">
        <v>45845</v>
      </c>
      <c r="C5970" s="13" t="s">
        <v>1927</v>
      </c>
      <c r="D5970" s="13" t="s">
        <v>76</v>
      </c>
      <c r="E5970" s="13" t="s">
        <v>18</v>
      </c>
      <c r="F5970" s="15">
        <v>0</v>
      </c>
      <c r="G5970" s="15">
        <v>0</v>
      </c>
      <c r="H5970" s="15">
        <v>0</v>
      </c>
      <c r="I5970" s="15">
        <v>10</v>
      </c>
      <c r="J5970" s="15">
        <v>-10</v>
      </c>
      <c r="K5970" s="16">
        <v>0</v>
      </c>
      <c r="L5970" s="13" t="s">
        <v>238</v>
      </c>
    </row>
    <row r="5971" spans="1:12" ht="24">
      <c r="A5971" s="13" t="s">
        <v>3584</v>
      </c>
      <c r="B5971" s="14">
        <v>45845</v>
      </c>
      <c r="C5971" s="13" t="s">
        <v>3967</v>
      </c>
      <c r="D5971" s="13" t="s">
        <v>45</v>
      </c>
      <c r="E5971" s="13" t="s">
        <v>33</v>
      </c>
      <c r="F5971" s="15">
        <v>0</v>
      </c>
      <c r="G5971" s="15">
        <v>0</v>
      </c>
      <c r="H5971" s="15">
        <v>0</v>
      </c>
      <c r="I5971" s="15">
        <v>10</v>
      </c>
      <c r="J5971" s="15">
        <v>-10</v>
      </c>
      <c r="K5971" s="16">
        <v>0</v>
      </c>
      <c r="L5971" s="13" t="s">
        <v>77</v>
      </c>
    </row>
    <row r="5972" spans="1:12" ht="24">
      <c r="A5972" s="13" t="s">
        <v>2684</v>
      </c>
      <c r="B5972" s="14">
        <v>45845</v>
      </c>
      <c r="C5972" s="13" t="s">
        <v>1035</v>
      </c>
      <c r="D5972" s="13" t="s">
        <v>106</v>
      </c>
      <c r="E5972" s="13" t="s">
        <v>33</v>
      </c>
      <c r="F5972" s="15">
        <v>0</v>
      </c>
      <c r="G5972" s="15">
        <v>0</v>
      </c>
      <c r="H5972" s="15">
        <v>0</v>
      </c>
      <c r="I5972" s="15">
        <v>211.58</v>
      </c>
      <c r="J5972" s="15">
        <v>-211.58</v>
      </c>
      <c r="K5972" s="16">
        <v>0</v>
      </c>
      <c r="L5972" s="13" t="s">
        <v>77</v>
      </c>
    </row>
    <row r="5973" spans="1:12" ht="36">
      <c r="A5973" s="13" t="s">
        <v>3516</v>
      </c>
      <c r="B5973" s="14">
        <v>45845</v>
      </c>
      <c r="C5973" s="13" t="s">
        <v>3887</v>
      </c>
      <c r="D5973" s="13" t="s">
        <v>20</v>
      </c>
      <c r="E5973" s="13" t="s">
        <v>24</v>
      </c>
      <c r="F5973" s="15">
        <v>0</v>
      </c>
      <c r="G5973" s="15">
        <v>0</v>
      </c>
      <c r="H5973" s="15">
        <v>0</v>
      </c>
      <c r="I5973" s="15">
        <v>0</v>
      </c>
      <c r="J5973" s="15">
        <v>0</v>
      </c>
      <c r="K5973" s="16">
        <v>0</v>
      </c>
      <c r="L5973" s="13" t="s">
        <v>20</v>
      </c>
    </row>
    <row r="5974" spans="1:12" ht="24">
      <c r="A5974" s="13" t="s">
        <v>4130</v>
      </c>
      <c r="B5974" s="14">
        <v>45845</v>
      </c>
      <c r="C5974" s="13" t="s">
        <v>170</v>
      </c>
      <c r="D5974" s="13" t="s">
        <v>81</v>
      </c>
      <c r="E5974" s="13" t="s">
        <v>24</v>
      </c>
      <c r="F5974" s="15">
        <v>0</v>
      </c>
      <c r="G5974" s="15">
        <v>0</v>
      </c>
      <c r="H5974" s="15">
        <v>0</v>
      </c>
      <c r="I5974" s="15">
        <v>34.130000000000003</v>
      </c>
      <c r="J5974" s="15">
        <v>-34.130000000000003</v>
      </c>
      <c r="K5974" s="16">
        <v>0</v>
      </c>
      <c r="L5974" s="13" t="s">
        <v>247</v>
      </c>
    </row>
    <row r="5975" spans="1:12">
      <c r="A5975" s="13" t="s">
        <v>5272</v>
      </c>
      <c r="B5975" s="14">
        <v>45845</v>
      </c>
      <c r="C5975" s="13" t="s">
        <v>4225</v>
      </c>
      <c r="D5975" s="13" t="s">
        <v>70</v>
      </c>
      <c r="E5975" s="13" t="s">
        <v>24</v>
      </c>
      <c r="F5975" s="15">
        <v>33327.81</v>
      </c>
      <c r="G5975" s="15">
        <v>0</v>
      </c>
      <c r="H5975" s="15">
        <v>33327.81</v>
      </c>
      <c r="I5975" s="15">
        <v>27906.32</v>
      </c>
      <c r="J5975" s="15">
        <v>5421.49</v>
      </c>
      <c r="K5975" s="16">
        <v>0.16267165</v>
      </c>
      <c r="L5975" s="13" t="s">
        <v>239</v>
      </c>
    </row>
    <row r="5976" spans="1:12" ht="36">
      <c r="A5976" s="13" t="s">
        <v>4081</v>
      </c>
      <c r="B5976" s="14">
        <v>45845</v>
      </c>
      <c r="C5976" s="13" t="s">
        <v>4082</v>
      </c>
      <c r="D5976" s="13" t="s">
        <v>76</v>
      </c>
      <c r="E5976" s="13" t="s">
        <v>18</v>
      </c>
      <c r="F5976" s="15">
        <v>0</v>
      </c>
      <c r="G5976" s="15">
        <v>0</v>
      </c>
      <c r="H5976" s="15">
        <v>0</v>
      </c>
      <c r="I5976" s="15">
        <v>62.69</v>
      </c>
      <c r="J5976" s="15">
        <v>-62.69</v>
      </c>
      <c r="K5976" s="16">
        <v>0</v>
      </c>
      <c r="L5976" s="13" t="s">
        <v>80</v>
      </c>
    </row>
    <row r="5977" spans="1:12" ht="24">
      <c r="A5977" s="13" t="s">
        <v>5273</v>
      </c>
      <c r="B5977" s="14">
        <v>45845</v>
      </c>
      <c r="C5977" s="13" t="s">
        <v>576</v>
      </c>
      <c r="D5977" s="13" t="s">
        <v>59</v>
      </c>
      <c r="E5977" s="13" t="s">
        <v>18</v>
      </c>
      <c r="F5977" s="15">
        <v>986.81</v>
      </c>
      <c r="G5977" s="15">
        <v>0</v>
      </c>
      <c r="H5977" s="15">
        <v>986.81</v>
      </c>
      <c r="I5977" s="15">
        <v>758.84</v>
      </c>
      <c r="J5977" s="15">
        <v>227.97</v>
      </c>
      <c r="K5977" s="16">
        <v>0.23101711999999999</v>
      </c>
      <c r="L5977" s="13" t="s">
        <v>360</v>
      </c>
    </row>
    <row r="5978" spans="1:12">
      <c r="A5978" s="13" t="s">
        <v>4237</v>
      </c>
      <c r="B5978" s="14">
        <v>45845</v>
      </c>
      <c r="C5978" s="13" t="s">
        <v>611</v>
      </c>
      <c r="D5978" s="13" t="s">
        <v>120</v>
      </c>
      <c r="E5978" s="13" t="s">
        <v>24</v>
      </c>
      <c r="F5978" s="15">
        <v>0</v>
      </c>
      <c r="G5978" s="15">
        <v>0</v>
      </c>
      <c r="H5978" s="15">
        <v>0</v>
      </c>
      <c r="I5978" s="15">
        <v>735.32</v>
      </c>
      <c r="J5978" s="15">
        <v>-735.32</v>
      </c>
      <c r="K5978" s="16">
        <v>0</v>
      </c>
      <c r="L5978" s="13" t="s">
        <v>2173</v>
      </c>
    </row>
    <row r="5979" spans="1:12" ht="48">
      <c r="A5979" s="13" t="s">
        <v>4199</v>
      </c>
      <c r="B5979" s="14">
        <v>45845</v>
      </c>
      <c r="C5979" s="13" t="s">
        <v>3150</v>
      </c>
      <c r="D5979" s="13" t="s">
        <v>59</v>
      </c>
      <c r="E5979" s="13" t="s">
        <v>18</v>
      </c>
      <c r="F5979" s="15">
        <v>0</v>
      </c>
      <c r="G5979" s="15">
        <v>0</v>
      </c>
      <c r="H5979" s="15">
        <v>0</v>
      </c>
      <c r="I5979" s="15">
        <v>15.72</v>
      </c>
      <c r="J5979" s="15">
        <v>-15.72</v>
      </c>
      <c r="K5979" s="16">
        <v>0</v>
      </c>
      <c r="L5979" s="13" t="s">
        <v>272</v>
      </c>
    </row>
    <row r="5980" spans="1:12">
      <c r="A5980" s="13" t="s">
        <v>5274</v>
      </c>
      <c r="B5980" s="14">
        <v>45845</v>
      </c>
      <c r="C5980" s="13" t="s">
        <v>3346</v>
      </c>
      <c r="D5980" s="13" t="s">
        <v>68</v>
      </c>
      <c r="E5980" s="13" t="s">
        <v>18</v>
      </c>
      <c r="F5980" s="15">
        <v>174004.09</v>
      </c>
      <c r="G5980" s="15">
        <v>34.869999999999997</v>
      </c>
      <c r="H5980" s="15">
        <v>174038.96</v>
      </c>
      <c r="I5980" s="15">
        <v>172038.96</v>
      </c>
      <c r="J5980" s="15">
        <v>2000</v>
      </c>
      <c r="K5980" s="16">
        <v>1.1491680000000001E-2</v>
      </c>
      <c r="L5980" s="13" t="s">
        <v>181</v>
      </c>
    </row>
    <row r="5981" spans="1:12" ht="36">
      <c r="A5981" s="13" t="s">
        <v>5171</v>
      </c>
      <c r="B5981" s="14">
        <v>45845</v>
      </c>
      <c r="C5981" s="13" t="s">
        <v>201</v>
      </c>
      <c r="D5981" s="13" t="s">
        <v>4202</v>
      </c>
      <c r="E5981" s="13" t="s">
        <v>18</v>
      </c>
      <c r="F5981" s="15">
        <v>0</v>
      </c>
      <c r="G5981" s="15">
        <v>0</v>
      </c>
      <c r="H5981" s="15">
        <v>0</v>
      </c>
      <c r="I5981" s="15">
        <v>-252.94</v>
      </c>
      <c r="J5981" s="15">
        <v>252.94</v>
      </c>
      <c r="K5981" s="16">
        <v>0</v>
      </c>
      <c r="L5981" s="13" t="s">
        <v>4201</v>
      </c>
    </row>
    <row r="5982" spans="1:12">
      <c r="A5982" s="13" t="s">
        <v>4948</v>
      </c>
      <c r="B5982" s="14">
        <v>45845</v>
      </c>
      <c r="C5982" s="13" t="s">
        <v>2725</v>
      </c>
      <c r="D5982" s="13" t="s">
        <v>45</v>
      </c>
      <c r="E5982" s="13" t="s">
        <v>24</v>
      </c>
      <c r="F5982" s="15">
        <v>0</v>
      </c>
      <c r="G5982" s="15">
        <v>0</v>
      </c>
      <c r="H5982" s="15">
        <v>0</v>
      </c>
      <c r="I5982" s="15">
        <v>0</v>
      </c>
      <c r="J5982" s="15">
        <v>0</v>
      </c>
      <c r="K5982" s="16">
        <v>0</v>
      </c>
      <c r="L5982" s="13" t="s">
        <v>241</v>
      </c>
    </row>
    <row r="5983" spans="1:12" ht="24">
      <c r="A5983" s="13" t="s">
        <v>4830</v>
      </c>
      <c r="B5983" s="14">
        <v>45845</v>
      </c>
      <c r="C5983" s="13" t="s">
        <v>4831</v>
      </c>
      <c r="D5983" s="13" t="s">
        <v>59</v>
      </c>
      <c r="E5983" s="13" t="s">
        <v>18</v>
      </c>
      <c r="F5983" s="15">
        <v>0</v>
      </c>
      <c r="G5983" s="15">
        <v>0</v>
      </c>
      <c r="H5983" s="15">
        <v>0</v>
      </c>
      <c r="I5983" s="15">
        <v>42.38</v>
      </c>
      <c r="J5983" s="15">
        <v>-42.38</v>
      </c>
      <c r="K5983" s="16">
        <v>0</v>
      </c>
      <c r="L5983" s="13" t="s">
        <v>4201</v>
      </c>
    </row>
    <row r="5984" spans="1:12" ht="36">
      <c r="A5984" s="13" t="s">
        <v>4834</v>
      </c>
      <c r="B5984" s="14">
        <v>45845</v>
      </c>
      <c r="C5984" s="13" t="s">
        <v>2108</v>
      </c>
      <c r="D5984" s="13" t="s">
        <v>59</v>
      </c>
      <c r="E5984" s="13" t="s">
        <v>18</v>
      </c>
      <c r="F5984" s="15">
        <v>0</v>
      </c>
      <c r="G5984" s="15">
        <v>0</v>
      </c>
      <c r="H5984" s="15">
        <v>0</v>
      </c>
      <c r="I5984" s="15">
        <v>14.51</v>
      </c>
      <c r="J5984" s="15">
        <v>-14.51</v>
      </c>
      <c r="K5984" s="16">
        <v>0</v>
      </c>
      <c r="L5984" s="13" t="s">
        <v>4201</v>
      </c>
    </row>
    <row r="5985" spans="1:12">
      <c r="A5985" s="13" t="s">
        <v>5173</v>
      </c>
      <c r="B5985" s="14">
        <v>45845</v>
      </c>
      <c r="C5985" s="13" t="s">
        <v>1957</v>
      </c>
      <c r="D5985" s="13" t="s">
        <v>59</v>
      </c>
      <c r="E5985" s="13" t="s">
        <v>18</v>
      </c>
      <c r="F5985" s="15">
        <v>0</v>
      </c>
      <c r="G5985" s="15">
        <v>0</v>
      </c>
      <c r="H5985" s="15">
        <v>0</v>
      </c>
      <c r="I5985" s="15">
        <v>61.6</v>
      </c>
      <c r="J5985" s="15">
        <v>-61.6</v>
      </c>
      <c r="K5985" s="16">
        <v>0</v>
      </c>
      <c r="L5985" s="13" t="s">
        <v>93</v>
      </c>
    </row>
    <row r="5986" spans="1:12" ht="36">
      <c r="A5986" s="13" t="s">
        <v>5275</v>
      </c>
      <c r="B5986" s="14">
        <v>45845</v>
      </c>
      <c r="C5986" s="13" t="s">
        <v>89</v>
      </c>
      <c r="D5986" s="13" t="s">
        <v>39</v>
      </c>
      <c r="E5986" s="13" t="s">
        <v>33</v>
      </c>
      <c r="F5986" s="15">
        <v>7397.9</v>
      </c>
      <c r="G5986" s="15">
        <v>0</v>
      </c>
      <c r="H5986" s="15">
        <v>7397.9</v>
      </c>
      <c r="I5986" s="15">
        <v>5985.25</v>
      </c>
      <c r="J5986" s="15">
        <v>1412.65</v>
      </c>
      <c r="K5986" s="16">
        <v>0.19095284000000001</v>
      </c>
      <c r="L5986" s="13" t="s">
        <v>117</v>
      </c>
    </row>
    <row r="5987" spans="1:12">
      <c r="A5987" s="13" t="s">
        <v>5276</v>
      </c>
      <c r="B5987" s="14">
        <v>45845</v>
      </c>
      <c r="C5987" s="13" t="s">
        <v>3565</v>
      </c>
      <c r="D5987" s="13" t="s">
        <v>76</v>
      </c>
      <c r="E5987" s="13" t="s">
        <v>18</v>
      </c>
      <c r="F5987" s="15">
        <v>3745</v>
      </c>
      <c r="G5987" s="15">
        <v>0</v>
      </c>
      <c r="H5987" s="15">
        <v>3745</v>
      </c>
      <c r="I5987" s="15">
        <v>2726.93</v>
      </c>
      <c r="J5987" s="15">
        <v>1018.07</v>
      </c>
      <c r="K5987" s="16">
        <v>0.27184779999999997</v>
      </c>
      <c r="L5987" s="13" t="s">
        <v>1902</v>
      </c>
    </row>
    <row r="5988" spans="1:12" ht="24">
      <c r="A5988" s="13" t="s">
        <v>5271</v>
      </c>
      <c r="B5988" s="14">
        <v>45845</v>
      </c>
      <c r="C5988" s="13" t="s">
        <v>279</v>
      </c>
      <c r="D5988" s="13" t="s">
        <v>15</v>
      </c>
      <c r="E5988" s="13" t="s">
        <v>18</v>
      </c>
      <c r="F5988" s="15">
        <v>0</v>
      </c>
      <c r="G5988" s="15">
        <v>-0.01</v>
      </c>
      <c r="H5988" s="15">
        <v>-0.01</v>
      </c>
      <c r="I5988" s="15">
        <v>149.08000000000001</v>
      </c>
      <c r="J5988" s="15">
        <v>-149.09</v>
      </c>
      <c r="K5988" s="16">
        <v>14909</v>
      </c>
      <c r="L5988" s="13" t="s">
        <v>514</v>
      </c>
    </row>
    <row r="5989" spans="1:12">
      <c r="A5989" s="13" t="s">
        <v>4863</v>
      </c>
      <c r="B5989" s="14">
        <v>45845</v>
      </c>
      <c r="C5989" s="13" t="s">
        <v>1957</v>
      </c>
      <c r="D5989" s="13" t="s">
        <v>59</v>
      </c>
      <c r="E5989" s="13" t="s">
        <v>18</v>
      </c>
      <c r="F5989" s="15">
        <v>0</v>
      </c>
      <c r="G5989" s="15">
        <v>0</v>
      </c>
      <c r="H5989" s="15">
        <v>0</v>
      </c>
      <c r="I5989" s="15">
        <v>61.05</v>
      </c>
      <c r="J5989" s="15">
        <v>-61.05</v>
      </c>
      <c r="K5989" s="16">
        <v>0</v>
      </c>
      <c r="L5989" s="13" t="s">
        <v>93</v>
      </c>
    </row>
    <row r="5990" spans="1:12" ht="36">
      <c r="A5990" s="13" t="s">
        <v>5277</v>
      </c>
      <c r="B5990" s="14">
        <v>45845</v>
      </c>
      <c r="C5990" s="13" t="s">
        <v>89</v>
      </c>
      <c r="D5990" s="13" t="s">
        <v>39</v>
      </c>
      <c r="E5990" s="13" t="s">
        <v>33</v>
      </c>
      <c r="F5990" s="15">
        <v>2523.4</v>
      </c>
      <c r="G5990" s="15">
        <v>0</v>
      </c>
      <c r="H5990" s="15">
        <v>2523.4</v>
      </c>
      <c r="I5990" s="15">
        <v>2037.09</v>
      </c>
      <c r="J5990" s="15">
        <v>486.31</v>
      </c>
      <c r="K5990" s="16">
        <v>0.19272014000000001</v>
      </c>
      <c r="L5990" s="13" t="s">
        <v>117</v>
      </c>
    </row>
    <row r="5991" spans="1:12">
      <c r="A5991" s="13" t="s">
        <v>5268</v>
      </c>
      <c r="B5991" s="14">
        <v>45845</v>
      </c>
      <c r="C5991" s="13" t="s">
        <v>224</v>
      </c>
      <c r="D5991" s="13" t="s">
        <v>76</v>
      </c>
      <c r="E5991" s="13" t="s">
        <v>18</v>
      </c>
      <c r="F5991" s="15">
        <v>0</v>
      </c>
      <c r="G5991" s="15">
        <v>-200.86</v>
      </c>
      <c r="H5991" s="15">
        <v>-200.86</v>
      </c>
      <c r="I5991" s="15">
        <v>-164.71</v>
      </c>
      <c r="J5991" s="15">
        <v>-36.15</v>
      </c>
      <c r="K5991" s="16">
        <v>0.1799761</v>
      </c>
      <c r="L5991" s="13" t="s">
        <v>237</v>
      </c>
    </row>
    <row r="5992" spans="1:12">
      <c r="A5992" s="13" t="s">
        <v>5278</v>
      </c>
      <c r="B5992" s="14">
        <v>45845</v>
      </c>
      <c r="C5992" s="13" t="s">
        <v>21</v>
      </c>
      <c r="D5992" s="13" t="s">
        <v>20</v>
      </c>
      <c r="E5992" s="13" t="s">
        <v>24</v>
      </c>
      <c r="F5992" s="15">
        <v>688</v>
      </c>
      <c r="G5992" s="15">
        <v>0</v>
      </c>
      <c r="H5992" s="15">
        <v>688</v>
      </c>
      <c r="I5992" s="15">
        <v>512</v>
      </c>
      <c r="J5992" s="15">
        <v>176</v>
      </c>
      <c r="K5992" s="16">
        <v>0.25581395000000001</v>
      </c>
      <c r="L5992" s="13" t="s">
        <v>245</v>
      </c>
    </row>
    <row r="5993" spans="1:12">
      <c r="A5993" s="13" t="s">
        <v>5279</v>
      </c>
      <c r="B5993" s="14">
        <v>45845</v>
      </c>
      <c r="C5993" s="13" t="s">
        <v>4225</v>
      </c>
      <c r="D5993" s="13" t="s">
        <v>70</v>
      </c>
      <c r="E5993" s="13" t="s">
        <v>24</v>
      </c>
      <c r="F5993" s="15">
        <v>2184.19</v>
      </c>
      <c r="G5993" s="15">
        <v>0</v>
      </c>
      <c r="H5993" s="15">
        <v>2184.19</v>
      </c>
      <c r="I5993" s="15">
        <v>0</v>
      </c>
      <c r="J5993" s="15">
        <v>2184.19</v>
      </c>
      <c r="K5993" s="16">
        <v>1</v>
      </c>
      <c r="L5993" s="13" t="s">
        <v>239</v>
      </c>
    </row>
    <row r="5994" spans="1:12" ht="36">
      <c r="A5994" s="13" t="s">
        <v>1937</v>
      </c>
      <c r="B5994" s="14">
        <v>45845</v>
      </c>
      <c r="C5994" s="13" t="s">
        <v>89</v>
      </c>
      <c r="D5994" s="13" t="s">
        <v>39</v>
      </c>
      <c r="E5994" s="13" t="s">
        <v>33</v>
      </c>
      <c r="F5994" s="15">
        <v>0</v>
      </c>
      <c r="G5994" s="15">
        <v>126</v>
      </c>
      <c r="H5994" s="15">
        <v>126</v>
      </c>
      <c r="I5994" s="15">
        <v>105</v>
      </c>
      <c r="J5994" s="15">
        <v>21</v>
      </c>
      <c r="K5994" s="16">
        <v>0.16666666999999999</v>
      </c>
      <c r="L5994" s="13" t="s">
        <v>117</v>
      </c>
    </row>
    <row r="5995" spans="1:12" ht="36">
      <c r="A5995" s="13" t="s">
        <v>2163</v>
      </c>
      <c r="B5995" s="14">
        <v>45845</v>
      </c>
      <c r="C5995" s="13" t="s">
        <v>121</v>
      </c>
      <c r="D5995" s="13" t="s">
        <v>120</v>
      </c>
      <c r="E5995" s="13" t="s">
        <v>24</v>
      </c>
      <c r="F5995" s="15">
        <v>0</v>
      </c>
      <c r="G5995" s="15">
        <v>0</v>
      </c>
      <c r="H5995" s="15">
        <v>0</v>
      </c>
      <c r="I5995" s="15">
        <v>325.99</v>
      </c>
      <c r="J5995" s="15">
        <v>-325.99</v>
      </c>
      <c r="K5995" s="16">
        <v>0</v>
      </c>
      <c r="L5995" s="13" t="s">
        <v>2753</v>
      </c>
    </row>
    <row r="5996" spans="1:12">
      <c r="A5996" s="13" t="s">
        <v>5211</v>
      </c>
      <c r="B5996" s="14">
        <v>45845</v>
      </c>
      <c r="C5996" s="13" t="s">
        <v>221</v>
      </c>
      <c r="D5996" s="13" t="s">
        <v>45</v>
      </c>
      <c r="E5996" s="13" t="s">
        <v>24</v>
      </c>
      <c r="F5996" s="15">
        <v>0</v>
      </c>
      <c r="G5996" s="15">
        <v>50.58</v>
      </c>
      <c r="H5996" s="15">
        <v>50.58</v>
      </c>
      <c r="I5996" s="15">
        <v>44.69</v>
      </c>
      <c r="J5996" s="15">
        <v>5.89</v>
      </c>
      <c r="K5996" s="16">
        <v>0.11644918999999999</v>
      </c>
      <c r="L5996" s="13" t="s">
        <v>241</v>
      </c>
    </row>
    <row r="5997" spans="1:12">
      <c r="A5997" s="13" t="s">
        <v>5280</v>
      </c>
      <c r="B5997" s="14">
        <v>45845</v>
      </c>
      <c r="C5997" s="13" t="s">
        <v>5281</v>
      </c>
      <c r="D5997" s="13" t="s">
        <v>76</v>
      </c>
      <c r="E5997" s="13" t="s">
        <v>18</v>
      </c>
      <c r="F5997" s="15">
        <v>189671</v>
      </c>
      <c r="G5997" s="15">
        <v>0</v>
      </c>
      <c r="H5997" s="15">
        <v>189671</v>
      </c>
      <c r="I5997" s="15">
        <v>137296.12</v>
      </c>
      <c r="J5997" s="15">
        <v>52374.879999999997</v>
      </c>
      <c r="K5997" s="16">
        <v>0.27613541000000003</v>
      </c>
      <c r="L5997" s="13" t="s">
        <v>1902</v>
      </c>
    </row>
    <row r="5998" spans="1:12" ht="36">
      <c r="A5998" s="13" t="s">
        <v>5145</v>
      </c>
      <c r="B5998" s="14">
        <v>45845</v>
      </c>
      <c r="C5998" s="13" t="s">
        <v>4235</v>
      </c>
      <c r="D5998" s="13" t="s">
        <v>70</v>
      </c>
      <c r="E5998" s="13" t="s">
        <v>24</v>
      </c>
      <c r="F5998" s="15">
        <v>0</v>
      </c>
      <c r="G5998" s="15">
        <v>-659.26</v>
      </c>
      <c r="H5998" s="15">
        <v>-659.26</v>
      </c>
      <c r="I5998" s="15">
        <v>-659.26</v>
      </c>
      <c r="J5998" s="15">
        <v>0</v>
      </c>
      <c r="K5998" s="16">
        <v>0</v>
      </c>
      <c r="L5998" s="13" t="s">
        <v>239</v>
      </c>
    </row>
    <row r="5999" spans="1:12" ht="24">
      <c r="A5999" s="13" t="s">
        <v>5213</v>
      </c>
      <c r="B5999" s="14">
        <v>45845</v>
      </c>
      <c r="C5999" s="13" t="s">
        <v>143</v>
      </c>
      <c r="D5999" s="13" t="s">
        <v>15</v>
      </c>
      <c r="E5999" s="13" t="s">
        <v>18</v>
      </c>
      <c r="F5999" s="15">
        <v>0</v>
      </c>
      <c r="G5999" s="15">
        <v>0</v>
      </c>
      <c r="H5999" s="15">
        <v>0</v>
      </c>
      <c r="I5999" s="15">
        <v>-0.48</v>
      </c>
      <c r="J5999" s="15">
        <v>0.48</v>
      </c>
      <c r="K5999" s="16">
        <v>0</v>
      </c>
      <c r="L5999" s="13" t="s">
        <v>240</v>
      </c>
    </row>
    <row r="6000" spans="1:12" ht="36">
      <c r="A6000" s="13" t="s">
        <v>4881</v>
      </c>
      <c r="B6000" s="14">
        <v>45845</v>
      </c>
      <c r="C6000" s="13" t="s">
        <v>2108</v>
      </c>
      <c r="D6000" s="13" t="s">
        <v>59</v>
      </c>
      <c r="E6000" s="13" t="s">
        <v>18</v>
      </c>
      <c r="F6000" s="15">
        <v>0</v>
      </c>
      <c r="G6000" s="15">
        <v>0</v>
      </c>
      <c r="H6000" s="15">
        <v>0</v>
      </c>
      <c r="I6000" s="15">
        <v>-1738.35</v>
      </c>
      <c r="J6000" s="15">
        <v>1738.35</v>
      </c>
      <c r="K6000" s="16">
        <v>0</v>
      </c>
      <c r="L6000" s="13" t="s">
        <v>4201</v>
      </c>
    </row>
    <row r="6001" spans="1:12">
      <c r="A6001" s="13" t="s">
        <v>5034</v>
      </c>
      <c r="B6001" s="14">
        <v>45845</v>
      </c>
      <c r="C6001" s="13" t="s">
        <v>2092</v>
      </c>
      <c r="D6001" s="13" t="s">
        <v>76</v>
      </c>
      <c r="E6001" s="13" t="s">
        <v>18</v>
      </c>
      <c r="F6001" s="15">
        <v>0</v>
      </c>
      <c r="G6001" s="15">
        <v>-983.85</v>
      </c>
      <c r="H6001" s="15">
        <v>-983.85</v>
      </c>
      <c r="I6001" s="15">
        <v>-692.17</v>
      </c>
      <c r="J6001" s="15">
        <v>-291.68</v>
      </c>
      <c r="K6001" s="16">
        <v>0.29646795999999997</v>
      </c>
      <c r="L6001" s="13" t="s">
        <v>237</v>
      </c>
    </row>
    <row r="6002" spans="1:12" ht="24">
      <c r="A6002" s="13" t="s">
        <v>5282</v>
      </c>
      <c r="B6002" s="14">
        <v>45845</v>
      </c>
      <c r="C6002" s="13" t="s">
        <v>100</v>
      </c>
      <c r="D6002" s="13" t="s">
        <v>15</v>
      </c>
      <c r="E6002" s="13" t="s">
        <v>18</v>
      </c>
      <c r="F6002" s="15">
        <v>15682.14</v>
      </c>
      <c r="G6002" s="15">
        <v>0</v>
      </c>
      <c r="H6002" s="15">
        <v>15682.14</v>
      </c>
      <c r="I6002" s="15">
        <v>12307.34</v>
      </c>
      <c r="J6002" s="15">
        <v>3374.8</v>
      </c>
      <c r="K6002" s="16">
        <v>0.21520022</v>
      </c>
      <c r="L6002" s="13" t="s">
        <v>234</v>
      </c>
    </row>
    <row r="6003" spans="1:12" ht="36">
      <c r="A6003" s="13" t="s">
        <v>5283</v>
      </c>
      <c r="B6003" s="14">
        <v>45845</v>
      </c>
      <c r="C6003" s="13" t="s">
        <v>253</v>
      </c>
      <c r="D6003" s="13" t="s">
        <v>120</v>
      </c>
      <c r="E6003" s="13" t="s">
        <v>24</v>
      </c>
      <c r="F6003" s="15">
        <v>1124.24</v>
      </c>
      <c r="G6003" s="15">
        <v>0</v>
      </c>
      <c r="H6003" s="15">
        <v>1124.24</v>
      </c>
      <c r="I6003" s="15">
        <v>912.71</v>
      </c>
      <c r="J6003" s="15">
        <v>211.53</v>
      </c>
      <c r="K6003" s="16">
        <v>0.18815377</v>
      </c>
      <c r="L6003" s="13" t="s">
        <v>2753</v>
      </c>
    </row>
    <row r="6004" spans="1:12" ht="36">
      <c r="A6004" s="13" t="s">
        <v>5284</v>
      </c>
      <c r="B6004" s="14">
        <v>45845</v>
      </c>
      <c r="C6004" s="13" t="s">
        <v>152</v>
      </c>
      <c r="D6004" s="13" t="s">
        <v>113</v>
      </c>
      <c r="E6004" s="13" t="s">
        <v>24</v>
      </c>
      <c r="F6004" s="15">
        <v>628.94000000000005</v>
      </c>
      <c r="G6004" s="15">
        <v>0</v>
      </c>
      <c r="H6004" s="15">
        <v>628.94000000000005</v>
      </c>
      <c r="I6004" s="15">
        <v>534.6</v>
      </c>
      <c r="J6004" s="15">
        <v>94.34</v>
      </c>
      <c r="K6004" s="16">
        <v>0.14999841</v>
      </c>
      <c r="L6004" s="13" t="s">
        <v>113</v>
      </c>
    </row>
    <row r="6005" spans="1:12" ht="24">
      <c r="A6005" s="13" t="s">
        <v>5285</v>
      </c>
      <c r="B6005" s="14">
        <v>45845</v>
      </c>
      <c r="C6005" s="13" t="s">
        <v>296</v>
      </c>
      <c r="D6005" s="13" t="s">
        <v>15</v>
      </c>
      <c r="E6005" s="13" t="s">
        <v>18</v>
      </c>
      <c r="F6005" s="15">
        <v>46.26</v>
      </c>
      <c r="G6005" s="15">
        <v>0</v>
      </c>
      <c r="H6005" s="15">
        <v>46.26</v>
      </c>
      <c r="I6005" s="15">
        <v>29.85</v>
      </c>
      <c r="J6005" s="15">
        <v>16.41</v>
      </c>
      <c r="K6005" s="16">
        <v>0.35473410999999999</v>
      </c>
      <c r="L6005" s="13" t="s">
        <v>80</v>
      </c>
    </row>
    <row r="6006" spans="1:12" ht="24">
      <c r="A6006" s="13" t="s">
        <v>5286</v>
      </c>
      <c r="B6006" s="14">
        <v>45845</v>
      </c>
      <c r="C6006" s="13" t="s">
        <v>658</v>
      </c>
      <c r="D6006" s="13" t="s">
        <v>59</v>
      </c>
      <c r="E6006" s="13" t="s">
        <v>18</v>
      </c>
      <c r="F6006" s="15">
        <v>13100</v>
      </c>
      <c r="G6006" s="15">
        <v>0</v>
      </c>
      <c r="H6006" s="15">
        <v>13100</v>
      </c>
      <c r="I6006" s="15">
        <v>11516.1</v>
      </c>
      <c r="J6006" s="15">
        <v>1583.9</v>
      </c>
      <c r="K6006" s="16">
        <v>0.1209084</v>
      </c>
      <c r="L6006" s="13" t="s">
        <v>581</v>
      </c>
    </row>
    <row r="6007" spans="1:12" ht="24">
      <c r="A6007" s="13" t="s">
        <v>5287</v>
      </c>
      <c r="B6007" s="14">
        <v>45845</v>
      </c>
      <c r="C6007" s="13" t="s">
        <v>3405</v>
      </c>
      <c r="D6007" s="13" t="s">
        <v>371</v>
      </c>
      <c r="E6007" s="13" t="s">
        <v>24</v>
      </c>
      <c r="F6007" s="15">
        <v>4039.31</v>
      </c>
      <c r="G6007" s="15">
        <v>0</v>
      </c>
      <c r="H6007" s="15">
        <v>4039.31</v>
      </c>
      <c r="I6007" s="15">
        <v>3029.49</v>
      </c>
      <c r="J6007" s="15">
        <v>1009.82</v>
      </c>
      <c r="K6007" s="16">
        <v>0.24999814000000001</v>
      </c>
      <c r="L6007" s="13" t="s">
        <v>113</v>
      </c>
    </row>
    <row r="6008" spans="1:12">
      <c r="A6008" s="13" t="s">
        <v>5288</v>
      </c>
      <c r="B6008" s="14">
        <v>45845</v>
      </c>
      <c r="C6008" s="13" t="s">
        <v>21</v>
      </c>
      <c r="D6008" s="13" t="s">
        <v>20</v>
      </c>
      <c r="E6008" s="13" t="s">
        <v>24</v>
      </c>
      <c r="F6008" s="15">
        <v>1250</v>
      </c>
      <c r="G6008" s="15">
        <v>0</v>
      </c>
      <c r="H6008" s="15">
        <v>1250</v>
      </c>
      <c r="I6008" s="15">
        <v>882.38</v>
      </c>
      <c r="J6008" s="15">
        <v>367.62</v>
      </c>
      <c r="K6008" s="16">
        <v>0.29409600000000002</v>
      </c>
      <c r="L6008" s="13" t="s">
        <v>245</v>
      </c>
    </row>
    <row r="6009" spans="1:12" ht="24">
      <c r="A6009" s="13" t="s">
        <v>5289</v>
      </c>
      <c r="B6009" s="14">
        <v>45845</v>
      </c>
      <c r="C6009" s="13" t="s">
        <v>3405</v>
      </c>
      <c r="D6009" s="13" t="s">
        <v>371</v>
      </c>
      <c r="E6009" s="13" t="s">
        <v>24</v>
      </c>
      <c r="F6009" s="15">
        <v>2575.12</v>
      </c>
      <c r="G6009" s="15">
        <v>0</v>
      </c>
      <c r="H6009" s="15">
        <v>2575.12</v>
      </c>
      <c r="I6009" s="15">
        <v>1931.98</v>
      </c>
      <c r="J6009" s="15">
        <v>643.14</v>
      </c>
      <c r="K6009" s="16">
        <v>0.24975147</v>
      </c>
      <c r="L6009" s="13" t="s">
        <v>113</v>
      </c>
    </row>
    <row r="6010" spans="1:12" ht="24">
      <c r="A6010" s="13" t="s">
        <v>5290</v>
      </c>
      <c r="B6010" s="14">
        <v>45845</v>
      </c>
      <c r="C6010" s="13" t="s">
        <v>1035</v>
      </c>
      <c r="D6010" s="13" t="s">
        <v>106</v>
      </c>
      <c r="E6010" s="13" t="s">
        <v>33</v>
      </c>
      <c r="F6010" s="15">
        <v>12400.68</v>
      </c>
      <c r="G6010" s="15">
        <v>0</v>
      </c>
      <c r="H6010" s="15">
        <v>12400.68</v>
      </c>
      <c r="I6010" s="15">
        <v>11393.39</v>
      </c>
      <c r="J6010" s="15">
        <v>1007.29</v>
      </c>
      <c r="K6010" s="16">
        <v>8.1228610000000007E-2</v>
      </c>
      <c r="L6010" s="13" t="s">
        <v>77</v>
      </c>
    </row>
    <row r="6011" spans="1:12" ht="24">
      <c r="A6011" s="13" t="s">
        <v>5291</v>
      </c>
      <c r="B6011" s="14">
        <v>45845</v>
      </c>
      <c r="C6011" s="13" t="s">
        <v>355</v>
      </c>
      <c r="D6011" s="13" t="s">
        <v>76</v>
      </c>
      <c r="E6011" s="13" t="s">
        <v>18</v>
      </c>
      <c r="F6011" s="15">
        <v>0</v>
      </c>
      <c r="G6011" s="15">
        <v>0</v>
      </c>
      <c r="H6011" s="15">
        <v>0</v>
      </c>
      <c r="I6011" s="15">
        <v>3901.27</v>
      </c>
      <c r="J6011" s="15">
        <v>-3901.27</v>
      </c>
      <c r="K6011" s="16">
        <v>0</v>
      </c>
      <c r="L6011" s="13" t="s">
        <v>234</v>
      </c>
    </row>
    <row r="6012" spans="1:12">
      <c r="A6012" s="13" t="s">
        <v>5211</v>
      </c>
      <c r="B6012" s="14">
        <v>45846</v>
      </c>
      <c r="C6012" s="13" t="s">
        <v>221</v>
      </c>
      <c r="D6012" s="13" t="s">
        <v>45</v>
      </c>
      <c r="E6012" s="13" t="s">
        <v>24</v>
      </c>
      <c r="F6012" s="15">
        <v>0</v>
      </c>
      <c r="G6012" s="15">
        <v>0</v>
      </c>
      <c r="H6012" s="15">
        <v>0</v>
      </c>
      <c r="I6012" s="15">
        <v>-897.48</v>
      </c>
      <c r="J6012" s="15">
        <v>897.48</v>
      </c>
      <c r="K6012" s="16">
        <v>0</v>
      </c>
      <c r="L6012" s="13" t="s">
        <v>241</v>
      </c>
    </row>
    <row r="6013" spans="1:12" ht="36">
      <c r="A6013" s="13" t="s">
        <v>2565</v>
      </c>
      <c r="B6013" s="14">
        <v>45846</v>
      </c>
      <c r="C6013" s="13" t="s">
        <v>202</v>
      </c>
      <c r="D6013" s="13" t="s">
        <v>59</v>
      </c>
      <c r="E6013" s="13" t="s">
        <v>18</v>
      </c>
      <c r="F6013" s="15">
        <v>0</v>
      </c>
      <c r="G6013" s="15">
        <v>0</v>
      </c>
      <c r="H6013" s="15">
        <v>0</v>
      </c>
      <c r="I6013" s="15">
        <v>-15630.75</v>
      </c>
      <c r="J6013" s="15">
        <v>15630.75</v>
      </c>
      <c r="K6013" s="16">
        <v>0</v>
      </c>
      <c r="L6013" s="13" t="s">
        <v>181</v>
      </c>
    </row>
    <row r="6014" spans="1:12" ht="24">
      <c r="A6014" s="13" t="s">
        <v>5273</v>
      </c>
      <c r="B6014" s="14">
        <v>45846</v>
      </c>
      <c r="C6014" s="13" t="s">
        <v>576</v>
      </c>
      <c r="D6014" s="13" t="s">
        <v>59</v>
      </c>
      <c r="E6014" s="13" t="s">
        <v>18</v>
      </c>
      <c r="F6014" s="15">
        <v>750</v>
      </c>
      <c r="G6014" s="15">
        <v>0</v>
      </c>
      <c r="H6014" s="15">
        <v>750</v>
      </c>
      <c r="I6014" s="15">
        <v>645</v>
      </c>
      <c r="J6014" s="15">
        <v>105</v>
      </c>
      <c r="K6014" s="16">
        <v>0.14000000000000001</v>
      </c>
      <c r="L6014" s="13" t="s">
        <v>360</v>
      </c>
    </row>
    <row r="6015" spans="1:12" ht="24">
      <c r="A6015" s="13" t="s">
        <v>5212</v>
      </c>
      <c r="B6015" s="14">
        <v>45846</v>
      </c>
      <c r="C6015" s="13" t="s">
        <v>143</v>
      </c>
      <c r="D6015" s="13" t="s">
        <v>15</v>
      </c>
      <c r="E6015" s="13" t="s">
        <v>18</v>
      </c>
      <c r="F6015" s="15">
        <v>0</v>
      </c>
      <c r="G6015" s="15">
        <v>0</v>
      </c>
      <c r="H6015" s="15">
        <v>0</v>
      </c>
      <c r="I6015" s="15">
        <v>2929.09</v>
      </c>
      <c r="J6015" s="15">
        <v>-2929.09</v>
      </c>
      <c r="K6015" s="16">
        <v>0</v>
      </c>
      <c r="L6015" s="13" t="s">
        <v>240</v>
      </c>
    </row>
    <row r="6016" spans="1:12" ht="24">
      <c r="A6016" s="13" t="s">
        <v>5215</v>
      </c>
      <c r="B6016" s="14">
        <v>45846</v>
      </c>
      <c r="C6016" s="13" t="s">
        <v>143</v>
      </c>
      <c r="D6016" s="13" t="s">
        <v>15</v>
      </c>
      <c r="E6016" s="13" t="s">
        <v>18</v>
      </c>
      <c r="F6016" s="15">
        <v>0</v>
      </c>
      <c r="G6016" s="15">
        <v>0</v>
      </c>
      <c r="H6016" s="15">
        <v>0</v>
      </c>
      <c r="I6016" s="15">
        <v>-409.7</v>
      </c>
      <c r="J6016" s="15">
        <v>409.7</v>
      </c>
      <c r="K6016" s="16">
        <v>0</v>
      </c>
      <c r="L6016" s="13" t="s">
        <v>240</v>
      </c>
    </row>
    <row r="6017" spans="1:12" ht="24">
      <c r="A6017" s="13" t="s">
        <v>5271</v>
      </c>
      <c r="B6017" s="14">
        <v>45846</v>
      </c>
      <c r="C6017" s="13" t="s">
        <v>279</v>
      </c>
      <c r="D6017" s="13" t="s">
        <v>15</v>
      </c>
      <c r="E6017" s="13" t="s">
        <v>18</v>
      </c>
      <c r="F6017" s="15">
        <v>0</v>
      </c>
      <c r="G6017" s="15">
        <v>0</v>
      </c>
      <c r="H6017" s="15">
        <v>0</v>
      </c>
      <c r="I6017" s="15">
        <v>0</v>
      </c>
      <c r="J6017" s="15">
        <v>0</v>
      </c>
      <c r="K6017" s="16">
        <v>0</v>
      </c>
      <c r="L6017" s="13" t="s">
        <v>514</v>
      </c>
    </row>
    <row r="6018" spans="1:12" ht="24">
      <c r="A6018" s="13" t="s">
        <v>5218</v>
      </c>
      <c r="B6018" s="14">
        <v>45846</v>
      </c>
      <c r="C6018" s="13" t="s">
        <v>143</v>
      </c>
      <c r="D6018" s="13" t="s">
        <v>15</v>
      </c>
      <c r="E6018" s="13" t="s">
        <v>18</v>
      </c>
      <c r="F6018" s="15">
        <v>0</v>
      </c>
      <c r="G6018" s="15">
        <v>0</v>
      </c>
      <c r="H6018" s="15">
        <v>0</v>
      </c>
      <c r="I6018" s="15">
        <v>-1074.8900000000001</v>
      </c>
      <c r="J6018" s="15">
        <v>1074.8900000000001</v>
      </c>
      <c r="K6018" s="16">
        <v>0</v>
      </c>
      <c r="L6018" s="13" t="s">
        <v>240</v>
      </c>
    </row>
    <row r="6019" spans="1:12" ht="36">
      <c r="A6019" s="13" t="s">
        <v>3180</v>
      </c>
      <c r="B6019" s="14">
        <v>45846</v>
      </c>
      <c r="C6019" s="13" t="s">
        <v>5292</v>
      </c>
      <c r="D6019" s="13" t="s">
        <v>70</v>
      </c>
      <c r="E6019" s="13" t="s">
        <v>24</v>
      </c>
      <c r="F6019" s="15">
        <v>0</v>
      </c>
      <c r="G6019" s="15">
        <v>1037.48</v>
      </c>
      <c r="H6019" s="15">
        <v>1037.48</v>
      </c>
      <c r="I6019" s="15">
        <v>0</v>
      </c>
      <c r="J6019" s="15">
        <v>1037.48</v>
      </c>
      <c r="K6019" s="16">
        <v>1</v>
      </c>
      <c r="L6019" s="13" t="s">
        <v>239</v>
      </c>
    </row>
    <row r="6020" spans="1:12" ht="24">
      <c r="A6020" s="13" t="s">
        <v>579</v>
      </c>
      <c r="B6020" s="14">
        <v>45846</v>
      </c>
      <c r="C6020" s="13" t="s">
        <v>580</v>
      </c>
      <c r="D6020" s="13" t="s">
        <v>181</v>
      </c>
      <c r="E6020" s="13" t="s">
        <v>18</v>
      </c>
      <c r="F6020" s="15">
        <v>0</v>
      </c>
      <c r="G6020" s="15">
        <v>0</v>
      </c>
      <c r="H6020" s="15">
        <v>0</v>
      </c>
      <c r="I6020" s="15">
        <v>1108.8</v>
      </c>
      <c r="J6020" s="15">
        <v>-1108.8</v>
      </c>
      <c r="K6020" s="16">
        <v>0</v>
      </c>
      <c r="L6020" s="13" t="s">
        <v>581</v>
      </c>
    </row>
    <row r="6021" spans="1:12" ht="36">
      <c r="A6021" s="13" t="s">
        <v>682</v>
      </c>
      <c r="B6021" s="14">
        <v>45846</v>
      </c>
      <c r="C6021" s="13" t="s">
        <v>446</v>
      </c>
      <c r="D6021" s="13" t="s">
        <v>181</v>
      </c>
      <c r="E6021" s="13" t="s">
        <v>18</v>
      </c>
      <c r="F6021" s="15">
        <v>0</v>
      </c>
      <c r="G6021" s="15">
        <v>0</v>
      </c>
      <c r="H6021" s="15">
        <v>0</v>
      </c>
      <c r="I6021" s="15">
        <v>150.88</v>
      </c>
      <c r="J6021" s="15">
        <v>-150.88</v>
      </c>
      <c r="K6021" s="16">
        <v>0</v>
      </c>
      <c r="L6021" s="13" t="s">
        <v>260</v>
      </c>
    </row>
    <row r="6022" spans="1:12" ht="24">
      <c r="A6022" s="13" t="s">
        <v>5293</v>
      </c>
      <c r="B6022" s="14">
        <v>45846</v>
      </c>
      <c r="C6022" s="13" t="s">
        <v>1854</v>
      </c>
      <c r="D6022" s="13" t="s">
        <v>30</v>
      </c>
      <c r="E6022" s="13" t="s">
        <v>33</v>
      </c>
      <c r="F6022" s="15">
        <v>181488.08</v>
      </c>
      <c r="G6022" s="15">
        <v>0</v>
      </c>
      <c r="H6022" s="15">
        <v>181488.08</v>
      </c>
      <c r="I6022" s="15">
        <v>153133.51</v>
      </c>
      <c r="J6022" s="15">
        <v>28354.57</v>
      </c>
      <c r="K6022" s="16">
        <v>0.15623379000000001</v>
      </c>
      <c r="L6022" s="13" t="s">
        <v>117</v>
      </c>
    </row>
    <row r="6023" spans="1:12" ht="36">
      <c r="A6023" s="13" t="s">
        <v>2163</v>
      </c>
      <c r="B6023" s="14">
        <v>45846</v>
      </c>
      <c r="C6023" s="13" t="s">
        <v>121</v>
      </c>
      <c r="D6023" s="13" t="s">
        <v>120</v>
      </c>
      <c r="E6023" s="13" t="s">
        <v>24</v>
      </c>
      <c r="F6023" s="15">
        <v>0</v>
      </c>
      <c r="G6023" s="15">
        <v>0</v>
      </c>
      <c r="H6023" s="15">
        <v>0</v>
      </c>
      <c r="I6023" s="15">
        <v>-600</v>
      </c>
      <c r="J6023" s="15">
        <v>600</v>
      </c>
      <c r="K6023" s="16">
        <v>0</v>
      </c>
      <c r="L6023" s="13" t="s">
        <v>2753</v>
      </c>
    </row>
    <row r="6024" spans="1:12" ht="36">
      <c r="A6024" s="13" t="s">
        <v>3591</v>
      </c>
      <c r="B6024" s="14">
        <v>45846</v>
      </c>
      <c r="C6024" s="13" t="s">
        <v>1927</v>
      </c>
      <c r="D6024" s="13" t="s">
        <v>76</v>
      </c>
      <c r="E6024" s="13" t="s">
        <v>18</v>
      </c>
      <c r="F6024" s="15">
        <v>0</v>
      </c>
      <c r="G6024" s="15">
        <v>0</v>
      </c>
      <c r="H6024" s="15">
        <v>0</v>
      </c>
      <c r="I6024" s="15">
        <v>669.72</v>
      </c>
      <c r="J6024" s="15">
        <v>-669.72</v>
      </c>
      <c r="K6024" s="16">
        <v>0</v>
      </c>
      <c r="L6024" s="13" t="s">
        <v>1928</v>
      </c>
    </row>
    <row r="6025" spans="1:12" ht="36">
      <c r="A6025" s="13" t="s">
        <v>3372</v>
      </c>
      <c r="B6025" s="14">
        <v>45846</v>
      </c>
      <c r="C6025" s="13" t="s">
        <v>592</v>
      </c>
      <c r="D6025" s="13" t="s">
        <v>106</v>
      </c>
      <c r="E6025" s="13" t="s">
        <v>33</v>
      </c>
      <c r="F6025" s="15">
        <v>0</v>
      </c>
      <c r="G6025" s="15">
        <v>0</v>
      </c>
      <c r="H6025" s="15">
        <v>0</v>
      </c>
      <c r="I6025" s="15">
        <v>-84.48</v>
      </c>
      <c r="J6025" s="15">
        <v>84.48</v>
      </c>
      <c r="K6025" s="16">
        <v>0</v>
      </c>
      <c r="L6025" s="13" t="s">
        <v>142</v>
      </c>
    </row>
    <row r="6026" spans="1:12">
      <c r="A6026" s="13" t="s">
        <v>3969</v>
      </c>
      <c r="B6026" s="14">
        <v>45846</v>
      </c>
      <c r="C6026" s="13" t="s">
        <v>256</v>
      </c>
      <c r="D6026" s="13" t="s">
        <v>120</v>
      </c>
      <c r="E6026" s="13" t="s">
        <v>24</v>
      </c>
      <c r="F6026" s="15">
        <v>0</v>
      </c>
      <c r="G6026" s="15">
        <v>-17.71</v>
      </c>
      <c r="H6026" s="15">
        <v>-17.71</v>
      </c>
      <c r="I6026" s="15">
        <v>0</v>
      </c>
      <c r="J6026" s="15">
        <v>-17.71</v>
      </c>
      <c r="K6026" s="16">
        <v>1</v>
      </c>
      <c r="L6026" s="13" t="s">
        <v>120</v>
      </c>
    </row>
    <row r="6027" spans="1:12" ht="36">
      <c r="A6027" s="13" t="s">
        <v>5294</v>
      </c>
      <c r="B6027" s="14">
        <v>45846</v>
      </c>
      <c r="C6027" s="13" t="s">
        <v>5295</v>
      </c>
      <c r="D6027" s="13" t="s">
        <v>181</v>
      </c>
      <c r="E6027" s="13" t="s">
        <v>18</v>
      </c>
      <c r="F6027" s="15">
        <v>31562.03</v>
      </c>
      <c r="G6027" s="15">
        <v>0</v>
      </c>
      <c r="H6027" s="15">
        <v>31562.03</v>
      </c>
      <c r="I6027" s="15">
        <v>24606.6</v>
      </c>
      <c r="J6027" s="15">
        <v>6955.43</v>
      </c>
      <c r="K6027" s="16">
        <v>0.22037334</v>
      </c>
      <c r="L6027" s="13" t="s">
        <v>2166</v>
      </c>
    </row>
    <row r="6028" spans="1:12" ht="24">
      <c r="A6028" s="13" t="s">
        <v>5296</v>
      </c>
      <c r="B6028" s="14">
        <v>45846</v>
      </c>
      <c r="C6028" s="13" t="s">
        <v>71</v>
      </c>
      <c r="D6028" s="13" t="s">
        <v>70</v>
      </c>
      <c r="E6028" s="13" t="s">
        <v>24</v>
      </c>
      <c r="F6028" s="15">
        <v>2756.29</v>
      </c>
      <c r="G6028" s="15">
        <v>0</v>
      </c>
      <c r="H6028" s="15">
        <v>2756.29</v>
      </c>
      <c r="I6028" s="15">
        <v>2146.69</v>
      </c>
      <c r="J6028" s="15">
        <v>609.6</v>
      </c>
      <c r="K6028" s="16">
        <v>0.22116685999999999</v>
      </c>
      <c r="L6028" s="13" t="s">
        <v>243</v>
      </c>
    </row>
    <row r="6029" spans="1:12" ht="24">
      <c r="A6029" s="13" t="s">
        <v>5297</v>
      </c>
      <c r="B6029" s="14">
        <v>45846</v>
      </c>
      <c r="C6029" s="13" t="s">
        <v>3314</v>
      </c>
      <c r="D6029" s="13" t="s">
        <v>70</v>
      </c>
      <c r="E6029" s="13" t="s">
        <v>24</v>
      </c>
      <c r="F6029" s="15">
        <v>74277.279999999999</v>
      </c>
      <c r="G6029" s="15">
        <v>0</v>
      </c>
      <c r="H6029" s="15">
        <v>74277.279999999999</v>
      </c>
      <c r="I6029" s="15">
        <v>39280</v>
      </c>
      <c r="J6029" s="15">
        <v>34997.279999999999</v>
      </c>
      <c r="K6029" s="16">
        <v>0.47117072999999998</v>
      </c>
      <c r="L6029" s="13" t="s">
        <v>243</v>
      </c>
    </row>
    <row r="6030" spans="1:12" ht="36">
      <c r="A6030" s="13" t="s">
        <v>4733</v>
      </c>
      <c r="B6030" s="14">
        <v>45846</v>
      </c>
      <c r="C6030" s="13" t="s">
        <v>89</v>
      </c>
      <c r="D6030" s="13" t="s">
        <v>39</v>
      </c>
      <c r="E6030" s="13" t="s">
        <v>33</v>
      </c>
      <c r="F6030" s="15">
        <v>0</v>
      </c>
      <c r="G6030" s="15">
        <v>0</v>
      </c>
      <c r="H6030" s="15">
        <v>0</v>
      </c>
      <c r="I6030" s="15">
        <v>-101.48</v>
      </c>
      <c r="J6030" s="15">
        <v>101.48</v>
      </c>
      <c r="K6030" s="16">
        <v>0</v>
      </c>
      <c r="L6030" s="13" t="s">
        <v>117</v>
      </c>
    </row>
    <row r="6031" spans="1:12" ht="36">
      <c r="A6031" s="13" t="s">
        <v>5084</v>
      </c>
      <c r="B6031" s="14">
        <v>45846</v>
      </c>
      <c r="C6031" s="13" t="s">
        <v>89</v>
      </c>
      <c r="D6031" s="13" t="s">
        <v>39</v>
      </c>
      <c r="E6031" s="13" t="s">
        <v>33</v>
      </c>
      <c r="F6031" s="15">
        <v>0</v>
      </c>
      <c r="G6031" s="15">
        <v>0</v>
      </c>
      <c r="H6031" s="15">
        <v>0</v>
      </c>
      <c r="I6031" s="15">
        <v>-137.96</v>
      </c>
      <c r="J6031" s="15">
        <v>137.96</v>
      </c>
      <c r="K6031" s="16">
        <v>0</v>
      </c>
      <c r="L6031" s="13" t="s">
        <v>117</v>
      </c>
    </row>
    <row r="6032" spans="1:12">
      <c r="A6032" s="13" t="s">
        <v>5158</v>
      </c>
      <c r="B6032" s="14">
        <v>45846</v>
      </c>
      <c r="C6032" s="13" t="s">
        <v>653</v>
      </c>
      <c r="D6032" s="13" t="s">
        <v>106</v>
      </c>
      <c r="E6032" s="13" t="s">
        <v>33</v>
      </c>
      <c r="F6032" s="15">
        <v>0</v>
      </c>
      <c r="G6032" s="15">
        <v>0</v>
      </c>
      <c r="H6032" s="15">
        <v>0</v>
      </c>
      <c r="I6032" s="15">
        <v>-12.21</v>
      </c>
      <c r="J6032" s="15">
        <v>12.21</v>
      </c>
      <c r="K6032" s="16">
        <v>0</v>
      </c>
      <c r="L6032" s="13" t="s">
        <v>142</v>
      </c>
    </row>
    <row r="6033" spans="1:12">
      <c r="A6033" s="13" t="s">
        <v>4955</v>
      </c>
      <c r="B6033" s="14">
        <v>45846</v>
      </c>
      <c r="C6033" s="13" t="s">
        <v>21</v>
      </c>
      <c r="D6033" s="13" t="s">
        <v>20</v>
      </c>
      <c r="E6033" s="13" t="s">
        <v>24</v>
      </c>
      <c r="F6033" s="15">
        <v>0</v>
      </c>
      <c r="G6033" s="15">
        <v>-26.01</v>
      </c>
      <c r="H6033" s="15">
        <v>-26.01</v>
      </c>
      <c r="I6033" s="15">
        <v>-20.81</v>
      </c>
      <c r="J6033" s="15">
        <v>-5.2</v>
      </c>
      <c r="K6033" s="16">
        <v>0.19992310999999999</v>
      </c>
      <c r="L6033" s="13" t="s">
        <v>20</v>
      </c>
    </row>
    <row r="6034" spans="1:12">
      <c r="A6034" s="13" t="s">
        <v>4843</v>
      </c>
      <c r="B6034" s="14">
        <v>45846</v>
      </c>
      <c r="C6034" s="13" t="s">
        <v>21</v>
      </c>
      <c r="D6034" s="13" t="s">
        <v>20</v>
      </c>
      <c r="E6034" s="13" t="s">
        <v>24</v>
      </c>
      <c r="F6034" s="15">
        <v>0</v>
      </c>
      <c r="G6034" s="15">
        <v>-59.14</v>
      </c>
      <c r="H6034" s="15">
        <v>-59.14</v>
      </c>
      <c r="I6034" s="15">
        <v>-50.27</v>
      </c>
      <c r="J6034" s="15">
        <v>-8.8699999999999992</v>
      </c>
      <c r="K6034" s="16">
        <v>0.14998309000000001</v>
      </c>
      <c r="L6034" s="13" t="s">
        <v>245</v>
      </c>
    </row>
    <row r="6035" spans="1:12">
      <c r="A6035" s="13" t="s">
        <v>5010</v>
      </c>
      <c r="B6035" s="14">
        <v>45846</v>
      </c>
      <c r="C6035" s="13" t="s">
        <v>21</v>
      </c>
      <c r="D6035" s="13" t="s">
        <v>20</v>
      </c>
      <c r="E6035" s="13" t="s">
        <v>24</v>
      </c>
      <c r="F6035" s="15">
        <v>0</v>
      </c>
      <c r="G6035" s="15">
        <v>-81.98</v>
      </c>
      <c r="H6035" s="15">
        <v>-81.98</v>
      </c>
      <c r="I6035" s="15">
        <v>-65.58</v>
      </c>
      <c r="J6035" s="15">
        <v>-16.399999999999999</v>
      </c>
      <c r="K6035" s="16">
        <v>0.20004879</v>
      </c>
      <c r="L6035" s="13" t="s">
        <v>245</v>
      </c>
    </row>
    <row r="6036" spans="1:12" ht="24">
      <c r="A6036" s="13" t="s">
        <v>5298</v>
      </c>
      <c r="B6036" s="14">
        <v>45846</v>
      </c>
      <c r="C6036" s="13" t="s">
        <v>71</v>
      </c>
      <c r="D6036" s="13" t="s">
        <v>70</v>
      </c>
      <c r="E6036" s="13" t="s">
        <v>24</v>
      </c>
      <c r="F6036" s="15">
        <v>4557.91</v>
      </c>
      <c r="G6036" s="15">
        <v>0</v>
      </c>
      <c r="H6036" s="15">
        <v>4557.91</v>
      </c>
      <c r="I6036" s="15">
        <v>3575.1</v>
      </c>
      <c r="J6036" s="15">
        <v>982.81</v>
      </c>
      <c r="K6036" s="16">
        <v>0.21562734</v>
      </c>
      <c r="L6036" s="13" t="s">
        <v>243</v>
      </c>
    </row>
    <row r="6037" spans="1:12" ht="36">
      <c r="A6037" s="13" t="s">
        <v>5205</v>
      </c>
      <c r="B6037" s="14">
        <v>45846</v>
      </c>
      <c r="C6037" s="13" t="s">
        <v>3887</v>
      </c>
      <c r="D6037" s="13" t="s">
        <v>20</v>
      </c>
      <c r="E6037" s="13" t="s">
        <v>24</v>
      </c>
      <c r="F6037" s="15">
        <v>0</v>
      </c>
      <c r="G6037" s="15">
        <v>0</v>
      </c>
      <c r="H6037" s="15">
        <v>0</v>
      </c>
      <c r="I6037" s="15">
        <v>-29.7</v>
      </c>
      <c r="J6037" s="15">
        <v>29.7</v>
      </c>
      <c r="K6037" s="16">
        <v>0</v>
      </c>
      <c r="L6037" s="13" t="s">
        <v>20</v>
      </c>
    </row>
    <row r="6038" spans="1:12">
      <c r="A6038" s="13" t="s">
        <v>5299</v>
      </c>
      <c r="B6038" s="14">
        <v>45846</v>
      </c>
      <c r="C6038" s="13" t="s">
        <v>21</v>
      </c>
      <c r="D6038" s="13" t="s">
        <v>20</v>
      </c>
      <c r="E6038" s="13" t="s">
        <v>24</v>
      </c>
      <c r="F6038" s="15">
        <v>5280</v>
      </c>
      <c r="G6038" s="15">
        <v>0</v>
      </c>
      <c r="H6038" s="15">
        <v>5280</v>
      </c>
      <c r="I6038" s="15">
        <v>3960</v>
      </c>
      <c r="J6038" s="15">
        <v>1320</v>
      </c>
      <c r="K6038" s="16">
        <v>0.25</v>
      </c>
      <c r="L6038" s="13" t="s">
        <v>20</v>
      </c>
    </row>
    <row r="6039" spans="1:12" ht="36">
      <c r="A6039" s="13" t="s">
        <v>5255</v>
      </c>
      <c r="B6039" s="14">
        <v>45846</v>
      </c>
      <c r="C6039" s="13" t="s">
        <v>3887</v>
      </c>
      <c r="D6039" s="13" t="s">
        <v>20</v>
      </c>
      <c r="E6039" s="13" t="s">
        <v>24</v>
      </c>
      <c r="F6039" s="15">
        <v>0</v>
      </c>
      <c r="G6039" s="15">
        <v>0</v>
      </c>
      <c r="H6039" s="15">
        <v>0</v>
      </c>
      <c r="I6039" s="15">
        <v>-81.760000000000005</v>
      </c>
      <c r="J6039" s="15">
        <v>81.760000000000005</v>
      </c>
      <c r="K6039" s="16">
        <v>0</v>
      </c>
      <c r="L6039" s="13" t="s">
        <v>20</v>
      </c>
    </row>
    <row r="6040" spans="1:12" ht="36">
      <c r="A6040" s="13" t="s">
        <v>5300</v>
      </c>
      <c r="B6040" s="14">
        <v>45846</v>
      </c>
      <c r="C6040" s="13" t="s">
        <v>3887</v>
      </c>
      <c r="D6040" s="13" t="s">
        <v>20</v>
      </c>
      <c r="E6040" s="13" t="s">
        <v>24</v>
      </c>
      <c r="F6040" s="15">
        <v>1514.18</v>
      </c>
      <c r="G6040" s="15">
        <v>0</v>
      </c>
      <c r="H6040" s="15">
        <v>1514.18</v>
      </c>
      <c r="I6040" s="15">
        <v>1104</v>
      </c>
      <c r="J6040" s="15">
        <v>410.18</v>
      </c>
      <c r="K6040" s="16">
        <v>0.27089249999999998</v>
      </c>
      <c r="L6040" s="13" t="s">
        <v>20</v>
      </c>
    </row>
    <row r="6041" spans="1:12" ht="24">
      <c r="A6041" s="13" t="s">
        <v>5241</v>
      </c>
      <c r="B6041" s="14">
        <v>45846</v>
      </c>
      <c r="C6041" s="13" t="s">
        <v>146</v>
      </c>
      <c r="D6041" s="13" t="s">
        <v>76</v>
      </c>
      <c r="E6041" s="13" t="s">
        <v>18</v>
      </c>
      <c r="F6041" s="15">
        <v>0</v>
      </c>
      <c r="G6041" s="15">
        <v>0</v>
      </c>
      <c r="H6041" s="15">
        <v>0</v>
      </c>
      <c r="I6041" s="15">
        <v>-17.420000000000002</v>
      </c>
      <c r="J6041" s="15">
        <v>17.420000000000002</v>
      </c>
      <c r="K6041" s="16">
        <v>0</v>
      </c>
      <c r="L6041" s="13" t="s">
        <v>1738</v>
      </c>
    </row>
    <row r="6042" spans="1:12">
      <c r="A6042" s="13" t="s">
        <v>5301</v>
      </c>
      <c r="B6042" s="14">
        <v>45846</v>
      </c>
      <c r="C6042" s="13" t="s">
        <v>1957</v>
      </c>
      <c r="D6042" s="13" t="s">
        <v>59</v>
      </c>
      <c r="E6042" s="13" t="s">
        <v>18</v>
      </c>
      <c r="F6042" s="15">
        <v>28765.49</v>
      </c>
      <c r="G6042" s="15">
        <v>0</v>
      </c>
      <c r="H6042" s="15">
        <v>28765.49</v>
      </c>
      <c r="I6042" s="15">
        <v>22747.41</v>
      </c>
      <c r="J6042" s="15">
        <v>6018.08</v>
      </c>
      <c r="K6042" s="16">
        <v>0.2092118</v>
      </c>
      <c r="L6042" s="13" t="s">
        <v>93</v>
      </c>
    </row>
    <row r="6043" spans="1:12" ht="36">
      <c r="A6043" s="13" t="s">
        <v>5302</v>
      </c>
      <c r="B6043" s="14">
        <v>45846</v>
      </c>
      <c r="C6043" s="13" t="s">
        <v>3887</v>
      </c>
      <c r="D6043" s="13" t="s">
        <v>20</v>
      </c>
      <c r="E6043" s="13" t="s">
        <v>24</v>
      </c>
      <c r="F6043" s="15">
        <v>1215.5999999999999</v>
      </c>
      <c r="G6043" s="15">
        <v>0</v>
      </c>
      <c r="H6043" s="15">
        <v>1215.5999999999999</v>
      </c>
      <c r="I6043" s="15">
        <v>945.74</v>
      </c>
      <c r="J6043" s="15">
        <v>269.86</v>
      </c>
      <c r="K6043" s="16">
        <v>0.22199737</v>
      </c>
      <c r="L6043" s="13" t="s">
        <v>20</v>
      </c>
    </row>
    <row r="6044" spans="1:12">
      <c r="A6044" s="13" t="s">
        <v>5303</v>
      </c>
      <c r="B6044" s="14">
        <v>45846</v>
      </c>
      <c r="C6044" s="13" t="s">
        <v>5281</v>
      </c>
      <c r="D6044" s="13" t="s">
        <v>76</v>
      </c>
      <c r="E6044" s="13" t="s">
        <v>18</v>
      </c>
      <c r="F6044" s="15">
        <v>6330</v>
      </c>
      <c r="G6044" s="15">
        <v>0</v>
      </c>
      <c r="H6044" s="15">
        <v>6330</v>
      </c>
      <c r="I6044" s="15">
        <v>3853.02</v>
      </c>
      <c r="J6044" s="15">
        <v>2476.98</v>
      </c>
      <c r="K6044" s="16">
        <v>0.39130806000000001</v>
      </c>
      <c r="L6044" s="13" t="s">
        <v>1902</v>
      </c>
    </row>
    <row r="6045" spans="1:12">
      <c r="A6045" s="13" t="s">
        <v>5304</v>
      </c>
      <c r="B6045" s="14">
        <v>45846</v>
      </c>
      <c r="C6045" s="13" t="s">
        <v>21</v>
      </c>
      <c r="D6045" s="13" t="s">
        <v>20</v>
      </c>
      <c r="E6045" s="13" t="s">
        <v>24</v>
      </c>
      <c r="F6045" s="15">
        <v>13456.02</v>
      </c>
      <c r="G6045" s="15">
        <v>0</v>
      </c>
      <c r="H6045" s="15">
        <v>13456.02</v>
      </c>
      <c r="I6045" s="15">
        <v>10935.41</v>
      </c>
      <c r="J6045" s="15">
        <v>2520.61</v>
      </c>
      <c r="K6045" s="16">
        <v>0.18732210999999999</v>
      </c>
      <c r="L6045" s="13" t="s">
        <v>20</v>
      </c>
    </row>
    <row r="6046" spans="1:12" ht="24">
      <c r="A6046" s="13" t="s">
        <v>5305</v>
      </c>
      <c r="B6046" s="14">
        <v>45846</v>
      </c>
      <c r="C6046" s="13" t="s">
        <v>507</v>
      </c>
      <c r="D6046" s="13" t="s">
        <v>45</v>
      </c>
      <c r="E6046" s="13" t="s">
        <v>33</v>
      </c>
      <c r="F6046" s="15">
        <v>3515</v>
      </c>
      <c r="G6046" s="15">
        <v>0</v>
      </c>
      <c r="H6046" s="15">
        <v>3515</v>
      </c>
      <c r="I6046" s="15">
        <v>2827.52</v>
      </c>
      <c r="J6046" s="15">
        <v>687.48</v>
      </c>
      <c r="K6046" s="16">
        <v>0.19558464</v>
      </c>
      <c r="L6046" s="13" t="s">
        <v>77</v>
      </c>
    </row>
    <row r="6047" spans="1:12" ht="24">
      <c r="A6047" s="13" t="s">
        <v>5291</v>
      </c>
      <c r="B6047" s="14">
        <v>45846</v>
      </c>
      <c r="C6047" s="13" t="s">
        <v>355</v>
      </c>
      <c r="D6047" s="13" t="s">
        <v>76</v>
      </c>
      <c r="E6047" s="13" t="s">
        <v>18</v>
      </c>
      <c r="F6047" s="15">
        <v>0</v>
      </c>
      <c r="G6047" s="15">
        <v>2072.5</v>
      </c>
      <c r="H6047" s="15">
        <v>2072.5</v>
      </c>
      <c r="I6047" s="15">
        <v>-292.63</v>
      </c>
      <c r="J6047" s="15">
        <v>2365.13</v>
      </c>
      <c r="K6047" s="16">
        <v>1.1411966200000001</v>
      </c>
      <c r="L6047" s="13" t="s">
        <v>234</v>
      </c>
    </row>
    <row r="6048" spans="1:12" ht="24">
      <c r="A6048" s="13" t="s">
        <v>5306</v>
      </c>
      <c r="B6048" s="14">
        <v>45846</v>
      </c>
      <c r="C6048" s="13" t="s">
        <v>1035</v>
      </c>
      <c r="D6048" s="13" t="s">
        <v>106</v>
      </c>
      <c r="E6048" s="13" t="s">
        <v>33</v>
      </c>
      <c r="F6048" s="15">
        <v>32996.129999999997</v>
      </c>
      <c r="G6048" s="15">
        <v>0</v>
      </c>
      <c r="H6048" s="15">
        <v>32996.129999999997</v>
      </c>
      <c r="I6048" s="15">
        <v>32996.129999999997</v>
      </c>
      <c r="J6048" s="15">
        <v>0</v>
      </c>
      <c r="K6048" s="16">
        <v>0</v>
      </c>
      <c r="L6048" s="13" t="s">
        <v>77</v>
      </c>
    </row>
    <row r="6049" spans="1:12" ht="24">
      <c r="A6049" s="13" t="s">
        <v>5307</v>
      </c>
      <c r="B6049" s="14">
        <v>45846</v>
      </c>
      <c r="C6049" s="13" t="s">
        <v>507</v>
      </c>
      <c r="D6049" s="13" t="s">
        <v>45</v>
      </c>
      <c r="E6049" s="13" t="s">
        <v>33</v>
      </c>
      <c r="F6049" s="15">
        <v>475</v>
      </c>
      <c r="G6049" s="15">
        <v>0</v>
      </c>
      <c r="H6049" s="15">
        <v>475</v>
      </c>
      <c r="I6049" s="15">
        <v>382.36</v>
      </c>
      <c r="J6049" s="15">
        <v>92.64</v>
      </c>
      <c r="K6049" s="16">
        <v>0.19503158000000001</v>
      </c>
      <c r="L6049" s="13" t="s">
        <v>77</v>
      </c>
    </row>
    <row r="6050" spans="1:12" ht="24">
      <c r="A6050" s="13" t="s">
        <v>3511</v>
      </c>
      <c r="B6050" s="14">
        <v>45846</v>
      </c>
      <c r="C6050" s="13" t="s">
        <v>71</v>
      </c>
      <c r="D6050" s="13" t="s">
        <v>70</v>
      </c>
      <c r="E6050" s="13" t="s">
        <v>24</v>
      </c>
      <c r="F6050" s="15">
        <v>0</v>
      </c>
      <c r="G6050" s="15">
        <v>0</v>
      </c>
      <c r="H6050" s="15">
        <v>0</v>
      </c>
      <c r="I6050" s="15">
        <v>2680.7</v>
      </c>
      <c r="J6050" s="15">
        <v>-2680.7</v>
      </c>
      <c r="K6050" s="16">
        <v>0</v>
      </c>
      <c r="L6050" s="13" t="s">
        <v>243</v>
      </c>
    </row>
    <row r="6051" spans="1:12" ht="36">
      <c r="A6051" s="13" t="s">
        <v>4098</v>
      </c>
      <c r="B6051" s="14">
        <v>45846</v>
      </c>
      <c r="C6051" s="13" t="s">
        <v>135</v>
      </c>
      <c r="D6051" s="13" t="s">
        <v>106</v>
      </c>
      <c r="E6051" s="13" t="s">
        <v>33</v>
      </c>
      <c r="F6051" s="15">
        <v>0</v>
      </c>
      <c r="G6051" s="15">
        <v>0</v>
      </c>
      <c r="H6051" s="15">
        <v>0</v>
      </c>
      <c r="I6051" s="15">
        <v>588.25</v>
      </c>
      <c r="J6051" s="15">
        <v>-588.25</v>
      </c>
      <c r="K6051" s="16">
        <v>0</v>
      </c>
      <c r="L6051" s="13" t="s">
        <v>77</v>
      </c>
    </row>
    <row r="6052" spans="1:12" ht="36">
      <c r="A6052" s="13" t="s">
        <v>2487</v>
      </c>
      <c r="B6052" s="14">
        <v>45846</v>
      </c>
      <c r="C6052" s="13" t="s">
        <v>473</v>
      </c>
      <c r="D6052" s="13" t="s">
        <v>45</v>
      </c>
      <c r="E6052" s="13" t="s">
        <v>33</v>
      </c>
      <c r="F6052" s="15">
        <v>0</v>
      </c>
      <c r="G6052" s="15">
        <v>1695</v>
      </c>
      <c r="H6052" s="15">
        <v>1695</v>
      </c>
      <c r="I6052" s="15">
        <v>1355.32</v>
      </c>
      <c r="J6052" s="15">
        <v>339.68</v>
      </c>
      <c r="K6052" s="16">
        <v>0.20040118000000001</v>
      </c>
      <c r="L6052" s="13" t="s">
        <v>77</v>
      </c>
    </row>
    <row r="6053" spans="1:12" ht="24">
      <c r="A6053" s="13" t="s">
        <v>3322</v>
      </c>
      <c r="B6053" s="14">
        <v>45846</v>
      </c>
      <c r="C6053" s="13" t="s">
        <v>3186</v>
      </c>
      <c r="D6053" s="13" t="s">
        <v>45</v>
      </c>
      <c r="E6053" s="13" t="s">
        <v>24</v>
      </c>
      <c r="F6053" s="15">
        <v>0</v>
      </c>
      <c r="G6053" s="15">
        <v>0</v>
      </c>
      <c r="H6053" s="15">
        <v>0</v>
      </c>
      <c r="I6053" s="15">
        <v>414.18</v>
      </c>
      <c r="J6053" s="15">
        <v>-414.18</v>
      </c>
      <c r="K6053" s="16">
        <v>0</v>
      </c>
      <c r="L6053" s="13" t="s">
        <v>241</v>
      </c>
    </row>
    <row r="6054" spans="1:12" ht="24">
      <c r="A6054" s="13" t="s">
        <v>5308</v>
      </c>
      <c r="B6054" s="14">
        <v>45846</v>
      </c>
      <c r="C6054" s="13" t="s">
        <v>146</v>
      </c>
      <c r="D6054" s="13" t="s">
        <v>76</v>
      </c>
      <c r="E6054" s="13" t="s">
        <v>18</v>
      </c>
      <c r="F6054" s="15">
        <v>72388</v>
      </c>
      <c r="G6054" s="15">
        <v>0</v>
      </c>
      <c r="H6054" s="15">
        <v>72388</v>
      </c>
      <c r="I6054" s="15">
        <v>48018.77</v>
      </c>
      <c r="J6054" s="15">
        <v>24369.23</v>
      </c>
      <c r="K6054" s="16">
        <v>0.33664737</v>
      </c>
      <c r="L6054" s="13" t="s">
        <v>1738</v>
      </c>
    </row>
    <row r="6055" spans="1:12" ht="36">
      <c r="A6055" s="13" t="s">
        <v>4881</v>
      </c>
      <c r="B6055" s="14">
        <v>45846</v>
      </c>
      <c r="C6055" s="13" t="s">
        <v>2108</v>
      </c>
      <c r="D6055" s="13" t="s">
        <v>59</v>
      </c>
      <c r="E6055" s="13" t="s">
        <v>18</v>
      </c>
      <c r="F6055" s="15">
        <v>0</v>
      </c>
      <c r="G6055" s="15">
        <v>0</v>
      </c>
      <c r="H6055" s="15">
        <v>0</v>
      </c>
      <c r="I6055" s="15">
        <v>75.959999999999994</v>
      </c>
      <c r="J6055" s="15">
        <v>-75.959999999999994</v>
      </c>
      <c r="K6055" s="16">
        <v>0</v>
      </c>
      <c r="L6055" s="13" t="s">
        <v>4201</v>
      </c>
    </row>
    <row r="6056" spans="1:12" ht="24">
      <c r="A6056" s="13" t="s">
        <v>5309</v>
      </c>
      <c r="B6056" s="14">
        <v>45846</v>
      </c>
      <c r="C6056" s="13" t="s">
        <v>507</v>
      </c>
      <c r="D6056" s="13" t="s">
        <v>45</v>
      </c>
      <c r="E6056" s="13" t="s">
        <v>33</v>
      </c>
      <c r="F6056" s="15">
        <v>42086.85</v>
      </c>
      <c r="G6056" s="15">
        <v>0</v>
      </c>
      <c r="H6056" s="15">
        <v>42086.85</v>
      </c>
      <c r="I6056" s="15">
        <v>31858.49</v>
      </c>
      <c r="J6056" s="15">
        <v>10228.36</v>
      </c>
      <c r="K6056" s="16">
        <v>0.24302983</v>
      </c>
      <c r="L6056" s="13" t="s">
        <v>77</v>
      </c>
    </row>
    <row r="6057" spans="1:12" ht="36">
      <c r="A6057" s="13" t="s">
        <v>4834</v>
      </c>
      <c r="B6057" s="14">
        <v>45846</v>
      </c>
      <c r="C6057" s="13" t="s">
        <v>2108</v>
      </c>
      <c r="D6057" s="13" t="s">
        <v>59</v>
      </c>
      <c r="E6057" s="13" t="s">
        <v>18</v>
      </c>
      <c r="F6057" s="15">
        <v>0</v>
      </c>
      <c r="G6057" s="15">
        <v>0</v>
      </c>
      <c r="H6057" s="15">
        <v>0</v>
      </c>
      <c r="I6057" s="15">
        <v>-247.5</v>
      </c>
      <c r="J6057" s="15">
        <v>247.5</v>
      </c>
      <c r="K6057" s="16">
        <v>0</v>
      </c>
      <c r="L6057" s="13" t="s">
        <v>4201</v>
      </c>
    </row>
    <row r="6058" spans="1:12" ht="36">
      <c r="A6058" s="13" t="s">
        <v>5310</v>
      </c>
      <c r="B6058" s="14">
        <v>45846</v>
      </c>
      <c r="C6058" s="13" t="s">
        <v>5311</v>
      </c>
      <c r="D6058" s="13" t="s">
        <v>30</v>
      </c>
      <c r="E6058" s="13" t="s">
        <v>33</v>
      </c>
      <c r="F6058" s="15">
        <v>2635.81</v>
      </c>
      <c r="G6058" s="15">
        <v>0</v>
      </c>
      <c r="H6058" s="15">
        <v>2635.81</v>
      </c>
      <c r="I6058" s="15">
        <v>2372.31</v>
      </c>
      <c r="J6058" s="15">
        <v>263.5</v>
      </c>
      <c r="K6058" s="16">
        <v>9.9969269999999999E-2</v>
      </c>
      <c r="L6058" s="13" t="s">
        <v>77</v>
      </c>
    </row>
    <row r="6059" spans="1:12" ht="36">
      <c r="A6059" s="13" t="s">
        <v>5312</v>
      </c>
      <c r="B6059" s="14">
        <v>45846</v>
      </c>
      <c r="C6059" s="13" t="s">
        <v>5311</v>
      </c>
      <c r="D6059" s="13" t="s">
        <v>30</v>
      </c>
      <c r="E6059" s="13" t="s">
        <v>33</v>
      </c>
      <c r="F6059" s="15">
        <v>2065</v>
      </c>
      <c r="G6059" s="15">
        <v>0</v>
      </c>
      <c r="H6059" s="15">
        <v>2065</v>
      </c>
      <c r="I6059" s="15">
        <v>1630.03</v>
      </c>
      <c r="J6059" s="15">
        <v>434.97</v>
      </c>
      <c r="K6059" s="16">
        <v>0.21063923000000001</v>
      </c>
      <c r="L6059" s="13" t="s">
        <v>77</v>
      </c>
    </row>
    <row r="6060" spans="1:12">
      <c r="A6060" s="13" t="s">
        <v>5276</v>
      </c>
      <c r="B6060" s="14">
        <v>45846</v>
      </c>
      <c r="C6060" s="13" t="s">
        <v>3565</v>
      </c>
      <c r="D6060" s="13" t="s">
        <v>76</v>
      </c>
      <c r="E6060" s="13" t="s">
        <v>18</v>
      </c>
      <c r="F6060" s="15">
        <v>0</v>
      </c>
      <c r="G6060" s="15">
        <v>0</v>
      </c>
      <c r="H6060" s="15">
        <v>0</v>
      </c>
      <c r="I6060" s="15">
        <v>0.01</v>
      </c>
      <c r="J6060" s="15">
        <v>-0.01</v>
      </c>
      <c r="K6060" s="16">
        <v>0</v>
      </c>
      <c r="L6060" s="13" t="s">
        <v>1902</v>
      </c>
    </row>
    <row r="6061" spans="1:12">
      <c r="A6061" s="13" t="s">
        <v>5313</v>
      </c>
      <c r="B6061" s="14">
        <v>45846</v>
      </c>
      <c r="C6061" s="13" t="s">
        <v>658</v>
      </c>
      <c r="D6061" s="13" t="s">
        <v>59</v>
      </c>
      <c r="E6061" s="13" t="s">
        <v>18</v>
      </c>
      <c r="F6061" s="15">
        <v>3085</v>
      </c>
      <c r="G6061" s="15">
        <v>0</v>
      </c>
      <c r="H6061" s="15">
        <v>3085</v>
      </c>
      <c r="I6061" s="15">
        <v>2743.2</v>
      </c>
      <c r="J6061" s="15">
        <v>341.8</v>
      </c>
      <c r="K6061" s="16">
        <v>0.11079417</v>
      </c>
      <c r="L6061" s="13" t="s">
        <v>2166</v>
      </c>
    </row>
    <row r="6062" spans="1:12" ht="36">
      <c r="A6062" s="13" t="s">
        <v>5314</v>
      </c>
      <c r="B6062" s="14">
        <v>45846</v>
      </c>
      <c r="C6062" s="13" t="s">
        <v>3887</v>
      </c>
      <c r="D6062" s="13" t="s">
        <v>20</v>
      </c>
      <c r="E6062" s="13" t="s">
        <v>24</v>
      </c>
      <c r="F6062" s="15">
        <v>998.02</v>
      </c>
      <c r="G6062" s="15">
        <v>0</v>
      </c>
      <c r="H6062" s="15">
        <v>998.02</v>
      </c>
      <c r="I6062" s="15">
        <v>731.26</v>
      </c>
      <c r="J6062" s="15">
        <v>266.76</v>
      </c>
      <c r="K6062" s="16">
        <v>0.26728922999999999</v>
      </c>
      <c r="L6062" s="13" t="s">
        <v>20</v>
      </c>
    </row>
    <row r="6063" spans="1:12" ht="36">
      <c r="A6063" s="13" t="s">
        <v>5315</v>
      </c>
      <c r="B6063" s="14">
        <v>45846</v>
      </c>
      <c r="C6063" s="13" t="s">
        <v>2108</v>
      </c>
      <c r="D6063" s="13" t="s">
        <v>59</v>
      </c>
      <c r="E6063" s="13" t="s">
        <v>18</v>
      </c>
      <c r="F6063" s="15">
        <v>17226.560000000001</v>
      </c>
      <c r="G6063" s="15">
        <v>0</v>
      </c>
      <c r="H6063" s="15">
        <v>17226.560000000001</v>
      </c>
      <c r="I6063" s="15">
        <v>13182.05</v>
      </c>
      <c r="J6063" s="15">
        <v>4044.51</v>
      </c>
      <c r="K6063" s="16">
        <v>0.23478338000000001</v>
      </c>
      <c r="L6063" s="13" t="s">
        <v>4201</v>
      </c>
    </row>
    <row r="6064" spans="1:12" ht="36">
      <c r="A6064" s="13" t="s">
        <v>5316</v>
      </c>
      <c r="B6064" s="14">
        <v>45846</v>
      </c>
      <c r="C6064" s="13" t="s">
        <v>3887</v>
      </c>
      <c r="D6064" s="13" t="s">
        <v>20</v>
      </c>
      <c r="E6064" s="13" t="s">
        <v>24</v>
      </c>
      <c r="F6064" s="15">
        <v>1215.5999999999999</v>
      </c>
      <c r="G6064" s="15">
        <v>0</v>
      </c>
      <c r="H6064" s="15">
        <v>1215.5999999999999</v>
      </c>
      <c r="I6064" s="15">
        <v>788.98</v>
      </c>
      <c r="J6064" s="15">
        <v>426.62</v>
      </c>
      <c r="K6064" s="16">
        <v>0.35095426000000002</v>
      </c>
      <c r="L6064" s="13" t="s">
        <v>20</v>
      </c>
    </row>
    <row r="6065" spans="1:12" ht="36">
      <c r="A6065" s="13" t="s">
        <v>5317</v>
      </c>
      <c r="B6065" s="14">
        <v>45846</v>
      </c>
      <c r="C6065" s="13" t="s">
        <v>3887</v>
      </c>
      <c r="D6065" s="13" t="s">
        <v>20</v>
      </c>
      <c r="E6065" s="13" t="s">
        <v>24</v>
      </c>
      <c r="F6065" s="15">
        <v>1514.18</v>
      </c>
      <c r="G6065" s="15">
        <v>0</v>
      </c>
      <c r="H6065" s="15">
        <v>1514.18</v>
      </c>
      <c r="I6065" s="15">
        <v>1169</v>
      </c>
      <c r="J6065" s="15">
        <v>345.18</v>
      </c>
      <c r="K6065" s="16">
        <v>0.22796496999999999</v>
      </c>
      <c r="L6065" s="13" t="s">
        <v>20</v>
      </c>
    </row>
    <row r="6066" spans="1:12" ht="36">
      <c r="A6066" s="13" t="s">
        <v>5318</v>
      </c>
      <c r="B6066" s="14">
        <v>45846</v>
      </c>
      <c r="C6066" s="13" t="s">
        <v>3887</v>
      </c>
      <c r="D6066" s="13" t="s">
        <v>20</v>
      </c>
      <c r="E6066" s="13" t="s">
        <v>24</v>
      </c>
      <c r="F6066" s="15">
        <v>1651</v>
      </c>
      <c r="G6066" s="15">
        <v>0</v>
      </c>
      <c r="H6066" s="15">
        <v>1651</v>
      </c>
      <c r="I6066" s="15">
        <v>1233.4000000000001</v>
      </c>
      <c r="J6066" s="15">
        <v>417.6</v>
      </c>
      <c r="K6066" s="16">
        <v>0.25293760999999998</v>
      </c>
      <c r="L6066" s="13" t="s">
        <v>20</v>
      </c>
    </row>
    <row r="6067" spans="1:12" ht="36">
      <c r="A6067" s="13" t="s">
        <v>5319</v>
      </c>
      <c r="B6067" s="14">
        <v>45846</v>
      </c>
      <c r="C6067" s="13" t="s">
        <v>3887</v>
      </c>
      <c r="D6067" s="13" t="s">
        <v>20</v>
      </c>
      <c r="E6067" s="13" t="s">
        <v>24</v>
      </c>
      <c r="F6067" s="15">
        <v>1651</v>
      </c>
      <c r="G6067" s="15">
        <v>0</v>
      </c>
      <c r="H6067" s="15">
        <v>1651</v>
      </c>
      <c r="I6067" s="15">
        <v>1266.4000000000001</v>
      </c>
      <c r="J6067" s="15">
        <v>384.6</v>
      </c>
      <c r="K6067" s="16">
        <v>0.23294972999999999</v>
      </c>
      <c r="L6067" s="13" t="s">
        <v>20</v>
      </c>
    </row>
    <row r="6068" spans="1:12" ht="36">
      <c r="A6068" s="13" t="s">
        <v>5320</v>
      </c>
      <c r="B6068" s="14">
        <v>45846</v>
      </c>
      <c r="C6068" s="13" t="s">
        <v>3887</v>
      </c>
      <c r="D6068" s="13" t="s">
        <v>20</v>
      </c>
      <c r="E6068" s="13" t="s">
        <v>24</v>
      </c>
      <c r="F6068" s="15">
        <v>1651</v>
      </c>
      <c r="G6068" s="15">
        <v>0</v>
      </c>
      <c r="H6068" s="15">
        <v>1651</v>
      </c>
      <c r="I6068" s="15">
        <v>1266.4000000000001</v>
      </c>
      <c r="J6068" s="15">
        <v>384.6</v>
      </c>
      <c r="K6068" s="16">
        <v>0.23294972999999999</v>
      </c>
      <c r="L6068" s="13" t="s">
        <v>20</v>
      </c>
    </row>
    <row r="6069" spans="1:12" ht="36">
      <c r="A6069" s="13" t="s">
        <v>5321</v>
      </c>
      <c r="B6069" s="14">
        <v>45846</v>
      </c>
      <c r="C6069" s="13" t="s">
        <v>3887</v>
      </c>
      <c r="D6069" s="13" t="s">
        <v>20</v>
      </c>
      <c r="E6069" s="13" t="s">
        <v>24</v>
      </c>
      <c r="F6069" s="15">
        <v>2228.4299999999998</v>
      </c>
      <c r="G6069" s="15">
        <v>0</v>
      </c>
      <c r="H6069" s="15">
        <v>2228.4299999999998</v>
      </c>
      <c r="I6069" s="15">
        <v>1699.76</v>
      </c>
      <c r="J6069" s="15">
        <v>528.66999999999996</v>
      </c>
      <c r="K6069" s="16">
        <v>0.23723876999999999</v>
      </c>
      <c r="L6069" s="13" t="s">
        <v>20</v>
      </c>
    </row>
    <row r="6070" spans="1:12">
      <c r="A6070" s="13" t="s">
        <v>2520</v>
      </c>
      <c r="B6070" s="14">
        <v>45847</v>
      </c>
      <c r="C6070" s="13" t="s">
        <v>21</v>
      </c>
      <c r="D6070" s="13" t="s">
        <v>20</v>
      </c>
      <c r="E6070" s="13" t="s">
        <v>24</v>
      </c>
      <c r="F6070" s="15">
        <v>0</v>
      </c>
      <c r="G6070" s="15">
        <v>0</v>
      </c>
      <c r="H6070" s="15">
        <v>0</v>
      </c>
      <c r="I6070" s="15">
        <v>0</v>
      </c>
      <c r="J6070" s="15">
        <v>0</v>
      </c>
      <c r="K6070" s="16">
        <v>0</v>
      </c>
      <c r="L6070" s="13" t="s">
        <v>20</v>
      </c>
    </row>
    <row r="6071" spans="1:12" ht="24">
      <c r="A6071" s="13" t="s">
        <v>5212</v>
      </c>
      <c r="B6071" s="14">
        <v>45847</v>
      </c>
      <c r="C6071" s="13" t="s">
        <v>143</v>
      </c>
      <c r="D6071" s="13" t="s">
        <v>15</v>
      </c>
      <c r="E6071" s="13" t="s">
        <v>18</v>
      </c>
      <c r="F6071" s="15">
        <v>0</v>
      </c>
      <c r="G6071" s="15">
        <v>0</v>
      </c>
      <c r="H6071" s="15">
        <v>0</v>
      </c>
      <c r="I6071" s="15">
        <v>13.51</v>
      </c>
      <c r="J6071" s="15">
        <v>-13.51</v>
      </c>
      <c r="K6071" s="16">
        <v>0</v>
      </c>
      <c r="L6071" s="13" t="s">
        <v>240</v>
      </c>
    </row>
    <row r="6072" spans="1:12" ht="24">
      <c r="A6072" s="13" t="s">
        <v>5213</v>
      </c>
      <c r="B6072" s="14">
        <v>45847</v>
      </c>
      <c r="C6072" s="13" t="s">
        <v>143</v>
      </c>
      <c r="D6072" s="13" t="s">
        <v>15</v>
      </c>
      <c r="E6072" s="13" t="s">
        <v>18</v>
      </c>
      <c r="F6072" s="15">
        <v>0</v>
      </c>
      <c r="G6072" s="15">
        <v>0</v>
      </c>
      <c r="H6072" s="15">
        <v>0</v>
      </c>
      <c r="I6072" s="15">
        <v>-1073.99</v>
      </c>
      <c r="J6072" s="15">
        <v>1073.99</v>
      </c>
      <c r="K6072" s="16">
        <v>0</v>
      </c>
      <c r="L6072" s="13" t="s">
        <v>240</v>
      </c>
    </row>
    <row r="6073" spans="1:12" ht="48">
      <c r="A6073" s="13" t="s">
        <v>2136</v>
      </c>
      <c r="B6073" s="14">
        <v>45847</v>
      </c>
      <c r="C6073" s="13" t="s">
        <v>151</v>
      </c>
      <c r="D6073" s="13" t="s">
        <v>70</v>
      </c>
      <c r="E6073" s="13" t="s">
        <v>24</v>
      </c>
      <c r="F6073" s="15">
        <v>0</v>
      </c>
      <c r="G6073" s="15">
        <v>0</v>
      </c>
      <c r="H6073" s="15">
        <v>0</v>
      </c>
      <c r="I6073" s="15">
        <v>-1068.75</v>
      </c>
      <c r="J6073" s="15">
        <v>1068.75</v>
      </c>
      <c r="K6073" s="16">
        <v>0</v>
      </c>
      <c r="L6073" s="13" t="s">
        <v>239</v>
      </c>
    </row>
    <row r="6074" spans="1:12" ht="24">
      <c r="A6074" s="13" t="s">
        <v>3232</v>
      </c>
      <c r="B6074" s="14">
        <v>45847</v>
      </c>
      <c r="C6074" s="13" t="s">
        <v>71</v>
      </c>
      <c r="D6074" s="13" t="s">
        <v>70</v>
      </c>
      <c r="E6074" s="13" t="s">
        <v>24</v>
      </c>
      <c r="F6074" s="15">
        <v>0</v>
      </c>
      <c r="G6074" s="15">
        <v>0</v>
      </c>
      <c r="H6074" s="15">
        <v>0</v>
      </c>
      <c r="I6074" s="15">
        <v>797.84</v>
      </c>
      <c r="J6074" s="15">
        <v>-797.84</v>
      </c>
      <c r="K6074" s="16">
        <v>0</v>
      </c>
      <c r="L6074" s="13" t="s">
        <v>243</v>
      </c>
    </row>
    <row r="6075" spans="1:12" ht="36">
      <c r="A6075" s="13" t="s">
        <v>5322</v>
      </c>
      <c r="B6075" s="14">
        <v>45847</v>
      </c>
      <c r="C6075" s="13" t="s">
        <v>2736</v>
      </c>
      <c r="D6075" s="13" t="s">
        <v>70</v>
      </c>
      <c r="E6075" s="13" t="s">
        <v>24</v>
      </c>
      <c r="F6075" s="15">
        <v>0</v>
      </c>
      <c r="G6075" s="15">
        <v>0</v>
      </c>
      <c r="H6075" s="15">
        <v>0</v>
      </c>
      <c r="I6075" s="15">
        <v>1101.5</v>
      </c>
      <c r="J6075" s="15">
        <v>-1101.5</v>
      </c>
      <c r="K6075" s="16">
        <v>0</v>
      </c>
      <c r="L6075" s="13" t="s">
        <v>70</v>
      </c>
    </row>
    <row r="6076" spans="1:12" ht="24">
      <c r="A6076" s="13" t="s">
        <v>5042</v>
      </c>
      <c r="B6076" s="14">
        <v>45847</v>
      </c>
      <c r="C6076" s="13" t="s">
        <v>1854</v>
      </c>
      <c r="D6076" s="13" t="s">
        <v>70</v>
      </c>
      <c r="E6076" s="13" t="s">
        <v>24</v>
      </c>
      <c r="F6076" s="15">
        <v>0</v>
      </c>
      <c r="G6076" s="15">
        <v>0</v>
      </c>
      <c r="H6076" s="15">
        <v>0</v>
      </c>
      <c r="I6076" s="15">
        <v>27.68</v>
      </c>
      <c r="J6076" s="15">
        <v>-27.68</v>
      </c>
      <c r="K6076" s="16">
        <v>0</v>
      </c>
      <c r="L6076" s="13" t="s">
        <v>243</v>
      </c>
    </row>
    <row r="6077" spans="1:12" ht="24">
      <c r="A6077" s="13" t="s">
        <v>2940</v>
      </c>
      <c r="B6077" s="14">
        <v>45847</v>
      </c>
      <c r="C6077" s="13" t="s">
        <v>1539</v>
      </c>
      <c r="D6077" s="13" t="s">
        <v>45</v>
      </c>
      <c r="E6077" s="13" t="s">
        <v>24</v>
      </c>
      <c r="F6077" s="15">
        <v>0</v>
      </c>
      <c r="G6077" s="15">
        <v>0</v>
      </c>
      <c r="H6077" s="15">
        <v>0</v>
      </c>
      <c r="I6077" s="15">
        <v>355.2</v>
      </c>
      <c r="J6077" s="15">
        <v>-355.2</v>
      </c>
      <c r="K6077" s="16">
        <v>0</v>
      </c>
      <c r="L6077" s="13" t="s">
        <v>241</v>
      </c>
    </row>
    <row r="6078" spans="1:12" ht="24">
      <c r="A6078" s="13" t="s">
        <v>4435</v>
      </c>
      <c r="B6078" s="14">
        <v>45847</v>
      </c>
      <c r="C6078" s="13" t="s">
        <v>118</v>
      </c>
      <c r="D6078" s="13" t="s">
        <v>117</v>
      </c>
      <c r="E6078" s="13" t="s">
        <v>33</v>
      </c>
      <c r="F6078" s="15">
        <v>0</v>
      </c>
      <c r="G6078" s="15">
        <v>0</v>
      </c>
      <c r="H6078" s="15">
        <v>0</v>
      </c>
      <c r="I6078" s="15">
        <v>-6</v>
      </c>
      <c r="J6078" s="15">
        <v>6</v>
      </c>
      <c r="K6078" s="16">
        <v>0</v>
      </c>
      <c r="L6078" s="13" t="s">
        <v>117</v>
      </c>
    </row>
    <row r="6079" spans="1:12" ht="24">
      <c r="A6079" s="13" t="s">
        <v>4135</v>
      </c>
      <c r="B6079" s="14">
        <v>45847</v>
      </c>
      <c r="C6079" s="13" t="s">
        <v>3405</v>
      </c>
      <c r="D6079" s="13" t="s">
        <v>371</v>
      </c>
      <c r="E6079" s="13" t="s">
        <v>24</v>
      </c>
      <c r="F6079" s="15">
        <v>0</v>
      </c>
      <c r="G6079" s="15">
        <v>0</v>
      </c>
      <c r="H6079" s="15">
        <v>0</v>
      </c>
      <c r="I6079" s="15">
        <v>1294.1500000000001</v>
      </c>
      <c r="J6079" s="15">
        <v>-1294.1500000000001</v>
      </c>
      <c r="K6079" s="16">
        <v>0</v>
      </c>
      <c r="L6079" s="13" t="s">
        <v>113</v>
      </c>
    </row>
    <row r="6080" spans="1:12" ht="24">
      <c r="A6080" s="13" t="s">
        <v>5323</v>
      </c>
      <c r="B6080" s="14">
        <v>45847</v>
      </c>
      <c r="C6080" s="13" t="s">
        <v>146</v>
      </c>
      <c r="D6080" s="13" t="s">
        <v>76</v>
      </c>
      <c r="E6080" s="13" t="s">
        <v>18</v>
      </c>
      <c r="F6080" s="15">
        <v>30910</v>
      </c>
      <c r="G6080" s="15">
        <v>0</v>
      </c>
      <c r="H6080" s="15">
        <v>30910</v>
      </c>
      <c r="I6080" s="15">
        <v>23809.11</v>
      </c>
      <c r="J6080" s="15">
        <v>7100.89</v>
      </c>
      <c r="K6080" s="16">
        <v>0.22972792</v>
      </c>
      <c r="L6080" s="13" t="s">
        <v>1738</v>
      </c>
    </row>
    <row r="6081" spans="1:12">
      <c r="A6081" s="13" t="s">
        <v>5274</v>
      </c>
      <c r="B6081" s="14">
        <v>45847</v>
      </c>
      <c r="C6081" s="13" t="s">
        <v>3346</v>
      </c>
      <c r="D6081" s="13" t="s">
        <v>68</v>
      </c>
      <c r="E6081" s="13" t="s">
        <v>18</v>
      </c>
      <c r="F6081" s="15">
        <v>0</v>
      </c>
      <c r="G6081" s="15">
        <v>375.35</v>
      </c>
      <c r="H6081" s="15">
        <v>375.35</v>
      </c>
      <c r="I6081" s="15">
        <v>355.23</v>
      </c>
      <c r="J6081" s="15">
        <v>20.12</v>
      </c>
      <c r="K6081" s="16">
        <v>5.36033E-2</v>
      </c>
      <c r="L6081" s="13" t="s">
        <v>181</v>
      </c>
    </row>
    <row r="6082" spans="1:12">
      <c r="A6082" s="13" t="s">
        <v>5324</v>
      </c>
      <c r="B6082" s="14">
        <v>45847</v>
      </c>
      <c r="C6082" s="13" t="s">
        <v>21</v>
      </c>
      <c r="D6082" s="13" t="s">
        <v>20</v>
      </c>
      <c r="E6082" s="13" t="s">
        <v>24</v>
      </c>
      <c r="F6082" s="15">
        <v>7857.5</v>
      </c>
      <c r="G6082" s="15">
        <v>0</v>
      </c>
      <c r="H6082" s="15">
        <v>7857.5</v>
      </c>
      <c r="I6082" s="15">
        <v>6292</v>
      </c>
      <c r="J6082" s="15">
        <v>1565.5</v>
      </c>
      <c r="K6082" s="16">
        <v>0.19923640000000001</v>
      </c>
      <c r="L6082" s="13" t="s">
        <v>20</v>
      </c>
    </row>
    <row r="6083" spans="1:12">
      <c r="A6083" s="13" t="s">
        <v>5325</v>
      </c>
      <c r="B6083" s="14">
        <v>45847</v>
      </c>
      <c r="C6083" s="13" t="s">
        <v>21</v>
      </c>
      <c r="D6083" s="13" t="s">
        <v>20</v>
      </c>
      <c r="E6083" s="13" t="s">
        <v>24</v>
      </c>
      <c r="F6083" s="15">
        <v>7857.5</v>
      </c>
      <c r="G6083" s="15">
        <v>0</v>
      </c>
      <c r="H6083" s="15">
        <v>7857.5</v>
      </c>
      <c r="I6083" s="15">
        <v>6286</v>
      </c>
      <c r="J6083" s="15">
        <v>1571.5</v>
      </c>
      <c r="K6083" s="16">
        <v>0.2</v>
      </c>
      <c r="L6083" s="13" t="s">
        <v>20</v>
      </c>
    </row>
    <row r="6084" spans="1:12" ht="36">
      <c r="A6084" s="13" t="s">
        <v>5169</v>
      </c>
      <c r="B6084" s="14">
        <v>45847</v>
      </c>
      <c r="C6084" s="13" t="s">
        <v>121</v>
      </c>
      <c r="D6084" s="13" t="s">
        <v>120</v>
      </c>
      <c r="E6084" s="13" t="s">
        <v>24</v>
      </c>
      <c r="F6084" s="15">
        <v>0</v>
      </c>
      <c r="G6084" s="15">
        <v>0</v>
      </c>
      <c r="H6084" s="15">
        <v>0</v>
      </c>
      <c r="I6084" s="15">
        <v>-1274.8800000000001</v>
      </c>
      <c r="J6084" s="15">
        <v>1274.8800000000001</v>
      </c>
      <c r="K6084" s="16">
        <v>0</v>
      </c>
      <c r="L6084" s="13" t="s">
        <v>2753</v>
      </c>
    </row>
    <row r="6085" spans="1:12">
      <c r="A6085" s="13" t="s">
        <v>5276</v>
      </c>
      <c r="B6085" s="14">
        <v>45847</v>
      </c>
      <c r="C6085" s="13" t="s">
        <v>3565</v>
      </c>
      <c r="D6085" s="13" t="s">
        <v>76</v>
      </c>
      <c r="E6085" s="13" t="s">
        <v>18</v>
      </c>
      <c r="F6085" s="15">
        <v>0</v>
      </c>
      <c r="G6085" s="15">
        <v>0</v>
      </c>
      <c r="H6085" s="15">
        <v>0</v>
      </c>
      <c r="I6085" s="15">
        <v>-86.5</v>
      </c>
      <c r="J6085" s="15">
        <v>86.5</v>
      </c>
      <c r="K6085" s="16">
        <v>0</v>
      </c>
      <c r="L6085" s="13" t="s">
        <v>1902</v>
      </c>
    </row>
    <row r="6086" spans="1:12" ht="36">
      <c r="A6086" s="13" t="s">
        <v>5253</v>
      </c>
      <c r="B6086" s="14">
        <v>45847</v>
      </c>
      <c r="C6086" s="13" t="s">
        <v>152</v>
      </c>
      <c r="D6086" s="13" t="s">
        <v>113</v>
      </c>
      <c r="E6086" s="13" t="s">
        <v>24</v>
      </c>
      <c r="F6086" s="15">
        <v>0</v>
      </c>
      <c r="G6086" s="15">
        <v>0</v>
      </c>
      <c r="H6086" s="15">
        <v>0</v>
      </c>
      <c r="I6086" s="15">
        <v>5</v>
      </c>
      <c r="J6086" s="15">
        <v>-5</v>
      </c>
      <c r="K6086" s="16">
        <v>0</v>
      </c>
      <c r="L6086" s="13" t="s">
        <v>113</v>
      </c>
    </row>
    <row r="6087" spans="1:12">
      <c r="A6087" s="13" t="s">
        <v>5216</v>
      </c>
      <c r="B6087" s="14">
        <v>45847</v>
      </c>
      <c r="C6087" s="13" t="s">
        <v>21</v>
      </c>
      <c r="D6087" s="13" t="s">
        <v>20</v>
      </c>
      <c r="E6087" s="13" t="s">
        <v>24</v>
      </c>
      <c r="F6087" s="15">
        <v>0</v>
      </c>
      <c r="G6087" s="15">
        <v>0</v>
      </c>
      <c r="H6087" s="15">
        <v>0</v>
      </c>
      <c r="I6087" s="15">
        <v>15313.1</v>
      </c>
      <c r="J6087" s="15">
        <v>-15313.1</v>
      </c>
      <c r="K6087" s="16">
        <v>0</v>
      </c>
      <c r="L6087" s="13" t="s">
        <v>20</v>
      </c>
    </row>
    <row r="6088" spans="1:12">
      <c r="A6088" s="13" t="s">
        <v>5326</v>
      </c>
      <c r="B6088" s="14">
        <v>45847</v>
      </c>
      <c r="C6088" s="13" t="s">
        <v>5327</v>
      </c>
      <c r="D6088" s="13" t="s">
        <v>120</v>
      </c>
      <c r="E6088" s="13" t="s">
        <v>24</v>
      </c>
      <c r="F6088" s="15">
        <v>799.5</v>
      </c>
      <c r="G6088" s="15">
        <v>0</v>
      </c>
      <c r="H6088" s="15">
        <v>799.5</v>
      </c>
      <c r="I6088" s="15">
        <v>606.79999999999995</v>
      </c>
      <c r="J6088" s="15">
        <v>192.7</v>
      </c>
      <c r="K6088" s="16">
        <v>0.24102564000000001</v>
      </c>
      <c r="L6088" s="13" t="s">
        <v>120</v>
      </c>
    </row>
    <row r="6089" spans="1:12" ht="36">
      <c r="A6089" s="13" t="s">
        <v>5328</v>
      </c>
      <c r="B6089" s="14">
        <v>45847</v>
      </c>
      <c r="C6089" s="13" t="s">
        <v>3887</v>
      </c>
      <c r="D6089" s="13" t="s">
        <v>20</v>
      </c>
      <c r="E6089" s="13" t="s">
        <v>24</v>
      </c>
      <c r="F6089" s="15">
        <v>1651</v>
      </c>
      <c r="G6089" s="15">
        <v>0</v>
      </c>
      <c r="H6089" s="15">
        <v>1651</v>
      </c>
      <c r="I6089" s="15">
        <v>1266.4000000000001</v>
      </c>
      <c r="J6089" s="15">
        <v>384.6</v>
      </c>
      <c r="K6089" s="16">
        <v>0.23294972999999999</v>
      </c>
      <c r="L6089" s="13" t="s">
        <v>20</v>
      </c>
    </row>
    <row r="6090" spans="1:12" ht="36">
      <c r="A6090" s="13" t="s">
        <v>5329</v>
      </c>
      <c r="B6090" s="14">
        <v>45847</v>
      </c>
      <c r="C6090" s="13" t="s">
        <v>3887</v>
      </c>
      <c r="D6090" s="13" t="s">
        <v>20</v>
      </c>
      <c r="E6090" s="13" t="s">
        <v>24</v>
      </c>
      <c r="F6090" s="15">
        <v>1651</v>
      </c>
      <c r="G6090" s="15">
        <v>0</v>
      </c>
      <c r="H6090" s="15">
        <v>1651</v>
      </c>
      <c r="I6090" s="15">
        <v>1266.4000000000001</v>
      </c>
      <c r="J6090" s="15">
        <v>384.6</v>
      </c>
      <c r="K6090" s="16">
        <v>0.23294972999999999</v>
      </c>
      <c r="L6090" s="13" t="s">
        <v>20</v>
      </c>
    </row>
    <row r="6091" spans="1:12" ht="24">
      <c r="A6091" s="13" t="s">
        <v>5330</v>
      </c>
      <c r="B6091" s="14">
        <v>45847</v>
      </c>
      <c r="C6091" s="13" t="s">
        <v>143</v>
      </c>
      <c r="D6091" s="13" t="s">
        <v>15</v>
      </c>
      <c r="E6091" s="13" t="s">
        <v>18</v>
      </c>
      <c r="F6091" s="15">
        <v>362992</v>
      </c>
      <c r="G6091" s="15">
        <v>0</v>
      </c>
      <c r="H6091" s="15">
        <v>362992</v>
      </c>
      <c r="I6091" s="15">
        <v>278181.19</v>
      </c>
      <c r="J6091" s="15">
        <v>84810.81</v>
      </c>
      <c r="K6091" s="16">
        <v>0.23364373999999999</v>
      </c>
      <c r="L6091" s="13" t="s">
        <v>240</v>
      </c>
    </row>
    <row r="6092" spans="1:12" ht="24">
      <c r="A6092" s="13" t="s">
        <v>5331</v>
      </c>
      <c r="B6092" s="14">
        <v>45847</v>
      </c>
      <c r="C6092" s="13" t="s">
        <v>170</v>
      </c>
      <c r="D6092" s="13" t="s">
        <v>81</v>
      </c>
      <c r="E6092" s="13" t="s">
        <v>24</v>
      </c>
      <c r="F6092" s="15">
        <v>1440.12</v>
      </c>
      <c r="G6092" s="15">
        <v>0</v>
      </c>
      <c r="H6092" s="15">
        <v>1440.12</v>
      </c>
      <c r="I6092" s="15">
        <v>1095.1600000000001</v>
      </c>
      <c r="J6092" s="15">
        <v>344.96</v>
      </c>
      <c r="K6092" s="16">
        <v>0.23953558999999999</v>
      </c>
      <c r="L6092" s="13" t="s">
        <v>247</v>
      </c>
    </row>
    <row r="6093" spans="1:12" ht="24">
      <c r="A6093" s="13" t="s">
        <v>5332</v>
      </c>
      <c r="B6093" s="14">
        <v>45847</v>
      </c>
      <c r="C6093" s="13" t="s">
        <v>21</v>
      </c>
      <c r="D6093" s="13" t="s">
        <v>20</v>
      </c>
      <c r="E6093" s="13" t="s">
        <v>24</v>
      </c>
      <c r="F6093" s="15">
        <v>31073.03</v>
      </c>
      <c r="G6093" s="15">
        <v>0</v>
      </c>
      <c r="H6093" s="15">
        <v>31073.03</v>
      </c>
      <c r="I6093" s="15">
        <v>24608.75</v>
      </c>
      <c r="J6093" s="15">
        <v>6464.28</v>
      </c>
      <c r="K6093" s="16">
        <v>0.20803506999999999</v>
      </c>
      <c r="L6093" s="13" t="s">
        <v>4071</v>
      </c>
    </row>
    <row r="6094" spans="1:12" ht="36">
      <c r="A6094" s="13" t="s">
        <v>5333</v>
      </c>
      <c r="B6094" s="14">
        <v>45847</v>
      </c>
      <c r="C6094" s="13" t="s">
        <v>3887</v>
      </c>
      <c r="D6094" s="13" t="s">
        <v>20</v>
      </c>
      <c r="E6094" s="13" t="s">
        <v>24</v>
      </c>
      <c r="F6094" s="15">
        <v>1651</v>
      </c>
      <c r="G6094" s="15">
        <v>0</v>
      </c>
      <c r="H6094" s="15">
        <v>1651</v>
      </c>
      <c r="I6094" s="15">
        <v>1183.4000000000001</v>
      </c>
      <c r="J6094" s="15">
        <v>467.6</v>
      </c>
      <c r="K6094" s="16">
        <v>0.28322228999999999</v>
      </c>
      <c r="L6094" s="13" t="s">
        <v>20</v>
      </c>
    </row>
    <row r="6095" spans="1:12" ht="36">
      <c r="A6095" s="13" t="s">
        <v>5334</v>
      </c>
      <c r="B6095" s="14">
        <v>45847</v>
      </c>
      <c r="C6095" s="13" t="s">
        <v>3887</v>
      </c>
      <c r="D6095" s="13" t="s">
        <v>20</v>
      </c>
      <c r="E6095" s="13" t="s">
        <v>24</v>
      </c>
      <c r="F6095" s="15">
        <v>1514.18</v>
      </c>
      <c r="G6095" s="15">
        <v>0</v>
      </c>
      <c r="H6095" s="15">
        <v>1514.18</v>
      </c>
      <c r="I6095" s="15">
        <v>1169</v>
      </c>
      <c r="J6095" s="15">
        <v>345.18</v>
      </c>
      <c r="K6095" s="16">
        <v>0.22796496999999999</v>
      </c>
      <c r="L6095" s="13" t="s">
        <v>20</v>
      </c>
    </row>
    <row r="6096" spans="1:12" ht="36">
      <c r="A6096" s="13" t="s">
        <v>5335</v>
      </c>
      <c r="B6096" s="14">
        <v>45847</v>
      </c>
      <c r="C6096" s="13" t="s">
        <v>3887</v>
      </c>
      <c r="D6096" s="13" t="s">
        <v>20</v>
      </c>
      <c r="E6096" s="13" t="s">
        <v>24</v>
      </c>
      <c r="F6096" s="15">
        <v>1651</v>
      </c>
      <c r="G6096" s="15">
        <v>0</v>
      </c>
      <c r="H6096" s="15">
        <v>1651</v>
      </c>
      <c r="I6096" s="15">
        <v>1266.4000000000001</v>
      </c>
      <c r="J6096" s="15">
        <v>384.6</v>
      </c>
      <c r="K6096" s="16">
        <v>0.23294972999999999</v>
      </c>
      <c r="L6096" s="13" t="s">
        <v>20</v>
      </c>
    </row>
    <row r="6097" spans="1:12" ht="36">
      <c r="A6097" s="13" t="s">
        <v>5336</v>
      </c>
      <c r="B6097" s="14">
        <v>45847</v>
      </c>
      <c r="C6097" s="13" t="s">
        <v>3887</v>
      </c>
      <c r="D6097" s="13" t="s">
        <v>20</v>
      </c>
      <c r="E6097" s="13" t="s">
        <v>24</v>
      </c>
      <c r="F6097" s="15">
        <v>2172.1999999999998</v>
      </c>
      <c r="G6097" s="15">
        <v>0</v>
      </c>
      <c r="H6097" s="15">
        <v>2172.1999999999998</v>
      </c>
      <c r="I6097" s="15">
        <v>1676.26</v>
      </c>
      <c r="J6097" s="15">
        <v>495.94</v>
      </c>
      <c r="K6097" s="16">
        <v>0.22831230999999999</v>
      </c>
      <c r="L6097" s="13" t="s">
        <v>20</v>
      </c>
    </row>
    <row r="6098" spans="1:12">
      <c r="A6098" s="13" t="s">
        <v>5337</v>
      </c>
      <c r="B6098" s="14">
        <v>45847</v>
      </c>
      <c r="C6098" s="13" t="s">
        <v>21</v>
      </c>
      <c r="D6098" s="13" t="s">
        <v>20</v>
      </c>
      <c r="E6098" s="13" t="s">
        <v>24</v>
      </c>
      <c r="F6098" s="15">
        <v>0</v>
      </c>
      <c r="G6098" s="15">
        <v>0</v>
      </c>
      <c r="H6098" s="15">
        <v>0</v>
      </c>
      <c r="I6098" s="15">
        <v>176</v>
      </c>
      <c r="J6098" s="15">
        <v>-176</v>
      </c>
      <c r="K6098" s="16">
        <v>0</v>
      </c>
      <c r="L6098" s="13" t="s">
        <v>20</v>
      </c>
    </row>
    <row r="6099" spans="1:12" ht="24">
      <c r="A6099" s="13" t="s">
        <v>482</v>
      </c>
      <c r="B6099" s="14">
        <v>45847</v>
      </c>
      <c r="C6099" s="13" t="s">
        <v>273</v>
      </c>
      <c r="D6099" s="13" t="s">
        <v>76</v>
      </c>
      <c r="E6099" s="13" t="s">
        <v>18</v>
      </c>
      <c r="F6099" s="15">
        <v>0</v>
      </c>
      <c r="G6099" s="15">
        <v>0</v>
      </c>
      <c r="H6099" s="15">
        <v>0</v>
      </c>
      <c r="I6099" s="15">
        <v>20235.57</v>
      </c>
      <c r="J6099" s="15">
        <v>-20235.57</v>
      </c>
      <c r="K6099" s="16">
        <v>0</v>
      </c>
      <c r="L6099" s="13" t="s">
        <v>4201</v>
      </c>
    </row>
    <row r="6100" spans="1:12" ht="36">
      <c r="A6100" s="13" t="s">
        <v>1293</v>
      </c>
      <c r="B6100" s="14">
        <v>45847</v>
      </c>
      <c r="C6100" s="13" t="s">
        <v>3887</v>
      </c>
      <c r="D6100" s="13" t="s">
        <v>20</v>
      </c>
      <c r="E6100" s="13" t="s">
        <v>24</v>
      </c>
      <c r="F6100" s="15">
        <v>0</v>
      </c>
      <c r="G6100" s="15">
        <v>0</v>
      </c>
      <c r="H6100" s="15">
        <v>0</v>
      </c>
      <c r="I6100" s="15">
        <v>368.3</v>
      </c>
      <c r="J6100" s="15">
        <v>-368.3</v>
      </c>
      <c r="K6100" s="16">
        <v>0</v>
      </c>
      <c r="L6100" s="13" t="s">
        <v>20</v>
      </c>
    </row>
    <row r="6101" spans="1:12" ht="36">
      <c r="A6101" s="13" t="s">
        <v>2840</v>
      </c>
      <c r="B6101" s="14">
        <v>45847</v>
      </c>
      <c r="C6101" s="13" t="s">
        <v>2108</v>
      </c>
      <c r="D6101" s="13" t="s">
        <v>59</v>
      </c>
      <c r="E6101" s="13" t="s">
        <v>18</v>
      </c>
      <c r="F6101" s="15">
        <v>0</v>
      </c>
      <c r="G6101" s="15">
        <v>0</v>
      </c>
      <c r="H6101" s="15">
        <v>0</v>
      </c>
      <c r="I6101" s="15">
        <v>-1.77</v>
      </c>
      <c r="J6101" s="15">
        <v>1.77</v>
      </c>
      <c r="K6101" s="16">
        <v>0</v>
      </c>
      <c r="L6101" s="13" t="s">
        <v>4201</v>
      </c>
    </row>
    <row r="6102" spans="1:12" ht="36">
      <c r="A6102" s="13" t="s">
        <v>2487</v>
      </c>
      <c r="B6102" s="14">
        <v>45847</v>
      </c>
      <c r="C6102" s="13" t="s">
        <v>473</v>
      </c>
      <c r="D6102" s="13" t="s">
        <v>45</v>
      </c>
      <c r="E6102" s="13" t="s">
        <v>33</v>
      </c>
      <c r="F6102" s="15">
        <v>0</v>
      </c>
      <c r="G6102" s="15">
        <v>0</v>
      </c>
      <c r="H6102" s="15">
        <v>0</v>
      </c>
      <c r="I6102" s="15">
        <v>316.14</v>
      </c>
      <c r="J6102" s="15">
        <v>-316.14</v>
      </c>
      <c r="K6102" s="16">
        <v>0</v>
      </c>
      <c r="L6102" s="13" t="s">
        <v>77</v>
      </c>
    </row>
    <row r="6103" spans="1:12">
      <c r="A6103" s="13" t="s">
        <v>5211</v>
      </c>
      <c r="B6103" s="14">
        <v>45847</v>
      </c>
      <c r="C6103" s="13" t="s">
        <v>221</v>
      </c>
      <c r="D6103" s="13" t="s">
        <v>45</v>
      </c>
      <c r="E6103" s="13" t="s">
        <v>24</v>
      </c>
      <c r="F6103" s="15">
        <v>0</v>
      </c>
      <c r="G6103" s="15">
        <v>0</v>
      </c>
      <c r="H6103" s="15">
        <v>0</v>
      </c>
      <c r="I6103" s="15">
        <v>-0.25</v>
      </c>
      <c r="J6103" s="15">
        <v>0.25</v>
      </c>
      <c r="K6103" s="16">
        <v>0</v>
      </c>
      <c r="L6103" s="13" t="s">
        <v>241</v>
      </c>
    </row>
    <row r="6104" spans="1:12">
      <c r="A6104" s="13" t="s">
        <v>5338</v>
      </c>
      <c r="B6104" s="14">
        <v>45847</v>
      </c>
      <c r="C6104" s="13" t="s">
        <v>60</v>
      </c>
      <c r="D6104" s="13" t="s">
        <v>59</v>
      </c>
      <c r="E6104" s="13" t="s">
        <v>18</v>
      </c>
      <c r="F6104" s="15">
        <v>71219.679999999993</v>
      </c>
      <c r="G6104" s="15">
        <v>0</v>
      </c>
      <c r="H6104" s="15">
        <v>71219.679999999993</v>
      </c>
      <c r="I6104" s="15">
        <v>58569.47</v>
      </c>
      <c r="J6104" s="15">
        <v>12650.21</v>
      </c>
      <c r="K6104" s="16">
        <v>0.17762238999999999</v>
      </c>
      <c r="L6104" s="13" t="s">
        <v>181</v>
      </c>
    </row>
    <row r="6105" spans="1:12" ht="36">
      <c r="A6105" s="13" t="s">
        <v>3329</v>
      </c>
      <c r="B6105" s="14">
        <v>45847</v>
      </c>
      <c r="C6105" s="13" t="s">
        <v>3887</v>
      </c>
      <c r="D6105" s="13" t="s">
        <v>20</v>
      </c>
      <c r="E6105" s="13" t="s">
        <v>24</v>
      </c>
      <c r="F6105" s="15">
        <v>0</v>
      </c>
      <c r="G6105" s="15">
        <v>0</v>
      </c>
      <c r="H6105" s="15">
        <v>0</v>
      </c>
      <c r="I6105" s="15">
        <v>50</v>
      </c>
      <c r="J6105" s="15">
        <v>-50</v>
      </c>
      <c r="K6105" s="16">
        <v>0</v>
      </c>
      <c r="L6105" s="13" t="s">
        <v>20</v>
      </c>
    </row>
    <row r="6106" spans="1:12" ht="24">
      <c r="A6106" s="13" t="s">
        <v>4048</v>
      </c>
      <c r="B6106" s="14">
        <v>45847</v>
      </c>
      <c r="C6106" s="13" t="s">
        <v>273</v>
      </c>
      <c r="D6106" s="13" t="s">
        <v>76</v>
      </c>
      <c r="E6106" s="13" t="s">
        <v>18</v>
      </c>
      <c r="F6106" s="15">
        <v>0</v>
      </c>
      <c r="G6106" s="15">
        <v>0</v>
      </c>
      <c r="H6106" s="15">
        <v>0</v>
      </c>
      <c r="I6106" s="15">
        <v>1100</v>
      </c>
      <c r="J6106" s="15">
        <v>-1100</v>
      </c>
      <c r="K6106" s="16">
        <v>0</v>
      </c>
      <c r="L6106" s="13" t="s">
        <v>272</v>
      </c>
    </row>
    <row r="6107" spans="1:12">
      <c r="A6107" s="13" t="s">
        <v>5313</v>
      </c>
      <c r="B6107" s="14">
        <v>45847</v>
      </c>
      <c r="C6107" s="13" t="s">
        <v>658</v>
      </c>
      <c r="D6107" s="13" t="s">
        <v>59</v>
      </c>
      <c r="E6107" s="13" t="s">
        <v>18</v>
      </c>
      <c r="F6107" s="15">
        <v>0</v>
      </c>
      <c r="G6107" s="15">
        <v>0</v>
      </c>
      <c r="H6107" s="15">
        <v>0</v>
      </c>
      <c r="I6107" s="15">
        <v>-88.2</v>
      </c>
      <c r="J6107" s="15">
        <v>88.2</v>
      </c>
      <c r="K6107" s="16">
        <v>0</v>
      </c>
      <c r="L6107" s="13" t="s">
        <v>2166</v>
      </c>
    </row>
    <row r="6108" spans="1:12" ht="24">
      <c r="A6108" s="13" t="s">
        <v>5285</v>
      </c>
      <c r="B6108" s="14">
        <v>45847</v>
      </c>
      <c r="C6108" s="13" t="s">
        <v>296</v>
      </c>
      <c r="D6108" s="13" t="s">
        <v>15</v>
      </c>
      <c r="E6108" s="13" t="s">
        <v>18</v>
      </c>
      <c r="F6108" s="15">
        <v>0</v>
      </c>
      <c r="G6108" s="15">
        <v>0</v>
      </c>
      <c r="H6108" s="15">
        <v>0</v>
      </c>
      <c r="I6108" s="15">
        <v>0.91</v>
      </c>
      <c r="J6108" s="15">
        <v>-0.91</v>
      </c>
      <c r="K6108" s="16">
        <v>0</v>
      </c>
      <c r="L6108" s="13" t="s">
        <v>80</v>
      </c>
    </row>
    <row r="6109" spans="1:12" ht="36">
      <c r="A6109" s="13" t="s">
        <v>5302</v>
      </c>
      <c r="B6109" s="14">
        <v>45847</v>
      </c>
      <c r="C6109" s="13" t="s">
        <v>3887</v>
      </c>
      <c r="D6109" s="13" t="s">
        <v>20</v>
      </c>
      <c r="E6109" s="13" t="s">
        <v>24</v>
      </c>
      <c r="F6109" s="15">
        <v>0</v>
      </c>
      <c r="G6109" s="15">
        <v>0</v>
      </c>
      <c r="H6109" s="15">
        <v>0</v>
      </c>
      <c r="I6109" s="15">
        <v>-81.760000000000005</v>
      </c>
      <c r="J6109" s="15">
        <v>81.760000000000005</v>
      </c>
      <c r="K6109" s="16">
        <v>0</v>
      </c>
      <c r="L6109" s="13" t="s">
        <v>20</v>
      </c>
    </row>
    <row r="6110" spans="1:12" ht="24">
      <c r="A6110" s="13" t="s">
        <v>5286</v>
      </c>
      <c r="B6110" s="14">
        <v>45847</v>
      </c>
      <c r="C6110" s="13" t="s">
        <v>658</v>
      </c>
      <c r="D6110" s="13" t="s">
        <v>59</v>
      </c>
      <c r="E6110" s="13" t="s">
        <v>18</v>
      </c>
      <c r="F6110" s="15">
        <v>0</v>
      </c>
      <c r="G6110" s="15">
        <v>0</v>
      </c>
      <c r="H6110" s="15">
        <v>0</v>
      </c>
      <c r="I6110" s="15">
        <v>-523.29999999999995</v>
      </c>
      <c r="J6110" s="15">
        <v>523.29999999999995</v>
      </c>
      <c r="K6110" s="16">
        <v>0</v>
      </c>
      <c r="L6110" s="13" t="s">
        <v>581</v>
      </c>
    </row>
    <row r="6111" spans="1:12" ht="24">
      <c r="A6111" s="13" t="s">
        <v>5259</v>
      </c>
      <c r="B6111" s="14">
        <v>45847</v>
      </c>
      <c r="C6111" s="13" t="s">
        <v>170</v>
      </c>
      <c r="D6111" s="13" t="s">
        <v>81</v>
      </c>
      <c r="E6111" s="13" t="s">
        <v>24</v>
      </c>
      <c r="F6111" s="15">
        <v>0</v>
      </c>
      <c r="G6111" s="15">
        <v>0</v>
      </c>
      <c r="H6111" s="15">
        <v>0</v>
      </c>
      <c r="I6111" s="15">
        <v>-92.52</v>
      </c>
      <c r="J6111" s="15">
        <v>92.52</v>
      </c>
      <c r="K6111" s="16">
        <v>0</v>
      </c>
      <c r="L6111" s="13" t="s">
        <v>247</v>
      </c>
    </row>
    <row r="6112" spans="1:12" ht="36">
      <c r="A6112" s="13" t="s">
        <v>5339</v>
      </c>
      <c r="B6112" s="14">
        <v>45847</v>
      </c>
      <c r="C6112" s="13" t="s">
        <v>3887</v>
      </c>
      <c r="D6112" s="13" t="s">
        <v>20</v>
      </c>
      <c r="E6112" s="13" t="s">
        <v>24</v>
      </c>
      <c r="F6112" s="15">
        <v>2284.98</v>
      </c>
      <c r="G6112" s="15">
        <v>0</v>
      </c>
      <c r="H6112" s="15">
        <v>2284.98</v>
      </c>
      <c r="I6112" s="15">
        <v>1774.26</v>
      </c>
      <c r="J6112" s="15">
        <v>510.72</v>
      </c>
      <c r="K6112" s="16">
        <v>0.22351180000000001</v>
      </c>
      <c r="L6112" s="13" t="s">
        <v>20</v>
      </c>
    </row>
    <row r="6113" spans="1:12" ht="36">
      <c r="A6113" s="13" t="s">
        <v>5340</v>
      </c>
      <c r="B6113" s="14">
        <v>45847</v>
      </c>
      <c r="C6113" s="13" t="s">
        <v>3887</v>
      </c>
      <c r="D6113" s="13" t="s">
        <v>20</v>
      </c>
      <c r="E6113" s="13" t="s">
        <v>24</v>
      </c>
      <c r="F6113" s="15">
        <v>2228.4299999999998</v>
      </c>
      <c r="G6113" s="15">
        <v>0</v>
      </c>
      <c r="H6113" s="15">
        <v>2228.4299999999998</v>
      </c>
      <c r="I6113" s="15">
        <v>1725.76</v>
      </c>
      <c r="J6113" s="15">
        <v>502.67</v>
      </c>
      <c r="K6113" s="16">
        <v>0.22557136999999999</v>
      </c>
      <c r="L6113" s="13" t="s">
        <v>20</v>
      </c>
    </row>
    <row r="6114" spans="1:12" ht="36">
      <c r="A6114" s="13" t="s">
        <v>5341</v>
      </c>
      <c r="B6114" s="14">
        <v>45847</v>
      </c>
      <c r="C6114" s="13" t="s">
        <v>3887</v>
      </c>
      <c r="D6114" s="13" t="s">
        <v>20</v>
      </c>
      <c r="E6114" s="13" t="s">
        <v>24</v>
      </c>
      <c r="F6114" s="15">
        <v>1651</v>
      </c>
      <c r="G6114" s="15">
        <v>0</v>
      </c>
      <c r="H6114" s="15">
        <v>1651</v>
      </c>
      <c r="I6114" s="15">
        <v>1396.4</v>
      </c>
      <c r="J6114" s="15">
        <v>254.6</v>
      </c>
      <c r="K6114" s="16">
        <v>0.15420956999999999</v>
      </c>
      <c r="L6114" s="13" t="s">
        <v>20</v>
      </c>
    </row>
    <row r="6115" spans="1:12" ht="36">
      <c r="A6115" s="13" t="s">
        <v>5342</v>
      </c>
      <c r="B6115" s="14">
        <v>45847</v>
      </c>
      <c r="C6115" s="13" t="s">
        <v>3887</v>
      </c>
      <c r="D6115" s="13" t="s">
        <v>20</v>
      </c>
      <c r="E6115" s="13" t="s">
        <v>24</v>
      </c>
      <c r="F6115" s="15">
        <v>1514.18</v>
      </c>
      <c r="G6115" s="15">
        <v>0</v>
      </c>
      <c r="H6115" s="15">
        <v>1514.18</v>
      </c>
      <c r="I6115" s="15">
        <v>1169</v>
      </c>
      <c r="J6115" s="15">
        <v>345.18</v>
      </c>
      <c r="K6115" s="16">
        <v>0.22796496999999999</v>
      </c>
      <c r="L6115" s="13" t="s">
        <v>20</v>
      </c>
    </row>
    <row r="6116" spans="1:12">
      <c r="A6116" s="13" t="s">
        <v>5343</v>
      </c>
      <c r="B6116" s="14">
        <v>45847</v>
      </c>
      <c r="C6116" s="13" t="s">
        <v>279</v>
      </c>
      <c r="D6116" s="13" t="s">
        <v>15</v>
      </c>
      <c r="E6116" s="13" t="s">
        <v>18</v>
      </c>
      <c r="F6116" s="15">
        <v>2115.08</v>
      </c>
      <c r="G6116" s="15">
        <v>0</v>
      </c>
      <c r="H6116" s="15">
        <v>2115.08</v>
      </c>
      <c r="I6116" s="15">
        <v>1687.47</v>
      </c>
      <c r="J6116" s="15">
        <v>427.61</v>
      </c>
      <c r="K6116" s="16">
        <v>0.20217202000000001</v>
      </c>
      <c r="L6116" s="13" t="s">
        <v>272</v>
      </c>
    </row>
    <row r="6117" spans="1:12" ht="24">
      <c r="A6117" s="13" t="s">
        <v>5344</v>
      </c>
      <c r="B6117" s="14">
        <v>45847</v>
      </c>
      <c r="C6117" s="13" t="s">
        <v>21</v>
      </c>
      <c r="D6117" s="13" t="s">
        <v>20</v>
      </c>
      <c r="E6117" s="13" t="s">
        <v>24</v>
      </c>
      <c r="F6117" s="15">
        <v>7067.87</v>
      </c>
      <c r="G6117" s="15">
        <v>0</v>
      </c>
      <c r="H6117" s="15">
        <v>7067.87</v>
      </c>
      <c r="I6117" s="15">
        <v>5500</v>
      </c>
      <c r="J6117" s="15">
        <v>1567.87</v>
      </c>
      <c r="K6117" s="16">
        <v>0.22183062000000001</v>
      </c>
      <c r="L6117" s="13" t="s">
        <v>4071</v>
      </c>
    </row>
    <row r="6118" spans="1:12" ht="24">
      <c r="A6118" s="13" t="s">
        <v>5212</v>
      </c>
      <c r="B6118" s="14">
        <v>45848</v>
      </c>
      <c r="C6118" s="13" t="s">
        <v>143</v>
      </c>
      <c r="D6118" s="13" t="s">
        <v>15</v>
      </c>
      <c r="E6118" s="13" t="s">
        <v>18</v>
      </c>
      <c r="F6118" s="15">
        <v>0</v>
      </c>
      <c r="G6118" s="15">
        <v>0</v>
      </c>
      <c r="H6118" s="15">
        <v>0</v>
      </c>
      <c r="I6118" s="15">
        <v>-8375.7999999999993</v>
      </c>
      <c r="J6118" s="15">
        <v>8375.7999999999993</v>
      </c>
      <c r="K6118" s="16">
        <v>0</v>
      </c>
      <c r="L6118" s="13" t="s">
        <v>240</v>
      </c>
    </row>
    <row r="6119" spans="1:12" ht="24">
      <c r="A6119" s="13" t="s">
        <v>5330</v>
      </c>
      <c r="B6119" s="14">
        <v>45848</v>
      </c>
      <c r="C6119" s="13" t="s">
        <v>143</v>
      </c>
      <c r="D6119" s="13" t="s">
        <v>15</v>
      </c>
      <c r="E6119" s="13" t="s">
        <v>18</v>
      </c>
      <c r="F6119" s="15">
        <v>0</v>
      </c>
      <c r="G6119" s="15">
        <v>0</v>
      </c>
      <c r="H6119" s="15">
        <v>0</v>
      </c>
      <c r="I6119" s="15">
        <v>139.32</v>
      </c>
      <c r="J6119" s="15">
        <v>-139.32</v>
      </c>
      <c r="K6119" s="16">
        <v>0</v>
      </c>
      <c r="L6119" s="13" t="s">
        <v>240</v>
      </c>
    </row>
    <row r="6120" spans="1:12">
      <c r="A6120" s="13" t="s">
        <v>3037</v>
      </c>
      <c r="B6120" s="14">
        <v>45848</v>
      </c>
      <c r="C6120" s="13" t="s">
        <v>221</v>
      </c>
      <c r="D6120" s="13" t="s">
        <v>45</v>
      </c>
      <c r="E6120" s="13" t="s">
        <v>24</v>
      </c>
      <c r="F6120" s="15">
        <v>0</v>
      </c>
      <c r="G6120" s="15">
        <v>981</v>
      </c>
      <c r="H6120" s="15">
        <v>981</v>
      </c>
      <c r="I6120" s="15">
        <v>712.96</v>
      </c>
      <c r="J6120" s="15">
        <v>268.04000000000002</v>
      </c>
      <c r="K6120" s="16">
        <v>0.27323140000000001</v>
      </c>
      <c r="L6120" s="13" t="s">
        <v>241</v>
      </c>
    </row>
    <row r="6121" spans="1:12" ht="48">
      <c r="A6121" s="13" t="s">
        <v>3256</v>
      </c>
      <c r="B6121" s="14">
        <v>45848</v>
      </c>
      <c r="C6121" s="13" t="s">
        <v>3257</v>
      </c>
      <c r="D6121" s="13" t="s">
        <v>15</v>
      </c>
      <c r="E6121" s="13" t="s">
        <v>18</v>
      </c>
      <c r="F6121" s="15">
        <v>0</v>
      </c>
      <c r="G6121" s="15">
        <v>0</v>
      </c>
      <c r="H6121" s="15">
        <v>0</v>
      </c>
      <c r="I6121" s="15">
        <v>302.36</v>
      </c>
      <c r="J6121" s="15">
        <v>-302.36</v>
      </c>
      <c r="K6121" s="16">
        <v>0</v>
      </c>
      <c r="L6121" s="13" t="s">
        <v>240</v>
      </c>
    </row>
    <row r="6122" spans="1:12" ht="24">
      <c r="A6122" s="13" t="s">
        <v>482</v>
      </c>
      <c r="B6122" s="14">
        <v>45848</v>
      </c>
      <c r="C6122" s="13" t="s">
        <v>273</v>
      </c>
      <c r="D6122" s="13" t="s">
        <v>76</v>
      </c>
      <c r="E6122" s="13" t="s">
        <v>18</v>
      </c>
      <c r="F6122" s="15">
        <v>0</v>
      </c>
      <c r="G6122" s="15">
        <v>0</v>
      </c>
      <c r="H6122" s="15">
        <v>0</v>
      </c>
      <c r="I6122" s="15">
        <v>-24188.84</v>
      </c>
      <c r="J6122" s="15">
        <v>24188.84</v>
      </c>
      <c r="K6122" s="16">
        <v>0</v>
      </c>
      <c r="L6122" s="13" t="s">
        <v>4201</v>
      </c>
    </row>
    <row r="6123" spans="1:12" ht="36">
      <c r="A6123" s="13" t="s">
        <v>2929</v>
      </c>
      <c r="B6123" s="14">
        <v>45848</v>
      </c>
      <c r="C6123" s="13" t="s">
        <v>446</v>
      </c>
      <c r="D6123" s="13" t="s">
        <v>181</v>
      </c>
      <c r="E6123" s="13" t="s">
        <v>18</v>
      </c>
      <c r="F6123" s="15">
        <v>0</v>
      </c>
      <c r="G6123" s="15">
        <v>-4922.7700000000004</v>
      </c>
      <c r="H6123" s="15">
        <v>-4922.7700000000004</v>
      </c>
      <c r="I6123" s="15">
        <v>-351.29</v>
      </c>
      <c r="J6123" s="15">
        <v>-4571.4799999999996</v>
      </c>
      <c r="K6123" s="16">
        <v>0.92863976999999998</v>
      </c>
      <c r="L6123" s="13" t="s">
        <v>260</v>
      </c>
    </row>
    <row r="6124" spans="1:12">
      <c r="A6124" s="13" t="s">
        <v>3077</v>
      </c>
      <c r="B6124" s="14">
        <v>45848</v>
      </c>
      <c r="C6124" s="13" t="s">
        <v>224</v>
      </c>
      <c r="D6124" s="13" t="s">
        <v>76</v>
      </c>
      <c r="E6124" s="13" t="s">
        <v>18</v>
      </c>
      <c r="F6124" s="15">
        <v>0</v>
      </c>
      <c r="G6124" s="15">
        <v>0</v>
      </c>
      <c r="H6124" s="15">
        <v>0</v>
      </c>
      <c r="I6124" s="15">
        <v>-1246.1300000000001</v>
      </c>
      <c r="J6124" s="15">
        <v>1246.1300000000001</v>
      </c>
      <c r="K6124" s="16">
        <v>0</v>
      </c>
      <c r="L6124" s="13" t="s">
        <v>237</v>
      </c>
    </row>
    <row r="6125" spans="1:12" ht="36">
      <c r="A6125" s="13" t="s">
        <v>3372</v>
      </c>
      <c r="B6125" s="14">
        <v>45848</v>
      </c>
      <c r="C6125" s="13" t="s">
        <v>592</v>
      </c>
      <c r="D6125" s="13" t="s">
        <v>106</v>
      </c>
      <c r="E6125" s="13" t="s">
        <v>33</v>
      </c>
      <c r="F6125" s="15">
        <v>0</v>
      </c>
      <c r="G6125" s="15">
        <v>0</v>
      </c>
      <c r="H6125" s="15">
        <v>0</v>
      </c>
      <c r="I6125" s="15">
        <v>9.32</v>
      </c>
      <c r="J6125" s="15">
        <v>-9.32</v>
      </c>
      <c r="K6125" s="16">
        <v>0</v>
      </c>
      <c r="L6125" s="13" t="s">
        <v>142</v>
      </c>
    </row>
    <row r="6126" spans="1:12" ht="24">
      <c r="A6126" s="13" t="s">
        <v>4971</v>
      </c>
      <c r="B6126" s="14">
        <v>45848</v>
      </c>
      <c r="C6126" s="13" t="s">
        <v>676</v>
      </c>
      <c r="D6126" s="13" t="s">
        <v>106</v>
      </c>
      <c r="E6126" s="13" t="s">
        <v>33</v>
      </c>
      <c r="F6126" s="15">
        <v>0</v>
      </c>
      <c r="G6126" s="15">
        <v>457</v>
      </c>
      <c r="H6126" s="15">
        <v>457</v>
      </c>
      <c r="I6126" s="15">
        <v>395</v>
      </c>
      <c r="J6126" s="15">
        <v>62</v>
      </c>
      <c r="K6126" s="16">
        <v>0.13566739999999999</v>
      </c>
      <c r="L6126" s="13" t="s">
        <v>573</v>
      </c>
    </row>
    <row r="6127" spans="1:12" ht="24">
      <c r="A6127" s="13" t="s">
        <v>5345</v>
      </c>
      <c r="B6127" s="14">
        <v>45848</v>
      </c>
      <c r="C6127" s="13" t="s">
        <v>119</v>
      </c>
      <c r="D6127" s="13" t="s">
        <v>70</v>
      </c>
      <c r="E6127" s="13" t="s">
        <v>24</v>
      </c>
      <c r="F6127" s="15">
        <v>105447.79</v>
      </c>
      <c r="G6127" s="15">
        <v>0</v>
      </c>
      <c r="H6127" s="15">
        <v>105447.79</v>
      </c>
      <c r="I6127" s="15">
        <v>84478.87</v>
      </c>
      <c r="J6127" s="15">
        <v>20968.919999999998</v>
      </c>
      <c r="K6127" s="16">
        <v>0.19885595</v>
      </c>
      <c r="L6127" s="13" t="s">
        <v>239</v>
      </c>
    </row>
    <row r="6128" spans="1:12" ht="24">
      <c r="A6128" s="13" t="s">
        <v>4048</v>
      </c>
      <c r="B6128" s="14">
        <v>45848</v>
      </c>
      <c r="C6128" s="13" t="s">
        <v>273</v>
      </c>
      <c r="D6128" s="13" t="s">
        <v>76</v>
      </c>
      <c r="E6128" s="13" t="s">
        <v>18</v>
      </c>
      <c r="F6128" s="15">
        <v>0</v>
      </c>
      <c r="G6128" s="15">
        <v>-1144</v>
      </c>
      <c r="H6128" s="15">
        <v>-1144</v>
      </c>
      <c r="I6128" s="15">
        <v>-913.97</v>
      </c>
      <c r="J6128" s="15">
        <v>-230.03</v>
      </c>
      <c r="K6128" s="16">
        <v>0.20107517</v>
      </c>
      <c r="L6128" s="13" t="s">
        <v>272</v>
      </c>
    </row>
    <row r="6129" spans="1:12" ht="24">
      <c r="A6129" s="13" t="s">
        <v>5309</v>
      </c>
      <c r="B6129" s="14">
        <v>45848</v>
      </c>
      <c r="C6129" s="13" t="s">
        <v>507</v>
      </c>
      <c r="D6129" s="13" t="s">
        <v>45</v>
      </c>
      <c r="E6129" s="13" t="s">
        <v>33</v>
      </c>
      <c r="F6129" s="15">
        <v>0</v>
      </c>
      <c r="G6129" s="15">
        <v>0</v>
      </c>
      <c r="H6129" s="15">
        <v>0</v>
      </c>
      <c r="I6129" s="15">
        <v>-0.7</v>
      </c>
      <c r="J6129" s="15">
        <v>0.7</v>
      </c>
      <c r="K6129" s="16">
        <v>0</v>
      </c>
      <c r="L6129" s="13" t="s">
        <v>77</v>
      </c>
    </row>
    <row r="6130" spans="1:12">
      <c r="A6130" s="13" t="s">
        <v>4966</v>
      </c>
      <c r="B6130" s="14">
        <v>45848</v>
      </c>
      <c r="C6130" s="13" t="s">
        <v>21</v>
      </c>
      <c r="D6130" s="13" t="s">
        <v>20</v>
      </c>
      <c r="E6130" s="13" t="s">
        <v>24</v>
      </c>
      <c r="F6130" s="15">
        <v>0</v>
      </c>
      <c r="G6130" s="15">
        <v>0</v>
      </c>
      <c r="H6130" s="15">
        <v>0</v>
      </c>
      <c r="I6130" s="15">
        <v>29.89</v>
      </c>
      <c r="J6130" s="15">
        <v>-29.89</v>
      </c>
      <c r="K6130" s="16">
        <v>0</v>
      </c>
      <c r="L6130" s="13" t="s">
        <v>245</v>
      </c>
    </row>
    <row r="6131" spans="1:12">
      <c r="A6131" s="13" t="s">
        <v>5346</v>
      </c>
      <c r="B6131" s="14">
        <v>45848</v>
      </c>
      <c r="C6131" s="13" t="s">
        <v>279</v>
      </c>
      <c r="D6131" s="13" t="s">
        <v>15</v>
      </c>
      <c r="E6131" s="13" t="s">
        <v>18</v>
      </c>
      <c r="F6131" s="15">
        <v>5132.5</v>
      </c>
      <c r="G6131" s="15">
        <v>550</v>
      </c>
      <c r="H6131" s="15">
        <v>5682.5</v>
      </c>
      <c r="I6131" s="15">
        <v>4549.5</v>
      </c>
      <c r="J6131" s="15">
        <v>1133</v>
      </c>
      <c r="K6131" s="16">
        <v>0.19938407</v>
      </c>
      <c r="L6131" s="13" t="s">
        <v>272</v>
      </c>
    </row>
    <row r="6132" spans="1:12">
      <c r="A6132" s="13" t="s">
        <v>5347</v>
      </c>
      <c r="B6132" s="14">
        <v>45848</v>
      </c>
      <c r="C6132" s="13" t="s">
        <v>279</v>
      </c>
      <c r="D6132" s="13" t="s">
        <v>15</v>
      </c>
      <c r="E6132" s="13" t="s">
        <v>18</v>
      </c>
      <c r="F6132" s="15">
        <v>9469.9699999999993</v>
      </c>
      <c r="G6132" s="15">
        <v>0</v>
      </c>
      <c r="H6132" s="15">
        <v>9469.9699999999993</v>
      </c>
      <c r="I6132" s="15">
        <v>7622.79</v>
      </c>
      <c r="J6132" s="15">
        <v>1847.18</v>
      </c>
      <c r="K6132" s="16">
        <v>0.19505658000000001</v>
      </c>
      <c r="L6132" s="13" t="s">
        <v>272</v>
      </c>
    </row>
    <row r="6133" spans="1:12" ht="24">
      <c r="A6133" s="13" t="s">
        <v>5271</v>
      </c>
      <c r="B6133" s="14">
        <v>45848</v>
      </c>
      <c r="C6133" s="13" t="s">
        <v>279</v>
      </c>
      <c r="D6133" s="13" t="s">
        <v>15</v>
      </c>
      <c r="E6133" s="13" t="s">
        <v>18</v>
      </c>
      <c r="F6133" s="15">
        <v>0</v>
      </c>
      <c r="G6133" s="15">
        <v>-126.93</v>
      </c>
      <c r="H6133" s="15">
        <v>-126.93</v>
      </c>
      <c r="I6133" s="15">
        <v>-195.42</v>
      </c>
      <c r="J6133" s="15">
        <v>68.489999999999995</v>
      </c>
      <c r="K6133" s="16">
        <v>-0.53958874999999995</v>
      </c>
      <c r="L6133" s="13" t="s">
        <v>514</v>
      </c>
    </row>
    <row r="6134" spans="1:12">
      <c r="A6134" s="13" t="s">
        <v>5299</v>
      </c>
      <c r="B6134" s="14">
        <v>45848</v>
      </c>
      <c r="C6134" s="13" t="s">
        <v>21</v>
      </c>
      <c r="D6134" s="13" t="s">
        <v>20</v>
      </c>
      <c r="E6134" s="13" t="s">
        <v>24</v>
      </c>
      <c r="F6134" s="15">
        <v>0</v>
      </c>
      <c r="G6134" s="15">
        <v>0</v>
      </c>
      <c r="H6134" s="15">
        <v>0</v>
      </c>
      <c r="I6134" s="15">
        <v>10</v>
      </c>
      <c r="J6134" s="15">
        <v>-10</v>
      </c>
      <c r="K6134" s="16">
        <v>0</v>
      </c>
      <c r="L6134" s="13" t="s">
        <v>20</v>
      </c>
    </row>
    <row r="6135" spans="1:12">
      <c r="A6135" s="13" t="s">
        <v>5348</v>
      </c>
      <c r="B6135" s="14">
        <v>45848</v>
      </c>
      <c r="C6135" s="13" t="s">
        <v>1957</v>
      </c>
      <c r="D6135" s="13" t="s">
        <v>59</v>
      </c>
      <c r="E6135" s="13" t="s">
        <v>18</v>
      </c>
      <c r="F6135" s="15">
        <v>31864.22</v>
      </c>
      <c r="G6135" s="15">
        <v>0</v>
      </c>
      <c r="H6135" s="15">
        <v>31864.22</v>
      </c>
      <c r="I6135" s="15">
        <v>25221.53</v>
      </c>
      <c r="J6135" s="15">
        <v>6642.69</v>
      </c>
      <c r="K6135" s="16">
        <v>0.20846861999999999</v>
      </c>
      <c r="L6135" s="13" t="s">
        <v>93</v>
      </c>
    </row>
    <row r="6136" spans="1:12" ht="24">
      <c r="A6136" s="13" t="s">
        <v>5349</v>
      </c>
      <c r="B6136" s="14">
        <v>45848</v>
      </c>
      <c r="C6136" s="13" t="s">
        <v>71</v>
      </c>
      <c r="D6136" s="13" t="s">
        <v>70</v>
      </c>
      <c r="E6136" s="13" t="s">
        <v>24</v>
      </c>
      <c r="F6136" s="15">
        <v>607.84</v>
      </c>
      <c r="G6136" s="15">
        <v>0</v>
      </c>
      <c r="H6136" s="15">
        <v>607.84</v>
      </c>
      <c r="I6136" s="15">
        <v>474.13</v>
      </c>
      <c r="J6136" s="15">
        <v>133.71</v>
      </c>
      <c r="K6136" s="16">
        <v>0.21997564999999999</v>
      </c>
      <c r="L6136" s="13" t="s">
        <v>243</v>
      </c>
    </row>
    <row r="6137" spans="1:12" ht="24">
      <c r="A6137" s="13" t="s">
        <v>5290</v>
      </c>
      <c r="B6137" s="14">
        <v>45848</v>
      </c>
      <c r="C6137" s="13" t="s">
        <v>1035</v>
      </c>
      <c r="D6137" s="13" t="s">
        <v>106</v>
      </c>
      <c r="E6137" s="13" t="s">
        <v>33</v>
      </c>
      <c r="F6137" s="15">
        <v>0</v>
      </c>
      <c r="G6137" s="15">
        <v>0</v>
      </c>
      <c r="H6137" s="15">
        <v>0</v>
      </c>
      <c r="I6137" s="15">
        <v>-0.03</v>
      </c>
      <c r="J6137" s="15">
        <v>0.03</v>
      </c>
      <c r="K6137" s="16">
        <v>0</v>
      </c>
      <c r="L6137" s="13" t="s">
        <v>77</v>
      </c>
    </row>
    <row r="6138" spans="1:12">
      <c r="A6138" s="13" t="s">
        <v>5350</v>
      </c>
      <c r="B6138" s="14">
        <v>45848</v>
      </c>
      <c r="C6138" s="13" t="s">
        <v>21</v>
      </c>
      <c r="D6138" s="13" t="s">
        <v>20</v>
      </c>
      <c r="E6138" s="13" t="s">
        <v>24</v>
      </c>
      <c r="F6138" s="15">
        <v>1226</v>
      </c>
      <c r="G6138" s="15">
        <v>0</v>
      </c>
      <c r="H6138" s="15">
        <v>1226</v>
      </c>
      <c r="I6138" s="15">
        <v>865.9</v>
      </c>
      <c r="J6138" s="15">
        <v>360.1</v>
      </c>
      <c r="K6138" s="16">
        <v>0.29371941000000001</v>
      </c>
      <c r="L6138" s="13" t="s">
        <v>245</v>
      </c>
    </row>
    <row r="6139" spans="1:12">
      <c r="A6139" s="13" t="s">
        <v>5351</v>
      </c>
      <c r="B6139" s="14">
        <v>45848</v>
      </c>
      <c r="C6139" s="13" t="s">
        <v>21</v>
      </c>
      <c r="D6139" s="13" t="s">
        <v>20</v>
      </c>
      <c r="E6139" s="13" t="s">
        <v>24</v>
      </c>
      <c r="F6139" s="15">
        <v>2538.29</v>
      </c>
      <c r="G6139" s="15">
        <v>0</v>
      </c>
      <c r="H6139" s="15">
        <v>2538.29</v>
      </c>
      <c r="I6139" s="15">
        <v>2020.64</v>
      </c>
      <c r="J6139" s="15">
        <v>517.65</v>
      </c>
      <c r="K6139" s="16">
        <v>0.20393650999999999</v>
      </c>
      <c r="L6139" s="13" t="s">
        <v>2753</v>
      </c>
    </row>
    <row r="6140" spans="1:12" ht="24">
      <c r="A6140" s="13" t="s">
        <v>5352</v>
      </c>
      <c r="B6140" s="14">
        <v>45848</v>
      </c>
      <c r="C6140" s="13" t="s">
        <v>146</v>
      </c>
      <c r="D6140" s="13" t="s">
        <v>76</v>
      </c>
      <c r="E6140" s="13" t="s">
        <v>18</v>
      </c>
      <c r="F6140" s="15">
        <v>6246</v>
      </c>
      <c r="G6140" s="15">
        <v>0</v>
      </c>
      <c r="H6140" s="15">
        <v>6246</v>
      </c>
      <c r="I6140" s="15">
        <v>3905.98</v>
      </c>
      <c r="J6140" s="15">
        <v>2340.02</v>
      </c>
      <c r="K6140" s="16">
        <v>0.37464297000000002</v>
      </c>
      <c r="L6140" s="13" t="s">
        <v>1738</v>
      </c>
    </row>
    <row r="6141" spans="1:12" ht="36">
      <c r="A6141" s="13" t="s">
        <v>5353</v>
      </c>
      <c r="B6141" s="14">
        <v>45848</v>
      </c>
      <c r="C6141" s="13" t="s">
        <v>3887</v>
      </c>
      <c r="D6141" s="13" t="s">
        <v>20</v>
      </c>
      <c r="E6141" s="13" t="s">
        <v>24</v>
      </c>
      <c r="F6141" s="15">
        <v>998.02</v>
      </c>
      <c r="G6141" s="15">
        <v>0</v>
      </c>
      <c r="H6141" s="15">
        <v>998.02</v>
      </c>
      <c r="I6141" s="15">
        <v>740.26</v>
      </c>
      <c r="J6141" s="15">
        <v>257.76</v>
      </c>
      <c r="K6141" s="16">
        <v>0.25827137999999999</v>
      </c>
      <c r="L6141" s="13" t="s">
        <v>20</v>
      </c>
    </row>
    <row r="6142" spans="1:12" ht="36">
      <c r="A6142" s="13" t="s">
        <v>5354</v>
      </c>
      <c r="B6142" s="14">
        <v>45848</v>
      </c>
      <c r="C6142" s="13" t="s">
        <v>3887</v>
      </c>
      <c r="D6142" s="13" t="s">
        <v>20</v>
      </c>
      <c r="E6142" s="13" t="s">
        <v>24</v>
      </c>
      <c r="F6142" s="15">
        <v>2365.25</v>
      </c>
      <c r="G6142" s="15">
        <v>0</v>
      </c>
      <c r="H6142" s="15">
        <v>2365.25</v>
      </c>
      <c r="I6142" s="15">
        <v>1826.16</v>
      </c>
      <c r="J6142" s="15">
        <v>539.09</v>
      </c>
      <c r="K6142" s="16">
        <v>0.22792093999999999</v>
      </c>
      <c r="L6142" s="13" t="s">
        <v>20</v>
      </c>
    </row>
    <row r="6143" spans="1:12" ht="36">
      <c r="A6143" s="13" t="s">
        <v>5355</v>
      </c>
      <c r="B6143" s="14">
        <v>45848</v>
      </c>
      <c r="C6143" s="13" t="s">
        <v>2924</v>
      </c>
      <c r="D6143" s="13" t="s">
        <v>70</v>
      </c>
      <c r="E6143" s="13" t="s">
        <v>24</v>
      </c>
      <c r="F6143" s="15">
        <v>0</v>
      </c>
      <c r="G6143" s="15">
        <v>0</v>
      </c>
      <c r="H6143" s="15">
        <v>0</v>
      </c>
      <c r="I6143" s="15">
        <v>4693.75</v>
      </c>
      <c r="J6143" s="15">
        <v>-4693.75</v>
      </c>
      <c r="K6143" s="16">
        <v>0</v>
      </c>
      <c r="L6143" s="13" t="s">
        <v>243</v>
      </c>
    </row>
    <row r="6144" spans="1:12" ht="36">
      <c r="A6144" s="13" t="s">
        <v>2923</v>
      </c>
      <c r="B6144" s="14">
        <v>45848</v>
      </c>
      <c r="C6144" s="13" t="s">
        <v>2924</v>
      </c>
      <c r="D6144" s="13" t="s">
        <v>70</v>
      </c>
      <c r="E6144" s="13" t="s">
        <v>24</v>
      </c>
      <c r="F6144" s="15">
        <v>0</v>
      </c>
      <c r="G6144" s="15">
        <v>0</v>
      </c>
      <c r="H6144" s="15">
        <v>0</v>
      </c>
      <c r="I6144" s="15">
        <v>-5325</v>
      </c>
      <c r="J6144" s="15">
        <v>5325</v>
      </c>
      <c r="K6144" s="16">
        <v>0</v>
      </c>
      <c r="L6144" s="13" t="s">
        <v>243</v>
      </c>
    </row>
    <row r="6145" spans="1:12" ht="48">
      <c r="A6145" s="13" t="s">
        <v>5204</v>
      </c>
      <c r="B6145" s="14">
        <v>45848</v>
      </c>
      <c r="C6145" s="13" t="s">
        <v>3150</v>
      </c>
      <c r="D6145" s="13" t="s">
        <v>59</v>
      </c>
      <c r="E6145" s="13" t="s">
        <v>18</v>
      </c>
      <c r="F6145" s="15">
        <v>0</v>
      </c>
      <c r="G6145" s="15">
        <v>0</v>
      </c>
      <c r="H6145" s="15">
        <v>0</v>
      </c>
      <c r="I6145" s="15">
        <v>-225.59</v>
      </c>
      <c r="J6145" s="15">
        <v>225.59</v>
      </c>
      <c r="K6145" s="16">
        <v>0</v>
      </c>
      <c r="L6145" s="13" t="s">
        <v>272</v>
      </c>
    </row>
    <row r="6146" spans="1:12" ht="36">
      <c r="A6146" s="13" t="s">
        <v>5171</v>
      </c>
      <c r="B6146" s="14">
        <v>45848</v>
      </c>
      <c r="C6146" s="13" t="s">
        <v>201</v>
      </c>
      <c r="D6146" s="13" t="s">
        <v>4202</v>
      </c>
      <c r="E6146" s="13" t="s">
        <v>18</v>
      </c>
      <c r="F6146" s="15">
        <v>0</v>
      </c>
      <c r="G6146" s="15">
        <v>0</v>
      </c>
      <c r="H6146" s="15">
        <v>0</v>
      </c>
      <c r="I6146" s="15">
        <v>225</v>
      </c>
      <c r="J6146" s="15">
        <v>-225</v>
      </c>
      <c r="K6146" s="16">
        <v>0</v>
      </c>
      <c r="L6146" s="13" t="s">
        <v>4201</v>
      </c>
    </row>
    <row r="6147" spans="1:12">
      <c r="A6147" s="13" t="s">
        <v>5356</v>
      </c>
      <c r="B6147" s="14">
        <v>45848</v>
      </c>
      <c r="C6147" s="13" t="s">
        <v>21</v>
      </c>
      <c r="D6147" s="13" t="s">
        <v>20</v>
      </c>
      <c r="E6147" s="13" t="s">
        <v>24</v>
      </c>
      <c r="F6147" s="15">
        <v>18295.009999999998</v>
      </c>
      <c r="G6147" s="15">
        <v>0</v>
      </c>
      <c r="H6147" s="15">
        <v>18295.009999999998</v>
      </c>
      <c r="I6147" s="15">
        <v>14128.21</v>
      </c>
      <c r="J6147" s="15">
        <v>4166.8</v>
      </c>
      <c r="K6147" s="16">
        <v>0.22775608999999999</v>
      </c>
      <c r="L6147" s="13" t="s">
        <v>20</v>
      </c>
    </row>
    <row r="6148" spans="1:12" ht="36">
      <c r="A6148" s="13" t="s">
        <v>5357</v>
      </c>
      <c r="B6148" s="14">
        <v>45848</v>
      </c>
      <c r="C6148" s="13" t="s">
        <v>446</v>
      </c>
      <c r="D6148" s="13" t="s">
        <v>181</v>
      </c>
      <c r="E6148" s="13" t="s">
        <v>18</v>
      </c>
      <c r="F6148" s="15">
        <v>37187.35</v>
      </c>
      <c r="G6148" s="15">
        <v>0</v>
      </c>
      <c r="H6148" s="15">
        <v>37187.35</v>
      </c>
      <c r="I6148" s="15">
        <v>29953.58</v>
      </c>
      <c r="J6148" s="15">
        <v>7233.77</v>
      </c>
      <c r="K6148" s="16">
        <v>0.19452232999999999</v>
      </c>
      <c r="L6148" s="13" t="s">
        <v>581</v>
      </c>
    </row>
    <row r="6149" spans="1:12">
      <c r="A6149" s="13" t="s">
        <v>5358</v>
      </c>
      <c r="B6149" s="14">
        <v>45848</v>
      </c>
      <c r="C6149" s="13" t="s">
        <v>21</v>
      </c>
      <c r="D6149" s="13" t="s">
        <v>20</v>
      </c>
      <c r="E6149" s="13" t="s">
        <v>24</v>
      </c>
      <c r="F6149" s="15">
        <v>7040</v>
      </c>
      <c r="G6149" s="15">
        <v>0</v>
      </c>
      <c r="H6149" s="15">
        <v>7040</v>
      </c>
      <c r="I6149" s="15">
        <v>5984</v>
      </c>
      <c r="J6149" s="15">
        <v>1056</v>
      </c>
      <c r="K6149" s="16">
        <v>0.15</v>
      </c>
      <c r="L6149" s="13" t="s">
        <v>20</v>
      </c>
    </row>
    <row r="6150" spans="1:12">
      <c r="A6150" s="13" t="s">
        <v>5359</v>
      </c>
      <c r="B6150" s="14">
        <v>45848</v>
      </c>
      <c r="C6150" s="13" t="s">
        <v>21</v>
      </c>
      <c r="D6150" s="13" t="s">
        <v>20</v>
      </c>
      <c r="E6150" s="13" t="s">
        <v>24</v>
      </c>
      <c r="F6150" s="15">
        <v>11264</v>
      </c>
      <c r="G6150" s="15">
        <v>0</v>
      </c>
      <c r="H6150" s="15">
        <v>11264</v>
      </c>
      <c r="I6150" s="15">
        <v>9574.4</v>
      </c>
      <c r="J6150" s="15">
        <v>1689.6</v>
      </c>
      <c r="K6150" s="16">
        <v>0.15</v>
      </c>
      <c r="L6150" s="13" t="s">
        <v>20</v>
      </c>
    </row>
    <row r="6151" spans="1:12" ht="36">
      <c r="A6151" s="13" t="s">
        <v>5360</v>
      </c>
      <c r="B6151" s="14">
        <v>45848</v>
      </c>
      <c r="C6151" s="13" t="s">
        <v>3887</v>
      </c>
      <c r="D6151" s="13" t="s">
        <v>20</v>
      </c>
      <c r="E6151" s="13" t="s">
        <v>24</v>
      </c>
      <c r="F6151" s="15">
        <v>1211</v>
      </c>
      <c r="G6151" s="15">
        <v>0</v>
      </c>
      <c r="H6151" s="15">
        <v>1211</v>
      </c>
      <c r="I6151" s="15">
        <v>1016.4</v>
      </c>
      <c r="J6151" s="15">
        <v>194.6</v>
      </c>
      <c r="K6151" s="16">
        <v>0.16069364</v>
      </c>
      <c r="L6151" s="13" t="s">
        <v>20</v>
      </c>
    </row>
    <row r="6152" spans="1:12" ht="24">
      <c r="A6152" s="13" t="s">
        <v>5361</v>
      </c>
      <c r="B6152" s="14">
        <v>45848</v>
      </c>
      <c r="C6152" s="13" t="s">
        <v>265</v>
      </c>
      <c r="D6152" s="13" t="s">
        <v>15</v>
      </c>
      <c r="E6152" s="13" t="s">
        <v>18</v>
      </c>
      <c r="F6152" s="15">
        <v>896.24</v>
      </c>
      <c r="G6152" s="15">
        <v>0</v>
      </c>
      <c r="H6152" s="15">
        <v>896.24</v>
      </c>
      <c r="I6152" s="15">
        <v>716.11</v>
      </c>
      <c r="J6152" s="15">
        <v>180.13</v>
      </c>
      <c r="K6152" s="16">
        <v>0.20098410999999999</v>
      </c>
      <c r="L6152" s="13" t="s">
        <v>234</v>
      </c>
    </row>
    <row r="6153" spans="1:12">
      <c r="A6153" s="13" t="s">
        <v>5362</v>
      </c>
      <c r="B6153" s="14">
        <v>45848</v>
      </c>
      <c r="C6153" s="13" t="s">
        <v>21</v>
      </c>
      <c r="D6153" s="13" t="s">
        <v>20</v>
      </c>
      <c r="E6153" s="13" t="s">
        <v>24</v>
      </c>
      <c r="F6153" s="15">
        <v>6043.92</v>
      </c>
      <c r="G6153" s="15">
        <v>0</v>
      </c>
      <c r="H6153" s="15">
        <v>6043.92</v>
      </c>
      <c r="I6153" s="15">
        <v>5304.53</v>
      </c>
      <c r="J6153" s="15">
        <v>739.39</v>
      </c>
      <c r="K6153" s="16">
        <v>0.12233616999999999</v>
      </c>
      <c r="L6153" s="13" t="s">
        <v>20</v>
      </c>
    </row>
    <row r="6154" spans="1:12" ht="36">
      <c r="A6154" s="13" t="s">
        <v>5363</v>
      </c>
      <c r="B6154" s="14">
        <v>45848</v>
      </c>
      <c r="C6154" s="13" t="s">
        <v>3887</v>
      </c>
      <c r="D6154" s="13" t="s">
        <v>20</v>
      </c>
      <c r="E6154" s="13" t="s">
        <v>24</v>
      </c>
      <c r="F6154" s="15">
        <v>1054.25</v>
      </c>
      <c r="G6154" s="15">
        <v>0</v>
      </c>
      <c r="H6154" s="15">
        <v>1054.25</v>
      </c>
      <c r="I6154" s="15">
        <v>864.76</v>
      </c>
      <c r="J6154" s="15">
        <v>189.49</v>
      </c>
      <c r="K6154" s="16">
        <v>0.17973914999999999</v>
      </c>
      <c r="L6154" s="13" t="s">
        <v>20</v>
      </c>
    </row>
    <row r="6155" spans="1:12" ht="36">
      <c r="A6155" s="13" t="s">
        <v>5364</v>
      </c>
      <c r="B6155" s="14">
        <v>45848</v>
      </c>
      <c r="C6155" s="13" t="s">
        <v>3887</v>
      </c>
      <c r="D6155" s="13" t="s">
        <v>20</v>
      </c>
      <c r="E6155" s="13" t="s">
        <v>24</v>
      </c>
      <c r="F6155" s="15">
        <v>1651</v>
      </c>
      <c r="G6155" s="15">
        <v>0</v>
      </c>
      <c r="H6155" s="15">
        <v>1651</v>
      </c>
      <c r="I6155" s="15">
        <v>1183.4000000000001</v>
      </c>
      <c r="J6155" s="15">
        <v>467.6</v>
      </c>
      <c r="K6155" s="16">
        <v>0.28322228999999999</v>
      </c>
      <c r="L6155" s="13" t="s">
        <v>20</v>
      </c>
    </row>
    <row r="6156" spans="1:12">
      <c r="A6156" s="13" t="s">
        <v>5365</v>
      </c>
      <c r="B6156" s="14">
        <v>45848</v>
      </c>
      <c r="C6156" s="13" t="s">
        <v>21</v>
      </c>
      <c r="D6156" s="13" t="s">
        <v>20</v>
      </c>
      <c r="E6156" s="13" t="s">
        <v>24</v>
      </c>
      <c r="F6156" s="15">
        <v>53631.4</v>
      </c>
      <c r="G6156" s="15">
        <v>0</v>
      </c>
      <c r="H6156" s="15">
        <v>53631.4</v>
      </c>
      <c r="I6156" s="15">
        <v>43159.76</v>
      </c>
      <c r="J6156" s="15">
        <v>10471.64</v>
      </c>
      <c r="K6156" s="16">
        <v>0.19525203999999999</v>
      </c>
      <c r="L6156" s="13" t="s">
        <v>20</v>
      </c>
    </row>
    <row r="6157" spans="1:12">
      <c r="A6157" s="13" t="s">
        <v>5211</v>
      </c>
      <c r="B6157" s="14">
        <v>45849</v>
      </c>
      <c r="C6157" s="13" t="s">
        <v>221</v>
      </c>
      <c r="D6157" s="13" t="s">
        <v>45</v>
      </c>
      <c r="E6157" s="13" t="s">
        <v>24</v>
      </c>
      <c r="F6157" s="15">
        <v>0</v>
      </c>
      <c r="G6157" s="15">
        <v>0</v>
      </c>
      <c r="H6157" s="15">
        <v>0</v>
      </c>
      <c r="I6157" s="15">
        <v>-610.79999999999995</v>
      </c>
      <c r="J6157" s="15">
        <v>610.79999999999995</v>
      </c>
      <c r="K6157" s="16">
        <v>0</v>
      </c>
      <c r="L6157" s="13" t="s">
        <v>241</v>
      </c>
    </row>
    <row r="6158" spans="1:12" ht="24">
      <c r="A6158" s="13" t="s">
        <v>4729</v>
      </c>
      <c r="B6158" s="14">
        <v>45849</v>
      </c>
      <c r="C6158" s="13" t="s">
        <v>170</v>
      </c>
      <c r="D6158" s="13" t="s">
        <v>81</v>
      </c>
      <c r="E6158" s="13" t="s">
        <v>24</v>
      </c>
      <c r="F6158" s="15">
        <v>0</v>
      </c>
      <c r="G6158" s="15">
        <v>0</v>
      </c>
      <c r="H6158" s="15">
        <v>0</v>
      </c>
      <c r="I6158" s="15">
        <v>-266.77</v>
      </c>
      <c r="J6158" s="15">
        <v>266.77</v>
      </c>
      <c r="K6158" s="16">
        <v>0</v>
      </c>
      <c r="L6158" s="13" t="s">
        <v>247</v>
      </c>
    </row>
    <row r="6159" spans="1:12" ht="24">
      <c r="A6159" s="13" t="s">
        <v>5215</v>
      </c>
      <c r="B6159" s="14">
        <v>45849</v>
      </c>
      <c r="C6159" s="13" t="s">
        <v>143</v>
      </c>
      <c r="D6159" s="13" t="s">
        <v>15</v>
      </c>
      <c r="E6159" s="13" t="s">
        <v>18</v>
      </c>
      <c r="F6159" s="15">
        <v>0</v>
      </c>
      <c r="G6159" s="15">
        <v>0</v>
      </c>
      <c r="H6159" s="15">
        <v>0</v>
      </c>
      <c r="I6159" s="15">
        <v>934.11</v>
      </c>
      <c r="J6159" s="15">
        <v>-934.11</v>
      </c>
      <c r="K6159" s="16">
        <v>0</v>
      </c>
      <c r="L6159" s="13" t="s">
        <v>240</v>
      </c>
    </row>
    <row r="6160" spans="1:12" ht="24">
      <c r="A6160" s="13" t="s">
        <v>302</v>
      </c>
      <c r="B6160" s="14">
        <v>45849</v>
      </c>
      <c r="C6160" s="13" t="s">
        <v>146</v>
      </c>
      <c r="D6160" s="13" t="s">
        <v>76</v>
      </c>
      <c r="E6160" s="13" t="s">
        <v>18</v>
      </c>
      <c r="F6160" s="15">
        <v>0</v>
      </c>
      <c r="G6160" s="15">
        <v>0</v>
      </c>
      <c r="H6160" s="15">
        <v>0</v>
      </c>
      <c r="I6160" s="15">
        <v>12.66</v>
      </c>
      <c r="J6160" s="15">
        <v>-12.66</v>
      </c>
      <c r="K6160" s="16">
        <v>0</v>
      </c>
      <c r="L6160" s="13" t="s">
        <v>127</v>
      </c>
    </row>
    <row r="6161" spans="1:12" ht="36">
      <c r="A6161" s="13" t="s">
        <v>252</v>
      </c>
      <c r="B6161" s="14">
        <v>45849</v>
      </c>
      <c r="C6161" s="13" t="s">
        <v>130</v>
      </c>
      <c r="D6161" s="13" t="s">
        <v>93</v>
      </c>
      <c r="E6161" s="13" t="s">
        <v>18</v>
      </c>
      <c r="F6161" s="15">
        <v>0</v>
      </c>
      <c r="G6161" s="15">
        <v>1272.06</v>
      </c>
      <c r="H6161" s="15">
        <v>1272.06</v>
      </c>
      <c r="I6161" s="15">
        <v>865</v>
      </c>
      <c r="J6161" s="15">
        <v>407.06</v>
      </c>
      <c r="K6161" s="16">
        <v>0.32000063000000001</v>
      </c>
      <c r="L6161" s="13" t="s">
        <v>251</v>
      </c>
    </row>
    <row r="6162" spans="1:12">
      <c r="A6162" s="13" t="s">
        <v>3037</v>
      </c>
      <c r="B6162" s="14">
        <v>45849</v>
      </c>
      <c r="C6162" s="13" t="s">
        <v>221</v>
      </c>
      <c r="D6162" s="13" t="s">
        <v>45</v>
      </c>
      <c r="E6162" s="13" t="s">
        <v>24</v>
      </c>
      <c r="F6162" s="15">
        <v>0</v>
      </c>
      <c r="G6162" s="15">
        <v>-981</v>
      </c>
      <c r="H6162" s="15">
        <v>-981</v>
      </c>
      <c r="I6162" s="15">
        <v>0</v>
      </c>
      <c r="J6162" s="15">
        <v>-981</v>
      </c>
      <c r="K6162" s="16">
        <v>1</v>
      </c>
      <c r="L6162" s="13" t="s">
        <v>241</v>
      </c>
    </row>
    <row r="6163" spans="1:12" ht="24">
      <c r="A6163" s="13" t="s">
        <v>607</v>
      </c>
      <c r="B6163" s="14">
        <v>45849</v>
      </c>
      <c r="C6163" s="13" t="s">
        <v>71</v>
      </c>
      <c r="D6163" s="13" t="s">
        <v>70</v>
      </c>
      <c r="E6163" s="13" t="s">
        <v>24</v>
      </c>
      <c r="F6163" s="15">
        <v>0</v>
      </c>
      <c r="G6163" s="15">
        <v>0</v>
      </c>
      <c r="H6163" s="15">
        <v>0</v>
      </c>
      <c r="I6163" s="15">
        <v>145.80000000000001</v>
      </c>
      <c r="J6163" s="15">
        <v>-145.80000000000001</v>
      </c>
      <c r="K6163" s="16">
        <v>0</v>
      </c>
      <c r="L6163" s="13" t="s">
        <v>243</v>
      </c>
    </row>
    <row r="6164" spans="1:12" ht="24">
      <c r="A6164" s="13" t="s">
        <v>1538</v>
      </c>
      <c r="B6164" s="14">
        <v>45849</v>
      </c>
      <c r="C6164" s="13" t="s">
        <v>1539</v>
      </c>
      <c r="D6164" s="13" t="s">
        <v>45</v>
      </c>
      <c r="E6164" s="13" t="s">
        <v>24</v>
      </c>
      <c r="F6164" s="15">
        <v>0</v>
      </c>
      <c r="G6164" s="15">
        <v>0</v>
      </c>
      <c r="H6164" s="15">
        <v>0</v>
      </c>
      <c r="I6164" s="15">
        <v>80.72</v>
      </c>
      <c r="J6164" s="15">
        <v>-80.72</v>
      </c>
      <c r="K6164" s="16">
        <v>0</v>
      </c>
      <c r="L6164" s="13" t="s">
        <v>241</v>
      </c>
    </row>
    <row r="6165" spans="1:12" ht="36">
      <c r="A6165" s="13" t="s">
        <v>2790</v>
      </c>
      <c r="B6165" s="14">
        <v>45849</v>
      </c>
      <c r="C6165" s="13" t="s">
        <v>89</v>
      </c>
      <c r="D6165" s="13" t="s">
        <v>39</v>
      </c>
      <c r="E6165" s="13" t="s">
        <v>33</v>
      </c>
      <c r="F6165" s="15">
        <v>0</v>
      </c>
      <c r="G6165" s="15">
        <v>0</v>
      </c>
      <c r="H6165" s="15">
        <v>0</v>
      </c>
      <c r="I6165" s="15">
        <v>-37.5</v>
      </c>
      <c r="J6165" s="15">
        <v>37.5</v>
      </c>
      <c r="K6165" s="16">
        <v>0</v>
      </c>
      <c r="L6165" s="13" t="s">
        <v>117</v>
      </c>
    </row>
    <row r="6166" spans="1:12">
      <c r="A6166" s="13" t="s">
        <v>3594</v>
      </c>
      <c r="B6166" s="14">
        <v>45849</v>
      </c>
      <c r="C6166" s="13" t="s">
        <v>1529</v>
      </c>
      <c r="D6166" s="13" t="s">
        <v>76</v>
      </c>
      <c r="E6166" s="13" t="s">
        <v>18</v>
      </c>
      <c r="F6166" s="15">
        <v>0</v>
      </c>
      <c r="G6166" s="15">
        <v>0</v>
      </c>
      <c r="H6166" s="15">
        <v>0</v>
      </c>
      <c r="I6166" s="15">
        <v>43</v>
      </c>
      <c r="J6166" s="15">
        <v>-43</v>
      </c>
      <c r="K6166" s="16">
        <v>0</v>
      </c>
      <c r="L6166" s="13" t="s">
        <v>238</v>
      </c>
    </row>
    <row r="6167" spans="1:12" ht="24">
      <c r="A6167" s="13" t="s">
        <v>2999</v>
      </c>
      <c r="B6167" s="14">
        <v>45849</v>
      </c>
      <c r="C6167" s="13" t="s">
        <v>3000</v>
      </c>
      <c r="D6167" s="13" t="s">
        <v>76</v>
      </c>
      <c r="E6167" s="13" t="s">
        <v>18</v>
      </c>
      <c r="F6167" s="15">
        <v>0</v>
      </c>
      <c r="G6167" s="15">
        <v>0</v>
      </c>
      <c r="H6167" s="15">
        <v>0</v>
      </c>
      <c r="I6167" s="15">
        <v>5.52</v>
      </c>
      <c r="J6167" s="15">
        <v>-5.52</v>
      </c>
      <c r="K6167" s="16">
        <v>0</v>
      </c>
      <c r="L6167" s="13" t="s">
        <v>238</v>
      </c>
    </row>
    <row r="6168" spans="1:12" ht="24">
      <c r="A6168" s="13" t="s">
        <v>2167</v>
      </c>
      <c r="B6168" s="14">
        <v>45849</v>
      </c>
      <c r="C6168" s="13" t="s">
        <v>146</v>
      </c>
      <c r="D6168" s="13" t="s">
        <v>76</v>
      </c>
      <c r="E6168" s="13" t="s">
        <v>18</v>
      </c>
      <c r="F6168" s="15">
        <v>0</v>
      </c>
      <c r="G6168" s="15">
        <v>0</v>
      </c>
      <c r="H6168" s="15">
        <v>0</v>
      </c>
      <c r="I6168" s="15">
        <v>126.22</v>
      </c>
      <c r="J6168" s="15">
        <v>-126.22</v>
      </c>
      <c r="K6168" s="16">
        <v>0</v>
      </c>
      <c r="L6168" s="13" t="s">
        <v>127</v>
      </c>
    </row>
    <row r="6169" spans="1:12" ht="36">
      <c r="A6169" s="13" t="s">
        <v>3591</v>
      </c>
      <c r="B6169" s="14">
        <v>45849</v>
      </c>
      <c r="C6169" s="13" t="s">
        <v>1927</v>
      </c>
      <c r="D6169" s="13" t="s">
        <v>76</v>
      </c>
      <c r="E6169" s="13" t="s">
        <v>18</v>
      </c>
      <c r="F6169" s="15">
        <v>0</v>
      </c>
      <c r="G6169" s="15">
        <v>0</v>
      </c>
      <c r="H6169" s="15">
        <v>0</v>
      </c>
      <c r="I6169" s="15">
        <v>16.170000000000002</v>
      </c>
      <c r="J6169" s="15">
        <v>-16.170000000000002</v>
      </c>
      <c r="K6169" s="16">
        <v>0</v>
      </c>
      <c r="L6169" s="13" t="s">
        <v>1928</v>
      </c>
    </row>
    <row r="6170" spans="1:12" ht="36">
      <c r="A6170" s="13" t="s">
        <v>3372</v>
      </c>
      <c r="B6170" s="14">
        <v>45849</v>
      </c>
      <c r="C6170" s="13" t="s">
        <v>592</v>
      </c>
      <c r="D6170" s="13" t="s">
        <v>106</v>
      </c>
      <c r="E6170" s="13" t="s">
        <v>33</v>
      </c>
      <c r="F6170" s="15">
        <v>0</v>
      </c>
      <c r="G6170" s="15">
        <v>0</v>
      </c>
      <c r="H6170" s="15">
        <v>0</v>
      </c>
      <c r="I6170" s="15">
        <v>170.69</v>
      </c>
      <c r="J6170" s="15">
        <v>-170.69</v>
      </c>
      <c r="K6170" s="16">
        <v>0</v>
      </c>
      <c r="L6170" s="13" t="s">
        <v>142</v>
      </c>
    </row>
    <row r="6171" spans="1:12" ht="36">
      <c r="A6171" s="13" t="s">
        <v>2579</v>
      </c>
      <c r="B6171" s="14">
        <v>45849</v>
      </c>
      <c r="C6171" s="13" t="s">
        <v>2560</v>
      </c>
      <c r="D6171" s="13" t="s">
        <v>371</v>
      </c>
      <c r="E6171" s="13" t="s">
        <v>18</v>
      </c>
      <c r="F6171" s="15">
        <v>0</v>
      </c>
      <c r="G6171" s="15">
        <v>0</v>
      </c>
      <c r="H6171" s="15">
        <v>0</v>
      </c>
      <c r="I6171" s="15">
        <v>494.13</v>
      </c>
      <c r="J6171" s="15">
        <v>-494.13</v>
      </c>
      <c r="K6171" s="16">
        <v>0</v>
      </c>
      <c r="L6171" s="13" t="s">
        <v>2166</v>
      </c>
    </row>
    <row r="6172" spans="1:12" ht="24">
      <c r="A6172" s="13" t="s">
        <v>2591</v>
      </c>
      <c r="B6172" s="14">
        <v>45849</v>
      </c>
      <c r="C6172" s="13" t="s">
        <v>71</v>
      </c>
      <c r="D6172" s="13" t="s">
        <v>70</v>
      </c>
      <c r="E6172" s="13" t="s">
        <v>24</v>
      </c>
      <c r="F6172" s="15">
        <v>0</v>
      </c>
      <c r="G6172" s="15">
        <v>0</v>
      </c>
      <c r="H6172" s="15">
        <v>0</v>
      </c>
      <c r="I6172" s="15">
        <v>53.18</v>
      </c>
      <c r="J6172" s="15">
        <v>-53.18</v>
      </c>
      <c r="K6172" s="16">
        <v>0</v>
      </c>
      <c r="L6172" s="13" t="s">
        <v>243</v>
      </c>
    </row>
    <row r="6173" spans="1:12" ht="24">
      <c r="A6173" s="13" t="s">
        <v>5345</v>
      </c>
      <c r="B6173" s="14">
        <v>45849</v>
      </c>
      <c r="C6173" s="13" t="s">
        <v>119</v>
      </c>
      <c r="D6173" s="13" t="s">
        <v>70</v>
      </c>
      <c r="E6173" s="13" t="s">
        <v>24</v>
      </c>
      <c r="F6173" s="15">
        <v>0</v>
      </c>
      <c r="G6173" s="15">
        <v>0</v>
      </c>
      <c r="H6173" s="15">
        <v>0</v>
      </c>
      <c r="I6173" s="15">
        <v>-571.78</v>
      </c>
      <c r="J6173" s="15">
        <v>571.78</v>
      </c>
      <c r="K6173" s="16">
        <v>0</v>
      </c>
      <c r="L6173" s="13" t="s">
        <v>239</v>
      </c>
    </row>
    <row r="6174" spans="1:12">
      <c r="A6174" s="13" t="s">
        <v>5366</v>
      </c>
      <c r="B6174" s="14">
        <v>45849</v>
      </c>
      <c r="C6174" s="13" t="s">
        <v>21</v>
      </c>
      <c r="D6174" s="13" t="s">
        <v>20</v>
      </c>
      <c r="E6174" s="13" t="s">
        <v>24</v>
      </c>
      <c r="F6174" s="15">
        <v>3950</v>
      </c>
      <c r="G6174" s="15">
        <v>0</v>
      </c>
      <c r="H6174" s="15">
        <v>3950</v>
      </c>
      <c r="I6174" s="15">
        <v>3950</v>
      </c>
      <c r="J6174" s="15">
        <v>0</v>
      </c>
      <c r="K6174" s="16">
        <v>0</v>
      </c>
      <c r="L6174" s="13" t="s">
        <v>20</v>
      </c>
    </row>
    <row r="6175" spans="1:12" ht="24">
      <c r="A6175" s="13" t="s">
        <v>4011</v>
      </c>
      <c r="B6175" s="14">
        <v>45849</v>
      </c>
      <c r="C6175" s="13" t="s">
        <v>355</v>
      </c>
      <c r="D6175" s="13" t="s">
        <v>76</v>
      </c>
      <c r="E6175" s="13" t="s">
        <v>18</v>
      </c>
      <c r="F6175" s="15">
        <v>0</v>
      </c>
      <c r="G6175" s="15">
        <v>0</v>
      </c>
      <c r="H6175" s="15">
        <v>0</v>
      </c>
      <c r="I6175" s="15">
        <v>2654.4</v>
      </c>
      <c r="J6175" s="15">
        <v>-2654.4</v>
      </c>
      <c r="K6175" s="16">
        <v>0</v>
      </c>
      <c r="L6175" s="13" t="s">
        <v>234</v>
      </c>
    </row>
    <row r="6176" spans="1:12">
      <c r="A6176" s="13" t="s">
        <v>4117</v>
      </c>
      <c r="B6176" s="14">
        <v>45849</v>
      </c>
      <c r="C6176" s="13" t="s">
        <v>94</v>
      </c>
      <c r="D6176" s="13" t="s">
        <v>81</v>
      </c>
      <c r="E6176" s="13" t="s">
        <v>24</v>
      </c>
      <c r="F6176" s="15">
        <v>0</v>
      </c>
      <c r="G6176" s="15">
        <v>-28.9</v>
      </c>
      <c r="H6176" s="15">
        <v>-28.9</v>
      </c>
      <c r="I6176" s="15">
        <v>-28.9</v>
      </c>
      <c r="J6176" s="15">
        <v>0</v>
      </c>
      <c r="K6176" s="16">
        <v>0</v>
      </c>
      <c r="L6176" s="13" t="s">
        <v>247</v>
      </c>
    </row>
    <row r="6177" spans="1:12" ht="24">
      <c r="A6177" s="13" t="s">
        <v>4219</v>
      </c>
      <c r="B6177" s="14">
        <v>45849</v>
      </c>
      <c r="C6177" s="13" t="s">
        <v>355</v>
      </c>
      <c r="D6177" s="13" t="s">
        <v>76</v>
      </c>
      <c r="E6177" s="13" t="s">
        <v>18</v>
      </c>
      <c r="F6177" s="15">
        <v>0</v>
      </c>
      <c r="G6177" s="15">
        <v>-3016.16</v>
      </c>
      <c r="H6177" s="15">
        <v>-3016.16</v>
      </c>
      <c r="I6177" s="15">
        <v>-2728.72</v>
      </c>
      <c r="J6177" s="15">
        <v>-287.44</v>
      </c>
      <c r="K6177" s="16">
        <v>9.5299980000000006E-2</v>
      </c>
      <c r="L6177" s="13" t="s">
        <v>234</v>
      </c>
    </row>
    <row r="6178" spans="1:12">
      <c r="A6178" s="13" t="s">
        <v>4948</v>
      </c>
      <c r="B6178" s="14">
        <v>45849</v>
      </c>
      <c r="C6178" s="13" t="s">
        <v>2725</v>
      </c>
      <c r="D6178" s="13" t="s">
        <v>45</v>
      </c>
      <c r="E6178" s="13" t="s">
        <v>24</v>
      </c>
      <c r="F6178" s="15">
        <v>0</v>
      </c>
      <c r="G6178" s="15">
        <v>0</v>
      </c>
      <c r="H6178" s="15">
        <v>0</v>
      </c>
      <c r="I6178" s="15">
        <v>80</v>
      </c>
      <c r="J6178" s="15">
        <v>-80</v>
      </c>
      <c r="K6178" s="16">
        <v>0</v>
      </c>
      <c r="L6178" s="13" t="s">
        <v>241</v>
      </c>
    </row>
    <row r="6179" spans="1:12" ht="24">
      <c r="A6179" s="13" t="s">
        <v>5309</v>
      </c>
      <c r="B6179" s="14">
        <v>45849</v>
      </c>
      <c r="C6179" s="13" t="s">
        <v>507</v>
      </c>
      <c r="D6179" s="13" t="s">
        <v>45</v>
      </c>
      <c r="E6179" s="13" t="s">
        <v>33</v>
      </c>
      <c r="F6179" s="15">
        <v>0</v>
      </c>
      <c r="G6179" s="15">
        <v>0</v>
      </c>
      <c r="H6179" s="15">
        <v>0</v>
      </c>
      <c r="I6179" s="15">
        <v>0.38</v>
      </c>
      <c r="J6179" s="15">
        <v>-0.38</v>
      </c>
      <c r="K6179" s="16">
        <v>0</v>
      </c>
      <c r="L6179" s="13" t="s">
        <v>77</v>
      </c>
    </row>
    <row r="6180" spans="1:12" ht="24">
      <c r="A6180" s="13" t="s">
        <v>4813</v>
      </c>
      <c r="B6180" s="14">
        <v>45849</v>
      </c>
      <c r="C6180" s="13" t="s">
        <v>297</v>
      </c>
      <c r="D6180" s="13" t="s">
        <v>70</v>
      </c>
      <c r="E6180" s="13" t="s">
        <v>24</v>
      </c>
      <c r="F6180" s="15">
        <v>0</v>
      </c>
      <c r="G6180" s="15">
        <v>0</v>
      </c>
      <c r="H6180" s="15">
        <v>0</v>
      </c>
      <c r="I6180" s="15">
        <v>-121.6</v>
      </c>
      <c r="J6180" s="15">
        <v>121.6</v>
      </c>
      <c r="K6180" s="16">
        <v>0</v>
      </c>
      <c r="L6180" s="13" t="s">
        <v>239</v>
      </c>
    </row>
    <row r="6181" spans="1:12">
      <c r="A6181" s="13" t="s">
        <v>4992</v>
      </c>
      <c r="B6181" s="14">
        <v>45849</v>
      </c>
      <c r="C6181" s="13" t="s">
        <v>1957</v>
      </c>
      <c r="D6181" s="13" t="s">
        <v>59</v>
      </c>
      <c r="E6181" s="13" t="s">
        <v>18</v>
      </c>
      <c r="F6181" s="15">
        <v>0</v>
      </c>
      <c r="G6181" s="15">
        <v>0</v>
      </c>
      <c r="H6181" s="15">
        <v>0</v>
      </c>
      <c r="I6181" s="15">
        <v>1402.79</v>
      </c>
      <c r="J6181" s="15">
        <v>-1402.79</v>
      </c>
      <c r="K6181" s="16">
        <v>0</v>
      </c>
      <c r="L6181" s="13" t="s">
        <v>93</v>
      </c>
    </row>
    <row r="6182" spans="1:12" ht="36">
      <c r="A6182" s="13" t="s">
        <v>5367</v>
      </c>
      <c r="B6182" s="14">
        <v>45849</v>
      </c>
      <c r="C6182" s="13" t="s">
        <v>3943</v>
      </c>
      <c r="D6182" s="13" t="s">
        <v>70</v>
      </c>
      <c r="E6182" s="13" t="s">
        <v>24</v>
      </c>
      <c r="F6182" s="15">
        <v>875.1</v>
      </c>
      <c r="G6182" s="15">
        <v>0</v>
      </c>
      <c r="H6182" s="15">
        <v>875.1</v>
      </c>
      <c r="I6182" s="15">
        <v>676.58</v>
      </c>
      <c r="J6182" s="15">
        <v>198.52</v>
      </c>
      <c r="K6182" s="16">
        <v>0.22685406999999999</v>
      </c>
      <c r="L6182" s="13" t="s">
        <v>239</v>
      </c>
    </row>
    <row r="6183" spans="1:12" ht="36">
      <c r="A6183" s="13" t="s">
        <v>5368</v>
      </c>
      <c r="B6183" s="14">
        <v>45849</v>
      </c>
      <c r="C6183" s="13" t="s">
        <v>490</v>
      </c>
      <c r="D6183" s="13" t="s">
        <v>45</v>
      </c>
      <c r="E6183" s="13" t="s">
        <v>24</v>
      </c>
      <c r="F6183" s="15">
        <v>34858.129999999997</v>
      </c>
      <c r="G6183" s="15">
        <v>0</v>
      </c>
      <c r="H6183" s="15">
        <v>34858.129999999997</v>
      </c>
      <c r="I6183" s="15">
        <v>26753.77</v>
      </c>
      <c r="J6183" s="15">
        <v>8104.36</v>
      </c>
      <c r="K6183" s="16">
        <v>0.23249555</v>
      </c>
      <c r="L6183" s="13" t="s">
        <v>241</v>
      </c>
    </row>
    <row r="6184" spans="1:12" ht="24">
      <c r="A6184" s="13" t="s">
        <v>5369</v>
      </c>
      <c r="B6184" s="14">
        <v>45849</v>
      </c>
      <c r="C6184" s="13" t="s">
        <v>71</v>
      </c>
      <c r="D6184" s="13" t="s">
        <v>70</v>
      </c>
      <c r="E6184" s="13" t="s">
        <v>24</v>
      </c>
      <c r="F6184" s="15">
        <v>655.20000000000005</v>
      </c>
      <c r="G6184" s="15">
        <v>0</v>
      </c>
      <c r="H6184" s="15">
        <v>655.20000000000005</v>
      </c>
      <c r="I6184" s="15">
        <v>589.67999999999995</v>
      </c>
      <c r="J6184" s="15">
        <v>65.52</v>
      </c>
      <c r="K6184" s="16">
        <v>0.1</v>
      </c>
      <c r="L6184" s="13" t="s">
        <v>243</v>
      </c>
    </row>
    <row r="6185" spans="1:12" ht="24">
      <c r="A6185" s="13" t="s">
        <v>5370</v>
      </c>
      <c r="B6185" s="14">
        <v>45849</v>
      </c>
      <c r="C6185" s="13" t="s">
        <v>143</v>
      </c>
      <c r="D6185" s="13" t="s">
        <v>15</v>
      </c>
      <c r="E6185" s="13" t="s">
        <v>18</v>
      </c>
      <c r="F6185" s="15">
        <v>235</v>
      </c>
      <c r="G6185" s="15">
        <v>0</v>
      </c>
      <c r="H6185" s="15">
        <v>235</v>
      </c>
      <c r="I6185" s="15">
        <v>194.12</v>
      </c>
      <c r="J6185" s="15">
        <v>40.880000000000003</v>
      </c>
      <c r="K6185" s="16">
        <v>0.17395745000000001</v>
      </c>
      <c r="L6185" s="13" t="s">
        <v>234</v>
      </c>
    </row>
    <row r="6186" spans="1:12">
      <c r="A6186" s="13" t="s">
        <v>5258</v>
      </c>
      <c r="B6186" s="14">
        <v>45849</v>
      </c>
      <c r="C6186" s="13" t="s">
        <v>2092</v>
      </c>
      <c r="D6186" s="13" t="s">
        <v>76</v>
      </c>
      <c r="E6186" s="13" t="s">
        <v>18</v>
      </c>
      <c r="F6186" s="15">
        <v>0</v>
      </c>
      <c r="G6186" s="15">
        <v>0</v>
      </c>
      <c r="H6186" s="15">
        <v>0</v>
      </c>
      <c r="I6186" s="15">
        <v>-1268.02</v>
      </c>
      <c r="J6186" s="15">
        <v>1268.02</v>
      </c>
      <c r="K6186" s="16">
        <v>0</v>
      </c>
      <c r="L6186" s="13" t="s">
        <v>237</v>
      </c>
    </row>
    <row r="6187" spans="1:12" ht="24">
      <c r="A6187" s="13" t="s">
        <v>5306</v>
      </c>
      <c r="B6187" s="14">
        <v>45849</v>
      </c>
      <c r="C6187" s="13" t="s">
        <v>1035</v>
      </c>
      <c r="D6187" s="13" t="s">
        <v>106</v>
      </c>
      <c r="E6187" s="13" t="s">
        <v>33</v>
      </c>
      <c r="F6187" s="15">
        <v>0</v>
      </c>
      <c r="G6187" s="15">
        <v>0</v>
      </c>
      <c r="H6187" s="15">
        <v>0</v>
      </c>
      <c r="I6187" s="15">
        <v>-3523.86</v>
      </c>
      <c r="J6187" s="15">
        <v>3523.86</v>
      </c>
      <c r="K6187" s="16">
        <v>0</v>
      </c>
      <c r="L6187" s="13" t="s">
        <v>77</v>
      </c>
    </row>
    <row r="6188" spans="1:12" ht="36">
      <c r="A6188" s="13" t="s">
        <v>5371</v>
      </c>
      <c r="B6188" s="14">
        <v>45849</v>
      </c>
      <c r="C6188" s="13" t="s">
        <v>3887</v>
      </c>
      <c r="D6188" s="13" t="s">
        <v>20</v>
      </c>
      <c r="E6188" s="13" t="s">
        <v>24</v>
      </c>
      <c r="F6188" s="15">
        <v>1514.18</v>
      </c>
      <c r="G6188" s="15">
        <v>0</v>
      </c>
      <c r="H6188" s="15">
        <v>1514.18</v>
      </c>
      <c r="I6188" s="15">
        <v>1234</v>
      </c>
      <c r="J6188" s="15">
        <v>280.18</v>
      </c>
      <c r="K6188" s="16">
        <v>0.18503744999999999</v>
      </c>
      <c r="L6188" s="13" t="s">
        <v>20</v>
      </c>
    </row>
    <row r="6189" spans="1:12">
      <c r="A6189" s="13" t="s">
        <v>5372</v>
      </c>
      <c r="B6189" s="14">
        <v>45849</v>
      </c>
      <c r="C6189" s="13" t="s">
        <v>21</v>
      </c>
      <c r="D6189" s="13" t="s">
        <v>20</v>
      </c>
      <c r="E6189" s="13" t="s">
        <v>24</v>
      </c>
      <c r="F6189" s="15">
        <v>7381.25</v>
      </c>
      <c r="G6189" s="15">
        <v>0</v>
      </c>
      <c r="H6189" s="15">
        <v>7381.25</v>
      </c>
      <c r="I6189" s="15">
        <v>5905</v>
      </c>
      <c r="J6189" s="15">
        <v>1476.25</v>
      </c>
      <c r="K6189" s="16">
        <v>0.2</v>
      </c>
      <c r="L6189" s="13" t="s">
        <v>245</v>
      </c>
    </row>
    <row r="6190" spans="1:12" ht="36">
      <c r="A6190" s="13" t="s">
        <v>5373</v>
      </c>
      <c r="B6190" s="14">
        <v>45849</v>
      </c>
      <c r="C6190" s="13" t="s">
        <v>3887</v>
      </c>
      <c r="D6190" s="13" t="s">
        <v>20</v>
      </c>
      <c r="E6190" s="13" t="s">
        <v>24</v>
      </c>
      <c r="F6190" s="15">
        <v>2228.4299999999998</v>
      </c>
      <c r="G6190" s="15">
        <v>0</v>
      </c>
      <c r="H6190" s="15">
        <v>2228.4299999999998</v>
      </c>
      <c r="I6190" s="15">
        <v>1899.76</v>
      </c>
      <c r="J6190" s="15">
        <v>328.67</v>
      </c>
      <c r="K6190" s="16">
        <v>0.14748949</v>
      </c>
      <c r="L6190" s="13" t="s">
        <v>20</v>
      </c>
    </row>
    <row r="6191" spans="1:12">
      <c r="A6191" s="13" t="s">
        <v>5365</v>
      </c>
      <c r="B6191" s="14">
        <v>45849</v>
      </c>
      <c r="C6191" s="13" t="s">
        <v>21</v>
      </c>
      <c r="D6191" s="13" t="s">
        <v>20</v>
      </c>
      <c r="E6191" s="13" t="s">
        <v>24</v>
      </c>
      <c r="F6191" s="15">
        <v>9971.2999999999993</v>
      </c>
      <c r="G6191" s="15">
        <v>-9971.2999999999993</v>
      </c>
      <c r="H6191" s="15">
        <v>0</v>
      </c>
      <c r="I6191" s="15">
        <v>-1632.63</v>
      </c>
      <c r="J6191" s="15">
        <v>1632.63</v>
      </c>
      <c r="K6191" s="16">
        <v>-1511659510615521.5</v>
      </c>
      <c r="L6191" s="13" t="s">
        <v>20</v>
      </c>
    </row>
    <row r="6192" spans="1:12" ht="36">
      <c r="A6192" s="13" t="s">
        <v>2487</v>
      </c>
      <c r="B6192" s="14">
        <v>45849</v>
      </c>
      <c r="C6192" s="13" t="s">
        <v>473</v>
      </c>
      <c r="D6192" s="13" t="s">
        <v>45</v>
      </c>
      <c r="E6192" s="13" t="s">
        <v>33</v>
      </c>
      <c r="F6192" s="15">
        <v>0</v>
      </c>
      <c r="G6192" s="15">
        <v>0</v>
      </c>
      <c r="H6192" s="15">
        <v>0</v>
      </c>
      <c r="I6192" s="15">
        <v>18.96</v>
      </c>
      <c r="J6192" s="15">
        <v>-18.96</v>
      </c>
      <c r="K6192" s="16">
        <v>0</v>
      </c>
      <c r="L6192" s="13" t="s">
        <v>77</v>
      </c>
    </row>
    <row r="6193" spans="1:12" ht="36">
      <c r="A6193" s="13" t="s">
        <v>5374</v>
      </c>
      <c r="B6193" s="14">
        <v>45849</v>
      </c>
      <c r="C6193" s="13" t="s">
        <v>2078</v>
      </c>
      <c r="D6193" s="13" t="s">
        <v>76</v>
      </c>
      <c r="E6193" s="13" t="s">
        <v>18</v>
      </c>
      <c r="F6193" s="15">
        <v>15132.82</v>
      </c>
      <c r="G6193" s="15">
        <v>0</v>
      </c>
      <c r="H6193" s="15">
        <v>15132.82</v>
      </c>
      <c r="I6193" s="15">
        <v>10788.96</v>
      </c>
      <c r="J6193" s="15">
        <v>4343.8599999999997</v>
      </c>
      <c r="K6193" s="16">
        <v>0.28704893999999997</v>
      </c>
      <c r="L6193" s="13" t="s">
        <v>80</v>
      </c>
    </row>
    <row r="6194" spans="1:12" ht="24">
      <c r="A6194" s="13" t="s">
        <v>4048</v>
      </c>
      <c r="B6194" s="14">
        <v>45849</v>
      </c>
      <c r="C6194" s="13" t="s">
        <v>273</v>
      </c>
      <c r="D6194" s="13" t="s">
        <v>76</v>
      </c>
      <c r="E6194" s="13" t="s">
        <v>18</v>
      </c>
      <c r="F6194" s="15">
        <v>0</v>
      </c>
      <c r="G6194" s="15">
        <v>-2340</v>
      </c>
      <c r="H6194" s="15">
        <v>-2340</v>
      </c>
      <c r="I6194" s="15">
        <v>-7024.38</v>
      </c>
      <c r="J6194" s="15">
        <v>4684.38</v>
      </c>
      <c r="K6194" s="16">
        <v>-2.00187179</v>
      </c>
      <c r="L6194" s="13" t="s">
        <v>272</v>
      </c>
    </row>
    <row r="6195" spans="1:12">
      <c r="A6195" s="13" t="s">
        <v>5301</v>
      </c>
      <c r="B6195" s="14">
        <v>45849</v>
      </c>
      <c r="C6195" s="13" t="s">
        <v>1957</v>
      </c>
      <c r="D6195" s="13" t="s">
        <v>59</v>
      </c>
      <c r="E6195" s="13" t="s">
        <v>18</v>
      </c>
      <c r="F6195" s="15">
        <v>0</v>
      </c>
      <c r="G6195" s="15">
        <v>0</v>
      </c>
      <c r="H6195" s="15">
        <v>0</v>
      </c>
      <c r="I6195" s="15">
        <v>-31</v>
      </c>
      <c r="J6195" s="15">
        <v>31</v>
      </c>
      <c r="K6195" s="16">
        <v>0</v>
      </c>
      <c r="L6195" s="13" t="s">
        <v>93</v>
      </c>
    </row>
    <row r="6196" spans="1:12" ht="36">
      <c r="A6196" s="13" t="s">
        <v>5375</v>
      </c>
      <c r="B6196" s="14">
        <v>45849</v>
      </c>
      <c r="C6196" s="13" t="s">
        <v>3887</v>
      </c>
      <c r="D6196" s="13" t="s">
        <v>20</v>
      </c>
      <c r="E6196" s="13" t="s">
        <v>24</v>
      </c>
      <c r="F6196" s="15">
        <v>1215.5999999999999</v>
      </c>
      <c r="G6196" s="15">
        <v>0</v>
      </c>
      <c r="H6196" s="15">
        <v>1215.5999999999999</v>
      </c>
      <c r="I6196" s="15">
        <v>945.74</v>
      </c>
      <c r="J6196" s="15">
        <v>269.86</v>
      </c>
      <c r="K6196" s="16">
        <v>0.22199737</v>
      </c>
      <c r="L6196" s="13" t="s">
        <v>20</v>
      </c>
    </row>
    <row r="6197" spans="1:12" ht="36">
      <c r="A6197" s="13" t="s">
        <v>5376</v>
      </c>
      <c r="B6197" s="14">
        <v>45849</v>
      </c>
      <c r="C6197" s="13" t="s">
        <v>3887</v>
      </c>
      <c r="D6197" s="13" t="s">
        <v>20</v>
      </c>
      <c r="E6197" s="13" t="s">
        <v>24</v>
      </c>
      <c r="F6197" s="15">
        <v>1514.18</v>
      </c>
      <c r="G6197" s="15">
        <v>0</v>
      </c>
      <c r="H6197" s="15">
        <v>1514.18</v>
      </c>
      <c r="I6197" s="15">
        <v>1244</v>
      </c>
      <c r="J6197" s="15">
        <v>270.18</v>
      </c>
      <c r="K6197" s="16">
        <v>0.17843321000000001</v>
      </c>
      <c r="L6197" s="13" t="s">
        <v>20</v>
      </c>
    </row>
    <row r="6198" spans="1:12" ht="36">
      <c r="A6198" s="13" t="s">
        <v>5377</v>
      </c>
      <c r="B6198" s="14">
        <v>45849</v>
      </c>
      <c r="C6198" s="13" t="s">
        <v>3887</v>
      </c>
      <c r="D6198" s="13" t="s">
        <v>20</v>
      </c>
      <c r="E6198" s="13" t="s">
        <v>24</v>
      </c>
      <c r="F6198" s="15">
        <v>1651</v>
      </c>
      <c r="G6198" s="15">
        <v>0</v>
      </c>
      <c r="H6198" s="15">
        <v>1651</v>
      </c>
      <c r="I6198" s="15">
        <v>1341.4</v>
      </c>
      <c r="J6198" s="15">
        <v>309.60000000000002</v>
      </c>
      <c r="K6198" s="16">
        <v>0.18752271000000001</v>
      </c>
      <c r="L6198" s="13" t="s">
        <v>20</v>
      </c>
    </row>
    <row r="6199" spans="1:12" ht="36">
      <c r="A6199" s="13" t="s">
        <v>5378</v>
      </c>
      <c r="B6199" s="14">
        <v>45849</v>
      </c>
      <c r="C6199" s="13" t="s">
        <v>3887</v>
      </c>
      <c r="D6199" s="13" t="s">
        <v>20</v>
      </c>
      <c r="E6199" s="13" t="s">
        <v>24</v>
      </c>
      <c r="F6199" s="15">
        <v>1267.0999999999999</v>
      </c>
      <c r="G6199" s="15">
        <v>0</v>
      </c>
      <c r="H6199" s="15">
        <v>1267.0999999999999</v>
      </c>
      <c r="I6199" s="15">
        <v>1073.98</v>
      </c>
      <c r="J6199" s="15">
        <v>193.12</v>
      </c>
      <c r="K6199" s="16">
        <v>0.15241102000000001</v>
      </c>
      <c r="L6199" s="13" t="s">
        <v>20</v>
      </c>
    </row>
    <row r="6200" spans="1:12">
      <c r="A6200" s="13" t="s">
        <v>5379</v>
      </c>
      <c r="B6200" s="14">
        <v>45849</v>
      </c>
      <c r="C6200" s="13" t="s">
        <v>5380</v>
      </c>
      <c r="D6200" s="13" t="s">
        <v>15</v>
      </c>
      <c r="E6200" s="13" t="s">
        <v>18</v>
      </c>
      <c r="F6200" s="15">
        <v>881</v>
      </c>
      <c r="G6200" s="15">
        <v>0</v>
      </c>
      <c r="H6200" s="15">
        <v>881</v>
      </c>
      <c r="I6200" s="15">
        <v>659.81</v>
      </c>
      <c r="J6200" s="15">
        <v>221.19</v>
      </c>
      <c r="K6200" s="16">
        <v>0.25106697</v>
      </c>
      <c r="L6200" s="13" t="s">
        <v>4984</v>
      </c>
    </row>
    <row r="6201" spans="1:12" ht="36">
      <c r="A6201" s="13" t="s">
        <v>5381</v>
      </c>
      <c r="B6201" s="14">
        <v>45849</v>
      </c>
      <c r="C6201" s="13" t="s">
        <v>3887</v>
      </c>
      <c r="D6201" s="13" t="s">
        <v>20</v>
      </c>
      <c r="E6201" s="13" t="s">
        <v>24</v>
      </c>
      <c r="F6201" s="15">
        <v>1651</v>
      </c>
      <c r="G6201" s="15">
        <v>0</v>
      </c>
      <c r="H6201" s="15">
        <v>1651</v>
      </c>
      <c r="I6201" s="15">
        <v>1266.4000000000001</v>
      </c>
      <c r="J6201" s="15">
        <v>384.6</v>
      </c>
      <c r="K6201" s="16">
        <v>0.23294972999999999</v>
      </c>
      <c r="L6201" s="13" t="s">
        <v>20</v>
      </c>
    </row>
    <row r="6202" spans="1:12" ht="24">
      <c r="A6202" s="13" t="s">
        <v>579</v>
      </c>
      <c r="B6202" s="14">
        <v>45851</v>
      </c>
      <c r="C6202" s="13" t="s">
        <v>580</v>
      </c>
      <c r="D6202" s="13" t="s">
        <v>181</v>
      </c>
      <c r="E6202" s="13" t="s">
        <v>18</v>
      </c>
      <c r="F6202" s="15">
        <v>0</v>
      </c>
      <c r="G6202" s="15">
        <v>0</v>
      </c>
      <c r="H6202" s="15">
        <v>0</v>
      </c>
      <c r="I6202" s="15">
        <v>-298.24</v>
      </c>
      <c r="J6202" s="15">
        <v>298.24</v>
      </c>
      <c r="K6202" s="16">
        <v>0</v>
      </c>
      <c r="L6202" s="13" t="s">
        <v>581</v>
      </c>
    </row>
    <row r="6203" spans="1:12" ht="48">
      <c r="A6203" s="13" t="s">
        <v>5204</v>
      </c>
      <c r="B6203" s="14">
        <v>45851</v>
      </c>
      <c r="C6203" s="13" t="s">
        <v>3150</v>
      </c>
      <c r="D6203" s="13" t="s">
        <v>59</v>
      </c>
      <c r="E6203" s="13" t="s">
        <v>18</v>
      </c>
      <c r="F6203" s="15">
        <v>0</v>
      </c>
      <c r="G6203" s="15">
        <v>-499.28</v>
      </c>
      <c r="H6203" s="15">
        <v>-499.28</v>
      </c>
      <c r="I6203" s="15">
        <v>-399.42</v>
      </c>
      <c r="J6203" s="15">
        <v>-99.86</v>
      </c>
      <c r="K6203" s="16">
        <v>0.20000801000000001</v>
      </c>
      <c r="L6203" s="13" t="s">
        <v>272</v>
      </c>
    </row>
    <row r="6204" spans="1:12">
      <c r="A6204" s="13" t="s">
        <v>5274</v>
      </c>
      <c r="B6204" s="14">
        <v>45851</v>
      </c>
      <c r="C6204" s="13" t="s">
        <v>5382</v>
      </c>
      <c r="D6204" s="13" t="s">
        <v>68</v>
      </c>
      <c r="E6204" s="13" t="s">
        <v>18</v>
      </c>
      <c r="F6204" s="15">
        <v>0</v>
      </c>
      <c r="G6204" s="15">
        <v>0</v>
      </c>
      <c r="H6204" s="15">
        <v>0</v>
      </c>
      <c r="I6204" s="15">
        <v>-521</v>
      </c>
      <c r="J6204" s="15">
        <v>521</v>
      </c>
      <c r="K6204" s="16">
        <v>0</v>
      </c>
      <c r="L6204" s="13" t="s">
        <v>181</v>
      </c>
    </row>
    <row r="6205" spans="1:12">
      <c r="A6205" s="13" t="s">
        <v>5173</v>
      </c>
      <c r="B6205" s="14">
        <v>45851</v>
      </c>
      <c r="C6205" s="13" t="s">
        <v>1957</v>
      </c>
      <c r="D6205" s="13" t="s">
        <v>59</v>
      </c>
      <c r="E6205" s="13" t="s">
        <v>18</v>
      </c>
      <c r="F6205" s="15">
        <v>0</v>
      </c>
      <c r="G6205" s="15">
        <v>0</v>
      </c>
      <c r="H6205" s="15">
        <v>0</v>
      </c>
      <c r="I6205" s="15">
        <v>5179.3999999999996</v>
      </c>
      <c r="J6205" s="15">
        <v>-5179.3999999999996</v>
      </c>
      <c r="K6205" s="16">
        <v>0</v>
      </c>
      <c r="L6205" s="13" t="s">
        <v>93</v>
      </c>
    </row>
    <row r="6206" spans="1:12" ht="24">
      <c r="A6206" s="13" t="s">
        <v>5271</v>
      </c>
      <c r="B6206" s="14">
        <v>45851</v>
      </c>
      <c r="C6206" s="13" t="s">
        <v>279</v>
      </c>
      <c r="D6206" s="13" t="s">
        <v>15</v>
      </c>
      <c r="E6206" s="13" t="s">
        <v>18</v>
      </c>
      <c r="F6206" s="15">
        <v>0</v>
      </c>
      <c r="G6206" s="15">
        <v>0</v>
      </c>
      <c r="H6206" s="15">
        <v>0</v>
      </c>
      <c r="I6206" s="15">
        <v>1.47</v>
      </c>
      <c r="J6206" s="15">
        <v>-1.47</v>
      </c>
      <c r="K6206" s="16">
        <v>0</v>
      </c>
      <c r="L6206" s="13" t="s">
        <v>514</v>
      </c>
    </row>
    <row r="6207" spans="1:12" ht="36">
      <c r="A6207" s="13" t="s">
        <v>5357</v>
      </c>
      <c r="B6207" s="14">
        <v>45851</v>
      </c>
      <c r="C6207" s="13" t="s">
        <v>446</v>
      </c>
      <c r="D6207" s="13" t="s">
        <v>181</v>
      </c>
      <c r="E6207" s="13" t="s">
        <v>18</v>
      </c>
      <c r="F6207" s="15">
        <v>0</v>
      </c>
      <c r="G6207" s="15">
        <v>0</v>
      </c>
      <c r="H6207" s="15">
        <v>0</v>
      </c>
      <c r="I6207" s="15">
        <v>178.18</v>
      </c>
      <c r="J6207" s="15">
        <v>-178.18</v>
      </c>
      <c r="K6207" s="16">
        <v>0</v>
      </c>
      <c r="L6207" s="13" t="s">
        <v>581</v>
      </c>
    </row>
    <row r="6208" spans="1:12">
      <c r="A6208" s="13" t="s">
        <v>5301</v>
      </c>
      <c r="B6208" s="14">
        <v>45851</v>
      </c>
      <c r="C6208" s="13" t="s">
        <v>1957</v>
      </c>
      <c r="D6208" s="13" t="s">
        <v>59</v>
      </c>
      <c r="E6208" s="13" t="s">
        <v>18</v>
      </c>
      <c r="F6208" s="15">
        <v>0</v>
      </c>
      <c r="G6208" s="15">
        <v>0</v>
      </c>
      <c r="H6208" s="15">
        <v>0</v>
      </c>
      <c r="I6208" s="15">
        <v>-5.26</v>
      </c>
      <c r="J6208" s="15">
        <v>5.26</v>
      </c>
      <c r="K6208" s="16">
        <v>0</v>
      </c>
      <c r="L6208" s="13" t="s">
        <v>93</v>
      </c>
    </row>
    <row r="6209" spans="1:12">
      <c r="A6209" s="13" t="s">
        <v>5348</v>
      </c>
      <c r="B6209" s="14">
        <v>45851</v>
      </c>
      <c r="C6209" s="13" t="s">
        <v>1957</v>
      </c>
      <c r="D6209" s="13" t="s">
        <v>59</v>
      </c>
      <c r="E6209" s="13" t="s">
        <v>18</v>
      </c>
      <c r="F6209" s="15">
        <v>0</v>
      </c>
      <c r="G6209" s="15">
        <v>0</v>
      </c>
      <c r="H6209" s="15">
        <v>0</v>
      </c>
      <c r="I6209" s="15">
        <v>-2.2200000000000002</v>
      </c>
      <c r="J6209" s="15">
        <v>2.2200000000000002</v>
      </c>
      <c r="K6209" s="16">
        <v>0</v>
      </c>
      <c r="L6209" s="13" t="s">
        <v>93</v>
      </c>
    </row>
    <row r="6210" spans="1:12" ht="24">
      <c r="A6210" s="13" t="s">
        <v>5361</v>
      </c>
      <c r="B6210" s="14">
        <v>45851</v>
      </c>
      <c r="C6210" s="13" t="s">
        <v>265</v>
      </c>
      <c r="D6210" s="13" t="s">
        <v>15</v>
      </c>
      <c r="E6210" s="13" t="s">
        <v>18</v>
      </c>
      <c r="F6210" s="15">
        <v>0</v>
      </c>
      <c r="G6210" s="15">
        <v>0</v>
      </c>
      <c r="H6210" s="15">
        <v>0</v>
      </c>
      <c r="I6210" s="15">
        <v>-29.44</v>
      </c>
      <c r="J6210" s="15">
        <v>29.44</v>
      </c>
      <c r="K6210" s="16">
        <v>0</v>
      </c>
      <c r="L6210" s="13" t="s">
        <v>234</v>
      </c>
    </row>
    <row r="6211" spans="1:12" ht="36">
      <c r="A6211" s="13" t="s">
        <v>2351</v>
      </c>
      <c r="B6211" s="14">
        <v>45852</v>
      </c>
      <c r="C6211" s="13" t="s">
        <v>473</v>
      </c>
      <c r="D6211" s="13" t="s">
        <v>45</v>
      </c>
      <c r="E6211" s="13" t="s">
        <v>33</v>
      </c>
      <c r="F6211" s="15">
        <v>0</v>
      </c>
      <c r="G6211" s="15">
        <v>0</v>
      </c>
      <c r="H6211" s="15">
        <v>0</v>
      </c>
      <c r="I6211" s="15">
        <v>329.42</v>
      </c>
      <c r="J6211" s="15">
        <v>-329.42</v>
      </c>
      <c r="K6211" s="16">
        <v>0</v>
      </c>
      <c r="L6211" s="13" t="s">
        <v>77</v>
      </c>
    </row>
    <row r="6212" spans="1:12" ht="24">
      <c r="A6212" s="13" t="s">
        <v>2167</v>
      </c>
      <c r="B6212" s="14">
        <v>45852</v>
      </c>
      <c r="C6212" s="13" t="s">
        <v>146</v>
      </c>
      <c r="D6212" s="13" t="s">
        <v>76</v>
      </c>
      <c r="E6212" s="13" t="s">
        <v>18</v>
      </c>
      <c r="F6212" s="15">
        <v>0</v>
      </c>
      <c r="G6212" s="15">
        <v>0</v>
      </c>
      <c r="H6212" s="15">
        <v>0</v>
      </c>
      <c r="I6212" s="15">
        <v>-12.68</v>
      </c>
      <c r="J6212" s="15">
        <v>12.68</v>
      </c>
      <c r="K6212" s="16">
        <v>0</v>
      </c>
      <c r="L6212" s="13" t="s">
        <v>127</v>
      </c>
    </row>
    <row r="6213" spans="1:12" ht="36">
      <c r="A6213" s="13" t="s">
        <v>2565</v>
      </c>
      <c r="B6213" s="14">
        <v>45852</v>
      </c>
      <c r="C6213" s="13" t="s">
        <v>202</v>
      </c>
      <c r="D6213" s="13" t="s">
        <v>59</v>
      </c>
      <c r="E6213" s="13" t="s">
        <v>18</v>
      </c>
      <c r="F6213" s="15">
        <v>0</v>
      </c>
      <c r="G6213" s="15">
        <v>0</v>
      </c>
      <c r="H6213" s="15">
        <v>0</v>
      </c>
      <c r="I6213" s="15">
        <v>-400</v>
      </c>
      <c r="J6213" s="15">
        <v>400</v>
      </c>
      <c r="K6213" s="16">
        <v>0</v>
      </c>
      <c r="L6213" s="13" t="s">
        <v>181</v>
      </c>
    </row>
    <row r="6214" spans="1:12" ht="36">
      <c r="A6214" s="13" t="s">
        <v>5383</v>
      </c>
      <c r="B6214" s="14">
        <v>45852</v>
      </c>
      <c r="C6214" s="13" t="s">
        <v>152</v>
      </c>
      <c r="D6214" s="13" t="s">
        <v>113</v>
      </c>
      <c r="E6214" s="13" t="s">
        <v>24</v>
      </c>
      <c r="F6214" s="15">
        <v>0</v>
      </c>
      <c r="G6214" s="15">
        <v>0</v>
      </c>
      <c r="H6214" s="15">
        <v>0</v>
      </c>
      <c r="I6214" s="15">
        <v>15.6</v>
      </c>
      <c r="J6214" s="15">
        <v>-15.6</v>
      </c>
      <c r="K6214" s="16">
        <v>0</v>
      </c>
      <c r="L6214" s="13" t="s">
        <v>113</v>
      </c>
    </row>
    <row r="6215" spans="1:12" ht="24">
      <c r="A6215" s="13" t="s">
        <v>5384</v>
      </c>
      <c r="B6215" s="14">
        <v>45852</v>
      </c>
      <c r="C6215" s="13" t="s">
        <v>5385</v>
      </c>
      <c r="D6215" s="13" t="s">
        <v>371</v>
      </c>
      <c r="E6215" s="13" t="s">
        <v>33</v>
      </c>
      <c r="F6215" s="15">
        <v>36194</v>
      </c>
      <c r="G6215" s="15">
        <v>0</v>
      </c>
      <c r="H6215" s="15">
        <v>36194</v>
      </c>
      <c r="I6215" s="15">
        <v>24882.44</v>
      </c>
      <c r="J6215" s="15">
        <v>11311.56</v>
      </c>
      <c r="K6215" s="16">
        <v>0.31252583</v>
      </c>
      <c r="L6215" s="13" t="s">
        <v>105</v>
      </c>
    </row>
    <row r="6216" spans="1:12" ht="24">
      <c r="A6216" s="13" t="s">
        <v>4729</v>
      </c>
      <c r="B6216" s="14">
        <v>45852</v>
      </c>
      <c r="C6216" s="13" t="s">
        <v>170</v>
      </c>
      <c r="D6216" s="13" t="s">
        <v>81</v>
      </c>
      <c r="E6216" s="13" t="s">
        <v>24</v>
      </c>
      <c r="F6216" s="15">
        <v>0</v>
      </c>
      <c r="G6216" s="15">
        <v>0</v>
      </c>
      <c r="H6216" s="15">
        <v>0</v>
      </c>
      <c r="I6216" s="15">
        <v>3960</v>
      </c>
      <c r="J6216" s="15">
        <v>-3960</v>
      </c>
      <c r="K6216" s="16">
        <v>0</v>
      </c>
      <c r="L6216" s="13" t="s">
        <v>247</v>
      </c>
    </row>
    <row r="6217" spans="1:12" ht="24">
      <c r="A6217" s="13" t="s">
        <v>4011</v>
      </c>
      <c r="B6217" s="14">
        <v>45852</v>
      </c>
      <c r="C6217" s="13" t="s">
        <v>355</v>
      </c>
      <c r="D6217" s="13" t="s">
        <v>76</v>
      </c>
      <c r="E6217" s="13" t="s">
        <v>18</v>
      </c>
      <c r="F6217" s="15">
        <v>0</v>
      </c>
      <c r="G6217" s="15">
        <v>0</v>
      </c>
      <c r="H6217" s="15">
        <v>0</v>
      </c>
      <c r="I6217" s="15">
        <v>3099.25</v>
      </c>
      <c r="J6217" s="15">
        <v>-3099.25</v>
      </c>
      <c r="K6217" s="16">
        <v>0</v>
      </c>
      <c r="L6217" s="13" t="s">
        <v>234</v>
      </c>
    </row>
    <row r="6218" spans="1:12" ht="36">
      <c r="A6218" s="13" t="s">
        <v>5084</v>
      </c>
      <c r="B6218" s="14">
        <v>45852</v>
      </c>
      <c r="C6218" s="13" t="s">
        <v>89</v>
      </c>
      <c r="D6218" s="13" t="s">
        <v>39</v>
      </c>
      <c r="E6218" s="13" t="s">
        <v>33</v>
      </c>
      <c r="F6218" s="15">
        <v>0</v>
      </c>
      <c r="G6218" s="15">
        <v>0</v>
      </c>
      <c r="H6218" s="15">
        <v>0</v>
      </c>
      <c r="I6218" s="15">
        <v>1.01</v>
      </c>
      <c r="J6218" s="15">
        <v>-1.01</v>
      </c>
      <c r="K6218" s="16">
        <v>0</v>
      </c>
      <c r="L6218" s="13" t="s">
        <v>117</v>
      </c>
    </row>
    <row r="6219" spans="1:12" ht="24">
      <c r="A6219" s="13" t="s">
        <v>4164</v>
      </c>
      <c r="B6219" s="14">
        <v>45852</v>
      </c>
      <c r="C6219" s="13" t="s">
        <v>355</v>
      </c>
      <c r="D6219" s="13" t="s">
        <v>76</v>
      </c>
      <c r="E6219" s="13" t="s">
        <v>18</v>
      </c>
      <c r="F6219" s="15">
        <v>0</v>
      </c>
      <c r="G6219" s="15">
        <v>0</v>
      </c>
      <c r="H6219" s="15">
        <v>0</v>
      </c>
      <c r="I6219" s="15">
        <v>-150</v>
      </c>
      <c r="J6219" s="15">
        <v>150</v>
      </c>
      <c r="K6219" s="16">
        <v>0</v>
      </c>
      <c r="L6219" s="13" t="s">
        <v>113</v>
      </c>
    </row>
    <row r="6220" spans="1:12" ht="36">
      <c r="A6220" s="13" t="s">
        <v>4881</v>
      </c>
      <c r="B6220" s="14">
        <v>45852</v>
      </c>
      <c r="C6220" s="13" t="s">
        <v>2108</v>
      </c>
      <c r="D6220" s="13" t="s">
        <v>59</v>
      </c>
      <c r="E6220" s="13" t="s">
        <v>18</v>
      </c>
      <c r="F6220" s="15">
        <v>0</v>
      </c>
      <c r="G6220" s="15">
        <v>0</v>
      </c>
      <c r="H6220" s="15">
        <v>0</v>
      </c>
      <c r="I6220" s="15">
        <v>124.41</v>
      </c>
      <c r="J6220" s="15">
        <v>-124.41</v>
      </c>
      <c r="K6220" s="16">
        <v>0</v>
      </c>
      <c r="L6220" s="13" t="s">
        <v>4201</v>
      </c>
    </row>
    <row r="6221" spans="1:12" ht="36">
      <c r="A6221" s="13" t="s">
        <v>4834</v>
      </c>
      <c r="B6221" s="14">
        <v>45852</v>
      </c>
      <c r="C6221" s="13" t="s">
        <v>2108</v>
      </c>
      <c r="D6221" s="13" t="s">
        <v>59</v>
      </c>
      <c r="E6221" s="13" t="s">
        <v>18</v>
      </c>
      <c r="F6221" s="15">
        <v>0</v>
      </c>
      <c r="G6221" s="15">
        <v>0</v>
      </c>
      <c r="H6221" s="15">
        <v>0</v>
      </c>
      <c r="I6221" s="15">
        <v>21.12</v>
      </c>
      <c r="J6221" s="15">
        <v>-21.12</v>
      </c>
      <c r="K6221" s="16">
        <v>0</v>
      </c>
      <c r="L6221" s="13" t="s">
        <v>4201</v>
      </c>
    </row>
    <row r="6222" spans="1:12">
      <c r="A6222" s="13" t="s">
        <v>4992</v>
      </c>
      <c r="B6222" s="14">
        <v>45852</v>
      </c>
      <c r="C6222" s="13" t="s">
        <v>1957</v>
      </c>
      <c r="D6222" s="13" t="s">
        <v>59</v>
      </c>
      <c r="E6222" s="13" t="s">
        <v>18</v>
      </c>
      <c r="F6222" s="15">
        <v>0</v>
      </c>
      <c r="G6222" s="15">
        <v>0</v>
      </c>
      <c r="H6222" s="15">
        <v>0</v>
      </c>
      <c r="I6222" s="15">
        <v>127.19</v>
      </c>
      <c r="J6222" s="15">
        <v>-127.19</v>
      </c>
      <c r="K6222" s="16">
        <v>0</v>
      </c>
      <c r="L6222" s="13" t="s">
        <v>93</v>
      </c>
    </row>
    <row r="6223" spans="1:12">
      <c r="A6223" s="13" t="s">
        <v>4850</v>
      </c>
      <c r="B6223" s="14">
        <v>45852</v>
      </c>
      <c r="C6223" s="13" t="s">
        <v>94</v>
      </c>
      <c r="D6223" s="13" t="s">
        <v>81</v>
      </c>
      <c r="E6223" s="13" t="s">
        <v>24</v>
      </c>
      <c r="F6223" s="15">
        <v>0</v>
      </c>
      <c r="G6223" s="15">
        <v>0</v>
      </c>
      <c r="H6223" s="15">
        <v>0</v>
      </c>
      <c r="I6223" s="15">
        <v>-51.9</v>
      </c>
      <c r="J6223" s="15">
        <v>51.9</v>
      </c>
      <c r="K6223" s="16">
        <v>0</v>
      </c>
      <c r="L6223" s="13" t="s">
        <v>247</v>
      </c>
    </row>
    <row r="6224" spans="1:12">
      <c r="A6224" s="13" t="s">
        <v>5386</v>
      </c>
      <c r="B6224" s="14">
        <v>45852</v>
      </c>
      <c r="C6224" s="13" t="s">
        <v>1040</v>
      </c>
      <c r="D6224" s="13" t="s">
        <v>15</v>
      </c>
      <c r="E6224" s="13" t="s">
        <v>18</v>
      </c>
      <c r="F6224" s="15">
        <v>4252.3</v>
      </c>
      <c r="G6224" s="15">
        <v>0</v>
      </c>
      <c r="H6224" s="15">
        <v>4252.3</v>
      </c>
      <c r="I6224" s="15">
        <v>4252.3</v>
      </c>
      <c r="J6224" s="15">
        <v>0</v>
      </c>
      <c r="K6224" s="16">
        <v>0</v>
      </c>
      <c r="L6224" s="13" t="s">
        <v>238</v>
      </c>
    </row>
    <row r="6225" spans="1:12">
      <c r="A6225" s="13" t="s">
        <v>5387</v>
      </c>
      <c r="B6225" s="14">
        <v>45852</v>
      </c>
      <c r="C6225" s="13" t="s">
        <v>1040</v>
      </c>
      <c r="D6225" s="13" t="s">
        <v>15</v>
      </c>
      <c r="E6225" s="13" t="s">
        <v>24</v>
      </c>
      <c r="F6225" s="15">
        <v>9476.77</v>
      </c>
      <c r="G6225" s="15">
        <v>0</v>
      </c>
      <c r="H6225" s="15">
        <v>9476.77</v>
      </c>
      <c r="I6225" s="15">
        <v>9476.77</v>
      </c>
      <c r="J6225" s="15">
        <v>0</v>
      </c>
      <c r="K6225" s="16">
        <v>0</v>
      </c>
      <c r="L6225" s="13" t="s">
        <v>238</v>
      </c>
    </row>
    <row r="6226" spans="1:12" ht="24">
      <c r="A6226" s="13" t="s">
        <v>5388</v>
      </c>
      <c r="B6226" s="14">
        <v>45852</v>
      </c>
      <c r="C6226" s="13" t="s">
        <v>5389</v>
      </c>
      <c r="D6226" s="13" t="s">
        <v>76</v>
      </c>
      <c r="E6226" s="13" t="s">
        <v>18</v>
      </c>
      <c r="F6226" s="15">
        <v>92377</v>
      </c>
      <c r="G6226" s="15">
        <v>0</v>
      </c>
      <c r="H6226" s="15">
        <v>92377</v>
      </c>
      <c r="I6226" s="15">
        <v>68510.039999999994</v>
      </c>
      <c r="J6226" s="15">
        <v>23866.959999999999</v>
      </c>
      <c r="K6226" s="16">
        <v>0.25836473999999998</v>
      </c>
      <c r="L6226" s="13" t="s">
        <v>1902</v>
      </c>
    </row>
    <row r="6227" spans="1:12">
      <c r="A6227" s="13" t="s">
        <v>5390</v>
      </c>
      <c r="B6227" s="14">
        <v>45852</v>
      </c>
      <c r="C6227" s="13" t="s">
        <v>1529</v>
      </c>
      <c r="D6227" s="13" t="s">
        <v>76</v>
      </c>
      <c r="E6227" s="13" t="s">
        <v>18</v>
      </c>
      <c r="F6227" s="15">
        <v>4675</v>
      </c>
      <c r="G6227" s="15">
        <v>0</v>
      </c>
      <c r="H6227" s="15">
        <v>4675</v>
      </c>
      <c r="I6227" s="15">
        <v>3317.72</v>
      </c>
      <c r="J6227" s="15">
        <v>1357.28</v>
      </c>
      <c r="K6227" s="16">
        <v>0.29032727000000003</v>
      </c>
      <c r="L6227" s="13" t="s">
        <v>238</v>
      </c>
    </row>
    <row r="6228" spans="1:12" ht="36">
      <c r="A6228" s="13" t="s">
        <v>5391</v>
      </c>
      <c r="B6228" s="14">
        <v>45852</v>
      </c>
      <c r="C6228" s="13" t="s">
        <v>3887</v>
      </c>
      <c r="D6228" s="13" t="s">
        <v>20</v>
      </c>
      <c r="E6228" s="13" t="s">
        <v>24</v>
      </c>
      <c r="F6228" s="15">
        <v>2284.98</v>
      </c>
      <c r="G6228" s="15">
        <v>0</v>
      </c>
      <c r="H6228" s="15">
        <v>2284.98</v>
      </c>
      <c r="I6228" s="15">
        <v>2024.26</v>
      </c>
      <c r="J6228" s="15">
        <v>260.72000000000003</v>
      </c>
      <c r="K6228" s="16">
        <v>0.11410165999999999</v>
      </c>
      <c r="L6228" s="13" t="s">
        <v>20</v>
      </c>
    </row>
    <row r="6229" spans="1:12" ht="36">
      <c r="A6229" s="13" t="s">
        <v>5392</v>
      </c>
      <c r="B6229" s="14">
        <v>45852</v>
      </c>
      <c r="C6229" s="13" t="s">
        <v>3887</v>
      </c>
      <c r="D6229" s="13" t="s">
        <v>20</v>
      </c>
      <c r="E6229" s="13" t="s">
        <v>24</v>
      </c>
      <c r="F6229" s="15">
        <v>1651</v>
      </c>
      <c r="G6229" s="15">
        <v>0</v>
      </c>
      <c r="H6229" s="15">
        <v>1651</v>
      </c>
      <c r="I6229" s="15">
        <v>1183.4000000000001</v>
      </c>
      <c r="J6229" s="15">
        <v>467.6</v>
      </c>
      <c r="K6229" s="16">
        <v>0.28322228999999999</v>
      </c>
      <c r="L6229" s="13" t="s">
        <v>20</v>
      </c>
    </row>
    <row r="6230" spans="1:12">
      <c r="A6230" s="13" t="s">
        <v>5365</v>
      </c>
      <c r="B6230" s="14">
        <v>45852</v>
      </c>
      <c r="C6230" s="13" t="s">
        <v>21</v>
      </c>
      <c r="D6230" s="13" t="s">
        <v>20</v>
      </c>
      <c r="E6230" s="13" t="s">
        <v>24</v>
      </c>
      <c r="F6230" s="15">
        <v>0</v>
      </c>
      <c r="G6230" s="15">
        <v>0</v>
      </c>
      <c r="H6230" s="15">
        <v>0</v>
      </c>
      <c r="I6230" s="15">
        <v>422.4</v>
      </c>
      <c r="J6230" s="15">
        <v>-422.4</v>
      </c>
      <c r="K6230" s="16">
        <v>0</v>
      </c>
      <c r="L6230" s="13" t="s">
        <v>20</v>
      </c>
    </row>
    <row r="6231" spans="1:12" ht="24">
      <c r="A6231" s="13" t="s">
        <v>5393</v>
      </c>
      <c r="B6231" s="14">
        <v>45852</v>
      </c>
      <c r="C6231" s="13" t="s">
        <v>122</v>
      </c>
      <c r="D6231" s="13" t="s">
        <v>45</v>
      </c>
      <c r="E6231" s="13" t="s">
        <v>24</v>
      </c>
      <c r="F6231" s="15">
        <v>450</v>
      </c>
      <c r="G6231" s="15">
        <v>0</v>
      </c>
      <c r="H6231" s="15">
        <v>450</v>
      </c>
      <c r="I6231" s="15">
        <v>341.19</v>
      </c>
      <c r="J6231" s="15">
        <v>108.81</v>
      </c>
      <c r="K6231" s="16">
        <v>0.24179999999999999</v>
      </c>
      <c r="L6231" s="13" t="s">
        <v>2173</v>
      </c>
    </row>
    <row r="6232" spans="1:12">
      <c r="A6232" s="13" t="s">
        <v>5394</v>
      </c>
      <c r="B6232" s="14">
        <v>45852</v>
      </c>
      <c r="C6232" s="13" t="s">
        <v>2092</v>
      </c>
      <c r="D6232" s="13" t="s">
        <v>76</v>
      </c>
      <c r="E6232" s="13" t="s">
        <v>18</v>
      </c>
      <c r="F6232" s="15">
        <v>400</v>
      </c>
      <c r="G6232" s="15">
        <v>0</v>
      </c>
      <c r="H6232" s="15">
        <v>400</v>
      </c>
      <c r="I6232" s="15">
        <v>2781.14</v>
      </c>
      <c r="J6232" s="15">
        <v>-2381.14</v>
      </c>
      <c r="K6232" s="16">
        <v>-5.9528499999999998</v>
      </c>
      <c r="L6232" s="13" t="s">
        <v>80</v>
      </c>
    </row>
    <row r="6233" spans="1:12" ht="36">
      <c r="A6233" s="13" t="s">
        <v>5395</v>
      </c>
      <c r="B6233" s="14">
        <v>45852</v>
      </c>
      <c r="C6233" s="13" t="s">
        <v>152</v>
      </c>
      <c r="D6233" s="13" t="s">
        <v>113</v>
      </c>
      <c r="E6233" s="13" t="s">
        <v>24</v>
      </c>
      <c r="F6233" s="15">
        <v>176.48</v>
      </c>
      <c r="G6233" s="15">
        <v>0</v>
      </c>
      <c r="H6233" s="15">
        <v>176.48</v>
      </c>
      <c r="I6233" s="15">
        <v>150</v>
      </c>
      <c r="J6233" s="15">
        <v>26.48</v>
      </c>
      <c r="K6233" s="16">
        <v>0.15004533</v>
      </c>
      <c r="L6233" s="13" t="s">
        <v>113</v>
      </c>
    </row>
    <row r="6234" spans="1:12" ht="24">
      <c r="A6234" s="13" t="s">
        <v>5396</v>
      </c>
      <c r="B6234" s="14">
        <v>45852</v>
      </c>
      <c r="C6234" s="13" t="s">
        <v>1035</v>
      </c>
      <c r="D6234" s="13" t="s">
        <v>106</v>
      </c>
      <c r="E6234" s="13" t="s">
        <v>33</v>
      </c>
      <c r="F6234" s="15">
        <v>20650.8</v>
      </c>
      <c r="G6234" s="15">
        <v>0</v>
      </c>
      <c r="H6234" s="15">
        <v>20650.8</v>
      </c>
      <c r="I6234" s="15">
        <v>16837.47</v>
      </c>
      <c r="J6234" s="15">
        <v>3813.33</v>
      </c>
      <c r="K6234" s="16">
        <v>0.18465773999999999</v>
      </c>
      <c r="L6234" s="13" t="s">
        <v>77</v>
      </c>
    </row>
    <row r="6235" spans="1:12" ht="24">
      <c r="A6235" s="13" t="s">
        <v>482</v>
      </c>
      <c r="B6235" s="14">
        <v>45852</v>
      </c>
      <c r="C6235" s="13" t="s">
        <v>273</v>
      </c>
      <c r="D6235" s="13" t="s">
        <v>76</v>
      </c>
      <c r="E6235" s="13" t="s">
        <v>18</v>
      </c>
      <c r="F6235" s="15">
        <v>0</v>
      </c>
      <c r="G6235" s="15">
        <v>0</v>
      </c>
      <c r="H6235" s="15">
        <v>0</v>
      </c>
      <c r="I6235" s="15">
        <v>44</v>
      </c>
      <c r="J6235" s="15">
        <v>-44</v>
      </c>
      <c r="K6235" s="16">
        <v>0</v>
      </c>
      <c r="L6235" s="13" t="s">
        <v>4201</v>
      </c>
    </row>
    <row r="6236" spans="1:12" ht="36">
      <c r="A6236" s="13" t="s">
        <v>4501</v>
      </c>
      <c r="B6236" s="14">
        <v>45852</v>
      </c>
      <c r="C6236" s="13" t="s">
        <v>89</v>
      </c>
      <c r="D6236" s="13" t="s">
        <v>39</v>
      </c>
      <c r="E6236" s="13" t="s">
        <v>33</v>
      </c>
      <c r="F6236" s="15">
        <v>0</v>
      </c>
      <c r="G6236" s="15">
        <v>0</v>
      </c>
      <c r="H6236" s="15">
        <v>0</v>
      </c>
      <c r="I6236" s="15">
        <v>1.49</v>
      </c>
      <c r="J6236" s="15">
        <v>-1.49</v>
      </c>
      <c r="K6236" s="16">
        <v>0</v>
      </c>
      <c r="L6236" s="13" t="s">
        <v>117</v>
      </c>
    </row>
    <row r="6237" spans="1:12" ht="36">
      <c r="A6237" s="13" t="s">
        <v>2880</v>
      </c>
      <c r="B6237" s="14">
        <v>45852</v>
      </c>
      <c r="C6237" s="13" t="s">
        <v>89</v>
      </c>
      <c r="D6237" s="13" t="s">
        <v>39</v>
      </c>
      <c r="E6237" s="13" t="s">
        <v>33</v>
      </c>
      <c r="F6237" s="15">
        <v>0</v>
      </c>
      <c r="G6237" s="15">
        <v>0</v>
      </c>
      <c r="H6237" s="15">
        <v>0</v>
      </c>
      <c r="I6237" s="15">
        <v>617.66</v>
      </c>
      <c r="J6237" s="15">
        <v>-617.66</v>
      </c>
      <c r="K6237" s="16">
        <v>0</v>
      </c>
      <c r="L6237" s="13" t="s">
        <v>117</v>
      </c>
    </row>
    <row r="6238" spans="1:12" ht="36">
      <c r="A6238" s="13" t="s">
        <v>2123</v>
      </c>
      <c r="B6238" s="14">
        <v>45852</v>
      </c>
      <c r="C6238" s="13" t="s">
        <v>2108</v>
      </c>
      <c r="D6238" s="13" t="s">
        <v>59</v>
      </c>
      <c r="E6238" s="13" t="s">
        <v>18</v>
      </c>
      <c r="F6238" s="15">
        <v>0</v>
      </c>
      <c r="G6238" s="15">
        <v>0</v>
      </c>
      <c r="H6238" s="15">
        <v>0</v>
      </c>
      <c r="I6238" s="15">
        <v>-462.6</v>
      </c>
      <c r="J6238" s="15">
        <v>462.6</v>
      </c>
      <c r="K6238" s="16">
        <v>0</v>
      </c>
      <c r="L6238" s="13" t="s">
        <v>4201</v>
      </c>
    </row>
    <row r="6239" spans="1:12" ht="24">
      <c r="A6239" s="13" t="s">
        <v>3338</v>
      </c>
      <c r="B6239" s="14">
        <v>45852</v>
      </c>
      <c r="C6239" s="13" t="s">
        <v>1825</v>
      </c>
      <c r="D6239" s="13" t="s">
        <v>30</v>
      </c>
      <c r="E6239" s="13" t="s">
        <v>33</v>
      </c>
      <c r="F6239" s="15">
        <v>0</v>
      </c>
      <c r="G6239" s="15">
        <v>0</v>
      </c>
      <c r="H6239" s="15">
        <v>0</v>
      </c>
      <c r="I6239" s="15">
        <v>300</v>
      </c>
      <c r="J6239" s="15">
        <v>-300</v>
      </c>
      <c r="K6239" s="16">
        <v>0</v>
      </c>
      <c r="L6239" s="13" t="s">
        <v>77</v>
      </c>
    </row>
    <row r="6240" spans="1:12">
      <c r="A6240" s="13" t="s">
        <v>3585</v>
      </c>
      <c r="B6240" s="14">
        <v>45852</v>
      </c>
      <c r="C6240" s="13" t="s">
        <v>3586</v>
      </c>
      <c r="D6240" s="13" t="s">
        <v>77</v>
      </c>
      <c r="E6240" s="13" t="s">
        <v>33</v>
      </c>
      <c r="F6240" s="15">
        <v>0</v>
      </c>
      <c r="G6240" s="15">
        <v>0</v>
      </c>
      <c r="H6240" s="15">
        <v>0</v>
      </c>
      <c r="I6240" s="15">
        <v>75</v>
      </c>
      <c r="J6240" s="15">
        <v>-75</v>
      </c>
      <c r="K6240" s="16">
        <v>0</v>
      </c>
      <c r="L6240" s="13" t="s">
        <v>77</v>
      </c>
    </row>
    <row r="6241" spans="1:12" ht="24">
      <c r="A6241" s="13" t="s">
        <v>5397</v>
      </c>
      <c r="B6241" s="14">
        <v>45852</v>
      </c>
      <c r="C6241" s="13" t="s">
        <v>273</v>
      </c>
      <c r="D6241" s="13" t="s">
        <v>76</v>
      </c>
      <c r="E6241" s="13" t="s">
        <v>18</v>
      </c>
      <c r="F6241" s="15">
        <v>14841.18</v>
      </c>
      <c r="G6241" s="15">
        <v>0</v>
      </c>
      <c r="H6241" s="15">
        <v>14841.18</v>
      </c>
      <c r="I6241" s="15">
        <v>25519.47</v>
      </c>
      <c r="J6241" s="15">
        <v>-10678.29</v>
      </c>
      <c r="K6241" s="16">
        <v>-0.71950411000000003</v>
      </c>
      <c r="L6241" s="13" t="s">
        <v>4202</v>
      </c>
    </row>
    <row r="6242" spans="1:12">
      <c r="A6242" s="13" t="s">
        <v>5274</v>
      </c>
      <c r="B6242" s="14">
        <v>45852</v>
      </c>
      <c r="C6242" s="13" t="s">
        <v>5382</v>
      </c>
      <c r="D6242" s="13" t="s">
        <v>68</v>
      </c>
      <c r="E6242" s="13" t="s">
        <v>18</v>
      </c>
      <c r="F6242" s="15">
        <v>0</v>
      </c>
      <c r="G6242" s="15">
        <v>681.72</v>
      </c>
      <c r="H6242" s="15">
        <v>681.72</v>
      </c>
      <c r="I6242" s="15">
        <v>-7177.87</v>
      </c>
      <c r="J6242" s="15">
        <v>7859.59</v>
      </c>
      <c r="K6242" s="16">
        <v>11.52905885</v>
      </c>
      <c r="L6242" s="13" t="s">
        <v>181</v>
      </c>
    </row>
    <row r="6243" spans="1:12">
      <c r="A6243" s="13" t="s">
        <v>5347</v>
      </c>
      <c r="B6243" s="14">
        <v>45852</v>
      </c>
      <c r="C6243" s="13" t="s">
        <v>279</v>
      </c>
      <c r="D6243" s="13" t="s">
        <v>15</v>
      </c>
      <c r="E6243" s="13" t="s">
        <v>18</v>
      </c>
      <c r="F6243" s="15">
        <v>0</v>
      </c>
      <c r="G6243" s="15">
        <v>0</v>
      </c>
      <c r="H6243" s="15">
        <v>0</v>
      </c>
      <c r="I6243" s="15">
        <v>-16.079999999999998</v>
      </c>
      <c r="J6243" s="15">
        <v>16.079999999999998</v>
      </c>
      <c r="K6243" s="16">
        <v>0</v>
      </c>
      <c r="L6243" s="13" t="s">
        <v>272</v>
      </c>
    </row>
    <row r="6244" spans="1:12" ht="36">
      <c r="A6244" s="13" t="s">
        <v>5357</v>
      </c>
      <c r="B6244" s="14">
        <v>45852</v>
      </c>
      <c r="C6244" s="13" t="s">
        <v>446</v>
      </c>
      <c r="D6244" s="13" t="s">
        <v>181</v>
      </c>
      <c r="E6244" s="13" t="s">
        <v>18</v>
      </c>
      <c r="F6244" s="15">
        <v>0</v>
      </c>
      <c r="G6244" s="15">
        <v>0</v>
      </c>
      <c r="H6244" s="15">
        <v>0</v>
      </c>
      <c r="I6244" s="15">
        <v>150.36000000000001</v>
      </c>
      <c r="J6244" s="15">
        <v>-150.36000000000001</v>
      </c>
      <c r="K6244" s="16">
        <v>0</v>
      </c>
      <c r="L6244" s="13" t="s">
        <v>581</v>
      </c>
    </row>
    <row r="6245" spans="1:12">
      <c r="A6245" s="13" t="s">
        <v>5398</v>
      </c>
      <c r="B6245" s="14">
        <v>45852</v>
      </c>
      <c r="C6245" s="13" t="s">
        <v>611</v>
      </c>
      <c r="D6245" s="13" t="s">
        <v>120</v>
      </c>
      <c r="E6245" s="13" t="s">
        <v>24</v>
      </c>
      <c r="F6245" s="15">
        <v>25165</v>
      </c>
      <c r="G6245" s="15">
        <v>0</v>
      </c>
      <c r="H6245" s="15">
        <v>25165</v>
      </c>
      <c r="I6245" s="15">
        <v>18241.990000000002</v>
      </c>
      <c r="J6245" s="15">
        <v>6923.01</v>
      </c>
      <c r="K6245" s="16">
        <v>0.27510470999999997</v>
      </c>
      <c r="L6245" s="13" t="s">
        <v>2173</v>
      </c>
    </row>
    <row r="6246" spans="1:12" ht="24">
      <c r="A6246" s="13" t="s">
        <v>5399</v>
      </c>
      <c r="B6246" s="14">
        <v>45852</v>
      </c>
      <c r="C6246" s="13" t="s">
        <v>273</v>
      </c>
      <c r="D6246" s="13" t="s">
        <v>76</v>
      </c>
      <c r="E6246" s="13" t="s">
        <v>18</v>
      </c>
      <c r="F6246" s="15">
        <v>3976.25</v>
      </c>
      <c r="G6246" s="15">
        <v>0</v>
      </c>
      <c r="H6246" s="15">
        <v>3976.25</v>
      </c>
      <c r="I6246" s="15">
        <v>3341</v>
      </c>
      <c r="J6246" s="15">
        <v>635.25</v>
      </c>
      <c r="K6246" s="16">
        <v>0.15976108</v>
      </c>
      <c r="L6246" s="13" t="s">
        <v>4202</v>
      </c>
    </row>
    <row r="6247" spans="1:12" ht="24">
      <c r="A6247" s="13" t="s">
        <v>4011</v>
      </c>
      <c r="B6247" s="14">
        <v>45853</v>
      </c>
      <c r="C6247" s="13" t="s">
        <v>355</v>
      </c>
      <c r="D6247" s="13" t="s">
        <v>76</v>
      </c>
      <c r="E6247" s="13" t="s">
        <v>18</v>
      </c>
      <c r="F6247" s="15">
        <v>0</v>
      </c>
      <c r="G6247" s="15">
        <v>0</v>
      </c>
      <c r="H6247" s="15">
        <v>0</v>
      </c>
      <c r="I6247" s="15">
        <v>-196</v>
      </c>
      <c r="J6247" s="15">
        <v>196</v>
      </c>
      <c r="K6247" s="16">
        <v>0</v>
      </c>
      <c r="L6247" s="13" t="s">
        <v>234</v>
      </c>
    </row>
    <row r="6248" spans="1:12" ht="24">
      <c r="A6248" s="13" t="s">
        <v>4996</v>
      </c>
      <c r="B6248" s="14">
        <v>45853</v>
      </c>
      <c r="C6248" s="13" t="s">
        <v>170</v>
      </c>
      <c r="D6248" s="13" t="s">
        <v>81</v>
      </c>
      <c r="E6248" s="13" t="s">
        <v>24</v>
      </c>
      <c r="F6248" s="15">
        <v>0</v>
      </c>
      <c r="G6248" s="15">
        <v>0</v>
      </c>
      <c r="H6248" s="15">
        <v>0</v>
      </c>
      <c r="I6248" s="15">
        <v>-0.01</v>
      </c>
      <c r="J6248" s="15">
        <v>0.01</v>
      </c>
      <c r="K6248" s="16">
        <v>0</v>
      </c>
      <c r="L6248" s="13" t="s">
        <v>247</v>
      </c>
    </row>
    <row r="6249" spans="1:12" ht="36">
      <c r="A6249" s="13" t="s">
        <v>5357</v>
      </c>
      <c r="B6249" s="14">
        <v>45853</v>
      </c>
      <c r="C6249" s="13" t="s">
        <v>446</v>
      </c>
      <c r="D6249" s="13" t="s">
        <v>181</v>
      </c>
      <c r="E6249" s="13" t="s">
        <v>18</v>
      </c>
      <c r="F6249" s="15">
        <v>0</v>
      </c>
      <c r="G6249" s="15">
        <v>-99.97</v>
      </c>
      <c r="H6249" s="15">
        <v>-99.97</v>
      </c>
      <c r="I6249" s="15">
        <v>-792.42</v>
      </c>
      <c r="J6249" s="15">
        <v>692.45</v>
      </c>
      <c r="K6249" s="16">
        <v>-6.9265779700000003</v>
      </c>
      <c r="L6249" s="13" t="s">
        <v>581</v>
      </c>
    </row>
    <row r="6250" spans="1:12" ht="24">
      <c r="A6250" s="13" t="s">
        <v>3629</v>
      </c>
      <c r="B6250" s="14">
        <v>45853</v>
      </c>
      <c r="C6250" s="13" t="s">
        <v>56</v>
      </c>
      <c r="D6250" s="13" t="s">
        <v>30</v>
      </c>
      <c r="E6250" s="13" t="s">
        <v>33</v>
      </c>
      <c r="F6250" s="15">
        <v>0</v>
      </c>
      <c r="G6250" s="15">
        <v>0</v>
      </c>
      <c r="H6250" s="15">
        <v>0</v>
      </c>
      <c r="I6250" s="15">
        <v>308.29000000000002</v>
      </c>
      <c r="J6250" s="15">
        <v>-308.29000000000002</v>
      </c>
      <c r="K6250" s="16">
        <v>0</v>
      </c>
      <c r="L6250" s="13" t="s">
        <v>77</v>
      </c>
    </row>
    <row r="6251" spans="1:12">
      <c r="A6251" s="13" t="s">
        <v>3071</v>
      </c>
      <c r="B6251" s="14">
        <v>45853</v>
      </c>
      <c r="C6251" s="13" t="s">
        <v>224</v>
      </c>
      <c r="D6251" s="13" t="s">
        <v>76</v>
      </c>
      <c r="E6251" s="13" t="s">
        <v>18</v>
      </c>
      <c r="F6251" s="15">
        <v>0</v>
      </c>
      <c r="G6251" s="15">
        <v>0</v>
      </c>
      <c r="H6251" s="15">
        <v>0</v>
      </c>
      <c r="I6251" s="15">
        <v>85.88</v>
      </c>
      <c r="J6251" s="15">
        <v>-85.88</v>
      </c>
      <c r="K6251" s="16">
        <v>0</v>
      </c>
      <c r="L6251" s="13" t="s">
        <v>237</v>
      </c>
    </row>
    <row r="6252" spans="1:12" ht="24">
      <c r="A6252" s="13" t="s">
        <v>3511</v>
      </c>
      <c r="B6252" s="14">
        <v>45853</v>
      </c>
      <c r="C6252" s="13" t="s">
        <v>71</v>
      </c>
      <c r="D6252" s="13" t="s">
        <v>70</v>
      </c>
      <c r="E6252" s="13" t="s">
        <v>24</v>
      </c>
      <c r="F6252" s="15">
        <v>0</v>
      </c>
      <c r="G6252" s="15">
        <v>0</v>
      </c>
      <c r="H6252" s="15">
        <v>0</v>
      </c>
      <c r="I6252" s="15">
        <v>2854.5</v>
      </c>
      <c r="J6252" s="15">
        <v>-2854.5</v>
      </c>
      <c r="K6252" s="16">
        <v>0</v>
      </c>
      <c r="L6252" s="13" t="s">
        <v>243</v>
      </c>
    </row>
    <row r="6253" spans="1:12">
      <c r="A6253" s="13" t="s">
        <v>3104</v>
      </c>
      <c r="B6253" s="14">
        <v>45853</v>
      </c>
      <c r="C6253" s="13" t="s">
        <v>21</v>
      </c>
      <c r="D6253" s="13" t="s">
        <v>20</v>
      </c>
      <c r="E6253" s="13" t="s">
        <v>24</v>
      </c>
      <c r="F6253" s="15">
        <v>455.5</v>
      </c>
      <c r="G6253" s="15">
        <v>0</v>
      </c>
      <c r="H6253" s="15">
        <v>455.5</v>
      </c>
      <c r="I6253" s="15">
        <v>731.4</v>
      </c>
      <c r="J6253" s="15">
        <v>-275.89999999999998</v>
      </c>
      <c r="K6253" s="16">
        <v>-0.60570800999999996</v>
      </c>
      <c r="L6253" s="13" t="s">
        <v>245</v>
      </c>
    </row>
    <row r="6254" spans="1:12" ht="36">
      <c r="A6254" s="13" t="s">
        <v>2807</v>
      </c>
      <c r="B6254" s="14">
        <v>45853</v>
      </c>
      <c r="C6254" s="13" t="s">
        <v>89</v>
      </c>
      <c r="D6254" s="13" t="s">
        <v>39</v>
      </c>
      <c r="E6254" s="13" t="s">
        <v>33</v>
      </c>
      <c r="F6254" s="15">
        <v>0</v>
      </c>
      <c r="G6254" s="15">
        <v>0</v>
      </c>
      <c r="H6254" s="15">
        <v>0</v>
      </c>
      <c r="I6254" s="15">
        <v>-1693.5</v>
      </c>
      <c r="J6254" s="15">
        <v>1693.5</v>
      </c>
      <c r="K6254" s="16">
        <v>0</v>
      </c>
      <c r="L6254" s="13" t="s">
        <v>117</v>
      </c>
    </row>
    <row r="6255" spans="1:12" ht="36">
      <c r="A6255" s="13" t="s">
        <v>1006</v>
      </c>
      <c r="B6255" s="14">
        <v>45853</v>
      </c>
      <c r="C6255" s="13" t="s">
        <v>1007</v>
      </c>
      <c r="D6255" s="13" t="s">
        <v>15</v>
      </c>
      <c r="E6255" s="13" t="s">
        <v>18</v>
      </c>
      <c r="F6255" s="15">
        <v>0</v>
      </c>
      <c r="G6255" s="15">
        <v>0</v>
      </c>
      <c r="H6255" s="15">
        <v>0</v>
      </c>
      <c r="I6255" s="15">
        <v>0</v>
      </c>
      <c r="J6255" s="15">
        <v>0</v>
      </c>
      <c r="K6255" s="16">
        <v>0</v>
      </c>
      <c r="L6255" s="13" t="s">
        <v>237</v>
      </c>
    </row>
    <row r="6256" spans="1:12">
      <c r="A6256" s="13" t="s">
        <v>1045</v>
      </c>
      <c r="B6256" s="14">
        <v>45853</v>
      </c>
      <c r="C6256" s="13" t="s">
        <v>62</v>
      </c>
      <c r="D6256" s="13" t="s">
        <v>15</v>
      </c>
      <c r="E6256" s="13" t="s">
        <v>18</v>
      </c>
      <c r="F6256" s="15">
        <v>0</v>
      </c>
      <c r="G6256" s="15">
        <v>720</v>
      </c>
      <c r="H6256" s="15">
        <v>720</v>
      </c>
      <c r="I6256" s="15">
        <v>513.54</v>
      </c>
      <c r="J6256" s="15">
        <v>206.46</v>
      </c>
      <c r="K6256" s="16">
        <v>0.28675</v>
      </c>
      <c r="L6256" s="13" t="s">
        <v>238</v>
      </c>
    </row>
    <row r="6257" spans="1:12" ht="24">
      <c r="A6257" s="13" t="s">
        <v>5400</v>
      </c>
      <c r="B6257" s="14">
        <v>45853</v>
      </c>
      <c r="C6257" s="13" t="s">
        <v>1854</v>
      </c>
      <c r="D6257" s="13" t="s">
        <v>30</v>
      </c>
      <c r="E6257" s="13" t="s">
        <v>33</v>
      </c>
      <c r="F6257" s="15">
        <v>187080.6</v>
      </c>
      <c r="G6257" s="15">
        <v>0</v>
      </c>
      <c r="H6257" s="15">
        <v>187080.6</v>
      </c>
      <c r="I6257" s="15">
        <v>163250.34</v>
      </c>
      <c r="J6257" s="15">
        <v>23830.26</v>
      </c>
      <c r="K6257" s="16">
        <v>0.12737963999999999</v>
      </c>
      <c r="L6257" s="13" t="s">
        <v>117</v>
      </c>
    </row>
    <row r="6258" spans="1:12" ht="24">
      <c r="A6258" s="13" t="s">
        <v>3403</v>
      </c>
      <c r="B6258" s="14">
        <v>45853</v>
      </c>
      <c r="C6258" s="13" t="s">
        <v>71</v>
      </c>
      <c r="D6258" s="13" t="s">
        <v>70</v>
      </c>
      <c r="E6258" s="13" t="s">
        <v>24</v>
      </c>
      <c r="F6258" s="15">
        <v>0</v>
      </c>
      <c r="G6258" s="15">
        <v>0</v>
      </c>
      <c r="H6258" s="15">
        <v>0</v>
      </c>
      <c r="I6258" s="15">
        <v>317.66000000000003</v>
      </c>
      <c r="J6258" s="15">
        <v>-317.66000000000003</v>
      </c>
      <c r="K6258" s="16">
        <v>0</v>
      </c>
      <c r="L6258" s="13" t="s">
        <v>243</v>
      </c>
    </row>
    <row r="6259" spans="1:12" ht="24">
      <c r="A6259" s="13" t="s">
        <v>2482</v>
      </c>
      <c r="B6259" s="14">
        <v>45853</v>
      </c>
      <c r="C6259" s="13" t="s">
        <v>295</v>
      </c>
      <c r="D6259" s="13" t="s">
        <v>59</v>
      </c>
      <c r="E6259" s="13" t="s">
        <v>18</v>
      </c>
      <c r="F6259" s="15">
        <v>0</v>
      </c>
      <c r="G6259" s="15">
        <v>-150.57</v>
      </c>
      <c r="H6259" s="15">
        <v>-150.57</v>
      </c>
      <c r="I6259" s="15">
        <v>0</v>
      </c>
      <c r="J6259" s="15">
        <v>-150.57</v>
      </c>
      <c r="K6259" s="16">
        <v>1</v>
      </c>
      <c r="L6259" s="13" t="s">
        <v>3259</v>
      </c>
    </row>
    <row r="6260" spans="1:12" ht="24">
      <c r="A6260" s="13" t="s">
        <v>3376</v>
      </c>
      <c r="B6260" s="14">
        <v>45853</v>
      </c>
      <c r="C6260" s="13" t="s">
        <v>295</v>
      </c>
      <c r="D6260" s="13" t="s">
        <v>59</v>
      </c>
      <c r="E6260" s="13" t="s">
        <v>18</v>
      </c>
      <c r="F6260" s="15">
        <v>0</v>
      </c>
      <c r="G6260" s="15">
        <v>-935.07</v>
      </c>
      <c r="H6260" s="15">
        <v>-935.07</v>
      </c>
      <c r="I6260" s="15">
        <v>0</v>
      </c>
      <c r="J6260" s="15">
        <v>-935.07</v>
      </c>
      <c r="K6260" s="16">
        <v>1</v>
      </c>
      <c r="L6260" s="13" t="s">
        <v>581</v>
      </c>
    </row>
    <row r="6261" spans="1:12" ht="24">
      <c r="A6261" s="13" t="s">
        <v>5345</v>
      </c>
      <c r="B6261" s="14">
        <v>45853</v>
      </c>
      <c r="C6261" s="13" t="s">
        <v>119</v>
      </c>
      <c r="D6261" s="13" t="s">
        <v>70</v>
      </c>
      <c r="E6261" s="13" t="s">
        <v>24</v>
      </c>
      <c r="F6261" s="15">
        <v>0</v>
      </c>
      <c r="G6261" s="15">
        <v>0</v>
      </c>
      <c r="H6261" s="15">
        <v>0</v>
      </c>
      <c r="I6261" s="15">
        <v>-176.59</v>
      </c>
      <c r="J6261" s="15">
        <v>176.59</v>
      </c>
      <c r="K6261" s="16">
        <v>0</v>
      </c>
      <c r="L6261" s="13" t="s">
        <v>239</v>
      </c>
    </row>
    <row r="6262" spans="1:12" ht="24">
      <c r="A6262" s="13" t="s">
        <v>4070</v>
      </c>
      <c r="B6262" s="14">
        <v>45853</v>
      </c>
      <c r="C6262" s="13" t="s">
        <v>2506</v>
      </c>
      <c r="D6262" s="13" t="s">
        <v>81</v>
      </c>
      <c r="E6262" s="13" t="s">
        <v>24</v>
      </c>
      <c r="F6262" s="15">
        <v>0</v>
      </c>
      <c r="G6262" s="15">
        <v>0</v>
      </c>
      <c r="H6262" s="15">
        <v>0</v>
      </c>
      <c r="I6262" s="15">
        <v>296.48</v>
      </c>
      <c r="J6262" s="15">
        <v>-296.48</v>
      </c>
      <c r="K6262" s="16">
        <v>0</v>
      </c>
      <c r="L6262" s="13" t="s">
        <v>4071</v>
      </c>
    </row>
    <row r="6263" spans="1:12" ht="24">
      <c r="A6263" s="13" t="s">
        <v>5401</v>
      </c>
      <c r="B6263" s="14">
        <v>45853</v>
      </c>
      <c r="C6263" s="13" t="s">
        <v>146</v>
      </c>
      <c r="D6263" s="13" t="s">
        <v>76</v>
      </c>
      <c r="E6263" s="13" t="s">
        <v>18</v>
      </c>
      <c r="F6263" s="15">
        <v>38234</v>
      </c>
      <c r="G6263" s="15">
        <v>0</v>
      </c>
      <c r="H6263" s="15">
        <v>38234</v>
      </c>
      <c r="I6263" s="15">
        <v>28860</v>
      </c>
      <c r="J6263" s="15">
        <v>9374</v>
      </c>
      <c r="K6263" s="16">
        <v>0.24517444999999999</v>
      </c>
      <c r="L6263" s="13" t="s">
        <v>1738</v>
      </c>
    </row>
    <row r="6264" spans="1:12">
      <c r="A6264" s="13" t="s">
        <v>4992</v>
      </c>
      <c r="B6264" s="14">
        <v>45853</v>
      </c>
      <c r="C6264" s="13" t="s">
        <v>1957</v>
      </c>
      <c r="D6264" s="13" t="s">
        <v>59</v>
      </c>
      <c r="E6264" s="13" t="s">
        <v>18</v>
      </c>
      <c r="F6264" s="15">
        <v>0</v>
      </c>
      <c r="G6264" s="15">
        <v>0</v>
      </c>
      <c r="H6264" s="15">
        <v>0</v>
      </c>
      <c r="I6264" s="15">
        <v>15.84</v>
      </c>
      <c r="J6264" s="15">
        <v>-15.84</v>
      </c>
      <c r="K6264" s="16">
        <v>0</v>
      </c>
      <c r="L6264" s="13" t="s">
        <v>93</v>
      </c>
    </row>
    <row r="6265" spans="1:12">
      <c r="A6265" s="13" t="s">
        <v>5173</v>
      </c>
      <c r="B6265" s="14">
        <v>45853</v>
      </c>
      <c r="C6265" s="13" t="s">
        <v>1957</v>
      </c>
      <c r="D6265" s="13" t="s">
        <v>59</v>
      </c>
      <c r="E6265" s="13" t="s">
        <v>18</v>
      </c>
      <c r="F6265" s="15">
        <v>0</v>
      </c>
      <c r="G6265" s="15">
        <v>0</v>
      </c>
      <c r="H6265" s="15">
        <v>0</v>
      </c>
      <c r="I6265" s="15">
        <v>0</v>
      </c>
      <c r="J6265" s="15">
        <v>0</v>
      </c>
      <c r="K6265" s="16">
        <v>0</v>
      </c>
      <c r="L6265" s="13" t="s">
        <v>93</v>
      </c>
    </row>
    <row r="6266" spans="1:12">
      <c r="A6266" s="13" t="s">
        <v>4850</v>
      </c>
      <c r="B6266" s="14">
        <v>45853</v>
      </c>
      <c r="C6266" s="13" t="s">
        <v>94</v>
      </c>
      <c r="D6266" s="13" t="s">
        <v>81</v>
      </c>
      <c r="E6266" s="13" t="s">
        <v>24</v>
      </c>
      <c r="F6266" s="15">
        <v>0</v>
      </c>
      <c r="G6266" s="15">
        <v>0</v>
      </c>
      <c r="H6266" s="15">
        <v>0</v>
      </c>
      <c r="I6266" s="15">
        <v>-95</v>
      </c>
      <c r="J6266" s="15">
        <v>95</v>
      </c>
      <c r="K6266" s="16">
        <v>0</v>
      </c>
      <c r="L6266" s="13" t="s">
        <v>247</v>
      </c>
    </row>
    <row r="6267" spans="1:12" ht="36">
      <c r="A6267" s="13" t="s">
        <v>5283</v>
      </c>
      <c r="B6267" s="14">
        <v>45853</v>
      </c>
      <c r="C6267" s="13" t="s">
        <v>253</v>
      </c>
      <c r="D6267" s="13" t="s">
        <v>120</v>
      </c>
      <c r="E6267" s="13" t="s">
        <v>24</v>
      </c>
      <c r="F6267" s="15">
        <v>0</v>
      </c>
      <c r="G6267" s="15">
        <v>0</v>
      </c>
      <c r="H6267" s="15">
        <v>0</v>
      </c>
      <c r="I6267" s="15">
        <v>-28.97</v>
      </c>
      <c r="J6267" s="15">
        <v>28.97</v>
      </c>
      <c r="K6267" s="16">
        <v>0</v>
      </c>
      <c r="L6267" s="13" t="s">
        <v>2753</v>
      </c>
    </row>
    <row r="6268" spans="1:12" ht="24">
      <c r="A6268" s="13" t="s">
        <v>5402</v>
      </c>
      <c r="B6268" s="14">
        <v>45853</v>
      </c>
      <c r="C6268" s="13" t="s">
        <v>146</v>
      </c>
      <c r="D6268" s="13" t="s">
        <v>76</v>
      </c>
      <c r="E6268" s="13" t="s">
        <v>18</v>
      </c>
      <c r="F6268" s="15">
        <v>3080</v>
      </c>
      <c r="G6268" s="15">
        <v>0</v>
      </c>
      <c r="H6268" s="15">
        <v>3080</v>
      </c>
      <c r="I6268" s="15">
        <v>2174.17</v>
      </c>
      <c r="J6268" s="15">
        <v>905.83</v>
      </c>
      <c r="K6268" s="16">
        <v>0.29410065000000002</v>
      </c>
      <c r="L6268" s="13" t="s">
        <v>1738</v>
      </c>
    </row>
    <row r="6269" spans="1:12" ht="36">
      <c r="A6269" s="13" t="s">
        <v>5375</v>
      </c>
      <c r="B6269" s="14">
        <v>45853</v>
      </c>
      <c r="C6269" s="13" t="s">
        <v>3887</v>
      </c>
      <c r="D6269" s="13" t="s">
        <v>20</v>
      </c>
      <c r="E6269" s="13" t="s">
        <v>24</v>
      </c>
      <c r="F6269" s="15">
        <v>0</v>
      </c>
      <c r="G6269" s="15">
        <v>0</v>
      </c>
      <c r="H6269" s="15">
        <v>0</v>
      </c>
      <c r="I6269" s="15">
        <v>-81.760000000000005</v>
      </c>
      <c r="J6269" s="15">
        <v>81.760000000000005</v>
      </c>
      <c r="K6269" s="16">
        <v>0</v>
      </c>
      <c r="L6269" s="13" t="s">
        <v>20</v>
      </c>
    </row>
    <row r="6270" spans="1:12" ht="36">
      <c r="A6270" s="13" t="s">
        <v>5403</v>
      </c>
      <c r="B6270" s="14">
        <v>45853</v>
      </c>
      <c r="C6270" s="13" t="s">
        <v>202</v>
      </c>
      <c r="D6270" s="13" t="s">
        <v>59</v>
      </c>
      <c r="E6270" s="13" t="s">
        <v>18</v>
      </c>
      <c r="F6270" s="15">
        <v>204890.33</v>
      </c>
      <c r="G6270" s="15">
        <v>0</v>
      </c>
      <c r="H6270" s="15">
        <v>204890.33</v>
      </c>
      <c r="I6270" s="15">
        <v>151886.18</v>
      </c>
      <c r="J6270" s="15">
        <v>53004.15</v>
      </c>
      <c r="K6270" s="16">
        <v>0.25869522</v>
      </c>
      <c r="L6270" s="13" t="s">
        <v>181</v>
      </c>
    </row>
    <row r="6271" spans="1:12" ht="24">
      <c r="A6271" s="13" t="s">
        <v>5404</v>
      </c>
      <c r="B6271" s="14">
        <v>45853</v>
      </c>
      <c r="C6271" s="13" t="s">
        <v>334</v>
      </c>
      <c r="D6271" s="13" t="s">
        <v>106</v>
      </c>
      <c r="E6271" s="13" t="s">
        <v>33</v>
      </c>
      <c r="F6271" s="15">
        <v>671</v>
      </c>
      <c r="G6271" s="15">
        <v>0</v>
      </c>
      <c r="H6271" s="15">
        <v>671</v>
      </c>
      <c r="I6271" s="15">
        <v>558.84</v>
      </c>
      <c r="J6271" s="15">
        <v>112.16</v>
      </c>
      <c r="K6271" s="16">
        <v>0.16715350000000001</v>
      </c>
      <c r="L6271" s="13" t="s">
        <v>117</v>
      </c>
    </row>
    <row r="6272" spans="1:12">
      <c r="A6272" s="13" t="s">
        <v>1148</v>
      </c>
      <c r="B6272" s="14">
        <v>45853</v>
      </c>
      <c r="C6272" s="13" t="s">
        <v>1149</v>
      </c>
      <c r="D6272" s="13" t="s">
        <v>45</v>
      </c>
      <c r="E6272" s="13" t="s">
        <v>24</v>
      </c>
      <c r="F6272" s="15">
        <v>0</v>
      </c>
      <c r="G6272" s="15">
        <v>0</v>
      </c>
      <c r="H6272" s="15">
        <v>0</v>
      </c>
      <c r="I6272" s="15">
        <v>319.60000000000002</v>
      </c>
      <c r="J6272" s="15">
        <v>-319.60000000000002</v>
      </c>
      <c r="K6272" s="16">
        <v>0</v>
      </c>
      <c r="L6272" s="13" t="s">
        <v>241</v>
      </c>
    </row>
    <row r="6273" spans="1:12" ht="24">
      <c r="A6273" s="13" t="s">
        <v>3322</v>
      </c>
      <c r="B6273" s="14">
        <v>45853</v>
      </c>
      <c r="C6273" s="13" t="s">
        <v>3186</v>
      </c>
      <c r="D6273" s="13" t="s">
        <v>45</v>
      </c>
      <c r="E6273" s="13" t="s">
        <v>24</v>
      </c>
      <c r="F6273" s="15">
        <v>0</v>
      </c>
      <c r="G6273" s="15">
        <v>0</v>
      </c>
      <c r="H6273" s="15">
        <v>0</v>
      </c>
      <c r="I6273" s="15">
        <v>-450</v>
      </c>
      <c r="J6273" s="15">
        <v>450</v>
      </c>
      <c r="K6273" s="16">
        <v>0</v>
      </c>
      <c r="L6273" s="13" t="s">
        <v>241</v>
      </c>
    </row>
    <row r="6274" spans="1:12">
      <c r="A6274" s="13" t="s">
        <v>3497</v>
      </c>
      <c r="B6274" s="14">
        <v>45853</v>
      </c>
      <c r="C6274" s="13" t="s">
        <v>291</v>
      </c>
      <c r="D6274" s="13" t="s">
        <v>45</v>
      </c>
      <c r="E6274" s="13" t="s">
        <v>24</v>
      </c>
      <c r="F6274" s="15">
        <v>0</v>
      </c>
      <c r="G6274" s="15">
        <v>0</v>
      </c>
      <c r="H6274" s="15">
        <v>0</v>
      </c>
      <c r="I6274" s="15">
        <v>-75</v>
      </c>
      <c r="J6274" s="15">
        <v>75</v>
      </c>
      <c r="K6274" s="16">
        <v>0</v>
      </c>
      <c r="L6274" s="13" t="s">
        <v>241</v>
      </c>
    </row>
    <row r="6275" spans="1:12" ht="24">
      <c r="A6275" s="13" t="s">
        <v>4048</v>
      </c>
      <c r="B6275" s="14">
        <v>45853</v>
      </c>
      <c r="C6275" s="13" t="s">
        <v>273</v>
      </c>
      <c r="D6275" s="13" t="s">
        <v>76</v>
      </c>
      <c r="E6275" s="13" t="s">
        <v>18</v>
      </c>
      <c r="F6275" s="15">
        <v>0</v>
      </c>
      <c r="G6275" s="15">
        <v>-1950</v>
      </c>
      <c r="H6275" s="15">
        <v>-1950</v>
      </c>
      <c r="I6275" s="15">
        <v>-1560</v>
      </c>
      <c r="J6275" s="15">
        <v>-390</v>
      </c>
      <c r="K6275" s="16">
        <v>0.2</v>
      </c>
      <c r="L6275" s="13" t="s">
        <v>272</v>
      </c>
    </row>
    <row r="6276" spans="1:12">
      <c r="A6276" s="13" t="s">
        <v>4802</v>
      </c>
      <c r="B6276" s="14">
        <v>45853</v>
      </c>
      <c r="C6276" s="13" t="s">
        <v>2725</v>
      </c>
      <c r="D6276" s="13" t="s">
        <v>45</v>
      </c>
      <c r="E6276" s="13" t="s">
        <v>24</v>
      </c>
      <c r="F6276" s="15">
        <v>0</v>
      </c>
      <c r="G6276" s="15">
        <v>0</v>
      </c>
      <c r="H6276" s="15">
        <v>0</v>
      </c>
      <c r="I6276" s="15">
        <v>-25</v>
      </c>
      <c r="J6276" s="15">
        <v>25</v>
      </c>
      <c r="K6276" s="16">
        <v>0</v>
      </c>
      <c r="L6276" s="13" t="s">
        <v>241</v>
      </c>
    </row>
    <row r="6277" spans="1:12" ht="36">
      <c r="A6277" s="13" t="s">
        <v>4899</v>
      </c>
      <c r="B6277" s="14">
        <v>45853</v>
      </c>
      <c r="C6277" s="13" t="s">
        <v>3887</v>
      </c>
      <c r="D6277" s="13" t="s">
        <v>20</v>
      </c>
      <c r="E6277" s="13" t="s">
        <v>24</v>
      </c>
      <c r="F6277" s="15">
        <v>0</v>
      </c>
      <c r="G6277" s="15">
        <v>0</v>
      </c>
      <c r="H6277" s="15">
        <v>0</v>
      </c>
      <c r="I6277" s="15">
        <v>0.26</v>
      </c>
      <c r="J6277" s="15">
        <v>-0.26</v>
      </c>
      <c r="K6277" s="16">
        <v>0</v>
      </c>
      <c r="L6277" s="13" t="s">
        <v>20</v>
      </c>
    </row>
    <row r="6278" spans="1:12" ht="36">
      <c r="A6278" s="13" t="s">
        <v>5310</v>
      </c>
      <c r="B6278" s="14">
        <v>45853</v>
      </c>
      <c r="C6278" s="13" t="s">
        <v>5311</v>
      </c>
      <c r="D6278" s="13" t="s">
        <v>30</v>
      </c>
      <c r="E6278" s="13" t="s">
        <v>33</v>
      </c>
      <c r="F6278" s="15">
        <v>0</v>
      </c>
      <c r="G6278" s="15">
        <v>270.01</v>
      </c>
      <c r="H6278" s="15">
        <v>270.01</v>
      </c>
      <c r="I6278" s="15">
        <v>242.9</v>
      </c>
      <c r="J6278" s="15">
        <v>27.11</v>
      </c>
      <c r="K6278" s="16">
        <v>0.10040369</v>
      </c>
      <c r="L6278" s="13" t="s">
        <v>77</v>
      </c>
    </row>
    <row r="6279" spans="1:12" ht="36">
      <c r="A6279" s="13" t="s">
        <v>5405</v>
      </c>
      <c r="B6279" s="14">
        <v>45853</v>
      </c>
      <c r="C6279" s="13" t="s">
        <v>89</v>
      </c>
      <c r="D6279" s="13" t="s">
        <v>39</v>
      </c>
      <c r="E6279" s="13" t="s">
        <v>33</v>
      </c>
      <c r="F6279" s="15">
        <v>935</v>
      </c>
      <c r="G6279" s="15">
        <v>0</v>
      </c>
      <c r="H6279" s="15">
        <v>935</v>
      </c>
      <c r="I6279" s="15">
        <v>722.5</v>
      </c>
      <c r="J6279" s="15">
        <v>212.5</v>
      </c>
      <c r="K6279" s="16">
        <v>0.22727273000000001</v>
      </c>
      <c r="L6279" s="13" t="s">
        <v>117</v>
      </c>
    </row>
    <row r="6280" spans="1:12" ht="36">
      <c r="A6280" s="13" t="s">
        <v>5406</v>
      </c>
      <c r="B6280" s="14">
        <v>45853</v>
      </c>
      <c r="C6280" s="13" t="s">
        <v>89</v>
      </c>
      <c r="D6280" s="13" t="s">
        <v>39</v>
      </c>
      <c r="E6280" s="13" t="s">
        <v>33</v>
      </c>
      <c r="F6280" s="15">
        <v>825</v>
      </c>
      <c r="G6280" s="15">
        <v>0</v>
      </c>
      <c r="H6280" s="15">
        <v>825</v>
      </c>
      <c r="I6280" s="15">
        <v>637.5</v>
      </c>
      <c r="J6280" s="15">
        <v>187.5</v>
      </c>
      <c r="K6280" s="16">
        <v>0.22727273000000001</v>
      </c>
      <c r="L6280" s="13" t="s">
        <v>117</v>
      </c>
    </row>
    <row r="6281" spans="1:12" ht="24">
      <c r="A6281" s="13" t="s">
        <v>5407</v>
      </c>
      <c r="B6281" s="14">
        <v>45853</v>
      </c>
      <c r="C6281" s="13" t="s">
        <v>3405</v>
      </c>
      <c r="D6281" s="13" t="s">
        <v>371</v>
      </c>
      <c r="E6281" s="13" t="s">
        <v>24</v>
      </c>
      <c r="F6281" s="15">
        <v>2816.25</v>
      </c>
      <c r="G6281" s="15">
        <v>0</v>
      </c>
      <c r="H6281" s="15">
        <v>2816.25</v>
      </c>
      <c r="I6281" s="15">
        <v>2176.5300000000002</v>
      </c>
      <c r="J6281" s="15">
        <v>639.72</v>
      </c>
      <c r="K6281" s="16">
        <v>0.22715313000000001</v>
      </c>
      <c r="L6281" s="13" t="s">
        <v>113</v>
      </c>
    </row>
    <row r="6282" spans="1:12">
      <c r="A6282" s="13" t="s">
        <v>5211</v>
      </c>
      <c r="B6282" s="14">
        <v>45854</v>
      </c>
      <c r="C6282" s="13" t="s">
        <v>221</v>
      </c>
      <c r="D6282" s="13" t="s">
        <v>45</v>
      </c>
      <c r="E6282" s="13" t="s">
        <v>24</v>
      </c>
      <c r="F6282" s="15">
        <v>0</v>
      </c>
      <c r="G6282" s="15">
        <v>1080.76</v>
      </c>
      <c r="H6282" s="15">
        <v>1080.76</v>
      </c>
      <c r="I6282" s="15">
        <v>-0.01</v>
      </c>
      <c r="J6282" s="15">
        <v>1080.77</v>
      </c>
      <c r="K6282" s="16">
        <v>1.00000925</v>
      </c>
      <c r="L6282" s="13" t="s">
        <v>241</v>
      </c>
    </row>
    <row r="6283" spans="1:12" ht="36">
      <c r="A6283" s="13" t="s">
        <v>4149</v>
      </c>
      <c r="B6283" s="14">
        <v>45854</v>
      </c>
      <c r="C6283" s="13" t="s">
        <v>152</v>
      </c>
      <c r="D6283" s="13" t="s">
        <v>113</v>
      </c>
      <c r="E6283" s="13" t="s">
        <v>24</v>
      </c>
      <c r="F6283" s="15">
        <v>0</v>
      </c>
      <c r="G6283" s="15">
        <v>0</v>
      </c>
      <c r="H6283" s="15">
        <v>0</v>
      </c>
      <c r="I6283" s="15">
        <v>0.01</v>
      </c>
      <c r="J6283" s="15">
        <v>-0.01</v>
      </c>
      <c r="K6283" s="16">
        <v>0</v>
      </c>
      <c r="L6283" s="13" t="s">
        <v>113</v>
      </c>
    </row>
    <row r="6284" spans="1:12" ht="36">
      <c r="A6284" s="13" t="s">
        <v>5357</v>
      </c>
      <c r="B6284" s="14">
        <v>45854</v>
      </c>
      <c r="C6284" s="13" t="s">
        <v>446</v>
      </c>
      <c r="D6284" s="13" t="s">
        <v>181</v>
      </c>
      <c r="E6284" s="13" t="s">
        <v>18</v>
      </c>
      <c r="F6284" s="15">
        <v>0</v>
      </c>
      <c r="G6284" s="15">
        <v>0</v>
      </c>
      <c r="H6284" s="15">
        <v>0</v>
      </c>
      <c r="I6284" s="15">
        <v>-1024.02</v>
      </c>
      <c r="J6284" s="15">
        <v>1024.02</v>
      </c>
      <c r="K6284" s="16">
        <v>0</v>
      </c>
      <c r="L6284" s="13" t="s">
        <v>581</v>
      </c>
    </row>
    <row r="6285" spans="1:12" ht="36">
      <c r="A6285" s="13" t="s">
        <v>5368</v>
      </c>
      <c r="B6285" s="14">
        <v>45854</v>
      </c>
      <c r="C6285" s="13" t="s">
        <v>490</v>
      </c>
      <c r="D6285" s="13" t="s">
        <v>45</v>
      </c>
      <c r="E6285" s="13" t="s">
        <v>24</v>
      </c>
      <c r="F6285" s="15">
        <v>0</v>
      </c>
      <c r="G6285" s="15">
        <v>0</v>
      </c>
      <c r="H6285" s="15">
        <v>0</v>
      </c>
      <c r="I6285" s="15">
        <v>396.85</v>
      </c>
      <c r="J6285" s="15">
        <v>-396.85</v>
      </c>
      <c r="K6285" s="16">
        <v>0</v>
      </c>
      <c r="L6285" s="13" t="s">
        <v>241</v>
      </c>
    </row>
    <row r="6286" spans="1:12" ht="24">
      <c r="A6286" s="13" t="s">
        <v>5330</v>
      </c>
      <c r="B6286" s="14">
        <v>45854</v>
      </c>
      <c r="C6286" s="13" t="s">
        <v>143</v>
      </c>
      <c r="D6286" s="13" t="s">
        <v>15</v>
      </c>
      <c r="E6286" s="13" t="s">
        <v>18</v>
      </c>
      <c r="F6286" s="15">
        <v>0</v>
      </c>
      <c r="G6286" s="15">
        <v>0</v>
      </c>
      <c r="H6286" s="15">
        <v>0</v>
      </c>
      <c r="I6286" s="15">
        <v>-2834.54</v>
      </c>
      <c r="J6286" s="15">
        <v>2834.54</v>
      </c>
      <c r="K6286" s="16">
        <v>0</v>
      </c>
      <c r="L6286" s="13" t="s">
        <v>240</v>
      </c>
    </row>
    <row r="6287" spans="1:12" ht="24">
      <c r="A6287" s="13" t="s">
        <v>5332</v>
      </c>
      <c r="B6287" s="14">
        <v>45854</v>
      </c>
      <c r="C6287" s="13" t="s">
        <v>21</v>
      </c>
      <c r="D6287" s="13" t="s">
        <v>20</v>
      </c>
      <c r="E6287" s="13" t="s">
        <v>24</v>
      </c>
      <c r="F6287" s="15">
        <v>0</v>
      </c>
      <c r="G6287" s="15">
        <v>0</v>
      </c>
      <c r="H6287" s="15">
        <v>0</v>
      </c>
      <c r="I6287" s="15">
        <v>1.93</v>
      </c>
      <c r="J6287" s="15">
        <v>-1.93</v>
      </c>
      <c r="K6287" s="16">
        <v>0</v>
      </c>
      <c r="L6287" s="13" t="s">
        <v>4071</v>
      </c>
    </row>
    <row r="6288" spans="1:12">
      <c r="A6288" s="13" t="s">
        <v>5365</v>
      </c>
      <c r="B6288" s="14">
        <v>45854</v>
      </c>
      <c r="C6288" s="13" t="s">
        <v>21</v>
      </c>
      <c r="D6288" s="13" t="s">
        <v>20</v>
      </c>
      <c r="E6288" s="13" t="s">
        <v>24</v>
      </c>
      <c r="F6288" s="15">
        <v>0</v>
      </c>
      <c r="G6288" s="15">
        <v>0</v>
      </c>
      <c r="H6288" s="15">
        <v>0</v>
      </c>
      <c r="I6288" s="15">
        <v>-616.24</v>
      </c>
      <c r="J6288" s="15">
        <v>616.24</v>
      </c>
      <c r="K6288" s="16">
        <v>0</v>
      </c>
      <c r="L6288" s="13" t="s">
        <v>20</v>
      </c>
    </row>
    <row r="6289" spans="1:12">
      <c r="A6289" s="13" t="s">
        <v>5408</v>
      </c>
      <c r="B6289" s="14">
        <v>45854</v>
      </c>
      <c r="C6289" s="13" t="s">
        <v>554</v>
      </c>
      <c r="D6289" s="13" t="s">
        <v>59</v>
      </c>
      <c r="E6289" s="13" t="s">
        <v>18</v>
      </c>
      <c r="F6289" s="15">
        <v>0</v>
      </c>
      <c r="G6289" s="15">
        <v>0</v>
      </c>
      <c r="H6289" s="15">
        <v>0</v>
      </c>
      <c r="I6289" s="15">
        <v>1217.67</v>
      </c>
      <c r="J6289" s="15">
        <v>-1217.67</v>
      </c>
      <c r="K6289" s="16">
        <v>0</v>
      </c>
      <c r="L6289" s="13" t="s">
        <v>5409</v>
      </c>
    </row>
    <row r="6290" spans="1:12" ht="36">
      <c r="A6290" s="13" t="s">
        <v>492</v>
      </c>
      <c r="B6290" s="14">
        <v>45854</v>
      </c>
      <c r="C6290" s="13" t="s">
        <v>125</v>
      </c>
      <c r="D6290" s="13" t="s">
        <v>15</v>
      </c>
      <c r="E6290" s="13" t="s">
        <v>18</v>
      </c>
      <c r="F6290" s="15">
        <v>0</v>
      </c>
      <c r="G6290" s="15">
        <v>-250</v>
      </c>
      <c r="H6290" s="15">
        <v>-250</v>
      </c>
      <c r="I6290" s="15">
        <v>-250</v>
      </c>
      <c r="J6290" s="15">
        <v>0</v>
      </c>
      <c r="K6290" s="16">
        <v>0</v>
      </c>
      <c r="L6290" s="13" t="s">
        <v>240</v>
      </c>
    </row>
    <row r="6291" spans="1:12" ht="36">
      <c r="A6291" s="13" t="s">
        <v>5410</v>
      </c>
      <c r="B6291" s="14">
        <v>45854</v>
      </c>
      <c r="C6291" s="13" t="s">
        <v>152</v>
      </c>
      <c r="D6291" s="13" t="s">
        <v>113</v>
      </c>
      <c r="E6291" s="13" t="s">
        <v>24</v>
      </c>
      <c r="F6291" s="15">
        <v>0</v>
      </c>
      <c r="G6291" s="15">
        <v>0</v>
      </c>
      <c r="H6291" s="15">
        <v>0</v>
      </c>
      <c r="I6291" s="15">
        <v>8545.2900000000009</v>
      </c>
      <c r="J6291" s="15">
        <v>-8545.2900000000009</v>
      </c>
      <c r="K6291" s="16">
        <v>0</v>
      </c>
      <c r="L6291" s="13" t="s">
        <v>113</v>
      </c>
    </row>
    <row r="6292" spans="1:12">
      <c r="A6292" s="13" t="s">
        <v>2994</v>
      </c>
      <c r="B6292" s="14">
        <v>45854</v>
      </c>
      <c r="C6292" s="13" t="s">
        <v>2092</v>
      </c>
      <c r="D6292" s="13" t="s">
        <v>76</v>
      </c>
      <c r="E6292" s="13" t="s">
        <v>18</v>
      </c>
      <c r="F6292" s="15">
        <v>0</v>
      </c>
      <c r="G6292" s="15">
        <v>-435</v>
      </c>
      <c r="H6292" s="15">
        <v>-435</v>
      </c>
      <c r="I6292" s="15">
        <v>-432</v>
      </c>
      <c r="J6292" s="15">
        <v>-3</v>
      </c>
      <c r="K6292" s="16">
        <v>6.8965500000000004E-3</v>
      </c>
      <c r="L6292" s="13" t="s">
        <v>80</v>
      </c>
    </row>
    <row r="6293" spans="1:12" ht="24">
      <c r="A6293" s="13" t="s">
        <v>2482</v>
      </c>
      <c r="B6293" s="14">
        <v>45854</v>
      </c>
      <c r="C6293" s="13" t="s">
        <v>295</v>
      </c>
      <c r="D6293" s="13" t="s">
        <v>59</v>
      </c>
      <c r="E6293" s="13" t="s">
        <v>18</v>
      </c>
      <c r="F6293" s="15">
        <v>0</v>
      </c>
      <c r="G6293" s="15">
        <v>150.57</v>
      </c>
      <c r="H6293" s="15">
        <v>150.57</v>
      </c>
      <c r="I6293" s="15">
        <v>0</v>
      </c>
      <c r="J6293" s="15">
        <v>150.57</v>
      </c>
      <c r="K6293" s="16">
        <v>1</v>
      </c>
      <c r="L6293" s="13" t="s">
        <v>3259</v>
      </c>
    </row>
    <row r="6294" spans="1:12" ht="24">
      <c r="A6294" s="13" t="s">
        <v>3376</v>
      </c>
      <c r="B6294" s="14">
        <v>45854</v>
      </c>
      <c r="C6294" s="13" t="s">
        <v>295</v>
      </c>
      <c r="D6294" s="13" t="s">
        <v>59</v>
      </c>
      <c r="E6294" s="13" t="s">
        <v>18</v>
      </c>
      <c r="F6294" s="15">
        <v>0</v>
      </c>
      <c r="G6294" s="15">
        <v>250</v>
      </c>
      <c r="H6294" s="15">
        <v>250</v>
      </c>
      <c r="I6294" s="15">
        <v>0</v>
      </c>
      <c r="J6294" s="15">
        <v>250</v>
      </c>
      <c r="K6294" s="16">
        <v>1</v>
      </c>
      <c r="L6294" s="13" t="s">
        <v>581</v>
      </c>
    </row>
    <row r="6295" spans="1:12" ht="24">
      <c r="A6295" s="13" t="s">
        <v>4729</v>
      </c>
      <c r="B6295" s="14">
        <v>45854</v>
      </c>
      <c r="C6295" s="13" t="s">
        <v>170</v>
      </c>
      <c r="D6295" s="13" t="s">
        <v>81</v>
      </c>
      <c r="E6295" s="13" t="s">
        <v>24</v>
      </c>
      <c r="F6295" s="15">
        <v>0</v>
      </c>
      <c r="G6295" s="15">
        <v>0</v>
      </c>
      <c r="H6295" s="15">
        <v>0</v>
      </c>
      <c r="I6295" s="15">
        <v>385.6</v>
      </c>
      <c r="J6295" s="15">
        <v>-385.6</v>
      </c>
      <c r="K6295" s="16">
        <v>0</v>
      </c>
      <c r="L6295" s="13" t="s">
        <v>247</v>
      </c>
    </row>
    <row r="6296" spans="1:12" ht="24">
      <c r="A6296" s="13" t="s">
        <v>4011</v>
      </c>
      <c r="B6296" s="14">
        <v>45854</v>
      </c>
      <c r="C6296" s="13" t="s">
        <v>355</v>
      </c>
      <c r="D6296" s="13" t="s">
        <v>76</v>
      </c>
      <c r="E6296" s="13" t="s">
        <v>18</v>
      </c>
      <c r="F6296" s="15">
        <v>0</v>
      </c>
      <c r="G6296" s="15">
        <v>0</v>
      </c>
      <c r="H6296" s="15">
        <v>0</v>
      </c>
      <c r="I6296" s="15">
        <v>-196</v>
      </c>
      <c r="J6296" s="15">
        <v>196</v>
      </c>
      <c r="K6296" s="16">
        <v>0</v>
      </c>
      <c r="L6296" s="13" t="s">
        <v>234</v>
      </c>
    </row>
    <row r="6297" spans="1:12" ht="36">
      <c r="A6297" s="13" t="s">
        <v>4151</v>
      </c>
      <c r="B6297" s="14">
        <v>45854</v>
      </c>
      <c r="C6297" s="13" t="s">
        <v>152</v>
      </c>
      <c r="D6297" s="13" t="s">
        <v>113</v>
      </c>
      <c r="E6297" s="13" t="s">
        <v>24</v>
      </c>
      <c r="F6297" s="15">
        <v>0</v>
      </c>
      <c r="G6297" s="15">
        <v>0</v>
      </c>
      <c r="H6297" s="15">
        <v>0</v>
      </c>
      <c r="I6297" s="15">
        <v>-16.43</v>
      </c>
      <c r="J6297" s="15">
        <v>16.43</v>
      </c>
      <c r="K6297" s="16">
        <v>0</v>
      </c>
      <c r="L6297" s="13" t="s">
        <v>113</v>
      </c>
    </row>
    <row r="6298" spans="1:12" ht="24">
      <c r="A6298" s="13" t="s">
        <v>4219</v>
      </c>
      <c r="B6298" s="14">
        <v>45854</v>
      </c>
      <c r="C6298" s="13" t="s">
        <v>355</v>
      </c>
      <c r="D6298" s="13" t="s">
        <v>76</v>
      </c>
      <c r="E6298" s="13" t="s">
        <v>18</v>
      </c>
      <c r="F6298" s="15">
        <v>0</v>
      </c>
      <c r="G6298" s="15">
        <v>-576.27</v>
      </c>
      <c r="H6298" s="15">
        <v>-576.27</v>
      </c>
      <c r="I6298" s="15">
        <v>0</v>
      </c>
      <c r="J6298" s="15">
        <v>-576.27</v>
      </c>
      <c r="K6298" s="16">
        <v>1</v>
      </c>
      <c r="L6298" s="13" t="s">
        <v>234</v>
      </c>
    </row>
    <row r="6299" spans="1:12">
      <c r="A6299" s="13" t="s">
        <v>4850</v>
      </c>
      <c r="B6299" s="14">
        <v>45854</v>
      </c>
      <c r="C6299" s="13" t="s">
        <v>94</v>
      </c>
      <c r="D6299" s="13" t="s">
        <v>81</v>
      </c>
      <c r="E6299" s="13" t="s">
        <v>24</v>
      </c>
      <c r="F6299" s="15">
        <v>0</v>
      </c>
      <c r="G6299" s="15">
        <v>99.56</v>
      </c>
      <c r="H6299" s="15">
        <v>99.56</v>
      </c>
      <c r="I6299" s="15">
        <v>22.91</v>
      </c>
      <c r="J6299" s="15">
        <v>76.650000000000006</v>
      </c>
      <c r="K6299" s="16">
        <v>0.76988751</v>
      </c>
      <c r="L6299" s="13" t="s">
        <v>247</v>
      </c>
    </row>
    <row r="6300" spans="1:12" ht="36">
      <c r="A6300" s="13" t="s">
        <v>5062</v>
      </c>
      <c r="B6300" s="14">
        <v>45854</v>
      </c>
      <c r="C6300" s="13" t="s">
        <v>3887</v>
      </c>
      <c r="D6300" s="13" t="s">
        <v>20</v>
      </c>
      <c r="E6300" s="13" t="s">
        <v>24</v>
      </c>
      <c r="F6300" s="15">
        <v>0</v>
      </c>
      <c r="G6300" s="15">
        <v>-56.23</v>
      </c>
      <c r="H6300" s="15">
        <v>-56.23</v>
      </c>
      <c r="I6300" s="15">
        <v>481.26</v>
      </c>
      <c r="J6300" s="15">
        <v>-537.49</v>
      </c>
      <c r="K6300" s="16">
        <v>9.5587764499999999</v>
      </c>
      <c r="L6300" s="13" t="s">
        <v>20</v>
      </c>
    </row>
    <row r="6301" spans="1:12" ht="24">
      <c r="A6301" s="13" t="s">
        <v>5411</v>
      </c>
      <c r="B6301" s="14">
        <v>45854</v>
      </c>
      <c r="C6301" s="13" t="s">
        <v>170</v>
      </c>
      <c r="D6301" s="13" t="s">
        <v>81</v>
      </c>
      <c r="E6301" s="13" t="s">
        <v>24</v>
      </c>
      <c r="F6301" s="15">
        <v>3086.25</v>
      </c>
      <c r="G6301" s="15">
        <v>0</v>
      </c>
      <c r="H6301" s="15">
        <v>3086.25</v>
      </c>
      <c r="I6301" s="15">
        <v>2139.73</v>
      </c>
      <c r="J6301" s="15">
        <v>946.52</v>
      </c>
      <c r="K6301" s="16">
        <v>0.30668935000000003</v>
      </c>
      <c r="L6301" s="13" t="s">
        <v>247</v>
      </c>
    </row>
    <row r="6302" spans="1:12" ht="36">
      <c r="A6302" s="13" t="s">
        <v>5412</v>
      </c>
      <c r="B6302" s="14">
        <v>45854</v>
      </c>
      <c r="C6302" s="13" t="s">
        <v>3887</v>
      </c>
      <c r="D6302" s="13" t="s">
        <v>20</v>
      </c>
      <c r="E6302" s="13" t="s">
        <v>24</v>
      </c>
      <c r="F6302" s="15">
        <v>1651</v>
      </c>
      <c r="G6302" s="15">
        <v>0</v>
      </c>
      <c r="H6302" s="15">
        <v>1651</v>
      </c>
      <c r="I6302" s="15">
        <v>1166.4000000000001</v>
      </c>
      <c r="J6302" s="15">
        <v>484.6</v>
      </c>
      <c r="K6302" s="16">
        <v>0.29351907999999999</v>
      </c>
      <c r="L6302" s="13" t="s">
        <v>20</v>
      </c>
    </row>
    <row r="6303" spans="1:12" ht="36">
      <c r="A6303" s="13" t="s">
        <v>5413</v>
      </c>
      <c r="B6303" s="14">
        <v>45854</v>
      </c>
      <c r="C6303" s="13" t="s">
        <v>1927</v>
      </c>
      <c r="D6303" s="13" t="s">
        <v>76</v>
      </c>
      <c r="E6303" s="13" t="s">
        <v>18</v>
      </c>
      <c r="F6303" s="15">
        <v>52732</v>
      </c>
      <c r="G6303" s="15">
        <v>0</v>
      </c>
      <c r="H6303" s="15">
        <v>52732</v>
      </c>
      <c r="I6303" s="15">
        <v>37758.910000000003</v>
      </c>
      <c r="J6303" s="15">
        <v>14973.09</v>
      </c>
      <c r="K6303" s="16">
        <v>0.28394693999999998</v>
      </c>
      <c r="L6303" s="13" t="s">
        <v>1928</v>
      </c>
    </row>
    <row r="6304" spans="1:12" ht="24">
      <c r="A6304" s="13" t="s">
        <v>5414</v>
      </c>
      <c r="B6304" s="14">
        <v>45854</v>
      </c>
      <c r="C6304" s="13" t="s">
        <v>119</v>
      </c>
      <c r="D6304" s="13" t="s">
        <v>244</v>
      </c>
      <c r="E6304" s="13" t="s">
        <v>24</v>
      </c>
      <c r="F6304" s="15">
        <v>3765</v>
      </c>
      <c r="G6304" s="15">
        <v>0</v>
      </c>
      <c r="H6304" s="15">
        <v>3765</v>
      </c>
      <c r="I6304" s="15">
        <v>2894.19</v>
      </c>
      <c r="J6304" s="15">
        <v>870.81</v>
      </c>
      <c r="K6304" s="16">
        <v>0.23129084</v>
      </c>
      <c r="L6304" s="13" t="s">
        <v>2753</v>
      </c>
    </row>
    <row r="6305" spans="1:12" ht="36">
      <c r="A6305" s="13" t="s">
        <v>5415</v>
      </c>
      <c r="B6305" s="14">
        <v>45854</v>
      </c>
      <c r="C6305" s="13" t="s">
        <v>89</v>
      </c>
      <c r="D6305" s="13" t="s">
        <v>39</v>
      </c>
      <c r="E6305" s="13" t="s">
        <v>33</v>
      </c>
      <c r="F6305" s="15">
        <v>641.30999999999995</v>
      </c>
      <c r="G6305" s="15">
        <v>0</v>
      </c>
      <c r="H6305" s="15">
        <v>641.30999999999995</v>
      </c>
      <c r="I6305" s="15">
        <v>509.65</v>
      </c>
      <c r="J6305" s="15">
        <v>131.66</v>
      </c>
      <c r="K6305" s="16">
        <v>0.20529853000000001</v>
      </c>
      <c r="L6305" s="13" t="s">
        <v>117</v>
      </c>
    </row>
    <row r="6306" spans="1:12" ht="36">
      <c r="A6306" s="13" t="s">
        <v>5416</v>
      </c>
      <c r="B6306" s="14">
        <v>45854</v>
      </c>
      <c r="C6306" s="13" t="s">
        <v>3887</v>
      </c>
      <c r="D6306" s="13" t="s">
        <v>20</v>
      </c>
      <c r="E6306" s="13" t="s">
        <v>24</v>
      </c>
      <c r="F6306" s="15">
        <v>2228.4299999999998</v>
      </c>
      <c r="G6306" s="15">
        <v>0</v>
      </c>
      <c r="H6306" s="15">
        <v>2228.4299999999998</v>
      </c>
      <c r="I6306" s="15">
        <v>1725.76</v>
      </c>
      <c r="J6306" s="15">
        <v>502.67</v>
      </c>
      <c r="K6306" s="16">
        <v>0.22557136999999999</v>
      </c>
      <c r="L6306" s="13" t="s">
        <v>20</v>
      </c>
    </row>
    <row r="6307" spans="1:12" ht="36">
      <c r="A6307" s="13" t="s">
        <v>5417</v>
      </c>
      <c r="B6307" s="14">
        <v>45854</v>
      </c>
      <c r="C6307" s="13" t="s">
        <v>3887</v>
      </c>
      <c r="D6307" s="13" t="s">
        <v>20</v>
      </c>
      <c r="E6307" s="13" t="s">
        <v>24</v>
      </c>
      <c r="F6307" s="15">
        <v>1929.85</v>
      </c>
      <c r="G6307" s="15">
        <v>0</v>
      </c>
      <c r="H6307" s="15">
        <v>1929.85</v>
      </c>
      <c r="I6307" s="15">
        <v>1319.74</v>
      </c>
      <c r="J6307" s="15">
        <v>610.11</v>
      </c>
      <c r="K6307" s="16">
        <v>0.31614374000000001</v>
      </c>
      <c r="L6307" s="13" t="s">
        <v>20</v>
      </c>
    </row>
    <row r="6308" spans="1:12" ht="36">
      <c r="A6308" s="13" t="s">
        <v>5418</v>
      </c>
      <c r="B6308" s="14">
        <v>45854</v>
      </c>
      <c r="C6308" s="13" t="s">
        <v>3887</v>
      </c>
      <c r="D6308" s="13" t="s">
        <v>20</v>
      </c>
      <c r="E6308" s="13" t="s">
        <v>24</v>
      </c>
      <c r="F6308" s="15">
        <v>1514.18</v>
      </c>
      <c r="G6308" s="15">
        <v>0</v>
      </c>
      <c r="H6308" s="15">
        <v>1514.18</v>
      </c>
      <c r="I6308" s="15">
        <v>1169</v>
      </c>
      <c r="J6308" s="15">
        <v>345.18</v>
      </c>
      <c r="K6308" s="16">
        <v>0.22796496999999999</v>
      </c>
      <c r="L6308" s="13" t="s">
        <v>20</v>
      </c>
    </row>
    <row r="6309" spans="1:12" ht="36">
      <c r="A6309" s="13" t="s">
        <v>5419</v>
      </c>
      <c r="B6309" s="14">
        <v>45854</v>
      </c>
      <c r="C6309" s="13" t="s">
        <v>3887</v>
      </c>
      <c r="D6309" s="13" t="s">
        <v>20</v>
      </c>
      <c r="E6309" s="13" t="s">
        <v>24</v>
      </c>
      <c r="F6309" s="15">
        <v>1651</v>
      </c>
      <c r="G6309" s="15">
        <v>0</v>
      </c>
      <c r="H6309" s="15">
        <v>1651</v>
      </c>
      <c r="I6309" s="15">
        <v>1266.4000000000001</v>
      </c>
      <c r="J6309" s="15">
        <v>384.6</v>
      </c>
      <c r="K6309" s="16">
        <v>0.23294972999999999</v>
      </c>
      <c r="L6309" s="13" t="s">
        <v>20</v>
      </c>
    </row>
    <row r="6310" spans="1:12" ht="36">
      <c r="A6310" s="13" t="s">
        <v>5420</v>
      </c>
      <c r="B6310" s="14">
        <v>45854</v>
      </c>
      <c r="C6310" s="13" t="s">
        <v>2108</v>
      </c>
      <c r="D6310" s="13" t="s">
        <v>59</v>
      </c>
      <c r="E6310" s="13" t="s">
        <v>18</v>
      </c>
      <c r="F6310" s="15">
        <v>3553.33</v>
      </c>
      <c r="G6310" s="15">
        <v>0</v>
      </c>
      <c r="H6310" s="15">
        <v>3553.33</v>
      </c>
      <c r="I6310" s="15">
        <v>2508.3000000000002</v>
      </c>
      <c r="J6310" s="15">
        <v>1045.03</v>
      </c>
      <c r="K6310" s="16">
        <v>0.29409877000000001</v>
      </c>
      <c r="L6310" s="13" t="s">
        <v>4201</v>
      </c>
    </row>
    <row r="6311" spans="1:12" ht="36">
      <c r="A6311" s="13" t="s">
        <v>1025</v>
      </c>
      <c r="B6311" s="14">
        <v>45854</v>
      </c>
      <c r="C6311" s="13" t="s">
        <v>121</v>
      </c>
      <c r="D6311" s="13" t="s">
        <v>120</v>
      </c>
      <c r="E6311" s="13" t="s">
        <v>24</v>
      </c>
      <c r="F6311" s="15">
        <v>0</v>
      </c>
      <c r="G6311" s="15">
        <v>0</v>
      </c>
      <c r="H6311" s="15">
        <v>0</v>
      </c>
      <c r="I6311" s="15">
        <v>-585.83000000000004</v>
      </c>
      <c r="J6311" s="15">
        <v>585.83000000000004</v>
      </c>
      <c r="K6311" s="16">
        <v>0</v>
      </c>
      <c r="L6311" s="13" t="s">
        <v>3413</v>
      </c>
    </row>
    <row r="6312" spans="1:12" ht="36">
      <c r="A6312" s="13" t="s">
        <v>1937</v>
      </c>
      <c r="B6312" s="14">
        <v>45854</v>
      </c>
      <c r="C6312" s="13" t="s">
        <v>89</v>
      </c>
      <c r="D6312" s="13" t="s">
        <v>39</v>
      </c>
      <c r="E6312" s="13" t="s">
        <v>33</v>
      </c>
      <c r="F6312" s="15">
        <v>0</v>
      </c>
      <c r="G6312" s="15">
        <v>560</v>
      </c>
      <c r="H6312" s="15">
        <v>560</v>
      </c>
      <c r="I6312" s="15">
        <v>465</v>
      </c>
      <c r="J6312" s="15">
        <v>95</v>
      </c>
      <c r="K6312" s="16">
        <v>0.16964286000000001</v>
      </c>
      <c r="L6312" s="13" t="s">
        <v>117</v>
      </c>
    </row>
    <row r="6313" spans="1:12">
      <c r="A6313" s="13" t="s">
        <v>3594</v>
      </c>
      <c r="B6313" s="14">
        <v>45854</v>
      </c>
      <c r="C6313" s="13" t="s">
        <v>1529</v>
      </c>
      <c r="D6313" s="13" t="s">
        <v>76</v>
      </c>
      <c r="E6313" s="13" t="s">
        <v>18</v>
      </c>
      <c r="F6313" s="15">
        <v>0</v>
      </c>
      <c r="G6313" s="15">
        <v>66830</v>
      </c>
      <c r="H6313" s="15">
        <v>66830</v>
      </c>
      <c r="I6313" s="15">
        <v>49260.02</v>
      </c>
      <c r="J6313" s="15">
        <v>17569.98</v>
      </c>
      <c r="K6313" s="16">
        <v>0.26290558000000003</v>
      </c>
      <c r="L6313" s="13" t="s">
        <v>238</v>
      </c>
    </row>
    <row r="6314" spans="1:12" ht="36">
      <c r="A6314" s="13" t="s">
        <v>2163</v>
      </c>
      <c r="B6314" s="14">
        <v>45854</v>
      </c>
      <c r="C6314" s="13" t="s">
        <v>121</v>
      </c>
      <c r="D6314" s="13" t="s">
        <v>120</v>
      </c>
      <c r="E6314" s="13" t="s">
        <v>24</v>
      </c>
      <c r="F6314" s="15">
        <v>0</v>
      </c>
      <c r="G6314" s="15">
        <v>0</v>
      </c>
      <c r="H6314" s="15">
        <v>0</v>
      </c>
      <c r="I6314" s="15">
        <v>-325.99</v>
      </c>
      <c r="J6314" s="15">
        <v>325.99</v>
      </c>
      <c r="K6314" s="16">
        <v>0</v>
      </c>
      <c r="L6314" s="13" t="s">
        <v>2753</v>
      </c>
    </row>
    <row r="6315" spans="1:12" ht="48">
      <c r="A6315" s="13" t="s">
        <v>4232</v>
      </c>
      <c r="B6315" s="14">
        <v>45854</v>
      </c>
      <c r="C6315" s="13" t="s">
        <v>151</v>
      </c>
      <c r="D6315" s="13" t="s">
        <v>70</v>
      </c>
      <c r="E6315" s="13" t="s">
        <v>24</v>
      </c>
      <c r="F6315" s="15">
        <v>0</v>
      </c>
      <c r="G6315" s="15">
        <v>0</v>
      </c>
      <c r="H6315" s="15">
        <v>0</v>
      </c>
      <c r="I6315" s="15">
        <v>-1941.22</v>
      </c>
      <c r="J6315" s="15">
        <v>1941.22</v>
      </c>
      <c r="K6315" s="16">
        <v>0</v>
      </c>
      <c r="L6315" s="13" t="s">
        <v>239</v>
      </c>
    </row>
    <row r="6316" spans="1:12" ht="24">
      <c r="A6316" s="13" t="s">
        <v>5421</v>
      </c>
      <c r="B6316" s="14">
        <v>45854</v>
      </c>
      <c r="C6316" s="13" t="s">
        <v>507</v>
      </c>
      <c r="D6316" s="13" t="s">
        <v>45</v>
      </c>
      <c r="E6316" s="13" t="s">
        <v>33</v>
      </c>
      <c r="F6316" s="15">
        <v>79569.16</v>
      </c>
      <c r="G6316" s="15">
        <v>0</v>
      </c>
      <c r="H6316" s="15">
        <v>79569.16</v>
      </c>
      <c r="I6316" s="15">
        <v>59685.13</v>
      </c>
      <c r="J6316" s="15">
        <v>19884.03</v>
      </c>
      <c r="K6316" s="16">
        <v>0.24989618999999999</v>
      </c>
      <c r="L6316" s="13" t="s">
        <v>77</v>
      </c>
    </row>
    <row r="6317" spans="1:12">
      <c r="A6317" s="13" t="s">
        <v>5272</v>
      </c>
      <c r="B6317" s="14">
        <v>45854</v>
      </c>
      <c r="C6317" s="13" t="s">
        <v>4225</v>
      </c>
      <c r="D6317" s="13" t="s">
        <v>70</v>
      </c>
      <c r="E6317" s="13" t="s">
        <v>24</v>
      </c>
      <c r="F6317" s="15">
        <v>0</v>
      </c>
      <c r="G6317" s="15">
        <v>0</v>
      </c>
      <c r="H6317" s="15">
        <v>0</v>
      </c>
      <c r="I6317" s="15">
        <v>-335.33</v>
      </c>
      <c r="J6317" s="15">
        <v>335.33</v>
      </c>
      <c r="K6317" s="16">
        <v>0</v>
      </c>
      <c r="L6317" s="13" t="s">
        <v>239</v>
      </c>
    </row>
    <row r="6318" spans="1:12" ht="36">
      <c r="A6318" s="13" t="s">
        <v>5310</v>
      </c>
      <c r="B6318" s="14">
        <v>45854</v>
      </c>
      <c r="C6318" s="13" t="s">
        <v>5311</v>
      </c>
      <c r="D6318" s="13" t="s">
        <v>30</v>
      </c>
      <c r="E6318" s="13" t="s">
        <v>33</v>
      </c>
      <c r="F6318" s="15">
        <v>2905.82</v>
      </c>
      <c r="G6318" s="15">
        <v>0</v>
      </c>
      <c r="H6318" s="15">
        <v>2905.82</v>
      </c>
      <c r="I6318" s="15">
        <v>2615.21</v>
      </c>
      <c r="J6318" s="15">
        <v>290.61</v>
      </c>
      <c r="K6318" s="16">
        <v>0.10000964</v>
      </c>
      <c r="L6318" s="13" t="s">
        <v>77</v>
      </c>
    </row>
    <row r="6319" spans="1:12" ht="48">
      <c r="A6319" s="13" t="s">
        <v>5422</v>
      </c>
      <c r="B6319" s="14">
        <v>45854</v>
      </c>
      <c r="C6319" s="13" t="s">
        <v>5423</v>
      </c>
      <c r="D6319" s="13" t="s">
        <v>15</v>
      </c>
      <c r="E6319" s="13" t="s">
        <v>18</v>
      </c>
      <c r="F6319" s="15">
        <v>2908.6</v>
      </c>
      <c r="G6319" s="15">
        <v>0</v>
      </c>
      <c r="H6319" s="15">
        <v>2908.6</v>
      </c>
      <c r="I6319" s="15">
        <v>2007.83</v>
      </c>
      <c r="J6319" s="15">
        <v>900.77</v>
      </c>
      <c r="K6319" s="16">
        <v>0.30969194999999999</v>
      </c>
      <c r="L6319" s="13" t="s">
        <v>80</v>
      </c>
    </row>
    <row r="6320" spans="1:12" ht="36">
      <c r="A6320" s="13" t="s">
        <v>5403</v>
      </c>
      <c r="B6320" s="14">
        <v>45854</v>
      </c>
      <c r="C6320" s="13" t="s">
        <v>202</v>
      </c>
      <c r="D6320" s="13" t="s">
        <v>59</v>
      </c>
      <c r="E6320" s="13" t="s">
        <v>18</v>
      </c>
      <c r="F6320" s="15">
        <v>0</v>
      </c>
      <c r="G6320" s="15">
        <v>0</v>
      </c>
      <c r="H6320" s="15">
        <v>0</v>
      </c>
      <c r="I6320" s="15">
        <v>-9.36</v>
      </c>
      <c r="J6320" s="15">
        <v>9.36</v>
      </c>
      <c r="K6320" s="16">
        <v>0</v>
      </c>
      <c r="L6320" s="13" t="s">
        <v>181</v>
      </c>
    </row>
    <row r="6321" spans="1:12" ht="24">
      <c r="A6321" s="13" t="s">
        <v>5424</v>
      </c>
      <c r="B6321" s="14">
        <v>45854</v>
      </c>
      <c r="C6321" s="13" t="s">
        <v>71</v>
      </c>
      <c r="D6321" s="13" t="s">
        <v>70</v>
      </c>
      <c r="E6321" s="13" t="s">
        <v>24</v>
      </c>
      <c r="F6321" s="15">
        <v>520.36</v>
      </c>
      <c r="G6321" s="15">
        <v>0</v>
      </c>
      <c r="H6321" s="15">
        <v>520.36</v>
      </c>
      <c r="I6321" s="15">
        <v>392.66</v>
      </c>
      <c r="J6321" s="15">
        <v>127.7</v>
      </c>
      <c r="K6321" s="16">
        <v>0.24540703</v>
      </c>
      <c r="L6321" s="13" t="s">
        <v>243</v>
      </c>
    </row>
    <row r="6322" spans="1:12" ht="36">
      <c r="A6322" s="13" t="s">
        <v>2163</v>
      </c>
      <c r="B6322" s="14">
        <v>45855</v>
      </c>
      <c r="C6322" s="13" t="s">
        <v>121</v>
      </c>
      <c r="D6322" s="13" t="s">
        <v>120</v>
      </c>
      <c r="E6322" s="13" t="s">
        <v>24</v>
      </c>
      <c r="F6322" s="15">
        <v>0</v>
      </c>
      <c r="G6322" s="15">
        <v>0</v>
      </c>
      <c r="H6322" s="15">
        <v>0</v>
      </c>
      <c r="I6322" s="15">
        <v>-325.99</v>
      </c>
      <c r="J6322" s="15">
        <v>325.99</v>
      </c>
      <c r="K6322" s="16">
        <v>0</v>
      </c>
      <c r="L6322" s="13" t="s">
        <v>2753</v>
      </c>
    </row>
    <row r="6323" spans="1:12">
      <c r="A6323" s="13" t="s">
        <v>5211</v>
      </c>
      <c r="B6323" s="14">
        <v>45855</v>
      </c>
      <c r="C6323" s="13" t="s">
        <v>221</v>
      </c>
      <c r="D6323" s="13" t="s">
        <v>45</v>
      </c>
      <c r="E6323" s="13" t="s">
        <v>24</v>
      </c>
      <c r="F6323" s="15">
        <v>0</v>
      </c>
      <c r="G6323" s="15">
        <v>0</v>
      </c>
      <c r="H6323" s="15">
        <v>0</v>
      </c>
      <c r="I6323" s="15">
        <v>566.9</v>
      </c>
      <c r="J6323" s="15">
        <v>-566.9</v>
      </c>
      <c r="K6323" s="16">
        <v>0</v>
      </c>
      <c r="L6323" s="13" t="s">
        <v>241</v>
      </c>
    </row>
    <row r="6324" spans="1:12" ht="48">
      <c r="A6324" s="13" t="s">
        <v>1814</v>
      </c>
      <c r="B6324" s="14">
        <v>45855</v>
      </c>
      <c r="C6324" s="13" t="s">
        <v>1815</v>
      </c>
      <c r="D6324" s="13" t="s">
        <v>70</v>
      </c>
      <c r="E6324" s="13" t="s">
        <v>24</v>
      </c>
      <c r="F6324" s="15">
        <v>0</v>
      </c>
      <c r="G6324" s="15">
        <v>0</v>
      </c>
      <c r="H6324" s="15">
        <v>0</v>
      </c>
      <c r="I6324" s="15">
        <v>526.25</v>
      </c>
      <c r="J6324" s="15">
        <v>-526.25</v>
      </c>
      <c r="K6324" s="16">
        <v>0</v>
      </c>
      <c r="L6324" s="13" t="s">
        <v>239</v>
      </c>
    </row>
    <row r="6325" spans="1:12" ht="24">
      <c r="A6325" s="13" t="s">
        <v>5164</v>
      </c>
      <c r="B6325" s="14">
        <v>45855</v>
      </c>
      <c r="C6325" s="13" t="s">
        <v>1854</v>
      </c>
      <c r="D6325" s="13" t="s">
        <v>30</v>
      </c>
      <c r="E6325" s="13" t="s">
        <v>33</v>
      </c>
      <c r="F6325" s="15">
        <v>0</v>
      </c>
      <c r="G6325" s="15">
        <v>0</v>
      </c>
      <c r="H6325" s="15">
        <v>0</v>
      </c>
      <c r="I6325" s="15">
        <v>2.61</v>
      </c>
      <c r="J6325" s="15">
        <v>-2.61</v>
      </c>
      <c r="K6325" s="16">
        <v>0</v>
      </c>
      <c r="L6325" s="13" t="s">
        <v>117</v>
      </c>
    </row>
    <row r="6326" spans="1:12" ht="36">
      <c r="A6326" s="13" t="s">
        <v>1006</v>
      </c>
      <c r="B6326" s="14">
        <v>45855</v>
      </c>
      <c r="C6326" s="13" t="s">
        <v>1007</v>
      </c>
      <c r="D6326" s="13" t="s">
        <v>15</v>
      </c>
      <c r="E6326" s="13" t="s">
        <v>18</v>
      </c>
      <c r="F6326" s="15">
        <v>0</v>
      </c>
      <c r="G6326" s="15">
        <v>-2171.1999999999998</v>
      </c>
      <c r="H6326" s="15">
        <v>-2171.1999999999998</v>
      </c>
      <c r="I6326" s="15">
        <v>0</v>
      </c>
      <c r="J6326" s="15">
        <v>-2171.1999999999998</v>
      </c>
      <c r="K6326" s="16">
        <v>1</v>
      </c>
      <c r="L6326" s="13" t="s">
        <v>237</v>
      </c>
    </row>
    <row r="6327" spans="1:12">
      <c r="A6327" s="13" t="s">
        <v>4103</v>
      </c>
      <c r="B6327" s="14">
        <v>45855</v>
      </c>
      <c r="C6327" s="13" t="s">
        <v>123</v>
      </c>
      <c r="D6327" s="13" t="s">
        <v>77</v>
      </c>
      <c r="E6327" s="13" t="s">
        <v>33</v>
      </c>
      <c r="F6327" s="15">
        <v>-162.75</v>
      </c>
      <c r="G6327" s="15">
        <v>2100</v>
      </c>
      <c r="H6327" s="15">
        <v>1937.25</v>
      </c>
      <c r="I6327" s="15">
        <v>0</v>
      </c>
      <c r="J6327" s="15">
        <v>1937.25</v>
      </c>
      <c r="K6327" s="16">
        <v>1</v>
      </c>
      <c r="L6327" s="13" t="s">
        <v>77</v>
      </c>
    </row>
    <row r="6328" spans="1:12" ht="36">
      <c r="A6328" s="13" t="s">
        <v>2843</v>
      </c>
      <c r="B6328" s="14">
        <v>45855</v>
      </c>
      <c r="C6328" s="13" t="s">
        <v>1007</v>
      </c>
      <c r="D6328" s="13" t="s">
        <v>15</v>
      </c>
      <c r="E6328" s="13" t="s">
        <v>18</v>
      </c>
      <c r="F6328" s="15">
        <v>-4970.63</v>
      </c>
      <c r="G6328" s="15">
        <v>-320.51</v>
      </c>
      <c r="H6328" s="15">
        <v>-5291.14</v>
      </c>
      <c r="I6328" s="15">
        <v>0</v>
      </c>
      <c r="J6328" s="15">
        <v>-5291.14</v>
      </c>
      <c r="K6328" s="16">
        <v>1</v>
      </c>
      <c r="L6328" s="13" t="s">
        <v>237</v>
      </c>
    </row>
    <row r="6329" spans="1:12" ht="36">
      <c r="A6329" s="13" t="s">
        <v>3591</v>
      </c>
      <c r="B6329" s="14">
        <v>45855</v>
      </c>
      <c r="C6329" s="13" t="s">
        <v>1927</v>
      </c>
      <c r="D6329" s="13" t="s">
        <v>76</v>
      </c>
      <c r="E6329" s="13" t="s">
        <v>18</v>
      </c>
      <c r="F6329" s="15">
        <v>0</v>
      </c>
      <c r="G6329" s="15">
        <v>0</v>
      </c>
      <c r="H6329" s="15">
        <v>0</v>
      </c>
      <c r="I6329" s="15">
        <v>570.78</v>
      </c>
      <c r="J6329" s="15">
        <v>-570.78</v>
      </c>
      <c r="K6329" s="16">
        <v>0</v>
      </c>
      <c r="L6329" s="13" t="s">
        <v>1928</v>
      </c>
    </row>
    <row r="6330" spans="1:12" ht="36">
      <c r="A6330" s="13" t="s">
        <v>3045</v>
      </c>
      <c r="B6330" s="14">
        <v>45855</v>
      </c>
      <c r="C6330" s="13" t="s">
        <v>1007</v>
      </c>
      <c r="D6330" s="13" t="s">
        <v>15</v>
      </c>
      <c r="E6330" s="13" t="s">
        <v>18</v>
      </c>
      <c r="F6330" s="15">
        <v>-676.85</v>
      </c>
      <c r="G6330" s="15">
        <v>1394.72</v>
      </c>
      <c r="H6330" s="15">
        <v>717.87</v>
      </c>
      <c r="I6330" s="15">
        <v>0</v>
      </c>
      <c r="J6330" s="15">
        <v>717.87</v>
      </c>
      <c r="K6330" s="16">
        <v>1</v>
      </c>
      <c r="L6330" s="13" t="s">
        <v>237</v>
      </c>
    </row>
    <row r="6331" spans="1:12" ht="48">
      <c r="A6331" s="13" t="s">
        <v>5204</v>
      </c>
      <c r="B6331" s="14">
        <v>45855</v>
      </c>
      <c r="C6331" s="13" t="s">
        <v>3150</v>
      </c>
      <c r="D6331" s="13" t="s">
        <v>59</v>
      </c>
      <c r="E6331" s="13" t="s">
        <v>18</v>
      </c>
      <c r="F6331" s="15">
        <v>0</v>
      </c>
      <c r="G6331" s="15">
        <v>0</v>
      </c>
      <c r="H6331" s="15">
        <v>0</v>
      </c>
      <c r="I6331" s="15">
        <v>2101.44</v>
      </c>
      <c r="J6331" s="15">
        <v>-2101.44</v>
      </c>
      <c r="K6331" s="16">
        <v>0</v>
      </c>
      <c r="L6331" s="13" t="s">
        <v>272</v>
      </c>
    </row>
    <row r="6332" spans="1:12" ht="36">
      <c r="A6332" s="13" t="s">
        <v>3289</v>
      </c>
      <c r="B6332" s="14">
        <v>45855</v>
      </c>
      <c r="C6332" s="13" t="s">
        <v>3887</v>
      </c>
      <c r="D6332" s="13" t="s">
        <v>20</v>
      </c>
      <c r="E6332" s="13" t="s">
        <v>24</v>
      </c>
      <c r="F6332" s="15">
        <v>0</v>
      </c>
      <c r="G6332" s="15">
        <v>-614.25</v>
      </c>
      <c r="H6332" s="15">
        <v>-614.25</v>
      </c>
      <c r="I6332" s="15">
        <v>0</v>
      </c>
      <c r="J6332" s="15">
        <v>-614.25</v>
      </c>
      <c r="K6332" s="16">
        <v>1</v>
      </c>
      <c r="L6332" s="13" t="s">
        <v>20</v>
      </c>
    </row>
    <row r="6333" spans="1:12" ht="36">
      <c r="A6333" s="13" t="s">
        <v>5425</v>
      </c>
      <c r="B6333" s="14">
        <v>45855</v>
      </c>
      <c r="C6333" s="13" t="s">
        <v>4230</v>
      </c>
      <c r="D6333" s="13" t="s">
        <v>70</v>
      </c>
      <c r="E6333" s="13" t="s">
        <v>24</v>
      </c>
      <c r="F6333" s="15">
        <v>18145.990000000002</v>
      </c>
      <c r="G6333" s="15">
        <v>0</v>
      </c>
      <c r="H6333" s="15">
        <v>18145.990000000002</v>
      </c>
      <c r="I6333" s="15">
        <v>15074.74</v>
      </c>
      <c r="J6333" s="15">
        <v>3071.25</v>
      </c>
      <c r="K6333" s="16">
        <v>0.16925227000000001</v>
      </c>
      <c r="L6333" s="13" t="s">
        <v>5426</v>
      </c>
    </row>
    <row r="6334" spans="1:12" ht="24">
      <c r="A6334" s="13" t="s">
        <v>5421</v>
      </c>
      <c r="B6334" s="14">
        <v>45855</v>
      </c>
      <c r="C6334" s="13" t="s">
        <v>507</v>
      </c>
      <c r="D6334" s="13" t="s">
        <v>45</v>
      </c>
      <c r="E6334" s="13" t="s">
        <v>33</v>
      </c>
      <c r="F6334" s="15">
        <v>0</v>
      </c>
      <c r="G6334" s="15">
        <v>0</v>
      </c>
      <c r="H6334" s="15">
        <v>0</v>
      </c>
      <c r="I6334" s="15">
        <v>0.28000000000000003</v>
      </c>
      <c r="J6334" s="15">
        <v>-0.28000000000000003</v>
      </c>
      <c r="K6334" s="16">
        <v>0</v>
      </c>
      <c r="L6334" s="13" t="s">
        <v>77</v>
      </c>
    </row>
    <row r="6335" spans="1:12" ht="24">
      <c r="A6335" s="13" t="s">
        <v>5296</v>
      </c>
      <c r="B6335" s="14">
        <v>45855</v>
      </c>
      <c r="C6335" s="13" t="s">
        <v>71</v>
      </c>
      <c r="D6335" s="13" t="s">
        <v>70</v>
      </c>
      <c r="E6335" s="13" t="s">
        <v>24</v>
      </c>
      <c r="F6335" s="15">
        <v>0</v>
      </c>
      <c r="G6335" s="15">
        <v>0</v>
      </c>
      <c r="H6335" s="15">
        <v>0</v>
      </c>
      <c r="I6335" s="15">
        <v>-152.94999999999999</v>
      </c>
      <c r="J6335" s="15">
        <v>152.94999999999999</v>
      </c>
      <c r="K6335" s="16">
        <v>0</v>
      </c>
      <c r="L6335" s="13" t="s">
        <v>243</v>
      </c>
    </row>
    <row r="6336" spans="1:12" ht="24">
      <c r="A6336" s="13" t="s">
        <v>5427</v>
      </c>
      <c r="B6336" s="14">
        <v>45855</v>
      </c>
      <c r="C6336" s="13" t="s">
        <v>132</v>
      </c>
      <c r="D6336" s="13" t="s">
        <v>15</v>
      </c>
      <c r="E6336" s="13" t="s">
        <v>18</v>
      </c>
      <c r="F6336" s="15">
        <v>3967</v>
      </c>
      <c r="G6336" s="15">
        <v>0</v>
      </c>
      <c r="H6336" s="15">
        <v>3967</v>
      </c>
      <c r="I6336" s="15">
        <v>3025.16</v>
      </c>
      <c r="J6336" s="15">
        <v>941.84</v>
      </c>
      <c r="K6336" s="16">
        <v>0.23741870000000001</v>
      </c>
      <c r="L6336" s="13" t="s">
        <v>240</v>
      </c>
    </row>
    <row r="6337" spans="1:12" ht="24">
      <c r="A6337" s="13" t="s">
        <v>5397</v>
      </c>
      <c r="B6337" s="14">
        <v>45855</v>
      </c>
      <c r="C6337" s="13" t="s">
        <v>273</v>
      </c>
      <c r="D6337" s="13" t="s">
        <v>76</v>
      </c>
      <c r="E6337" s="13" t="s">
        <v>18</v>
      </c>
      <c r="F6337" s="15">
        <v>0</v>
      </c>
      <c r="G6337" s="15">
        <v>0</v>
      </c>
      <c r="H6337" s="15">
        <v>0</v>
      </c>
      <c r="I6337" s="15">
        <v>-3156.34</v>
      </c>
      <c r="J6337" s="15">
        <v>3156.34</v>
      </c>
      <c r="K6337" s="16">
        <v>0</v>
      </c>
      <c r="L6337" s="13" t="s">
        <v>4202</v>
      </c>
    </row>
    <row r="6338" spans="1:12" ht="36">
      <c r="A6338" s="13" t="s">
        <v>4834</v>
      </c>
      <c r="B6338" s="14">
        <v>45855</v>
      </c>
      <c r="C6338" s="13" t="s">
        <v>2108</v>
      </c>
      <c r="D6338" s="13" t="s">
        <v>59</v>
      </c>
      <c r="E6338" s="13" t="s">
        <v>18</v>
      </c>
      <c r="F6338" s="15">
        <v>0</v>
      </c>
      <c r="G6338" s="15">
        <v>0</v>
      </c>
      <c r="H6338" s="15">
        <v>0</v>
      </c>
      <c r="I6338" s="15">
        <v>15.5</v>
      </c>
      <c r="J6338" s="15">
        <v>-15.5</v>
      </c>
      <c r="K6338" s="16">
        <v>0</v>
      </c>
      <c r="L6338" s="13" t="s">
        <v>4201</v>
      </c>
    </row>
    <row r="6339" spans="1:12">
      <c r="A6339" s="13" t="s">
        <v>4992</v>
      </c>
      <c r="B6339" s="14">
        <v>45855</v>
      </c>
      <c r="C6339" s="13" t="s">
        <v>1957</v>
      </c>
      <c r="D6339" s="13" t="s">
        <v>59</v>
      </c>
      <c r="E6339" s="13" t="s">
        <v>18</v>
      </c>
      <c r="F6339" s="15">
        <v>0</v>
      </c>
      <c r="G6339" s="15">
        <v>-350</v>
      </c>
      <c r="H6339" s="15">
        <v>-350</v>
      </c>
      <c r="I6339" s="15">
        <v>-280</v>
      </c>
      <c r="J6339" s="15">
        <v>-70</v>
      </c>
      <c r="K6339" s="16">
        <v>0.2</v>
      </c>
      <c r="L6339" s="13" t="s">
        <v>93</v>
      </c>
    </row>
    <row r="6340" spans="1:12" ht="36">
      <c r="A6340" s="13" t="s">
        <v>5428</v>
      </c>
      <c r="B6340" s="14">
        <v>45855</v>
      </c>
      <c r="C6340" s="13" t="s">
        <v>5429</v>
      </c>
      <c r="D6340" s="13" t="s">
        <v>59</v>
      </c>
      <c r="E6340" s="13" t="s">
        <v>18</v>
      </c>
      <c r="F6340" s="15">
        <v>535</v>
      </c>
      <c r="G6340" s="15">
        <v>0</v>
      </c>
      <c r="H6340" s="15">
        <v>535</v>
      </c>
      <c r="I6340" s="15">
        <v>885.31</v>
      </c>
      <c r="J6340" s="15">
        <v>-350.31</v>
      </c>
      <c r="K6340" s="16">
        <v>-0.65478504999999998</v>
      </c>
      <c r="L6340" s="13" t="s">
        <v>93</v>
      </c>
    </row>
    <row r="6341" spans="1:12">
      <c r="A6341" s="13" t="s">
        <v>5430</v>
      </c>
      <c r="B6341" s="14">
        <v>45855</v>
      </c>
      <c r="C6341" s="13" t="s">
        <v>21</v>
      </c>
      <c r="D6341" s="13" t="s">
        <v>20</v>
      </c>
      <c r="E6341" s="13" t="s">
        <v>24</v>
      </c>
      <c r="F6341" s="15">
        <v>916.2</v>
      </c>
      <c r="G6341" s="15">
        <v>0</v>
      </c>
      <c r="H6341" s="15">
        <v>916.2</v>
      </c>
      <c r="I6341" s="15">
        <v>732.96</v>
      </c>
      <c r="J6341" s="15">
        <v>183.24</v>
      </c>
      <c r="K6341" s="16">
        <v>0.2</v>
      </c>
      <c r="L6341" s="13" t="s">
        <v>245</v>
      </c>
    </row>
    <row r="6342" spans="1:12">
      <c r="A6342" s="13" t="s">
        <v>5431</v>
      </c>
      <c r="B6342" s="14">
        <v>45855</v>
      </c>
      <c r="C6342" s="13" t="s">
        <v>224</v>
      </c>
      <c r="D6342" s="13" t="s">
        <v>76</v>
      </c>
      <c r="E6342" s="13" t="s">
        <v>18</v>
      </c>
      <c r="F6342" s="15">
        <v>776.01</v>
      </c>
      <c r="G6342" s="15">
        <v>0</v>
      </c>
      <c r="H6342" s="15">
        <v>776.01</v>
      </c>
      <c r="I6342" s="15">
        <v>551.38</v>
      </c>
      <c r="J6342" s="15">
        <v>224.63</v>
      </c>
      <c r="K6342" s="16">
        <v>0.28946791999999999</v>
      </c>
      <c r="L6342" s="13" t="s">
        <v>237</v>
      </c>
    </row>
    <row r="6343" spans="1:12" ht="36">
      <c r="A6343" s="13" t="s">
        <v>5432</v>
      </c>
      <c r="B6343" s="14">
        <v>45855</v>
      </c>
      <c r="C6343" s="13" t="s">
        <v>89</v>
      </c>
      <c r="D6343" s="13" t="s">
        <v>39</v>
      </c>
      <c r="E6343" s="13" t="s">
        <v>33</v>
      </c>
      <c r="F6343" s="15">
        <v>4944.87</v>
      </c>
      <c r="G6343" s="15">
        <v>0</v>
      </c>
      <c r="H6343" s="15">
        <v>4944.87</v>
      </c>
      <c r="I6343" s="15">
        <v>4258.62</v>
      </c>
      <c r="J6343" s="15">
        <v>686.25</v>
      </c>
      <c r="K6343" s="16">
        <v>0.13878019</v>
      </c>
      <c r="L6343" s="13" t="s">
        <v>117</v>
      </c>
    </row>
    <row r="6344" spans="1:12">
      <c r="A6344" s="13" t="s">
        <v>5348</v>
      </c>
      <c r="B6344" s="14">
        <v>45855</v>
      </c>
      <c r="C6344" s="13" t="s">
        <v>1957</v>
      </c>
      <c r="D6344" s="13" t="s">
        <v>59</v>
      </c>
      <c r="E6344" s="13" t="s">
        <v>18</v>
      </c>
      <c r="F6344" s="15">
        <v>0</v>
      </c>
      <c r="G6344" s="15">
        <v>0</v>
      </c>
      <c r="H6344" s="15">
        <v>0</v>
      </c>
      <c r="I6344" s="15">
        <v>112.75</v>
      </c>
      <c r="J6344" s="15">
        <v>-112.75</v>
      </c>
      <c r="K6344" s="16">
        <v>0</v>
      </c>
      <c r="L6344" s="13" t="s">
        <v>93</v>
      </c>
    </row>
    <row r="6345" spans="1:12">
      <c r="A6345" s="13" t="s">
        <v>5379</v>
      </c>
      <c r="B6345" s="14">
        <v>45855</v>
      </c>
      <c r="C6345" s="13" t="s">
        <v>5380</v>
      </c>
      <c r="D6345" s="13" t="s">
        <v>15</v>
      </c>
      <c r="E6345" s="13" t="s">
        <v>18</v>
      </c>
      <c r="F6345" s="15">
        <v>13</v>
      </c>
      <c r="G6345" s="15">
        <v>-13</v>
      </c>
      <c r="H6345" s="15">
        <v>0</v>
      </c>
      <c r="I6345" s="15">
        <v>-65.209999999999994</v>
      </c>
      <c r="J6345" s="15">
        <v>65.209999999999994</v>
      </c>
      <c r="K6345" s="16">
        <v>0</v>
      </c>
      <c r="L6345" s="13" t="s">
        <v>4984</v>
      </c>
    </row>
    <row r="6346" spans="1:12" ht="24">
      <c r="A6346" s="13" t="s">
        <v>5433</v>
      </c>
      <c r="B6346" s="14">
        <v>45855</v>
      </c>
      <c r="C6346" s="13" t="s">
        <v>82</v>
      </c>
      <c r="D6346" s="13" t="s">
        <v>81</v>
      </c>
      <c r="E6346" s="13" t="s">
        <v>24</v>
      </c>
      <c r="F6346" s="15">
        <v>1329.75</v>
      </c>
      <c r="G6346" s="15">
        <v>0</v>
      </c>
      <c r="H6346" s="15">
        <v>1329.75</v>
      </c>
      <c r="I6346" s="15">
        <v>1063.8</v>
      </c>
      <c r="J6346" s="15">
        <v>265.95</v>
      </c>
      <c r="K6346" s="16">
        <v>0.2</v>
      </c>
      <c r="L6346" s="13" t="s">
        <v>2173</v>
      </c>
    </row>
    <row r="6347" spans="1:12">
      <c r="A6347" s="13" t="s">
        <v>5394</v>
      </c>
      <c r="B6347" s="14">
        <v>45855</v>
      </c>
      <c r="C6347" s="13" t="s">
        <v>2092</v>
      </c>
      <c r="D6347" s="13" t="s">
        <v>76</v>
      </c>
      <c r="E6347" s="13" t="s">
        <v>18</v>
      </c>
      <c r="F6347" s="15">
        <v>0</v>
      </c>
      <c r="G6347" s="15">
        <v>0</v>
      </c>
      <c r="H6347" s="15">
        <v>0</v>
      </c>
      <c r="I6347" s="15">
        <v>-223.11</v>
      </c>
      <c r="J6347" s="15">
        <v>223.11</v>
      </c>
      <c r="K6347" s="16">
        <v>0</v>
      </c>
      <c r="L6347" s="13" t="s">
        <v>80</v>
      </c>
    </row>
    <row r="6348" spans="1:12" ht="24">
      <c r="A6348" s="13" t="s">
        <v>5434</v>
      </c>
      <c r="B6348" s="14">
        <v>45855</v>
      </c>
      <c r="C6348" s="13" t="s">
        <v>1539</v>
      </c>
      <c r="D6348" s="13" t="s">
        <v>45</v>
      </c>
      <c r="E6348" s="13" t="s">
        <v>24</v>
      </c>
      <c r="F6348" s="15">
        <v>22286</v>
      </c>
      <c r="G6348" s="15">
        <v>0</v>
      </c>
      <c r="H6348" s="15">
        <v>22286</v>
      </c>
      <c r="I6348" s="15">
        <v>17779.689999999999</v>
      </c>
      <c r="J6348" s="15">
        <v>4506.3100000000004</v>
      </c>
      <c r="K6348" s="16">
        <v>0.20220363</v>
      </c>
      <c r="L6348" s="13" t="s">
        <v>241</v>
      </c>
    </row>
    <row r="6349" spans="1:12" ht="36">
      <c r="A6349" s="13" t="s">
        <v>5435</v>
      </c>
      <c r="B6349" s="14">
        <v>45855</v>
      </c>
      <c r="C6349" s="13" t="s">
        <v>3887</v>
      </c>
      <c r="D6349" s="13" t="s">
        <v>20</v>
      </c>
      <c r="E6349" s="13" t="s">
        <v>24</v>
      </c>
      <c r="F6349" s="15">
        <v>2228.4299999999998</v>
      </c>
      <c r="G6349" s="15">
        <v>0</v>
      </c>
      <c r="H6349" s="15">
        <v>2228.4299999999998</v>
      </c>
      <c r="I6349" s="15">
        <v>1724.76</v>
      </c>
      <c r="J6349" s="15">
        <v>503.67</v>
      </c>
      <c r="K6349" s="16">
        <v>0.22602011</v>
      </c>
      <c r="L6349" s="13" t="s">
        <v>20</v>
      </c>
    </row>
    <row r="6350" spans="1:12" ht="24">
      <c r="A6350" s="13" t="s">
        <v>5436</v>
      </c>
      <c r="B6350" s="14">
        <v>45855</v>
      </c>
      <c r="C6350" s="13" t="s">
        <v>132</v>
      </c>
      <c r="D6350" s="13" t="s">
        <v>15</v>
      </c>
      <c r="E6350" s="13" t="s">
        <v>18</v>
      </c>
      <c r="F6350" s="15">
        <v>2841</v>
      </c>
      <c r="G6350" s="15">
        <v>0</v>
      </c>
      <c r="H6350" s="15">
        <v>2841</v>
      </c>
      <c r="I6350" s="15">
        <v>2128.5</v>
      </c>
      <c r="J6350" s="15">
        <v>712.5</v>
      </c>
      <c r="K6350" s="16">
        <v>0.25079196999999998</v>
      </c>
      <c r="L6350" s="13" t="s">
        <v>240</v>
      </c>
    </row>
    <row r="6351" spans="1:12" ht="36">
      <c r="A6351" s="13" t="s">
        <v>5437</v>
      </c>
      <c r="B6351" s="14">
        <v>45855</v>
      </c>
      <c r="C6351" s="13" t="s">
        <v>3887</v>
      </c>
      <c r="D6351" s="13" t="s">
        <v>20</v>
      </c>
      <c r="E6351" s="13" t="s">
        <v>24</v>
      </c>
      <c r="F6351" s="15">
        <v>1514.18</v>
      </c>
      <c r="G6351" s="15">
        <v>0</v>
      </c>
      <c r="H6351" s="15">
        <v>1514.18</v>
      </c>
      <c r="I6351" s="15">
        <v>1558</v>
      </c>
      <c r="J6351" s="15">
        <v>-43.82</v>
      </c>
      <c r="K6351" s="16">
        <v>-2.8939759999999998E-2</v>
      </c>
      <c r="L6351" s="13" t="s">
        <v>20</v>
      </c>
    </row>
    <row r="6352" spans="1:12" ht="36">
      <c r="A6352" s="13" t="s">
        <v>5438</v>
      </c>
      <c r="B6352" s="14">
        <v>45855</v>
      </c>
      <c r="C6352" s="13" t="s">
        <v>3887</v>
      </c>
      <c r="D6352" s="13" t="s">
        <v>20</v>
      </c>
      <c r="E6352" s="13" t="s">
        <v>24</v>
      </c>
      <c r="F6352" s="15">
        <v>1514.18</v>
      </c>
      <c r="G6352" s="15">
        <v>0</v>
      </c>
      <c r="H6352" s="15">
        <v>1514.18</v>
      </c>
      <c r="I6352" s="15">
        <v>1369</v>
      </c>
      <c r="J6352" s="15">
        <v>145.18</v>
      </c>
      <c r="K6352" s="16">
        <v>9.5880279999999998E-2</v>
      </c>
      <c r="L6352" s="13" t="s">
        <v>20</v>
      </c>
    </row>
    <row r="6353" spans="1:12" ht="36">
      <c r="A6353" s="13" t="s">
        <v>5439</v>
      </c>
      <c r="B6353" s="14">
        <v>45855</v>
      </c>
      <c r="C6353" s="13" t="s">
        <v>3887</v>
      </c>
      <c r="D6353" s="13" t="s">
        <v>20</v>
      </c>
      <c r="E6353" s="13" t="s">
        <v>24</v>
      </c>
      <c r="F6353" s="15">
        <v>1651</v>
      </c>
      <c r="G6353" s="15">
        <v>0</v>
      </c>
      <c r="H6353" s="15">
        <v>1651</v>
      </c>
      <c r="I6353" s="15">
        <v>1316.4</v>
      </c>
      <c r="J6353" s="15">
        <v>334.6</v>
      </c>
      <c r="K6353" s="16">
        <v>0.20266505000000001</v>
      </c>
      <c r="L6353" s="13" t="s">
        <v>20</v>
      </c>
    </row>
    <row r="6354" spans="1:12">
      <c r="A6354" s="13" t="s">
        <v>5440</v>
      </c>
      <c r="B6354" s="14">
        <v>45855</v>
      </c>
      <c r="C6354" s="13" t="s">
        <v>21</v>
      </c>
      <c r="D6354" s="13" t="s">
        <v>20</v>
      </c>
      <c r="E6354" s="13" t="s">
        <v>24</v>
      </c>
      <c r="F6354" s="15">
        <v>0</v>
      </c>
      <c r="G6354" s="15">
        <v>0</v>
      </c>
      <c r="H6354" s="15">
        <v>0</v>
      </c>
      <c r="I6354" s="15">
        <v>667.8</v>
      </c>
      <c r="J6354" s="15">
        <v>-667.8</v>
      </c>
      <c r="K6354" s="16">
        <v>0</v>
      </c>
      <c r="L6354" s="13" t="s">
        <v>245</v>
      </c>
    </row>
    <row r="6355" spans="1:12">
      <c r="A6355" s="13" t="s">
        <v>5034</v>
      </c>
      <c r="B6355" s="14">
        <v>45855</v>
      </c>
      <c r="C6355" s="13" t="s">
        <v>2092</v>
      </c>
      <c r="D6355" s="13" t="s">
        <v>76</v>
      </c>
      <c r="E6355" s="13" t="s">
        <v>18</v>
      </c>
      <c r="F6355" s="15">
        <v>0</v>
      </c>
      <c r="G6355" s="15">
        <v>349.16</v>
      </c>
      <c r="H6355" s="15">
        <v>349.16</v>
      </c>
      <c r="I6355" s="15">
        <v>0</v>
      </c>
      <c r="J6355" s="15">
        <v>349.16</v>
      </c>
      <c r="K6355" s="16">
        <v>1</v>
      </c>
      <c r="L6355" s="13" t="s">
        <v>237</v>
      </c>
    </row>
    <row r="6356" spans="1:12" ht="24">
      <c r="A6356" s="13" t="s">
        <v>5332</v>
      </c>
      <c r="B6356" s="14">
        <v>45855</v>
      </c>
      <c r="C6356" s="13" t="s">
        <v>21</v>
      </c>
      <c r="D6356" s="13" t="s">
        <v>20</v>
      </c>
      <c r="E6356" s="13" t="s">
        <v>24</v>
      </c>
      <c r="F6356" s="15">
        <v>0</v>
      </c>
      <c r="G6356" s="15">
        <v>0</v>
      </c>
      <c r="H6356" s="15">
        <v>0</v>
      </c>
      <c r="I6356" s="15">
        <v>36</v>
      </c>
      <c r="J6356" s="15">
        <v>-36</v>
      </c>
      <c r="K6356" s="16">
        <v>0</v>
      </c>
      <c r="L6356" s="13" t="s">
        <v>4071</v>
      </c>
    </row>
    <row r="6357" spans="1:12" ht="36">
      <c r="A6357" s="13" t="s">
        <v>5441</v>
      </c>
      <c r="B6357" s="14">
        <v>45855</v>
      </c>
      <c r="C6357" s="13" t="s">
        <v>3887</v>
      </c>
      <c r="D6357" s="13" t="s">
        <v>20</v>
      </c>
      <c r="E6357" s="13" t="s">
        <v>24</v>
      </c>
      <c r="F6357" s="15">
        <v>1054.25</v>
      </c>
      <c r="G6357" s="15">
        <v>0</v>
      </c>
      <c r="H6357" s="15">
        <v>1054.25</v>
      </c>
      <c r="I6357" s="15">
        <v>758.76</v>
      </c>
      <c r="J6357" s="15">
        <v>295.49</v>
      </c>
      <c r="K6357" s="16">
        <v>0.28028456000000002</v>
      </c>
      <c r="L6357" s="13" t="s">
        <v>20</v>
      </c>
    </row>
    <row r="6358" spans="1:12" ht="36">
      <c r="A6358" s="13" t="s">
        <v>5442</v>
      </c>
      <c r="B6358" s="14">
        <v>45855</v>
      </c>
      <c r="C6358" s="13" t="s">
        <v>3887</v>
      </c>
      <c r="D6358" s="13" t="s">
        <v>20</v>
      </c>
      <c r="E6358" s="13" t="s">
        <v>24</v>
      </c>
      <c r="F6358" s="15">
        <v>1514.18</v>
      </c>
      <c r="G6358" s="15">
        <v>0</v>
      </c>
      <c r="H6358" s="15">
        <v>1514.18</v>
      </c>
      <c r="I6358" s="15">
        <v>1169</v>
      </c>
      <c r="J6358" s="15">
        <v>345.18</v>
      </c>
      <c r="K6358" s="16">
        <v>0.22796496999999999</v>
      </c>
      <c r="L6358" s="13" t="s">
        <v>20</v>
      </c>
    </row>
    <row r="6359" spans="1:12" ht="24">
      <c r="A6359" s="13" t="s">
        <v>5443</v>
      </c>
      <c r="B6359" s="14">
        <v>45855</v>
      </c>
      <c r="C6359" s="13" t="s">
        <v>71</v>
      </c>
      <c r="D6359" s="13" t="s">
        <v>70</v>
      </c>
      <c r="E6359" s="13" t="s">
        <v>24</v>
      </c>
      <c r="F6359" s="15">
        <v>2660</v>
      </c>
      <c r="G6359" s="15">
        <v>0</v>
      </c>
      <c r="H6359" s="15">
        <v>2660</v>
      </c>
      <c r="I6359" s="15">
        <v>2079.6</v>
      </c>
      <c r="J6359" s="15">
        <v>580.4</v>
      </c>
      <c r="K6359" s="16">
        <v>0.21819548999999999</v>
      </c>
      <c r="L6359" s="13" t="s">
        <v>243</v>
      </c>
    </row>
    <row r="6360" spans="1:12" ht="36">
      <c r="A6360" s="13" t="s">
        <v>5444</v>
      </c>
      <c r="B6360" s="14">
        <v>45855</v>
      </c>
      <c r="C6360" s="13" t="s">
        <v>3887</v>
      </c>
      <c r="D6360" s="13" t="s">
        <v>20</v>
      </c>
      <c r="E6360" s="13" t="s">
        <v>24</v>
      </c>
      <c r="F6360" s="15">
        <v>1873.62</v>
      </c>
      <c r="G6360" s="15">
        <v>0</v>
      </c>
      <c r="H6360" s="15">
        <v>1873.62</v>
      </c>
      <c r="I6360" s="15">
        <v>1270.24</v>
      </c>
      <c r="J6360" s="15">
        <v>603.38</v>
      </c>
      <c r="K6360" s="16">
        <v>0.32203968999999999</v>
      </c>
      <c r="L6360" s="13" t="s">
        <v>20</v>
      </c>
    </row>
    <row r="6361" spans="1:12" ht="36">
      <c r="A6361" s="13" t="s">
        <v>5445</v>
      </c>
      <c r="B6361" s="14">
        <v>45855</v>
      </c>
      <c r="C6361" s="13" t="s">
        <v>3887</v>
      </c>
      <c r="D6361" s="13" t="s">
        <v>20</v>
      </c>
      <c r="E6361" s="13" t="s">
        <v>24</v>
      </c>
      <c r="F6361" s="15">
        <v>1054.25</v>
      </c>
      <c r="G6361" s="15">
        <v>0</v>
      </c>
      <c r="H6361" s="15">
        <v>1054.25</v>
      </c>
      <c r="I6361" s="15">
        <v>780.76</v>
      </c>
      <c r="J6361" s="15">
        <v>273.49</v>
      </c>
      <c r="K6361" s="16">
        <v>0.25941665000000003</v>
      </c>
      <c r="L6361" s="13" t="s">
        <v>20</v>
      </c>
    </row>
    <row r="6362" spans="1:12" ht="36">
      <c r="A6362" s="13" t="s">
        <v>1025</v>
      </c>
      <c r="B6362" s="14">
        <v>45856</v>
      </c>
      <c r="C6362" s="13" t="s">
        <v>121</v>
      </c>
      <c r="D6362" s="13" t="s">
        <v>120</v>
      </c>
      <c r="E6362" s="13" t="s">
        <v>24</v>
      </c>
      <c r="F6362" s="15">
        <v>0</v>
      </c>
      <c r="G6362" s="15">
        <v>0</v>
      </c>
      <c r="H6362" s="15">
        <v>0</v>
      </c>
      <c r="I6362" s="15">
        <v>0</v>
      </c>
      <c r="J6362" s="15">
        <v>0</v>
      </c>
      <c r="K6362" s="16">
        <v>0</v>
      </c>
      <c r="L6362" s="13" t="s">
        <v>3413</v>
      </c>
    </row>
    <row r="6363" spans="1:12" ht="24">
      <c r="A6363" s="13" t="s">
        <v>5332</v>
      </c>
      <c r="B6363" s="14">
        <v>45856</v>
      </c>
      <c r="C6363" s="13" t="s">
        <v>21</v>
      </c>
      <c r="D6363" s="13" t="s">
        <v>20</v>
      </c>
      <c r="E6363" s="13" t="s">
        <v>24</v>
      </c>
      <c r="F6363" s="15">
        <v>0</v>
      </c>
      <c r="G6363" s="15">
        <v>195</v>
      </c>
      <c r="H6363" s="15">
        <v>195</v>
      </c>
      <c r="I6363" s="15">
        <v>120</v>
      </c>
      <c r="J6363" s="15">
        <v>75</v>
      </c>
      <c r="K6363" s="16">
        <v>0.38461538000000001</v>
      </c>
      <c r="L6363" s="13" t="s">
        <v>4071</v>
      </c>
    </row>
    <row r="6364" spans="1:12">
      <c r="A6364" s="13" t="s">
        <v>5365</v>
      </c>
      <c r="B6364" s="14">
        <v>45856</v>
      </c>
      <c r="C6364" s="13" t="s">
        <v>21</v>
      </c>
      <c r="D6364" s="13" t="s">
        <v>20</v>
      </c>
      <c r="E6364" s="13" t="s">
        <v>24</v>
      </c>
      <c r="F6364" s="15">
        <v>0</v>
      </c>
      <c r="G6364" s="15">
        <v>0</v>
      </c>
      <c r="H6364" s="15">
        <v>0</v>
      </c>
      <c r="I6364" s="15">
        <v>448</v>
      </c>
      <c r="J6364" s="15">
        <v>-448</v>
      </c>
      <c r="K6364" s="16">
        <v>0</v>
      </c>
      <c r="L6364" s="13" t="s">
        <v>20</v>
      </c>
    </row>
    <row r="6365" spans="1:12" ht="48">
      <c r="A6365" s="13" t="s">
        <v>1814</v>
      </c>
      <c r="B6365" s="14">
        <v>45856</v>
      </c>
      <c r="C6365" s="13" t="s">
        <v>1815</v>
      </c>
      <c r="D6365" s="13" t="s">
        <v>70</v>
      </c>
      <c r="E6365" s="13" t="s">
        <v>24</v>
      </c>
      <c r="F6365" s="15">
        <v>0</v>
      </c>
      <c r="G6365" s="15">
        <v>0</v>
      </c>
      <c r="H6365" s="15">
        <v>0</v>
      </c>
      <c r="I6365" s="15">
        <v>0</v>
      </c>
      <c r="J6365" s="15">
        <v>0</v>
      </c>
      <c r="K6365" s="16">
        <v>0</v>
      </c>
      <c r="L6365" s="13" t="s">
        <v>239</v>
      </c>
    </row>
    <row r="6366" spans="1:12">
      <c r="A6366" s="13" t="s">
        <v>5408</v>
      </c>
      <c r="B6366" s="14">
        <v>45856</v>
      </c>
      <c r="C6366" s="13" t="s">
        <v>554</v>
      </c>
      <c r="D6366" s="13" t="s">
        <v>59</v>
      </c>
      <c r="E6366" s="13" t="s">
        <v>18</v>
      </c>
      <c r="F6366" s="15">
        <v>0</v>
      </c>
      <c r="G6366" s="15">
        <v>0</v>
      </c>
      <c r="H6366" s="15">
        <v>0</v>
      </c>
      <c r="I6366" s="15">
        <v>311.77999999999997</v>
      </c>
      <c r="J6366" s="15">
        <v>-311.77999999999997</v>
      </c>
      <c r="K6366" s="16">
        <v>0</v>
      </c>
      <c r="L6366" s="13" t="s">
        <v>5409</v>
      </c>
    </row>
    <row r="6367" spans="1:12" ht="24">
      <c r="A6367" s="13" t="s">
        <v>3484</v>
      </c>
      <c r="B6367" s="14">
        <v>45856</v>
      </c>
      <c r="C6367" s="13" t="s">
        <v>143</v>
      </c>
      <c r="D6367" s="13" t="s">
        <v>15</v>
      </c>
      <c r="E6367" s="13" t="s">
        <v>18</v>
      </c>
      <c r="F6367" s="15">
        <v>0</v>
      </c>
      <c r="G6367" s="15">
        <v>0</v>
      </c>
      <c r="H6367" s="15">
        <v>0</v>
      </c>
      <c r="I6367" s="15">
        <v>127.28</v>
      </c>
      <c r="J6367" s="15">
        <v>-127.28</v>
      </c>
      <c r="K6367" s="16">
        <v>0</v>
      </c>
      <c r="L6367" s="13" t="s">
        <v>240</v>
      </c>
    </row>
    <row r="6368" spans="1:12" ht="24">
      <c r="A6368" s="13" t="s">
        <v>1538</v>
      </c>
      <c r="B6368" s="14">
        <v>45856</v>
      </c>
      <c r="C6368" s="13" t="s">
        <v>1539</v>
      </c>
      <c r="D6368" s="13" t="s">
        <v>45</v>
      </c>
      <c r="E6368" s="13" t="s">
        <v>24</v>
      </c>
      <c r="F6368" s="15">
        <v>0</v>
      </c>
      <c r="G6368" s="15">
        <v>0</v>
      </c>
      <c r="H6368" s="15">
        <v>0</v>
      </c>
      <c r="I6368" s="15">
        <v>54.27</v>
      </c>
      <c r="J6368" s="15">
        <v>-54.27</v>
      </c>
      <c r="K6368" s="16">
        <v>0</v>
      </c>
      <c r="L6368" s="13" t="s">
        <v>241</v>
      </c>
    </row>
    <row r="6369" spans="1:12" ht="24">
      <c r="A6369" s="13" t="s">
        <v>1142</v>
      </c>
      <c r="B6369" s="14">
        <v>45856</v>
      </c>
      <c r="C6369" s="13" t="s">
        <v>119</v>
      </c>
      <c r="D6369" s="13" t="s">
        <v>70</v>
      </c>
      <c r="E6369" s="13" t="s">
        <v>24</v>
      </c>
      <c r="F6369" s="15">
        <v>0</v>
      </c>
      <c r="G6369" s="15">
        <v>0</v>
      </c>
      <c r="H6369" s="15">
        <v>0</v>
      </c>
      <c r="I6369" s="15">
        <v>661</v>
      </c>
      <c r="J6369" s="15">
        <v>-661</v>
      </c>
      <c r="K6369" s="16">
        <v>0</v>
      </c>
      <c r="L6369" s="13" t="s">
        <v>239</v>
      </c>
    </row>
    <row r="6370" spans="1:12" ht="24">
      <c r="A6370" s="13" t="s">
        <v>2920</v>
      </c>
      <c r="B6370" s="14">
        <v>45856</v>
      </c>
      <c r="C6370" s="13" t="s">
        <v>143</v>
      </c>
      <c r="D6370" s="13" t="s">
        <v>15</v>
      </c>
      <c r="E6370" s="13" t="s">
        <v>18</v>
      </c>
      <c r="F6370" s="15">
        <v>0</v>
      </c>
      <c r="G6370" s="15">
        <v>0</v>
      </c>
      <c r="H6370" s="15">
        <v>0</v>
      </c>
      <c r="I6370" s="15">
        <v>358.83</v>
      </c>
      <c r="J6370" s="15">
        <v>-358.83</v>
      </c>
      <c r="K6370" s="16">
        <v>0</v>
      </c>
      <c r="L6370" s="13" t="s">
        <v>234</v>
      </c>
    </row>
    <row r="6371" spans="1:12">
      <c r="A6371" s="13" t="s">
        <v>5446</v>
      </c>
      <c r="B6371" s="14">
        <v>45856</v>
      </c>
      <c r="C6371" s="13" t="s">
        <v>221</v>
      </c>
      <c r="D6371" s="13" t="s">
        <v>45</v>
      </c>
      <c r="E6371" s="13" t="s">
        <v>24</v>
      </c>
      <c r="F6371" s="15">
        <v>715510.16</v>
      </c>
      <c r="G6371" s="15">
        <v>0</v>
      </c>
      <c r="H6371" s="15">
        <v>715510.16</v>
      </c>
      <c r="I6371" s="15">
        <v>592424.42000000004</v>
      </c>
      <c r="J6371" s="15">
        <v>123085.74</v>
      </c>
      <c r="K6371" s="16">
        <v>0.17202514999999999</v>
      </c>
      <c r="L6371" s="13" t="s">
        <v>241</v>
      </c>
    </row>
    <row r="6372" spans="1:12" ht="36">
      <c r="A6372" s="13" t="s">
        <v>2123</v>
      </c>
      <c r="B6372" s="14">
        <v>45856</v>
      </c>
      <c r="C6372" s="13" t="s">
        <v>2108</v>
      </c>
      <c r="D6372" s="13" t="s">
        <v>59</v>
      </c>
      <c r="E6372" s="13" t="s">
        <v>18</v>
      </c>
      <c r="F6372" s="15">
        <v>0</v>
      </c>
      <c r="G6372" s="15">
        <v>0</v>
      </c>
      <c r="H6372" s="15">
        <v>0</v>
      </c>
      <c r="I6372" s="15">
        <v>-44337.57</v>
      </c>
      <c r="J6372" s="15">
        <v>44337.57</v>
      </c>
      <c r="K6372" s="16">
        <v>0</v>
      </c>
      <c r="L6372" s="13" t="s">
        <v>4201</v>
      </c>
    </row>
    <row r="6373" spans="1:12" ht="36">
      <c r="A6373" s="13" t="s">
        <v>3453</v>
      </c>
      <c r="B6373" s="14">
        <v>45856</v>
      </c>
      <c r="C6373" s="13" t="s">
        <v>89</v>
      </c>
      <c r="D6373" s="13" t="s">
        <v>39</v>
      </c>
      <c r="E6373" s="13" t="s">
        <v>33</v>
      </c>
      <c r="F6373" s="15">
        <v>0</v>
      </c>
      <c r="G6373" s="15">
        <v>0</v>
      </c>
      <c r="H6373" s="15">
        <v>0</v>
      </c>
      <c r="I6373" s="15">
        <v>1500.03</v>
      </c>
      <c r="J6373" s="15">
        <v>-1500.03</v>
      </c>
      <c r="K6373" s="16">
        <v>0</v>
      </c>
      <c r="L6373" s="13" t="s">
        <v>117</v>
      </c>
    </row>
    <row r="6374" spans="1:12" ht="36">
      <c r="A6374" s="13" t="s">
        <v>2497</v>
      </c>
      <c r="B6374" s="14">
        <v>45856</v>
      </c>
      <c r="C6374" s="13" t="s">
        <v>89</v>
      </c>
      <c r="D6374" s="13" t="s">
        <v>39</v>
      </c>
      <c r="E6374" s="13" t="s">
        <v>33</v>
      </c>
      <c r="F6374" s="15">
        <v>0</v>
      </c>
      <c r="G6374" s="15">
        <v>0</v>
      </c>
      <c r="H6374" s="15">
        <v>0</v>
      </c>
      <c r="I6374" s="15">
        <v>7.85</v>
      </c>
      <c r="J6374" s="15">
        <v>-7.85</v>
      </c>
      <c r="K6374" s="16">
        <v>0</v>
      </c>
      <c r="L6374" s="13" t="s">
        <v>117</v>
      </c>
    </row>
    <row r="6375" spans="1:12" ht="36">
      <c r="A6375" s="13" t="s">
        <v>3597</v>
      </c>
      <c r="B6375" s="14">
        <v>45856</v>
      </c>
      <c r="C6375" s="13" t="s">
        <v>5292</v>
      </c>
      <c r="D6375" s="13" t="s">
        <v>70</v>
      </c>
      <c r="E6375" s="13" t="s">
        <v>24</v>
      </c>
      <c r="F6375" s="15">
        <v>0</v>
      </c>
      <c r="G6375" s="15">
        <v>0</v>
      </c>
      <c r="H6375" s="15">
        <v>0</v>
      </c>
      <c r="I6375" s="15">
        <v>30</v>
      </c>
      <c r="J6375" s="15">
        <v>-30</v>
      </c>
      <c r="K6375" s="16">
        <v>0</v>
      </c>
      <c r="L6375" s="13" t="s">
        <v>239</v>
      </c>
    </row>
    <row r="6376" spans="1:12" ht="24">
      <c r="A6376" s="13" t="s">
        <v>4395</v>
      </c>
      <c r="B6376" s="14">
        <v>45856</v>
      </c>
      <c r="C6376" s="13" t="s">
        <v>132</v>
      </c>
      <c r="D6376" s="13" t="s">
        <v>15</v>
      </c>
      <c r="E6376" s="13" t="s">
        <v>18</v>
      </c>
      <c r="F6376" s="15">
        <v>0</v>
      </c>
      <c r="G6376" s="15">
        <v>-34.200000000000003</v>
      </c>
      <c r="H6376" s="15">
        <v>-34.200000000000003</v>
      </c>
      <c r="I6376" s="15">
        <v>-30.04</v>
      </c>
      <c r="J6376" s="15">
        <v>-4.16</v>
      </c>
      <c r="K6376" s="16">
        <v>0.12163743</v>
      </c>
      <c r="L6376" s="13" t="s">
        <v>240</v>
      </c>
    </row>
    <row r="6377" spans="1:12" ht="24">
      <c r="A6377" s="13" t="s">
        <v>4971</v>
      </c>
      <c r="B6377" s="14">
        <v>45856</v>
      </c>
      <c r="C6377" s="13" t="s">
        <v>676</v>
      </c>
      <c r="D6377" s="13" t="s">
        <v>106</v>
      </c>
      <c r="E6377" s="13" t="s">
        <v>33</v>
      </c>
      <c r="F6377" s="15">
        <v>0</v>
      </c>
      <c r="G6377" s="15">
        <v>603</v>
      </c>
      <c r="H6377" s="15">
        <v>603</v>
      </c>
      <c r="I6377" s="15">
        <v>471</v>
      </c>
      <c r="J6377" s="15">
        <v>132</v>
      </c>
      <c r="K6377" s="16">
        <v>0.21890546999999999</v>
      </c>
      <c r="L6377" s="13" t="s">
        <v>573</v>
      </c>
    </row>
    <row r="6378" spans="1:12" ht="24">
      <c r="A6378" s="13" t="s">
        <v>5384</v>
      </c>
      <c r="B6378" s="14">
        <v>45856</v>
      </c>
      <c r="C6378" s="13" t="s">
        <v>5385</v>
      </c>
      <c r="D6378" s="13" t="s">
        <v>371</v>
      </c>
      <c r="E6378" s="13" t="s">
        <v>33</v>
      </c>
      <c r="F6378" s="15">
        <v>0</v>
      </c>
      <c r="G6378" s="15">
        <v>0</v>
      </c>
      <c r="H6378" s="15">
        <v>0</v>
      </c>
      <c r="I6378" s="15">
        <v>-0.01</v>
      </c>
      <c r="J6378" s="15">
        <v>0.01</v>
      </c>
      <c r="K6378" s="16">
        <v>0</v>
      </c>
      <c r="L6378" s="13" t="s">
        <v>105</v>
      </c>
    </row>
    <row r="6379" spans="1:12" ht="36">
      <c r="A6379" s="13" t="s">
        <v>5425</v>
      </c>
      <c r="B6379" s="14">
        <v>45856</v>
      </c>
      <c r="C6379" s="13" t="s">
        <v>4230</v>
      </c>
      <c r="D6379" s="13" t="s">
        <v>70</v>
      </c>
      <c r="E6379" s="13" t="s">
        <v>24</v>
      </c>
      <c r="F6379" s="15">
        <v>0</v>
      </c>
      <c r="G6379" s="15">
        <v>0</v>
      </c>
      <c r="H6379" s="15">
        <v>0</v>
      </c>
      <c r="I6379" s="15">
        <v>1718.84</v>
      </c>
      <c r="J6379" s="15">
        <v>-1718.84</v>
      </c>
      <c r="K6379" s="16">
        <v>0</v>
      </c>
      <c r="L6379" s="13" t="s">
        <v>5426</v>
      </c>
    </row>
    <row r="6380" spans="1:12" ht="24">
      <c r="A6380" s="13" t="s">
        <v>5421</v>
      </c>
      <c r="B6380" s="14">
        <v>45856</v>
      </c>
      <c r="C6380" s="13" t="s">
        <v>507</v>
      </c>
      <c r="D6380" s="13" t="s">
        <v>45</v>
      </c>
      <c r="E6380" s="13" t="s">
        <v>33</v>
      </c>
      <c r="F6380" s="15">
        <v>0</v>
      </c>
      <c r="G6380" s="15">
        <v>0</v>
      </c>
      <c r="H6380" s="15">
        <v>0</v>
      </c>
      <c r="I6380" s="15">
        <v>-1.56</v>
      </c>
      <c r="J6380" s="15">
        <v>1.56</v>
      </c>
      <c r="K6380" s="16">
        <v>0</v>
      </c>
      <c r="L6380" s="13" t="s">
        <v>77</v>
      </c>
    </row>
    <row r="6381" spans="1:12" ht="36">
      <c r="A6381" s="13" t="s">
        <v>4719</v>
      </c>
      <c r="B6381" s="14">
        <v>45856</v>
      </c>
      <c r="C6381" s="13" t="s">
        <v>2108</v>
      </c>
      <c r="D6381" s="13" t="s">
        <v>59</v>
      </c>
      <c r="E6381" s="13" t="s">
        <v>18</v>
      </c>
      <c r="F6381" s="15">
        <v>0</v>
      </c>
      <c r="G6381" s="15">
        <v>0</v>
      </c>
      <c r="H6381" s="15">
        <v>0</v>
      </c>
      <c r="I6381" s="15">
        <v>-5005.59</v>
      </c>
      <c r="J6381" s="15">
        <v>5005.59</v>
      </c>
      <c r="K6381" s="16">
        <v>0</v>
      </c>
      <c r="L6381" s="13" t="s">
        <v>4201</v>
      </c>
    </row>
    <row r="6382" spans="1:12" ht="36">
      <c r="A6382" s="13" t="s">
        <v>5145</v>
      </c>
      <c r="B6382" s="14">
        <v>45856</v>
      </c>
      <c r="C6382" s="13" t="s">
        <v>4235</v>
      </c>
      <c r="D6382" s="13" t="s">
        <v>70</v>
      </c>
      <c r="E6382" s="13" t="s">
        <v>24</v>
      </c>
      <c r="F6382" s="15">
        <v>0</v>
      </c>
      <c r="G6382" s="15">
        <v>0</v>
      </c>
      <c r="H6382" s="15">
        <v>0</v>
      </c>
      <c r="I6382" s="15">
        <v>34</v>
      </c>
      <c r="J6382" s="15">
        <v>-34</v>
      </c>
      <c r="K6382" s="16">
        <v>0</v>
      </c>
      <c r="L6382" s="13" t="s">
        <v>239</v>
      </c>
    </row>
    <row r="6383" spans="1:12" ht="36">
      <c r="A6383" s="13" t="s">
        <v>4391</v>
      </c>
      <c r="B6383" s="14">
        <v>45856</v>
      </c>
      <c r="C6383" s="13" t="s">
        <v>3887</v>
      </c>
      <c r="D6383" s="13" t="s">
        <v>20</v>
      </c>
      <c r="E6383" s="13" t="s">
        <v>24</v>
      </c>
      <c r="F6383" s="15">
        <v>0</v>
      </c>
      <c r="G6383" s="15">
        <v>0</v>
      </c>
      <c r="H6383" s="15">
        <v>0</v>
      </c>
      <c r="I6383" s="15">
        <v>175</v>
      </c>
      <c r="J6383" s="15">
        <v>-175</v>
      </c>
      <c r="K6383" s="16">
        <v>0</v>
      </c>
      <c r="L6383" s="13" t="s">
        <v>20</v>
      </c>
    </row>
    <row r="6384" spans="1:12">
      <c r="A6384" s="13" t="s">
        <v>5447</v>
      </c>
      <c r="B6384" s="14">
        <v>45856</v>
      </c>
      <c r="C6384" s="13" t="s">
        <v>3066</v>
      </c>
      <c r="D6384" s="13" t="s">
        <v>15</v>
      </c>
      <c r="E6384" s="13" t="s">
        <v>18</v>
      </c>
      <c r="F6384" s="15">
        <v>98</v>
      </c>
      <c r="G6384" s="15">
        <v>0</v>
      </c>
      <c r="H6384" s="15">
        <v>98</v>
      </c>
      <c r="I6384" s="15">
        <v>65.88</v>
      </c>
      <c r="J6384" s="15">
        <v>32.119999999999997</v>
      </c>
      <c r="K6384" s="16">
        <v>0.32775510000000002</v>
      </c>
      <c r="L6384" s="13" t="s">
        <v>80</v>
      </c>
    </row>
    <row r="6385" spans="1:12" ht="36">
      <c r="A6385" s="13" t="s">
        <v>5357</v>
      </c>
      <c r="B6385" s="14">
        <v>45856</v>
      </c>
      <c r="C6385" s="13" t="s">
        <v>446</v>
      </c>
      <c r="D6385" s="13" t="s">
        <v>181</v>
      </c>
      <c r="E6385" s="13" t="s">
        <v>18</v>
      </c>
      <c r="F6385" s="15">
        <v>0</v>
      </c>
      <c r="G6385" s="15">
        <v>0</v>
      </c>
      <c r="H6385" s="15">
        <v>0</v>
      </c>
      <c r="I6385" s="15">
        <v>-9.94</v>
      </c>
      <c r="J6385" s="15">
        <v>9.94</v>
      </c>
      <c r="K6385" s="16">
        <v>0</v>
      </c>
      <c r="L6385" s="13" t="s">
        <v>581</v>
      </c>
    </row>
    <row r="6386" spans="1:12">
      <c r="A6386" s="13" t="s">
        <v>5337</v>
      </c>
      <c r="B6386" s="14">
        <v>45856</v>
      </c>
      <c r="C6386" s="13" t="s">
        <v>21</v>
      </c>
      <c r="D6386" s="13" t="s">
        <v>20</v>
      </c>
      <c r="E6386" s="13" t="s">
        <v>24</v>
      </c>
      <c r="F6386" s="15">
        <v>0</v>
      </c>
      <c r="G6386" s="15">
        <v>0</v>
      </c>
      <c r="H6386" s="15">
        <v>0</v>
      </c>
      <c r="I6386" s="15">
        <v>35</v>
      </c>
      <c r="J6386" s="15">
        <v>-35</v>
      </c>
      <c r="K6386" s="16">
        <v>0</v>
      </c>
      <c r="L6386" s="13" t="s">
        <v>20</v>
      </c>
    </row>
    <row r="6387" spans="1:12">
      <c r="A6387" s="13" t="s">
        <v>5448</v>
      </c>
      <c r="B6387" s="14">
        <v>45856</v>
      </c>
      <c r="C6387" s="13" t="s">
        <v>21</v>
      </c>
      <c r="D6387" s="13" t="s">
        <v>20</v>
      </c>
      <c r="E6387" s="13" t="s">
        <v>24</v>
      </c>
      <c r="F6387" s="15">
        <v>65410.14</v>
      </c>
      <c r="G6387" s="15">
        <v>0</v>
      </c>
      <c r="H6387" s="15">
        <v>65410.14</v>
      </c>
      <c r="I6387" s="15">
        <v>52606.79</v>
      </c>
      <c r="J6387" s="15">
        <v>12803.35</v>
      </c>
      <c r="K6387" s="16">
        <v>0.19573952999999999</v>
      </c>
      <c r="L6387" s="13" t="s">
        <v>20</v>
      </c>
    </row>
    <row r="6388" spans="1:12" ht="36">
      <c r="A6388" s="13" t="s">
        <v>5449</v>
      </c>
      <c r="B6388" s="14">
        <v>45856</v>
      </c>
      <c r="C6388" s="13" t="s">
        <v>3887</v>
      </c>
      <c r="D6388" s="13" t="s">
        <v>20</v>
      </c>
      <c r="E6388" s="13" t="s">
        <v>24</v>
      </c>
      <c r="F6388" s="15">
        <v>1514.18</v>
      </c>
      <c r="G6388" s="15">
        <v>0</v>
      </c>
      <c r="H6388" s="15">
        <v>1514.18</v>
      </c>
      <c r="I6388" s="15">
        <v>1219</v>
      </c>
      <c r="J6388" s="15">
        <v>295.18</v>
      </c>
      <c r="K6388" s="16">
        <v>0.1949438</v>
      </c>
      <c r="L6388" s="13" t="s">
        <v>20</v>
      </c>
    </row>
    <row r="6389" spans="1:12" ht="36">
      <c r="A6389" s="13" t="s">
        <v>5403</v>
      </c>
      <c r="B6389" s="14">
        <v>45856</v>
      </c>
      <c r="C6389" s="13" t="s">
        <v>202</v>
      </c>
      <c r="D6389" s="13" t="s">
        <v>59</v>
      </c>
      <c r="E6389" s="13" t="s">
        <v>18</v>
      </c>
      <c r="F6389" s="15">
        <v>0</v>
      </c>
      <c r="G6389" s="15">
        <v>0</v>
      </c>
      <c r="H6389" s="15">
        <v>0</v>
      </c>
      <c r="I6389" s="15">
        <v>-14.35</v>
      </c>
      <c r="J6389" s="15">
        <v>14.35</v>
      </c>
      <c r="K6389" s="16">
        <v>0</v>
      </c>
      <c r="L6389" s="13" t="s">
        <v>181</v>
      </c>
    </row>
    <row r="6390" spans="1:12" ht="36">
      <c r="A6390" s="13" t="s">
        <v>5450</v>
      </c>
      <c r="B6390" s="14">
        <v>45856</v>
      </c>
      <c r="C6390" s="13" t="s">
        <v>3887</v>
      </c>
      <c r="D6390" s="13" t="s">
        <v>20</v>
      </c>
      <c r="E6390" s="13" t="s">
        <v>24</v>
      </c>
      <c r="F6390" s="15">
        <v>1651</v>
      </c>
      <c r="G6390" s="15">
        <v>0</v>
      </c>
      <c r="H6390" s="15">
        <v>1651</v>
      </c>
      <c r="I6390" s="15">
        <v>1316.4</v>
      </c>
      <c r="J6390" s="15">
        <v>334.6</v>
      </c>
      <c r="K6390" s="16">
        <v>0.20266505000000001</v>
      </c>
      <c r="L6390" s="13" t="s">
        <v>20</v>
      </c>
    </row>
    <row r="6391" spans="1:12" ht="36">
      <c r="A6391" s="13" t="s">
        <v>5451</v>
      </c>
      <c r="B6391" s="14">
        <v>45856</v>
      </c>
      <c r="C6391" s="13" t="s">
        <v>3887</v>
      </c>
      <c r="D6391" s="13" t="s">
        <v>20</v>
      </c>
      <c r="E6391" s="13" t="s">
        <v>24</v>
      </c>
      <c r="F6391" s="15">
        <v>1110.8</v>
      </c>
      <c r="G6391" s="15">
        <v>0</v>
      </c>
      <c r="H6391" s="15">
        <v>1110.8</v>
      </c>
      <c r="I6391" s="15">
        <v>1030.26</v>
      </c>
      <c r="J6391" s="15">
        <v>80.540000000000006</v>
      </c>
      <c r="K6391" s="16">
        <v>7.2506299999999996E-2</v>
      </c>
      <c r="L6391" s="13" t="s">
        <v>20</v>
      </c>
    </row>
    <row r="6392" spans="1:12" ht="24">
      <c r="A6392" s="13" t="s">
        <v>5452</v>
      </c>
      <c r="B6392" s="14">
        <v>45856</v>
      </c>
      <c r="C6392" s="13" t="s">
        <v>3186</v>
      </c>
      <c r="D6392" s="13" t="s">
        <v>45</v>
      </c>
      <c r="E6392" s="13" t="s">
        <v>24</v>
      </c>
      <c r="F6392" s="15">
        <v>4440.92</v>
      </c>
      <c r="G6392" s="15">
        <v>0</v>
      </c>
      <c r="H6392" s="15">
        <v>4440.92</v>
      </c>
      <c r="I6392" s="15">
        <v>3352.59</v>
      </c>
      <c r="J6392" s="15">
        <v>1088.33</v>
      </c>
      <c r="K6392" s="16">
        <v>0.24506859</v>
      </c>
      <c r="L6392" s="13" t="s">
        <v>241</v>
      </c>
    </row>
    <row r="6393" spans="1:12" ht="24">
      <c r="A6393" s="13" t="s">
        <v>5453</v>
      </c>
      <c r="B6393" s="14">
        <v>45856</v>
      </c>
      <c r="C6393" s="13" t="s">
        <v>170</v>
      </c>
      <c r="D6393" s="13" t="s">
        <v>81</v>
      </c>
      <c r="E6393" s="13" t="s">
        <v>24</v>
      </c>
      <c r="F6393" s="15">
        <v>2970.48</v>
      </c>
      <c r="G6393" s="15">
        <v>0</v>
      </c>
      <c r="H6393" s="15">
        <v>2970.48</v>
      </c>
      <c r="I6393" s="15">
        <v>2022.38</v>
      </c>
      <c r="J6393" s="15">
        <v>948.1</v>
      </c>
      <c r="K6393" s="16">
        <v>0.31917401000000001</v>
      </c>
      <c r="L6393" s="13" t="s">
        <v>247</v>
      </c>
    </row>
    <row r="6394" spans="1:12" ht="36">
      <c r="A6394" s="13" t="s">
        <v>5454</v>
      </c>
      <c r="B6394" s="14">
        <v>45856</v>
      </c>
      <c r="C6394" s="13" t="s">
        <v>4230</v>
      </c>
      <c r="D6394" s="13" t="s">
        <v>70</v>
      </c>
      <c r="E6394" s="13" t="s">
        <v>24</v>
      </c>
      <c r="F6394" s="15">
        <v>2220.44</v>
      </c>
      <c r="G6394" s="15">
        <v>0</v>
      </c>
      <c r="H6394" s="15">
        <v>2220.44</v>
      </c>
      <c r="I6394" s="15">
        <v>0</v>
      </c>
      <c r="J6394" s="15">
        <v>2220.44</v>
      </c>
      <c r="K6394" s="16">
        <v>1</v>
      </c>
      <c r="L6394" s="13" t="s">
        <v>5426</v>
      </c>
    </row>
    <row r="6395" spans="1:12">
      <c r="A6395" s="13" t="s">
        <v>5455</v>
      </c>
      <c r="B6395" s="14">
        <v>45856</v>
      </c>
      <c r="C6395" s="13" t="s">
        <v>21</v>
      </c>
      <c r="D6395" s="13" t="s">
        <v>20</v>
      </c>
      <c r="E6395" s="13" t="s">
        <v>24</v>
      </c>
      <c r="F6395" s="15">
        <v>24864.98</v>
      </c>
      <c r="G6395" s="15">
        <v>0</v>
      </c>
      <c r="H6395" s="15">
        <v>24864.98</v>
      </c>
      <c r="I6395" s="15">
        <v>19783.98</v>
      </c>
      <c r="J6395" s="15">
        <v>5081</v>
      </c>
      <c r="K6395" s="16">
        <v>0.20434362</v>
      </c>
      <c r="L6395" s="13" t="s">
        <v>20</v>
      </c>
    </row>
    <row r="6396" spans="1:12">
      <c r="A6396" s="13" t="s">
        <v>3594</v>
      </c>
      <c r="B6396" s="14">
        <v>45856</v>
      </c>
      <c r="C6396" s="13" t="s">
        <v>1529</v>
      </c>
      <c r="D6396" s="13" t="s">
        <v>76</v>
      </c>
      <c r="E6396" s="13" t="s">
        <v>18</v>
      </c>
      <c r="F6396" s="15">
        <v>0</v>
      </c>
      <c r="G6396" s="15">
        <v>0</v>
      </c>
      <c r="H6396" s="15">
        <v>0</v>
      </c>
      <c r="I6396" s="15">
        <v>-1658.87</v>
      </c>
      <c r="J6396" s="15">
        <v>1658.87</v>
      </c>
      <c r="K6396" s="16">
        <v>0</v>
      </c>
      <c r="L6396" s="13" t="s">
        <v>238</v>
      </c>
    </row>
    <row r="6397" spans="1:12" ht="36">
      <c r="A6397" s="13" t="s">
        <v>5456</v>
      </c>
      <c r="B6397" s="14">
        <v>45856</v>
      </c>
      <c r="C6397" s="13" t="s">
        <v>4044</v>
      </c>
      <c r="D6397" s="13" t="s">
        <v>59</v>
      </c>
      <c r="E6397" s="13" t="s">
        <v>18</v>
      </c>
      <c r="F6397" s="15">
        <v>2960145.72</v>
      </c>
      <c r="G6397" s="15">
        <v>0</v>
      </c>
      <c r="H6397" s="15">
        <v>2960145.72</v>
      </c>
      <c r="I6397" s="15">
        <v>2406305.1</v>
      </c>
      <c r="J6397" s="15">
        <v>553840.62</v>
      </c>
      <c r="K6397" s="16">
        <v>0.18709911000000001</v>
      </c>
      <c r="L6397" s="13" t="s">
        <v>181</v>
      </c>
    </row>
    <row r="6398" spans="1:12">
      <c r="A6398" s="13" t="s">
        <v>5457</v>
      </c>
      <c r="B6398" s="14">
        <v>45856</v>
      </c>
      <c r="C6398" s="13" t="s">
        <v>279</v>
      </c>
      <c r="D6398" s="13" t="s">
        <v>15</v>
      </c>
      <c r="E6398" s="13" t="s">
        <v>18</v>
      </c>
      <c r="F6398" s="15">
        <v>53426.19</v>
      </c>
      <c r="G6398" s="15">
        <v>0</v>
      </c>
      <c r="H6398" s="15">
        <v>53426.19</v>
      </c>
      <c r="I6398" s="15">
        <v>44067.89</v>
      </c>
      <c r="J6398" s="15">
        <v>9358.2999999999993</v>
      </c>
      <c r="K6398" s="16">
        <v>0.17516314999999999</v>
      </c>
      <c r="L6398" s="13" t="s">
        <v>272</v>
      </c>
    </row>
    <row r="6399" spans="1:12" ht="36">
      <c r="A6399" s="13" t="s">
        <v>4976</v>
      </c>
      <c r="B6399" s="14">
        <v>45856</v>
      </c>
      <c r="C6399" s="13" t="s">
        <v>398</v>
      </c>
      <c r="D6399" s="13" t="s">
        <v>76</v>
      </c>
      <c r="E6399" s="13" t="s">
        <v>18</v>
      </c>
      <c r="F6399" s="15">
        <v>0</v>
      </c>
      <c r="G6399" s="15">
        <v>2041</v>
      </c>
      <c r="H6399" s="15">
        <v>2041</v>
      </c>
      <c r="I6399" s="15">
        <v>1485.92</v>
      </c>
      <c r="J6399" s="15">
        <v>555.08000000000004</v>
      </c>
      <c r="K6399" s="16">
        <v>0.27196471999999999</v>
      </c>
      <c r="L6399" s="13" t="s">
        <v>80</v>
      </c>
    </row>
    <row r="6400" spans="1:12" ht="24">
      <c r="A6400" s="13" t="s">
        <v>5458</v>
      </c>
      <c r="B6400" s="14">
        <v>45856</v>
      </c>
      <c r="C6400" s="13" t="s">
        <v>82</v>
      </c>
      <c r="D6400" s="13" t="s">
        <v>81</v>
      </c>
      <c r="E6400" s="13" t="s">
        <v>24</v>
      </c>
      <c r="F6400" s="15">
        <v>2738</v>
      </c>
      <c r="G6400" s="15">
        <v>0</v>
      </c>
      <c r="H6400" s="15">
        <v>2738</v>
      </c>
      <c r="I6400" s="15">
        <v>2052.9899999999998</v>
      </c>
      <c r="J6400" s="15">
        <v>685.01</v>
      </c>
      <c r="K6400" s="16">
        <v>0.25018626999999999</v>
      </c>
      <c r="L6400" s="13" t="s">
        <v>241</v>
      </c>
    </row>
    <row r="6401" spans="1:12">
      <c r="A6401" s="13" t="s">
        <v>5459</v>
      </c>
      <c r="B6401" s="14">
        <v>45856</v>
      </c>
      <c r="C6401" s="13" t="s">
        <v>279</v>
      </c>
      <c r="D6401" s="13" t="s">
        <v>15</v>
      </c>
      <c r="E6401" s="13" t="s">
        <v>18</v>
      </c>
      <c r="F6401" s="15">
        <v>52709.68</v>
      </c>
      <c r="G6401" s="15">
        <v>0</v>
      </c>
      <c r="H6401" s="15">
        <v>52709.68</v>
      </c>
      <c r="I6401" s="15">
        <v>44017.19</v>
      </c>
      <c r="J6401" s="15">
        <v>8692.49</v>
      </c>
      <c r="K6401" s="16">
        <v>0.16491259</v>
      </c>
      <c r="L6401" s="13" t="s">
        <v>272</v>
      </c>
    </row>
    <row r="6402" spans="1:12">
      <c r="A6402" s="13" t="s">
        <v>5267</v>
      </c>
      <c r="B6402" s="14">
        <v>45856</v>
      </c>
      <c r="C6402" s="13" t="s">
        <v>72</v>
      </c>
      <c r="D6402" s="13" t="s">
        <v>68</v>
      </c>
      <c r="E6402" s="13" t="s">
        <v>24</v>
      </c>
      <c r="F6402" s="15">
        <v>6.33</v>
      </c>
      <c r="G6402" s="15">
        <v>0</v>
      </c>
      <c r="H6402" s="15">
        <v>6.33</v>
      </c>
      <c r="I6402" s="15">
        <v>6.33</v>
      </c>
      <c r="J6402" s="15">
        <v>0</v>
      </c>
      <c r="K6402" s="16">
        <v>0</v>
      </c>
      <c r="L6402" s="13" t="s">
        <v>68</v>
      </c>
    </row>
    <row r="6403" spans="1:12">
      <c r="A6403" s="13" t="s">
        <v>5460</v>
      </c>
      <c r="B6403" s="14">
        <v>45856</v>
      </c>
      <c r="C6403" s="13" t="s">
        <v>21</v>
      </c>
      <c r="D6403" s="13" t="s">
        <v>20</v>
      </c>
      <c r="E6403" s="13" t="s">
        <v>24</v>
      </c>
      <c r="F6403" s="15">
        <v>2798.28</v>
      </c>
      <c r="G6403" s="15">
        <v>0</v>
      </c>
      <c r="H6403" s="15">
        <v>2798.28</v>
      </c>
      <c r="I6403" s="15">
        <v>2175.63</v>
      </c>
      <c r="J6403" s="15">
        <v>622.65</v>
      </c>
      <c r="K6403" s="16">
        <v>0.22251169000000001</v>
      </c>
      <c r="L6403" s="13" t="s">
        <v>20</v>
      </c>
    </row>
    <row r="6404" spans="1:12" ht="36">
      <c r="A6404" s="13" t="s">
        <v>5461</v>
      </c>
      <c r="B6404" s="14">
        <v>45856</v>
      </c>
      <c r="C6404" s="13" t="s">
        <v>3887</v>
      </c>
      <c r="D6404" s="13" t="s">
        <v>20</v>
      </c>
      <c r="E6404" s="13" t="s">
        <v>24</v>
      </c>
      <c r="F6404" s="15">
        <v>1986.4</v>
      </c>
      <c r="G6404" s="15">
        <v>0</v>
      </c>
      <c r="H6404" s="15">
        <v>1986.4</v>
      </c>
      <c r="I6404" s="15">
        <v>1395.24</v>
      </c>
      <c r="J6404" s="15">
        <v>591.16</v>
      </c>
      <c r="K6404" s="16">
        <v>0.29760371000000002</v>
      </c>
      <c r="L6404" s="13" t="s">
        <v>20</v>
      </c>
    </row>
    <row r="6405" spans="1:12" ht="36">
      <c r="A6405" s="13" t="s">
        <v>5462</v>
      </c>
      <c r="B6405" s="14">
        <v>45856</v>
      </c>
      <c r="C6405" s="13" t="s">
        <v>3887</v>
      </c>
      <c r="D6405" s="13" t="s">
        <v>20</v>
      </c>
      <c r="E6405" s="13" t="s">
        <v>24</v>
      </c>
      <c r="F6405" s="15">
        <v>1651</v>
      </c>
      <c r="G6405" s="15">
        <v>0</v>
      </c>
      <c r="H6405" s="15">
        <v>1651</v>
      </c>
      <c r="I6405" s="15">
        <v>1266.4000000000001</v>
      </c>
      <c r="J6405" s="15">
        <v>384.6</v>
      </c>
      <c r="K6405" s="16">
        <v>0.23294972999999999</v>
      </c>
      <c r="L6405" s="13" t="s">
        <v>20</v>
      </c>
    </row>
    <row r="6406" spans="1:12" ht="36">
      <c r="A6406" s="13" t="s">
        <v>5463</v>
      </c>
      <c r="B6406" s="14">
        <v>45856</v>
      </c>
      <c r="C6406" s="13" t="s">
        <v>3887</v>
      </c>
      <c r="D6406" s="13" t="s">
        <v>20</v>
      </c>
      <c r="E6406" s="13" t="s">
        <v>24</v>
      </c>
      <c r="F6406" s="15">
        <v>1651</v>
      </c>
      <c r="G6406" s="15">
        <v>0</v>
      </c>
      <c r="H6406" s="15">
        <v>1651</v>
      </c>
      <c r="I6406" s="15">
        <v>1266.4000000000001</v>
      </c>
      <c r="J6406" s="15">
        <v>384.6</v>
      </c>
      <c r="K6406" s="16">
        <v>0.23294972999999999</v>
      </c>
      <c r="L6406" s="13" t="s">
        <v>20</v>
      </c>
    </row>
    <row r="6407" spans="1:12" ht="36">
      <c r="A6407" s="13" t="s">
        <v>5464</v>
      </c>
      <c r="B6407" s="14">
        <v>45856</v>
      </c>
      <c r="C6407" s="13" t="s">
        <v>3887</v>
      </c>
      <c r="D6407" s="13" t="s">
        <v>20</v>
      </c>
      <c r="E6407" s="13" t="s">
        <v>24</v>
      </c>
      <c r="F6407" s="15">
        <v>1267.0999999999999</v>
      </c>
      <c r="G6407" s="15">
        <v>0</v>
      </c>
      <c r="H6407" s="15">
        <v>1267.0999999999999</v>
      </c>
      <c r="I6407" s="15">
        <v>977.98</v>
      </c>
      <c r="J6407" s="15">
        <v>289.12</v>
      </c>
      <c r="K6407" s="16">
        <v>0.22817456999999999</v>
      </c>
      <c r="L6407" s="13" t="s">
        <v>20</v>
      </c>
    </row>
    <row r="6408" spans="1:12">
      <c r="A6408" s="13" t="s">
        <v>5465</v>
      </c>
      <c r="B6408" s="14">
        <v>45856</v>
      </c>
      <c r="C6408" s="13" t="s">
        <v>21</v>
      </c>
      <c r="D6408" s="13" t="s">
        <v>20</v>
      </c>
      <c r="E6408" s="13" t="s">
        <v>24</v>
      </c>
      <c r="F6408" s="15">
        <v>1060.8499999999999</v>
      </c>
      <c r="G6408" s="15">
        <v>0</v>
      </c>
      <c r="H6408" s="15">
        <v>1060.8499999999999</v>
      </c>
      <c r="I6408" s="15">
        <v>855.9</v>
      </c>
      <c r="J6408" s="15">
        <v>204.95</v>
      </c>
      <c r="K6408" s="16">
        <v>0.19319413999999999</v>
      </c>
      <c r="L6408" s="13" t="s">
        <v>20</v>
      </c>
    </row>
    <row r="6409" spans="1:12">
      <c r="A6409" s="13" t="s">
        <v>5274</v>
      </c>
      <c r="B6409" s="14">
        <v>45858</v>
      </c>
      <c r="C6409" s="13" t="s">
        <v>5382</v>
      </c>
      <c r="D6409" s="13" t="s">
        <v>68</v>
      </c>
      <c r="E6409" s="13" t="s">
        <v>18</v>
      </c>
      <c r="F6409" s="15">
        <v>0</v>
      </c>
      <c r="G6409" s="15">
        <v>0</v>
      </c>
      <c r="H6409" s="15">
        <v>0</v>
      </c>
      <c r="I6409" s="15">
        <v>-681.72</v>
      </c>
      <c r="J6409" s="15">
        <v>681.72</v>
      </c>
      <c r="K6409" s="16">
        <v>0</v>
      </c>
      <c r="L6409" s="13" t="s">
        <v>181</v>
      </c>
    </row>
    <row r="6410" spans="1:12">
      <c r="A6410" s="13" t="s">
        <v>5446</v>
      </c>
      <c r="B6410" s="14">
        <v>45859</v>
      </c>
      <c r="C6410" s="13" t="s">
        <v>221</v>
      </c>
      <c r="D6410" s="13" t="s">
        <v>45</v>
      </c>
      <c r="E6410" s="13" t="s">
        <v>24</v>
      </c>
      <c r="F6410" s="15">
        <v>0</v>
      </c>
      <c r="G6410" s="15">
        <v>45.31</v>
      </c>
      <c r="H6410" s="15">
        <v>45.31</v>
      </c>
      <c r="I6410" s="15">
        <v>-146.06</v>
      </c>
      <c r="J6410" s="15">
        <v>191.37</v>
      </c>
      <c r="K6410" s="16">
        <v>4.22357096</v>
      </c>
      <c r="L6410" s="13" t="s">
        <v>241</v>
      </c>
    </row>
    <row r="6411" spans="1:12" ht="24">
      <c r="A6411" s="13" t="s">
        <v>3120</v>
      </c>
      <c r="B6411" s="14">
        <v>45859</v>
      </c>
      <c r="C6411" s="13" t="s">
        <v>3121</v>
      </c>
      <c r="D6411" s="13" t="s">
        <v>113</v>
      </c>
      <c r="E6411" s="13" t="s">
        <v>18</v>
      </c>
      <c r="F6411" s="15">
        <v>0</v>
      </c>
      <c r="G6411" s="15">
        <v>0</v>
      </c>
      <c r="H6411" s="15">
        <v>0</v>
      </c>
      <c r="I6411" s="15">
        <v>0.8</v>
      </c>
      <c r="J6411" s="15">
        <v>-0.8</v>
      </c>
      <c r="K6411" s="16">
        <v>0</v>
      </c>
      <c r="L6411" s="13" t="s">
        <v>3067</v>
      </c>
    </row>
    <row r="6412" spans="1:12" ht="24">
      <c r="A6412" s="13" t="s">
        <v>5332</v>
      </c>
      <c r="B6412" s="14">
        <v>45859</v>
      </c>
      <c r="C6412" s="13" t="s">
        <v>21</v>
      </c>
      <c r="D6412" s="13" t="s">
        <v>20</v>
      </c>
      <c r="E6412" s="13" t="s">
        <v>24</v>
      </c>
      <c r="F6412" s="15">
        <v>0</v>
      </c>
      <c r="G6412" s="15">
        <v>0</v>
      </c>
      <c r="H6412" s="15">
        <v>0</v>
      </c>
      <c r="I6412" s="15">
        <v>18.32</v>
      </c>
      <c r="J6412" s="15">
        <v>-18.32</v>
      </c>
      <c r="K6412" s="16">
        <v>0</v>
      </c>
      <c r="L6412" s="13" t="s">
        <v>4071</v>
      </c>
    </row>
    <row r="6413" spans="1:12" ht="36">
      <c r="A6413" s="13" t="s">
        <v>5466</v>
      </c>
      <c r="B6413" s="14">
        <v>45859</v>
      </c>
      <c r="C6413" s="13" t="s">
        <v>152</v>
      </c>
      <c r="D6413" s="13" t="s">
        <v>113</v>
      </c>
      <c r="E6413" s="13" t="s">
        <v>24</v>
      </c>
      <c r="F6413" s="15">
        <v>0</v>
      </c>
      <c r="G6413" s="15">
        <v>0</v>
      </c>
      <c r="H6413" s="15">
        <v>0</v>
      </c>
      <c r="I6413" s="15">
        <v>5025</v>
      </c>
      <c r="J6413" s="15">
        <v>-5025</v>
      </c>
      <c r="K6413" s="16">
        <v>0</v>
      </c>
      <c r="L6413" s="13" t="s">
        <v>113</v>
      </c>
    </row>
    <row r="6414" spans="1:12" ht="36">
      <c r="A6414" s="13" t="s">
        <v>5467</v>
      </c>
      <c r="B6414" s="14">
        <v>45859</v>
      </c>
      <c r="C6414" s="13" t="s">
        <v>152</v>
      </c>
      <c r="D6414" s="13" t="s">
        <v>113</v>
      </c>
      <c r="E6414" s="13" t="s">
        <v>24</v>
      </c>
      <c r="F6414" s="15">
        <v>0</v>
      </c>
      <c r="G6414" s="15">
        <v>0</v>
      </c>
      <c r="H6414" s="15">
        <v>0</v>
      </c>
      <c r="I6414" s="15">
        <v>37.5</v>
      </c>
      <c r="J6414" s="15">
        <v>-37.5</v>
      </c>
      <c r="K6414" s="16">
        <v>0</v>
      </c>
      <c r="L6414" s="13" t="s">
        <v>113</v>
      </c>
    </row>
    <row r="6415" spans="1:12" ht="36">
      <c r="A6415" s="13" t="s">
        <v>600</v>
      </c>
      <c r="B6415" s="14">
        <v>45859</v>
      </c>
      <c r="C6415" s="13" t="s">
        <v>152</v>
      </c>
      <c r="D6415" s="13" t="s">
        <v>113</v>
      </c>
      <c r="E6415" s="13" t="s">
        <v>24</v>
      </c>
      <c r="F6415" s="15">
        <v>0</v>
      </c>
      <c r="G6415" s="15">
        <v>0</v>
      </c>
      <c r="H6415" s="15">
        <v>0</v>
      </c>
      <c r="I6415" s="15">
        <v>4125</v>
      </c>
      <c r="J6415" s="15">
        <v>-4125</v>
      </c>
      <c r="K6415" s="16">
        <v>0</v>
      </c>
      <c r="L6415" s="13" t="s">
        <v>113</v>
      </c>
    </row>
    <row r="6416" spans="1:12" ht="36">
      <c r="A6416" s="13" t="s">
        <v>5468</v>
      </c>
      <c r="B6416" s="14">
        <v>45859</v>
      </c>
      <c r="C6416" s="13" t="s">
        <v>152</v>
      </c>
      <c r="D6416" s="13" t="s">
        <v>113</v>
      </c>
      <c r="E6416" s="13" t="s">
        <v>24</v>
      </c>
      <c r="F6416" s="15">
        <v>0</v>
      </c>
      <c r="G6416" s="15">
        <v>0</v>
      </c>
      <c r="H6416" s="15">
        <v>0</v>
      </c>
      <c r="I6416" s="15">
        <v>3012.49</v>
      </c>
      <c r="J6416" s="15">
        <v>-3012.49</v>
      </c>
      <c r="K6416" s="16">
        <v>0</v>
      </c>
      <c r="L6416" s="13" t="s">
        <v>113</v>
      </c>
    </row>
    <row r="6417" spans="1:12" ht="36">
      <c r="A6417" s="13" t="s">
        <v>5469</v>
      </c>
      <c r="B6417" s="14">
        <v>45859</v>
      </c>
      <c r="C6417" s="13" t="s">
        <v>152</v>
      </c>
      <c r="D6417" s="13" t="s">
        <v>113</v>
      </c>
      <c r="E6417" s="13" t="s">
        <v>24</v>
      </c>
      <c r="F6417" s="15">
        <v>0</v>
      </c>
      <c r="G6417" s="15">
        <v>0</v>
      </c>
      <c r="H6417" s="15">
        <v>0</v>
      </c>
      <c r="I6417" s="15">
        <v>11827.5</v>
      </c>
      <c r="J6417" s="15">
        <v>-11827.5</v>
      </c>
      <c r="K6417" s="16">
        <v>0</v>
      </c>
      <c r="L6417" s="13" t="s">
        <v>113</v>
      </c>
    </row>
    <row r="6418" spans="1:12" ht="36">
      <c r="A6418" s="13" t="s">
        <v>3135</v>
      </c>
      <c r="B6418" s="14">
        <v>45859</v>
      </c>
      <c r="C6418" s="13" t="s">
        <v>152</v>
      </c>
      <c r="D6418" s="13" t="s">
        <v>113</v>
      </c>
      <c r="E6418" s="13" t="s">
        <v>24</v>
      </c>
      <c r="F6418" s="15">
        <v>0</v>
      </c>
      <c r="G6418" s="15">
        <v>0</v>
      </c>
      <c r="H6418" s="15">
        <v>0</v>
      </c>
      <c r="I6418" s="15">
        <v>-93.75</v>
      </c>
      <c r="J6418" s="15">
        <v>93.75</v>
      </c>
      <c r="K6418" s="16">
        <v>0</v>
      </c>
      <c r="L6418" s="13" t="s">
        <v>261</v>
      </c>
    </row>
    <row r="6419" spans="1:12" ht="36">
      <c r="A6419" s="13" t="s">
        <v>3137</v>
      </c>
      <c r="B6419" s="14">
        <v>45859</v>
      </c>
      <c r="C6419" s="13" t="s">
        <v>152</v>
      </c>
      <c r="D6419" s="13" t="s">
        <v>113</v>
      </c>
      <c r="E6419" s="13" t="s">
        <v>24</v>
      </c>
      <c r="F6419" s="15">
        <v>0</v>
      </c>
      <c r="G6419" s="15">
        <v>0</v>
      </c>
      <c r="H6419" s="15">
        <v>0</v>
      </c>
      <c r="I6419" s="15">
        <v>-2981.25</v>
      </c>
      <c r="J6419" s="15">
        <v>2981.25</v>
      </c>
      <c r="K6419" s="16">
        <v>0</v>
      </c>
      <c r="L6419" s="13" t="s">
        <v>113</v>
      </c>
    </row>
    <row r="6420" spans="1:12" ht="36">
      <c r="A6420" s="13" t="s">
        <v>5470</v>
      </c>
      <c r="B6420" s="14">
        <v>45859</v>
      </c>
      <c r="C6420" s="13" t="s">
        <v>152</v>
      </c>
      <c r="D6420" s="13" t="s">
        <v>113</v>
      </c>
      <c r="E6420" s="13" t="s">
        <v>24</v>
      </c>
      <c r="F6420" s="15">
        <v>0</v>
      </c>
      <c r="G6420" s="15">
        <v>0</v>
      </c>
      <c r="H6420" s="15">
        <v>0</v>
      </c>
      <c r="I6420" s="15">
        <v>-150</v>
      </c>
      <c r="J6420" s="15">
        <v>150</v>
      </c>
      <c r="K6420" s="16">
        <v>0</v>
      </c>
      <c r="L6420" s="13" t="s">
        <v>113</v>
      </c>
    </row>
    <row r="6421" spans="1:12" ht="36">
      <c r="A6421" s="13" t="s">
        <v>1081</v>
      </c>
      <c r="B6421" s="14">
        <v>45859</v>
      </c>
      <c r="C6421" s="13" t="s">
        <v>152</v>
      </c>
      <c r="D6421" s="13" t="s">
        <v>113</v>
      </c>
      <c r="E6421" s="13" t="s">
        <v>24</v>
      </c>
      <c r="F6421" s="15">
        <v>0</v>
      </c>
      <c r="G6421" s="15">
        <v>0</v>
      </c>
      <c r="H6421" s="15">
        <v>0</v>
      </c>
      <c r="I6421" s="15">
        <v>37.5</v>
      </c>
      <c r="J6421" s="15">
        <v>-37.5</v>
      </c>
      <c r="K6421" s="16">
        <v>0</v>
      </c>
      <c r="L6421" s="13" t="s">
        <v>113</v>
      </c>
    </row>
    <row r="6422" spans="1:12" ht="36">
      <c r="A6422" s="13" t="s">
        <v>1085</v>
      </c>
      <c r="B6422" s="14">
        <v>45859</v>
      </c>
      <c r="C6422" s="13" t="s">
        <v>152</v>
      </c>
      <c r="D6422" s="13" t="s">
        <v>113</v>
      </c>
      <c r="E6422" s="13" t="s">
        <v>24</v>
      </c>
      <c r="F6422" s="15">
        <v>0</v>
      </c>
      <c r="G6422" s="15">
        <v>0</v>
      </c>
      <c r="H6422" s="15">
        <v>0</v>
      </c>
      <c r="I6422" s="15">
        <v>-975</v>
      </c>
      <c r="J6422" s="15">
        <v>975</v>
      </c>
      <c r="K6422" s="16">
        <v>0</v>
      </c>
      <c r="L6422" s="13" t="s">
        <v>113</v>
      </c>
    </row>
    <row r="6423" spans="1:12" ht="36">
      <c r="A6423" s="13" t="s">
        <v>1063</v>
      </c>
      <c r="B6423" s="14">
        <v>45859</v>
      </c>
      <c r="C6423" s="13" t="s">
        <v>152</v>
      </c>
      <c r="D6423" s="13" t="s">
        <v>113</v>
      </c>
      <c r="E6423" s="13" t="s">
        <v>24</v>
      </c>
      <c r="F6423" s="15">
        <v>0</v>
      </c>
      <c r="G6423" s="15">
        <v>0</v>
      </c>
      <c r="H6423" s="15">
        <v>0</v>
      </c>
      <c r="I6423" s="15">
        <v>-2250</v>
      </c>
      <c r="J6423" s="15">
        <v>2250</v>
      </c>
      <c r="K6423" s="16">
        <v>0</v>
      </c>
      <c r="L6423" s="13" t="s">
        <v>261</v>
      </c>
    </row>
    <row r="6424" spans="1:12" ht="36">
      <c r="A6424" s="13" t="s">
        <v>1087</v>
      </c>
      <c r="B6424" s="14">
        <v>45859</v>
      </c>
      <c r="C6424" s="13" t="s">
        <v>152</v>
      </c>
      <c r="D6424" s="13" t="s">
        <v>113</v>
      </c>
      <c r="E6424" s="13" t="s">
        <v>24</v>
      </c>
      <c r="F6424" s="15">
        <v>0</v>
      </c>
      <c r="G6424" s="15">
        <v>0</v>
      </c>
      <c r="H6424" s="15">
        <v>0</v>
      </c>
      <c r="I6424" s="15">
        <v>-37.5</v>
      </c>
      <c r="J6424" s="15">
        <v>37.5</v>
      </c>
      <c r="K6424" s="16">
        <v>0</v>
      </c>
      <c r="L6424" s="13" t="s">
        <v>113</v>
      </c>
    </row>
    <row r="6425" spans="1:12" ht="36">
      <c r="A6425" s="13" t="s">
        <v>1090</v>
      </c>
      <c r="B6425" s="14">
        <v>45859</v>
      </c>
      <c r="C6425" s="13" t="s">
        <v>152</v>
      </c>
      <c r="D6425" s="13" t="s">
        <v>113</v>
      </c>
      <c r="E6425" s="13" t="s">
        <v>24</v>
      </c>
      <c r="F6425" s="15">
        <v>0</v>
      </c>
      <c r="G6425" s="15">
        <v>0</v>
      </c>
      <c r="H6425" s="15">
        <v>0</v>
      </c>
      <c r="I6425" s="15">
        <v>-75</v>
      </c>
      <c r="J6425" s="15">
        <v>75</v>
      </c>
      <c r="K6425" s="16">
        <v>0</v>
      </c>
      <c r="L6425" s="13" t="s">
        <v>113</v>
      </c>
    </row>
    <row r="6426" spans="1:12" ht="24">
      <c r="A6426" s="13" t="s">
        <v>5471</v>
      </c>
      <c r="B6426" s="14">
        <v>45859</v>
      </c>
      <c r="C6426" s="13" t="s">
        <v>180</v>
      </c>
      <c r="D6426" s="13" t="s">
        <v>30</v>
      </c>
      <c r="E6426" s="13" t="s">
        <v>33</v>
      </c>
      <c r="F6426" s="15">
        <v>36195.61</v>
      </c>
      <c r="G6426" s="15">
        <v>0</v>
      </c>
      <c r="H6426" s="15">
        <v>36195.61</v>
      </c>
      <c r="I6426" s="15">
        <v>27162.13</v>
      </c>
      <c r="J6426" s="15">
        <v>9033.48</v>
      </c>
      <c r="K6426" s="16">
        <v>0.24957391000000001</v>
      </c>
      <c r="L6426" s="13" t="s">
        <v>142</v>
      </c>
    </row>
    <row r="6427" spans="1:12">
      <c r="A6427" s="13" t="s">
        <v>2513</v>
      </c>
      <c r="B6427" s="14">
        <v>45859</v>
      </c>
      <c r="C6427" s="13" t="s">
        <v>291</v>
      </c>
      <c r="D6427" s="13" t="s">
        <v>45</v>
      </c>
      <c r="E6427" s="13" t="s">
        <v>24</v>
      </c>
      <c r="F6427" s="15">
        <v>0</v>
      </c>
      <c r="G6427" s="15">
        <v>0</v>
      </c>
      <c r="H6427" s="15">
        <v>0</v>
      </c>
      <c r="I6427" s="15">
        <v>-32.659999999999997</v>
      </c>
      <c r="J6427" s="15">
        <v>32.659999999999997</v>
      </c>
      <c r="K6427" s="16">
        <v>0</v>
      </c>
      <c r="L6427" s="13" t="s">
        <v>241</v>
      </c>
    </row>
    <row r="6428" spans="1:12" ht="36">
      <c r="A6428" s="13" t="s">
        <v>2946</v>
      </c>
      <c r="B6428" s="14">
        <v>45859</v>
      </c>
      <c r="C6428" s="13" t="s">
        <v>152</v>
      </c>
      <c r="D6428" s="13" t="s">
        <v>113</v>
      </c>
      <c r="E6428" s="13" t="s">
        <v>24</v>
      </c>
      <c r="F6428" s="15">
        <v>0</v>
      </c>
      <c r="G6428" s="15">
        <v>0</v>
      </c>
      <c r="H6428" s="15">
        <v>0</v>
      </c>
      <c r="I6428" s="15">
        <v>-281.25</v>
      </c>
      <c r="J6428" s="15">
        <v>281.25</v>
      </c>
      <c r="K6428" s="16">
        <v>0</v>
      </c>
      <c r="L6428" s="13" t="s">
        <v>113</v>
      </c>
    </row>
    <row r="6429" spans="1:12" ht="36">
      <c r="A6429" s="13" t="s">
        <v>2947</v>
      </c>
      <c r="B6429" s="14">
        <v>45859</v>
      </c>
      <c r="C6429" s="13" t="s">
        <v>152</v>
      </c>
      <c r="D6429" s="13" t="s">
        <v>113</v>
      </c>
      <c r="E6429" s="13" t="s">
        <v>24</v>
      </c>
      <c r="F6429" s="15">
        <v>0</v>
      </c>
      <c r="G6429" s="15">
        <v>0</v>
      </c>
      <c r="H6429" s="15">
        <v>0</v>
      </c>
      <c r="I6429" s="15">
        <v>-393.75</v>
      </c>
      <c r="J6429" s="15">
        <v>393.75</v>
      </c>
      <c r="K6429" s="16">
        <v>0</v>
      </c>
      <c r="L6429" s="13" t="s">
        <v>261</v>
      </c>
    </row>
    <row r="6430" spans="1:12" ht="36">
      <c r="A6430" s="13" t="s">
        <v>2948</v>
      </c>
      <c r="B6430" s="14">
        <v>45859</v>
      </c>
      <c r="C6430" s="13" t="s">
        <v>152</v>
      </c>
      <c r="D6430" s="13" t="s">
        <v>113</v>
      </c>
      <c r="E6430" s="13" t="s">
        <v>24</v>
      </c>
      <c r="F6430" s="15">
        <v>0</v>
      </c>
      <c r="G6430" s="15">
        <v>0</v>
      </c>
      <c r="H6430" s="15">
        <v>0</v>
      </c>
      <c r="I6430" s="15">
        <v>-75</v>
      </c>
      <c r="J6430" s="15">
        <v>75</v>
      </c>
      <c r="K6430" s="16">
        <v>0</v>
      </c>
      <c r="L6430" s="13" t="s">
        <v>113</v>
      </c>
    </row>
    <row r="6431" spans="1:12" ht="36">
      <c r="A6431" s="13" t="s">
        <v>2952</v>
      </c>
      <c r="B6431" s="14">
        <v>45859</v>
      </c>
      <c r="C6431" s="13" t="s">
        <v>152</v>
      </c>
      <c r="D6431" s="13" t="s">
        <v>113</v>
      </c>
      <c r="E6431" s="13" t="s">
        <v>24</v>
      </c>
      <c r="F6431" s="15">
        <v>0</v>
      </c>
      <c r="G6431" s="15">
        <v>0</v>
      </c>
      <c r="H6431" s="15">
        <v>0</v>
      </c>
      <c r="I6431" s="15">
        <v>-262.5</v>
      </c>
      <c r="J6431" s="15">
        <v>262.5</v>
      </c>
      <c r="K6431" s="16">
        <v>0</v>
      </c>
      <c r="L6431" s="13" t="s">
        <v>113</v>
      </c>
    </row>
    <row r="6432" spans="1:12" ht="36">
      <c r="A6432" s="13" t="s">
        <v>5472</v>
      </c>
      <c r="B6432" s="14">
        <v>45859</v>
      </c>
      <c r="C6432" s="13" t="s">
        <v>152</v>
      </c>
      <c r="D6432" s="13" t="s">
        <v>113</v>
      </c>
      <c r="E6432" s="13" t="s">
        <v>24</v>
      </c>
      <c r="F6432" s="15">
        <v>0</v>
      </c>
      <c r="G6432" s="15">
        <v>0</v>
      </c>
      <c r="H6432" s="15">
        <v>0</v>
      </c>
      <c r="I6432" s="15">
        <v>16352.45</v>
      </c>
      <c r="J6432" s="15">
        <v>-16352.45</v>
      </c>
      <c r="K6432" s="16">
        <v>0</v>
      </c>
      <c r="L6432" s="13" t="s">
        <v>113</v>
      </c>
    </row>
    <row r="6433" spans="1:12" ht="36">
      <c r="A6433" s="13" t="s">
        <v>5473</v>
      </c>
      <c r="B6433" s="14">
        <v>45859</v>
      </c>
      <c r="C6433" s="13" t="s">
        <v>152</v>
      </c>
      <c r="D6433" s="13" t="s">
        <v>113</v>
      </c>
      <c r="E6433" s="13" t="s">
        <v>24</v>
      </c>
      <c r="F6433" s="15">
        <v>0</v>
      </c>
      <c r="G6433" s="15">
        <v>0</v>
      </c>
      <c r="H6433" s="15">
        <v>0</v>
      </c>
      <c r="I6433" s="15">
        <v>3156.25</v>
      </c>
      <c r="J6433" s="15">
        <v>-3156.25</v>
      </c>
      <c r="K6433" s="16">
        <v>0</v>
      </c>
      <c r="L6433" s="13" t="s">
        <v>113</v>
      </c>
    </row>
    <row r="6434" spans="1:12" ht="36">
      <c r="A6434" s="13" t="s">
        <v>5383</v>
      </c>
      <c r="B6434" s="14">
        <v>45859</v>
      </c>
      <c r="C6434" s="13" t="s">
        <v>152</v>
      </c>
      <c r="D6434" s="13" t="s">
        <v>113</v>
      </c>
      <c r="E6434" s="13" t="s">
        <v>24</v>
      </c>
      <c r="F6434" s="15">
        <v>0</v>
      </c>
      <c r="G6434" s="15">
        <v>0</v>
      </c>
      <c r="H6434" s="15">
        <v>0</v>
      </c>
      <c r="I6434" s="15">
        <v>15087.5</v>
      </c>
      <c r="J6434" s="15">
        <v>-15087.5</v>
      </c>
      <c r="K6434" s="16">
        <v>0</v>
      </c>
      <c r="L6434" s="13" t="s">
        <v>113</v>
      </c>
    </row>
    <row r="6435" spans="1:12" ht="36">
      <c r="A6435" s="13" t="s">
        <v>5474</v>
      </c>
      <c r="B6435" s="14">
        <v>45859</v>
      </c>
      <c r="C6435" s="13" t="s">
        <v>152</v>
      </c>
      <c r="D6435" s="13" t="s">
        <v>113</v>
      </c>
      <c r="E6435" s="13" t="s">
        <v>24</v>
      </c>
      <c r="F6435" s="15">
        <v>0</v>
      </c>
      <c r="G6435" s="15">
        <v>0</v>
      </c>
      <c r="H6435" s="15">
        <v>0</v>
      </c>
      <c r="I6435" s="15">
        <v>1575</v>
      </c>
      <c r="J6435" s="15">
        <v>-1575</v>
      </c>
      <c r="K6435" s="16">
        <v>0</v>
      </c>
      <c r="L6435" s="13" t="s">
        <v>113</v>
      </c>
    </row>
    <row r="6436" spans="1:12" ht="36">
      <c r="A6436" s="13" t="s">
        <v>5475</v>
      </c>
      <c r="B6436" s="14">
        <v>45859</v>
      </c>
      <c r="C6436" s="13" t="s">
        <v>152</v>
      </c>
      <c r="D6436" s="13" t="s">
        <v>113</v>
      </c>
      <c r="E6436" s="13" t="s">
        <v>24</v>
      </c>
      <c r="F6436" s="15">
        <v>0</v>
      </c>
      <c r="G6436" s="15">
        <v>0</v>
      </c>
      <c r="H6436" s="15">
        <v>0</v>
      </c>
      <c r="I6436" s="15">
        <v>3768.75</v>
      </c>
      <c r="J6436" s="15">
        <v>-3768.75</v>
      </c>
      <c r="K6436" s="16">
        <v>0</v>
      </c>
      <c r="L6436" s="13" t="s">
        <v>113</v>
      </c>
    </row>
    <row r="6437" spans="1:12" ht="36">
      <c r="A6437" s="13" t="s">
        <v>3245</v>
      </c>
      <c r="B6437" s="14">
        <v>45859</v>
      </c>
      <c r="C6437" s="13" t="s">
        <v>2108</v>
      </c>
      <c r="D6437" s="13" t="s">
        <v>59</v>
      </c>
      <c r="E6437" s="13" t="s">
        <v>18</v>
      </c>
      <c r="F6437" s="15">
        <v>0</v>
      </c>
      <c r="G6437" s="15">
        <v>0</v>
      </c>
      <c r="H6437" s="15">
        <v>0</v>
      </c>
      <c r="I6437" s="15">
        <v>-0.06</v>
      </c>
      <c r="J6437" s="15">
        <v>0.06</v>
      </c>
      <c r="K6437" s="16">
        <v>0</v>
      </c>
      <c r="L6437" s="13" t="s">
        <v>4201</v>
      </c>
    </row>
    <row r="6438" spans="1:12" ht="24">
      <c r="A6438" s="13" t="s">
        <v>2591</v>
      </c>
      <c r="B6438" s="14">
        <v>45859</v>
      </c>
      <c r="C6438" s="13" t="s">
        <v>71</v>
      </c>
      <c r="D6438" s="13" t="s">
        <v>70</v>
      </c>
      <c r="E6438" s="13" t="s">
        <v>24</v>
      </c>
      <c r="F6438" s="15">
        <v>0</v>
      </c>
      <c r="G6438" s="15">
        <v>0</v>
      </c>
      <c r="H6438" s="15">
        <v>0</v>
      </c>
      <c r="I6438" s="15">
        <v>-148.76</v>
      </c>
      <c r="J6438" s="15">
        <v>148.76</v>
      </c>
      <c r="K6438" s="16">
        <v>0</v>
      </c>
      <c r="L6438" s="13" t="s">
        <v>243</v>
      </c>
    </row>
    <row r="6439" spans="1:12" ht="24">
      <c r="A6439" s="13" t="s">
        <v>5421</v>
      </c>
      <c r="B6439" s="14">
        <v>45859</v>
      </c>
      <c r="C6439" s="13" t="s">
        <v>507</v>
      </c>
      <c r="D6439" s="13" t="s">
        <v>45</v>
      </c>
      <c r="E6439" s="13" t="s">
        <v>33</v>
      </c>
      <c r="F6439" s="15">
        <v>0</v>
      </c>
      <c r="G6439" s="15">
        <v>0</v>
      </c>
      <c r="H6439" s="15">
        <v>0</v>
      </c>
      <c r="I6439" s="15">
        <v>-205.32</v>
      </c>
      <c r="J6439" s="15">
        <v>205.32</v>
      </c>
      <c r="K6439" s="16">
        <v>0</v>
      </c>
      <c r="L6439" s="13" t="s">
        <v>77</v>
      </c>
    </row>
    <row r="6440" spans="1:12" ht="36">
      <c r="A6440" s="13" t="s">
        <v>3568</v>
      </c>
      <c r="B6440" s="14">
        <v>45859</v>
      </c>
      <c r="C6440" s="13" t="s">
        <v>152</v>
      </c>
      <c r="D6440" s="13" t="s">
        <v>113</v>
      </c>
      <c r="E6440" s="13" t="s">
        <v>24</v>
      </c>
      <c r="F6440" s="15">
        <v>0</v>
      </c>
      <c r="G6440" s="15">
        <v>0</v>
      </c>
      <c r="H6440" s="15">
        <v>0</v>
      </c>
      <c r="I6440" s="15">
        <v>-37.5</v>
      </c>
      <c r="J6440" s="15">
        <v>37.5</v>
      </c>
      <c r="K6440" s="16">
        <v>0</v>
      </c>
      <c r="L6440" s="13" t="s">
        <v>113</v>
      </c>
    </row>
    <row r="6441" spans="1:12" ht="36">
      <c r="A6441" s="13" t="s">
        <v>3571</v>
      </c>
      <c r="B6441" s="14">
        <v>45859</v>
      </c>
      <c r="C6441" s="13" t="s">
        <v>152</v>
      </c>
      <c r="D6441" s="13" t="s">
        <v>113</v>
      </c>
      <c r="E6441" s="13" t="s">
        <v>24</v>
      </c>
      <c r="F6441" s="15">
        <v>0</v>
      </c>
      <c r="G6441" s="15">
        <v>0</v>
      </c>
      <c r="H6441" s="15">
        <v>0</v>
      </c>
      <c r="I6441" s="15">
        <v>-93.75</v>
      </c>
      <c r="J6441" s="15">
        <v>93.75</v>
      </c>
      <c r="K6441" s="16">
        <v>0</v>
      </c>
      <c r="L6441" s="13" t="s">
        <v>261</v>
      </c>
    </row>
    <row r="6442" spans="1:12" ht="36">
      <c r="A6442" s="13" t="s">
        <v>3572</v>
      </c>
      <c r="B6442" s="14">
        <v>45859</v>
      </c>
      <c r="C6442" s="13" t="s">
        <v>152</v>
      </c>
      <c r="D6442" s="13" t="s">
        <v>113</v>
      </c>
      <c r="E6442" s="13" t="s">
        <v>24</v>
      </c>
      <c r="F6442" s="15">
        <v>0</v>
      </c>
      <c r="G6442" s="15">
        <v>0</v>
      </c>
      <c r="H6442" s="15">
        <v>0</v>
      </c>
      <c r="I6442" s="15">
        <v>-206.25</v>
      </c>
      <c r="J6442" s="15">
        <v>206.25</v>
      </c>
      <c r="K6442" s="16">
        <v>0</v>
      </c>
      <c r="L6442" s="13" t="s">
        <v>113</v>
      </c>
    </row>
    <row r="6443" spans="1:12" ht="36">
      <c r="A6443" s="13" t="s">
        <v>3573</v>
      </c>
      <c r="B6443" s="14">
        <v>45859</v>
      </c>
      <c r="C6443" s="13" t="s">
        <v>152</v>
      </c>
      <c r="D6443" s="13" t="s">
        <v>113</v>
      </c>
      <c r="E6443" s="13" t="s">
        <v>24</v>
      </c>
      <c r="F6443" s="15">
        <v>0</v>
      </c>
      <c r="G6443" s="15">
        <v>0</v>
      </c>
      <c r="H6443" s="15">
        <v>0</v>
      </c>
      <c r="I6443" s="15">
        <v>-975</v>
      </c>
      <c r="J6443" s="15">
        <v>975</v>
      </c>
      <c r="K6443" s="16">
        <v>0</v>
      </c>
      <c r="L6443" s="13" t="s">
        <v>113</v>
      </c>
    </row>
    <row r="6444" spans="1:12" ht="36">
      <c r="A6444" s="13" t="s">
        <v>3574</v>
      </c>
      <c r="B6444" s="14">
        <v>45859</v>
      </c>
      <c r="C6444" s="13" t="s">
        <v>152</v>
      </c>
      <c r="D6444" s="13" t="s">
        <v>113</v>
      </c>
      <c r="E6444" s="13" t="s">
        <v>24</v>
      </c>
      <c r="F6444" s="15">
        <v>0</v>
      </c>
      <c r="G6444" s="15">
        <v>0</v>
      </c>
      <c r="H6444" s="15">
        <v>0</v>
      </c>
      <c r="I6444" s="15">
        <v>-150</v>
      </c>
      <c r="J6444" s="15">
        <v>150</v>
      </c>
      <c r="K6444" s="16">
        <v>0</v>
      </c>
      <c r="L6444" s="13" t="s">
        <v>113</v>
      </c>
    </row>
    <row r="6445" spans="1:12" ht="36">
      <c r="A6445" s="13" t="s">
        <v>3575</v>
      </c>
      <c r="B6445" s="14">
        <v>45859</v>
      </c>
      <c r="C6445" s="13" t="s">
        <v>152</v>
      </c>
      <c r="D6445" s="13" t="s">
        <v>113</v>
      </c>
      <c r="E6445" s="13" t="s">
        <v>24</v>
      </c>
      <c r="F6445" s="15">
        <v>0</v>
      </c>
      <c r="G6445" s="15">
        <v>0</v>
      </c>
      <c r="H6445" s="15">
        <v>0</v>
      </c>
      <c r="I6445" s="15">
        <v>-75</v>
      </c>
      <c r="J6445" s="15">
        <v>75</v>
      </c>
      <c r="K6445" s="16">
        <v>0</v>
      </c>
      <c r="L6445" s="13" t="s">
        <v>113</v>
      </c>
    </row>
    <row r="6446" spans="1:12" ht="36">
      <c r="A6446" s="13" t="s">
        <v>3576</v>
      </c>
      <c r="B6446" s="14">
        <v>45859</v>
      </c>
      <c r="C6446" s="13" t="s">
        <v>152</v>
      </c>
      <c r="D6446" s="13" t="s">
        <v>113</v>
      </c>
      <c r="E6446" s="13" t="s">
        <v>24</v>
      </c>
      <c r="F6446" s="15">
        <v>0</v>
      </c>
      <c r="G6446" s="15">
        <v>0</v>
      </c>
      <c r="H6446" s="15">
        <v>0</v>
      </c>
      <c r="I6446" s="15">
        <v>-150</v>
      </c>
      <c r="J6446" s="15">
        <v>150</v>
      </c>
      <c r="K6446" s="16">
        <v>0</v>
      </c>
      <c r="L6446" s="13" t="s">
        <v>113</v>
      </c>
    </row>
    <row r="6447" spans="1:12">
      <c r="A6447" s="13" t="s">
        <v>4109</v>
      </c>
      <c r="B6447" s="14">
        <v>45859</v>
      </c>
      <c r="C6447" s="13" t="s">
        <v>123</v>
      </c>
      <c r="D6447" s="13" t="s">
        <v>30</v>
      </c>
      <c r="E6447" s="13" t="s">
        <v>33</v>
      </c>
      <c r="F6447" s="15">
        <v>0</v>
      </c>
      <c r="G6447" s="15">
        <v>-14086.38</v>
      </c>
      <c r="H6447" s="15">
        <v>-14086.38</v>
      </c>
      <c r="I6447" s="15">
        <v>-12677.8</v>
      </c>
      <c r="J6447" s="15">
        <v>-1408.58</v>
      </c>
      <c r="K6447" s="16">
        <v>9.9995879999999995E-2</v>
      </c>
      <c r="L6447" s="13" t="s">
        <v>77</v>
      </c>
    </row>
    <row r="6448" spans="1:12" ht="36">
      <c r="A6448" s="13" t="s">
        <v>4156</v>
      </c>
      <c r="B6448" s="14">
        <v>45859</v>
      </c>
      <c r="C6448" s="13" t="s">
        <v>152</v>
      </c>
      <c r="D6448" s="13" t="s">
        <v>113</v>
      </c>
      <c r="E6448" s="13" t="s">
        <v>24</v>
      </c>
      <c r="F6448" s="15">
        <v>0</v>
      </c>
      <c r="G6448" s="15">
        <v>0</v>
      </c>
      <c r="H6448" s="15">
        <v>0</v>
      </c>
      <c r="I6448" s="15">
        <v>-393.75</v>
      </c>
      <c r="J6448" s="15">
        <v>393.75</v>
      </c>
      <c r="K6448" s="16">
        <v>0</v>
      </c>
      <c r="L6448" s="13" t="s">
        <v>113</v>
      </c>
    </row>
    <row r="6449" spans="1:12" ht="36">
      <c r="A6449" s="13" t="s">
        <v>4157</v>
      </c>
      <c r="B6449" s="14">
        <v>45859</v>
      </c>
      <c r="C6449" s="13" t="s">
        <v>152</v>
      </c>
      <c r="D6449" s="13" t="s">
        <v>113</v>
      </c>
      <c r="E6449" s="13" t="s">
        <v>24</v>
      </c>
      <c r="F6449" s="15">
        <v>0</v>
      </c>
      <c r="G6449" s="15">
        <v>0</v>
      </c>
      <c r="H6449" s="15">
        <v>0</v>
      </c>
      <c r="I6449" s="15">
        <v>-2550</v>
      </c>
      <c r="J6449" s="15">
        <v>2550</v>
      </c>
      <c r="K6449" s="16">
        <v>0</v>
      </c>
      <c r="L6449" s="13" t="s">
        <v>113</v>
      </c>
    </row>
    <row r="6450" spans="1:12" ht="36">
      <c r="A6450" s="13" t="s">
        <v>4158</v>
      </c>
      <c r="B6450" s="14">
        <v>45859</v>
      </c>
      <c r="C6450" s="13" t="s">
        <v>152</v>
      </c>
      <c r="D6450" s="13" t="s">
        <v>113</v>
      </c>
      <c r="E6450" s="13" t="s">
        <v>24</v>
      </c>
      <c r="F6450" s="15">
        <v>0</v>
      </c>
      <c r="G6450" s="15">
        <v>0</v>
      </c>
      <c r="H6450" s="15">
        <v>0</v>
      </c>
      <c r="I6450" s="15">
        <v>-225</v>
      </c>
      <c r="J6450" s="15">
        <v>225</v>
      </c>
      <c r="K6450" s="16">
        <v>0</v>
      </c>
      <c r="L6450" s="13" t="s">
        <v>113</v>
      </c>
    </row>
    <row r="6451" spans="1:12" ht="36">
      <c r="A6451" s="13" t="s">
        <v>4159</v>
      </c>
      <c r="B6451" s="14">
        <v>45859</v>
      </c>
      <c r="C6451" s="13" t="s">
        <v>152</v>
      </c>
      <c r="D6451" s="13" t="s">
        <v>113</v>
      </c>
      <c r="E6451" s="13" t="s">
        <v>24</v>
      </c>
      <c r="F6451" s="15">
        <v>0</v>
      </c>
      <c r="G6451" s="15">
        <v>0</v>
      </c>
      <c r="H6451" s="15">
        <v>0</v>
      </c>
      <c r="I6451" s="15">
        <v>-150</v>
      </c>
      <c r="J6451" s="15">
        <v>150</v>
      </c>
      <c r="K6451" s="16">
        <v>0</v>
      </c>
      <c r="L6451" s="13" t="s">
        <v>113</v>
      </c>
    </row>
    <row r="6452" spans="1:12" ht="24">
      <c r="A6452" s="13" t="s">
        <v>4927</v>
      </c>
      <c r="B6452" s="14">
        <v>45859</v>
      </c>
      <c r="C6452" s="13" t="s">
        <v>4928</v>
      </c>
      <c r="D6452" s="13" t="s">
        <v>106</v>
      </c>
      <c r="E6452" s="13" t="s">
        <v>33</v>
      </c>
      <c r="F6452" s="15">
        <v>0</v>
      </c>
      <c r="G6452" s="15">
        <v>-225</v>
      </c>
      <c r="H6452" s="15">
        <v>-225</v>
      </c>
      <c r="I6452" s="15">
        <v>0</v>
      </c>
      <c r="J6452" s="15">
        <v>-225</v>
      </c>
      <c r="K6452" s="16">
        <v>1</v>
      </c>
      <c r="L6452" s="13" t="s">
        <v>117</v>
      </c>
    </row>
    <row r="6453" spans="1:12">
      <c r="A6453" s="13" t="s">
        <v>5387</v>
      </c>
      <c r="B6453" s="14">
        <v>45859</v>
      </c>
      <c r="C6453" s="13" t="s">
        <v>1040</v>
      </c>
      <c r="D6453" s="13" t="s">
        <v>15</v>
      </c>
      <c r="E6453" s="13" t="s">
        <v>24</v>
      </c>
      <c r="F6453" s="15">
        <v>0</v>
      </c>
      <c r="G6453" s="15">
        <v>768</v>
      </c>
      <c r="H6453" s="15">
        <v>768</v>
      </c>
      <c r="I6453" s="15">
        <v>768</v>
      </c>
      <c r="J6453" s="15">
        <v>0</v>
      </c>
      <c r="K6453" s="16">
        <v>0</v>
      </c>
      <c r="L6453" s="13" t="s">
        <v>238</v>
      </c>
    </row>
    <row r="6454" spans="1:12" ht="36">
      <c r="A6454" s="13" t="s">
        <v>5091</v>
      </c>
      <c r="B6454" s="14">
        <v>45859</v>
      </c>
      <c r="C6454" s="13" t="s">
        <v>152</v>
      </c>
      <c r="D6454" s="13" t="s">
        <v>113</v>
      </c>
      <c r="E6454" s="13" t="s">
        <v>24</v>
      </c>
      <c r="F6454" s="15">
        <v>0</v>
      </c>
      <c r="G6454" s="15">
        <v>0</v>
      </c>
      <c r="H6454" s="15">
        <v>0</v>
      </c>
      <c r="I6454" s="15">
        <v>-150</v>
      </c>
      <c r="J6454" s="15">
        <v>150</v>
      </c>
      <c r="K6454" s="16">
        <v>0</v>
      </c>
      <c r="L6454" s="13" t="s">
        <v>113</v>
      </c>
    </row>
    <row r="6455" spans="1:12" ht="36">
      <c r="A6455" s="13" t="s">
        <v>5092</v>
      </c>
      <c r="B6455" s="14">
        <v>45859</v>
      </c>
      <c r="C6455" s="13" t="s">
        <v>152</v>
      </c>
      <c r="D6455" s="13" t="s">
        <v>113</v>
      </c>
      <c r="E6455" s="13" t="s">
        <v>24</v>
      </c>
      <c r="F6455" s="15">
        <v>0</v>
      </c>
      <c r="G6455" s="15">
        <v>0</v>
      </c>
      <c r="H6455" s="15">
        <v>0</v>
      </c>
      <c r="I6455" s="15">
        <v>-581.25</v>
      </c>
      <c r="J6455" s="15">
        <v>581.25</v>
      </c>
      <c r="K6455" s="16">
        <v>0</v>
      </c>
      <c r="L6455" s="13" t="s">
        <v>113</v>
      </c>
    </row>
    <row r="6456" spans="1:12" ht="36">
      <c r="A6456" s="13" t="s">
        <v>5093</v>
      </c>
      <c r="B6456" s="14">
        <v>45859</v>
      </c>
      <c r="C6456" s="13" t="s">
        <v>152</v>
      </c>
      <c r="D6456" s="13" t="s">
        <v>113</v>
      </c>
      <c r="E6456" s="13" t="s">
        <v>24</v>
      </c>
      <c r="F6456" s="15">
        <v>0</v>
      </c>
      <c r="G6456" s="15">
        <v>0</v>
      </c>
      <c r="H6456" s="15">
        <v>0</v>
      </c>
      <c r="I6456" s="15">
        <v>-37.5</v>
      </c>
      <c r="J6456" s="15">
        <v>37.5</v>
      </c>
      <c r="K6456" s="16">
        <v>0</v>
      </c>
      <c r="L6456" s="13" t="s">
        <v>113</v>
      </c>
    </row>
    <row r="6457" spans="1:12" ht="24">
      <c r="A6457" s="13" t="s">
        <v>5476</v>
      </c>
      <c r="B6457" s="14">
        <v>45859</v>
      </c>
      <c r="C6457" s="13" t="s">
        <v>5477</v>
      </c>
      <c r="D6457" s="13" t="s">
        <v>81</v>
      </c>
      <c r="E6457" s="13" t="s">
        <v>24</v>
      </c>
      <c r="F6457" s="15">
        <v>23092.31</v>
      </c>
      <c r="G6457" s="15">
        <v>0</v>
      </c>
      <c r="H6457" s="15">
        <v>23092.31</v>
      </c>
      <c r="I6457" s="15">
        <v>17375.75</v>
      </c>
      <c r="J6457" s="15">
        <v>5716.56</v>
      </c>
      <c r="K6457" s="16">
        <v>0.24755253999999999</v>
      </c>
      <c r="L6457" s="13" t="s">
        <v>142</v>
      </c>
    </row>
    <row r="6458" spans="1:12" ht="36">
      <c r="A6458" s="13" t="s">
        <v>5403</v>
      </c>
      <c r="B6458" s="14">
        <v>45859</v>
      </c>
      <c r="C6458" s="13" t="s">
        <v>202</v>
      </c>
      <c r="D6458" s="13" t="s">
        <v>59</v>
      </c>
      <c r="E6458" s="13" t="s">
        <v>18</v>
      </c>
      <c r="F6458" s="15">
        <v>0</v>
      </c>
      <c r="G6458" s="15">
        <v>0</v>
      </c>
      <c r="H6458" s="15">
        <v>0</v>
      </c>
      <c r="I6458" s="15">
        <v>-472.38</v>
      </c>
      <c r="J6458" s="15">
        <v>472.38</v>
      </c>
      <c r="K6458" s="16">
        <v>0</v>
      </c>
      <c r="L6458" s="13" t="s">
        <v>181</v>
      </c>
    </row>
    <row r="6459" spans="1:12" ht="36">
      <c r="A6459" s="13" t="s">
        <v>5438</v>
      </c>
      <c r="B6459" s="14">
        <v>45859</v>
      </c>
      <c r="C6459" s="13" t="s">
        <v>3887</v>
      </c>
      <c r="D6459" s="13" t="s">
        <v>20</v>
      </c>
      <c r="E6459" s="13" t="s">
        <v>24</v>
      </c>
      <c r="F6459" s="15">
        <v>0</v>
      </c>
      <c r="G6459" s="15">
        <v>0</v>
      </c>
      <c r="H6459" s="15">
        <v>0</v>
      </c>
      <c r="I6459" s="15">
        <v>-75</v>
      </c>
      <c r="J6459" s="15">
        <v>75</v>
      </c>
      <c r="K6459" s="16">
        <v>0</v>
      </c>
      <c r="L6459" s="13" t="s">
        <v>20</v>
      </c>
    </row>
    <row r="6460" spans="1:12" ht="24">
      <c r="A6460" s="13" t="s">
        <v>5478</v>
      </c>
      <c r="B6460" s="14">
        <v>45859</v>
      </c>
      <c r="C6460" s="13" t="s">
        <v>118</v>
      </c>
      <c r="D6460" s="13" t="s">
        <v>117</v>
      </c>
      <c r="E6460" s="13" t="s">
        <v>33</v>
      </c>
      <c r="F6460" s="15">
        <v>917.7</v>
      </c>
      <c r="G6460" s="15">
        <v>0</v>
      </c>
      <c r="H6460" s="15">
        <v>917.7</v>
      </c>
      <c r="I6460" s="15">
        <v>740.9</v>
      </c>
      <c r="J6460" s="15">
        <v>176.8</v>
      </c>
      <c r="K6460" s="16">
        <v>0.19265555000000001</v>
      </c>
      <c r="L6460" s="13" t="s">
        <v>117</v>
      </c>
    </row>
    <row r="6461" spans="1:12">
      <c r="A6461" s="13" t="s">
        <v>5460</v>
      </c>
      <c r="B6461" s="14">
        <v>45859</v>
      </c>
      <c r="C6461" s="13" t="s">
        <v>21</v>
      </c>
      <c r="D6461" s="13" t="s">
        <v>20</v>
      </c>
      <c r="E6461" s="13" t="s">
        <v>24</v>
      </c>
      <c r="F6461" s="15">
        <v>0</v>
      </c>
      <c r="G6461" s="15">
        <v>0</v>
      </c>
      <c r="H6461" s="15">
        <v>0</v>
      </c>
      <c r="I6461" s="15">
        <v>-617.66999999999996</v>
      </c>
      <c r="J6461" s="15">
        <v>617.66999999999996</v>
      </c>
      <c r="K6461" s="16">
        <v>0</v>
      </c>
      <c r="L6461" s="13" t="s">
        <v>20</v>
      </c>
    </row>
    <row r="6462" spans="1:12" ht="24">
      <c r="A6462" s="13" t="s">
        <v>5479</v>
      </c>
      <c r="B6462" s="14">
        <v>45859</v>
      </c>
      <c r="C6462" s="13" t="s">
        <v>146</v>
      </c>
      <c r="D6462" s="13" t="s">
        <v>76</v>
      </c>
      <c r="E6462" s="13" t="s">
        <v>18</v>
      </c>
      <c r="F6462" s="15">
        <v>837</v>
      </c>
      <c r="G6462" s="15">
        <v>0</v>
      </c>
      <c r="H6462" s="15">
        <v>837</v>
      </c>
      <c r="I6462" s="15">
        <v>541.19000000000005</v>
      </c>
      <c r="J6462" s="15">
        <v>295.81</v>
      </c>
      <c r="K6462" s="16">
        <v>0.35341697</v>
      </c>
      <c r="L6462" s="13" t="s">
        <v>1738</v>
      </c>
    </row>
    <row r="6463" spans="1:12" ht="36">
      <c r="A6463" s="13" t="s">
        <v>5480</v>
      </c>
      <c r="B6463" s="14">
        <v>45859</v>
      </c>
      <c r="C6463" s="13" t="s">
        <v>3887</v>
      </c>
      <c r="D6463" s="13" t="s">
        <v>20</v>
      </c>
      <c r="E6463" s="13" t="s">
        <v>24</v>
      </c>
      <c r="F6463" s="15">
        <v>1651</v>
      </c>
      <c r="G6463" s="15">
        <v>0</v>
      </c>
      <c r="H6463" s="15">
        <v>1651</v>
      </c>
      <c r="I6463" s="15">
        <v>1241.4000000000001</v>
      </c>
      <c r="J6463" s="15">
        <v>409.6</v>
      </c>
      <c r="K6463" s="16">
        <v>0.24809207</v>
      </c>
      <c r="L6463" s="13" t="s">
        <v>20</v>
      </c>
    </row>
    <row r="6464" spans="1:12" ht="36">
      <c r="A6464" s="13" t="s">
        <v>5481</v>
      </c>
      <c r="B6464" s="14">
        <v>45859</v>
      </c>
      <c r="C6464" s="13" t="s">
        <v>3887</v>
      </c>
      <c r="D6464" s="13" t="s">
        <v>20</v>
      </c>
      <c r="E6464" s="13" t="s">
        <v>24</v>
      </c>
      <c r="F6464" s="15">
        <v>1651</v>
      </c>
      <c r="G6464" s="15">
        <v>0</v>
      </c>
      <c r="H6464" s="15">
        <v>1651</v>
      </c>
      <c r="I6464" s="15">
        <v>1266.4000000000001</v>
      </c>
      <c r="J6464" s="15">
        <v>384.6</v>
      </c>
      <c r="K6464" s="16">
        <v>0.23294972999999999</v>
      </c>
      <c r="L6464" s="13" t="s">
        <v>20</v>
      </c>
    </row>
    <row r="6465" spans="1:12">
      <c r="A6465" s="13" t="s">
        <v>5465</v>
      </c>
      <c r="B6465" s="14">
        <v>45859</v>
      </c>
      <c r="C6465" s="13" t="s">
        <v>21</v>
      </c>
      <c r="D6465" s="13" t="s">
        <v>20</v>
      </c>
      <c r="E6465" s="13" t="s">
        <v>24</v>
      </c>
      <c r="F6465" s="15">
        <v>0</v>
      </c>
      <c r="G6465" s="15">
        <v>0</v>
      </c>
      <c r="H6465" s="15">
        <v>0</v>
      </c>
      <c r="I6465" s="15">
        <v>-705.9</v>
      </c>
      <c r="J6465" s="15">
        <v>705.9</v>
      </c>
      <c r="K6465" s="16">
        <v>0</v>
      </c>
      <c r="L6465" s="13" t="s">
        <v>20</v>
      </c>
    </row>
    <row r="6466" spans="1:12" ht="24">
      <c r="A6466" s="13" t="s">
        <v>5482</v>
      </c>
      <c r="B6466" s="14">
        <v>45859</v>
      </c>
      <c r="C6466" s="13" t="s">
        <v>4928</v>
      </c>
      <c r="D6466" s="13" t="s">
        <v>106</v>
      </c>
      <c r="E6466" s="13" t="s">
        <v>33</v>
      </c>
      <c r="F6466" s="15">
        <v>225</v>
      </c>
      <c r="G6466" s="15">
        <v>0</v>
      </c>
      <c r="H6466" s="15">
        <v>225</v>
      </c>
      <c r="I6466" s="15">
        <v>0</v>
      </c>
      <c r="J6466" s="15">
        <v>225</v>
      </c>
      <c r="K6466" s="16">
        <v>1</v>
      </c>
      <c r="L6466" s="13" t="s">
        <v>117</v>
      </c>
    </row>
    <row r="6467" spans="1:12" ht="36">
      <c r="A6467" s="13" t="s">
        <v>4478</v>
      </c>
      <c r="B6467" s="14">
        <v>45859</v>
      </c>
      <c r="C6467" s="13" t="s">
        <v>152</v>
      </c>
      <c r="D6467" s="13" t="s">
        <v>113</v>
      </c>
      <c r="E6467" s="13" t="s">
        <v>24</v>
      </c>
      <c r="F6467" s="15">
        <v>0</v>
      </c>
      <c r="G6467" s="15">
        <v>0</v>
      </c>
      <c r="H6467" s="15">
        <v>0</v>
      </c>
      <c r="I6467" s="15">
        <v>-27.23</v>
      </c>
      <c r="J6467" s="15">
        <v>27.23</v>
      </c>
      <c r="K6467" s="16">
        <v>0</v>
      </c>
      <c r="L6467" s="13" t="s">
        <v>113</v>
      </c>
    </row>
    <row r="6468" spans="1:12" ht="24">
      <c r="A6468" s="13" t="s">
        <v>5483</v>
      </c>
      <c r="B6468" s="14">
        <v>45859</v>
      </c>
      <c r="C6468" s="13" t="s">
        <v>100</v>
      </c>
      <c r="D6468" s="13" t="s">
        <v>15</v>
      </c>
      <c r="E6468" s="13" t="s">
        <v>18</v>
      </c>
      <c r="F6468" s="15">
        <v>4249.6899999999996</v>
      </c>
      <c r="G6468" s="15">
        <v>0</v>
      </c>
      <c r="H6468" s="15">
        <v>4249.6899999999996</v>
      </c>
      <c r="I6468" s="15">
        <v>3259.17</v>
      </c>
      <c r="J6468" s="15">
        <v>990.52</v>
      </c>
      <c r="K6468" s="16">
        <v>0.23308053000000001</v>
      </c>
      <c r="L6468" s="13" t="s">
        <v>234</v>
      </c>
    </row>
    <row r="6469" spans="1:12">
      <c r="A6469" s="13" t="s">
        <v>2416</v>
      </c>
      <c r="B6469" s="14">
        <v>45859</v>
      </c>
      <c r="C6469" s="13" t="s">
        <v>224</v>
      </c>
      <c r="D6469" s="13" t="s">
        <v>76</v>
      </c>
      <c r="E6469" s="13" t="s">
        <v>18</v>
      </c>
      <c r="F6469" s="15">
        <v>0</v>
      </c>
      <c r="G6469" s="15">
        <v>0</v>
      </c>
      <c r="H6469" s="15">
        <v>0</v>
      </c>
      <c r="I6469" s="15">
        <v>22.12</v>
      </c>
      <c r="J6469" s="15">
        <v>-22.12</v>
      </c>
      <c r="K6469" s="16">
        <v>0</v>
      </c>
      <c r="L6469" s="13" t="s">
        <v>237</v>
      </c>
    </row>
    <row r="6470" spans="1:12" ht="24">
      <c r="A6470" s="13" t="s">
        <v>3376</v>
      </c>
      <c r="B6470" s="14">
        <v>45859</v>
      </c>
      <c r="C6470" s="13" t="s">
        <v>295</v>
      </c>
      <c r="D6470" s="13" t="s">
        <v>59</v>
      </c>
      <c r="E6470" s="13" t="s">
        <v>18</v>
      </c>
      <c r="F6470" s="15">
        <v>0</v>
      </c>
      <c r="G6470" s="15">
        <v>-407</v>
      </c>
      <c r="H6470" s="15">
        <v>-407</v>
      </c>
      <c r="I6470" s="15">
        <v>0</v>
      </c>
      <c r="J6470" s="15">
        <v>-407</v>
      </c>
      <c r="K6470" s="16">
        <v>1</v>
      </c>
      <c r="L6470" s="13" t="s">
        <v>581</v>
      </c>
    </row>
    <row r="6471" spans="1:12" ht="36">
      <c r="A6471" s="13" t="s">
        <v>3437</v>
      </c>
      <c r="B6471" s="14">
        <v>45859</v>
      </c>
      <c r="C6471" s="13" t="s">
        <v>152</v>
      </c>
      <c r="D6471" s="13" t="s">
        <v>113</v>
      </c>
      <c r="E6471" s="13" t="s">
        <v>24</v>
      </c>
      <c r="F6471" s="15">
        <v>0</v>
      </c>
      <c r="G6471" s="15">
        <v>0</v>
      </c>
      <c r="H6471" s="15">
        <v>0</v>
      </c>
      <c r="I6471" s="15">
        <v>9799.8700000000008</v>
      </c>
      <c r="J6471" s="15">
        <v>-9799.8700000000008</v>
      </c>
      <c r="K6471" s="16">
        <v>0</v>
      </c>
      <c r="L6471" s="13" t="s">
        <v>113</v>
      </c>
    </row>
    <row r="6472" spans="1:12" ht="36">
      <c r="A6472" s="13" t="s">
        <v>4719</v>
      </c>
      <c r="B6472" s="14">
        <v>45859</v>
      </c>
      <c r="C6472" s="13" t="s">
        <v>2108</v>
      </c>
      <c r="D6472" s="13" t="s">
        <v>59</v>
      </c>
      <c r="E6472" s="13" t="s">
        <v>18</v>
      </c>
      <c r="F6472" s="15">
        <v>0</v>
      </c>
      <c r="G6472" s="15">
        <v>0</v>
      </c>
      <c r="H6472" s="15">
        <v>0</v>
      </c>
      <c r="I6472" s="15">
        <v>482</v>
      </c>
      <c r="J6472" s="15">
        <v>-482</v>
      </c>
      <c r="K6472" s="16">
        <v>0</v>
      </c>
      <c r="L6472" s="13" t="s">
        <v>4201</v>
      </c>
    </row>
    <row r="6473" spans="1:12">
      <c r="A6473" s="13" t="s">
        <v>5274</v>
      </c>
      <c r="B6473" s="14">
        <v>45859</v>
      </c>
      <c r="C6473" s="13" t="s">
        <v>5382</v>
      </c>
      <c r="D6473" s="13" t="s">
        <v>68</v>
      </c>
      <c r="E6473" s="13" t="s">
        <v>18</v>
      </c>
      <c r="F6473" s="15">
        <v>0</v>
      </c>
      <c r="G6473" s="15">
        <v>0</v>
      </c>
      <c r="H6473" s="15">
        <v>0</v>
      </c>
      <c r="I6473" s="15">
        <v>50.16</v>
      </c>
      <c r="J6473" s="15">
        <v>-50.16</v>
      </c>
      <c r="K6473" s="16">
        <v>0</v>
      </c>
      <c r="L6473" s="13" t="s">
        <v>181</v>
      </c>
    </row>
    <row r="6474" spans="1:12" ht="24">
      <c r="A6474" s="13" t="s">
        <v>4035</v>
      </c>
      <c r="B6474" s="14">
        <v>45859</v>
      </c>
      <c r="C6474" s="13" t="s">
        <v>4036</v>
      </c>
      <c r="D6474" s="13" t="s">
        <v>70</v>
      </c>
      <c r="E6474" s="13" t="s">
        <v>24</v>
      </c>
      <c r="F6474" s="15">
        <v>0</v>
      </c>
      <c r="G6474" s="15">
        <v>0</v>
      </c>
      <c r="H6474" s="15">
        <v>0</v>
      </c>
      <c r="I6474" s="15">
        <v>-305.89</v>
      </c>
      <c r="J6474" s="15">
        <v>305.89</v>
      </c>
      <c r="K6474" s="16">
        <v>0</v>
      </c>
      <c r="L6474" s="13" t="s">
        <v>239</v>
      </c>
    </row>
    <row r="6475" spans="1:12" ht="36">
      <c r="A6475" s="13" t="s">
        <v>5484</v>
      </c>
      <c r="B6475" s="14">
        <v>45859</v>
      </c>
      <c r="C6475" s="13" t="s">
        <v>3887</v>
      </c>
      <c r="D6475" s="13" t="s">
        <v>20</v>
      </c>
      <c r="E6475" s="13" t="s">
        <v>24</v>
      </c>
      <c r="F6475" s="15">
        <v>1651</v>
      </c>
      <c r="G6475" s="15">
        <v>0</v>
      </c>
      <c r="H6475" s="15">
        <v>1651</v>
      </c>
      <c r="I6475" s="15">
        <v>1266.4000000000001</v>
      </c>
      <c r="J6475" s="15">
        <v>384.6</v>
      </c>
      <c r="K6475" s="16">
        <v>0.23294972999999999</v>
      </c>
      <c r="L6475" s="13" t="s">
        <v>20</v>
      </c>
    </row>
    <row r="6476" spans="1:12" ht="36">
      <c r="A6476" s="13" t="s">
        <v>5485</v>
      </c>
      <c r="B6476" s="14">
        <v>45859</v>
      </c>
      <c r="C6476" s="13" t="s">
        <v>3887</v>
      </c>
      <c r="D6476" s="13" t="s">
        <v>20</v>
      </c>
      <c r="E6476" s="13" t="s">
        <v>24</v>
      </c>
      <c r="F6476" s="15">
        <v>1514.18</v>
      </c>
      <c r="G6476" s="15">
        <v>0</v>
      </c>
      <c r="H6476" s="15">
        <v>1514.18</v>
      </c>
      <c r="I6476" s="15">
        <v>1169</v>
      </c>
      <c r="J6476" s="15">
        <v>345.18</v>
      </c>
      <c r="K6476" s="16">
        <v>0.22796496999999999</v>
      </c>
      <c r="L6476" s="13" t="s">
        <v>20</v>
      </c>
    </row>
    <row r="6477" spans="1:12">
      <c r="A6477" s="13" t="s">
        <v>5446</v>
      </c>
      <c r="B6477" s="14">
        <v>45860</v>
      </c>
      <c r="C6477" s="13" t="s">
        <v>221</v>
      </c>
      <c r="D6477" s="13" t="s">
        <v>45</v>
      </c>
      <c r="E6477" s="13" t="s">
        <v>24</v>
      </c>
      <c r="F6477" s="15">
        <v>0</v>
      </c>
      <c r="G6477" s="15">
        <v>65</v>
      </c>
      <c r="H6477" s="15">
        <v>65</v>
      </c>
      <c r="I6477" s="15">
        <v>34.44</v>
      </c>
      <c r="J6477" s="15">
        <v>30.56</v>
      </c>
      <c r="K6477" s="16">
        <v>0.47015384999999998</v>
      </c>
      <c r="L6477" s="13" t="s">
        <v>241</v>
      </c>
    </row>
    <row r="6478" spans="1:12" ht="24">
      <c r="A6478" s="13" t="s">
        <v>5486</v>
      </c>
      <c r="B6478" s="14">
        <v>45860</v>
      </c>
      <c r="C6478" s="13" t="s">
        <v>334</v>
      </c>
      <c r="D6478" s="13" t="s">
        <v>106</v>
      </c>
      <c r="E6478" s="13" t="s">
        <v>33</v>
      </c>
      <c r="F6478" s="15">
        <v>0</v>
      </c>
      <c r="G6478" s="15">
        <v>0</v>
      </c>
      <c r="H6478" s="15">
        <v>0</v>
      </c>
      <c r="I6478" s="15">
        <v>-789.43</v>
      </c>
      <c r="J6478" s="15">
        <v>789.43</v>
      </c>
      <c r="K6478" s="16">
        <v>0</v>
      </c>
      <c r="L6478" s="13" t="s">
        <v>105</v>
      </c>
    </row>
    <row r="6479" spans="1:12" ht="36">
      <c r="A6479" s="13" t="s">
        <v>2860</v>
      </c>
      <c r="B6479" s="14">
        <v>45860</v>
      </c>
      <c r="C6479" s="13" t="s">
        <v>135</v>
      </c>
      <c r="D6479" s="13" t="s">
        <v>106</v>
      </c>
      <c r="E6479" s="13" t="s">
        <v>33</v>
      </c>
      <c r="F6479" s="15">
        <v>0</v>
      </c>
      <c r="G6479" s="15">
        <v>0</v>
      </c>
      <c r="H6479" s="15">
        <v>0</v>
      </c>
      <c r="I6479" s="15">
        <v>881.67</v>
      </c>
      <c r="J6479" s="15">
        <v>-881.67</v>
      </c>
      <c r="K6479" s="16">
        <v>0</v>
      </c>
      <c r="L6479" s="13" t="s">
        <v>77</v>
      </c>
    </row>
    <row r="6480" spans="1:12" ht="36">
      <c r="A6480" s="13" t="s">
        <v>1162</v>
      </c>
      <c r="B6480" s="14">
        <v>45860</v>
      </c>
      <c r="C6480" s="13" t="s">
        <v>1163</v>
      </c>
      <c r="D6480" s="13" t="s">
        <v>70</v>
      </c>
      <c r="E6480" s="13" t="s">
        <v>24</v>
      </c>
      <c r="F6480" s="15">
        <v>0</v>
      </c>
      <c r="G6480" s="15">
        <v>0</v>
      </c>
      <c r="H6480" s="15">
        <v>0</v>
      </c>
      <c r="I6480" s="15">
        <v>-190</v>
      </c>
      <c r="J6480" s="15">
        <v>190</v>
      </c>
      <c r="K6480" s="16">
        <v>0</v>
      </c>
      <c r="L6480" s="13" t="s">
        <v>243</v>
      </c>
    </row>
    <row r="6481" spans="1:12" ht="24">
      <c r="A6481" s="13" t="s">
        <v>531</v>
      </c>
      <c r="B6481" s="14">
        <v>45860</v>
      </c>
      <c r="C6481" s="13" t="s">
        <v>223</v>
      </c>
      <c r="D6481" s="13" t="s">
        <v>59</v>
      </c>
      <c r="E6481" s="13" t="s">
        <v>18</v>
      </c>
      <c r="F6481" s="15">
        <v>0</v>
      </c>
      <c r="G6481" s="15">
        <v>0</v>
      </c>
      <c r="H6481" s="15">
        <v>0</v>
      </c>
      <c r="I6481" s="15">
        <v>40</v>
      </c>
      <c r="J6481" s="15">
        <v>-40</v>
      </c>
      <c r="K6481" s="16">
        <v>0</v>
      </c>
      <c r="L6481" s="13" t="s">
        <v>4134</v>
      </c>
    </row>
    <row r="6482" spans="1:12" ht="24">
      <c r="A6482" s="13" t="s">
        <v>623</v>
      </c>
      <c r="B6482" s="14">
        <v>45860</v>
      </c>
      <c r="C6482" s="13" t="s">
        <v>236</v>
      </c>
      <c r="D6482" s="13" t="s">
        <v>81</v>
      </c>
      <c r="E6482" s="13" t="s">
        <v>24</v>
      </c>
      <c r="F6482" s="15">
        <v>0</v>
      </c>
      <c r="G6482" s="15">
        <v>0</v>
      </c>
      <c r="H6482" s="15">
        <v>0</v>
      </c>
      <c r="I6482" s="15">
        <v>625.9</v>
      </c>
      <c r="J6482" s="15">
        <v>-625.9</v>
      </c>
      <c r="K6482" s="16">
        <v>0</v>
      </c>
      <c r="L6482" s="13" t="s">
        <v>2173</v>
      </c>
    </row>
    <row r="6483" spans="1:12" ht="36">
      <c r="A6483" s="13" t="s">
        <v>5487</v>
      </c>
      <c r="B6483" s="14">
        <v>45860</v>
      </c>
      <c r="C6483" s="13" t="s">
        <v>5292</v>
      </c>
      <c r="D6483" s="13" t="s">
        <v>70</v>
      </c>
      <c r="E6483" s="13" t="s">
        <v>24</v>
      </c>
      <c r="F6483" s="15">
        <v>22152.080000000002</v>
      </c>
      <c r="G6483" s="15">
        <v>0</v>
      </c>
      <c r="H6483" s="15">
        <v>22152.080000000002</v>
      </c>
      <c r="I6483" s="15">
        <v>17719.52</v>
      </c>
      <c r="J6483" s="15">
        <v>4432.5600000000004</v>
      </c>
      <c r="K6483" s="16">
        <v>0.20009679</v>
      </c>
      <c r="L6483" s="13" t="s">
        <v>239</v>
      </c>
    </row>
    <row r="6484" spans="1:12" ht="36">
      <c r="A6484" s="13" t="s">
        <v>3440</v>
      </c>
      <c r="B6484" s="14">
        <v>45860</v>
      </c>
      <c r="C6484" s="13" t="s">
        <v>3441</v>
      </c>
      <c r="D6484" s="13" t="s">
        <v>106</v>
      </c>
      <c r="E6484" s="13" t="s">
        <v>33</v>
      </c>
      <c r="F6484" s="15">
        <v>0</v>
      </c>
      <c r="G6484" s="15">
        <v>0</v>
      </c>
      <c r="H6484" s="15">
        <v>0</v>
      </c>
      <c r="I6484" s="15">
        <v>23.41</v>
      </c>
      <c r="J6484" s="15">
        <v>-23.41</v>
      </c>
      <c r="K6484" s="16">
        <v>0</v>
      </c>
      <c r="L6484" s="13" t="s">
        <v>3442</v>
      </c>
    </row>
    <row r="6485" spans="1:12" ht="24">
      <c r="A6485" s="13" t="s">
        <v>3251</v>
      </c>
      <c r="B6485" s="14">
        <v>45860</v>
      </c>
      <c r="C6485" s="13" t="s">
        <v>223</v>
      </c>
      <c r="D6485" s="13" t="s">
        <v>59</v>
      </c>
      <c r="E6485" s="13" t="s">
        <v>18</v>
      </c>
      <c r="F6485" s="15">
        <v>0</v>
      </c>
      <c r="G6485" s="15">
        <v>4347.4399999999996</v>
      </c>
      <c r="H6485" s="15">
        <v>4347.4399999999996</v>
      </c>
      <c r="I6485" s="15">
        <v>3003.21</v>
      </c>
      <c r="J6485" s="15">
        <v>1344.23</v>
      </c>
      <c r="K6485" s="16">
        <v>0.30920036000000001</v>
      </c>
      <c r="L6485" s="13" t="s">
        <v>4202</v>
      </c>
    </row>
    <row r="6486" spans="1:12" ht="24">
      <c r="A6486" s="13" t="s">
        <v>5042</v>
      </c>
      <c r="B6486" s="14">
        <v>45860</v>
      </c>
      <c r="C6486" s="13" t="s">
        <v>1854</v>
      </c>
      <c r="D6486" s="13" t="s">
        <v>70</v>
      </c>
      <c r="E6486" s="13" t="s">
        <v>24</v>
      </c>
      <c r="F6486" s="15">
        <v>0</v>
      </c>
      <c r="G6486" s="15">
        <v>0</v>
      </c>
      <c r="H6486" s="15">
        <v>0</v>
      </c>
      <c r="I6486" s="15">
        <v>-22.9</v>
      </c>
      <c r="J6486" s="15">
        <v>22.9</v>
      </c>
      <c r="K6486" s="16">
        <v>0</v>
      </c>
      <c r="L6486" s="13" t="s">
        <v>243</v>
      </c>
    </row>
    <row r="6487" spans="1:12">
      <c r="A6487" s="13" t="s">
        <v>5211</v>
      </c>
      <c r="B6487" s="14">
        <v>45860</v>
      </c>
      <c r="C6487" s="13" t="s">
        <v>221</v>
      </c>
      <c r="D6487" s="13" t="s">
        <v>45</v>
      </c>
      <c r="E6487" s="13" t="s">
        <v>24</v>
      </c>
      <c r="F6487" s="15">
        <v>0</v>
      </c>
      <c r="G6487" s="15">
        <v>-0.69</v>
      </c>
      <c r="H6487" s="15">
        <v>-0.69</v>
      </c>
      <c r="I6487" s="15">
        <v>-219.73</v>
      </c>
      <c r="J6487" s="15">
        <v>219.04</v>
      </c>
      <c r="K6487" s="16">
        <v>-317.44927536</v>
      </c>
      <c r="L6487" s="13" t="s">
        <v>241</v>
      </c>
    </row>
    <row r="6488" spans="1:12">
      <c r="A6488" s="13" t="s">
        <v>5488</v>
      </c>
      <c r="B6488" s="14">
        <v>45860</v>
      </c>
      <c r="C6488" s="13" t="s">
        <v>425</v>
      </c>
      <c r="D6488" s="13" t="s">
        <v>371</v>
      </c>
      <c r="E6488" s="13" t="s">
        <v>24</v>
      </c>
      <c r="F6488" s="15">
        <v>9867.4599999999991</v>
      </c>
      <c r="G6488" s="15">
        <v>0</v>
      </c>
      <c r="H6488" s="15">
        <v>9867.4599999999991</v>
      </c>
      <c r="I6488" s="15">
        <v>7266.52</v>
      </c>
      <c r="J6488" s="15">
        <v>2600.94</v>
      </c>
      <c r="K6488" s="16">
        <v>0.26358758999999998</v>
      </c>
      <c r="L6488" s="13" t="s">
        <v>2753</v>
      </c>
    </row>
    <row r="6489" spans="1:12">
      <c r="A6489" s="13" t="s">
        <v>5366</v>
      </c>
      <c r="B6489" s="14">
        <v>45860</v>
      </c>
      <c r="C6489" s="13" t="s">
        <v>21</v>
      </c>
      <c r="D6489" s="13" t="s">
        <v>20</v>
      </c>
      <c r="E6489" s="13" t="s">
        <v>24</v>
      </c>
      <c r="F6489" s="15">
        <v>0</v>
      </c>
      <c r="G6489" s="15">
        <v>0</v>
      </c>
      <c r="H6489" s="15">
        <v>0</v>
      </c>
      <c r="I6489" s="15">
        <v>-400</v>
      </c>
      <c r="J6489" s="15">
        <v>400</v>
      </c>
      <c r="K6489" s="16">
        <v>0</v>
      </c>
      <c r="L6489" s="13" t="s">
        <v>20</v>
      </c>
    </row>
    <row r="6490" spans="1:12" ht="36">
      <c r="A6490" s="13" t="s">
        <v>5145</v>
      </c>
      <c r="B6490" s="14">
        <v>45860</v>
      </c>
      <c r="C6490" s="13" t="s">
        <v>4235</v>
      </c>
      <c r="D6490" s="13" t="s">
        <v>70</v>
      </c>
      <c r="E6490" s="13" t="s">
        <v>24</v>
      </c>
      <c r="F6490" s="15">
        <v>0</v>
      </c>
      <c r="G6490" s="15">
        <v>0</v>
      </c>
      <c r="H6490" s="15">
        <v>0</v>
      </c>
      <c r="I6490" s="15">
        <v>-1780.63</v>
      </c>
      <c r="J6490" s="15">
        <v>1780.63</v>
      </c>
      <c r="K6490" s="16">
        <v>0</v>
      </c>
      <c r="L6490" s="13" t="s">
        <v>239</v>
      </c>
    </row>
    <row r="6491" spans="1:12" ht="24">
      <c r="A6491" s="13" t="s">
        <v>5489</v>
      </c>
      <c r="B6491" s="14">
        <v>45860</v>
      </c>
      <c r="C6491" s="13" t="s">
        <v>270</v>
      </c>
      <c r="D6491" s="13" t="s">
        <v>105</v>
      </c>
      <c r="E6491" s="13" t="s">
        <v>33</v>
      </c>
      <c r="F6491" s="15">
        <v>3054.45</v>
      </c>
      <c r="G6491" s="15">
        <v>0</v>
      </c>
      <c r="H6491" s="15">
        <v>3054.45</v>
      </c>
      <c r="I6491" s="15">
        <v>2279.4899999999998</v>
      </c>
      <c r="J6491" s="15">
        <v>774.96</v>
      </c>
      <c r="K6491" s="16">
        <v>0.25371506999999999</v>
      </c>
      <c r="L6491" s="13" t="s">
        <v>77</v>
      </c>
    </row>
    <row r="6492" spans="1:12" ht="24">
      <c r="A6492" s="13" t="s">
        <v>5175</v>
      </c>
      <c r="B6492" s="14">
        <v>45860</v>
      </c>
      <c r="C6492" s="13" t="s">
        <v>170</v>
      </c>
      <c r="D6492" s="13" t="s">
        <v>81</v>
      </c>
      <c r="E6492" s="13" t="s">
        <v>24</v>
      </c>
      <c r="F6492" s="15">
        <v>0</v>
      </c>
      <c r="G6492" s="15">
        <v>0</v>
      </c>
      <c r="H6492" s="15">
        <v>0</v>
      </c>
      <c r="I6492" s="15">
        <v>250</v>
      </c>
      <c r="J6492" s="15">
        <v>-250</v>
      </c>
      <c r="K6492" s="16">
        <v>0</v>
      </c>
      <c r="L6492" s="13" t="s">
        <v>247</v>
      </c>
    </row>
    <row r="6493" spans="1:12" ht="36">
      <c r="A6493" s="13" t="s">
        <v>5490</v>
      </c>
      <c r="B6493" s="14">
        <v>45860</v>
      </c>
      <c r="C6493" s="13" t="s">
        <v>5491</v>
      </c>
      <c r="D6493" s="13" t="s">
        <v>106</v>
      </c>
      <c r="E6493" s="13" t="s">
        <v>33</v>
      </c>
      <c r="F6493" s="15">
        <v>45269.74</v>
      </c>
      <c r="G6493" s="15">
        <v>0</v>
      </c>
      <c r="H6493" s="15">
        <v>45269.74</v>
      </c>
      <c r="I6493" s="15">
        <v>38407.24</v>
      </c>
      <c r="J6493" s="15">
        <v>6862.5</v>
      </c>
      <c r="K6493" s="16">
        <v>0.15159133</v>
      </c>
      <c r="L6493" s="13" t="s">
        <v>573</v>
      </c>
    </row>
    <row r="6494" spans="1:12" ht="36">
      <c r="A6494" s="13" t="s">
        <v>5492</v>
      </c>
      <c r="B6494" s="14">
        <v>45860</v>
      </c>
      <c r="C6494" s="13" t="s">
        <v>5491</v>
      </c>
      <c r="D6494" s="13" t="s">
        <v>106</v>
      </c>
      <c r="E6494" s="13" t="s">
        <v>33</v>
      </c>
      <c r="F6494" s="15">
        <v>3235</v>
      </c>
      <c r="G6494" s="15">
        <v>0</v>
      </c>
      <c r="H6494" s="15">
        <v>3235</v>
      </c>
      <c r="I6494" s="15">
        <v>0</v>
      </c>
      <c r="J6494" s="15">
        <v>3235</v>
      </c>
      <c r="K6494" s="16">
        <v>1</v>
      </c>
      <c r="L6494" s="13" t="s">
        <v>573</v>
      </c>
    </row>
    <row r="6495" spans="1:12" ht="36">
      <c r="A6495" s="13" t="s">
        <v>5154</v>
      </c>
      <c r="B6495" s="14">
        <v>45860</v>
      </c>
      <c r="C6495" s="13" t="s">
        <v>5155</v>
      </c>
      <c r="D6495" s="13" t="s">
        <v>81</v>
      </c>
      <c r="E6495" s="13" t="s">
        <v>24</v>
      </c>
      <c r="F6495" s="15">
        <v>0</v>
      </c>
      <c r="G6495" s="15">
        <v>-500</v>
      </c>
      <c r="H6495" s="15">
        <v>-500</v>
      </c>
      <c r="I6495" s="15">
        <v>0</v>
      </c>
      <c r="J6495" s="15">
        <v>-500</v>
      </c>
      <c r="K6495" s="16">
        <v>1</v>
      </c>
      <c r="L6495" s="13" t="s">
        <v>1801</v>
      </c>
    </row>
    <row r="6496" spans="1:12">
      <c r="A6496" s="13" t="s">
        <v>5493</v>
      </c>
      <c r="B6496" s="14">
        <v>45860</v>
      </c>
      <c r="C6496" s="13" t="s">
        <v>21</v>
      </c>
      <c r="D6496" s="13" t="s">
        <v>20</v>
      </c>
      <c r="E6496" s="13" t="s">
        <v>24</v>
      </c>
      <c r="F6496" s="15">
        <v>1549.91</v>
      </c>
      <c r="G6496" s="15">
        <v>0</v>
      </c>
      <c r="H6496" s="15">
        <v>1549.91</v>
      </c>
      <c r="I6496" s="15">
        <v>1163.46</v>
      </c>
      <c r="J6496" s="15">
        <v>386.45</v>
      </c>
      <c r="K6496" s="16">
        <v>0.24933706</v>
      </c>
      <c r="L6496" s="13" t="s">
        <v>20</v>
      </c>
    </row>
    <row r="6497" spans="1:12" ht="36">
      <c r="A6497" s="13" t="s">
        <v>5494</v>
      </c>
      <c r="B6497" s="14">
        <v>45860</v>
      </c>
      <c r="C6497" s="13" t="s">
        <v>3887</v>
      </c>
      <c r="D6497" s="13" t="s">
        <v>20</v>
      </c>
      <c r="E6497" s="13" t="s">
        <v>24</v>
      </c>
      <c r="F6497" s="15">
        <v>2421.8000000000002</v>
      </c>
      <c r="G6497" s="15">
        <v>0</v>
      </c>
      <c r="H6497" s="15">
        <v>2421.8000000000002</v>
      </c>
      <c r="I6497" s="15">
        <v>1956.66</v>
      </c>
      <c r="J6497" s="15">
        <v>465.14</v>
      </c>
      <c r="K6497" s="16">
        <v>0.19206375000000001</v>
      </c>
      <c r="L6497" s="13" t="s">
        <v>20</v>
      </c>
    </row>
    <row r="6498" spans="1:12">
      <c r="A6498" s="13" t="s">
        <v>5495</v>
      </c>
      <c r="B6498" s="14">
        <v>45860</v>
      </c>
      <c r="C6498" s="13" t="s">
        <v>21</v>
      </c>
      <c r="D6498" s="13" t="s">
        <v>20</v>
      </c>
      <c r="E6498" s="13" t="s">
        <v>24</v>
      </c>
      <c r="F6498" s="15">
        <v>1549.91</v>
      </c>
      <c r="G6498" s="15">
        <v>0</v>
      </c>
      <c r="H6498" s="15">
        <v>1549.91</v>
      </c>
      <c r="I6498" s="15">
        <v>1163.46</v>
      </c>
      <c r="J6498" s="15">
        <v>386.45</v>
      </c>
      <c r="K6498" s="16">
        <v>0.24933706</v>
      </c>
      <c r="L6498" s="13" t="s">
        <v>20</v>
      </c>
    </row>
    <row r="6499" spans="1:12" ht="36">
      <c r="A6499" s="13" t="s">
        <v>5496</v>
      </c>
      <c r="B6499" s="14">
        <v>45860</v>
      </c>
      <c r="C6499" s="13" t="s">
        <v>89</v>
      </c>
      <c r="D6499" s="13" t="s">
        <v>39</v>
      </c>
      <c r="E6499" s="13" t="s">
        <v>33</v>
      </c>
      <c r="F6499" s="15">
        <v>720</v>
      </c>
      <c r="G6499" s="15">
        <v>0</v>
      </c>
      <c r="H6499" s="15">
        <v>720</v>
      </c>
      <c r="I6499" s="15">
        <v>0</v>
      </c>
      <c r="J6499" s="15">
        <v>720</v>
      </c>
      <c r="K6499" s="16">
        <v>1</v>
      </c>
      <c r="L6499" s="13" t="s">
        <v>117</v>
      </c>
    </row>
    <row r="6500" spans="1:12" ht="36">
      <c r="A6500" s="13" t="s">
        <v>5497</v>
      </c>
      <c r="B6500" s="14">
        <v>45860</v>
      </c>
      <c r="C6500" s="13" t="s">
        <v>3887</v>
      </c>
      <c r="D6500" s="13" t="s">
        <v>20</v>
      </c>
      <c r="E6500" s="13" t="s">
        <v>24</v>
      </c>
      <c r="F6500" s="15">
        <v>1651</v>
      </c>
      <c r="G6500" s="15">
        <v>0</v>
      </c>
      <c r="H6500" s="15">
        <v>1651</v>
      </c>
      <c r="I6500" s="15">
        <v>1266.4000000000001</v>
      </c>
      <c r="J6500" s="15">
        <v>384.6</v>
      </c>
      <c r="K6500" s="16">
        <v>0.23294972999999999</v>
      </c>
      <c r="L6500" s="13" t="s">
        <v>20</v>
      </c>
    </row>
    <row r="6501" spans="1:12" ht="24">
      <c r="A6501" s="13" t="s">
        <v>5498</v>
      </c>
      <c r="B6501" s="14">
        <v>45860</v>
      </c>
      <c r="C6501" s="13" t="s">
        <v>5499</v>
      </c>
      <c r="D6501" s="13" t="s">
        <v>15</v>
      </c>
      <c r="E6501" s="13" t="s">
        <v>18</v>
      </c>
      <c r="F6501" s="15">
        <v>2410</v>
      </c>
      <c r="G6501" s="15">
        <v>0</v>
      </c>
      <c r="H6501" s="15">
        <v>2410</v>
      </c>
      <c r="I6501" s="15">
        <v>985</v>
      </c>
      <c r="J6501" s="15">
        <v>1425</v>
      </c>
      <c r="K6501" s="16">
        <v>0.59128630999999998</v>
      </c>
      <c r="L6501" s="13" t="s">
        <v>1801</v>
      </c>
    </row>
    <row r="6502" spans="1:12" ht="24">
      <c r="A6502" s="13" t="s">
        <v>2133</v>
      </c>
      <c r="B6502" s="14">
        <v>45860</v>
      </c>
      <c r="C6502" s="13" t="s">
        <v>1854</v>
      </c>
      <c r="D6502" s="13" t="s">
        <v>105</v>
      </c>
      <c r="E6502" s="13" t="s">
        <v>33</v>
      </c>
      <c r="F6502" s="15">
        <v>0</v>
      </c>
      <c r="G6502" s="15">
        <v>0</v>
      </c>
      <c r="H6502" s="15">
        <v>0</v>
      </c>
      <c r="I6502" s="15">
        <v>0</v>
      </c>
      <c r="J6502" s="15">
        <v>0</v>
      </c>
      <c r="K6502" s="16">
        <v>0</v>
      </c>
      <c r="L6502" s="13" t="s">
        <v>117</v>
      </c>
    </row>
    <row r="6503" spans="1:12" ht="24">
      <c r="A6503" s="13" t="s">
        <v>3853</v>
      </c>
      <c r="B6503" s="14">
        <v>45860</v>
      </c>
      <c r="C6503" s="13" t="s">
        <v>580</v>
      </c>
      <c r="D6503" s="13" t="s">
        <v>181</v>
      </c>
      <c r="E6503" s="13" t="s">
        <v>18</v>
      </c>
      <c r="F6503" s="15">
        <v>0</v>
      </c>
      <c r="G6503" s="15">
        <v>0</v>
      </c>
      <c r="H6503" s="15">
        <v>0</v>
      </c>
      <c r="I6503" s="15">
        <v>120</v>
      </c>
      <c r="J6503" s="15">
        <v>-120</v>
      </c>
      <c r="K6503" s="16">
        <v>0</v>
      </c>
      <c r="L6503" s="13" t="s">
        <v>581</v>
      </c>
    </row>
    <row r="6504" spans="1:12" ht="36">
      <c r="A6504" s="13" t="s">
        <v>2123</v>
      </c>
      <c r="B6504" s="14">
        <v>45860</v>
      </c>
      <c r="C6504" s="13" t="s">
        <v>2108</v>
      </c>
      <c r="D6504" s="13" t="s">
        <v>59</v>
      </c>
      <c r="E6504" s="13" t="s">
        <v>18</v>
      </c>
      <c r="F6504" s="15">
        <v>0</v>
      </c>
      <c r="G6504" s="15">
        <v>0</v>
      </c>
      <c r="H6504" s="15">
        <v>0</v>
      </c>
      <c r="I6504" s="15">
        <v>-2695.61</v>
      </c>
      <c r="J6504" s="15">
        <v>2695.61</v>
      </c>
      <c r="K6504" s="16">
        <v>0</v>
      </c>
      <c r="L6504" s="13" t="s">
        <v>4201</v>
      </c>
    </row>
    <row r="6505" spans="1:12">
      <c r="A6505" s="13" t="s">
        <v>2470</v>
      </c>
      <c r="B6505" s="14">
        <v>45860</v>
      </c>
      <c r="C6505" s="13" t="s">
        <v>222</v>
      </c>
      <c r="D6505" s="13" t="s">
        <v>81</v>
      </c>
      <c r="E6505" s="13" t="s">
        <v>24</v>
      </c>
      <c r="F6505" s="15">
        <v>0</v>
      </c>
      <c r="G6505" s="15">
        <v>0</v>
      </c>
      <c r="H6505" s="15">
        <v>0</v>
      </c>
      <c r="I6505" s="15">
        <v>0.97</v>
      </c>
      <c r="J6505" s="15">
        <v>-0.97</v>
      </c>
      <c r="K6505" s="16">
        <v>0</v>
      </c>
      <c r="L6505" s="13" t="s">
        <v>237</v>
      </c>
    </row>
    <row r="6506" spans="1:12" ht="36">
      <c r="A6506" s="13" t="s">
        <v>3479</v>
      </c>
      <c r="B6506" s="14">
        <v>45860</v>
      </c>
      <c r="C6506" s="13" t="s">
        <v>2108</v>
      </c>
      <c r="D6506" s="13" t="s">
        <v>59</v>
      </c>
      <c r="E6506" s="13" t="s">
        <v>18</v>
      </c>
      <c r="F6506" s="15">
        <v>0</v>
      </c>
      <c r="G6506" s="15">
        <v>14287</v>
      </c>
      <c r="H6506" s="15">
        <v>14287</v>
      </c>
      <c r="I6506" s="15">
        <v>12851.02</v>
      </c>
      <c r="J6506" s="15">
        <v>1435.98</v>
      </c>
      <c r="K6506" s="16">
        <v>0.10050955</v>
      </c>
      <c r="L6506" s="13" t="s">
        <v>4201</v>
      </c>
    </row>
    <row r="6507" spans="1:12">
      <c r="A6507" s="13" t="s">
        <v>5274</v>
      </c>
      <c r="B6507" s="14">
        <v>45860</v>
      </c>
      <c r="C6507" s="13" t="s">
        <v>5382</v>
      </c>
      <c r="D6507" s="13" t="s">
        <v>68</v>
      </c>
      <c r="E6507" s="13" t="s">
        <v>18</v>
      </c>
      <c r="F6507" s="15">
        <v>0</v>
      </c>
      <c r="G6507" s="15">
        <v>0</v>
      </c>
      <c r="H6507" s="15">
        <v>0</v>
      </c>
      <c r="I6507" s="15">
        <v>-0.37</v>
      </c>
      <c r="J6507" s="15">
        <v>0.37</v>
      </c>
      <c r="K6507" s="16">
        <v>0</v>
      </c>
      <c r="L6507" s="13" t="s">
        <v>181</v>
      </c>
    </row>
    <row r="6508" spans="1:12" ht="24">
      <c r="A6508" s="13" t="s">
        <v>4011</v>
      </c>
      <c r="B6508" s="14">
        <v>45860</v>
      </c>
      <c r="C6508" s="13" t="s">
        <v>355</v>
      </c>
      <c r="D6508" s="13" t="s">
        <v>76</v>
      </c>
      <c r="E6508" s="13" t="s">
        <v>18</v>
      </c>
      <c r="F6508" s="15">
        <v>0</v>
      </c>
      <c r="G6508" s="15">
        <v>0</v>
      </c>
      <c r="H6508" s="15">
        <v>0</v>
      </c>
      <c r="I6508" s="15">
        <v>-159.6</v>
      </c>
      <c r="J6508" s="15">
        <v>159.6</v>
      </c>
      <c r="K6508" s="16">
        <v>0</v>
      </c>
      <c r="L6508" s="13" t="s">
        <v>234</v>
      </c>
    </row>
    <row r="6509" spans="1:12">
      <c r="A6509" s="13" t="s">
        <v>4992</v>
      </c>
      <c r="B6509" s="14">
        <v>45860</v>
      </c>
      <c r="C6509" s="13" t="s">
        <v>1957</v>
      </c>
      <c r="D6509" s="13" t="s">
        <v>59</v>
      </c>
      <c r="E6509" s="13" t="s">
        <v>18</v>
      </c>
      <c r="F6509" s="15">
        <v>0</v>
      </c>
      <c r="G6509" s="15">
        <v>0</v>
      </c>
      <c r="H6509" s="15">
        <v>0</v>
      </c>
      <c r="I6509" s="15">
        <v>10.89</v>
      </c>
      <c r="J6509" s="15">
        <v>-10.89</v>
      </c>
      <c r="K6509" s="16">
        <v>0</v>
      </c>
      <c r="L6509" s="13" t="s">
        <v>93</v>
      </c>
    </row>
    <row r="6510" spans="1:12" ht="24">
      <c r="A6510" s="13" t="s">
        <v>5332</v>
      </c>
      <c r="B6510" s="14">
        <v>45860</v>
      </c>
      <c r="C6510" s="13" t="s">
        <v>21</v>
      </c>
      <c r="D6510" s="13" t="s">
        <v>20</v>
      </c>
      <c r="E6510" s="13" t="s">
        <v>24</v>
      </c>
      <c r="F6510" s="15">
        <v>0</v>
      </c>
      <c r="G6510" s="15">
        <v>0</v>
      </c>
      <c r="H6510" s="15">
        <v>0</v>
      </c>
      <c r="I6510" s="15">
        <v>111.95</v>
      </c>
      <c r="J6510" s="15">
        <v>-111.95</v>
      </c>
      <c r="K6510" s="16">
        <v>0</v>
      </c>
      <c r="L6510" s="13" t="s">
        <v>4071</v>
      </c>
    </row>
    <row r="6511" spans="1:12" ht="36">
      <c r="A6511" s="13" t="s">
        <v>5403</v>
      </c>
      <c r="B6511" s="14">
        <v>45860</v>
      </c>
      <c r="C6511" s="13" t="s">
        <v>202</v>
      </c>
      <c r="D6511" s="13" t="s">
        <v>59</v>
      </c>
      <c r="E6511" s="13" t="s">
        <v>18</v>
      </c>
      <c r="F6511" s="15">
        <v>0</v>
      </c>
      <c r="G6511" s="15">
        <v>0</v>
      </c>
      <c r="H6511" s="15">
        <v>0</v>
      </c>
      <c r="I6511" s="15">
        <v>16.2</v>
      </c>
      <c r="J6511" s="15">
        <v>-16.2</v>
      </c>
      <c r="K6511" s="16">
        <v>0</v>
      </c>
      <c r="L6511" s="13" t="s">
        <v>181</v>
      </c>
    </row>
    <row r="6512" spans="1:12" ht="24">
      <c r="A6512" s="13" t="s">
        <v>5453</v>
      </c>
      <c r="B6512" s="14">
        <v>45860</v>
      </c>
      <c r="C6512" s="13" t="s">
        <v>170</v>
      </c>
      <c r="D6512" s="13" t="s">
        <v>81</v>
      </c>
      <c r="E6512" s="13" t="s">
        <v>24</v>
      </c>
      <c r="F6512" s="15">
        <v>0</v>
      </c>
      <c r="G6512" s="15">
        <v>0</v>
      </c>
      <c r="H6512" s="15">
        <v>0</v>
      </c>
      <c r="I6512" s="15">
        <v>-1.35</v>
      </c>
      <c r="J6512" s="15">
        <v>1.35</v>
      </c>
      <c r="K6512" s="16">
        <v>0</v>
      </c>
      <c r="L6512" s="13" t="s">
        <v>247</v>
      </c>
    </row>
    <row r="6513" spans="1:12" ht="36">
      <c r="A6513" s="13" t="s">
        <v>5500</v>
      </c>
      <c r="B6513" s="14">
        <v>45860</v>
      </c>
      <c r="C6513" s="13" t="s">
        <v>3887</v>
      </c>
      <c r="D6513" s="13" t="s">
        <v>20</v>
      </c>
      <c r="E6513" s="13" t="s">
        <v>24</v>
      </c>
      <c r="F6513" s="15">
        <v>998.02</v>
      </c>
      <c r="G6513" s="15">
        <v>0</v>
      </c>
      <c r="H6513" s="15">
        <v>998.02</v>
      </c>
      <c r="I6513" s="15">
        <v>740.26</v>
      </c>
      <c r="J6513" s="15">
        <v>257.76</v>
      </c>
      <c r="K6513" s="16">
        <v>0.25827137999999999</v>
      </c>
      <c r="L6513" s="13" t="s">
        <v>20</v>
      </c>
    </row>
    <row r="6514" spans="1:12" ht="24">
      <c r="A6514" s="13" t="s">
        <v>5330</v>
      </c>
      <c r="B6514" s="14">
        <v>45861</v>
      </c>
      <c r="C6514" s="13" t="s">
        <v>143</v>
      </c>
      <c r="D6514" s="13" t="s">
        <v>15</v>
      </c>
      <c r="E6514" s="13" t="s">
        <v>18</v>
      </c>
      <c r="F6514" s="15">
        <v>0</v>
      </c>
      <c r="G6514" s="15">
        <v>0</v>
      </c>
      <c r="H6514" s="15">
        <v>0</v>
      </c>
      <c r="I6514" s="15">
        <v>513.14</v>
      </c>
      <c r="J6514" s="15">
        <v>-513.14</v>
      </c>
      <c r="K6514" s="16">
        <v>0</v>
      </c>
      <c r="L6514" s="13" t="s">
        <v>240</v>
      </c>
    </row>
    <row r="6515" spans="1:12" ht="24">
      <c r="A6515" s="13" t="s">
        <v>5434</v>
      </c>
      <c r="B6515" s="14">
        <v>45861</v>
      </c>
      <c r="C6515" s="13" t="s">
        <v>1539</v>
      </c>
      <c r="D6515" s="13" t="s">
        <v>45</v>
      </c>
      <c r="E6515" s="13" t="s">
        <v>24</v>
      </c>
      <c r="F6515" s="15">
        <v>0</v>
      </c>
      <c r="G6515" s="15">
        <v>0</v>
      </c>
      <c r="H6515" s="15">
        <v>0</v>
      </c>
      <c r="I6515" s="15">
        <v>-2632.47</v>
      </c>
      <c r="J6515" s="15">
        <v>2632.47</v>
      </c>
      <c r="K6515" s="16">
        <v>0</v>
      </c>
      <c r="L6515" s="13" t="s">
        <v>241</v>
      </c>
    </row>
    <row r="6516" spans="1:12" ht="24">
      <c r="A6516" s="13" t="s">
        <v>5501</v>
      </c>
      <c r="B6516" s="14">
        <v>45861</v>
      </c>
      <c r="C6516" s="13" t="s">
        <v>170</v>
      </c>
      <c r="D6516" s="13" t="s">
        <v>169</v>
      </c>
      <c r="E6516" s="13" t="s">
        <v>24</v>
      </c>
      <c r="F6516" s="15">
        <v>0</v>
      </c>
      <c r="G6516" s="15">
        <v>0</v>
      </c>
      <c r="H6516" s="15">
        <v>0</v>
      </c>
      <c r="I6516" s="15">
        <v>105.89</v>
      </c>
      <c r="J6516" s="15">
        <v>-105.89</v>
      </c>
      <c r="K6516" s="16">
        <v>0</v>
      </c>
      <c r="L6516" s="13" t="s">
        <v>247</v>
      </c>
    </row>
    <row r="6517" spans="1:12" ht="36">
      <c r="A6517" s="13" t="s">
        <v>5487</v>
      </c>
      <c r="B6517" s="14">
        <v>45861</v>
      </c>
      <c r="C6517" s="13" t="s">
        <v>5292</v>
      </c>
      <c r="D6517" s="13" t="s">
        <v>70</v>
      </c>
      <c r="E6517" s="13" t="s">
        <v>24</v>
      </c>
      <c r="F6517" s="15">
        <v>0</v>
      </c>
      <c r="G6517" s="15">
        <v>0</v>
      </c>
      <c r="H6517" s="15">
        <v>0</v>
      </c>
      <c r="I6517" s="15">
        <v>-4.68</v>
      </c>
      <c r="J6517" s="15">
        <v>4.68</v>
      </c>
      <c r="K6517" s="16">
        <v>0</v>
      </c>
      <c r="L6517" s="13" t="s">
        <v>239</v>
      </c>
    </row>
    <row r="6518" spans="1:12">
      <c r="A6518" s="13" t="s">
        <v>5446</v>
      </c>
      <c r="B6518" s="14">
        <v>45861</v>
      </c>
      <c r="C6518" s="13" t="s">
        <v>221</v>
      </c>
      <c r="D6518" s="13" t="s">
        <v>45</v>
      </c>
      <c r="E6518" s="13" t="s">
        <v>24</v>
      </c>
      <c r="F6518" s="15">
        <v>0</v>
      </c>
      <c r="G6518" s="15">
        <v>0</v>
      </c>
      <c r="H6518" s="15">
        <v>0</v>
      </c>
      <c r="I6518" s="15">
        <v>-52.65</v>
      </c>
      <c r="J6518" s="15">
        <v>52.65</v>
      </c>
      <c r="K6518" s="16">
        <v>0</v>
      </c>
      <c r="L6518" s="13" t="s">
        <v>241</v>
      </c>
    </row>
    <row r="6519" spans="1:12" ht="36">
      <c r="A6519" s="13" t="s">
        <v>2123</v>
      </c>
      <c r="B6519" s="14">
        <v>45861</v>
      </c>
      <c r="C6519" s="13" t="s">
        <v>2108</v>
      </c>
      <c r="D6519" s="13" t="s">
        <v>59</v>
      </c>
      <c r="E6519" s="13" t="s">
        <v>18</v>
      </c>
      <c r="F6519" s="15">
        <v>0</v>
      </c>
      <c r="G6519" s="15">
        <v>0</v>
      </c>
      <c r="H6519" s="15">
        <v>0</v>
      </c>
      <c r="I6519" s="15">
        <v>186</v>
      </c>
      <c r="J6519" s="15">
        <v>-186</v>
      </c>
      <c r="K6519" s="16">
        <v>0</v>
      </c>
      <c r="L6519" s="13" t="s">
        <v>4201</v>
      </c>
    </row>
    <row r="6520" spans="1:12">
      <c r="A6520" s="13" t="s">
        <v>5211</v>
      </c>
      <c r="B6520" s="14">
        <v>45861</v>
      </c>
      <c r="C6520" s="13" t="s">
        <v>221</v>
      </c>
      <c r="D6520" s="13" t="s">
        <v>45</v>
      </c>
      <c r="E6520" s="13" t="s">
        <v>24</v>
      </c>
      <c r="F6520" s="15">
        <v>0</v>
      </c>
      <c r="G6520" s="15">
        <v>0</v>
      </c>
      <c r="H6520" s="15">
        <v>0</v>
      </c>
      <c r="I6520" s="15">
        <v>52.65</v>
      </c>
      <c r="J6520" s="15">
        <v>-52.65</v>
      </c>
      <c r="K6520" s="16">
        <v>0</v>
      </c>
      <c r="L6520" s="13" t="s">
        <v>241</v>
      </c>
    </row>
    <row r="6521" spans="1:12" ht="24">
      <c r="A6521" s="13" t="s">
        <v>4240</v>
      </c>
      <c r="B6521" s="14">
        <v>45861</v>
      </c>
      <c r="C6521" s="13" t="s">
        <v>3357</v>
      </c>
      <c r="D6521" s="13" t="s">
        <v>45</v>
      </c>
      <c r="E6521" s="13" t="s">
        <v>24</v>
      </c>
      <c r="F6521" s="15">
        <v>0</v>
      </c>
      <c r="G6521" s="15">
        <v>1925</v>
      </c>
      <c r="H6521" s="15">
        <v>1925</v>
      </c>
      <c r="I6521" s="15">
        <v>1500.03</v>
      </c>
      <c r="J6521" s="15">
        <v>424.97</v>
      </c>
      <c r="K6521" s="16">
        <v>0.22076364000000001</v>
      </c>
      <c r="L6521" s="13" t="s">
        <v>2173</v>
      </c>
    </row>
    <row r="6522" spans="1:12" ht="36">
      <c r="A6522" s="13" t="s">
        <v>2579</v>
      </c>
      <c r="B6522" s="14">
        <v>45861</v>
      </c>
      <c r="C6522" s="13" t="s">
        <v>2560</v>
      </c>
      <c r="D6522" s="13" t="s">
        <v>371</v>
      </c>
      <c r="E6522" s="13" t="s">
        <v>18</v>
      </c>
      <c r="F6522" s="15">
        <v>0</v>
      </c>
      <c r="G6522" s="15">
        <v>0</v>
      </c>
      <c r="H6522" s="15">
        <v>0</v>
      </c>
      <c r="I6522" s="15">
        <v>-494.13</v>
      </c>
      <c r="J6522" s="15">
        <v>494.13</v>
      </c>
      <c r="K6522" s="16">
        <v>0</v>
      </c>
      <c r="L6522" s="13" t="s">
        <v>2166</v>
      </c>
    </row>
    <row r="6523" spans="1:12" ht="24">
      <c r="A6523" s="13" t="s">
        <v>5345</v>
      </c>
      <c r="B6523" s="14">
        <v>45861</v>
      </c>
      <c r="C6523" s="13" t="s">
        <v>119</v>
      </c>
      <c r="D6523" s="13" t="s">
        <v>70</v>
      </c>
      <c r="E6523" s="13" t="s">
        <v>24</v>
      </c>
      <c r="F6523" s="15">
        <v>0</v>
      </c>
      <c r="G6523" s="15">
        <v>-1993.2</v>
      </c>
      <c r="H6523" s="15">
        <v>-1993.2</v>
      </c>
      <c r="I6523" s="15">
        <v>13230</v>
      </c>
      <c r="J6523" s="15">
        <v>-15223.2</v>
      </c>
      <c r="K6523" s="16">
        <v>7.6375677299999998</v>
      </c>
      <c r="L6523" s="13" t="s">
        <v>239</v>
      </c>
    </row>
    <row r="6524" spans="1:12" ht="36">
      <c r="A6524" s="13" t="s">
        <v>4872</v>
      </c>
      <c r="B6524" s="14">
        <v>45861</v>
      </c>
      <c r="C6524" s="13" t="s">
        <v>121</v>
      </c>
      <c r="D6524" s="13" t="s">
        <v>120</v>
      </c>
      <c r="E6524" s="13" t="s">
        <v>24</v>
      </c>
      <c r="F6524" s="15">
        <v>0</v>
      </c>
      <c r="G6524" s="15">
        <v>0</v>
      </c>
      <c r="H6524" s="15">
        <v>0</v>
      </c>
      <c r="I6524" s="15">
        <v>8</v>
      </c>
      <c r="J6524" s="15">
        <v>-8</v>
      </c>
      <c r="K6524" s="16">
        <v>0</v>
      </c>
      <c r="L6524" s="13" t="s">
        <v>2753</v>
      </c>
    </row>
    <row r="6525" spans="1:12" ht="36">
      <c r="A6525" s="13" t="s">
        <v>5490</v>
      </c>
      <c r="B6525" s="14">
        <v>45861</v>
      </c>
      <c r="C6525" s="13" t="s">
        <v>5491</v>
      </c>
      <c r="D6525" s="13" t="s">
        <v>106</v>
      </c>
      <c r="E6525" s="13" t="s">
        <v>33</v>
      </c>
      <c r="F6525" s="15">
        <v>0</v>
      </c>
      <c r="G6525" s="15">
        <v>0</v>
      </c>
      <c r="H6525" s="15">
        <v>0</v>
      </c>
      <c r="I6525" s="15">
        <v>-244.79</v>
      </c>
      <c r="J6525" s="15">
        <v>244.79</v>
      </c>
      <c r="K6525" s="16">
        <v>0</v>
      </c>
      <c r="L6525" s="13" t="s">
        <v>573</v>
      </c>
    </row>
    <row r="6526" spans="1:12" ht="24">
      <c r="A6526" s="13" t="s">
        <v>5502</v>
      </c>
      <c r="B6526" s="14">
        <v>45861</v>
      </c>
      <c r="C6526" s="13" t="s">
        <v>71</v>
      </c>
      <c r="D6526" s="13" t="s">
        <v>70</v>
      </c>
      <c r="E6526" s="13" t="s">
        <v>24</v>
      </c>
      <c r="F6526" s="15">
        <v>31.15</v>
      </c>
      <c r="G6526" s="15">
        <v>0</v>
      </c>
      <c r="H6526" s="15">
        <v>31.15</v>
      </c>
      <c r="I6526" s="15">
        <v>0</v>
      </c>
      <c r="J6526" s="15">
        <v>31.15</v>
      </c>
      <c r="K6526" s="16">
        <v>1</v>
      </c>
      <c r="L6526" s="13" t="s">
        <v>243</v>
      </c>
    </row>
    <row r="6527" spans="1:12" ht="24">
      <c r="A6527" s="13" t="s">
        <v>5452</v>
      </c>
      <c r="B6527" s="14">
        <v>45861</v>
      </c>
      <c r="C6527" s="13" t="s">
        <v>3186</v>
      </c>
      <c r="D6527" s="13" t="s">
        <v>45</v>
      </c>
      <c r="E6527" s="13" t="s">
        <v>24</v>
      </c>
      <c r="F6527" s="15">
        <v>0</v>
      </c>
      <c r="G6527" s="15">
        <v>0</v>
      </c>
      <c r="H6527" s="15">
        <v>0</v>
      </c>
      <c r="I6527" s="15">
        <v>43.92</v>
      </c>
      <c r="J6527" s="15">
        <v>-43.92</v>
      </c>
      <c r="K6527" s="16">
        <v>0</v>
      </c>
      <c r="L6527" s="13" t="s">
        <v>241</v>
      </c>
    </row>
    <row r="6528" spans="1:12" ht="24">
      <c r="A6528" s="13" t="s">
        <v>5503</v>
      </c>
      <c r="B6528" s="14">
        <v>45861</v>
      </c>
      <c r="C6528" s="13" t="s">
        <v>119</v>
      </c>
      <c r="D6528" s="13" t="s">
        <v>244</v>
      </c>
      <c r="E6528" s="13" t="s">
        <v>24</v>
      </c>
      <c r="F6528" s="15">
        <v>9360</v>
      </c>
      <c r="G6528" s="15">
        <v>0</v>
      </c>
      <c r="H6528" s="15">
        <v>9360</v>
      </c>
      <c r="I6528" s="15">
        <v>6983.7</v>
      </c>
      <c r="J6528" s="15">
        <v>2376.3000000000002</v>
      </c>
      <c r="K6528" s="16">
        <v>0.25387820999999999</v>
      </c>
      <c r="L6528" s="13" t="s">
        <v>5504</v>
      </c>
    </row>
    <row r="6529" spans="1:12" ht="36">
      <c r="A6529" s="13" t="s">
        <v>5505</v>
      </c>
      <c r="B6529" s="14">
        <v>45861</v>
      </c>
      <c r="C6529" s="13" t="s">
        <v>3887</v>
      </c>
      <c r="D6529" s="13" t="s">
        <v>20</v>
      </c>
      <c r="E6529" s="13" t="s">
        <v>24</v>
      </c>
      <c r="F6529" s="15">
        <v>1651</v>
      </c>
      <c r="G6529" s="15">
        <v>0</v>
      </c>
      <c r="H6529" s="15">
        <v>1651</v>
      </c>
      <c r="I6529" s="15">
        <v>1244.4000000000001</v>
      </c>
      <c r="J6529" s="15">
        <v>406.6</v>
      </c>
      <c r="K6529" s="16">
        <v>0.24627498</v>
      </c>
      <c r="L6529" s="13" t="s">
        <v>20</v>
      </c>
    </row>
    <row r="6530" spans="1:12">
      <c r="A6530" s="13" t="s">
        <v>5506</v>
      </c>
      <c r="B6530" s="14">
        <v>45861</v>
      </c>
      <c r="C6530" s="13" t="s">
        <v>21</v>
      </c>
      <c r="D6530" s="13" t="s">
        <v>20</v>
      </c>
      <c r="E6530" s="13" t="s">
        <v>24</v>
      </c>
      <c r="F6530" s="15">
        <v>0</v>
      </c>
      <c r="G6530" s="15">
        <v>0</v>
      </c>
      <c r="H6530" s="15">
        <v>0</v>
      </c>
      <c r="I6530" s="15">
        <v>5810</v>
      </c>
      <c r="J6530" s="15">
        <v>-5810</v>
      </c>
      <c r="K6530" s="16">
        <v>0</v>
      </c>
      <c r="L6530" s="13" t="s">
        <v>20</v>
      </c>
    </row>
    <row r="6531" spans="1:12" ht="24">
      <c r="A6531" s="13" t="s">
        <v>5507</v>
      </c>
      <c r="B6531" s="14">
        <v>45861</v>
      </c>
      <c r="C6531" s="13" t="s">
        <v>5385</v>
      </c>
      <c r="D6531" s="13" t="s">
        <v>371</v>
      </c>
      <c r="E6531" s="13" t="s">
        <v>33</v>
      </c>
      <c r="F6531" s="15">
        <v>8636.86</v>
      </c>
      <c r="G6531" s="15">
        <v>0</v>
      </c>
      <c r="H6531" s="15">
        <v>8636.86</v>
      </c>
      <c r="I6531" s="15">
        <v>6327.09</v>
      </c>
      <c r="J6531" s="15">
        <v>2309.77</v>
      </c>
      <c r="K6531" s="16">
        <v>0.26743168</v>
      </c>
      <c r="L6531" s="13" t="s">
        <v>237</v>
      </c>
    </row>
    <row r="6532" spans="1:12" ht="36">
      <c r="A6532" s="13" t="s">
        <v>5508</v>
      </c>
      <c r="B6532" s="14">
        <v>45861</v>
      </c>
      <c r="C6532" s="13" t="s">
        <v>3887</v>
      </c>
      <c r="D6532" s="13" t="s">
        <v>20</v>
      </c>
      <c r="E6532" s="13" t="s">
        <v>24</v>
      </c>
      <c r="F6532" s="15">
        <v>1514.18</v>
      </c>
      <c r="G6532" s="15">
        <v>0</v>
      </c>
      <c r="H6532" s="15">
        <v>1514.18</v>
      </c>
      <c r="I6532" s="15">
        <v>1144</v>
      </c>
      <c r="J6532" s="15">
        <v>370.18</v>
      </c>
      <c r="K6532" s="16">
        <v>0.24447556000000001</v>
      </c>
      <c r="L6532" s="13" t="s">
        <v>20</v>
      </c>
    </row>
    <row r="6533" spans="1:12" ht="36">
      <c r="A6533" s="13" t="s">
        <v>5509</v>
      </c>
      <c r="B6533" s="14">
        <v>45861</v>
      </c>
      <c r="C6533" s="13" t="s">
        <v>3887</v>
      </c>
      <c r="D6533" s="13" t="s">
        <v>20</v>
      </c>
      <c r="E6533" s="13" t="s">
        <v>24</v>
      </c>
      <c r="F6533" s="15">
        <v>1514.18</v>
      </c>
      <c r="G6533" s="15">
        <v>0</v>
      </c>
      <c r="H6533" s="15">
        <v>1514.18</v>
      </c>
      <c r="I6533" s="15">
        <v>1169</v>
      </c>
      <c r="J6533" s="15">
        <v>345.18</v>
      </c>
      <c r="K6533" s="16">
        <v>0.22796496999999999</v>
      </c>
      <c r="L6533" s="13" t="s">
        <v>20</v>
      </c>
    </row>
    <row r="6534" spans="1:12" ht="36">
      <c r="A6534" s="13" t="s">
        <v>5510</v>
      </c>
      <c r="B6534" s="14">
        <v>45861</v>
      </c>
      <c r="C6534" s="13" t="s">
        <v>3887</v>
      </c>
      <c r="D6534" s="13" t="s">
        <v>20</v>
      </c>
      <c r="E6534" s="13" t="s">
        <v>24</v>
      </c>
      <c r="F6534" s="15">
        <v>1267.0999999999999</v>
      </c>
      <c r="G6534" s="15">
        <v>0</v>
      </c>
      <c r="H6534" s="15">
        <v>1267.0999999999999</v>
      </c>
      <c r="I6534" s="15">
        <v>977.98</v>
      </c>
      <c r="J6534" s="15">
        <v>289.12</v>
      </c>
      <c r="K6534" s="16">
        <v>0.22817456999999999</v>
      </c>
      <c r="L6534" s="13" t="s">
        <v>20</v>
      </c>
    </row>
    <row r="6535" spans="1:12" ht="36">
      <c r="A6535" s="13" t="s">
        <v>5511</v>
      </c>
      <c r="B6535" s="14">
        <v>45861</v>
      </c>
      <c r="C6535" s="13" t="s">
        <v>3887</v>
      </c>
      <c r="D6535" s="13" t="s">
        <v>20</v>
      </c>
      <c r="E6535" s="13" t="s">
        <v>24</v>
      </c>
      <c r="F6535" s="15">
        <v>1514.18</v>
      </c>
      <c r="G6535" s="15">
        <v>0</v>
      </c>
      <c r="H6535" s="15">
        <v>1514.18</v>
      </c>
      <c r="I6535" s="15">
        <v>1086</v>
      </c>
      <c r="J6535" s="15">
        <v>428.18</v>
      </c>
      <c r="K6535" s="16">
        <v>0.28278012000000002</v>
      </c>
      <c r="L6535" s="13" t="s">
        <v>20</v>
      </c>
    </row>
    <row r="6536" spans="1:12">
      <c r="A6536" s="13" t="s">
        <v>399</v>
      </c>
      <c r="B6536" s="14">
        <v>45861</v>
      </c>
      <c r="C6536" s="13" t="s">
        <v>161</v>
      </c>
      <c r="D6536" s="13" t="s">
        <v>45</v>
      </c>
      <c r="E6536" s="13" t="s">
        <v>24</v>
      </c>
      <c r="F6536" s="15">
        <v>0</v>
      </c>
      <c r="G6536" s="15">
        <v>-1166.94</v>
      </c>
      <c r="H6536" s="15">
        <v>-1166.94</v>
      </c>
      <c r="I6536" s="15">
        <v>0</v>
      </c>
      <c r="J6536" s="15">
        <v>-1166.94</v>
      </c>
      <c r="K6536" s="16">
        <v>1</v>
      </c>
      <c r="L6536" s="13" t="s">
        <v>241</v>
      </c>
    </row>
    <row r="6537" spans="1:12" ht="24">
      <c r="A6537" s="13" t="s">
        <v>2021</v>
      </c>
      <c r="B6537" s="14">
        <v>45861</v>
      </c>
      <c r="C6537" s="13" t="s">
        <v>524</v>
      </c>
      <c r="D6537" s="13" t="s">
        <v>106</v>
      </c>
      <c r="E6537" s="13" t="s">
        <v>33</v>
      </c>
      <c r="F6537" s="15">
        <v>0</v>
      </c>
      <c r="G6537" s="15">
        <v>0</v>
      </c>
      <c r="H6537" s="15">
        <v>0</v>
      </c>
      <c r="I6537" s="15">
        <v>2775</v>
      </c>
      <c r="J6537" s="15">
        <v>-2775</v>
      </c>
      <c r="K6537" s="16">
        <v>0</v>
      </c>
      <c r="L6537" s="13" t="s">
        <v>77</v>
      </c>
    </row>
    <row r="6538" spans="1:12" ht="36">
      <c r="A6538" s="13" t="s">
        <v>2860</v>
      </c>
      <c r="B6538" s="14">
        <v>45861</v>
      </c>
      <c r="C6538" s="13" t="s">
        <v>135</v>
      </c>
      <c r="D6538" s="13" t="s">
        <v>106</v>
      </c>
      <c r="E6538" s="13" t="s">
        <v>33</v>
      </c>
      <c r="F6538" s="15">
        <v>0</v>
      </c>
      <c r="G6538" s="15">
        <v>0</v>
      </c>
      <c r="H6538" s="15">
        <v>0</v>
      </c>
      <c r="I6538" s="15">
        <v>300</v>
      </c>
      <c r="J6538" s="15">
        <v>-300</v>
      </c>
      <c r="K6538" s="16">
        <v>0</v>
      </c>
      <c r="L6538" s="13" t="s">
        <v>77</v>
      </c>
    </row>
    <row r="6539" spans="1:12" ht="36">
      <c r="A6539" s="13" t="s">
        <v>591</v>
      </c>
      <c r="B6539" s="14">
        <v>45861</v>
      </c>
      <c r="C6539" s="13" t="s">
        <v>592</v>
      </c>
      <c r="D6539" s="13" t="s">
        <v>106</v>
      </c>
      <c r="E6539" s="13" t="s">
        <v>33</v>
      </c>
      <c r="F6539" s="15">
        <v>0</v>
      </c>
      <c r="G6539" s="15">
        <v>0</v>
      </c>
      <c r="H6539" s="15">
        <v>0</v>
      </c>
      <c r="I6539" s="15">
        <v>4217.5</v>
      </c>
      <c r="J6539" s="15">
        <v>-4217.5</v>
      </c>
      <c r="K6539" s="16">
        <v>0</v>
      </c>
      <c r="L6539" s="13" t="s">
        <v>142</v>
      </c>
    </row>
    <row r="6540" spans="1:12" ht="24">
      <c r="A6540" s="13" t="s">
        <v>482</v>
      </c>
      <c r="B6540" s="14">
        <v>45861</v>
      </c>
      <c r="C6540" s="13" t="s">
        <v>273</v>
      </c>
      <c r="D6540" s="13" t="s">
        <v>76</v>
      </c>
      <c r="E6540" s="13" t="s">
        <v>18</v>
      </c>
      <c r="F6540" s="15">
        <v>0</v>
      </c>
      <c r="G6540" s="15">
        <v>0</v>
      </c>
      <c r="H6540" s="15">
        <v>0</v>
      </c>
      <c r="I6540" s="15">
        <v>1200</v>
      </c>
      <c r="J6540" s="15">
        <v>-1200</v>
      </c>
      <c r="K6540" s="16">
        <v>0</v>
      </c>
      <c r="L6540" s="13" t="s">
        <v>4201</v>
      </c>
    </row>
    <row r="6541" spans="1:12" ht="24">
      <c r="A6541" s="13" t="s">
        <v>675</v>
      </c>
      <c r="B6541" s="14">
        <v>45861</v>
      </c>
      <c r="C6541" s="13" t="s">
        <v>676</v>
      </c>
      <c r="D6541" s="13" t="s">
        <v>106</v>
      </c>
      <c r="E6541" s="13" t="s">
        <v>33</v>
      </c>
      <c r="F6541" s="15">
        <v>0</v>
      </c>
      <c r="G6541" s="15">
        <v>0</v>
      </c>
      <c r="H6541" s="15">
        <v>0</v>
      </c>
      <c r="I6541" s="15">
        <v>75</v>
      </c>
      <c r="J6541" s="15">
        <v>-75</v>
      </c>
      <c r="K6541" s="16">
        <v>0</v>
      </c>
      <c r="L6541" s="13" t="s">
        <v>573</v>
      </c>
    </row>
    <row r="6542" spans="1:12" ht="24">
      <c r="A6542" s="13" t="s">
        <v>2036</v>
      </c>
      <c r="B6542" s="14">
        <v>45861</v>
      </c>
      <c r="C6542" s="13" t="s">
        <v>355</v>
      </c>
      <c r="D6542" s="13" t="s">
        <v>76</v>
      </c>
      <c r="E6542" s="13" t="s">
        <v>18</v>
      </c>
      <c r="F6542" s="15">
        <v>0</v>
      </c>
      <c r="G6542" s="15">
        <v>0</v>
      </c>
      <c r="H6542" s="15">
        <v>0</v>
      </c>
      <c r="I6542" s="15">
        <v>5250</v>
      </c>
      <c r="J6542" s="15">
        <v>-5250</v>
      </c>
      <c r="K6542" s="16">
        <v>0</v>
      </c>
      <c r="L6542" s="13" t="s">
        <v>234</v>
      </c>
    </row>
    <row r="6543" spans="1:12">
      <c r="A6543" s="13" t="s">
        <v>3551</v>
      </c>
      <c r="B6543" s="14">
        <v>45861</v>
      </c>
      <c r="C6543" s="13" t="s">
        <v>3363</v>
      </c>
      <c r="D6543" s="13" t="s">
        <v>59</v>
      </c>
      <c r="E6543" s="13" t="s">
        <v>18</v>
      </c>
      <c r="F6543" s="15">
        <v>0</v>
      </c>
      <c r="G6543" s="15">
        <v>0</v>
      </c>
      <c r="H6543" s="15">
        <v>0</v>
      </c>
      <c r="I6543" s="15">
        <v>150</v>
      </c>
      <c r="J6543" s="15">
        <v>-150</v>
      </c>
      <c r="K6543" s="16">
        <v>0</v>
      </c>
      <c r="L6543" s="13" t="s">
        <v>93</v>
      </c>
    </row>
    <row r="6544" spans="1:12" ht="36">
      <c r="A6544" s="13" t="s">
        <v>2351</v>
      </c>
      <c r="B6544" s="14">
        <v>45861</v>
      </c>
      <c r="C6544" s="13" t="s">
        <v>473</v>
      </c>
      <c r="D6544" s="13" t="s">
        <v>45</v>
      </c>
      <c r="E6544" s="13" t="s">
        <v>33</v>
      </c>
      <c r="F6544" s="15">
        <v>0</v>
      </c>
      <c r="G6544" s="15">
        <v>0</v>
      </c>
      <c r="H6544" s="15">
        <v>0</v>
      </c>
      <c r="I6544" s="15">
        <v>600</v>
      </c>
      <c r="J6544" s="15">
        <v>-600</v>
      </c>
      <c r="K6544" s="16">
        <v>0</v>
      </c>
      <c r="L6544" s="13" t="s">
        <v>77</v>
      </c>
    </row>
    <row r="6545" spans="1:12" ht="24">
      <c r="A6545" s="13" t="s">
        <v>5165</v>
      </c>
      <c r="B6545" s="14">
        <v>45861</v>
      </c>
      <c r="C6545" s="13" t="s">
        <v>5166</v>
      </c>
      <c r="D6545" s="13" t="s">
        <v>15</v>
      </c>
      <c r="E6545" s="13" t="s">
        <v>18</v>
      </c>
      <c r="F6545" s="15">
        <v>0</v>
      </c>
      <c r="G6545" s="15">
        <v>0</v>
      </c>
      <c r="H6545" s="15">
        <v>0</v>
      </c>
      <c r="I6545" s="15">
        <v>1190</v>
      </c>
      <c r="J6545" s="15">
        <v>-1190</v>
      </c>
      <c r="K6545" s="16">
        <v>0</v>
      </c>
      <c r="L6545" s="13" t="s">
        <v>581</v>
      </c>
    </row>
    <row r="6546" spans="1:12">
      <c r="A6546" s="13" t="s">
        <v>3594</v>
      </c>
      <c r="B6546" s="14">
        <v>45861</v>
      </c>
      <c r="C6546" s="13" t="s">
        <v>1529</v>
      </c>
      <c r="D6546" s="13" t="s">
        <v>76</v>
      </c>
      <c r="E6546" s="13" t="s">
        <v>18</v>
      </c>
      <c r="F6546" s="15">
        <v>0</v>
      </c>
      <c r="G6546" s="15">
        <v>0</v>
      </c>
      <c r="H6546" s="15">
        <v>0</v>
      </c>
      <c r="I6546" s="15">
        <v>2312.5</v>
      </c>
      <c r="J6546" s="15">
        <v>-2312.5</v>
      </c>
      <c r="K6546" s="16">
        <v>0</v>
      </c>
      <c r="L6546" s="13" t="s">
        <v>238</v>
      </c>
    </row>
    <row r="6547" spans="1:12" ht="36">
      <c r="A6547" s="13" t="s">
        <v>684</v>
      </c>
      <c r="B6547" s="14">
        <v>45861</v>
      </c>
      <c r="C6547" s="13" t="s">
        <v>592</v>
      </c>
      <c r="D6547" s="13" t="s">
        <v>106</v>
      </c>
      <c r="E6547" s="13" t="s">
        <v>33</v>
      </c>
      <c r="F6547" s="15">
        <v>0</v>
      </c>
      <c r="G6547" s="15">
        <v>0</v>
      </c>
      <c r="H6547" s="15">
        <v>0</v>
      </c>
      <c r="I6547" s="15">
        <v>375</v>
      </c>
      <c r="J6547" s="15">
        <v>-375</v>
      </c>
      <c r="K6547" s="16">
        <v>0</v>
      </c>
      <c r="L6547" s="13" t="s">
        <v>142</v>
      </c>
    </row>
    <row r="6548" spans="1:12" ht="24">
      <c r="A6548" s="13" t="s">
        <v>4093</v>
      </c>
      <c r="B6548" s="14">
        <v>45861</v>
      </c>
      <c r="C6548" s="13" t="s">
        <v>4094</v>
      </c>
      <c r="D6548" s="13" t="s">
        <v>106</v>
      </c>
      <c r="E6548" s="13" t="s">
        <v>33</v>
      </c>
      <c r="F6548" s="15">
        <v>0</v>
      </c>
      <c r="G6548" s="15">
        <v>0</v>
      </c>
      <c r="H6548" s="15">
        <v>0</v>
      </c>
      <c r="I6548" s="15">
        <v>1362.5</v>
      </c>
      <c r="J6548" s="15">
        <v>-1362.5</v>
      </c>
      <c r="K6548" s="16">
        <v>0</v>
      </c>
      <c r="L6548" s="13" t="s">
        <v>142</v>
      </c>
    </row>
    <row r="6549" spans="1:12" ht="24">
      <c r="A6549" s="13" t="s">
        <v>5471</v>
      </c>
      <c r="B6549" s="14">
        <v>45861</v>
      </c>
      <c r="C6549" s="13" t="s">
        <v>180</v>
      </c>
      <c r="D6549" s="13" t="s">
        <v>30</v>
      </c>
      <c r="E6549" s="13" t="s">
        <v>33</v>
      </c>
      <c r="F6549" s="15">
        <v>0</v>
      </c>
      <c r="G6549" s="15">
        <v>0</v>
      </c>
      <c r="H6549" s="15">
        <v>0</v>
      </c>
      <c r="I6549" s="15">
        <v>-67.83</v>
      </c>
      <c r="J6549" s="15">
        <v>67.83</v>
      </c>
      <c r="K6549" s="16">
        <v>0</v>
      </c>
      <c r="L6549" s="13" t="s">
        <v>142</v>
      </c>
    </row>
    <row r="6550" spans="1:12" ht="36">
      <c r="A6550" s="13" t="s">
        <v>3591</v>
      </c>
      <c r="B6550" s="14">
        <v>45861</v>
      </c>
      <c r="C6550" s="13" t="s">
        <v>1927</v>
      </c>
      <c r="D6550" s="13" t="s">
        <v>76</v>
      </c>
      <c r="E6550" s="13" t="s">
        <v>18</v>
      </c>
      <c r="F6550" s="15">
        <v>0</v>
      </c>
      <c r="G6550" s="15">
        <v>0</v>
      </c>
      <c r="H6550" s="15">
        <v>0</v>
      </c>
      <c r="I6550" s="15">
        <v>762.5</v>
      </c>
      <c r="J6550" s="15">
        <v>-762.5</v>
      </c>
      <c r="K6550" s="16">
        <v>0</v>
      </c>
      <c r="L6550" s="13" t="s">
        <v>1928</v>
      </c>
    </row>
    <row r="6551" spans="1:12" ht="36">
      <c r="A6551" s="13" t="s">
        <v>4106</v>
      </c>
      <c r="B6551" s="14">
        <v>45861</v>
      </c>
      <c r="C6551" s="13" t="s">
        <v>4107</v>
      </c>
      <c r="D6551" s="13" t="s">
        <v>30</v>
      </c>
      <c r="E6551" s="13" t="s">
        <v>33</v>
      </c>
      <c r="F6551" s="15">
        <v>0</v>
      </c>
      <c r="G6551" s="15">
        <v>0</v>
      </c>
      <c r="H6551" s="15">
        <v>0</v>
      </c>
      <c r="I6551" s="15">
        <v>15.07</v>
      </c>
      <c r="J6551" s="15">
        <v>-15.07</v>
      </c>
      <c r="K6551" s="16">
        <v>0</v>
      </c>
      <c r="L6551" s="13" t="s">
        <v>77</v>
      </c>
    </row>
    <row r="6552" spans="1:12" ht="36">
      <c r="A6552" s="13" t="s">
        <v>3372</v>
      </c>
      <c r="B6552" s="14">
        <v>45861</v>
      </c>
      <c r="C6552" s="13" t="s">
        <v>592</v>
      </c>
      <c r="D6552" s="13" t="s">
        <v>106</v>
      </c>
      <c r="E6552" s="13" t="s">
        <v>33</v>
      </c>
      <c r="F6552" s="15">
        <v>0</v>
      </c>
      <c r="G6552" s="15">
        <v>0</v>
      </c>
      <c r="H6552" s="15">
        <v>0</v>
      </c>
      <c r="I6552" s="15">
        <v>225</v>
      </c>
      <c r="J6552" s="15">
        <v>-225</v>
      </c>
      <c r="K6552" s="16">
        <v>0</v>
      </c>
      <c r="L6552" s="13" t="s">
        <v>142</v>
      </c>
    </row>
    <row r="6553" spans="1:12" ht="36">
      <c r="A6553" s="13" t="s">
        <v>5512</v>
      </c>
      <c r="B6553" s="14">
        <v>45861</v>
      </c>
      <c r="C6553" s="13" t="s">
        <v>1750</v>
      </c>
      <c r="D6553" s="13" t="s">
        <v>120</v>
      </c>
      <c r="E6553" s="13" t="s">
        <v>24</v>
      </c>
      <c r="F6553" s="15">
        <v>495.37</v>
      </c>
      <c r="G6553" s="15">
        <v>0</v>
      </c>
      <c r="H6553" s="15">
        <v>495.37</v>
      </c>
      <c r="I6553" s="15">
        <v>325.58999999999997</v>
      </c>
      <c r="J6553" s="15">
        <v>169.78</v>
      </c>
      <c r="K6553" s="16">
        <v>0.34273371000000002</v>
      </c>
      <c r="L6553" s="13" t="s">
        <v>120</v>
      </c>
    </row>
    <row r="6554" spans="1:12" ht="36">
      <c r="A6554" s="13" t="s">
        <v>5425</v>
      </c>
      <c r="B6554" s="14">
        <v>45861</v>
      </c>
      <c r="C6554" s="13" t="s">
        <v>4230</v>
      </c>
      <c r="D6554" s="13" t="s">
        <v>70</v>
      </c>
      <c r="E6554" s="13" t="s">
        <v>24</v>
      </c>
      <c r="F6554" s="15">
        <v>0</v>
      </c>
      <c r="G6554" s="15">
        <v>0</v>
      </c>
      <c r="H6554" s="15">
        <v>0</v>
      </c>
      <c r="I6554" s="15">
        <v>80</v>
      </c>
      <c r="J6554" s="15">
        <v>-80</v>
      </c>
      <c r="K6554" s="16">
        <v>0</v>
      </c>
      <c r="L6554" s="13" t="s">
        <v>5426</v>
      </c>
    </row>
    <row r="6555" spans="1:12" ht="24">
      <c r="A6555" s="13" t="s">
        <v>5085</v>
      </c>
      <c r="B6555" s="14">
        <v>45861</v>
      </c>
      <c r="C6555" s="13" t="s">
        <v>100</v>
      </c>
      <c r="D6555" s="13" t="s">
        <v>15</v>
      </c>
      <c r="E6555" s="13" t="s">
        <v>18</v>
      </c>
      <c r="F6555" s="15">
        <v>0</v>
      </c>
      <c r="G6555" s="15">
        <v>0</v>
      </c>
      <c r="H6555" s="15">
        <v>0</v>
      </c>
      <c r="I6555" s="15">
        <v>50</v>
      </c>
      <c r="J6555" s="15">
        <v>-50</v>
      </c>
      <c r="K6555" s="16">
        <v>0</v>
      </c>
      <c r="L6555" s="13" t="s">
        <v>234</v>
      </c>
    </row>
    <row r="6556" spans="1:12">
      <c r="A6556" s="13" t="s">
        <v>4807</v>
      </c>
      <c r="B6556" s="14">
        <v>45861</v>
      </c>
      <c r="C6556" s="13" t="s">
        <v>21</v>
      </c>
      <c r="D6556" s="13" t="s">
        <v>20</v>
      </c>
      <c r="E6556" s="13" t="s">
        <v>24</v>
      </c>
      <c r="F6556" s="15">
        <v>0</v>
      </c>
      <c r="G6556" s="15">
        <v>0</v>
      </c>
      <c r="H6556" s="15">
        <v>0</v>
      </c>
      <c r="I6556" s="15">
        <v>1706.25</v>
      </c>
      <c r="J6556" s="15">
        <v>-1706.25</v>
      </c>
      <c r="K6556" s="16">
        <v>0</v>
      </c>
      <c r="L6556" s="13" t="s">
        <v>20</v>
      </c>
    </row>
    <row r="6557" spans="1:12">
      <c r="A6557" s="13" t="s">
        <v>4850</v>
      </c>
      <c r="B6557" s="14">
        <v>45861</v>
      </c>
      <c r="C6557" s="13" t="s">
        <v>94</v>
      </c>
      <c r="D6557" s="13" t="s">
        <v>81</v>
      </c>
      <c r="E6557" s="13" t="s">
        <v>24</v>
      </c>
      <c r="F6557" s="15">
        <v>0</v>
      </c>
      <c r="G6557" s="15">
        <v>0</v>
      </c>
      <c r="H6557" s="15">
        <v>0</v>
      </c>
      <c r="I6557" s="15">
        <v>1600</v>
      </c>
      <c r="J6557" s="15">
        <v>-1600</v>
      </c>
      <c r="K6557" s="16">
        <v>0</v>
      </c>
      <c r="L6557" s="13" t="s">
        <v>247</v>
      </c>
    </row>
    <row r="6558" spans="1:12" ht="36">
      <c r="A6558" s="13" t="s">
        <v>4998</v>
      </c>
      <c r="B6558" s="14">
        <v>45861</v>
      </c>
      <c r="C6558" s="13" t="s">
        <v>3887</v>
      </c>
      <c r="D6558" s="13" t="s">
        <v>20</v>
      </c>
      <c r="E6558" s="13" t="s">
        <v>24</v>
      </c>
      <c r="F6558" s="15">
        <v>0</v>
      </c>
      <c r="G6558" s="15">
        <v>0</v>
      </c>
      <c r="H6558" s="15">
        <v>0</v>
      </c>
      <c r="I6558" s="15">
        <v>0.26</v>
      </c>
      <c r="J6558" s="15">
        <v>-0.26</v>
      </c>
      <c r="K6558" s="16">
        <v>0</v>
      </c>
      <c r="L6558" s="13" t="s">
        <v>20</v>
      </c>
    </row>
    <row r="6559" spans="1:12">
      <c r="A6559" s="13" t="s">
        <v>4853</v>
      </c>
      <c r="B6559" s="14">
        <v>45861</v>
      </c>
      <c r="C6559" s="13" t="s">
        <v>21</v>
      </c>
      <c r="D6559" s="13" t="s">
        <v>20</v>
      </c>
      <c r="E6559" s="13" t="s">
        <v>24</v>
      </c>
      <c r="F6559" s="15">
        <v>0</v>
      </c>
      <c r="G6559" s="15">
        <v>0</v>
      </c>
      <c r="H6559" s="15">
        <v>0</v>
      </c>
      <c r="I6559" s="15">
        <v>369.61</v>
      </c>
      <c r="J6559" s="15">
        <v>-369.61</v>
      </c>
      <c r="K6559" s="16">
        <v>0</v>
      </c>
      <c r="L6559" s="13" t="s">
        <v>20</v>
      </c>
    </row>
    <row r="6560" spans="1:12" ht="36">
      <c r="A6560" s="13" t="s">
        <v>5040</v>
      </c>
      <c r="B6560" s="14">
        <v>45861</v>
      </c>
      <c r="C6560" s="13" t="s">
        <v>3887</v>
      </c>
      <c r="D6560" s="13" t="s">
        <v>20</v>
      </c>
      <c r="E6560" s="13" t="s">
        <v>24</v>
      </c>
      <c r="F6560" s="15">
        <v>0</v>
      </c>
      <c r="G6560" s="15">
        <v>0</v>
      </c>
      <c r="H6560" s="15">
        <v>0</v>
      </c>
      <c r="I6560" s="15">
        <v>21.47</v>
      </c>
      <c r="J6560" s="15">
        <v>-21.47</v>
      </c>
      <c r="K6560" s="16">
        <v>0</v>
      </c>
      <c r="L6560" s="13" t="s">
        <v>20</v>
      </c>
    </row>
    <row r="6561" spans="1:12" ht="36">
      <c r="A6561" s="13" t="s">
        <v>5059</v>
      </c>
      <c r="B6561" s="14">
        <v>45861</v>
      </c>
      <c r="C6561" s="13" t="s">
        <v>3887</v>
      </c>
      <c r="D6561" s="13" t="s">
        <v>20</v>
      </c>
      <c r="E6561" s="13" t="s">
        <v>24</v>
      </c>
      <c r="F6561" s="15">
        <v>0</v>
      </c>
      <c r="G6561" s="15">
        <v>0</v>
      </c>
      <c r="H6561" s="15">
        <v>0</v>
      </c>
      <c r="I6561" s="15">
        <v>0.26</v>
      </c>
      <c r="J6561" s="15">
        <v>-0.26</v>
      </c>
      <c r="K6561" s="16">
        <v>0</v>
      </c>
      <c r="L6561" s="13" t="s">
        <v>20</v>
      </c>
    </row>
    <row r="6562" spans="1:12" ht="24">
      <c r="A6562" s="13" t="s">
        <v>5106</v>
      </c>
      <c r="B6562" s="14">
        <v>45861</v>
      </c>
      <c r="C6562" s="13" t="s">
        <v>170</v>
      </c>
      <c r="D6562" s="13" t="s">
        <v>81</v>
      </c>
      <c r="E6562" s="13" t="s">
        <v>24</v>
      </c>
      <c r="F6562" s="15">
        <v>0</v>
      </c>
      <c r="G6562" s="15">
        <v>0</v>
      </c>
      <c r="H6562" s="15">
        <v>0</v>
      </c>
      <c r="I6562" s="15">
        <v>300</v>
      </c>
      <c r="J6562" s="15">
        <v>-300</v>
      </c>
      <c r="K6562" s="16">
        <v>0</v>
      </c>
      <c r="L6562" s="13" t="s">
        <v>247</v>
      </c>
    </row>
    <row r="6563" spans="1:12" ht="24">
      <c r="A6563" s="13" t="s">
        <v>5220</v>
      </c>
      <c r="B6563" s="14">
        <v>45861</v>
      </c>
      <c r="C6563" s="13" t="s">
        <v>257</v>
      </c>
      <c r="D6563" s="13" t="s">
        <v>15</v>
      </c>
      <c r="E6563" s="13" t="s">
        <v>18</v>
      </c>
      <c r="F6563" s="15">
        <v>0</v>
      </c>
      <c r="G6563" s="15">
        <v>0</v>
      </c>
      <c r="H6563" s="15">
        <v>0</v>
      </c>
      <c r="I6563" s="15">
        <v>1275</v>
      </c>
      <c r="J6563" s="15">
        <v>-1275</v>
      </c>
      <c r="K6563" s="16">
        <v>0</v>
      </c>
      <c r="L6563" s="13" t="s">
        <v>80</v>
      </c>
    </row>
    <row r="6564" spans="1:12" ht="24">
      <c r="A6564" s="13" t="s">
        <v>5513</v>
      </c>
      <c r="B6564" s="14">
        <v>45861</v>
      </c>
      <c r="C6564" s="13" t="s">
        <v>100</v>
      </c>
      <c r="D6564" s="13" t="s">
        <v>15</v>
      </c>
      <c r="E6564" s="13" t="s">
        <v>18</v>
      </c>
      <c r="F6564" s="15">
        <v>2901.68</v>
      </c>
      <c r="G6564" s="15">
        <v>0</v>
      </c>
      <c r="H6564" s="15">
        <v>2901.68</v>
      </c>
      <c r="I6564" s="15">
        <v>2390.86</v>
      </c>
      <c r="J6564" s="15">
        <v>510.82</v>
      </c>
      <c r="K6564" s="16">
        <v>0.17604284000000001</v>
      </c>
      <c r="L6564" s="13" t="s">
        <v>234</v>
      </c>
    </row>
    <row r="6565" spans="1:12" ht="36">
      <c r="A6565" s="13" t="s">
        <v>5403</v>
      </c>
      <c r="B6565" s="14">
        <v>45861</v>
      </c>
      <c r="C6565" s="13" t="s">
        <v>202</v>
      </c>
      <c r="D6565" s="13" t="s">
        <v>59</v>
      </c>
      <c r="E6565" s="13" t="s">
        <v>18</v>
      </c>
      <c r="F6565" s="15">
        <v>0</v>
      </c>
      <c r="G6565" s="15">
        <v>0</v>
      </c>
      <c r="H6565" s="15">
        <v>0</v>
      </c>
      <c r="I6565" s="15">
        <v>13.91</v>
      </c>
      <c r="J6565" s="15">
        <v>-13.91</v>
      </c>
      <c r="K6565" s="16">
        <v>0</v>
      </c>
      <c r="L6565" s="13" t="s">
        <v>181</v>
      </c>
    </row>
    <row r="6566" spans="1:12" ht="36">
      <c r="A6566" s="13" t="s">
        <v>5514</v>
      </c>
      <c r="B6566" s="14">
        <v>45861</v>
      </c>
      <c r="C6566" s="13" t="s">
        <v>3887</v>
      </c>
      <c r="D6566" s="13" t="s">
        <v>20</v>
      </c>
      <c r="E6566" s="13" t="s">
        <v>24</v>
      </c>
      <c r="F6566" s="15">
        <v>1651</v>
      </c>
      <c r="G6566" s="15">
        <v>0</v>
      </c>
      <c r="H6566" s="15">
        <v>1651</v>
      </c>
      <c r="I6566" s="15">
        <v>1341.4</v>
      </c>
      <c r="J6566" s="15">
        <v>309.60000000000002</v>
      </c>
      <c r="K6566" s="16">
        <v>0.18752271000000001</v>
      </c>
      <c r="L6566" s="13" t="s">
        <v>20</v>
      </c>
    </row>
    <row r="6567" spans="1:12" ht="36">
      <c r="A6567" s="13" t="s">
        <v>5515</v>
      </c>
      <c r="B6567" s="14">
        <v>45861</v>
      </c>
      <c r="C6567" s="13" t="s">
        <v>3887</v>
      </c>
      <c r="D6567" s="13" t="s">
        <v>20</v>
      </c>
      <c r="E6567" s="13" t="s">
        <v>24</v>
      </c>
      <c r="F6567" s="15">
        <v>1651</v>
      </c>
      <c r="G6567" s="15">
        <v>0</v>
      </c>
      <c r="H6567" s="15">
        <v>1651</v>
      </c>
      <c r="I6567" s="15">
        <v>1316.4</v>
      </c>
      <c r="J6567" s="15">
        <v>334.6</v>
      </c>
      <c r="K6567" s="16">
        <v>0.20266505000000001</v>
      </c>
      <c r="L6567" s="13" t="s">
        <v>20</v>
      </c>
    </row>
    <row r="6568" spans="1:12" ht="36">
      <c r="A6568" s="13" t="s">
        <v>5516</v>
      </c>
      <c r="B6568" s="14">
        <v>45861</v>
      </c>
      <c r="C6568" s="13" t="s">
        <v>3887</v>
      </c>
      <c r="D6568" s="13" t="s">
        <v>20</v>
      </c>
      <c r="E6568" s="13" t="s">
        <v>24</v>
      </c>
      <c r="F6568" s="15">
        <v>1651</v>
      </c>
      <c r="G6568" s="15">
        <v>0</v>
      </c>
      <c r="H6568" s="15">
        <v>1651</v>
      </c>
      <c r="I6568" s="15">
        <v>1316.4</v>
      </c>
      <c r="J6568" s="15">
        <v>334.6</v>
      </c>
      <c r="K6568" s="16">
        <v>0.20266505000000001</v>
      </c>
      <c r="L6568" s="13" t="s">
        <v>20</v>
      </c>
    </row>
    <row r="6569" spans="1:12">
      <c r="A6569" s="13" t="s">
        <v>5517</v>
      </c>
      <c r="B6569" s="14">
        <v>45861</v>
      </c>
      <c r="C6569" s="13" t="s">
        <v>60</v>
      </c>
      <c r="D6569" s="13" t="s">
        <v>59</v>
      </c>
      <c r="E6569" s="13" t="s">
        <v>24</v>
      </c>
      <c r="F6569" s="15">
        <v>14261</v>
      </c>
      <c r="G6569" s="15">
        <v>0</v>
      </c>
      <c r="H6569" s="15">
        <v>14261</v>
      </c>
      <c r="I6569" s="15">
        <v>12778.64</v>
      </c>
      <c r="J6569" s="15">
        <v>1482.36</v>
      </c>
      <c r="K6569" s="16">
        <v>0.10394502</v>
      </c>
      <c r="L6569" s="13" t="s">
        <v>247</v>
      </c>
    </row>
    <row r="6570" spans="1:12" ht="24">
      <c r="A6570" s="13" t="s">
        <v>5518</v>
      </c>
      <c r="B6570" s="14">
        <v>45861</v>
      </c>
      <c r="C6570" s="13" t="s">
        <v>143</v>
      </c>
      <c r="D6570" s="13" t="s">
        <v>15</v>
      </c>
      <c r="E6570" s="13" t="s">
        <v>18</v>
      </c>
      <c r="F6570" s="15">
        <v>2123</v>
      </c>
      <c r="G6570" s="15">
        <v>0</v>
      </c>
      <c r="H6570" s="15">
        <v>2123</v>
      </c>
      <c r="I6570" s="15">
        <v>1617.69</v>
      </c>
      <c r="J6570" s="15">
        <v>505.31</v>
      </c>
      <c r="K6570" s="16">
        <v>0.23801696</v>
      </c>
      <c r="L6570" s="13" t="s">
        <v>240</v>
      </c>
    </row>
    <row r="6571" spans="1:12" ht="36">
      <c r="A6571" s="13" t="s">
        <v>5519</v>
      </c>
      <c r="B6571" s="14">
        <v>45861</v>
      </c>
      <c r="C6571" s="13" t="s">
        <v>3887</v>
      </c>
      <c r="D6571" s="13" t="s">
        <v>20</v>
      </c>
      <c r="E6571" s="13" t="s">
        <v>24</v>
      </c>
      <c r="F6571" s="15">
        <v>1651</v>
      </c>
      <c r="G6571" s="15">
        <v>0</v>
      </c>
      <c r="H6571" s="15">
        <v>1651</v>
      </c>
      <c r="I6571" s="15">
        <v>1316.4</v>
      </c>
      <c r="J6571" s="15">
        <v>334.6</v>
      </c>
      <c r="K6571" s="16">
        <v>0.20266505000000001</v>
      </c>
      <c r="L6571" s="13" t="s">
        <v>20</v>
      </c>
    </row>
    <row r="6572" spans="1:12" ht="24">
      <c r="A6572" s="13" t="s">
        <v>5520</v>
      </c>
      <c r="B6572" s="14">
        <v>45861</v>
      </c>
      <c r="C6572" s="13" t="s">
        <v>118</v>
      </c>
      <c r="D6572" s="13" t="s">
        <v>117</v>
      </c>
      <c r="E6572" s="13" t="s">
        <v>33</v>
      </c>
      <c r="F6572" s="15">
        <v>25822.39</v>
      </c>
      <c r="G6572" s="15">
        <v>0</v>
      </c>
      <c r="H6572" s="15">
        <v>25822.39</v>
      </c>
      <c r="I6572" s="15">
        <v>21949.03</v>
      </c>
      <c r="J6572" s="15">
        <v>3873.36</v>
      </c>
      <c r="K6572" s="16">
        <v>0.15000005999999999</v>
      </c>
      <c r="L6572" s="13" t="s">
        <v>117</v>
      </c>
    </row>
    <row r="6573" spans="1:12" ht="36">
      <c r="A6573" s="13" t="s">
        <v>5521</v>
      </c>
      <c r="B6573" s="14">
        <v>45862</v>
      </c>
      <c r="C6573" s="13" t="s">
        <v>5522</v>
      </c>
      <c r="D6573" s="13" t="s">
        <v>106</v>
      </c>
      <c r="E6573" s="13" t="s">
        <v>33</v>
      </c>
      <c r="F6573" s="15">
        <v>0</v>
      </c>
      <c r="G6573" s="15">
        <v>0</v>
      </c>
      <c r="H6573" s="15">
        <v>0</v>
      </c>
      <c r="I6573" s="15">
        <v>-264.70999999999998</v>
      </c>
      <c r="J6573" s="15">
        <v>264.70999999999998</v>
      </c>
      <c r="K6573" s="16">
        <v>0</v>
      </c>
      <c r="L6573" s="13" t="s">
        <v>117</v>
      </c>
    </row>
    <row r="6574" spans="1:12" ht="36">
      <c r="A6574" s="13" t="s">
        <v>4279</v>
      </c>
      <c r="B6574" s="14">
        <v>45862</v>
      </c>
      <c r="C6574" s="13" t="s">
        <v>4280</v>
      </c>
      <c r="D6574" s="13" t="s">
        <v>59</v>
      </c>
      <c r="E6574" s="13" t="s">
        <v>18</v>
      </c>
      <c r="F6574" s="15">
        <v>0</v>
      </c>
      <c r="G6574" s="15">
        <v>-1591.76</v>
      </c>
      <c r="H6574" s="15">
        <v>-1591.76</v>
      </c>
      <c r="I6574" s="15">
        <v>-1353</v>
      </c>
      <c r="J6574" s="15">
        <v>-238.76</v>
      </c>
      <c r="K6574" s="16">
        <v>0.14999749000000001</v>
      </c>
      <c r="L6574" s="13" t="s">
        <v>360</v>
      </c>
    </row>
    <row r="6575" spans="1:12">
      <c r="A6575" s="13" t="s">
        <v>681</v>
      </c>
      <c r="B6575" s="14">
        <v>45862</v>
      </c>
      <c r="C6575" s="13" t="s">
        <v>224</v>
      </c>
      <c r="D6575" s="13" t="s">
        <v>76</v>
      </c>
      <c r="E6575" s="13" t="s">
        <v>18</v>
      </c>
      <c r="F6575" s="15">
        <v>0</v>
      </c>
      <c r="G6575" s="15">
        <v>0</v>
      </c>
      <c r="H6575" s="15">
        <v>0</v>
      </c>
      <c r="I6575" s="15">
        <v>1771.67</v>
      </c>
      <c r="J6575" s="15">
        <v>-1771.67</v>
      </c>
      <c r="K6575" s="16">
        <v>0</v>
      </c>
      <c r="L6575" s="13" t="s">
        <v>237</v>
      </c>
    </row>
    <row r="6576" spans="1:12">
      <c r="A6576" s="13" t="s">
        <v>3594</v>
      </c>
      <c r="B6576" s="14">
        <v>45862</v>
      </c>
      <c r="C6576" s="13" t="s">
        <v>1529</v>
      </c>
      <c r="D6576" s="13" t="s">
        <v>76</v>
      </c>
      <c r="E6576" s="13" t="s">
        <v>18</v>
      </c>
      <c r="F6576" s="15">
        <v>0</v>
      </c>
      <c r="G6576" s="15">
        <v>0</v>
      </c>
      <c r="H6576" s="15">
        <v>0</v>
      </c>
      <c r="I6576" s="15">
        <v>0</v>
      </c>
      <c r="J6576" s="15">
        <v>0</v>
      </c>
      <c r="K6576" s="16">
        <v>0</v>
      </c>
      <c r="L6576" s="13" t="s">
        <v>238</v>
      </c>
    </row>
    <row r="6577" spans="1:12" ht="24">
      <c r="A6577" s="13" t="s">
        <v>2167</v>
      </c>
      <c r="B6577" s="14">
        <v>45862</v>
      </c>
      <c r="C6577" s="13" t="s">
        <v>146</v>
      </c>
      <c r="D6577" s="13" t="s">
        <v>76</v>
      </c>
      <c r="E6577" s="13" t="s">
        <v>18</v>
      </c>
      <c r="F6577" s="15">
        <v>0.82</v>
      </c>
      <c r="G6577" s="15">
        <v>0</v>
      </c>
      <c r="H6577" s="15">
        <v>0.82</v>
      </c>
      <c r="I6577" s="15">
        <v>-12.67</v>
      </c>
      <c r="J6577" s="15">
        <v>13.49</v>
      </c>
      <c r="K6577" s="16">
        <v>16.451219510000001</v>
      </c>
      <c r="L6577" s="13" t="s">
        <v>127</v>
      </c>
    </row>
    <row r="6578" spans="1:12" ht="36">
      <c r="A6578" s="13" t="s">
        <v>5456</v>
      </c>
      <c r="B6578" s="14">
        <v>45862</v>
      </c>
      <c r="C6578" s="13" t="s">
        <v>4044</v>
      </c>
      <c r="D6578" s="13" t="s">
        <v>59</v>
      </c>
      <c r="E6578" s="13" t="s">
        <v>18</v>
      </c>
      <c r="F6578" s="15">
        <v>0</v>
      </c>
      <c r="G6578" s="15">
        <v>0</v>
      </c>
      <c r="H6578" s="15">
        <v>0</v>
      </c>
      <c r="I6578" s="15">
        <v>-1465364.25</v>
      </c>
      <c r="J6578" s="15">
        <v>1465364.25</v>
      </c>
      <c r="K6578" s="16">
        <v>2.0218792555949896E+18</v>
      </c>
      <c r="L6578" s="13" t="s">
        <v>181</v>
      </c>
    </row>
    <row r="6579" spans="1:12" ht="36">
      <c r="A6579" s="13" t="s">
        <v>2923</v>
      </c>
      <c r="B6579" s="14">
        <v>45862</v>
      </c>
      <c r="C6579" s="13" t="s">
        <v>2924</v>
      </c>
      <c r="D6579" s="13" t="s">
        <v>70</v>
      </c>
      <c r="E6579" s="13" t="s">
        <v>24</v>
      </c>
      <c r="F6579" s="15">
        <v>0</v>
      </c>
      <c r="G6579" s="15">
        <v>0</v>
      </c>
      <c r="H6579" s="15">
        <v>0</v>
      </c>
      <c r="I6579" s="15">
        <v>-50.2</v>
      </c>
      <c r="J6579" s="15">
        <v>50.2</v>
      </c>
      <c r="K6579" s="16">
        <v>0</v>
      </c>
      <c r="L6579" s="13" t="s">
        <v>243</v>
      </c>
    </row>
    <row r="6580" spans="1:12" ht="36">
      <c r="A6580" s="13" t="s">
        <v>3597</v>
      </c>
      <c r="B6580" s="14">
        <v>45862</v>
      </c>
      <c r="C6580" s="13" t="s">
        <v>5292</v>
      </c>
      <c r="D6580" s="13" t="s">
        <v>70</v>
      </c>
      <c r="E6580" s="13" t="s">
        <v>24</v>
      </c>
      <c r="F6580" s="15">
        <v>0</v>
      </c>
      <c r="G6580" s="15">
        <v>0</v>
      </c>
      <c r="H6580" s="15">
        <v>0</v>
      </c>
      <c r="I6580" s="15">
        <v>-530</v>
      </c>
      <c r="J6580" s="15">
        <v>530</v>
      </c>
      <c r="K6580" s="16">
        <v>0</v>
      </c>
      <c r="L6580" s="13" t="s">
        <v>239</v>
      </c>
    </row>
    <row r="6581" spans="1:12" ht="36">
      <c r="A6581" s="13" t="s">
        <v>3479</v>
      </c>
      <c r="B6581" s="14">
        <v>45862</v>
      </c>
      <c r="C6581" s="13" t="s">
        <v>2108</v>
      </c>
      <c r="D6581" s="13" t="s">
        <v>59</v>
      </c>
      <c r="E6581" s="13" t="s">
        <v>18</v>
      </c>
      <c r="F6581" s="15">
        <v>0</v>
      </c>
      <c r="G6581" s="15">
        <v>-14287</v>
      </c>
      <c r="H6581" s="15">
        <v>-14287</v>
      </c>
      <c r="I6581" s="15">
        <v>-2457.88</v>
      </c>
      <c r="J6581" s="15">
        <v>-11829.12</v>
      </c>
      <c r="K6581" s="16">
        <v>0.82796387999999999</v>
      </c>
      <c r="L6581" s="13" t="s">
        <v>4201</v>
      </c>
    </row>
    <row r="6582" spans="1:12" ht="36">
      <c r="A6582" s="13" t="s">
        <v>5294</v>
      </c>
      <c r="B6582" s="14">
        <v>45862</v>
      </c>
      <c r="C6582" s="13" t="s">
        <v>5295</v>
      </c>
      <c r="D6582" s="13" t="s">
        <v>181</v>
      </c>
      <c r="E6582" s="13" t="s">
        <v>18</v>
      </c>
      <c r="F6582" s="15">
        <v>0</v>
      </c>
      <c r="G6582" s="15">
        <v>0</v>
      </c>
      <c r="H6582" s="15">
        <v>0</v>
      </c>
      <c r="I6582" s="15">
        <v>-6587.2</v>
      </c>
      <c r="J6582" s="15">
        <v>6587.2</v>
      </c>
      <c r="K6582" s="16">
        <v>0</v>
      </c>
      <c r="L6582" s="13" t="s">
        <v>2166</v>
      </c>
    </row>
    <row r="6583" spans="1:12">
      <c r="A6583" s="13" t="s">
        <v>5387</v>
      </c>
      <c r="B6583" s="14">
        <v>45862</v>
      </c>
      <c r="C6583" s="13" t="s">
        <v>1040</v>
      </c>
      <c r="D6583" s="13" t="s">
        <v>15</v>
      </c>
      <c r="E6583" s="13" t="s">
        <v>24</v>
      </c>
      <c r="F6583" s="15">
        <v>0</v>
      </c>
      <c r="G6583" s="15">
        <v>-3.21</v>
      </c>
      <c r="H6583" s="15">
        <v>-3.21</v>
      </c>
      <c r="I6583" s="15">
        <v>-3.21</v>
      </c>
      <c r="J6583" s="15">
        <v>0</v>
      </c>
      <c r="K6583" s="16">
        <v>0</v>
      </c>
      <c r="L6583" s="13" t="s">
        <v>238</v>
      </c>
    </row>
    <row r="6584" spans="1:12">
      <c r="A6584" s="13" t="s">
        <v>5276</v>
      </c>
      <c r="B6584" s="14">
        <v>45862</v>
      </c>
      <c r="C6584" s="13" t="s">
        <v>3565</v>
      </c>
      <c r="D6584" s="13" t="s">
        <v>76</v>
      </c>
      <c r="E6584" s="13" t="s">
        <v>18</v>
      </c>
      <c r="F6584" s="15">
        <v>0</v>
      </c>
      <c r="G6584" s="15">
        <v>0</v>
      </c>
      <c r="H6584" s="15">
        <v>0</v>
      </c>
      <c r="I6584" s="15">
        <v>22.99</v>
      </c>
      <c r="J6584" s="15">
        <v>-22.99</v>
      </c>
      <c r="K6584" s="16">
        <v>0</v>
      </c>
      <c r="L6584" s="13" t="s">
        <v>1902</v>
      </c>
    </row>
    <row r="6585" spans="1:12" ht="24">
      <c r="A6585" s="13" t="s">
        <v>4991</v>
      </c>
      <c r="B6585" s="14">
        <v>45862</v>
      </c>
      <c r="C6585" s="13" t="s">
        <v>1661</v>
      </c>
      <c r="D6585" s="13" t="s">
        <v>45</v>
      </c>
      <c r="E6585" s="13" t="s">
        <v>24</v>
      </c>
      <c r="F6585" s="15">
        <v>0</v>
      </c>
      <c r="G6585" s="15">
        <v>0</v>
      </c>
      <c r="H6585" s="15">
        <v>0</v>
      </c>
      <c r="I6585" s="15">
        <v>-1500</v>
      </c>
      <c r="J6585" s="15">
        <v>1500</v>
      </c>
      <c r="K6585" s="16">
        <v>0</v>
      </c>
      <c r="L6585" s="13" t="s">
        <v>241</v>
      </c>
    </row>
    <row r="6586" spans="1:12" ht="48">
      <c r="A6586" s="13" t="s">
        <v>5422</v>
      </c>
      <c r="B6586" s="14">
        <v>45862</v>
      </c>
      <c r="C6586" s="13" t="s">
        <v>5423</v>
      </c>
      <c r="D6586" s="13" t="s">
        <v>15</v>
      </c>
      <c r="E6586" s="13" t="s">
        <v>18</v>
      </c>
      <c r="F6586" s="15">
        <v>0</v>
      </c>
      <c r="G6586" s="15">
        <v>0</v>
      </c>
      <c r="H6586" s="15">
        <v>0</v>
      </c>
      <c r="I6586" s="15">
        <v>-70.34</v>
      </c>
      <c r="J6586" s="15">
        <v>70.34</v>
      </c>
      <c r="K6586" s="16">
        <v>0</v>
      </c>
      <c r="L6586" s="13" t="s">
        <v>80</v>
      </c>
    </row>
    <row r="6587" spans="1:12" ht="24">
      <c r="A6587" s="13" t="s">
        <v>5523</v>
      </c>
      <c r="B6587" s="14">
        <v>45862</v>
      </c>
      <c r="C6587" s="13" t="s">
        <v>3000</v>
      </c>
      <c r="D6587" s="13" t="s">
        <v>76</v>
      </c>
      <c r="E6587" s="13" t="s">
        <v>18</v>
      </c>
      <c r="F6587" s="15">
        <v>728.6</v>
      </c>
      <c r="G6587" s="15">
        <v>0</v>
      </c>
      <c r="H6587" s="15">
        <v>728.6</v>
      </c>
      <c r="I6587" s="15">
        <v>530.52</v>
      </c>
      <c r="J6587" s="15">
        <v>198.08</v>
      </c>
      <c r="K6587" s="16">
        <v>0.27186385000000002</v>
      </c>
      <c r="L6587" s="13" t="s">
        <v>238</v>
      </c>
    </row>
    <row r="6588" spans="1:12" ht="24">
      <c r="A6588" s="13" t="s">
        <v>5524</v>
      </c>
      <c r="B6588" s="14">
        <v>45862</v>
      </c>
      <c r="C6588" s="13" t="s">
        <v>146</v>
      </c>
      <c r="D6588" s="13" t="s">
        <v>76</v>
      </c>
      <c r="E6588" s="13" t="s">
        <v>18</v>
      </c>
      <c r="F6588" s="15">
        <v>1020</v>
      </c>
      <c r="G6588" s="15">
        <v>0</v>
      </c>
      <c r="H6588" s="15">
        <v>1020</v>
      </c>
      <c r="I6588" s="15">
        <v>716.78</v>
      </c>
      <c r="J6588" s="15">
        <v>303.22000000000003</v>
      </c>
      <c r="K6588" s="16">
        <v>0.29727450999999999</v>
      </c>
      <c r="L6588" s="13" t="s">
        <v>1738</v>
      </c>
    </row>
    <row r="6589" spans="1:12" ht="36">
      <c r="A6589" s="13" t="s">
        <v>5413</v>
      </c>
      <c r="B6589" s="14">
        <v>45862</v>
      </c>
      <c r="C6589" s="13" t="s">
        <v>1927</v>
      </c>
      <c r="D6589" s="13" t="s">
        <v>76</v>
      </c>
      <c r="E6589" s="13" t="s">
        <v>18</v>
      </c>
      <c r="F6589" s="15">
        <v>0</v>
      </c>
      <c r="G6589" s="15">
        <v>3.03</v>
      </c>
      <c r="H6589" s="15">
        <v>3.03</v>
      </c>
      <c r="I6589" s="15">
        <v>5.7</v>
      </c>
      <c r="J6589" s="15">
        <v>-2.67</v>
      </c>
      <c r="K6589" s="16">
        <v>-0.88118812000000002</v>
      </c>
      <c r="L6589" s="13" t="s">
        <v>1928</v>
      </c>
    </row>
    <row r="6590" spans="1:12" ht="36">
      <c r="A6590" s="13" t="s">
        <v>5403</v>
      </c>
      <c r="B6590" s="14">
        <v>45862</v>
      </c>
      <c r="C6590" s="13" t="s">
        <v>202</v>
      </c>
      <c r="D6590" s="13" t="s">
        <v>59</v>
      </c>
      <c r="E6590" s="13" t="s">
        <v>18</v>
      </c>
      <c r="F6590" s="15">
        <v>0</v>
      </c>
      <c r="G6590" s="15">
        <v>27.78</v>
      </c>
      <c r="H6590" s="15">
        <v>27.78</v>
      </c>
      <c r="I6590" s="15">
        <v>62.22</v>
      </c>
      <c r="J6590" s="15">
        <v>-34.44</v>
      </c>
      <c r="K6590" s="16">
        <v>-1.23974082</v>
      </c>
      <c r="L6590" s="13" t="s">
        <v>181</v>
      </c>
    </row>
    <row r="6591" spans="1:12" ht="48">
      <c r="A6591" s="13" t="s">
        <v>5525</v>
      </c>
      <c r="B6591" s="14">
        <v>45862</v>
      </c>
      <c r="C6591" s="13" t="s">
        <v>1815</v>
      </c>
      <c r="D6591" s="13" t="s">
        <v>70</v>
      </c>
      <c r="E6591" s="13" t="s">
        <v>24</v>
      </c>
      <c r="F6591" s="15">
        <v>1457.39</v>
      </c>
      <c r="G6591" s="15">
        <v>0</v>
      </c>
      <c r="H6591" s="15">
        <v>1457.39</v>
      </c>
      <c r="I6591" s="15">
        <v>1136.79</v>
      </c>
      <c r="J6591" s="15">
        <v>320.60000000000002</v>
      </c>
      <c r="K6591" s="16">
        <v>0.21998229999999999</v>
      </c>
      <c r="L6591" s="13" t="s">
        <v>239</v>
      </c>
    </row>
    <row r="6592" spans="1:12" ht="36">
      <c r="A6592" s="13" t="s">
        <v>5526</v>
      </c>
      <c r="B6592" s="14">
        <v>45862</v>
      </c>
      <c r="C6592" s="13" t="s">
        <v>3887</v>
      </c>
      <c r="D6592" s="13" t="s">
        <v>20</v>
      </c>
      <c r="E6592" s="13" t="s">
        <v>24</v>
      </c>
      <c r="F6592" s="15">
        <v>1929.85</v>
      </c>
      <c r="G6592" s="15">
        <v>0</v>
      </c>
      <c r="H6592" s="15">
        <v>1929.85</v>
      </c>
      <c r="I6592" s="15">
        <v>1319.74</v>
      </c>
      <c r="J6592" s="15">
        <v>610.11</v>
      </c>
      <c r="K6592" s="16">
        <v>0.31614374000000001</v>
      </c>
      <c r="L6592" s="13" t="s">
        <v>20</v>
      </c>
    </row>
    <row r="6593" spans="1:12" ht="36">
      <c r="A6593" s="13" t="s">
        <v>5527</v>
      </c>
      <c r="B6593" s="14">
        <v>45862</v>
      </c>
      <c r="C6593" s="13" t="s">
        <v>3887</v>
      </c>
      <c r="D6593" s="13" t="s">
        <v>20</v>
      </c>
      <c r="E6593" s="13" t="s">
        <v>24</v>
      </c>
      <c r="F6593" s="15">
        <v>1651</v>
      </c>
      <c r="G6593" s="15">
        <v>0</v>
      </c>
      <c r="H6593" s="15">
        <v>1651</v>
      </c>
      <c r="I6593" s="15">
        <v>1016.4</v>
      </c>
      <c r="J6593" s="15">
        <v>634.6</v>
      </c>
      <c r="K6593" s="16">
        <v>0.38437311000000002</v>
      </c>
      <c r="L6593" s="13" t="s">
        <v>20</v>
      </c>
    </row>
    <row r="6594" spans="1:12" ht="24">
      <c r="A6594" s="13" t="s">
        <v>5528</v>
      </c>
      <c r="B6594" s="14">
        <v>45862</v>
      </c>
      <c r="C6594" s="13" t="s">
        <v>5529</v>
      </c>
      <c r="D6594" s="13" t="s">
        <v>244</v>
      </c>
      <c r="E6594" s="13" t="s">
        <v>24</v>
      </c>
      <c r="F6594" s="15">
        <v>910</v>
      </c>
      <c r="G6594" s="15">
        <v>0</v>
      </c>
      <c r="H6594" s="15">
        <v>910</v>
      </c>
      <c r="I6594" s="15">
        <v>634.37</v>
      </c>
      <c r="J6594" s="15">
        <v>275.63</v>
      </c>
      <c r="K6594" s="16">
        <v>0.30289010999999999</v>
      </c>
      <c r="L6594" s="13" t="s">
        <v>244</v>
      </c>
    </row>
    <row r="6595" spans="1:12" ht="36">
      <c r="A6595" s="13" t="s">
        <v>5530</v>
      </c>
      <c r="B6595" s="14">
        <v>45862</v>
      </c>
      <c r="C6595" s="13" t="s">
        <v>3887</v>
      </c>
      <c r="D6595" s="13" t="s">
        <v>20</v>
      </c>
      <c r="E6595" s="13" t="s">
        <v>24</v>
      </c>
      <c r="F6595" s="15">
        <v>1514.18</v>
      </c>
      <c r="G6595" s="15">
        <v>0</v>
      </c>
      <c r="H6595" s="15">
        <v>1514.18</v>
      </c>
      <c r="I6595" s="15">
        <v>1169</v>
      </c>
      <c r="J6595" s="15">
        <v>345.18</v>
      </c>
      <c r="K6595" s="16">
        <v>0.22796496999999999</v>
      </c>
      <c r="L6595" s="13" t="s">
        <v>20</v>
      </c>
    </row>
    <row r="6596" spans="1:12" ht="36">
      <c r="A6596" s="13" t="s">
        <v>5531</v>
      </c>
      <c r="B6596" s="14">
        <v>45862</v>
      </c>
      <c r="C6596" s="13" t="s">
        <v>3887</v>
      </c>
      <c r="D6596" s="13" t="s">
        <v>20</v>
      </c>
      <c r="E6596" s="13" t="s">
        <v>24</v>
      </c>
      <c r="F6596" s="15">
        <v>1651</v>
      </c>
      <c r="G6596" s="15">
        <v>0</v>
      </c>
      <c r="H6596" s="15">
        <v>1651</v>
      </c>
      <c r="I6596" s="15">
        <v>1266.4000000000001</v>
      </c>
      <c r="J6596" s="15">
        <v>384.6</v>
      </c>
      <c r="K6596" s="16">
        <v>0.23294972999999999</v>
      </c>
      <c r="L6596" s="13" t="s">
        <v>20</v>
      </c>
    </row>
    <row r="6597" spans="1:12" ht="36">
      <c r="A6597" s="13" t="s">
        <v>5532</v>
      </c>
      <c r="B6597" s="14">
        <v>45862</v>
      </c>
      <c r="C6597" s="13" t="s">
        <v>4044</v>
      </c>
      <c r="D6597" s="13" t="s">
        <v>59</v>
      </c>
      <c r="E6597" s="13" t="s">
        <v>18</v>
      </c>
      <c r="F6597" s="15">
        <v>0</v>
      </c>
      <c r="G6597" s="15">
        <v>0</v>
      </c>
      <c r="H6597" s="15">
        <v>0</v>
      </c>
      <c r="I6597" s="15">
        <v>1298743</v>
      </c>
      <c r="J6597" s="15">
        <v>-1298743</v>
      </c>
      <c r="K6597" s="16">
        <v>0</v>
      </c>
      <c r="L6597" s="13" t="s">
        <v>181</v>
      </c>
    </row>
    <row r="6598" spans="1:12" ht="36">
      <c r="A6598" s="13" t="s">
        <v>5533</v>
      </c>
      <c r="B6598" s="14">
        <v>45862</v>
      </c>
      <c r="C6598" s="13" t="s">
        <v>4044</v>
      </c>
      <c r="D6598" s="13" t="s">
        <v>59</v>
      </c>
      <c r="E6598" s="13" t="s">
        <v>18</v>
      </c>
      <c r="F6598" s="15">
        <v>0</v>
      </c>
      <c r="G6598" s="15">
        <v>0</v>
      </c>
      <c r="H6598" s="15">
        <v>0</v>
      </c>
      <c r="I6598" s="15">
        <v>2598281</v>
      </c>
      <c r="J6598" s="15">
        <v>-2598281</v>
      </c>
      <c r="K6598" s="16">
        <v>0</v>
      </c>
      <c r="L6598" s="13" t="s">
        <v>181</v>
      </c>
    </row>
    <row r="6599" spans="1:12" ht="36">
      <c r="A6599" s="13" t="s">
        <v>5534</v>
      </c>
      <c r="B6599" s="14">
        <v>45862</v>
      </c>
      <c r="C6599" s="13" t="s">
        <v>4044</v>
      </c>
      <c r="D6599" s="13" t="s">
        <v>59</v>
      </c>
      <c r="E6599" s="13" t="s">
        <v>18</v>
      </c>
      <c r="F6599" s="15">
        <v>0</v>
      </c>
      <c r="G6599" s="15">
        <v>0</v>
      </c>
      <c r="H6599" s="15">
        <v>0</v>
      </c>
      <c r="I6599" s="15">
        <v>146035.20000000001</v>
      </c>
      <c r="J6599" s="15">
        <v>-146035.20000000001</v>
      </c>
      <c r="K6599" s="16">
        <v>0</v>
      </c>
      <c r="L6599" s="13" t="s">
        <v>181</v>
      </c>
    </row>
    <row r="6600" spans="1:12" ht="24">
      <c r="A6600" s="13" t="s">
        <v>3332</v>
      </c>
      <c r="B6600" s="14">
        <v>45862</v>
      </c>
      <c r="C6600" s="13" t="s">
        <v>273</v>
      </c>
      <c r="D6600" s="13" t="s">
        <v>76</v>
      </c>
      <c r="E6600" s="13" t="s">
        <v>18</v>
      </c>
      <c r="F6600" s="15">
        <v>0</v>
      </c>
      <c r="G6600" s="15">
        <v>0</v>
      </c>
      <c r="H6600" s="15">
        <v>0</v>
      </c>
      <c r="I6600" s="15">
        <v>1158</v>
      </c>
      <c r="J6600" s="15">
        <v>-1158</v>
      </c>
      <c r="K6600" s="16">
        <v>0</v>
      </c>
      <c r="L6600" s="13" t="s">
        <v>4201</v>
      </c>
    </row>
    <row r="6601" spans="1:12" ht="24">
      <c r="A6601" s="13" t="s">
        <v>482</v>
      </c>
      <c r="B6601" s="14">
        <v>45862</v>
      </c>
      <c r="C6601" s="13" t="s">
        <v>273</v>
      </c>
      <c r="D6601" s="13" t="s">
        <v>76</v>
      </c>
      <c r="E6601" s="13" t="s">
        <v>18</v>
      </c>
      <c r="F6601" s="15">
        <v>0</v>
      </c>
      <c r="G6601" s="15">
        <v>0</v>
      </c>
      <c r="H6601" s="15">
        <v>0</v>
      </c>
      <c r="I6601" s="15">
        <v>2329.4699999999998</v>
      </c>
      <c r="J6601" s="15">
        <v>-2329.4699999999998</v>
      </c>
      <c r="K6601" s="16">
        <v>0</v>
      </c>
      <c r="L6601" s="13" t="s">
        <v>4201</v>
      </c>
    </row>
    <row r="6602" spans="1:12">
      <c r="A6602" s="13" t="s">
        <v>5535</v>
      </c>
      <c r="B6602" s="14">
        <v>45862</v>
      </c>
      <c r="C6602" s="13" t="s">
        <v>224</v>
      </c>
      <c r="D6602" s="13" t="s">
        <v>76</v>
      </c>
      <c r="E6602" s="13" t="s">
        <v>18</v>
      </c>
      <c r="F6602" s="15">
        <v>274.52</v>
      </c>
      <c r="G6602" s="15">
        <v>0</v>
      </c>
      <c r="H6602" s="15">
        <v>274.52</v>
      </c>
      <c r="I6602" s="15">
        <v>205.89</v>
      </c>
      <c r="J6602" s="15">
        <v>68.63</v>
      </c>
      <c r="K6602" s="16">
        <v>0.25</v>
      </c>
      <c r="L6602" s="13" t="s">
        <v>237</v>
      </c>
    </row>
    <row r="6603" spans="1:12" ht="36">
      <c r="A6603" s="13" t="s">
        <v>2123</v>
      </c>
      <c r="B6603" s="14">
        <v>45862</v>
      </c>
      <c r="C6603" s="13" t="s">
        <v>2108</v>
      </c>
      <c r="D6603" s="13" t="s">
        <v>59</v>
      </c>
      <c r="E6603" s="13" t="s">
        <v>18</v>
      </c>
      <c r="F6603" s="15">
        <v>0</v>
      </c>
      <c r="G6603" s="15">
        <v>0</v>
      </c>
      <c r="H6603" s="15">
        <v>0</v>
      </c>
      <c r="I6603" s="15">
        <v>5416.92</v>
      </c>
      <c r="J6603" s="15">
        <v>-5416.92</v>
      </c>
      <c r="K6603" s="16">
        <v>0</v>
      </c>
      <c r="L6603" s="13" t="s">
        <v>4201</v>
      </c>
    </row>
    <row r="6604" spans="1:12" ht="24">
      <c r="A6604" s="13" t="s">
        <v>2591</v>
      </c>
      <c r="B6604" s="14">
        <v>45862</v>
      </c>
      <c r="C6604" s="13" t="s">
        <v>71</v>
      </c>
      <c r="D6604" s="13" t="s">
        <v>70</v>
      </c>
      <c r="E6604" s="13" t="s">
        <v>24</v>
      </c>
      <c r="F6604" s="15">
        <v>0</v>
      </c>
      <c r="G6604" s="15">
        <v>0</v>
      </c>
      <c r="H6604" s="15">
        <v>0</v>
      </c>
      <c r="I6604" s="15">
        <v>-27.39</v>
      </c>
      <c r="J6604" s="15">
        <v>27.39</v>
      </c>
      <c r="K6604" s="16">
        <v>0</v>
      </c>
      <c r="L6604" s="13" t="s">
        <v>243</v>
      </c>
    </row>
    <row r="6605" spans="1:12" ht="24">
      <c r="A6605" s="13" t="s">
        <v>5345</v>
      </c>
      <c r="B6605" s="14">
        <v>45862</v>
      </c>
      <c r="C6605" s="13" t="s">
        <v>119</v>
      </c>
      <c r="D6605" s="13" t="s">
        <v>70</v>
      </c>
      <c r="E6605" s="13" t="s">
        <v>24</v>
      </c>
      <c r="F6605" s="15">
        <v>0</v>
      </c>
      <c r="G6605" s="15">
        <v>0</v>
      </c>
      <c r="H6605" s="15">
        <v>0</v>
      </c>
      <c r="I6605" s="15">
        <v>-15755.6</v>
      </c>
      <c r="J6605" s="15">
        <v>15755.6</v>
      </c>
      <c r="K6605" s="16">
        <v>0</v>
      </c>
      <c r="L6605" s="13" t="s">
        <v>239</v>
      </c>
    </row>
    <row r="6606" spans="1:12">
      <c r="A6606" s="13" t="s">
        <v>5536</v>
      </c>
      <c r="B6606" s="14">
        <v>45862</v>
      </c>
      <c r="C6606" s="13" t="s">
        <v>222</v>
      </c>
      <c r="D6606" s="13" t="s">
        <v>81</v>
      </c>
      <c r="E6606" s="13" t="s">
        <v>24</v>
      </c>
      <c r="F6606" s="15">
        <v>19503.57</v>
      </c>
      <c r="G6606" s="15">
        <v>0</v>
      </c>
      <c r="H6606" s="15">
        <v>19503.57</v>
      </c>
      <c r="I6606" s="15">
        <v>14917.75</v>
      </c>
      <c r="J6606" s="15">
        <v>4585.82</v>
      </c>
      <c r="K6606" s="16">
        <v>0.23512721</v>
      </c>
      <c r="L6606" s="13" t="s">
        <v>237</v>
      </c>
    </row>
    <row r="6607" spans="1:12" ht="24">
      <c r="A6607" s="13" t="s">
        <v>4800</v>
      </c>
      <c r="B6607" s="14">
        <v>45862</v>
      </c>
      <c r="C6607" s="13" t="s">
        <v>199</v>
      </c>
      <c r="D6607" s="13" t="s">
        <v>76</v>
      </c>
      <c r="E6607" s="13" t="s">
        <v>18</v>
      </c>
      <c r="F6607" s="15">
        <v>0</v>
      </c>
      <c r="G6607" s="15">
        <v>0</v>
      </c>
      <c r="H6607" s="15">
        <v>0</v>
      </c>
      <c r="I6607" s="15">
        <v>176.47</v>
      </c>
      <c r="J6607" s="15">
        <v>-176.47</v>
      </c>
      <c r="K6607" s="16">
        <v>0</v>
      </c>
      <c r="L6607" s="13" t="s">
        <v>238</v>
      </c>
    </row>
    <row r="6608" spans="1:12" ht="36">
      <c r="A6608" s="13" t="s">
        <v>4881</v>
      </c>
      <c r="B6608" s="14">
        <v>45862</v>
      </c>
      <c r="C6608" s="13" t="s">
        <v>2108</v>
      </c>
      <c r="D6608" s="13" t="s">
        <v>59</v>
      </c>
      <c r="E6608" s="13" t="s">
        <v>18</v>
      </c>
      <c r="F6608" s="15">
        <v>0</v>
      </c>
      <c r="G6608" s="15">
        <v>0</v>
      </c>
      <c r="H6608" s="15">
        <v>0</v>
      </c>
      <c r="I6608" s="15">
        <v>-62.9</v>
      </c>
      <c r="J6608" s="15">
        <v>62.9</v>
      </c>
      <c r="K6608" s="16">
        <v>0</v>
      </c>
      <c r="L6608" s="13" t="s">
        <v>4201</v>
      </c>
    </row>
    <row r="6609" spans="1:12">
      <c r="A6609" s="13" t="s">
        <v>5011</v>
      </c>
      <c r="B6609" s="14">
        <v>45862</v>
      </c>
      <c r="C6609" s="13" t="s">
        <v>21</v>
      </c>
      <c r="D6609" s="13" t="s">
        <v>20</v>
      </c>
      <c r="E6609" s="13" t="s">
        <v>24</v>
      </c>
      <c r="F6609" s="15">
        <v>0</v>
      </c>
      <c r="G6609" s="15">
        <v>0</v>
      </c>
      <c r="H6609" s="15">
        <v>0</v>
      </c>
      <c r="I6609" s="15">
        <v>-0.2</v>
      </c>
      <c r="J6609" s="15">
        <v>0.2</v>
      </c>
      <c r="K6609" s="16">
        <v>0</v>
      </c>
      <c r="L6609" s="13" t="s">
        <v>20</v>
      </c>
    </row>
    <row r="6610" spans="1:12">
      <c r="A6610" s="13" t="s">
        <v>5537</v>
      </c>
      <c r="B6610" s="14">
        <v>45862</v>
      </c>
      <c r="C6610" s="13" t="s">
        <v>221</v>
      </c>
      <c r="D6610" s="13" t="s">
        <v>45</v>
      </c>
      <c r="E6610" s="13" t="s">
        <v>24</v>
      </c>
      <c r="F6610" s="15">
        <v>3628.26</v>
      </c>
      <c r="G6610" s="15">
        <v>0</v>
      </c>
      <c r="H6610" s="15">
        <v>3628.26</v>
      </c>
      <c r="I6610" s="15">
        <v>2959.39</v>
      </c>
      <c r="J6610" s="15">
        <v>668.87</v>
      </c>
      <c r="K6610" s="16">
        <v>0.18435007</v>
      </c>
      <c r="L6610" s="13" t="s">
        <v>241</v>
      </c>
    </row>
    <row r="6611" spans="1:12">
      <c r="A6611" s="13" t="s">
        <v>5538</v>
      </c>
      <c r="B6611" s="14">
        <v>45862</v>
      </c>
      <c r="C6611" s="13" t="s">
        <v>1957</v>
      </c>
      <c r="D6611" s="13" t="s">
        <v>59</v>
      </c>
      <c r="E6611" s="13" t="s">
        <v>18</v>
      </c>
      <c r="F6611" s="15">
        <v>28030.5</v>
      </c>
      <c r="G6611" s="15">
        <v>0</v>
      </c>
      <c r="H6611" s="15">
        <v>28030.5</v>
      </c>
      <c r="I6611" s="15">
        <v>21939.1</v>
      </c>
      <c r="J6611" s="15">
        <v>6091.4</v>
      </c>
      <c r="K6611" s="16">
        <v>0.21731328</v>
      </c>
      <c r="L6611" s="13" t="s">
        <v>93</v>
      </c>
    </row>
    <row r="6612" spans="1:12">
      <c r="A6612" s="13" t="s">
        <v>5539</v>
      </c>
      <c r="B6612" s="14">
        <v>45862</v>
      </c>
      <c r="C6612" s="13" t="s">
        <v>1957</v>
      </c>
      <c r="D6612" s="13" t="s">
        <v>59</v>
      </c>
      <c r="E6612" s="13" t="s">
        <v>18</v>
      </c>
      <c r="F6612" s="15">
        <v>59747.85</v>
      </c>
      <c r="G6612" s="15">
        <v>0</v>
      </c>
      <c r="H6612" s="15">
        <v>59747.85</v>
      </c>
      <c r="I6612" s="15">
        <v>46892.75</v>
      </c>
      <c r="J6612" s="15">
        <v>12855.1</v>
      </c>
      <c r="K6612" s="16">
        <v>0.21515586</v>
      </c>
      <c r="L6612" s="13" t="s">
        <v>93</v>
      </c>
    </row>
    <row r="6613" spans="1:12" ht="24">
      <c r="A6613" s="13" t="s">
        <v>5540</v>
      </c>
      <c r="B6613" s="14">
        <v>45862</v>
      </c>
      <c r="C6613" s="13" t="s">
        <v>355</v>
      </c>
      <c r="D6613" s="13" t="s">
        <v>76</v>
      </c>
      <c r="E6613" s="13" t="s">
        <v>18</v>
      </c>
      <c r="F6613" s="15">
        <v>5545.34</v>
      </c>
      <c r="G6613" s="15">
        <v>0</v>
      </c>
      <c r="H6613" s="15">
        <v>5545.34</v>
      </c>
      <c r="I6613" s="15">
        <v>3752</v>
      </c>
      <c r="J6613" s="15">
        <v>1793.34</v>
      </c>
      <c r="K6613" s="16">
        <v>0.32339585999999998</v>
      </c>
      <c r="L6613" s="13" t="s">
        <v>234</v>
      </c>
    </row>
    <row r="6614" spans="1:12">
      <c r="A6614" s="13" t="s">
        <v>5446</v>
      </c>
      <c r="B6614" s="14">
        <v>45863</v>
      </c>
      <c r="C6614" s="13" t="s">
        <v>221</v>
      </c>
      <c r="D6614" s="13" t="s">
        <v>45</v>
      </c>
      <c r="E6614" s="13" t="s">
        <v>24</v>
      </c>
      <c r="F6614" s="15">
        <v>0</v>
      </c>
      <c r="G6614" s="15">
        <v>0</v>
      </c>
      <c r="H6614" s="15">
        <v>0</v>
      </c>
      <c r="I6614" s="15">
        <v>-210.53</v>
      </c>
      <c r="J6614" s="15">
        <v>210.53</v>
      </c>
      <c r="K6614" s="16">
        <v>0</v>
      </c>
      <c r="L6614" s="13" t="s">
        <v>241</v>
      </c>
    </row>
    <row r="6615" spans="1:12">
      <c r="A6615" s="13" t="s">
        <v>5211</v>
      </c>
      <c r="B6615" s="14">
        <v>45863</v>
      </c>
      <c r="C6615" s="13" t="s">
        <v>221</v>
      </c>
      <c r="D6615" s="13" t="s">
        <v>45</v>
      </c>
      <c r="E6615" s="13" t="s">
        <v>24</v>
      </c>
      <c r="F6615" s="15">
        <v>0</v>
      </c>
      <c r="G6615" s="15">
        <v>0</v>
      </c>
      <c r="H6615" s="15">
        <v>0</v>
      </c>
      <c r="I6615" s="15">
        <v>-16.77</v>
      </c>
      <c r="J6615" s="15">
        <v>16.77</v>
      </c>
      <c r="K6615" s="16">
        <v>0</v>
      </c>
      <c r="L6615" s="13" t="s">
        <v>241</v>
      </c>
    </row>
    <row r="6616" spans="1:12" ht="24">
      <c r="A6616" s="13" t="s">
        <v>4813</v>
      </c>
      <c r="B6616" s="14">
        <v>45863</v>
      </c>
      <c r="C6616" s="13" t="s">
        <v>297</v>
      </c>
      <c r="D6616" s="13" t="s">
        <v>70</v>
      </c>
      <c r="E6616" s="13" t="s">
        <v>24</v>
      </c>
      <c r="F6616" s="15">
        <v>0</v>
      </c>
      <c r="G6616" s="15">
        <v>0</v>
      </c>
      <c r="H6616" s="15">
        <v>0</v>
      </c>
      <c r="I6616" s="15">
        <v>-247.5</v>
      </c>
      <c r="J6616" s="15">
        <v>247.5</v>
      </c>
      <c r="K6616" s="16">
        <v>0</v>
      </c>
      <c r="L6616" s="13" t="s">
        <v>239</v>
      </c>
    </row>
    <row r="6617" spans="1:12" ht="24">
      <c r="A6617" s="13" t="s">
        <v>5164</v>
      </c>
      <c r="B6617" s="14">
        <v>45863</v>
      </c>
      <c r="C6617" s="13" t="s">
        <v>1854</v>
      </c>
      <c r="D6617" s="13" t="s">
        <v>30</v>
      </c>
      <c r="E6617" s="13" t="s">
        <v>33</v>
      </c>
      <c r="F6617" s="15">
        <v>0</v>
      </c>
      <c r="G6617" s="15">
        <v>0</v>
      </c>
      <c r="H6617" s="15">
        <v>0</v>
      </c>
      <c r="I6617" s="15">
        <v>-1328.74</v>
      </c>
      <c r="J6617" s="15">
        <v>1328.74</v>
      </c>
      <c r="K6617" s="16">
        <v>0</v>
      </c>
      <c r="L6617" s="13" t="s">
        <v>117</v>
      </c>
    </row>
    <row r="6618" spans="1:12" ht="24">
      <c r="A6618" s="13" t="s">
        <v>2168</v>
      </c>
      <c r="B6618" s="14">
        <v>45863</v>
      </c>
      <c r="C6618" s="13" t="s">
        <v>146</v>
      </c>
      <c r="D6618" s="13" t="s">
        <v>76</v>
      </c>
      <c r="E6618" s="13" t="s">
        <v>18</v>
      </c>
      <c r="F6618" s="15">
        <v>0</v>
      </c>
      <c r="G6618" s="15">
        <v>0</v>
      </c>
      <c r="H6618" s="15">
        <v>0</v>
      </c>
      <c r="I6618" s="15">
        <v>-680.52</v>
      </c>
      <c r="J6618" s="15">
        <v>680.52</v>
      </c>
      <c r="K6618" s="16">
        <v>0</v>
      </c>
      <c r="L6618" s="13" t="s">
        <v>1738</v>
      </c>
    </row>
    <row r="6619" spans="1:12" ht="24">
      <c r="A6619" s="13" t="s">
        <v>5471</v>
      </c>
      <c r="B6619" s="14">
        <v>45863</v>
      </c>
      <c r="C6619" s="13" t="s">
        <v>180</v>
      </c>
      <c r="D6619" s="13" t="s">
        <v>30</v>
      </c>
      <c r="E6619" s="13" t="s">
        <v>33</v>
      </c>
      <c r="F6619" s="15">
        <v>0</v>
      </c>
      <c r="G6619" s="15">
        <v>0</v>
      </c>
      <c r="H6619" s="15">
        <v>0</v>
      </c>
      <c r="I6619" s="15">
        <v>-339.5</v>
      </c>
      <c r="J6619" s="15">
        <v>339.5</v>
      </c>
      <c r="K6619" s="16">
        <v>0</v>
      </c>
      <c r="L6619" s="13" t="s">
        <v>142</v>
      </c>
    </row>
    <row r="6620" spans="1:12">
      <c r="A6620" s="13" t="s">
        <v>3233</v>
      </c>
      <c r="B6620" s="14">
        <v>45863</v>
      </c>
      <c r="C6620" s="13" t="s">
        <v>3234</v>
      </c>
      <c r="D6620" s="13" t="s">
        <v>15</v>
      </c>
      <c r="E6620" s="13" t="s">
        <v>18</v>
      </c>
      <c r="F6620" s="15">
        <v>0</v>
      </c>
      <c r="G6620" s="15">
        <v>0</v>
      </c>
      <c r="H6620" s="15">
        <v>0</v>
      </c>
      <c r="I6620" s="15">
        <v>182.4</v>
      </c>
      <c r="J6620" s="15">
        <v>-182.4</v>
      </c>
      <c r="K6620" s="16">
        <v>0</v>
      </c>
      <c r="L6620" s="13" t="s">
        <v>3067</v>
      </c>
    </row>
    <row r="6621" spans="1:12" ht="36">
      <c r="A6621" s="13" t="s">
        <v>4106</v>
      </c>
      <c r="B6621" s="14">
        <v>45863</v>
      </c>
      <c r="C6621" s="13" t="s">
        <v>4107</v>
      </c>
      <c r="D6621" s="13" t="s">
        <v>30</v>
      </c>
      <c r="E6621" s="13" t="s">
        <v>33</v>
      </c>
      <c r="F6621" s="15">
        <v>0</v>
      </c>
      <c r="G6621" s="15">
        <v>0</v>
      </c>
      <c r="H6621" s="15">
        <v>0</v>
      </c>
      <c r="I6621" s="15">
        <v>32.200000000000003</v>
      </c>
      <c r="J6621" s="15">
        <v>-32.200000000000003</v>
      </c>
      <c r="K6621" s="16">
        <v>0</v>
      </c>
      <c r="L6621" s="13" t="s">
        <v>77</v>
      </c>
    </row>
    <row r="6622" spans="1:12" ht="36">
      <c r="A6622" s="13" t="s">
        <v>2565</v>
      </c>
      <c r="B6622" s="14">
        <v>45863</v>
      </c>
      <c r="C6622" s="13" t="s">
        <v>202</v>
      </c>
      <c r="D6622" s="13" t="s">
        <v>59</v>
      </c>
      <c r="E6622" s="13" t="s">
        <v>18</v>
      </c>
      <c r="F6622" s="15">
        <v>0</v>
      </c>
      <c r="G6622" s="15">
        <v>0</v>
      </c>
      <c r="H6622" s="15">
        <v>0</v>
      </c>
      <c r="I6622" s="15">
        <v>201.6</v>
      </c>
      <c r="J6622" s="15">
        <v>-201.6</v>
      </c>
      <c r="K6622" s="16">
        <v>0</v>
      </c>
      <c r="L6622" s="13" t="s">
        <v>181</v>
      </c>
    </row>
    <row r="6623" spans="1:12" ht="36">
      <c r="A6623" s="13" t="s">
        <v>3601</v>
      </c>
      <c r="B6623" s="14">
        <v>45863</v>
      </c>
      <c r="C6623" s="13" t="s">
        <v>592</v>
      </c>
      <c r="D6623" s="13" t="s">
        <v>106</v>
      </c>
      <c r="E6623" s="13" t="s">
        <v>33</v>
      </c>
      <c r="F6623" s="15">
        <v>0</v>
      </c>
      <c r="G6623" s="15">
        <v>0</v>
      </c>
      <c r="H6623" s="15">
        <v>0</v>
      </c>
      <c r="I6623" s="15">
        <v>24</v>
      </c>
      <c r="J6623" s="15">
        <v>-24</v>
      </c>
      <c r="K6623" s="16">
        <v>0</v>
      </c>
      <c r="L6623" s="13" t="s">
        <v>142</v>
      </c>
    </row>
    <row r="6624" spans="1:12" ht="24">
      <c r="A6624" s="13" t="s">
        <v>4011</v>
      </c>
      <c r="B6624" s="14">
        <v>45863</v>
      </c>
      <c r="C6624" s="13" t="s">
        <v>355</v>
      </c>
      <c r="D6624" s="13" t="s">
        <v>76</v>
      </c>
      <c r="E6624" s="13" t="s">
        <v>18</v>
      </c>
      <c r="F6624" s="15">
        <v>0</v>
      </c>
      <c r="G6624" s="15">
        <v>0</v>
      </c>
      <c r="H6624" s="15">
        <v>0</v>
      </c>
      <c r="I6624" s="15">
        <v>935.31</v>
      </c>
      <c r="J6624" s="15">
        <v>-935.31</v>
      </c>
      <c r="K6624" s="16">
        <v>0</v>
      </c>
      <c r="L6624" s="13" t="s">
        <v>234</v>
      </c>
    </row>
    <row r="6625" spans="1:12" ht="24">
      <c r="A6625" s="13" t="s">
        <v>5149</v>
      </c>
      <c r="B6625" s="14">
        <v>45863</v>
      </c>
      <c r="C6625" s="13" t="s">
        <v>5150</v>
      </c>
      <c r="D6625" s="13" t="s">
        <v>81</v>
      </c>
      <c r="E6625" s="13" t="s">
        <v>24</v>
      </c>
      <c r="F6625" s="15">
        <v>0</v>
      </c>
      <c r="G6625" s="15">
        <v>15.21</v>
      </c>
      <c r="H6625" s="15">
        <v>15.21</v>
      </c>
      <c r="I6625" s="15">
        <v>56.71</v>
      </c>
      <c r="J6625" s="15">
        <v>-41.5</v>
      </c>
      <c r="K6625" s="16">
        <v>-2.7284681100000001</v>
      </c>
      <c r="L6625" s="13" t="s">
        <v>2753</v>
      </c>
    </row>
    <row r="6626" spans="1:12">
      <c r="A6626" s="13" t="s">
        <v>5541</v>
      </c>
      <c r="B6626" s="14">
        <v>45863</v>
      </c>
      <c r="C6626" s="13" t="s">
        <v>21</v>
      </c>
      <c r="D6626" s="13" t="s">
        <v>20</v>
      </c>
      <c r="E6626" s="13" t="s">
        <v>24</v>
      </c>
      <c r="F6626" s="15">
        <v>10209.040000000001</v>
      </c>
      <c r="G6626" s="15">
        <v>0</v>
      </c>
      <c r="H6626" s="15">
        <v>10209.040000000001</v>
      </c>
      <c r="I6626" s="15">
        <v>7858.08</v>
      </c>
      <c r="J6626" s="15">
        <v>2350.96</v>
      </c>
      <c r="K6626" s="16">
        <v>0.23028218</v>
      </c>
      <c r="L6626" s="13" t="s">
        <v>245</v>
      </c>
    </row>
    <row r="6627" spans="1:12" ht="36">
      <c r="A6627" s="13" t="s">
        <v>5035</v>
      </c>
      <c r="B6627" s="14">
        <v>45863</v>
      </c>
      <c r="C6627" s="13" t="s">
        <v>152</v>
      </c>
      <c r="D6627" s="13" t="s">
        <v>113</v>
      </c>
      <c r="E6627" s="13" t="s">
        <v>24</v>
      </c>
      <c r="F6627" s="15">
        <v>0</v>
      </c>
      <c r="G6627" s="15">
        <v>0</v>
      </c>
      <c r="H6627" s="15">
        <v>0</v>
      </c>
      <c r="I6627" s="15">
        <v>207.16</v>
      </c>
      <c r="J6627" s="15">
        <v>-207.16</v>
      </c>
      <c r="K6627" s="16">
        <v>0</v>
      </c>
      <c r="L6627" s="13" t="s">
        <v>113</v>
      </c>
    </row>
    <row r="6628" spans="1:12">
      <c r="A6628" s="13" t="s">
        <v>5542</v>
      </c>
      <c r="B6628" s="14">
        <v>45863</v>
      </c>
      <c r="C6628" s="13" t="s">
        <v>21</v>
      </c>
      <c r="D6628" s="13" t="s">
        <v>20</v>
      </c>
      <c r="E6628" s="13" t="s">
        <v>24</v>
      </c>
      <c r="F6628" s="15">
        <v>103449.76</v>
      </c>
      <c r="G6628" s="15">
        <v>0</v>
      </c>
      <c r="H6628" s="15">
        <v>103449.76</v>
      </c>
      <c r="I6628" s="15">
        <v>82723.8</v>
      </c>
      <c r="J6628" s="15">
        <v>20725.96</v>
      </c>
      <c r="K6628" s="16">
        <v>0.20034806999999999</v>
      </c>
      <c r="L6628" s="13" t="s">
        <v>245</v>
      </c>
    </row>
    <row r="6629" spans="1:12">
      <c r="A6629" s="13" t="s">
        <v>5101</v>
      </c>
      <c r="B6629" s="14">
        <v>45863</v>
      </c>
      <c r="C6629" s="13" t="s">
        <v>21</v>
      </c>
      <c r="D6629" s="13" t="s">
        <v>20</v>
      </c>
      <c r="E6629" s="13" t="s">
        <v>24</v>
      </c>
      <c r="F6629" s="15">
        <v>0</v>
      </c>
      <c r="G6629" s="15">
        <v>-257.74</v>
      </c>
      <c r="H6629" s="15">
        <v>-257.74</v>
      </c>
      <c r="I6629" s="15">
        <v>-388.25</v>
      </c>
      <c r="J6629" s="15">
        <v>130.51</v>
      </c>
      <c r="K6629" s="16">
        <v>-0.50636300000000001</v>
      </c>
      <c r="L6629" s="13" t="s">
        <v>245</v>
      </c>
    </row>
    <row r="6630" spans="1:12">
      <c r="A6630" s="13" t="s">
        <v>5543</v>
      </c>
      <c r="B6630" s="14">
        <v>45863</v>
      </c>
      <c r="C6630" s="13" t="s">
        <v>21</v>
      </c>
      <c r="D6630" s="13" t="s">
        <v>20</v>
      </c>
      <c r="E6630" s="13" t="s">
        <v>24</v>
      </c>
      <c r="F6630" s="15">
        <v>45674.1</v>
      </c>
      <c r="G6630" s="15">
        <v>0</v>
      </c>
      <c r="H6630" s="15">
        <v>45674.1</v>
      </c>
      <c r="I6630" s="15">
        <v>38724.300000000003</v>
      </c>
      <c r="J6630" s="15">
        <v>6949.8</v>
      </c>
      <c r="K6630" s="16">
        <v>0.15216062999999999</v>
      </c>
      <c r="L6630" s="13" t="s">
        <v>20</v>
      </c>
    </row>
    <row r="6631" spans="1:12" ht="36">
      <c r="A6631" s="13" t="s">
        <v>5544</v>
      </c>
      <c r="B6631" s="14">
        <v>45863</v>
      </c>
      <c r="C6631" s="13" t="s">
        <v>473</v>
      </c>
      <c r="D6631" s="13" t="s">
        <v>45</v>
      </c>
      <c r="E6631" s="13" t="s">
        <v>33</v>
      </c>
      <c r="F6631" s="15">
        <v>2518.23</v>
      </c>
      <c r="G6631" s="15">
        <v>0</v>
      </c>
      <c r="H6631" s="15">
        <v>2518.23</v>
      </c>
      <c r="I6631" s="15">
        <v>1982.78</v>
      </c>
      <c r="J6631" s="15">
        <v>535.45000000000005</v>
      </c>
      <c r="K6631" s="16">
        <v>0.21262950999999999</v>
      </c>
      <c r="L6631" s="13" t="s">
        <v>77</v>
      </c>
    </row>
    <row r="6632" spans="1:12" ht="24">
      <c r="A6632" s="13" t="s">
        <v>5330</v>
      </c>
      <c r="B6632" s="14">
        <v>45863</v>
      </c>
      <c r="C6632" s="13" t="s">
        <v>143</v>
      </c>
      <c r="D6632" s="13" t="s">
        <v>15</v>
      </c>
      <c r="E6632" s="13" t="s">
        <v>18</v>
      </c>
      <c r="F6632" s="15">
        <v>0</v>
      </c>
      <c r="G6632" s="15">
        <v>0</v>
      </c>
      <c r="H6632" s="15">
        <v>0</v>
      </c>
      <c r="I6632" s="15">
        <v>801.23</v>
      </c>
      <c r="J6632" s="15">
        <v>-801.23</v>
      </c>
      <c r="K6632" s="16">
        <v>0</v>
      </c>
      <c r="L6632" s="13" t="s">
        <v>240</v>
      </c>
    </row>
    <row r="6633" spans="1:12" ht="24">
      <c r="A6633" s="13" t="s">
        <v>5411</v>
      </c>
      <c r="B6633" s="14">
        <v>45863</v>
      </c>
      <c r="C6633" s="13" t="s">
        <v>170</v>
      </c>
      <c r="D6633" s="13" t="s">
        <v>81</v>
      </c>
      <c r="E6633" s="13" t="s">
        <v>24</v>
      </c>
      <c r="F6633" s="15">
        <v>0</v>
      </c>
      <c r="G6633" s="15">
        <v>48.5</v>
      </c>
      <c r="H6633" s="15">
        <v>48.5</v>
      </c>
      <c r="I6633" s="15">
        <v>36.86</v>
      </c>
      <c r="J6633" s="15">
        <v>11.64</v>
      </c>
      <c r="K6633" s="16">
        <v>0.24</v>
      </c>
      <c r="L6633" s="13" t="s">
        <v>247</v>
      </c>
    </row>
    <row r="6634" spans="1:12" ht="24">
      <c r="A6634" s="13" t="s">
        <v>5545</v>
      </c>
      <c r="B6634" s="14">
        <v>45863</v>
      </c>
      <c r="C6634" s="13" t="s">
        <v>76</v>
      </c>
      <c r="D6634" s="13" t="s">
        <v>68</v>
      </c>
      <c r="E6634" s="13" t="s">
        <v>18</v>
      </c>
      <c r="F6634" s="15">
        <v>950</v>
      </c>
      <c r="G6634" s="15">
        <v>0</v>
      </c>
      <c r="H6634" s="15">
        <v>950</v>
      </c>
      <c r="I6634" s="15">
        <v>950</v>
      </c>
      <c r="J6634" s="15">
        <v>0</v>
      </c>
      <c r="K6634" s="16">
        <v>0</v>
      </c>
      <c r="L6634" s="13" t="s">
        <v>22</v>
      </c>
    </row>
    <row r="6635" spans="1:12" ht="36">
      <c r="A6635" s="13" t="s">
        <v>5546</v>
      </c>
      <c r="B6635" s="14">
        <v>45863</v>
      </c>
      <c r="C6635" s="13" t="s">
        <v>152</v>
      </c>
      <c r="D6635" s="13" t="s">
        <v>113</v>
      </c>
      <c r="E6635" s="13" t="s">
        <v>24</v>
      </c>
      <c r="F6635" s="15">
        <v>3750</v>
      </c>
      <c r="G6635" s="15">
        <v>0</v>
      </c>
      <c r="H6635" s="15">
        <v>3750</v>
      </c>
      <c r="I6635" s="15">
        <v>0</v>
      </c>
      <c r="J6635" s="15">
        <v>3750</v>
      </c>
      <c r="K6635" s="16">
        <v>1</v>
      </c>
      <c r="L6635" s="13" t="s">
        <v>113</v>
      </c>
    </row>
    <row r="6636" spans="1:12" ht="36">
      <c r="A6636" s="13" t="s">
        <v>5547</v>
      </c>
      <c r="B6636" s="14">
        <v>45863</v>
      </c>
      <c r="C6636" s="13" t="s">
        <v>152</v>
      </c>
      <c r="D6636" s="13" t="s">
        <v>113</v>
      </c>
      <c r="E6636" s="13" t="s">
        <v>24</v>
      </c>
      <c r="F6636" s="15">
        <v>200</v>
      </c>
      <c r="G6636" s="15">
        <v>0</v>
      </c>
      <c r="H6636" s="15">
        <v>200</v>
      </c>
      <c r="I6636" s="15">
        <v>0</v>
      </c>
      <c r="J6636" s="15">
        <v>200</v>
      </c>
      <c r="K6636" s="16">
        <v>1</v>
      </c>
      <c r="L6636" s="13" t="s">
        <v>113</v>
      </c>
    </row>
    <row r="6637" spans="1:12" ht="36">
      <c r="A6637" s="13" t="s">
        <v>5548</v>
      </c>
      <c r="B6637" s="14">
        <v>45863</v>
      </c>
      <c r="C6637" s="13" t="s">
        <v>152</v>
      </c>
      <c r="D6637" s="13" t="s">
        <v>113</v>
      </c>
      <c r="E6637" s="13" t="s">
        <v>24</v>
      </c>
      <c r="F6637" s="15">
        <v>3025</v>
      </c>
      <c r="G6637" s="15">
        <v>0</v>
      </c>
      <c r="H6637" s="15">
        <v>3025</v>
      </c>
      <c r="I6637" s="15">
        <v>0</v>
      </c>
      <c r="J6637" s="15">
        <v>3025</v>
      </c>
      <c r="K6637" s="16">
        <v>1</v>
      </c>
      <c r="L6637" s="13" t="s">
        <v>113</v>
      </c>
    </row>
    <row r="6638" spans="1:12" ht="36">
      <c r="A6638" s="13" t="s">
        <v>5549</v>
      </c>
      <c r="B6638" s="14">
        <v>45863</v>
      </c>
      <c r="C6638" s="13" t="s">
        <v>152</v>
      </c>
      <c r="D6638" s="13" t="s">
        <v>113</v>
      </c>
      <c r="E6638" s="13" t="s">
        <v>24</v>
      </c>
      <c r="F6638" s="15">
        <v>900</v>
      </c>
      <c r="G6638" s="15">
        <v>0</v>
      </c>
      <c r="H6638" s="15">
        <v>900</v>
      </c>
      <c r="I6638" s="15">
        <v>0</v>
      </c>
      <c r="J6638" s="15">
        <v>900</v>
      </c>
      <c r="K6638" s="16">
        <v>1</v>
      </c>
      <c r="L6638" s="13" t="s">
        <v>113</v>
      </c>
    </row>
    <row r="6639" spans="1:12" ht="36">
      <c r="A6639" s="13" t="s">
        <v>5550</v>
      </c>
      <c r="B6639" s="14">
        <v>45863</v>
      </c>
      <c r="C6639" s="13" t="s">
        <v>152</v>
      </c>
      <c r="D6639" s="13" t="s">
        <v>113</v>
      </c>
      <c r="E6639" s="13" t="s">
        <v>24</v>
      </c>
      <c r="F6639" s="15">
        <v>200</v>
      </c>
      <c r="G6639" s="15">
        <v>0</v>
      </c>
      <c r="H6639" s="15">
        <v>200</v>
      </c>
      <c r="I6639" s="15">
        <v>0</v>
      </c>
      <c r="J6639" s="15">
        <v>200</v>
      </c>
      <c r="K6639" s="16">
        <v>1</v>
      </c>
      <c r="L6639" s="13" t="s">
        <v>113</v>
      </c>
    </row>
    <row r="6640" spans="1:12" ht="36">
      <c r="A6640" s="13" t="s">
        <v>5551</v>
      </c>
      <c r="B6640" s="14">
        <v>45863</v>
      </c>
      <c r="C6640" s="13" t="s">
        <v>152</v>
      </c>
      <c r="D6640" s="13" t="s">
        <v>113</v>
      </c>
      <c r="E6640" s="13" t="s">
        <v>24</v>
      </c>
      <c r="F6640" s="15">
        <v>25</v>
      </c>
      <c r="G6640" s="15">
        <v>0</v>
      </c>
      <c r="H6640" s="15">
        <v>25</v>
      </c>
      <c r="I6640" s="15">
        <v>0</v>
      </c>
      <c r="J6640" s="15">
        <v>25</v>
      </c>
      <c r="K6640" s="16">
        <v>1</v>
      </c>
      <c r="L6640" s="13" t="s">
        <v>113</v>
      </c>
    </row>
    <row r="6641" spans="1:12" ht="24">
      <c r="A6641" s="13" t="s">
        <v>5552</v>
      </c>
      <c r="B6641" s="14">
        <v>45863</v>
      </c>
      <c r="C6641" s="13" t="s">
        <v>273</v>
      </c>
      <c r="D6641" s="13" t="s">
        <v>76</v>
      </c>
      <c r="E6641" s="13" t="s">
        <v>18</v>
      </c>
      <c r="F6641" s="15">
        <v>751</v>
      </c>
      <c r="G6641" s="15">
        <v>0</v>
      </c>
      <c r="H6641" s="15">
        <v>751</v>
      </c>
      <c r="I6641" s="15">
        <v>751</v>
      </c>
      <c r="J6641" s="15">
        <v>0</v>
      </c>
      <c r="K6641" s="16">
        <v>0</v>
      </c>
      <c r="L6641" s="13" t="s">
        <v>4201</v>
      </c>
    </row>
    <row r="6642" spans="1:12" ht="36">
      <c r="A6642" s="13" t="s">
        <v>5553</v>
      </c>
      <c r="B6642" s="14">
        <v>45863</v>
      </c>
      <c r="C6642" s="13" t="s">
        <v>152</v>
      </c>
      <c r="D6642" s="13" t="s">
        <v>113</v>
      </c>
      <c r="E6642" s="13" t="s">
        <v>24</v>
      </c>
      <c r="F6642" s="15">
        <v>1370.62</v>
      </c>
      <c r="G6642" s="15">
        <v>0</v>
      </c>
      <c r="H6642" s="15">
        <v>1370.62</v>
      </c>
      <c r="I6642" s="15">
        <v>1165</v>
      </c>
      <c r="J6642" s="15">
        <v>205.62</v>
      </c>
      <c r="K6642" s="16">
        <v>0.15001970000000001</v>
      </c>
      <c r="L6642" s="13" t="s">
        <v>113</v>
      </c>
    </row>
    <row r="6643" spans="1:12">
      <c r="A6643" s="13" t="s">
        <v>5554</v>
      </c>
      <c r="B6643" s="14">
        <v>45863</v>
      </c>
      <c r="C6643" s="13" t="s">
        <v>21</v>
      </c>
      <c r="D6643" s="13" t="s">
        <v>20</v>
      </c>
      <c r="E6643" s="13" t="s">
        <v>24</v>
      </c>
      <c r="F6643" s="15">
        <v>3854.46</v>
      </c>
      <c r="G6643" s="15">
        <v>0</v>
      </c>
      <c r="H6643" s="15">
        <v>3854.46</v>
      </c>
      <c r="I6643" s="15">
        <v>2939.03</v>
      </c>
      <c r="J6643" s="15">
        <v>915.43</v>
      </c>
      <c r="K6643" s="16">
        <v>0.23749890000000001</v>
      </c>
      <c r="L6643" s="13" t="s">
        <v>20</v>
      </c>
    </row>
    <row r="6644" spans="1:12">
      <c r="A6644" s="13" t="s">
        <v>5555</v>
      </c>
      <c r="B6644" s="14">
        <v>45863</v>
      </c>
      <c r="C6644" s="13" t="s">
        <v>21</v>
      </c>
      <c r="D6644" s="13" t="s">
        <v>20</v>
      </c>
      <c r="E6644" s="13" t="s">
        <v>24</v>
      </c>
      <c r="F6644" s="15">
        <v>31595.83</v>
      </c>
      <c r="G6644" s="15">
        <v>0</v>
      </c>
      <c r="H6644" s="15">
        <v>31595.83</v>
      </c>
      <c r="I6644" s="15">
        <v>21607.5</v>
      </c>
      <c r="J6644" s="15">
        <v>9988.33</v>
      </c>
      <c r="K6644" s="16">
        <v>0.31612811000000002</v>
      </c>
      <c r="L6644" s="13" t="s">
        <v>245</v>
      </c>
    </row>
    <row r="6645" spans="1:12" ht="36">
      <c r="A6645" s="13" t="s">
        <v>5556</v>
      </c>
      <c r="B6645" s="14">
        <v>45863</v>
      </c>
      <c r="C6645" s="13" t="s">
        <v>152</v>
      </c>
      <c r="D6645" s="13" t="s">
        <v>113</v>
      </c>
      <c r="E6645" s="13" t="s">
        <v>24</v>
      </c>
      <c r="F6645" s="15">
        <v>5004.96</v>
      </c>
      <c r="G6645" s="15">
        <v>0</v>
      </c>
      <c r="H6645" s="15">
        <v>5004.96</v>
      </c>
      <c r="I6645" s="15">
        <v>4254.22</v>
      </c>
      <c r="J6645" s="15">
        <v>750.74</v>
      </c>
      <c r="K6645" s="16">
        <v>0.1499992</v>
      </c>
      <c r="L6645" s="13" t="s">
        <v>113</v>
      </c>
    </row>
    <row r="6646" spans="1:12" ht="36">
      <c r="A6646" s="13" t="s">
        <v>5557</v>
      </c>
      <c r="B6646" s="14">
        <v>45863</v>
      </c>
      <c r="C6646" s="13" t="s">
        <v>152</v>
      </c>
      <c r="D6646" s="13" t="s">
        <v>113</v>
      </c>
      <c r="E6646" s="13" t="s">
        <v>24</v>
      </c>
      <c r="F6646" s="15">
        <v>6120.08</v>
      </c>
      <c r="G6646" s="15">
        <v>0</v>
      </c>
      <c r="H6646" s="15">
        <v>6120.08</v>
      </c>
      <c r="I6646" s="15">
        <v>5202.07</v>
      </c>
      <c r="J6646" s="15">
        <v>918.01</v>
      </c>
      <c r="K6646" s="16">
        <v>0.14999967</v>
      </c>
      <c r="L6646" s="13" t="s">
        <v>113</v>
      </c>
    </row>
    <row r="6647" spans="1:12" ht="24">
      <c r="A6647" s="13" t="s">
        <v>3332</v>
      </c>
      <c r="B6647" s="14">
        <v>45863</v>
      </c>
      <c r="C6647" s="13" t="s">
        <v>273</v>
      </c>
      <c r="D6647" s="13" t="s">
        <v>76</v>
      </c>
      <c r="E6647" s="13" t="s">
        <v>18</v>
      </c>
      <c r="F6647" s="15">
        <v>0</v>
      </c>
      <c r="G6647" s="15">
        <v>46700</v>
      </c>
      <c r="H6647" s="15">
        <v>46700</v>
      </c>
      <c r="I6647" s="15">
        <v>375</v>
      </c>
      <c r="J6647" s="15">
        <v>46325</v>
      </c>
      <c r="K6647" s="16">
        <v>0.99197002000000001</v>
      </c>
      <c r="L6647" s="13" t="s">
        <v>4201</v>
      </c>
    </row>
    <row r="6648" spans="1:12" ht="36">
      <c r="A6648" s="13" t="s">
        <v>2351</v>
      </c>
      <c r="B6648" s="14">
        <v>45863</v>
      </c>
      <c r="C6648" s="13" t="s">
        <v>473</v>
      </c>
      <c r="D6648" s="13" t="s">
        <v>45</v>
      </c>
      <c r="E6648" s="13" t="s">
        <v>33</v>
      </c>
      <c r="F6648" s="15">
        <v>0</v>
      </c>
      <c r="G6648" s="15">
        <v>0</v>
      </c>
      <c r="H6648" s="15">
        <v>0</v>
      </c>
      <c r="I6648" s="15">
        <v>140</v>
      </c>
      <c r="J6648" s="15">
        <v>-140</v>
      </c>
      <c r="K6648" s="16">
        <v>0</v>
      </c>
      <c r="L6648" s="13" t="s">
        <v>77</v>
      </c>
    </row>
    <row r="6649" spans="1:12">
      <c r="A6649" s="13" t="s">
        <v>5280</v>
      </c>
      <c r="B6649" s="14">
        <v>45863</v>
      </c>
      <c r="C6649" s="13" t="s">
        <v>5281</v>
      </c>
      <c r="D6649" s="13" t="s">
        <v>76</v>
      </c>
      <c r="E6649" s="13" t="s">
        <v>18</v>
      </c>
      <c r="F6649" s="15">
        <v>0</v>
      </c>
      <c r="G6649" s="15">
        <v>0</v>
      </c>
      <c r="H6649" s="15">
        <v>0</v>
      </c>
      <c r="I6649" s="15">
        <v>263.02</v>
      </c>
      <c r="J6649" s="15">
        <v>-263.02</v>
      </c>
      <c r="K6649" s="16">
        <v>0</v>
      </c>
      <c r="L6649" s="13" t="s">
        <v>1902</v>
      </c>
    </row>
    <row r="6650" spans="1:12">
      <c r="A6650" s="13" t="s">
        <v>5558</v>
      </c>
      <c r="B6650" s="14">
        <v>45863</v>
      </c>
      <c r="C6650" s="13" t="s">
        <v>123</v>
      </c>
      <c r="D6650" s="13" t="s">
        <v>77</v>
      </c>
      <c r="E6650" s="13" t="s">
        <v>33</v>
      </c>
      <c r="F6650" s="15">
        <v>500</v>
      </c>
      <c r="G6650" s="15">
        <v>0</v>
      </c>
      <c r="H6650" s="15">
        <v>500</v>
      </c>
      <c r="I6650" s="15">
        <v>400</v>
      </c>
      <c r="J6650" s="15">
        <v>100</v>
      </c>
      <c r="K6650" s="16">
        <v>0.2</v>
      </c>
      <c r="L6650" s="13" t="s">
        <v>77</v>
      </c>
    </row>
    <row r="6651" spans="1:12" ht="24">
      <c r="A6651" s="13" t="s">
        <v>2167</v>
      </c>
      <c r="B6651" s="14">
        <v>45866</v>
      </c>
      <c r="C6651" s="13" t="s">
        <v>146</v>
      </c>
      <c r="D6651" s="13" t="s">
        <v>76</v>
      </c>
      <c r="E6651" s="13" t="s">
        <v>18</v>
      </c>
      <c r="F6651" s="15">
        <v>0</v>
      </c>
      <c r="G6651" s="15">
        <v>-0.82</v>
      </c>
      <c r="H6651" s="15">
        <v>-0.82</v>
      </c>
      <c r="I6651" s="15">
        <v>0</v>
      </c>
      <c r="J6651" s="15">
        <v>-0.82</v>
      </c>
      <c r="K6651" s="16">
        <v>1</v>
      </c>
      <c r="L6651" s="13" t="s">
        <v>127</v>
      </c>
    </row>
    <row r="6652" spans="1:12" ht="36">
      <c r="A6652" s="13" t="s">
        <v>5413</v>
      </c>
      <c r="B6652" s="14">
        <v>45866</v>
      </c>
      <c r="C6652" s="13" t="s">
        <v>1927</v>
      </c>
      <c r="D6652" s="13" t="s">
        <v>76</v>
      </c>
      <c r="E6652" s="13" t="s">
        <v>18</v>
      </c>
      <c r="F6652" s="15">
        <v>0</v>
      </c>
      <c r="G6652" s="15">
        <v>0</v>
      </c>
      <c r="H6652" s="15">
        <v>0</v>
      </c>
      <c r="I6652" s="15">
        <v>841.53</v>
      </c>
      <c r="J6652" s="15">
        <v>-841.53</v>
      </c>
      <c r="K6652" s="16">
        <v>0</v>
      </c>
      <c r="L6652" s="13" t="s">
        <v>1928</v>
      </c>
    </row>
    <row r="6653" spans="1:12" ht="24">
      <c r="A6653" s="13" t="s">
        <v>5545</v>
      </c>
      <c r="B6653" s="14">
        <v>45866</v>
      </c>
      <c r="C6653" s="13" t="s">
        <v>76</v>
      </c>
      <c r="D6653" s="13" t="s">
        <v>68</v>
      </c>
      <c r="E6653" s="13" t="s">
        <v>18</v>
      </c>
      <c r="F6653" s="15">
        <v>1900</v>
      </c>
      <c r="G6653" s="15">
        <v>0</v>
      </c>
      <c r="H6653" s="15">
        <v>1900</v>
      </c>
      <c r="I6653" s="15">
        <v>1900</v>
      </c>
      <c r="J6653" s="15">
        <v>0</v>
      </c>
      <c r="K6653" s="16">
        <v>0</v>
      </c>
      <c r="L6653" s="13" t="s">
        <v>22</v>
      </c>
    </row>
    <row r="6654" spans="1:12">
      <c r="A6654" s="13" t="s">
        <v>283</v>
      </c>
      <c r="B6654" s="14">
        <v>45866</v>
      </c>
      <c r="C6654" s="13" t="s">
        <v>279</v>
      </c>
      <c r="D6654" s="13" t="s">
        <v>15</v>
      </c>
      <c r="E6654" s="13" t="s">
        <v>18</v>
      </c>
      <c r="F6654" s="15">
        <v>0</v>
      </c>
      <c r="G6654" s="15">
        <v>3584.03</v>
      </c>
      <c r="H6654" s="15">
        <v>3584.03</v>
      </c>
      <c r="I6654" s="15">
        <v>3069.36</v>
      </c>
      <c r="J6654" s="15">
        <v>514.66999999999996</v>
      </c>
      <c r="K6654" s="16">
        <v>0.14360091999999999</v>
      </c>
      <c r="L6654" s="13" t="s">
        <v>93</v>
      </c>
    </row>
    <row r="6655" spans="1:12">
      <c r="A6655" s="13" t="s">
        <v>4402</v>
      </c>
      <c r="B6655" s="14">
        <v>45866</v>
      </c>
      <c r="C6655" s="13" t="s">
        <v>163</v>
      </c>
      <c r="D6655" s="13" t="s">
        <v>15</v>
      </c>
      <c r="E6655" s="13" t="s">
        <v>18</v>
      </c>
      <c r="F6655" s="15">
        <v>0</v>
      </c>
      <c r="G6655" s="15">
        <v>-2306.58</v>
      </c>
      <c r="H6655" s="15">
        <v>-2306.58</v>
      </c>
      <c r="I6655" s="15">
        <v>0</v>
      </c>
      <c r="J6655" s="15">
        <v>-2306.58</v>
      </c>
      <c r="K6655" s="16">
        <v>1</v>
      </c>
      <c r="L6655" s="13" t="s">
        <v>93</v>
      </c>
    </row>
    <row r="6656" spans="1:12" ht="24">
      <c r="A6656" s="13" t="s">
        <v>5143</v>
      </c>
      <c r="B6656" s="14">
        <v>45866</v>
      </c>
      <c r="C6656" s="13" t="s">
        <v>1825</v>
      </c>
      <c r="D6656" s="13" t="s">
        <v>30</v>
      </c>
      <c r="E6656" s="13" t="s">
        <v>33</v>
      </c>
      <c r="F6656" s="15">
        <v>0</v>
      </c>
      <c r="G6656" s="15">
        <v>0</v>
      </c>
      <c r="H6656" s="15">
        <v>0</v>
      </c>
      <c r="I6656" s="15">
        <v>-150</v>
      </c>
      <c r="J6656" s="15">
        <v>150</v>
      </c>
      <c r="K6656" s="16">
        <v>0</v>
      </c>
      <c r="L6656" s="13" t="s">
        <v>77</v>
      </c>
    </row>
    <row r="6657" spans="1:12" ht="24">
      <c r="A6657" s="13" t="s">
        <v>412</v>
      </c>
      <c r="B6657" s="14">
        <v>45866</v>
      </c>
      <c r="C6657" s="13" t="s">
        <v>331</v>
      </c>
      <c r="D6657" s="13" t="s">
        <v>76</v>
      </c>
      <c r="E6657" s="13" t="s">
        <v>18</v>
      </c>
      <c r="F6657" s="15">
        <v>0</v>
      </c>
      <c r="G6657" s="15">
        <v>2100</v>
      </c>
      <c r="H6657" s="15">
        <v>2100</v>
      </c>
      <c r="I6657" s="15">
        <v>1503.81</v>
      </c>
      <c r="J6657" s="15">
        <v>596.19000000000005</v>
      </c>
      <c r="K6657" s="16">
        <v>0.28389999999999999</v>
      </c>
      <c r="L6657" s="13" t="s">
        <v>127</v>
      </c>
    </row>
    <row r="6658" spans="1:12" ht="48">
      <c r="A6658" s="13" t="s">
        <v>3149</v>
      </c>
      <c r="B6658" s="14">
        <v>45866</v>
      </c>
      <c r="C6658" s="13" t="s">
        <v>3150</v>
      </c>
      <c r="D6658" s="13" t="s">
        <v>59</v>
      </c>
      <c r="E6658" s="13" t="s">
        <v>18</v>
      </c>
      <c r="F6658" s="15">
        <v>5472.12</v>
      </c>
      <c r="G6658" s="15">
        <v>0</v>
      </c>
      <c r="H6658" s="15">
        <v>5472.12</v>
      </c>
      <c r="I6658" s="15">
        <v>4651.3</v>
      </c>
      <c r="J6658" s="15">
        <v>820.82</v>
      </c>
      <c r="K6658" s="16">
        <v>0.15000036999999999</v>
      </c>
      <c r="L6658" s="13" t="s">
        <v>272</v>
      </c>
    </row>
    <row r="6659" spans="1:12" ht="36">
      <c r="A6659" s="13" t="s">
        <v>1595</v>
      </c>
      <c r="B6659" s="14">
        <v>45866</v>
      </c>
      <c r="C6659" s="13" t="s">
        <v>89</v>
      </c>
      <c r="D6659" s="13" t="s">
        <v>39</v>
      </c>
      <c r="E6659" s="13" t="s">
        <v>33</v>
      </c>
      <c r="F6659" s="15">
        <v>0</v>
      </c>
      <c r="G6659" s="15">
        <v>0</v>
      </c>
      <c r="H6659" s="15">
        <v>0</v>
      </c>
      <c r="I6659" s="15">
        <v>-1768.75</v>
      </c>
      <c r="J6659" s="15">
        <v>1768.75</v>
      </c>
      <c r="K6659" s="16">
        <v>0</v>
      </c>
      <c r="L6659" s="13" t="s">
        <v>117</v>
      </c>
    </row>
    <row r="6660" spans="1:12" ht="36">
      <c r="A6660" s="13" t="s">
        <v>682</v>
      </c>
      <c r="B6660" s="14">
        <v>45866</v>
      </c>
      <c r="C6660" s="13" t="s">
        <v>446</v>
      </c>
      <c r="D6660" s="13" t="s">
        <v>181</v>
      </c>
      <c r="E6660" s="13" t="s">
        <v>18</v>
      </c>
      <c r="F6660" s="15">
        <v>5056.09</v>
      </c>
      <c r="G6660" s="15">
        <v>0</v>
      </c>
      <c r="H6660" s="15">
        <v>5056.09</v>
      </c>
      <c r="I6660" s="15">
        <v>5196.25</v>
      </c>
      <c r="J6660" s="15">
        <v>-140.16</v>
      </c>
      <c r="K6660" s="16">
        <v>-2.7721030000000001E-2</v>
      </c>
      <c r="L6660" s="13" t="s">
        <v>260</v>
      </c>
    </row>
    <row r="6661" spans="1:12" ht="24">
      <c r="A6661" s="13" t="s">
        <v>3560</v>
      </c>
      <c r="B6661" s="14">
        <v>45866</v>
      </c>
      <c r="C6661" s="13" t="s">
        <v>71</v>
      </c>
      <c r="D6661" s="13" t="s">
        <v>70</v>
      </c>
      <c r="E6661" s="13" t="s">
        <v>24</v>
      </c>
      <c r="F6661" s="15">
        <v>0</v>
      </c>
      <c r="G6661" s="15">
        <v>0</v>
      </c>
      <c r="H6661" s="15">
        <v>0</v>
      </c>
      <c r="I6661" s="15">
        <v>223.42</v>
      </c>
      <c r="J6661" s="15">
        <v>-223.42</v>
      </c>
      <c r="K6661" s="16">
        <v>0</v>
      </c>
      <c r="L6661" s="13" t="s">
        <v>243</v>
      </c>
    </row>
    <row r="6662" spans="1:12">
      <c r="A6662" s="13" t="s">
        <v>1709</v>
      </c>
      <c r="B6662" s="14">
        <v>45866</v>
      </c>
      <c r="C6662" s="13" t="s">
        <v>62</v>
      </c>
      <c r="D6662" s="13" t="s">
        <v>15</v>
      </c>
      <c r="E6662" s="13" t="s">
        <v>18</v>
      </c>
      <c r="F6662" s="15">
        <v>0</v>
      </c>
      <c r="G6662" s="15">
        <v>1315</v>
      </c>
      <c r="H6662" s="15">
        <v>1315</v>
      </c>
      <c r="I6662" s="15">
        <v>917.28</v>
      </c>
      <c r="J6662" s="15">
        <v>397.72</v>
      </c>
      <c r="K6662" s="16">
        <v>0.30244866999999998</v>
      </c>
      <c r="L6662" s="13" t="s">
        <v>238</v>
      </c>
    </row>
    <row r="6663" spans="1:12" ht="24">
      <c r="A6663" s="13" t="s">
        <v>5293</v>
      </c>
      <c r="B6663" s="14">
        <v>45866</v>
      </c>
      <c r="C6663" s="13" t="s">
        <v>1854</v>
      </c>
      <c r="D6663" s="13" t="s">
        <v>30</v>
      </c>
      <c r="E6663" s="13" t="s">
        <v>33</v>
      </c>
      <c r="F6663" s="15">
        <v>0</v>
      </c>
      <c r="G6663" s="15">
        <v>0</v>
      </c>
      <c r="H6663" s="15">
        <v>0</v>
      </c>
      <c r="I6663" s="15">
        <v>-76.55</v>
      </c>
      <c r="J6663" s="15">
        <v>76.55</v>
      </c>
      <c r="K6663" s="16">
        <v>0</v>
      </c>
      <c r="L6663" s="13" t="s">
        <v>117</v>
      </c>
    </row>
    <row r="6664" spans="1:12" ht="36">
      <c r="A6664" s="13" t="s">
        <v>5456</v>
      </c>
      <c r="B6664" s="14">
        <v>45866</v>
      </c>
      <c r="C6664" s="13" t="s">
        <v>4044</v>
      </c>
      <c r="D6664" s="13" t="s">
        <v>59</v>
      </c>
      <c r="E6664" s="13" t="s">
        <v>18</v>
      </c>
      <c r="F6664" s="15">
        <v>0</v>
      </c>
      <c r="G6664" s="15">
        <v>-1802423.3</v>
      </c>
      <c r="H6664" s="15">
        <v>-1802423.3</v>
      </c>
      <c r="I6664" s="15">
        <v>0</v>
      </c>
      <c r="J6664" s="15">
        <v>-1802423.3</v>
      </c>
      <c r="K6664" s="16">
        <v>1</v>
      </c>
      <c r="L6664" s="13" t="s">
        <v>181</v>
      </c>
    </row>
    <row r="6665" spans="1:12" ht="24">
      <c r="A6665" s="13" t="s">
        <v>2110</v>
      </c>
      <c r="B6665" s="14">
        <v>45866</v>
      </c>
      <c r="C6665" s="13" t="s">
        <v>170</v>
      </c>
      <c r="D6665" s="13" t="s">
        <v>81</v>
      </c>
      <c r="E6665" s="13" t="s">
        <v>24</v>
      </c>
      <c r="F6665" s="15">
        <v>0</v>
      </c>
      <c r="G6665" s="15">
        <v>378.38</v>
      </c>
      <c r="H6665" s="15">
        <v>378.38</v>
      </c>
      <c r="I6665" s="15">
        <v>280</v>
      </c>
      <c r="J6665" s="15">
        <v>98.38</v>
      </c>
      <c r="K6665" s="16">
        <v>0.26000317000000001</v>
      </c>
      <c r="L6665" s="13" t="s">
        <v>247</v>
      </c>
    </row>
    <row r="6666" spans="1:12" ht="36">
      <c r="A6666" s="13" t="s">
        <v>3597</v>
      </c>
      <c r="B6666" s="14">
        <v>45866</v>
      </c>
      <c r="C6666" s="13" t="s">
        <v>5292</v>
      </c>
      <c r="D6666" s="13" t="s">
        <v>70</v>
      </c>
      <c r="E6666" s="13" t="s">
        <v>24</v>
      </c>
      <c r="F6666" s="15">
        <v>0</v>
      </c>
      <c r="G6666" s="15">
        <v>0</v>
      </c>
      <c r="H6666" s="15">
        <v>0</v>
      </c>
      <c r="I6666" s="15">
        <v>89.41</v>
      </c>
      <c r="J6666" s="15">
        <v>-89.41</v>
      </c>
      <c r="K6666" s="16">
        <v>0</v>
      </c>
      <c r="L6666" s="13" t="s">
        <v>239</v>
      </c>
    </row>
    <row r="6667" spans="1:12" ht="24">
      <c r="A6667" s="13" t="s">
        <v>3513</v>
      </c>
      <c r="B6667" s="14">
        <v>45866</v>
      </c>
      <c r="C6667" s="13" t="s">
        <v>56</v>
      </c>
      <c r="D6667" s="13" t="s">
        <v>30</v>
      </c>
      <c r="E6667" s="13" t="s">
        <v>33</v>
      </c>
      <c r="F6667" s="15">
        <v>0</v>
      </c>
      <c r="G6667" s="15">
        <v>0</v>
      </c>
      <c r="H6667" s="15">
        <v>0</v>
      </c>
      <c r="I6667" s="15">
        <v>-450</v>
      </c>
      <c r="J6667" s="15">
        <v>450</v>
      </c>
      <c r="K6667" s="16">
        <v>0</v>
      </c>
      <c r="L6667" s="13" t="s">
        <v>77</v>
      </c>
    </row>
    <row r="6668" spans="1:12" ht="24">
      <c r="A6668" s="13" t="s">
        <v>3303</v>
      </c>
      <c r="B6668" s="14">
        <v>45866</v>
      </c>
      <c r="C6668" s="13" t="s">
        <v>143</v>
      </c>
      <c r="D6668" s="13" t="s">
        <v>15</v>
      </c>
      <c r="E6668" s="13" t="s">
        <v>18</v>
      </c>
      <c r="F6668" s="15">
        <v>0</v>
      </c>
      <c r="G6668" s="15">
        <v>0</v>
      </c>
      <c r="H6668" s="15">
        <v>0</v>
      </c>
      <c r="I6668" s="15">
        <v>83.5</v>
      </c>
      <c r="J6668" s="15">
        <v>-83.5</v>
      </c>
      <c r="K6668" s="16">
        <v>0</v>
      </c>
      <c r="L6668" s="13" t="s">
        <v>240</v>
      </c>
    </row>
    <row r="6669" spans="1:12" ht="24">
      <c r="A6669" s="13" t="s">
        <v>3338</v>
      </c>
      <c r="B6669" s="14">
        <v>45866</v>
      </c>
      <c r="C6669" s="13" t="s">
        <v>1825</v>
      </c>
      <c r="D6669" s="13" t="s">
        <v>30</v>
      </c>
      <c r="E6669" s="13" t="s">
        <v>33</v>
      </c>
      <c r="F6669" s="15">
        <v>0</v>
      </c>
      <c r="G6669" s="15">
        <v>0</v>
      </c>
      <c r="H6669" s="15">
        <v>0</v>
      </c>
      <c r="I6669" s="15">
        <v>-150</v>
      </c>
      <c r="J6669" s="15">
        <v>150</v>
      </c>
      <c r="K6669" s="16">
        <v>0</v>
      </c>
      <c r="L6669" s="13" t="s">
        <v>77</v>
      </c>
    </row>
    <row r="6670" spans="1:12" ht="24">
      <c r="A6670" s="13" t="s">
        <v>5345</v>
      </c>
      <c r="B6670" s="14">
        <v>45866</v>
      </c>
      <c r="C6670" s="13" t="s">
        <v>119</v>
      </c>
      <c r="D6670" s="13" t="s">
        <v>70</v>
      </c>
      <c r="E6670" s="13" t="s">
        <v>24</v>
      </c>
      <c r="F6670" s="15">
        <v>0</v>
      </c>
      <c r="G6670" s="15">
        <v>0</v>
      </c>
      <c r="H6670" s="15">
        <v>0</v>
      </c>
      <c r="I6670" s="15">
        <v>-604.79999999999995</v>
      </c>
      <c r="J6670" s="15">
        <v>604.79999999999995</v>
      </c>
      <c r="K6670" s="16">
        <v>0</v>
      </c>
      <c r="L6670" s="13" t="s">
        <v>239</v>
      </c>
    </row>
    <row r="6671" spans="1:12" ht="24">
      <c r="A6671" s="13" t="s">
        <v>4442</v>
      </c>
      <c r="B6671" s="14">
        <v>45866</v>
      </c>
      <c r="C6671" s="13" t="s">
        <v>4441</v>
      </c>
      <c r="D6671" s="13" t="s">
        <v>340</v>
      </c>
      <c r="E6671" s="13" t="s">
        <v>33</v>
      </c>
      <c r="F6671" s="15">
        <v>0</v>
      </c>
      <c r="G6671" s="15">
        <v>0</v>
      </c>
      <c r="H6671" s="15">
        <v>0</v>
      </c>
      <c r="I6671" s="15">
        <v>15</v>
      </c>
      <c r="J6671" s="15">
        <v>-15</v>
      </c>
      <c r="K6671" s="16">
        <v>0</v>
      </c>
      <c r="L6671" s="13" t="s">
        <v>5559</v>
      </c>
    </row>
    <row r="6672" spans="1:12">
      <c r="A6672" s="13" t="s">
        <v>4060</v>
      </c>
      <c r="B6672" s="14">
        <v>45866</v>
      </c>
      <c r="C6672" s="13" t="s">
        <v>60</v>
      </c>
      <c r="D6672" s="13" t="s">
        <v>59</v>
      </c>
      <c r="E6672" s="13" t="s">
        <v>18</v>
      </c>
      <c r="F6672" s="15">
        <v>0</v>
      </c>
      <c r="G6672" s="15">
        <v>0</v>
      </c>
      <c r="H6672" s="15">
        <v>0</v>
      </c>
      <c r="I6672" s="15">
        <v>173.4</v>
      </c>
      <c r="J6672" s="15">
        <v>-173.4</v>
      </c>
      <c r="K6672" s="16">
        <v>0</v>
      </c>
      <c r="L6672" s="13" t="s">
        <v>181</v>
      </c>
    </row>
    <row r="6673" spans="1:12" ht="36">
      <c r="A6673" s="13" t="s">
        <v>5405</v>
      </c>
      <c r="B6673" s="14">
        <v>45866</v>
      </c>
      <c r="C6673" s="13" t="s">
        <v>89</v>
      </c>
      <c r="D6673" s="13" t="s">
        <v>39</v>
      </c>
      <c r="E6673" s="13" t="s">
        <v>33</v>
      </c>
      <c r="F6673" s="15">
        <v>0</v>
      </c>
      <c r="G6673" s="15">
        <v>0</v>
      </c>
      <c r="H6673" s="15">
        <v>0</v>
      </c>
      <c r="I6673" s="15">
        <v>-82.5</v>
      </c>
      <c r="J6673" s="15">
        <v>82.5</v>
      </c>
      <c r="K6673" s="16">
        <v>0</v>
      </c>
      <c r="L6673" s="13" t="s">
        <v>117</v>
      </c>
    </row>
    <row r="6674" spans="1:12" ht="36">
      <c r="A6674" s="13" t="s">
        <v>5490</v>
      </c>
      <c r="B6674" s="14">
        <v>45866</v>
      </c>
      <c r="C6674" s="13" t="s">
        <v>5491</v>
      </c>
      <c r="D6674" s="13" t="s">
        <v>106</v>
      </c>
      <c r="E6674" s="13" t="s">
        <v>33</v>
      </c>
      <c r="F6674" s="15">
        <v>0</v>
      </c>
      <c r="G6674" s="15">
        <v>0</v>
      </c>
      <c r="H6674" s="15">
        <v>0</v>
      </c>
      <c r="I6674" s="15">
        <v>-1425</v>
      </c>
      <c r="J6674" s="15">
        <v>1425</v>
      </c>
      <c r="K6674" s="16">
        <v>0</v>
      </c>
      <c r="L6674" s="13" t="s">
        <v>573</v>
      </c>
    </row>
    <row r="6675" spans="1:12" ht="36">
      <c r="A6675" s="13" t="s">
        <v>5406</v>
      </c>
      <c r="B6675" s="14">
        <v>45866</v>
      </c>
      <c r="C6675" s="13" t="s">
        <v>89</v>
      </c>
      <c r="D6675" s="13" t="s">
        <v>39</v>
      </c>
      <c r="E6675" s="13" t="s">
        <v>33</v>
      </c>
      <c r="F6675" s="15">
        <v>0</v>
      </c>
      <c r="G6675" s="15">
        <v>0</v>
      </c>
      <c r="H6675" s="15">
        <v>0</v>
      </c>
      <c r="I6675" s="15">
        <v>-72.5</v>
      </c>
      <c r="J6675" s="15">
        <v>72.5</v>
      </c>
      <c r="K6675" s="16">
        <v>0</v>
      </c>
      <c r="L6675" s="13" t="s">
        <v>117</v>
      </c>
    </row>
    <row r="6676" spans="1:12">
      <c r="A6676" s="13" t="s">
        <v>5560</v>
      </c>
      <c r="B6676" s="14">
        <v>45866</v>
      </c>
      <c r="C6676" s="13" t="s">
        <v>21</v>
      </c>
      <c r="D6676" s="13" t="s">
        <v>20</v>
      </c>
      <c r="E6676" s="13" t="s">
        <v>24</v>
      </c>
      <c r="F6676" s="15">
        <v>5025.33</v>
      </c>
      <c r="G6676" s="15">
        <v>0</v>
      </c>
      <c r="H6676" s="15">
        <v>5025.33</v>
      </c>
      <c r="I6676" s="15">
        <v>4569.8599999999997</v>
      </c>
      <c r="J6676" s="15">
        <v>455.47</v>
      </c>
      <c r="K6676" s="16">
        <v>9.0634839999999994E-2</v>
      </c>
      <c r="L6676" s="13" t="s">
        <v>20</v>
      </c>
    </row>
    <row r="6677" spans="1:12">
      <c r="A6677" s="13" t="s">
        <v>5242</v>
      </c>
      <c r="B6677" s="14">
        <v>45866</v>
      </c>
      <c r="C6677" s="13" t="s">
        <v>5243</v>
      </c>
      <c r="D6677" s="13" t="s">
        <v>30</v>
      </c>
      <c r="E6677" s="13" t="s">
        <v>33</v>
      </c>
      <c r="F6677" s="15">
        <v>0</v>
      </c>
      <c r="G6677" s="15">
        <v>0</v>
      </c>
      <c r="H6677" s="15">
        <v>0</v>
      </c>
      <c r="I6677" s="15">
        <v>-112.5</v>
      </c>
      <c r="J6677" s="15">
        <v>112.5</v>
      </c>
      <c r="K6677" s="16">
        <v>0</v>
      </c>
      <c r="L6677" s="13" t="s">
        <v>573</v>
      </c>
    </row>
    <row r="6678" spans="1:12" ht="36">
      <c r="A6678" s="13" t="s">
        <v>5403</v>
      </c>
      <c r="B6678" s="14">
        <v>45866</v>
      </c>
      <c r="C6678" s="13" t="s">
        <v>202</v>
      </c>
      <c r="D6678" s="13" t="s">
        <v>59</v>
      </c>
      <c r="E6678" s="13" t="s">
        <v>18</v>
      </c>
      <c r="F6678" s="15">
        <v>0</v>
      </c>
      <c r="G6678" s="15">
        <v>0</v>
      </c>
      <c r="H6678" s="15">
        <v>0</v>
      </c>
      <c r="I6678" s="15">
        <v>0</v>
      </c>
      <c r="J6678" s="15">
        <v>0</v>
      </c>
      <c r="K6678" s="16">
        <v>0</v>
      </c>
      <c r="L6678" s="13" t="s">
        <v>181</v>
      </c>
    </row>
    <row r="6679" spans="1:12" ht="36">
      <c r="A6679" s="13" t="s">
        <v>5561</v>
      </c>
      <c r="B6679" s="14">
        <v>45866</v>
      </c>
      <c r="C6679" s="13" t="s">
        <v>89</v>
      </c>
      <c r="D6679" s="13" t="s">
        <v>39</v>
      </c>
      <c r="E6679" s="13" t="s">
        <v>33</v>
      </c>
      <c r="F6679" s="15">
        <v>4566.74</v>
      </c>
      <c r="G6679" s="15">
        <v>0</v>
      </c>
      <c r="H6679" s="15">
        <v>4566.74</v>
      </c>
      <c r="I6679" s="15">
        <v>3906.31</v>
      </c>
      <c r="J6679" s="15">
        <v>660.43</v>
      </c>
      <c r="K6679" s="16">
        <v>0.14461739000000001</v>
      </c>
      <c r="L6679" s="13" t="s">
        <v>117</v>
      </c>
    </row>
    <row r="6680" spans="1:12" ht="24">
      <c r="A6680" s="13" t="s">
        <v>5562</v>
      </c>
      <c r="B6680" s="14">
        <v>45866</v>
      </c>
      <c r="C6680" s="13" t="s">
        <v>507</v>
      </c>
      <c r="D6680" s="13" t="s">
        <v>45</v>
      </c>
      <c r="E6680" s="13" t="s">
        <v>33</v>
      </c>
      <c r="F6680" s="15">
        <v>8760</v>
      </c>
      <c r="G6680" s="15">
        <v>0</v>
      </c>
      <c r="H6680" s="15">
        <v>8760</v>
      </c>
      <c r="I6680" s="15">
        <v>6574.89</v>
      </c>
      <c r="J6680" s="15">
        <v>2185.11</v>
      </c>
      <c r="K6680" s="16">
        <v>0.24944178</v>
      </c>
      <c r="L6680" s="13" t="s">
        <v>77</v>
      </c>
    </row>
    <row r="6681" spans="1:12">
      <c r="A6681" s="13" t="s">
        <v>5506</v>
      </c>
      <c r="B6681" s="14">
        <v>45866</v>
      </c>
      <c r="C6681" s="13" t="s">
        <v>21</v>
      </c>
      <c r="D6681" s="13" t="s">
        <v>20</v>
      </c>
      <c r="E6681" s="13" t="s">
        <v>24</v>
      </c>
      <c r="F6681" s="15">
        <v>0</v>
      </c>
      <c r="G6681" s="15">
        <v>0</v>
      </c>
      <c r="H6681" s="15">
        <v>0</v>
      </c>
      <c r="I6681" s="15">
        <v>6459</v>
      </c>
      <c r="J6681" s="15">
        <v>-6459</v>
      </c>
      <c r="K6681" s="16">
        <v>0</v>
      </c>
      <c r="L6681" s="13" t="s">
        <v>20</v>
      </c>
    </row>
    <row r="6682" spans="1:12">
      <c r="A6682" s="13" t="s">
        <v>5563</v>
      </c>
      <c r="B6682" s="14">
        <v>45866</v>
      </c>
      <c r="C6682" s="13" t="s">
        <v>1529</v>
      </c>
      <c r="D6682" s="13" t="s">
        <v>76</v>
      </c>
      <c r="E6682" s="13" t="s">
        <v>18</v>
      </c>
      <c r="F6682" s="15">
        <v>96319</v>
      </c>
      <c r="G6682" s="15">
        <v>0</v>
      </c>
      <c r="H6682" s="15">
        <v>96319</v>
      </c>
      <c r="I6682" s="15">
        <v>70063.320000000007</v>
      </c>
      <c r="J6682" s="15">
        <v>26255.68</v>
      </c>
      <c r="K6682" s="16">
        <v>0.27259086999999999</v>
      </c>
      <c r="L6682" s="13" t="s">
        <v>238</v>
      </c>
    </row>
    <row r="6683" spans="1:12" ht="24">
      <c r="A6683" s="13" t="s">
        <v>5564</v>
      </c>
      <c r="B6683" s="14">
        <v>45866</v>
      </c>
      <c r="C6683" s="13" t="s">
        <v>170</v>
      </c>
      <c r="D6683" s="13" t="s">
        <v>81</v>
      </c>
      <c r="E6683" s="13" t="s">
        <v>24</v>
      </c>
      <c r="F6683" s="15">
        <v>5246.32</v>
      </c>
      <c r="G6683" s="15">
        <v>0</v>
      </c>
      <c r="H6683" s="15">
        <v>5246.32</v>
      </c>
      <c r="I6683" s="15">
        <v>3907.42</v>
      </c>
      <c r="J6683" s="15">
        <v>1338.9</v>
      </c>
      <c r="K6683" s="16">
        <v>0.25520746</v>
      </c>
      <c r="L6683" s="13" t="s">
        <v>247</v>
      </c>
    </row>
    <row r="6684" spans="1:12" ht="36">
      <c r="A6684" s="13" t="s">
        <v>5532</v>
      </c>
      <c r="B6684" s="14">
        <v>45866</v>
      </c>
      <c r="C6684" s="13" t="s">
        <v>4044</v>
      </c>
      <c r="D6684" s="13" t="s">
        <v>59</v>
      </c>
      <c r="E6684" s="13" t="s">
        <v>18</v>
      </c>
      <c r="F6684" s="15">
        <v>0</v>
      </c>
      <c r="G6684" s="15">
        <v>1298743</v>
      </c>
      <c r="H6684" s="15">
        <v>1298743</v>
      </c>
      <c r="I6684" s="15">
        <v>0</v>
      </c>
      <c r="J6684" s="15">
        <v>1298743</v>
      </c>
      <c r="K6684" s="16">
        <v>1</v>
      </c>
      <c r="L6684" s="13" t="s">
        <v>181</v>
      </c>
    </row>
    <row r="6685" spans="1:12" ht="36">
      <c r="A6685" s="13" t="s">
        <v>5533</v>
      </c>
      <c r="B6685" s="14">
        <v>45866</v>
      </c>
      <c r="C6685" s="13" t="s">
        <v>4044</v>
      </c>
      <c r="D6685" s="13" t="s">
        <v>59</v>
      </c>
      <c r="E6685" s="13" t="s">
        <v>18</v>
      </c>
      <c r="F6685" s="15">
        <v>0</v>
      </c>
      <c r="G6685" s="15">
        <v>2598281</v>
      </c>
      <c r="H6685" s="15">
        <v>2598281</v>
      </c>
      <c r="I6685" s="15">
        <v>0</v>
      </c>
      <c r="J6685" s="15">
        <v>2598281</v>
      </c>
      <c r="K6685" s="16">
        <v>1</v>
      </c>
      <c r="L6685" s="13" t="s">
        <v>181</v>
      </c>
    </row>
    <row r="6686" spans="1:12" ht="36">
      <c r="A6686" s="13" t="s">
        <v>5534</v>
      </c>
      <c r="B6686" s="14">
        <v>45866</v>
      </c>
      <c r="C6686" s="13" t="s">
        <v>4044</v>
      </c>
      <c r="D6686" s="13" t="s">
        <v>59</v>
      </c>
      <c r="E6686" s="13" t="s">
        <v>18</v>
      </c>
      <c r="F6686" s="15">
        <v>0</v>
      </c>
      <c r="G6686" s="15">
        <v>176373.6</v>
      </c>
      <c r="H6686" s="15">
        <v>176373.6</v>
      </c>
      <c r="I6686" s="15">
        <v>0</v>
      </c>
      <c r="J6686" s="15">
        <v>176373.6</v>
      </c>
      <c r="K6686" s="16">
        <v>1</v>
      </c>
      <c r="L6686" s="13" t="s">
        <v>181</v>
      </c>
    </row>
    <row r="6687" spans="1:12" ht="24">
      <c r="A6687" s="13" t="s">
        <v>5565</v>
      </c>
      <c r="B6687" s="14">
        <v>45866</v>
      </c>
      <c r="C6687" s="13" t="s">
        <v>2608</v>
      </c>
      <c r="D6687" s="13" t="s">
        <v>76</v>
      </c>
      <c r="E6687" s="13" t="s">
        <v>18</v>
      </c>
      <c r="F6687" s="15">
        <v>405</v>
      </c>
      <c r="G6687" s="15">
        <v>0</v>
      </c>
      <c r="H6687" s="15">
        <v>405</v>
      </c>
      <c r="I6687" s="15">
        <v>1828.57</v>
      </c>
      <c r="J6687" s="15">
        <v>-1423.57</v>
      </c>
      <c r="K6687" s="16">
        <v>-3.5149876500000001</v>
      </c>
      <c r="L6687" s="13" t="s">
        <v>581</v>
      </c>
    </row>
    <row r="6688" spans="1:12" ht="36">
      <c r="A6688" s="13" t="s">
        <v>5566</v>
      </c>
      <c r="B6688" s="14">
        <v>45866</v>
      </c>
      <c r="C6688" s="13" t="s">
        <v>89</v>
      </c>
      <c r="D6688" s="13" t="s">
        <v>39</v>
      </c>
      <c r="E6688" s="13" t="s">
        <v>33</v>
      </c>
      <c r="F6688" s="15">
        <v>1219.76</v>
      </c>
      <c r="G6688" s="15">
        <v>0</v>
      </c>
      <c r="H6688" s="15">
        <v>1219.76</v>
      </c>
      <c r="I6688" s="15">
        <v>1055.21</v>
      </c>
      <c r="J6688" s="15">
        <v>164.55</v>
      </c>
      <c r="K6688" s="16">
        <v>0.13490358999999999</v>
      </c>
      <c r="L6688" s="13" t="s">
        <v>117</v>
      </c>
    </row>
    <row r="6689" spans="1:12" ht="24">
      <c r="A6689" s="13" t="s">
        <v>5567</v>
      </c>
      <c r="B6689" s="14">
        <v>45866</v>
      </c>
      <c r="C6689" s="13" t="s">
        <v>170</v>
      </c>
      <c r="D6689" s="13" t="s">
        <v>81</v>
      </c>
      <c r="E6689" s="13" t="s">
        <v>24</v>
      </c>
      <c r="F6689" s="15">
        <v>1311.58</v>
      </c>
      <c r="G6689" s="15">
        <v>0</v>
      </c>
      <c r="H6689" s="15">
        <v>1311.58</v>
      </c>
      <c r="I6689" s="15">
        <v>940</v>
      </c>
      <c r="J6689" s="15">
        <v>371.58</v>
      </c>
      <c r="K6689" s="16">
        <v>0.28330716</v>
      </c>
      <c r="L6689" s="13" t="s">
        <v>247</v>
      </c>
    </row>
    <row r="6690" spans="1:12" ht="24">
      <c r="A6690" s="13" t="s">
        <v>5568</v>
      </c>
      <c r="B6690" s="14">
        <v>45866</v>
      </c>
      <c r="C6690" s="13" t="s">
        <v>170</v>
      </c>
      <c r="D6690" s="13" t="s">
        <v>81</v>
      </c>
      <c r="E6690" s="13" t="s">
        <v>24</v>
      </c>
      <c r="F6690" s="15">
        <v>120</v>
      </c>
      <c r="G6690" s="15">
        <v>0</v>
      </c>
      <c r="H6690" s="15">
        <v>120</v>
      </c>
      <c r="I6690" s="15">
        <v>0</v>
      </c>
      <c r="J6690" s="15">
        <v>120</v>
      </c>
      <c r="K6690" s="16">
        <v>1</v>
      </c>
      <c r="L6690" s="13" t="s">
        <v>247</v>
      </c>
    </row>
    <row r="6691" spans="1:12" ht="36">
      <c r="A6691" s="13" t="s">
        <v>5557</v>
      </c>
      <c r="B6691" s="14">
        <v>45866</v>
      </c>
      <c r="C6691" s="13" t="s">
        <v>152</v>
      </c>
      <c r="D6691" s="13" t="s">
        <v>113</v>
      </c>
      <c r="E6691" s="13" t="s">
        <v>24</v>
      </c>
      <c r="F6691" s="15">
        <v>0</v>
      </c>
      <c r="G6691" s="15">
        <v>75.28</v>
      </c>
      <c r="H6691" s="15">
        <v>75.28</v>
      </c>
      <c r="I6691" s="15">
        <v>63.99</v>
      </c>
      <c r="J6691" s="15">
        <v>11.29</v>
      </c>
      <c r="K6691" s="16">
        <v>0.14997342999999999</v>
      </c>
      <c r="L6691" s="13" t="s">
        <v>113</v>
      </c>
    </row>
    <row r="6692" spans="1:12" ht="24">
      <c r="A6692" s="13" t="s">
        <v>5569</v>
      </c>
      <c r="B6692" s="14">
        <v>45866</v>
      </c>
      <c r="C6692" s="13" t="s">
        <v>170</v>
      </c>
      <c r="D6692" s="13" t="s">
        <v>81</v>
      </c>
      <c r="E6692" s="13" t="s">
        <v>24</v>
      </c>
      <c r="F6692" s="15">
        <v>385</v>
      </c>
      <c r="G6692" s="15">
        <v>0</v>
      </c>
      <c r="H6692" s="15">
        <v>385</v>
      </c>
      <c r="I6692" s="15">
        <v>264.70999999999998</v>
      </c>
      <c r="J6692" s="15">
        <v>120.29</v>
      </c>
      <c r="K6692" s="16">
        <v>0.31244156000000001</v>
      </c>
      <c r="L6692" s="13" t="s">
        <v>247</v>
      </c>
    </row>
    <row r="6693" spans="1:12" ht="24">
      <c r="A6693" s="13" t="s">
        <v>5570</v>
      </c>
      <c r="B6693" s="14">
        <v>45866</v>
      </c>
      <c r="C6693" s="13" t="s">
        <v>170</v>
      </c>
      <c r="D6693" s="13" t="s">
        <v>81</v>
      </c>
      <c r="E6693" s="13" t="s">
        <v>24</v>
      </c>
      <c r="F6693" s="15">
        <v>860</v>
      </c>
      <c r="G6693" s="15">
        <v>0</v>
      </c>
      <c r="H6693" s="15">
        <v>860</v>
      </c>
      <c r="I6693" s="15">
        <v>588.25</v>
      </c>
      <c r="J6693" s="15">
        <v>271.75</v>
      </c>
      <c r="K6693" s="16">
        <v>0.31598837000000002</v>
      </c>
      <c r="L6693" s="13" t="s">
        <v>247</v>
      </c>
    </row>
    <row r="6694" spans="1:12" ht="36">
      <c r="A6694" s="13" t="s">
        <v>2019</v>
      </c>
      <c r="B6694" s="14">
        <v>45867</v>
      </c>
      <c r="C6694" s="13" t="s">
        <v>2020</v>
      </c>
      <c r="D6694" s="13" t="s">
        <v>70</v>
      </c>
      <c r="E6694" s="13" t="s">
        <v>24</v>
      </c>
      <c r="F6694" s="15">
        <v>0</v>
      </c>
      <c r="G6694" s="15">
        <v>0</v>
      </c>
      <c r="H6694" s="15">
        <v>0</v>
      </c>
      <c r="I6694" s="15">
        <v>977.96</v>
      </c>
      <c r="J6694" s="15">
        <v>-977.96</v>
      </c>
      <c r="K6694" s="16">
        <v>0</v>
      </c>
      <c r="L6694" s="13" t="s">
        <v>239</v>
      </c>
    </row>
    <row r="6695" spans="1:12">
      <c r="A6695" s="13" t="s">
        <v>3233</v>
      </c>
      <c r="B6695" s="14">
        <v>45867</v>
      </c>
      <c r="C6695" s="13" t="s">
        <v>3234</v>
      </c>
      <c r="D6695" s="13" t="s">
        <v>15</v>
      </c>
      <c r="E6695" s="13" t="s">
        <v>18</v>
      </c>
      <c r="F6695" s="15">
        <v>0</v>
      </c>
      <c r="G6695" s="15">
        <v>0</v>
      </c>
      <c r="H6695" s="15">
        <v>0</v>
      </c>
      <c r="I6695" s="15">
        <v>13.97</v>
      </c>
      <c r="J6695" s="15">
        <v>-13.97</v>
      </c>
      <c r="K6695" s="16">
        <v>0</v>
      </c>
      <c r="L6695" s="13" t="s">
        <v>3067</v>
      </c>
    </row>
    <row r="6696" spans="1:12" ht="36">
      <c r="A6696" s="13" t="s">
        <v>3453</v>
      </c>
      <c r="B6696" s="14">
        <v>45867</v>
      </c>
      <c r="C6696" s="13" t="s">
        <v>89</v>
      </c>
      <c r="D6696" s="13" t="s">
        <v>39</v>
      </c>
      <c r="E6696" s="13" t="s">
        <v>33</v>
      </c>
      <c r="F6696" s="15">
        <v>0</v>
      </c>
      <c r="G6696" s="15">
        <v>0</v>
      </c>
      <c r="H6696" s="15">
        <v>0</v>
      </c>
      <c r="I6696" s="15">
        <v>1139.8800000000001</v>
      </c>
      <c r="J6696" s="15">
        <v>-1139.8800000000001</v>
      </c>
      <c r="K6696" s="16">
        <v>0</v>
      </c>
      <c r="L6696" s="13" t="s">
        <v>117</v>
      </c>
    </row>
    <row r="6697" spans="1:12" ht="36">
      <c r="A6697" s="13" t="s">
        <v>5357</v>
      </c>
      <c r="B6697" s="14">
        <v>45867</v>
      </c>
      <c r="C6697" s="13" t="s">
        <v>446</v>
      </c>
      <c r="D6697" s="13" t="s">
        <v>181</v>
      </c>
      <c r="E6697" s="13" t="s">
        <v>18</v>
      </c>
      <c r="F6697" s="15">
        <v>0</v>
      </c>
      <c r="G6697" s="15">
        <v>280</v>
      </c>
      <c r="H6697" s="15">
        <v>280</v>
      </c>
      <c r="I6697" s="15">
        <v>0</v>
      </c>
      <c r="J6697" s="15">
        <v>280</v>
      </c>
      <c r="K6697" s="16">
        <v>1</v>
      </c>
      <c r="L6697" s="13" t="s">
        <v>581</v>
      </c>
    </row>
    <row r="6698" spans="1:12" ht="36">
      <c r="A6698" s="13" t="s">
        <v>5544</v>
      </c>
      <c r="B6698" s="14">
        <v>45867</v>
      </c>
      <c r="C6698" s="13" t="s">
        <v>473</v>
      </c>
      <c r="D6698" s="13" t="s">
        <v>45</v>
      </c>
      <c r="E6698" s="13" t="s">
        <v>33</v>
      </c>
      <c r="F6698" s="15">
        <v>0</v>
      </c>
      <c r="G6698" s="15">
        <v>0</v>
      </c>
      <c r="H6698" s="15">
        <v>0</v>
      </c>
      <c r="I6698" s="15">
        <v>-13</v>
      </c>
      <c r="J6698" s="15">
        <v>13</v>
      </c>
      <c r="K6698" s="16">
        <v>0</v>
      </c>
      <c r="L6698" s="13" t="s">
        <v>77</v>
      </c>
    </row>
    <row r="6699" spans="1:12" ht="24">
      <c r="A6699" s="13" t="s">
        <v>5164</v>
      </c>
      <c r="B6699" s="14">
        <v>45867</v>
      </c>
      <c r="C6699" s="13" t="s">
        <v>1854</v>
      </c>
      <c r="D6699" s="13" t="s">
        <v>30</v>
      </c>
      <c r="E6699" s="13" t="s">
        <v>33</v>
      </c>
      <c r="F6699" s="15">
        <v>0</v>
      </c>
      <c r="G6699" s="15">
        <v>0</v>
      </c>
      <c r="H6699" s="15">
        <v>0</v>
      </c>
      <c r="I6699" s="15">
        <v>-4029.39</v>
      </c>
      <c r="J6699" s="15">
        <v>4029.39</v>
      </c>
      <c r="K6699" s="16">
        <v>0</v>
      </c>
      <c r="L6699" s="13" t="s">
        <v>117</v>
      </c>
    </row>
    <row r="6700" spans="1:12">
      <c r="A6700" s="13" t="s">
        <v>2754</v>
      </c>
      <c r="B6700" s="14">
        <v>45867</v>
      </c>
      <c r="C6700" s="13" t="s">
        <v>540</v>
      </c>
      <c r="D6700" s="13" t="s">
        <v>59</v>
      </c>
      <c r="E6700" s="13" t="s">
        <v>18</v>
      </c>
      <c r="F6700" s="15">
        <v>-1196.95</v>
      </c>
      <c r="G6700" s="15">
        <v>0</v>
      </c>
      <c r="H6700" s="15">
        <v>-1196.95</v>
      </c>
      <c r="I6700" s="15">
        <v>50</v>
      </c>
      <c r="J6700" s="15">
        <v>-1246.95</v>
      </c>
      <c r="K6700" s="16">
        <v>1.0417728399999999</v>
      </c>
      <c r="L6700" s="13" t="s">
        <v>247</v>
      </c>
    </row>
    <row r="6701" spans="1:12">
      <c r="A6701" s="13" t="s">
        <v>3037</v>
      </c>
      <c r="B6701" s="14">
        <v>45867</v>
      </c>
      <c r="C6701" s="13" t="s">
        <v>221</v>
      </c>
      <c r="D6701" s="13" t="s">
        <v>45</v>
      </c>
      <c r="E6701" s="13" t="s">
        <v>24</v>
      </c>
      <c r="F6701" s="15">
        <v>0</v>
      </c>
      <c r="G6701" s="15">
        <v>0</v>
      </c>
      <c r="H6701" s="15">
        <v>0</v>
      </c>
      <c r="I6701" s="15">
        <v>-12766.2</v>
      </c>
      <c r="J6701" s="15">
        <v>12766.2</v>
      </c>
      <c r="K6701" s="16">
        <v>0</v>
      </c>
      <c r="L6701" s="13" t="s">
        <v>241</v>
      </c>
    </row>
    <row r="6702" spans="1:12" ht="24">
      <c r="A6702" s="13" t="s">
        <v>3264</v>
      </c>
      <c r="B6702" s="14">
        <v>45867</v>
      </c>
      <c r="C6702" s="13" t="s">
        <v>71</v>
      </c>
      <c r="D6702" s="13" t="s">
        <v>70</v>
      </c>
      <c r="E6702" s="13" t="s">
        <v>24</v>
      </c>
      <c r="F6702" s="15">
        <v>0</v>
      </c>
      <c r="G6702" s="15">
        <v>0</v>
      </c>
      <c r="H6702" s="15">
        <v>0</v>
      </c>
      <c r="I6702" s="15">
        <v>-425</v>
      </c>
      <c r="J6702" s="15">
        <v>425</v>
      </c>
      <c r="K6702" s="16">
        <v>0</v>
      </c>
      <c r="L6702" s="13" t="s">
        <v>243</v>
      </c>
    </row>
    <row r="6703" spans="1:12" ht="24">
      <c r="A6703" s="13" t="s">
        <v>675</v>
      </c>
      <c r="B6703" s="14">
        <v>45867</v>
      </c>
      <c r="C6703" s="13" t="s">
        <v>676</v>
      </c>
      <c r="D6703" s="13" t="s">
        <v>106</v>
      </c>
      <c r="E6703" s="13" t="s">
        <v>33</v>
      </c>
      <c r="F6703" s="15">
        <v>0</v>
      </c>
      <c r="G6703" s="15">
        <v>0</v>
      </c>
      <c r="H6703" s="15">
        <v>0</v>
      </c>
      <c r="I6703" s="15">
        <v>1520</v>
      </c>
      <c r="J6703" s="15">
        <v>-1520</v>
      </c>
      <c r="K6703" s="16">
        <v>0</v>
      </c>
      <c r="L6703" s="13" t="s">
        <v>573</v>
      </c>
    </row>
    <row r="6704" spans="1:12" ht="36">
      <c r="A6704" s="13" t="s">
        <v>5456</v>
      </c>
      <c r="B6704" s="14">
        <v>45867</v>
      </c>
      <c r="C6704" s="13" t="s">
        <v>4044</v>
      </c>
      <c r="D6704" s="13" t="s">
        <v>59</v>
      </c>
      <c r="E6704" s="13" t="s">
        <v>18</v>
      </c>
      <c r="F6704" s="15">
        <v>0</v>
      </c>
      <c r="G6704" s="15">
        <v>1802423.3</v>
      </c>
      <c r="H6704" s="15">
        <v>1802423.3</v>
      </c>
      <c r="I6704" s="15">
        <v>0</v>
      </c>
      <c r="J6704" s="15">
        <v>1802423.3</v>
      </c>
      <c r="K6704" s="16">
        <v>1</v>
      </c>
      <c r="L6704" s="13" t="s">
        <v>181</v>
      </c>
    </row>
    <row r="6705" spans="1:12">
      <c r="A6705" s="13" t="s">
        <v>2839</v>
      </c>
      <c r="B6705" s="14">
        <v>45867</v>
      </c>
      <c r="C6705" s="13" t="s">
        <v>21</v>
      </c>
      <c r="D6705" s="13" t="s">
        <v>20</v>
      </c>
      <c r="E6705" s="13" t="s">
        <v>24</v>
      </c>
      <c r="F6705" s="15">
        <v>0</v>
      </c>
      <c r="G6705" s="15">
        <v>0</v>
      </c>
      <c r="H6705" s="15">
        <v>0</v>
      </c>
      <c r="I6705" s="15">
        <v>37.01</v>
      </c>
      <c r="J6705" s="15">
        <v>-37.01</v>
      </c>
      <c r="K6705" s="16">
        <v>0</v>
      </c>
      <c r="L6705" s="13" t="s">
        <v>20</v>
      </c>
    </row>
    <row r="6706" spans="1:12">
      <c r="A6706" s="13" t="s">
        <v>2846</v>
      </c>
      <c r="B6706" s="14">
        <v>45867</v>
      </c>
      <c r="C6706" s="13" t="s">
        <v>21</v>
      </c>
      <c r="D6706" s="13" t="s">
        <v>20</v>
      </c>
      <c r="E6706" s="13" t="s">
        <v>24</v>
      </c>
      <c r="F6706" s="15">
        <v>0</v>
      </c>
      <c r="G6706" s="15">
        <v>0</v>
      </c>
      <c r="H6706" s="15">
        <v>0</v>
      </c>
      <c r="I6706" s="15">
        <v>31.73</v>
      </c>
      <c r="J6706" s="15">
        <v>-31.73</v>
      </c>
      <c r="K6706" s="16">
        <v>0</v>
      </c>
      <c r="L6706" s="13" t="s">
        <v>20</v>
      </c>
    </row>
    <row r="6707" spans="1:12" ht="36">
      <c r="A6707" s="13" t="s">
        <v>5571</v>
      </c>
      <c r="B6707" s="14">
        <v>45867</v>
      </c>
      <c r="C6707" s="13" t="s">
        <v>5572</v>
      </c>
      <c r="D6707" s="13" t="s">
        <v>76</v>
      </c>
      <c r="E6707" s="13" t="s">
        <v>18</v>
      </c>
      <c r="F6707" s="15">
        <v>17855.13</v>
      </c>
      <c r="G6707" s="15">
        <v>0</v>
      </c>
      <c r="H6707" s="15">
        <v>17855.13</v>
      </c>
      <c r="I6707" s="15">
        <v>11591.96</v>
      </c>
      <c r="J6707" s="15">
        <v>6263.17</v>
      </c>
      <c r="K6707" s="16">
        <v>0.35077705999999997</v>
      </c>
      <c r="L6707" s="13" t="s">
        <v>4984</v>
      </c>
    </row>
    <row r="6708" spans="1:12" ht="24">
      <c r="A6708" s="13" t="s">
        <v>5175</v>
      </c>
      <c r="B6708" s="14">
        <v>45867</v>
      </c>
      <c r="C6708" s="13" t="s">
        <v>170</v>
      </c>
      <c r="D6708" s="13" t="s">
        <v>81</v>
      </c>
      <c r="E6708" s="13" t="s">
        <v>24</v>
      </c>
      <c r="F6708" s="15">
        <v>0</v>
      </c>
      <c r="G6708" s="15">
        <v>0</v>
      </c>
      <c r="H6708" s="15">
        <v>0</v>
      </c>
      <c r="I6708" s="15">
        <v>677.66</v>
      </c>
      <c r="J6708" s="15">
        <v>-677.66</v>
      </c>
      <c r="K6708" s="16">
        <v>0</v>
      </c>
      <c r="L6708" s="13" t="s">
        <v>247</v>
      </c>
    </row>
    <row r="6709" spans="1:12">
      <c r="A6709" s="13" t="s">
        <v>5573</v>
      </c>
      <c r="B6709" s="14">
        <v>45867</v>
      </c>
      <c r="C6709" s="13" t="s">
        <v>21</v>
      </c>
      <c r="D6709" s="13" t="s">
        <v>20</v>
      </c>
      <c r="E6709" s="13" t="s">
        <v>24</v>
      </c>
      <c r="F6709" s="15">
        <v>116367.28</v>
      </c>
      <c r="G6709" s="15">
        <v>0</v>
      </c>
      <c r="H6709" s="15">
        <v>116367.28</v>
      </c>
      <c r="I6709" s="15">
        <v>95277.65</v>
      </c>
      <c r="J6709" s="15">
        <v>21089.63</v>
      </c>
      <c r="K6709" s="16">
        <v>0.18123333</v>
      </c>
      <c r="L6709" s="13" t="s">
        <v>22</v>
      </c>
    </row>
    <row r="6710" spans="1:12" ht="36">
      <c r="A6710" s="13" t="s">
        <v>5413</v>
      </c>
      <c r="B6710" s="14">
        <v>45867</v>
      </c>
      <c r="C6710" s="13" t="s">
        <v>1927</v>
      </c>
      <c r="D6710" s="13" t="s">
        <v>76</v>
      </c>
      <c r="E6710" s="13" t="s">
        <v>18</v>
      </c>
      <c r="F6710" s="15">
        <v>0</v>
      </c>
      <c r="G6710" s="15">
        <v>0</v>
      </c>
      <c r="H6710" s="15">
        <v>0</v>
      </c>
      <c r="I6710" s="15">
        <v>-5.25</v>
      </c>
      <c r="J6710" s="15">
        <v>5.25</v>
      </c>
      <c r="K6710" s="16">
        <v>0</v>
      </c>
      <c r="L6710" s="13" t="s">
        <v>1928</v>
      </c>
    </row>
    <row r="6711" spans="1:12" ht="24">
      <c r="A6711" s="13" t="s">
        <v>5574</v>
      </c>
      <c r="B6711" s="14">
        <v>45867</v>
      </c>
      <c r="C6711" s="13" t="s">
        <v>146</v>
      </c>
      <c r="D6711" s="13" t="s">
        <v>76</v>
      </c>
      <c r="E6711" s="13" t="s">
        <v>18</v>
      </c>
      <c r="F6711" s="15">
        <v>20703.8</v>
      </c>
      <c r="G6711" s="15">
        <v>0</v>
      </c>
      <c r="H6711" s="15">
        <v>20703.8</v>
      </c>
      <c r="I6711" s="15">
        <v>15498.13</v>
      </c>
      <c r="J6711" s="15">
        <v>5205.67</v>
      </c>
      <c r="K6711" s="16">
        <v>0.25143548999999998</v>
      </c>
      <c r="L6711" s="13" t="s">
        <v>22</v>
      </c>
    </row>
    <row r="6712" spans="1:12">
      <c r="A6712" s="13" t="s">
        <v>5575</v>
      </c>
      <c r="B6712" s="14">
        <v>45867</v>
      </c>
      <c r="C6712" s="13" t="s">
        <v>21</v>
      </c>
      <c r="D6712" s="13" t="s">
        <v>20</v>
      </c>
      <c r="E6712" s="13" t="s">
        <v>24</v>
      </c>
      <c r="F6712" s="15">
        <v>112188.51</v>
      </c>
      <c r="G6712" s="15">
        <v>0</v>
      </c>
      <c r="H6712" s="15">
        <v>112188.51</v>
      </c>
      <c r="I6712" s="15">
        <v>91015.85</v>
      </c>
      <c r="J6712" s="15">
        <v>21172.66</v>
      </c>
      <c r="K6712" s="16">
        <v>0.18872396</v>
      </c>
      <c r="L6712" s="13" t="s">
        <v>20</v>
      </c>
    </row>
    <row r="6713" spans="1:12" ht="24">
      <c r="A6713" s="13" t="s">
        <v>5503</v>
      </c>
      <c r="B6713" s="14">
        <v>45867</v>
      </c>
      <c r="C6713" s="13" t="s">
        <v>119</v>
      </c>
      <c r="D6713" s="13" t="s">
        <v>244</v>
      </c>
      <c r="E6713" s="13" t="s">
        <v>24</v>
      </c>
      <c r="F6713" s="15">
        <v>0</v>
      </c>
      <c r="G6713" s="15">
        <v>3600</v>
      </c>
      <c r="H6713" s="15">
        <v>3600</v>
      </c>
      <c r="I6713" s="15">
        <v>2673.01</v>
      </c>
      <c r="J6713" s="15">
        <v>926.99</v>
      </c>
      <c r="K6713" s="16">
        <v>0.25749722000000003</v>
      </c>
      <c r="L6713" s="13" t="s">
        <v>5504</v>
      </c>
    </row>
    <row r="6714" spans="1:12">
      <c r="A6714" s="13" t="s">
        <v>5563</v>
      </c>
      <c r="B6714" s="14">
        <v>45867</v>
      </c>
      <c r="C6714" s="13" t="s">
        <v>1529</v>
      </c>
      <c r="D6714" s="13" t="s">
        <v>76</v>
      </c>
      <c r="E6714" s="13" t="s">
        <v>18</v>
      </c>
      <c r="F6714" s="15">
        <v>0</v>
      </c>
      <c r="G6714" s="15">
        <v>-18244</v>
      </c>
      <c r="H6714" s="15">
        <v>-18244</v>
      </c>
      <c r="I6714" s="15">
        <v>-13273.49</v>
      </c>
      <c r="J6714" s="15">
        <v>-4970.51</v>
      </c>
      <c r="K6714" s="16">
        <v>0.27244627999999999</v>
      </c>
      <c r="L6714" s="13" t="s">
        <v>238</v>
      </c>
    </row>
    <row r="6715" spans="1:12">
      <c r="A6715" s="13" t="s">
        <v>5517</v>
      </c>
      <c r="B6715" s="14">
        <v>45867</v>
      </c>
      <c r="C6715" s="13" t="s">
        <v>60</v>
      </c>
      <c r="D6715" s="13" t="s">
        <v>59</v>
      </c>
      <c r="E6715" s="13" t="s">
        <v>24</v>
      </c>
      <c r="F6715" s="15">
        <v>0</v>
      </c>
      <c r="G6715" s="15">
        <v>-14261</v>
      </c>
      <c r="H6715" s="15">
        <v>-14261</v>
      </c>
      <c r="I6715" s="15">
        <v>5619.47</v>
      </c>
      <c r="J6715" s="15">
        <v>-19880.47</v>
      </c>
      <c r="K6715" s="16">
        <v>1.3940446</v>
      </c>
      <c r="L6715" s="13" t="s">
        <v>247</v>
      </c>
    </row>
    <row r="6716" spans="1:12" ht="36">
      <c r="A6716" s="13" t="s">
        <v>5532</v>
      </c>
      <c r="B6716" s="14">
        <v>45867</v>
      </c>
      <c r="C6716" s="13" t="s">
        <v>4044</v>
      </c>
      <c r="D6716" s="13" t="s">
        <v>59</v>
      </c>
      <c r="E6716" s="13" t="s">
        <v>18</v>
      </c>
      <c r="F6716" s="15">
        <v>0</v>
      </c>
      <c r="G6716" s="15">
        <v>-1298743</v>
      </c>
      <c r="H6716" s="15">
        <v>-1298743</v>
      </c>
      <c r="I6716" s="15">
        <v>-857170.38</v>
      </c>
      <c r="J6716" s="15">
        <v>-441572.62</v>
      </c>
      <c r="K6716" s="16">
        <v>0.34</v>
      </c>
      <c r="L6716" s="13" t="s">
        <v>181</v>
      </c>
    </row>
    <row r="6717" spans="1:12" ht="36">
      <c r="A6717" s="13" t="s">
        <v>5533</v>
      </c>
      <c r="B6717" s="14">
        <v>45867</v>
      </c>
      <c r="C6717" s="13" t="s">
        <v>4044</v>
      </c>
      <c r="D6717" s="13" t="s">
        <v>59</v>
      </c>
      <c r="E6717" s="13" t="s">
        <v>18</v>
      </c>
      <c r="F6717" s="15">
        <v>0</v>
      </c>
      <c r="G6717" s="15">
        <v>-2598281</v>
      </c>
      <c r="H6717" s="15">
        <v>-2598281</v>
      </c>
      <c r="I6717" s="15">
        <v>-1714865.46</v>
      </c>
      <c r="J6717" s="15">
        <v>-883415.54</v>
      </c>
      <c r="K6717" s="16">
        <v>0.34</v>
      </c>
      <c r="L6717" s="13" t="s">
        <v>181</v>
      </c>
    </row>
    <row r="6718" spans="1:12" ht="36">
      <c r="A6718" s="13" t="s">
        <v>5534</v>
      </c>
      <c r="B6718" s="14">
        <v>45867</v>
      </c>
      <c r="C6718" s="13" t="s">
        <v>4044</v>
      </c>
      <c r="D6718" s="13" t="s">
        <v>59</v>
      </c>
      <c r="E6718" s="13" t="s">
        <v>18</v>
      </c>
      <c r="F6718" s="15">
        <v>0</v>
      </c>
      <c r="G6718" s="15">
        <v>-176373.6</v>
      </c>
      <c r="H6718" s="15">
        <v>-176373.6</v>
      </c>
      <c r="I6718" s="15">
        <v>0</v>
      </c>
      <c r="J6718" s="15">
        <v>-176373.6</v>
      </c>
      <c r="K6718" s="16">
        <v>1</v>
      </c>
      <c r="L6718" s="13" t="s">
        <v>181</v>
      </c>
    </row>
    <row r="6719" spans="1:12" ht="24">
      <c r="A6719" s="13" t="s">
        <v>5576</v>
      </c>
      <c r="B6719" s="14">
        <v>45867</v>
      </c>
      <c r="C6719" s="13" t="s">
        <v>267</v>
      </c>
      <c r="D6719" s="13" t="s">
        <v>81</v>
      </c>
      <c r="E6719" s="13" t="s">
        <v>24</v>
      </c>
      <c r="F6719" s="15">
        <v>13780.18</v>
      </c>
      <c r="G6719" s="15">
        <v>0</v>
      </c>
      <c r="H6719" s="15">
        <v>13780.18</v>
      </c>
      <c r="I6719" s="15">
        <v>10250.629999999999</v>
      </c>
      <c r="J6719" s="15">
        <v>3529.55</v>
      </c>
      <c r="K6719" s="16">
        <v>0.25613236</v>
      </c>
      <c r="L6719" s="13" t="s">
        <v>247</v>
      </c>
    </row>
    <row r="6720" spans="1:12">
      <c r="A6720" s="13" t="s">
        <v>5577</v>
      </c>
      <c r="B6720" s="14">
        <v>45867</v>
      </c>
      <c r="C6720" s="13" t="s">
        <v>291</v>
      </c>
      <c r="D6720" s="13" t="s">
        <v>45</v>
      </c>
      <c r="E6720" s="13" t="s">
        <v>24</v>
      </c>
      <c r="F6720" s="15">
        <v>225</v>
      </c>
      <c r="G6720" s="15">
        <v>0</v>
      </c>
      <c r="H6720" s="15">
        <v>225</v>
      </c>
      <c r="I6720" s="15">
        <v>0</v>
      </c>
      <c r="J6720" s="15">
        <v>225</v>
      </c>
      <c r="K6720" s="16">
        <v>1</v>
      </c>
      <c r="L6720" s="13" t="s">
        <v>241</v>
      </c>
    </row>
    <row r="6721" spans="1:12" ht="24">
      <c r="A6721" s="13" t="s">
        <v>5578</v>
      </c>
      <c r="B6721" s="14">
        <v>45867</v>
      </c>
      <c r="C6721" s="13" t="s">
        <v>1854</v>
      </c>
      <c r="D6721" s="13" t="s">
        <v>30</v>
      </c>
      <c r="E6721" s="13" t="s">
        <v>33</v>
      </c>
      <c r="F6721" s="15">
        <v>177</v>
      </c>
      <c r="G6721" s="15">
        <v>0</v>
      </c>
      <c r="H6721" s="15">
        <v>177</v>
      </c>
      <c r="I6721" s="15">
        <v>125</v>
      </c>
      <c r="J6721" s="15">
        <v>52</v>
      </c>
      <c r="K6721" s="16">
        <v>0.29378531000000002</v>
      </c>
      <c r="L6721" s="13" t="s">
        <v>117</v>
      </c>
    </row>
    <row r="6722" spans="1:12">
      <c r="A6722" s="13" t="s">
        <v>3594</v>
      </c>
      <c r="B6722" s="14">
        <v>45868</v>
      </c>
      <c r="C6722" s="13" t="s">
        <v>1529</v>
      </c>
      <c r="D6722" s="13" t="s">
        <v>76</v>
      </c>
      <c r="E6722" s="13" t="s">
        <v>18</v>
      </c>
      <c r="F6722" s="15">
        <v>0</v>
      </c>
      <c r="G6722" s="15">
        <v>0</v>
      </c>
      <c r="H6722" s="15">
        <v>0</v>
      </c>
      <c r="I6722" s="15">
        <v>0.6</v>
      </c>
      <c r="J6722" s="15">
        <v>-0.6</v>
      </c>
      <c r="K6722" s="16">
        <v>0</v>
      </c>
      <c r="L6722" s="13" t="s">
        <v>238</v>
      </c>
    </row>
    <row r="6723" spans="1:12">
      <c r="A6723" s="13" t="s">
        <v>5446</v>
      </c>
      <c r="B6723" s="14">
        <v>45868</v>
      </c>
      <c r="C6723" s="13" t="s">
        <v>221</v>
      </c>
      <c r="D6723" s="13" t="s">
        <v>45</v>
      </c>
      <c r="E6723" s="13" t="s">
        <v>24</v>
      </c>
      <c r="F6723" s="15">
        <v>0</v>
      </c>
      <c r="G6723" s="15">
        <v>9915</v>
      </c>
      <c r="H6723" s="15">
        <v>9915</v>
      </c>
      <c r="I6723" s="15">
        <v>7614.26</v>
      </c>
      <c r="J6723" s="15">
        <v>2300.7399999999998</v>
      </c>
      <c r="K6723" s="16">
        <v>0.23204638999999999</v>
      </c>
      <c r="L6723" s="13" t="s">
        <v>241</v>
      </c>
    </row>
    <row r="6724" spans="1:12" ht="24">
      <c r="A6724" s="13" t="s">
        <v>4063</v>
      </c>
      <c r="B6724" s="14">
        <v>45868</v>
      </c>
      <c r="C6724" s="13" t="s">
        <v>60</v>
      </c>
      <c r="D6724" s="13" t="s">
        <v>59</v>
      </c>
      <c r="E6724" s="13" t="s">
        <v>18</v>
      </c>
      <c r="F6724" s="15">
        <v>0</v>
      </c>
      <c r="G6724" s="15">
        <v>-17073.23</v>
      </c>
      <c r="H6724" s="15">
        <v>-17073.23</v>
      </c>
      <c r="I6724" s="15">
        <v>-13923.97</v>
      </c>
      <c r="J6724" s="15">
        <v>-3149.26</v>
      </c>
      <c r="K6724" s="16">
        <v>0.18445602</v>
      </c>
      <c r="L6724" s="13" t="s">
        <v>260</v>
      </c>
    </row>
    <row r="6725" spans="1:12" ht="36">
      <c r="A6725" s="13" t="s">
        <v>2565</v>
      </c>
      <c r="B6725" s="14">
        <v>45868</v>
      </c>
      <c r="C6725" s="13" t="s">
        <v>202</v>
      </c>
      <c r="D6725" s="13" t="s">
        <v>59</v>
      </c>
      <c r="E6725" s="13" t="s">
        <v>18</v>
      </c>
      <c r="F6725" s="15">
        <v>0</v>
      </c>
      <c r="G6725" s="15">
        <v>0</v>
      </c>
      <c r="H6725" s="15">
        <v>0</v>
      </c>
      <c r="I6725" s="15">
        <v>500.8</v>
      </c>
      <c r="J6725" s="15">
        <v>-500.8</v>
      </c>
      <c r="K6725" s="16">
        <v>0</v>
      </c>
      <c r="L6725" s="13" t="s">
        <v>181</v>
      </c>
    </row>
    <row r="6726" spans="1:12">
      <c r="A6726" s="13" t="s">
        <v>4124</v>
      </c>
      <c r="B6726" s="14">
        <v>45868</v>
      </c>
      <c r="C6726" s="13" t="s">
        <v>540</v>
      </c>
      <c r="D6726" s="13" t="s">
        <v>59</v>
      </c>
      <c r="E6726" s="13" t="s">
        <v>18</v>
      </c>
      <c r="F6726" s="15">
        <v>0</v>
      </c>
      <c r="G6726" s="15">
        <v>0</v>
      </c>
      <c r="H6726" s="15">
        <v>0</v>
      </c>
      <c r="I6726" s="15">
        <v>-29</v>
      </c>
      <c r="J6726" s="15">
        <v>29</v>
      </c>
      <c r="K6726" s="16">
        <v>0</v>
      </c>
      <c r="L6726" s="13" t="s">
        <v>247</v>
      </c>
    </row>
    <row r="6727" spans="1:12" ht="24">
      <c r="A6727" s="13" t="s">
        <v>5298</v>
      </c>
      <c r="B6727" s="14">
        <v>45868</v>
      </c>
      <c r="C6727" s="13" t="s">
        <v>71</v>
      </c>
      <c r="D6727" s="13" t="s">
        <v>70</v>
      </c>
      <c r="E6727" s="13" t="s">
        <v>24</v>
      </c>
      <c r="F6727" s="15">
        <v>0</v>
      </c>
      <c r="G6727" s="15">
        <v>0</v>
      </c>
      <c r="H6727" s="15">
        <v>0</v>
      </c>
      <c r="I6727" s="15">
        <v>-786.93</v>
      </c>
      <c r="J6727" s="15">
        <v>786.93</v>
      </c>
      <c r="K6727" s="16">
        <v>0</v>
      </c>
      <c r="L6727" s="13" t="s">
        <v>243</v>
      </c>
    </row>
    <row r="6728" spans="1:12">
      <c r="A6728" s="13" t="s">
        <v>5560</v>
      </c>
      <c r="B6728" s="14">
        <v>45868</v>
      </c>
      <c r="C6728" s="13" t="s">
        <v>21</v>
      </c>
      <c r="D6728" s="13" t="s">
        <v>20</v>
      </c>
      <c r="E6728" s="13" t="s">
        <v>24</v>
      </c>
      <c r="F6728" s="15">
        <v>0</v>
      </c>
      <c r="G6728" s="15">
        <v>0</v>
      </c>
      <c r="H6728" s="15">
        <v>0</v>
      </c>
      <c r="I6728" s="15">
        <v>0.02</v>
      </c>
      <c r="J6728" s="15">
        <v>-0.02</v>
      </c>
      <c r="K6728" s="16">
        <v>0</v>
      </c>
      <c r="L6728" s="13" t="s">
        <v>20</v>
      </c>
    </row>
    <row r="6729" spans="1:12" ht="24">
      <c r="A6729" s="13" t="s">
        <v>5330</v>
      </c>
      <c r="B6729" s="14">
        <v>45868</v>
      </c>
      <c r="C6729" s="13" t="s">
        <v>143</v>
      </c>
      <c r="D6729" s="13" t="s">
        <v>15</v>
      </c>
      <c r="E6729" s="13" t="s">
        <v>18</v>
      </c>
      <c r="F6729" s="15">
        <v>0</v>
      </c>
      <c r="G6729" s="15">
        <v>0</v>
      </c>
      <c r="H6729" s="15">
        <v>0</v>
      </c>
      <c r="I6729" s="15">
        <v>-48.01</v>
      </c>
      <c r="J6729" s="15">
        <v>48.01</v>
      </c>
      <c r="K6729" s="16">
        <v>0</v>
      </c>
      <c r="L6729" s="13" t="s">
        <v>240</v>
      </c>
    </row>
    <row r="6730" spans="1:12">
      <c r="A6730" s="13" t="s">
        <v>5379</v>
      </c>
      <c r="B6730" s="14">
        <v>45868</v>
      </c>
      <c r="C6730" s="13" t="s">
        <v>5380</v>
      </c>
      <c r="D6730" s="13" t="s">
        <v>15</v>
      </c>
      <c r="E6730" s="13" t="s">
        <v>18</v>
      </c>
      <c r="F6730" s="15">
        <v>240</v>
      </c>
      <c r="G6730" s="15">
        <v>0</v>
      </c>
      <c r="H6730" s="15">
        <v>240</v>
      </c>
      <c r="I6730" s="15">
        <v>168.24</v>
      </c>
      <c r="J6730" s="15">
        <v>71.760000000000005</v>
      </c>
      <c r="K6730" s="16">
        <v>0.29899999999999999</v>
      </c>
      <c r="L6730" s="13" t="s">
        <v>4984</v>
      </c>
    </row>
    <row r="6731" spans="1:12">
      <c r="A6731" s="13" t="s">
        <v>5537</v>
      </c>
      <c r="B6731" s="14">
        <v>45868</v>
      </c>
      <c r="C6731" s="13" t="s">
        <v>221</v>
      </c>
      <c r="D6731" s="13" t="s">
        <v>45</v>
      </c>
      <c r="E6731" s="13" t="s">
        <v>24</v>
      </c>
      <c r="F6731" s="15">
        <v>0</v>
      </c>
      <c r="G6731" s="15">
        <v>0</v>
      </c>
      <c r="H6731" s="15">
        <v>0</v>
      </c>
      <c r="I6731" s="15">
        <v>-97.64</v>
      </c>
      <c r="J6731" s="15">
        <v>97.64</v>
      </c>
      <c r="K6731" s="16">
        <v>0</v>
      </c>
      <c r="L6731" s="13" t="s">
        <v>241</v>
      </c>
    </row>
    <row r="6732" spans="1:12" ht="24">
      <c r="A6732" s="13" t="s">
        <v>5540</v>
      </c>
      <c r="B6732" s="14">
        <v>45868</v>
      </c>
      <c r="C6732" s="13" t="s">
        <v>355</v>
      </c>
      <c r="D6732" s="13" t="s">
        <v>76</v>
      </c>
      <c r="E6732" s="13" t="s">
        <v>18</v>
      </c>
      <c r="F6732" s="15">
        <v>0</v>
      </c>
      <c r="G6732" s="15">
        <v>0</v>
      </c>
      <c r="H6732" s="15">
        <v>0</v>
      </c>
      <c r="I6732" s="15">
        <v>0.93</v>
      </c>
      <c r="J6732" s="15">
        <v>-0.93</v>
      </c>
      <c r="K6732" s="16">
        <v>0</v>
      </c>
      <c r="L6732" s="13" t="s">
        <v>234</v>
      </c>
    </row>
    <row r="6733" spans="1:12" ht="36">
      <c r="A6733" s="13" t="s">
        <v>5579</v>
      </c>
      <c r="B6733" s="14">
        <v>45868</v>
      </c>
      <c r="C6733" s="13" t="s">
        <v>3887</v>
      </c>
      <c r="D6733" s="13" t="s">
        <v>20</v>
      </c>
      <c r="E6733" s="13" t="s">
        <v>24</v>
      </c>
      <c r="F6733" s="15">
        <v>1873.62</v>
      </c>
      <c r="G6733" s="15">
        <v>0</v>
      </c>
      <c r="H6733" s="15">
        <v>1873.62</v>
      </c>
      <c r="I6733" s="15">
        <v>1270.24</v>
      </c>
      <c r="J6733" s="15">
        <v>603.38</v>
      </c>
      <c r="K6733" s="16">
        <v>0.32203968999999999</v>
      </c>
      <c r="L6733" s="13" t="s">
        <v>20</v>
      </c>
    </row>
    <row r="6734" spans="1:12" ht="36">
      <c r="A6734" s="13" t="s">
        <v>5580</v>
      </c>
      <c r="B6734" s="14">
        <v>45868</v>
      </c>
      <c r="C6734" s="13" t="s">
        <v>3887</v>
      </c>
      <c r="D6734" s="13" t="s">
        <v>20</v>
      </c>
      <c r="E6734" s="13" t="s">
        <v>24</v>
      </c>
      <c r="F6734" s="15">
        <v>1215.5999999999999</v>
      </c>
      <c r="G6734" s="15">
        <v>0</v>
      </c>
      <c r="H6734" s="15">
        <v>1215.5999999999999</v>
      </c>
      <c r="I6734" s="15">
        <v>788.98</v>
      </c>
      <c r="J6734" s="15">
        <v>426.62</v>
      </c>
      <c r="K6734" s="16">
        <v>0.35095426000000002</v>
      </c>
      <c r="L6734" s="13" t="s">
        <v>20</v>
      </c>
    </row>
    <row r="6735" spans="1:12" ht="36">
      <c r="A6735" s="13" t="s">
        <v>5581</v>
      </c>
      <c r="B6735" s="14">
        <v>45868</v>
      </c>
      <c r="C6735" s="13" t="s">
        <v>3887</v>
      </c>
      <c r="D6735" s="13" t="s">
        <v>20</v>
      </c>
      <c r="E6735" s="13" t="s">
        <v>24</v>
      </c>
      <c r="F6735" s="15">
        <v>1651</v>
      </c>
      <c r="G6735" s="15">
        <v>0</v>
      </c>
      <c r="H6735" s="15">
        <v>1651</v>
      </c>
      <c r="I6735" s="15">
        <v>1266.4000000000001</v>
      </c>
      <c r="J6735" s="15">
        <v>384.6</v>
      </c>
      <c r="K6735" s="16">
        <v>0.23294972999999999</v>
      </c>
      <c r="L6735" s="13" t="s">
        <v>20</v>
      </c>
    </row>
    <row r="6736" spans="1:12" ht="36">
      <c r="A6736" s="13" t="s">
        <v>5582</v>
      </c>
      <c r="B6736" s="14">
        <v>45868</v>
      </c>
      <c r="C6736" s="13" t="s">
        <v>3887</v>
      </c>
      <c r="D6736" s="13" t="s">
        <v>20</v>
      </c>
      <c r="E6736" s="13" t="s">
        <v>24</v>
      </c>
      <c r="F6736" s="15">
        <v>1651</v>
      </c>
      <c r="G6736" s="15">
        <v>0</v>
      </c>
      <c r="H6736" s="15">
        <v>1651</v>
      </c>
      <c r="I6736" s="15">
        <v>1266.4000000000001</v>
      </c>
      <c r="J6736" s="15">
        <v>384.6</v>
      </c>
      <c r="K6736" s="16">
        <v>0.23294972999999999</v>
      </c>
      <c r="L6736" s="13" t="s">
        <v>20</v>
      </c>
    </row>
    <row r="6737" spans="1:12" ht="36">
      <c r="A6737" s="13" t="s">
        <v>5583</v>
      </c>
      <c r="B6737" s="14">
        <v>45868</v>
      </c>
      <c r="C6737" s="13" t="s">
        <v>3887</v>
      </c>
      <c r="D6737" s="13" t="s">
        <v>20</v>
      </c>
      <c r="E6737" s="13" t="s">
        <v>24</v>
      </c>
      <c r="F6737" s="15">
        <v>1651</v>
      </c>
      <c r="G6737" s="15">
        <v>0</v>
      </c>
      <c r="H6737" s="15">
        <v>1651</v>
      </c>
      <c r="I6737" s="15">
        <v>1266.4000000000001</v>
      </c>
      <c r="J6737" s="15">
        <v>384.6</v>
      </c>
      <c r="K6737" s="16">
        <v>0.23294972999999999</v>
      </c>
      <c r="L6737" s="13" t="s">
        <v>20</v>
      </c>
    </row>
    <row r="6738" spans="1:12" ht="36">
      <c r="A6738" s="13" t="s">
        <v>5584</v>
      </c>
      <c r="B6738" s="14">
        <v>45868</v>
      </c>
      <c r="C6738" s="13" t="s">
        <v>3887</v>
      </c>
      <c r="D6738" s="13" t="s">
        <v>20</v>
      </c>
      <c r="E6738" s="13" t="s">
        <v>24</v>
      </c>
      <c r="F6738" s="15">
        <v>1514.18</v>
      </c>
      <c r="G6738" s="15">
        <v>0</v>
      </c>
      <c r="H6738" s="15">
        <v>1514.18</v>
      </c>
      <c r="I6738" s="15">
        <v>1169</v>
      </c>
      <c r="J6738" s="15">
        <v>345.18</v>
      </c>
      <c r="K6738" s="16">
        <v>0.22796496999999999</v>
      </c>
      <c r="L6738" s="13" t="s">
        <v>20</v>
      </c>
    </row>
    <row r="6739" spans="1:12" ht="36">
      <c r="A6739" s="13" t="s">
        <v>5585</v>
      </c>
      <c r="B6739" s="14">
        <v>45868</v>
      </c>
      <c r="C6739" s="13" t="s">
        <v>3887</v>
      </c>
      <c r="D6739" s="13" t="s">
        <v>20</v>
      </c>
      <c r="E6739" s="13" t="s">
        <v>24</v>
      </c>
      <c r="F6739" s="15">
        <v>1873.62</v>
      </c>
      <c r="G6739" s="15">
        <v>0</v>
      </c>
      <c r="H6739" s="15">
        <v>1873.62</v>
      </c>
      <c r="I6739" s="15">
        <v>1270.24</v>
      </c>
      <c r="J6739" s="15">
        <v>603.38</v>
      </c>
      <c r="K6739" s="16">
        <v>0.32203968999999999</v>
      </c>
      <c r="L6739" s="13" t="s">
        <v>20</v>
      </c>
    </row>
    <row r="6740" spans="1:12" ht="36">
      <c r="A6740" s="13" t="s">
        <v>5586</v>
      </c>
      <c r="B6740" s="14">
        <v>45868</v>
      </c>
      <c r="C6740" s="13" t="s">
        <v>3887</v>
      </c>
      <c r="D6740" s="13" t="s">
        <v>20</v>
      </c>
      <c r="E6740" s="13" t="s">
        <v>24</v>
      </c>
      <c r="F6740" s="15">
        <v>2365.25</v>
      </c>
      <c r="G6740" s="15">
        <v>0</v>
      </c>
      <c r="H6740" s="15">
        <v>2365.25</v>
      </c>
      <c r="I6740" s="15">
        <v>1797.16</v>
      </c>
      <c r="J6740" s="15">
        <v>568.09</v>
      </c>
      <c r="K6740" s="16">
        <v>0.2401818</v>
      </c>
      <c r="L6740" s="13" t="s">
        <v>20</v>
      </c>
    </row>
    <row r="6741" spans="1:12">
      <c r="A6741" s="13" t="s">
        <v>38</v>
      </c>
      <c r="B6741" s="14">
        <v>45868</v>
      </c>
      <c r="C6741" s="13" t="s">
        <v>40</v>
      </c>
      <c r="D6741" s="13" t="s">
        <v>39</v>
      </c>
      <c r="E6741" s="13" t="s">
        <v>24</v>
      </c>
      <c r="F6741" s="15">
        <v>0</v>
      </c>
      <c r="G6741" s="15">
        <v>0</v>
      </c>
      <c r="H6741" s="15">
        <v>0</v>
      </c>
      <c r="I6741" s="15">
        <v>264.60000000000002</v>
      </c>
      <c r="J6741" s="15">
        <v>-264.60000000000002</v>
      </c>
      <c r="K6741" s="16">
        <v>0</v>
      </c>
      <c r="L6741" s="13" t="s">
        <v>20</v>
      </c>
    </row>
    <row r="6742" spans="1:12" ht="48">
      <c r="A6742" s="13" t="s">
        <v>1814</v>
      </c>
      <c r="B6742" s="14">
        <v>45868</v>
      </c>
      <c r="C6742" s="13" t="s">
        <v>1815</v>
      </c>
      <c r="D6742" s="13" t="s">
        <v>70</v>
      </c>
      <c r="E6742" s="13" t="s">
        <v>24</v>
      </c>
      <c r="F6742" s="15">
        <v>0</v>
      </c>
      <c r="G6742" s="15">
        <v>0</v>
      </c>
      <c r="H6742" s="15">
        <v>0</v>
      </c>
      <c r="I6742" s="15">
        <v>65.36</v>
      </c>
      <c r="J6742" s="15">
        <v>-65.36</v>
      </c>
      <c r="K6742" s="16">
        <v>0</v>
      </c>
      <c r="L6742" s="13" t="s">
        <v>239</v>
      </c>
    </row>
    <row r="6743" spans="1:12" ht="24">
      <c r="A6743" s="13" t="s">
        <v>2168</v>
      </c>
      <c r="B6743" s="14">
        <v>45868</v>
      </c>
      <c r="C6743" s="13" t="s">
        <v>146</v>
      </c>
      <c r="D6743" s="13" t="s">
        <v>76</v>
      </c>
      <c r="E6743" s="13" t="s">
        <v>18</v>
      </c>
      <c r="F6743" s="15">
        <v>0</v>
      </c>
      <c r="G6743" s="15">
        <v>0</v>
      </c>
      <c r="H6743" s="15">
        <v>0</v>
      </c>
      <c r="I6743" s="15">
        <v>78.36</v>
      </c>
      <c r="J6743" s="15">
        <v>-78.36</v>
      </c>
      <c r="K6743" s="16">
        <v>0</v>
      </c>
      <c r="L6743" s="13" t="s">
        <v>1738</v>
      </c>
    </row>
    <row r="6744" spans="1:12" ht="36">
      <c r="A6744" s="13" t="s">
        <v>5587</v>
      </c>
      <c r="B6744" s="14">
        <v>45868</v>
      </c>
      <c r="C6744" s="13" t="s">
        <v>3887</v>
      </c>
      <c r="D6744" s="13" t="s">
        <v>20</v>
      </c>
      <c r="E6744" s="13" t="s">
        <v>24</v>
      </c>
      <c r="F6744" s="15">
        <v>1514.18</v>
      </c>
      <c r="G6744" s="15">
        <v>0</v>
      </c>
      <c r="H6744" s="15">
        <v>1514.18</v>
      </c>
      <c r="I6744" s="15">
        <v>1179</v>
      </c>
      <c r="J6744" s="15">
        <v>335.18</v>
      </c>
      <c r="K6744" s="16">
        <v>0.22136074</v>
      </c>
      <c r="L6744" s="13" t="s">
        <v>20</v>
      </c>
    </row>
    <row r="6745" spans="1:12" ht="36">
      <c r="A6745" s="13" t="s">
        <v>5588</v>
      </c>
      <c r="B6745" s="14">
        <v>45868</v>
      </c>
      <c r="C6745" s="13" t="s">
        <v>3887</v>
      </c>
      <c r="D6745" s="13" t="s">
        <v>20</v>
      </c>
      <c r="E6745" s="13" t="s">
        <v>24</v>
      </c>
      <c r="F6745" s="15">
        <v>1651</v>
      </c>
      <c r="G6745" s="15">
        <v>0</v>
      </c>
      <c r="H6745" s="15">
        <v>1651</v>
      </c>
      <c r="I6745" s="15">
        <v>1341.4</v>
      </c>
      <c r="J6745" s="15">
        <v>309.60000000000002</v>
      </c>
      <c r="K6745" s="16">
        <v>0.18752271000000001</v>
      </c>
      <c r="L6745" s="13" t="s">
        <v>20</v>
      </c>
    </row>
    <row r="6746" spans="1:12" ht="36">
      <c r="A6746" s="13" t="s">
        <v>5589</v>
      </c>
      <c r="B6746" s="14">
        <v>45868</v>
      </c>
      <c r="C6746" s="13" t="s">
        <v>3887</v>
      </c>
      <c r="D6746" s="13" t="s">
        <v>20</v>
      </c>
      <c r="E6746" s="13" t="s">
        <v>24</v>
      </c>
      <c r="F6746" s="15">
        <v>1651</v>
      </c>
      <c r="G6746" s="15">
        <v>0</v>
      </c>
      <c r="H6746" s="15">
        <v>1651</v>
      </c>
      <c r="I6746" s="15">
        <v>1341.4</v>
      </c>
      <c r="J6746" s="15">
        <v>309.60000000000002</v>
      </c>
      <c r="K6746" s="16">
        <v>0.18752271000000001</v>
      </c>
      <c r="L6746" s="13" t="s">
        <v>20</v>
      </c>
    </row>
    <row r="6747" spans="1:12" ht="36">
      <c r="A6747" s="13" t="s">
        <v>5590</v>
      </c>
      <c r="B6747" s="14">
        <v>45868</v>
      </c>
      <c r="C6747" s="13" t="s">
        <v>3887</v>
      </c>
      <c r="D6747" s="13" t="s">
        <v>20</v>
      </c>
      <c r="E6747" s="13" t="s">
        <v>24</v>
      </c>
      <c r="F6747" s="15">
        <v>998.02</v>
      </c>
      <c r="G6747" s="15">
        <v>0</v>
      </c>
      <c r="H6747" s="15">
        <v>998.02</v>
      </c>
      <c r="I6747" s="15">
        <v>806.26</v>
      </c>
      <c r="J6747" s="15">
        <v>191.76</v>
      </c>
      <c r="K6747" s="16">
        <v>0.19214044</v>
      </c>
      <c r="L6747" s="13" t="s">
        <v>20</v>
      </c>
    </row>
    <row r="6748" spans="1:12" ht="36">
      <c r="A6748" s="13" t="s">
        <v>252</v>
      </c>
      <c r="B6748" s="14">
        <v>45868</v>
      </c>
      <c r="C6748" s="13" t="s">
        <v>130</v>
      </c>
      <c r="D6748" s="13" t="s">
        <v>93</v>
      </c>
      <c r="E6748" s="13" t="s">
        <v>18</v>
      </c>
      <c r="F6748" s="15">
        <v>0</v>
      </c>
      <c r="G6748" s="15">
        <v>1272.06</v>
      </c>
      <c r="H6748" s="15">
        <v>1272.06</v>
      </c>
      <c r="I6748" s="15">
        <v>865</v>
      </c>
      <c r="J6748" s="15">
        <v>407.06</v>
      </c>
      <c r="K6748" s="16">
        <v>0.32000063000000001</v>
      </c>
      <c r="L6748" s="13" t="s">
        <v>251</v>
      </c>
    </row>
    <row r="6749" spans="1:12" ht="24">
      <c r="A6749" s="13" t="s">
        <v>1142</v>
      </c>
      <c r="B6749" s="14">
        <v>45868</v>
      </c>
      <c r="C6749" s="13" t="s">
        <v>119</v>
      </c>
      <c r="D6749" s="13" t="s">
        <v>70</v>
      </c>
      <c r="E6749" s="13" t="s">
        <v>24</v>
      </c>
      <c r="F6749" s="15">
        <v>0</v>
      </c>
      <c r="G6749" s="15">
        <v>0</v>
      </c>
      <c r="H6749" s="15">
        <v>0</v>
      </c>
      <c r="I6749" s="15">
        <v>304</v>
      </c>
      <c r="J6749" s="15">
        <v>-304</v>
      </c>
      <c r="K6749" s="16">
        <v>0</v>
      </c>
      <c r="L6749" s="13" t="s">
        <v>239</v>
      </c>
    </row>
    <row r="6750" spans="1:12" ht="24">
      <c r="A6750" s="13" t="s">
        <v>5082</v>
      </c>
      <c r="B6750" s="14">
        <v>45868</v>
      </c>
      <c r="C6750" s="13" t="s">
        <v>267</v>
      </c>
      <c r="D6750" s="13" t="s">
        <v>81</v>
      </c>
      <c r="E6750" s="13" t="s">
        <v>24</v>
      </c>
      <c r="F6750" s="15">
        <v>0</v>
      </c>
      <c r="G6750" s="15">
        <v>54.85</v>
      </c>
      <c r="H6750" s="15">
        <v>54.85</v>
      </c>
      <c r="I6750" s="15">
        <v>206.28</v>
      </c>
      <c r="J6750" s="15">
        <v>-151.43</v>
      </c>
      <c r="K6750" s="16">
        <v>-2.7608021900000002</v>
      </c>
      <c r="L6750" s="13" t="s">
        <v>247</v>
      </c>
    </row>
    <row r="6751" spans="1:12">
      <c r="A6751" s="13" t="s">
        <v>1606</v>
      </c>
      <c r="B6751" s="14">
        <v>45868</v>
      </c>
      <c r="C6751" s="13" t="s">
        <v>611</v>
      </c>
      <c r="D6751" s="13" t="s">
        <v>120</v>
      </c>
      <c r="E6751" s="13" t="s">
        <v>24</v>
      </c>
      <c r="F6751" s="15">
        <v>0</v>
      </c>
      <c r="G6751" s="15">
        <v>0</v>
      </c>
      <c r="H6751" s="15">
        <v>0</v>
      </c>
      <c r="I6751" s="15">
        <v>30</v>
      </c>
      <c r="J6751" s="15">
        <v>-30</v>
      </c>
      <c r="K6751" s="16">
        <v>0</v>
      </c>
      <c r="L6751" s="13" t="s">
        <v>2173</v>
      </c>
    </row>
    <row r="6752" spans="1:12" ht="36">
      <c r="A6752" s="13" t="s">
        <v>4301</v>
      </c>
      <c r="B6752" s="14">
        <v>45868</v>
      </c>
      <c r="C6752" s="13" t="s">
        <v>3887</v>
      </c>
      <c r="D6752" s="13" t="s">
        <v>20</v>
      </c>
      <c r="E6752" s="13" t="s">
        <v>24</v>
      </c>
      <c r="F6752" s="15">
        <v>0</v>
      </c>
      <c r="G6752" s="15">
        <v>0</v>
      </c>
      <c r="H6752" s="15">
        <v>0</v>
      </c>
      <c r="I6752" s="15">
        <v>125</v>
      </c>
      <c r="J6752" s="15">
        <v>-125</v>
      </c>
      <c r="K6752" s="16">
        <v>0</v>
      </c>
      <c r="L6752" s="13" t="s">
        <v>20</v>
      </c>
    </row>
    <row r="6753" spans="1:12" ht="36">
      <c r="A6753" s="13" t="s">
        <v>5456</v>
      </c>
      <c r="B6753" s="14">
        <v>45868</v>
      </c>
      <c r="C6753" s="13" t="s">
        <v>4044</v>
      </c>
      <c r="D6753" s="13" t="s">
        <v>59</v>
      </c>
      <c r="E6753" s="13" t="s">
        <v>18</v>
      </c>
      <c r="F6753" s="15">
        <v>0</v>
      </c>
      <c r="G6753" s="15">
        <v>0</v>
      </c>
      <c r="H6753" s="15">
        <v>0</v>
      </c>
      <c r="I6753" s="15">
        <v>144.06</v>
      </c>
      <c r="J6753" s="15">
        <v>-144.06</v>
      </c>
      <c r="K6753" s="16">
        <v>0</v>
      </c>
      <c r="L6753" s="13" t="s">
        <v>181</v>
      </c>
    </row>
    <row r="6754" spans="1:12" ht="36">
      <c r="A6754" s="13" t="s">
        <v>5512</v>
      </c>
      <c r="B6754" s="14">
        <v>45868</v>
      </c>
      <c r="C6754" s="13" t="s">
        <v>1750</v>
      </c>
      <c r="D6754" s="13" t="s">
        <v>120</v>
      </c>
      <c r="E6754" s="13" t="s">
        <v>24</v>
      </c>
      <c r="F6754" s="15">
        <v>0</v>
      </c>
      <c r="G6754" s="15">
        <v>0</v>
      </c>
      <c r="H6754" s="15">
        <v>0</v>
      </c>
      <c r="I6754" s="15">
        <v>14.54</v>
      </c>
      <c r="J6754" s="15">
        <v>-14.54</v>
      </c>
      <c r="K6754" s="16">
        <v>0</v>
      </c>
      <c r="L6754" s="13" t="s">
        <v>120</v>
      </c>
    </row>
    <row r="6755" spans="1:12" ht="24">
      <c r="A6755" s="13" t="s">
        <v>5591</v>
      </c>
      <c r="B6755" s="14">
        <v>45868</v>
      </c>
      <c r="C6755" s="13" t="s">
        <v>5592</v>
      </c>
      <c r="D6755" s="13" t="s">
        <v>70</v>
      </c>
      <c r="E6755" s="13" t="s">
        <v>24</v>
      </c>
      <c r="F6755" s="15">
        <v>7514.86</v>
      </c>
      <c r="G6755" s="15">
        <v>0</v>
      </c>
      <c r="H6755" s="15">
        <v>7514.86</v>
      </c>
      <c r="I6755" s="15">
        <v>6243.48</v>
      </c>
      <c r="J6755" s="15">
        <v>1271.3800000000001</v>
      </c>
      <c r="K6755" s="16">
        <v>0.16918212999999999</v>
      </c>
      <c r="L6755" s="13" t="s">
        <v>239</v>
      </c>
    </row>
    <row r="6756" spans="1:12">
      <c r="A6756" s="13" t="s">
        <v>4252</v>
      </c>
      <c r="B6756" s="14">
        <v>45868</v>
      </c>
      <c r="C6756" s="13" t="s">
        <v>2725</v>
      </c>
      <c r="D6756" s="13" t="s">
        <v>45</v>
      </c>
      <c r="E6756" s="13" t="s">
        <v>24</v>
      </c>
      <c r="F6756" s="15">
        <v>0</v>
      </c>
      <c r="G6756" s="15">
        <v>0</v>
      </c>
      <c r="H6756" s="15">
        <v>0</v>
      </c>
      <c r="I6756" s="15">
        <v>635</v>
      </c>
      <c r="J6756" s="15">
        <v>-635</v>
      </c>
      <c r="K6756" s="16">
        <v>0</v>
      </c>
      <c r="L6756" s="13" t="s">
        <v>241</v>
      </c>
    </row>
    <row r="6757" spans="1:12" ht="36">
      <c r="A6757" s="13" t="s">
        <v>4872</v>
      </c>
      <c r="B6757" s="14">
        <v>45868</v>
      </c>
      <c r="C6757" s="13" t="s">
        <v>121</v>
      </c>
      <c r="D6757" s="13" t="s">
        <v>120</v>
      </c>
      <c r="E6757" s="13" t="s">
        <v>24</v>
      </c>
      <c r="F6757" s="15">
        <v>0</v>
      </c>
      <c r="G6757" s="15">
        <v>0</v>
      </c>
      <c r="H6757" s="15">
        <v>0</v>
      </c>
      <c r="I6757" s="15">
        <v>-300</v>
      </c>
      <c r="J6757" s="15">
        <v>300</v>
      </c>
      <c r="K6757" s="16">
        <v>0</v>
      </c>
      <c r="L6757" s="13" t="s">
        <v>2753</v>
      </c>
    </row>
    <row r="6758" spans="1:12" ht="36">
      <c r="A6758" s="13" t="s">
        <v>4422</v>
      </c>
      <c r="B6758" s="14">
        <v>45868</v>
      </c>
      <c r="C6758" s="13" t="s">
        <v>157</v>
      </c>
      <c r="D6758" s="13" t="s">
        <v>105</v>
      </c>
      <c r="E6758" s="13" t="s">
        <v>33</v>
      </c>
      <c r="F6758" s="15">
        <v>0</v>
      </c>
      <c r="G6758" s="15">
        <v>0</v>
      </c>
      <c r="H6758" s="15">
        <v>0</v>
      </c>
      <c r="I6758" s="15">
        <v>-41.43</v>
      </c>
      <c r="J6758" s="15">
        <v>41.43</v>
      </c>
      <c r="K6758" s="16">
        <v>0</v>
      </c>
      <c r="L6758" s="13" t="s">
        <v>142</v>
      </c>
    </row>
    <row r="6759" spans="1:12" ht="48">
      <c r="A6759" s="13" t="s">
        <v>5593</v>
      </c>
      <c r="B6759" s="14">
        <v>45868</v>
      </c>
      <c r="C6759" s="13" t="s">
        <v>5594</v>
      </c>
      <c r="D6759" s="13" t="s">
        <v>142</v>
      </c>
      <c r="E6759" s="13" t="s">
        <v>33</v>
      </c>
      <c r="F6759" s="15">
        <v>3309.31</v>
      </c>
      <c r="G6759" s="15">
        <v>0</v>
      </c>
      <c r="H6759" s="15">
        <v>3309.31</v>
      </c>
      <c r="I6759" s="15">
        <v>2564.4</v>
      </c>
      <c r="J6759" s="15">
        <v>744.91</v>
      </c>
      <c r="K6759" s="16">
        <v>0.22509525999999999</v>
      </c>
      <c r="L6759" s="13" t="s">
        <v>142</v>
      </c>
    </row>
    <row r="6760" spans="1:12" ht="24">
      <c r="A6760" s="13" t="s">
        <v>5595</v>
      </c>
      <c r="B6760" s="14">
        <v>45868</v>
      </c>
      <c r="C6760" s="13" t="s">
        <v>170</v>
      </c>
      <c r="D6760" s="13" t="s">
        <v>81</v>
      </c>
      <c r="E6760" s="13" t="s">
        <v>24</v>
      </c>
      <c r="F6760" s="15">
        <v>231251.66</v>
      </c>
      <c r="G6760" s="15">
        <v>0</v>
      </c>
      <c r="H6760" s="15">
        <v>231251.66</v>
      </c>
      <c r="I6760" s="15">
        <v>176132.21</v>
      </c>
      <c r="J6760" s="15">
        <v>55119.45</v>
      </c>
      <c r="K6760" s="16">
        <v>0.23835266999999999</v>
      </c>
      <c r="L6760" s="13" t="s">
        <v>247</v>
      </c>
    </row>
    <row r="6761" spans="1:12">
      <c r="A6761" s="13" t="s">
        <v>4948</v>
      </c>
      <c r="B6761" s="14">
        <v>45868</v>
      </c>
      <c r="C6761" s="13" t="s">
        <v>2725</v>
      </c>
      <c r="D6761" s="13" t="s">
        <v>45</v>
      </c>
      <c r="E6761" s="13" t="s">
        <v>24</v>
      </c>
      <c r="F6761" s="15">
        <v>0</v>
      </c>
      <c r="G6761" s="15">
        <v>0</v>
      </c>
      <c r="H6761" s="15">
        <v>0</v>
      </c>
      <c r="I6761" s="15">
        <v>270.60000000000002</v>
      </c>
      <c r="J6761" s="15">
        <v>-270.60000000000002</v>
      </c>
      <c r="K6761" s="16">
        <v>0</v>
      </c>
      <c r="L6761" s="13" t="s">
        <v>241</v>
      </c>
    </row>
    <row r="6762" spans="1:12" ht="36">
      <c r="A6762" s="13" t="s">
        <v>4883</v>
      </c>
      <c r="B6762" s="14">
        <v>45868</v>
      </c>
      <c r="C6762" s="13" t="s">
        <v>3887</v>
      </c>
      <c r="D6762" s="13" t="s">
        <v>20</v>
      </c>
      <c r="E6762" s="13" t="s">
        <v>24</v>
      </c>
      <c r="F6762" s="15">
        <v>0</v>
      </c>
      <c r="G6762" s="15">
        <v>0</v>
      </c>
      <c r="H6762" s="15">
        <v>0</v>
      </c>
      <c r="I6762" s="15">
        <v>93.75</v>
      </c>
      <c r="J6762" s="15">
        <v>-93.75</v>
      </c>
      <c r="K6762" s="16">
        <v>0</v>
      </c>
      <c r="L6762" s="13" t="s">
        <v>20</v>
      </c>
    </row>
    <row r="6763" spans="1:12" ht="36">
      <c r="A6763" s="13" t="s">
        <v>4998</v>
      </c>
      <c r="B6763" s="14">
        <v>45868</v>
      </c>
      <c r="C6763" s="13" t="s">
        <v>3887</v>
      </c>
      <c r="D6763" s="13" t="s">
        <v>20</v>
      </c>
      <c r="E6763" s="13" t="s">
        <v>24</v>
      </c>
      <c r="F6763" s="15">
        <v>0</v>
      </c>
      <c r="G6763" s="15">
        <v>440</v>
      </c>
      <c r="H6763" s="15">
        <v>440</v>
      </c>
      <c r="I6763" s="15">
        <v>0</v>
      </c>
      <c r="J6763" s="15">
        <v>440</v>
      </c>
      <c r="K6763" s="16">
        <v>1</v>
      </c>
      <c r="L6763" s="13" t="s">
        <v>20</v>
      </c>
    </row>
    <row r="6764" spans="1:12" ht="24">
      <c r="A6764" s="13" t="s">
        <v>5596</v>
      </c>
      <c r="B6764" s="14">
        <v>45868</v>
      </c>
      <c r="C6764" s="13" t="s">
        <v>5592</v>
      </c>
      <c r="D6764" s="13" t="s">
        <v>70</v>
      </c>
      <c r="E6764" s="13" t="s">
        <v>24</v>
      </c>
      <c r="F6764" s="15">
        <v>11827.51</v>
      </c>
      <c r="G6764" s="15">
        <v>0</v>
      </c>
      <c r="H6764" s="15">
        <v>11827.51</v>
      </c>
      <c r="I6764" s="15">
        <v>8895.49</v>
      </c>
      <c r="J6764" s="15">
        <v>2932.02</v>
      </c>
      <c r="K6764" s="16">
        <v>0.24789833</v>
      </c>
      <c r="L6764" s="13" t="s">
        <v>239</v>
      </c>
    </row>
    <row r="6765" spans="1:12" ht="36">
      <c r="A6765" s="13" t="s">
        <v>5597</v>
      </c>
      <c r="B6765" s="14">
        <v>45868</v>
      </c>
      <c r="C6765" s="13" t="s">
        <v>5491</v>
      </c>
      <c r="D6765" s="13" t="s">
        <v>106</v>
      </c>
      <c r="E6765" s="13" t="s">
        <v>33</v>
      </c>
      <c r="F6765" s="15">
        <v>53695.54</v>
      </c>
      <c r="G6765" s="15">
        <v>0</v>
      </c>
      <c r="H6765" s="15">
        <v>53695.54</v>
      </c>
      <c r="I6765" s="15">
        <v>44000.67</v>
      </c>
      <c r="J6765" s="15">
        <v>9694.8700000000008</v>
      </c>
      <c r="K6765" s="16">
        <v>0.18055261</v>
      </c>
      <c r="L6765" s="13" t="s">
        <v>573</v>
      </c>
    </row>
    <row r="6766" spans="1:12">
      <c r="A6766" s="13" t="s">
        <v>5573</v>
      </c>
      <c r="B6766" s="14">
        <v>45868</v>
      </c>
      <c r="C6766" s="13" t="s">
        <v>21</v>
      </c>
      <c r="D6766" s="13" t="s">
        <v>20</v>
      </c>
      <c r="E6766" s="13" t="s">
        <v>24</v>
      </c>
      <c r="F6766" s="15">
        <v>0</v>
      </c>
      <c r="G6766" s="15">
        <v>675.68</v>
      </c>
      <c r="H6766" s="15">
        <v>675.68</v>
      </c>
      <c r="I6766" s="15">
        <v>540.54</v>
      </c>
      <c r="J6766" s="15">
        <v>135.13999999999999</v>
      </c>
      <c r="K6766" s="16">
        <v>0.20000592</v>
      </c>
      <c r="L6766" s="13" t="s">
        <v>22</v>
      </c>
    </row>
    <row r="6767" spans="1:12" ht="36">
      <c r="A6767" s="13" t="s">
        <v>5413</v>
      </c>
      <c r="B6767" s="14">
        <v>45868</v>
      </c>
      <c r="C6767" s="13" t="s">
        <v>1927</v>
      </c>
      <c r="D6767" s="13" t="s">
        <v>76</v>
      </c>
      <c r="E6767" s="13" t="s">
        <v>18</v>
      </c>
      <c r="F6767" s="15">
        <v>0</v>
      </c>
      <c r="G6767" s="15">
        <v>1.47</v>
      </c>
      <c r="H6767" s="15">
        <v>1.47</v>
      </c>
      <c r="I6767" s="15">
        <v>-0.37</v>
      </c>
      <c r="J6767" s="15">
        <v>1.84</v>
      </c>
      <c r="K6767" s="16">
        <v>1.2517006799999999</v>
      </c>
      <c r="L6767" s="13" t="s">
        <v>1928</v>
      </c>
    </row>
    <row r="6768" spans="1:12">
      <c r="A6768" s="13" t="s">
        <v>5563</v>
      </c>
      <c r="B6768" s="14">
        <v>45868</v>
      </c>
      <c r="C6768" s="13" t="s">
        <v>1529</v>
      </c>
      <c r="D6768" s="13" t="s">
        <v>76</v>
      </c>
      <c r="E6768" s="13" t="s">
        <v>18</v>
      </c>
      <c r="F6768" s="15">
        <v>0</v>
      </c>
      <c r="G6768" s="15">
        <v>13.13</v>
      </c>
      <c r="H6768" s="15">
        <v>13.13</v>
      </c>
      <c r="I6768" s="15">
        <v>9.7799999999999994</v>
      </c>
      <c r="J6768" s="15">
        <v>3.35</v>
      </c>
      <c r="K6768" s="16">
        <v>0.2551409</v>
      </c>
      <c r="L6768" s="13" t="s">
        <v>238</v>
      </c>
    </row>
    <row r="6769" spans="1:12">
      <c r="A6769" s="13" t="s">
        <v>5554</v>
      </c>
      <c r="B6769" s="14">
        <v>45868</v>
      </c>
      <c r="C6769" s="13" t="s">
        <v>21</v>
      </c>
      <c r="D6769" s="13" t="s">
        <v>20</v>
      </c>
      <c r="E6769" s="13" t="s">
        <v>24</v>
      </c>
      <c r="F6769" s="15">
        <v>0</v>
      </c>
      <c r="G6769" s="15">
        <v>0</v>
      </c>
      <c r="H6769" s="15">
        <v>0</v>
      </c>
      <c r="I6769" s="15">
        <v>85.68</v>
      </c>
      <c r="J6769" s="15">
        <v>-85.68</v>
      </c>
      <c r="K6769" s="16">
        <v>0</v>
      </c>
      <c r="L6769" s="13" t="s">
        <v>20</v>
      </c>
    </row>
    <row r="6770" spans="1:12" ht="24">
      <c r="A6770" s="13" t="s">
        <v>5598</v>
      </c>
      <c r="B6770" s="14">
        <v>45868</v>
      </c>
      <c r="C6770" s="13" t="s">
        <v>118</v>
      </c>
      <c r="D6770" s="13" t="s">
        <v>117</v>
      </c>
      <c r="E6770" s="13" t="s">
        <v>33</v>
      </c>
      <c r="F6770" s="15">
        <v>2811</v>
      </c>
      <c r="G6770" s="15">
        <v>0</v>
      </c>
      <c r="H6770" s="15">
        <v>2811</v>
      </c>
      <c r="I6770" s="15">
        <v>2314.75</v>
      </c>
      <c r="J6770" s="15">
        <v>496.25</v>
      </c>
      <c r="K6770" s="16">
        <v>0.17653859999999999</v>
      </c>
      <c r="L6770" s="13" t="s">
        <v>117</v>
      </c>
    </row>
    <row r="6771" spans="1:12" ht="24">
      <c r="A6771" s="13" t="s">
        <v>5599</v>
      </c>
      <c r="B6771" s="14">
        <v>45868</v>
      </c>
      <c r="C6771" s="13" t="s">
        <v>5385</v>
      </c>
      <c r="D6771" s="13" t="s">
        <v>371</v>
      </c>
      <c r="E6771" s="13" t="s">
        <v>24</v>
      </c>
      <c r="F6771" s="15">
        <v>12673.75</v>
      </c>
      <c r="G6771" s="15">
        <v>0</v>
      </c>
      <c r="H6771" s="15">
        <v>12673.75</v>
      </c>
      <c r="I6771" s="15">
        <v>8877.68</v>
      </c>
      <c r="J6771" s="15">
        <v>3796.07</v>
      </c>
      <c r="K6771" s="16">
        <v>0.29952224</v>
      </c>
      <c r="L6771" s="13" t="s">
        <v>237</v>
      </c>
    </row>
    <row r="6772" spans="1:12" ht="24">
      <c r="A6772" s="13" t="s">
        <v>5600</v>
      </c>
      <c r="B6772" s="14">
        <v>45868</v>
      </c>
      <c r="C6772" s="13" t="s">
        <v>5592</v>
      </c>
      <c r="D6772" s="13" t="s">
        <v>70</v>
      </c>
      <c r="E6772" s="13" t="s">
        <v>24</v>
      </c>
      <c r="F6772" s="15">
        <v>340.13</v>
      </c>
      <c r="G6772" s="15">
        <v>0</v>
      </c>
      <c r="H6772" s="15">
        <v>340.13</v>
      </c>
      <c r="I6772" s="15">
        <v>0</v>
      </c>
      <c r="J6772" s="15">
        <v>340.13</v>
      </c>
      <c r="K6772" s="16">
        <v>1</v>
      </c>
      <c r="L6772" s="13" t="s">
        <v>1786</v>
      </c>
    </row>
    <row r="6773" spans="1:12" ht="24">
      <c r="A6773" s="13" t="s">
        <v>5601</v>
      </c>
      <c r="B6773" s="14">
        <v>45868</v>
      </c>
      <c r="C6773" s="13" t="s">
        <v>71</v>
      </c>
      <c r="D6773" s="13" t="s">
        <v>70</v>
      </c>
      <c r="E6773" s="13" t="s">
        <v>24</v>
      </c>
      <c r="F6773" s="15">
        <v>3009.05</v>
      </c>
      <c r="G6773" s="15">
        <v>0</v>
      </c>
      <c r="H6773" s="15">
        <v>3009.05</v>
      </c>
      <c r="I6773" s="15">
        <v>2347.12</v>
      </c>
      <c r="J6773" s="15">
        <v>661.93</v>
      </c>
      <c r="K6773" s="16">
        <v>0.21997973000000001</v>
      </c>
      <c r="L6773" s="13" t="s">
        <v>5602</v>
      </c>
    </row>
    <row r="6774" spans="1:12" ht="24">
      <c r="A6774" s="13" t="s">
        <v>5603</v>
      </c>
      <c r="B6774" s="14">
        <v>45868</v>
      </c>
      <c r="C6774" s="13" t="s">
        <v>119</v>
      </c>
      <c r="D6774" s="13" t="s">
        <v>244</v>
      </c>
      <c r="E6774" s="13" t="s">
        <v>24</v>
      </c>
      <c r="F6774" s="15">
        <v>2160</v>
      </c>
      <c r="G6774" s="15">
        <v>0</v>
      </c>
      <c r="H6774" s="15">
        <v>2160</v>
      </c>
      <c r="I6774" s="15">
        <v>1618.86</v>
      </c>
      <c r="J6774" s="15">
        <v>541.14</v>
      </c>
      <c r="K6774" s="16">
        <v>0.25052777999999998</v>
      </c>
      <c r="L6774" s="13" t="s">
        <v>5504</v>
      </c>
    </row>
    <row r="6775" spans="1:12" ht="36">
      <c r="A6775" s="13" t="s">
        <v>5604</v>
      </c>
      <c r="B6775" s="14">
        <v>45868</v>
      </c>
      <c r="C6775" s="13" t="s">
        <v>3887</v>
      </c>
      <c r="D6775" s="13" t="s">
        <v>20</v>
      </c>
      <c r="E6775" s="13" t="s">
        <v>24</v>
      </c>
      <c r="F6775" s="15">
        <v>1651</v>
      </c>
      <c r="G6775" s="15">
        <v>0</v>
      </c>
      <c r="H6775" s="15">
        <v>1651</v>
      </c>
      <c r="I6775" s="15">
        <v>1276.4000000000001</v>
      </c>
      <c r="J6775" s="15">
        <v>374.6</v>
      </c>
      <c r="K6775" s="16">
        <v>0.22689279000000001</v>
      </c>
      <c r="L6775" s="13" t="s">
        <v>20</v>
      </c>
    </row>
    <row r="6776" spans="1:12" ht="36">
      <c r="A6776" s="13" t="s">
        <v>5605</v>
      </c>
      <c r="B6776" s="14">
        <v>45868</v>
      </c>
      <c r="C6776" s="13" t="s">
        <v>3887</v>
      </c>
      <c r="D6776" s="13" t="s">
        <v>20</v>
      </c>
      <c r="E6776" s="13" t="s">
        <v>24</v>
      </c>
      <c r="F6776" s="15">
        <v>1651</v>
      </c>
      <c r="G6776" s="15">
        <v>0</v>
      </c>
      <c r="H6776" s="15">
        <v>1651</v>
      </c>
      <c r="I6776" s="15">
        <v>1203.9000000000001</v>
      </c>
      <c r="J6776" s="15">
        <v>447.1</v>
      </c>
      <c r="K6776" s="16">
        <v>0.27080557</v>
      </c>
      <c r="L6776" s="13" t="s">
        <v>20</v>
      </c>
    </row>
    <row r="6777" spans="1:12" ht="36">
      <c r="A6777" s="13" t="s">
        <v>5606</v>
      </c>
      <c r="B6777" s="14">
        <v>45868</v>
      </c>
      <c r="C6777" s="13" t="s">
        <v>3887</v>
      </c>
      <c r="D6777" s="13" t="s">
        <v>20</v>
      </c>
      <c r="E6777" s="13" t="s">
        <v>24</v>
      </c>
      <c r="F6777" s="15">
        <v>1651</v>
      </c>
      <c r="G6777" s="15">
        <v>0</v>
      </c>
      <c r="H6777" s="15">
        <v>1651</v>
      </c>
      <c r="I6777" s="15">
        <v>1183.4000000000001</v>
      </c>
      <c r="J6777" s="15">
        <v>467.6</v>
      </c>
      <c r="K6777" s="16">
        <v>0.28322228999999999</v>
      </c>
      <c r="L6777" s="13" t="s">
        <v>20</v>
      </c>
    </row>
    <row r="6778" spans="1:12" ht="36">
      <c r="A6778" s="13" t="s">
        <v>5607</v>
      </c>
      <c r="B6778" s="14">
        <v>45868</v>
      </c>
      <c r="C6778" s="13" t="s">
        <v>3887</v>
      </c>
      <c r="D6778" s="13" t="s">
        <v>20</v>
      </c>
      <c r="E6778" s="13" t="s">
        <v>24</v>
      </c>
      <c r="F6778" s="15">
        <v>1514.18</v>
      </c>
      <c r="G6778" s="15">
        <v>0</v>
      </c>
      <c r="H6778" s="15">
        <v>1514.18</v>
      </c>
      <c r="I6778" s="15">
        <v>1044</v>
      </c>
      <c r="J6778" s="15">
        <v>470.18</v>
      </c>
      <c r="K6778" s="16">
        <v>0.31051790000000001</v>
      </c>
      <c r="L6778" s="13" t="s">
        <v>20</v>
      </c>
    </row>
    <row r="6779" spans="1:12" ht="36">
      <c r="A6779" s="13" t="s">
        <v>5608</v>
      </c>
      <c r="B6779" s="14">
        <v>45868</v>
      </c>
      <c r="C6779" s="13" t="s">
        <v>3887</v>
      </c>
      <c r="D6779" s="13" t="s">
        <v>20</v>
      </c>
      <c r="E6779" s="13" t="s">
        <v>24</v>
      </c>
      <c r="F6779" s="15">
        <v>1651</v>
      </c>
      <c r="G6779" s="15">
        <v>0</v>
      </c>
      <c r="H6779" s="15">
        <v>1651</v>
      </c>
      <c r="I6779" s="15">
        <v>1183.4000000000001</v>
      </c>
      <c r="J6779" s="15">
        <v>467.6</v>
      </c>
      <c r="K6779" s="16">
        <v>0.28322228999999999</v>
      </c>
      <c r="L6779" s="13" t="s">
        <v>20</v>
      </c>
    </row>
    <row r="6780" spans="1:12" ht="36">
      <c r="A6780" s="13" t="s">
        <v>4207</v>
      </c>
      <c r="B6780" s="14">
        <v>45869</v>
      </c>
      <c r="C6780" s="13" t="s">
        <v>2108</v>
      </c>
      <c r="D6780" s="13" t="s">
        <v>59</v>
      </c>
      <c r="E6780" s="13" t="s">
        <v>18</v>
      </c>
      <c r="F6780" s="15">
        <v>0</v>
      </c>
      <c r="G6780" s="15">
        <v>0</v>
      </c>
      <c r="H6780" s="15">
        <v>0</v>
      </c>
      <c r="I6780" s="15">
        <v>36.4</v>
      </c>
      <c r="J6780" s="15">
        <v>-36.4</v>
      </c>
      <c r="K6780" s="16">
        <v>0</v>
      </c>
      <c r="L6780" s="13" t="s">
        <v>4201</v>
      </c>
    </row>
    <row r="6781" spans="1:12" ht="48">
      <c r="A6781" s="13" t="s">
        <v>5422</v>
      </c>
      <c r="B6781" s="14">
        <v>45869</v>
      </c>
      <c r="C6781" s="13" t="s">
        <v>5423</v>
      </c>
      <c r="D6781" s="13" t="s">
        <v>15</v>
      </c>
      <c r="E6781" s="13" t="s">
        <v>18</v>
      </c>
      <c r="F6781" s="15">
        <v>0</v>
      </c>
      <c r="G6781" s="15">
        <v>0</v>
      </c>
      <c r="H6781" s="15">
        <v>0</v>
      </c>
      <c r="I6781" s="15">
        <v>5.19</v>
      </c>
      <c r="J6781" s="15">
        <v>-5.19</v>
      </c>
      <c r="K6781" s="16">
        <v>0</v>
      </c>
      <c r="L6781" s="13" t="s">
        <v>80</v>
      </c>
    </row>
    <row r="6782" spans="1:12">
      <c r="A6782" s="13" t="s">
        <v>5573</v>
      </c>
      <c r="B6782" s="14">
        <v>45869</v>
      </c>
      <c r="C6782" s="13" t="s">
        <v>21</v>
      </c>
      <c r="D6782" s="13" t="s">
        <v>20</v>
      </c>
      <c r="E6782" s="13" t="s">
        <v>24</v>
      </c>
      <c r="F6782" s="15">
        <v>0</v>
      </c>
      <c r="G6782" s="15">
        <v>0</v>
      </c>
      <c r="H6782" s="15">
        <v>0</v>
      </c>
      <c r="I6782" s="15">
        <v>-0.13</v>
      </c>
      <c r="J6782" s="15">
        <v>0.13</v>
      </c>
      <c r="K6782" s="16">
        <v>0</v>
      </c>
      <c r="L6782" s="13" t="s">
        <v>22</v>
      </c>
    </row>
    <row r="6783" spans="1:12">
      <c r="A6783" s="13" t="s">
        <v>5539</v>
      </c>
      <c r="B6783" s="14">
        <v>45869</v>
      </c>
      <c r="C6783" s="13" t="s">
        <v>1957</v>
      </c>
      <c r="D6783" s="13" t="s">
        <v>59</v>
      </c>
      <c r="E6783" s="13" t="s">
        <v>18</v>
      </c>
      <c r="F6783" s="15">
        <v>0</v>
      </c>
      <c r="G6783" s="15">
        <v>0</v>
      </c>
      <c r="H6783" s="15">
        <v>0</v>
      </c>
      <c r="I6783" s="15">
        <v>-60.32</v>
      </c>
      <c r="J6783" s="15">
        <v>60.32</v>
      </c>
      <c r="K6783" s="16">
        <v>0</v>
      </c>
      <c r="L6783" s="13" t="s">
        <v>93</v>
      </c>
    </row>
    <row r="6784" spans="1:12" ht="24">
      <c r="A6784" s="13" t="s">
        <v>5609</v>
      </c>
      <c r="B6784" s="14">
        <v>45869</v>
      </c>
      <c r="C6784" s="13" t="s">
        <v>1727</v>
      </c>
      <c r="D6784" s="13" t="s">
        <v>117</v>
      </c>
      <c r="E6784" s="13" t="s">
        <v>33</v>
      </c>
      <c r="F6784" s="15">
        <v>3077.45</v>
      </c>
      <c r="G6784" s="15">
        <v>0</v>
      </c>
      <c r="H6784" s="15">
        <v>3077.45</v>
      </c>
      <c r="I6784" s="15">
        <v>2465.38</v>
      </c>
      <c r="J6784" s="15">
        <v>612.07000000000005</v>
      </c>
      <c r="K6784" s="16">
        <v>0.19888869000000001</v>
      </c>
      <c r="L6784" s="13" t="s">
        <v>117</v>
      </c>
    </row>
    <row r="6785" spans="1:12" ht="36">
      <c r="A6785" s="13" t="s">
        <v>5610</v>
      </c>
      <c r="B6785" s="14">
        <v>45869</v>
      </c>
      <c r="C6785" s="13" t="s">
        <v>3887</v>
      </c>
      <c r="D6785" s="13" t="s">
        <v>20</v>
      </c>
      <c r="E6785" s="13" t="s">
        <v>24</v>
      </c>
      <c r="F6785" s="15">
        <v>1651</v>
      </c>
      <c r="G6785" s="15">
        <v>0</v>
      </c>
      <c r="H6785" s="15">
        <v>1651</v>
      </c>
      <c r="I6785" s="15">
        <v>1183.4000000000001</v>
      </c>
      <c r="J6785" s="15">
        <v>467.6</v>
      </c>
      <c r="K6785" s="16">
        <v>0.28322228999999999</v>
      </c>
      <c r="L6785" s="13" t="s">
        <v>20</v>
      </c>
    </row>
    <row r="6786" spans="1:12" ht="24">
      <c r="A6786" s="13" t="s">
        <v>1164</v>
      </c>
      <c r="B6786" s="14">
        <v>45869</v>
      </c>
      <c r="C6786" s="13" t="s">
        <v>1165</v>
      </c>
      <c r="D6786" s="13" t="s">
        <v>59</v>
      </c>
      <c r="E6786" s="13" t="s">
        <v>18</v>
      </c>
      <c r="F6786" s="15">
        <v>0</v>
      </c>
      <c r="G6786" s="15">
        <v>0</v>
      </c>
      <c r="H6786" s="15">
        <v>0</v>
      </c>
      <c r="I6786" s="15">
        <v>-1162.5</v>
      </c>
      <c r="J6786" s="15">
        <v>1162.5</v>
      </c>
      <c r="K6786" s="16">
        <v>0</v>
      </c>
      <c r="L6786" s="13" t="s">
        <v>360</v>
      </c>
    </row>
    <row r="6787" spans="1:12" ht="36">
      <c r="A6787" s="13" t="s">
        <v>3105</v>
      </c>
      <c r="B6787" s="14">
        <v>45869</v>
      </c>
      <c r="C6787" s="13" t="s">
        <v>89</v>
      </c>
      <c r="D6787" s="13" t="s">
        <v>39</v>
      </c>
      <c r="E6787" s="13" t="s">
        <v>33</v>
      </c>
      <c r="F6787" s="15">
        <v>0</v>
      </c>
      <c r="G6787" s="15">
        <v>0</v>
      </c>
      <c r="H6787" s="15">
        <v>0</v>
      </c>
      <c r="I6787" s="15">
        <v>13.75</v>
      </c>
      <c r="J6787" s="15">
        <v>-13.75</v>
      </c>
      <c r="K6787" s="16">
        <v>0</v>
      </c>
      <c r="L6787" s="13" t="s">
        <v>117</v>
      </c>
    </row>
    <row r="6788" spans="1:12" ht="24">
      <c r="A6788" s="13" t="s">
        <v>1349</v>
      </c>
      <c r="B6788" s="14">
        <v>45869</v>
      </c>
      <c r="C6788" s="13" t="s">
        <v>223</v>
      </c>
      <c r="D6788" s="13" t="s">
        <v>59</v>
      </c>
      <c r="E6788" s="13" t="s">
        <v>18</v>
      </c>
      <c r="F6788" s="15">
        <v>0</v>
      </c>
      <c r="G6788" s="15">
        <v>0</v>
      </c>
      <c r="H6788" s="15">
        <v>0</v>
      </c>
      <c r="I6788" s="15">
        <v>-1725</v>
      </c>
      <c r="J6788" s="15">
        <v>1725</v>
      </c>
      <c r="K6788" s="16">
        <v>0</v>
      </c>
      <c r="L6788" s="13" t="s">
        <v>4202</v>
      </c>
    </row>
    <row r="6789" spans="1:12" ht="24">
      <c r="A6789" s="13" t="s">
        <v>5611</v>
      </c>
      <c r="B6789" s="14">
        <v>45869</v>
      </c>
      <c r="C6789" s="13" t="s">
        <v>71</v>
      </c>
      <c r="D6789" s="13" t="s">
        <v>70</v>
      </c>
      <c r="E6789" s="13" t="s">
        <v>24</v>
      </c>
      <c r="F6789" s="15">
        <v>20555.21</v>
      </c>
      <c r="G6789" s="15">
        <v>0</v>
      </c>
      <c r="H6789" s="15">
        <v>20555.21</v>
      </c>
      <c r="I6789" s="15">
        <v>16001.26</v>
      </c>
      <c r="J6789" s="15">
        <v>4553.95</v>
      </c>
      <c r="K6789" s="16">
        <v>0.22154724000000001</v>
      </c>
      <c r="L6789" s="13" t="s">
        <v>70</v>
      </c>
    </row>
    <row r="6790" spans="1:12" ht="24">
      <c r="A6790" s="13" t="s">
        <v>3629</v>
      </c>
      <c r="B6790" s="14">
        <v>45869</v>
      </c>
      <c r="C6790" s="13" t="s">
        <v>56</v>
      </c>
      <c r="D6790" s="13" t="s">
        <v>30</v>
      </c>
      <c r="E6790" s="13" t="s">
        <v>33</v>
      </c>
      <c r="F6790" s="15">
        <v>0</v>
      </c>
      <c r="G6790" s="15">
        <v>0</v>
      </c>
      <c r="H6790" s="15">
        <v>0</v>
      </c>
      <c r="I6790" s="15">
        <v>-165.39</v>
      </c>
      <c r="J6790" s="15">
        <v>165.39</v>
      </c>
      <c r="K6790" s="16">
        <v>0</v>
      </c>
      <c r="L6790" s="13" t="s">
        <v>77</v>
      </c>
    </row>
    <row r="6791" spans="1:12" ht="24">
      <c r="A6791" s="13" t="s">
        <v>675</v>
      </c>
      <c r="B6791" s="14">
        <v>45869</v>
      </c>
      <c r="C6791" s="13" t="s">
        <v>676</v>
      </c>
      <c r="D6791" s="13" t="s">
        <v>106</v>
      </c>
      <c r="E6791" s="13" t="s">
        <v>33</v>
      </c>
      <c r="F6791" s="15">
        <v>0</v>
      </c>
      <c r="G6791" s="15">
        <v>0</v>
      </c>
      <c r="H6791" s="15">
        <v>0</v>
      </c>
      <c r="I6791" s="15">
        <v>395</v>
      </c>
      <c r="J6791" s="15">
        <v>-395</v>
      </c>
      <c r="K6791" s="16">
        <v>0</v>
      </c>
      <c r="L6791" s="13" t="s">
        <v>573</v>
      </c>
    </row>
    <row r="6792" spans="1:12" ht="36">
      <c r="A6792" s="13" t="s">
        <v>682</v>
      </c>
      <c r="B6792" s="14">
        <v>45869</v>
      </c>
      <c r="C6792" s="13" t="s">
        <v>446</v>
      </c>
      <c r="D6792" s="13" t="s">
        <v>181</v>
      </c>
      <c r="E6792" s="13" t="s">
        <v>18</v>
      </c>
      <c r="F6792" s="15">
        <v>0</v>
      </c>
      <c r="G6792" s="15">
        <v>-5056.09</v>
      </c>
      <c r="H6792" s="15">
        <v>-5056.09</v>
      </c>
      <c r="I6792" s="15">
        <v>0</v>
      </c>
      <c r="J6792" s="15">
        <v>-5056.09</v>
      </c>
      <c r="K6792" s="16">
        <v>1</v>
      </c>
      <c r="L6792" s="13" t="s">
        <v>260</v>
      </c>
    </row>
    <row r="6793" spans="1:12" ht="24">
      <c r="A6793" s="13" t="s">
        <v>1150</v>
      </c>
      <c r="B6793" s="14">
        <v>45869</v>
      </c>
      <c r="C6793" s="13" t="s">
        <v>82</v>
      </c>
      <c r="D6793" s="13" t="s">
        <v>81</v>
      </c>
      <c r="E6793" s="13" t="s">
        <v>24</v>
      </c>
      <c r="F6793" s="15">
        <v>0</v>
      </c>
      <c r="G6793" s="15">
        <v>2891.28</v>
      </c>
      <c r="H6793" s="15">
        <v>2891.28</v>
      </c>
      <c r="I6793" s="15">
        <v>1936</v>
      </c>
      <c r="J6793" s="15">
        <v>955.28</v>
      </c>
      <c r="K6793" s="16">
        <v>0.33040037999999999</v>
      </c>
      <c r="L6793" s="13" t="s">
        <v>241</v>
      </c>
    </row>
    <row r="6794" spans="1:12" ht="36">
      <c r="A6794" s="13" t="s">
        <v>5456</v>
      </c>
      <c r="B6794" s="14">
        <v>45869</v>
      </c>
      <c r="C6794" s="13" t="s">
        <v>4044</v>
      </c>
      <c r="D6794" s="13" t="s">
        <v>59</v>
      </c>
      <c r="E6794" s="13" t="s">
        <v>18</v>
      </c>
      <c r="F6794" s="15">
        <v>0</v>
      </c>
      <c r="G6794" s="15">
        <v>0</v>
      </c>
      <c r="H6794" s="15">
        <v>0</v>
      </c>
      <c r="I6794" s="15">
        <v>-55641.93</v>
      </c>
      <c r="J6794" s="15">
        <v>55641.93</v>
      </c>
      <c r="K6794" s="16">
        <v>0</v>
      </c>
      <c r="L6794" s="13" t="s">
        <v>181</v>
      </c>
    </row>
    <row r="6795" spans="1:12" ht="24">
      <c r="A6795" s="13" t="s">
        <v>5612</v>
      </c>
      <c r="B6795" s="14">
        <v>45869</v>
      </c>
      <c r="C6795" s="13" t="s">
        <v>132</v>
      </c>
      <c r="D6795" s="13" t="s">
        <v>15</v>
      </c>
      <c r="E6795" s="13" t="s">
        <v>18</v>
      </c>
      <c r="F6795" s="15">
        <v>16732</v>
      </c>
      <c r="G6795" s="15">
        <v>0</v>
      </c>
      <c r="H6795" s="15">
        <v>16732</v>
      </c>
      <c r="I6795" s="15">
        <v>12732.17</v>
      </c>
      <c r="J6795" s="15">
        <v>3999.83</v>
      </c>
      <c r="K6795" s="16">
        <v>0.23905271</v>
      </c>
      <c r="L6795" s="13" t="s">
        <v>240</v>
      </c>
    </row>
    <row r="6796" spans="1:12">
      <c r="A6796" s="13" t="s">
        <v>5613</v>
      </c>
      <c r="B6796" s="14">
        <v>45869</v>
      </c>
      <c r="C6796" s="13" t="s">
        <v>224</v>
      </c>
      <c r="D6796" s="13" t="s">
        <v>76</v>
      </c>
      <c r="E6796" s="13" t="s">
        <v>18</v>
      </c>
      <c r="F6796" s="15">
        <v>407.85</v>
      </c>
      <c r="G6796" s="15">
        <v>0</v>
      </c>
      <c r="H6796" s="15">
        <v>407.85</v>
      </c>
      <c r="I6796" s="15">
        <v>0</v>
      </c>
      <c r="J6796" s="15">
        <v>407.85</v>
      </c>
      <c r="K6796" s="16">
        <v>1</v>
      </c>
      <c r="L6796" s="13" t="s">
        <v>237</v>
      </c>
    </row>
    <row r="6797" spans="1:12" ht="36">
      <c r="A6797" s="13" t="s">
        <v>2123</v>
      </c>
      <c r="B6797" s="14">
        <v>45869</v>
      </c>
      <c r="C6797" s="13" t="s">
        <v>2108</v>
      </c>
      <c r="D6797" s="13" t="s">
        <v>59</v>
      </c>
      <c r="E6797" s="13" t="s">
        <v>18</v>
      </c>
      <c r="F6797" s="15">
        <v>0</v>
      </c>
      <c r="G6797" s="15">
        <v>0</v>
      </c>
      <c r="H6797" s="15">
        <v>0</v>
      </c>
      <c r="I6797" s="15">
        <v>341.25</v>
      </c>
      <c r="J6797" s="15">
        <v>-341.25</v>
      </c>
      <c r="K6797" s="16">
        <v>0</v>
      </c>
      <c r="L6797" s="13" t="s">
        <v>4201</v>
      </c>
    </row>
    <row r="6798" spans="1:12" ht="36">
      <c r="A6798" s="13" t="s">
        <v>2923</v>
      </c>
      <c r="B6798" s="14">
        <v>45869</v>
      </c>
      <c r="C6798" s="13" t="s">
        <v>2924</v>
      </c>
      <c r="D6798" s="13" t="s">
        <v>70</v>
      </c>
      <c r="E6798" s="13" t="s">
        <v>24</v>
      </c>
      <c r="F6798" s="15">
        <v>0</v>
      </c>
      <c r="G6798" s="15">
        <v>0</v>
      </c>
      <c r="H6798" s="15">
        <v>0</v>
      </c>
      <c r="I6798" s="15">
        <v>357.89</v>
      </c>
      <c r="J6798" s="15">
        <v>-357.89</v>
      </c>
      <c r="K6798" s="16">
        <v>0</v>
      </c>
      <c r="L6798" s="13" t="s">
        <v>243</v>
      </c>
    </row>
    <row r="6799" spans="1:12" ht="24">
      <c r="A6799" s="13" t="s">
        <v>3227</v>
      </c>
      <c r="B6799" s="14">
        <v>45869</v>
      </c>
      <c r="C6799" s="13" t="s">
        <v>170</v>
      </c>
      <c r="D6799" s="13" t="s">
        <v>81</v>
      </c>
      <c r="E6799" s="13" t="s">
        <v>24</v>
      </c>
      <c r="F6799" s="15">
        <v>0</v>
      </c>
      <c r="G6799" s="15">
        <v>0</v>
      </c>
      <c r="H6799" s="15">
        <v>0</v>
      </c>
      <c r="I6799" s="15">
        <v>301.02</v>
      </c>
      <c r="J6799" s="15">
        <v>-301.02</v>
      </c>
      <c r="K6799" s="16">
        <v>0</v>
      </c>
      <c r="L6799" s="13" t="s">
        <v>247</v>
      </c>
    </row>
    <row r="6800" spans="1:12" ht="36">
      <c r="A6800" s="13" t="s">
        <v>3524</v>
      </c>
      <c r="B6800" s="14">
        <v>45869</v>
      </c>
      <c r="C6800" s="13" t="s">
        <v>152</v>
      </c>
      <c r="D6800" s="13" t="s">
        <v>113</v>
      </c>
      <c r="E6800" s="13" t="s">
        <v>24</v>
      </c>
      <c r="F6800" s="15">
        <v>0</v>
      </c>
      <c r="G6800" s="15">
        <v>0</v>
      </c>
      <c r="H6800" s="15">
        <v>0</v>
      </c>
      <c r="I6800" s="15">
        <v>76.5</v>
      </c>
      <c r="J6800" s="15">
        <v>-76.5</v>
      </c>
      <c r="K6800" s="16">
        <v>0</v>
      </c>
      <c r="L6800" s="13" t="s">
        <v>113</v>
      </c>
    </row>
    <row r="6801" spans="1:12" ht="24">
      <c r="A6801" s="13" t="s">
        <v>2603</v>
      </c>
      <c r="B6801" s="14">
        <v>45869</v>
      </c>
      <c r="C6801" s="13" t="s">
        <v>1694</v>
      </c>
      <c r="D6801" s="13" t="s">
        <v>76</v>
      </c>
      <c r="E6801" s="13" t="s">
        <v>18</v>
      </c>
      <c r="F6801" s="15">
        <v>0</v>
      </c>
      <c r="G6801" s="15">
        <v>0</v>
      </c>
      <c r="H6801" s="15">
        <v>0</v>
      </c>
      <c r="I6801" s="15">
        <v>697.48</v>
      </c>
      <c r="J6801" s="15">
        <v>-697.48</v>
      </c>
      <c r="K6801" s="16">
        <v>0</v>
      </c>
      <c r="L6801" s="13" t="s">
        <v>80</v>
      </c>
    </row>
    <row r="6802" spans="1:12" ht="24">
      <c r="A6802" s="13" t="s">
        <v>3500</v>
      </c>
      <c r="B6802" s="14">
        <v>45869</v>
      </c>
      <c r="C6802" s="13" t="s">
        <v>3459</v>
      </c>
      <c r="D6802" s="13" t="s">
        <v>76</v>
      </c>
      <c r="E6802" s="13" t="s">
        <v>18</v>
      </c>
      <c r="F6802" s="15">
        <v>0</v>
      </c>
      <c r="G6802" s="15">
        <v>0</v>
      </c>
      <c r="H6802" s="15">
        <v>0</v>
      </c>
      <c r="I6802" s="15">
        <v>-419.19</v>
      </c>
      <c r="J6802" s="15">
        <v>419.19</v>
      </c>
      <c r="K6802" s="16">
        <v>0</v>
      </c>
      <c r="L6802" s="13" t="s">
        <v>238</v>
      </c>
    </row>
    <row r="6803" spans="1:12" ht="24">
      <c r="A6803" s="13" t="s">
        <v>5614</v>
      </c>
      <c r="B6803" s="14">
        <v>45869</v>
      </c>
      <c r="C6803" s="13" t="s">
        <v>507</v>
      </c>
      <c r="D6803" s="13" t="s">
        <v>45</v>
      </c>
      <c r="E6803" s="13" t="s">
        <v>33</v>
      </c>
      <c r="F6803" s="15">
        <v>470488.15</v>
      </c>
      <c r="G6803" s="15">
        <v>0</v>
      </c>
      <c r="H6803" s="15">
        <v>470488.15</v>
      </c>
      <c r="I6803" s="15">
        <v>355077.34</v>
      </c>
      <c r="J6803" s="15">
        <v>115410.81</v>
      </c>
      <c r="K6803" s="16">
        <v>0.24530014</v>
      </c>
      <c r="L6803" s="13" t="s">
        <v>77</v>
      </c>
    </row>
    <row r="6804" spans="1:12" ht="48">
      <c r="A6804" s="13" t="s">
        <v>5593</v>
      </c>
      <c r="B6804" s="14">
        <v>45869</v>
      </c>
      <c r="C6804" s="13" t="s">
        <v>5594</v>
      </c>
      <c r="D6804" s="13" t="s">
        <v>142</v>
      </c>
      <c r="E6804" s="13" t="s">
        <v>33</v>
      </c>
      <c r="F6804" s="15">
        <v>0</v>
      </c>
      <c r="G6804" s="15">
        <v>0</v>
      </c>
      <c r="H6804" s="15">
        <v>0</v>
      </c>
      <c r="I6804" s="15">
        <v>-3.43</v>
      </c>
      <c r="J6804" s="15">
        <v>3.43</v>
      </c>
      <c r="K6804" s="16">
        <v>0</v>
      </c>
      <c r="L6804" s="13" t="s">
        <v>142</v>
      </c>
    </row>
    <row r="6805" spans="1:12" ht="24">
      <c r="A6805" s="13" t="s">
        <v>5595</v>
      </c>
      <c r="B6805" s="14">
        <v>45869</v>
      </c>
      <c r="C6805" s="13" t="s">
        <v>170</v>
      </c>
      <c r="D6805" s="13" t="s">
        <v>81</v>
      </c>
      <c r="E6805" s="13" t="s">
        <v>24</v>
      </c>
      <c r="F6805" s="15">
        <v>0</v>
      </c>
      <c r="G6805" s="15">
        <v>0</v>
      </c>
      <c r="H6805" s="15">
        <v>0</v>
      </c>
      <c r="I6805" s="15">
        <v>-268.10000000000002</v>
      </c>
      <c r="J6805" s="15">
        <v>268.10000000000002</v>
      </c>
      <c r="K6805" s="16">
        <v>0</v>
      </c>
      <c r="L6805" s="13" t="s">
        <v>247</v>
      </c>
    </row>
    <row r="6806" spans="1:12" ht="36">
      <c r="A6806" s="13" t="s">
        <v>4944</v>
      </c>
      <c r="B6806" s="14">
        <v>45869</v>
      </c>
      <c r="C6806" s="13" t="s">
        <v>152</v>
      </c>
      <c r="D6806" s="13" t="s">
        <v>113</v>
      </c>
      <c r="E6806" s="13" t="s">
        <v>24</v>
      </c>
      <c r="F6806" s="15">
        <v>0</v>
      </c>
      <c r="G6806" s="15">
        <v>0</v>
      </c>
      <c r="H6806" s="15">
        <v>0</v>
      </c>
      <c r="I6806" s="15">
        <v>11.57</v>
      </c>
      <c r="J6806" s="15">
        <v>-11.57</v>
      </c>
      <c r="K6806" s="16">
        <v>0</v>
      </c>
      <c r="L6806" s="13" t="s">
        <v>113</v>
      </c>
    </row>
    <row r="6807" spans="1:12" ht="24">
      <c r="A6807" s="13" t="s">
        <v>5615</v>
      </c>
      <c r="B6807" s="14">
        <v>45869</v>
      </c>
      <c r="C6807" s="13" t="s">
        <v>5616</v>
      </c>
      <c r="D6807" s="13" t="s">
        <v>39</v>
      </c>
      <c r="E6807" s="13" t="s">
        <v>18</v>
      </c>
      <c r="F6807" s="15">
        <v>21673.68</v>
      </c>
      <c r="G6807" s="15">
        <v>0</v>
      </c>
      <c r="H6807" s="15">
        <v>21673.68</v>
      </c>
      <c r="I6807" s="15">
        <v>17165.48</v>
      </c>
      <c r="J6807" s="15">
        <v>4508.2</v>
      </c>
      <c r="K6807" s="16">
        <v>0.20800344000000001</v>
      </c>
      <c r="L6807" s="13" t="s">
        <v>272</v>
      </c>
    </row>
    <row r="6808" spans="1:12" ht="24">
      <c r="A6808" s="13" t="s">
        <v>5617</v>
      </c>
      <c r="B6808" s="14">
        <v>45869</v>
      </c>
      <c r="C6808" s="13" t="s">
        <v>143</v>
      </c>
      <c r="D6808" s="13" t="s">
        <v>15</v>
      </c>
      <c r="E6808" s="13" t="s">
        <v>18</v>
      </c>
      <c r="F6808" s="15">
        <v>214645</v>
      </c>
      <c r="G6808" s="15">
        <v>0</v>
      </c>
      <c r="H6808" s="15">
        <v>214645</v>
      </c>
      <c r="I6808" s="15">
        <v>163534.20000000001</v>
      </c>
      <c r="J6808" s="15">
        <v>51110.8</v>
      </c>
      <c r="K6808" s="16">
        <v>0.23811782000000001</v>
      </c>
      <c r="L6808" s="13" t="s">
        <v>240</v>
      </c>
    </row>
    <row r="6809" spans="1:12" ht="36">
      <c r="A6809" s="13" t="s">
        <v>5597</v>
      </c>
      <c r="B6809" s="14">
        <v>45869</v>
      </c>
      <c r="C6809" s="13" t="s">
        <v>5491</v>
      </c>
      <c r="D6809" s="13" t="s">
        <v>106</v>
      </c>
      <c r="E6809" s="13" t="s">
        <v>33</v>
      </c>
      <c r="F6809" s="15">
        <v>0</v>
      </c>
      <c r="G6809" s="15">
        <v>0</v>
      </c>
      <c r="H6809" s="15">
        <v>0</v>
      </c>
      <c r="I6809" s="15">
        <v>-713.24</v>
      </c>
      <c r="J6809" s="15">
        <v>713.24</v>
      </c>
      <c r="K6809" s="16">
        <v>0</v>
      </c>
      <c r="L6809" s="13" t="s">
        <v>573</v>
      </c>
    </row>
    <row r="6810" spans="1:12">
      <c r="A6810" s="13" t="s">
        <v>5618</v>
      </c>
      <c r="B6810" s="14">
        <v>45869</v>
      </c>
      <c r="C6810" s="13" t="s">
        <v>21</v>
      </c>
      <c r="D6810" s="13" t="s">
        <v>20</v>
      </c>
      <c r="E6810" s="13" t="s">
        <v>24</v>
      </c>
      <c r="F6810" s="15">
        <v>4307.99</v>
      </c>
      <c r="G6810" s="15">
        <v>0</v>
      </c>
      <c r="H6810" s="15">
        <v>4307.99</v>
      </c>
      <c r="I6810" s="15">
        <v>3464.74</v>
      </c>
      <c r="J6810" s="15">
        <v>843.25</v>
      </c>
      <c r="K6810" s="16">
        <v>0.19574094</v>
      </c>
      <c r="L6810" s="13" t="s">
        <v>245</v>
      </c>
    </row>
    <row r="6811" spans="1:12">
      <c r="A6811" s="13" t="s">
        <v>5619</v>
      </c>
      <c r="B6811" s="14">
        <v>45869</v>
      </c>
      <c r="C6811" s="13" t="s">
        <v>653</v>
      </c>
      <c r="D6811" s="13" t="s">
        <v>106</v>
      </c>
      <c r="E6811" s="13" t="s">
        <v>33</v>
      </c>
      <c r="F6811" s="15">
        <v>4751.18</v>
      </c>
      <c r="G6811" s="15">
        <v>0</v>
      </c>
      <c r="H6811" s="15">
        <v>4751.18</v>
      </c>
      <c r="I6811" s="15">
        <v>3781.46</v>
      </c>
      <c r="J6811" s="15">
        <v>969.72</v>
      </c>
      <c r="K6811" s="16">
        <v>0.20410088000000001</v>
      </c>
      <c r="L6811" s="13" t="s">
        <v>142</v>
      </c>
    </row>
    <row r="6812" spans="1:12" ht="24">
      <c r="A6812" s="13" t="s">
        <v>5620</v>
      </c>
      <c r="B6812" s="14">
        <v>45869</v>
      </c>
      <c r="C6812" s="13" t="s">
        <v>71</v>
      </c>
      <c r="D6812" s="13" t="s">
        <v>70</v>
      </c>
      <c r="E6812" s="13" t="s">
        <v>24</v>
      </c>
      <c r="F6812" s="15">
        <v>186.94</v>
      </c>
      <c r="G6812" s="15">
        <v>0</v>
      </c>
      <c r="H6812" s="15">
        <v>186.94</v>
      </c>
      <c r="I6812" s="15">
        <v>0</v>
      </c>
      <c r="J6812" s="15">
        <v>186.94</v>
      </c>
      <c r="K6812" s="16">
        <v>1</v>
      </c>
      <c r="L6812" s="13" t="s">
        <v>243</v>
      </c>
    </row>
    <row r="6813" spans="1:12" ht="36">
      <c r="A6813" s="13" t="s">
        <v>5403</v>
      </c>
      <c r="B6813" s="14">
        <v>45869</v>
      </c>
      <c r="C6813" s="13" t="s">
        <v>202</v>
      </c>
      <c r="D6813" s="13" t="s">
        <v>59</v>
      </c>
      <c r="E6813" s="13" t="s">
        <v>18</v>
      </c>
      <c r="F6813" s="15">
        <v>0</v>
      </c>
      <c r="G6813" s="15">
        <v>0</v>
      </c>
      <c r="H6813" s="15">
        <v>0</v>
      </c>
      <c r="I6813" s="15">
        <v>-56.2</v>
      </c>
      <c r="J6813" s="15">
        <v>56.2</v>
      </c>
      <c r="K6813" s="16">
        <v>0</v>
      </c>
      <c r="L6813" s="13" t="s">
        <v>181</v>
      </c>
    </row>
    <row r="6814" spans="1:12" ht="24">
      <c r="A6814" s="13" t="s">
        <v>5452</v>
      </c>
      <c r="B6814" s="14">
        <v>45869</v>
      </c>
      <c r="C6814" s="13" t="s">
        <v>3186</v>
      </c>
      <c r="D6814" s="13" t="s">
        <v>45</v>
      </c>
      <c r="E6814" s="13" t="s">
        <v>24</v>
      </c>
      <c r="F6814" s="15">
        <v>0</v>
      </c>
      <c r="G6814" s="15">
        <v>0</v>
      </c>
      <c r="H6814" s="15">
        <v>0</v>
      </c>
      <c r="I6814" s="15">
        <v>-7</v>
      </c>
      <c r="J6814" s="15">
        <v>7</v>
      </c>
      <c r="K6814" s="16">
        <v>0</v>
      </c>
      <c r="L6814" s="13" t="s">
        <v>241</v>
      </c>
    </row>
    <row r="6815" spans="1:12" ht="24">
      <c r="A6815" s="13" t="s">
        <v>5478</v>
      </c>
      <c r="B6815" s="14">
        <v>45869</v>
      </c>
      <c r="C6815" s="13" t="s">
        <v>118</v>
      </c>
      <c r="D6815" s="13" t="s">
        <v>117</v>
      </c>
      <c r="E6815" s="13" t="s">
        <v>33</v>
      </c>
      <c r="F6815" s="15">
        <v>0</v>
      </c>
      <c r="G6815" s="15">
        <v>0</v>
      </c>
      <c r="H6815" s="15">
        <v>0</v>
      </c>
      <c r="I6815" s="15">
        <v>-4</v>
      </c>
      <c r="J6815" s="15">
        <v>4</v>
      </c>
      <c r="K6815" s="16">
        <v>0</v>
      </c>
      <c r="L6815" s="13" t="s">
        <v>117</v>
      </c>
    </row>
    <row r="6816" spans="1:12" ht="24">
      <c r="A6816" s="13" t="s">
        <v>5621</v>
      </c>
      <c r="B6816" s="14">
        <v>45869</v>
      </c>
      <c r="C6816" s="13" t="s">
        <v>507</v>
      </c>
      <c r="D6816" s="13" t="s">
        <v>45</v>
      </c>
      <c r="E6816" s="13" t="s">
        <v>33</v>
      </c>
      <c r="F6816" s="15">
        <v>269866.90000000002</v>
      </c>
      <c r="G6816" s="15">
        <v>0</v>
      </c>
      <c r="H6816" s="15">
        <v>269866.90000000002</v>
      </c>
      <c r="I6816" s="15">
        <v>204179.48</v>
      </c>
      <c r="J6816" s="15">
        <v>65687.42</v>
      </c>
      <c r="K6816" s="16">
        <v>0.24340672999999999</v>
      </c>
      <c r="L6816" s="13" t="s">
        <v>77</v>
      </c>
    </row>
    <row r="6817" spans="1:12" ht="24">
      <c r="A6817" s="13" t="s">
        <v>5622</v>
      </c>
      <c r="B6817" s="14">
        <v>45869</v>
      </c>
      <c r="C6817" s="13" t="s">
        <v>5623</v>
      </c>
      <c r="D6817" s="13" t="s">
        <v>81</v>
      </c>
      <c r="E6817" s="13" t="s">
        <v>24</v>
      </c>
      <c r="F6817" s="15">
        <v>42453.94</v>
      </c>
      <c r="G6817" s="15">
        <v>0</v>
      </c>
      <c r="H6817" s="15">
        <v>42453.94</v>
      </c>
      <c r="I6817" s="15">
        <v>32193.41</v>
      </c>
      <c r="J6817" s="15">
        <v>10260.530000000001</v>
      </c>
      <c r="K6817" s="16">
        <v>0.24168617000000001</v>
      </c>
      <c r="L6817" s="13" t="s">
        <v>237</v>
      </c>
    </row>
    <row r="6818" spans="1:12">
      <c r="A6818" s="13" t="s">
        <v>5506</v>
      </c>
      <c r="B6818" s="14">
        <v>45869</v>
      </c>
      <c r="C6818" s="13" t="s">
        <v>21</v>
      </c>
      <c r="D6818" s="13" t="s">
        <v>20</v>
      </c>
      <c r="E6818" s="13" t="s">
        <v>24</v>
      </c>
      <c r="F6818" s="15">
        <v>0</v>
      </c>
      <c r="G6818" s="15">
        <v>0</v>
      </c>
      <c r="H6818" s="15">
        <v>0</v>
      </c>
      <c r="I6818" s="15">
        <v>102.6</v>
      </c>
      <c r="J6818" s="15">
        <v>-102.6</v>
      </c>
      <c r="K6818" s="16">
        <v>0</v>
      </c>
      <c r="L6818" s="13" t="s">
        <v>20</v>
      </c>
    </row>
    <row r="6819" spans="1:12">
      <c r="A6819" s="13" t="s">
        <v>5563</v>
      </c>
      <c r="B6819" s="14">
        <v>45869</v>
      </c>
      <c r="C6819" s="13" t="s">
        <v>1529</v>
      </c>
      <c r="D6819" s="13" t="s">
        <v>76</v>
      </c>
      <c r="E6819" s="13" t="s">
        <v>18</v>
      </c>
      <c r="F6819" s="15">
        <v>0</v>
      </c>
      <c r="G6819" s="15">
        <v>0</v>
      </c>
      <c r="H6819" s="15">
        <v>0</v>
      </c>
      <c r="I6819" s="15">
        <v>-17.3</v>
      </c>
      <c r="J6819" s="15">
        <v>17.3</v>
      </c>
      <c r="K6819" s="16">
        <v>0</v>
      </c>
      <c r="L6819" s="13" t="s">
        <v>238</v>
      </c>
    </row>
    <row r="6820" spans="1:12">
      <c r="A6820" s="13" t="s">
        <v>5624</v>
      </c>
      <c r="B6820" s="14">
        <v>45869</v>
      </c>
      <c r="C6820" s="13" t="s">
        <v>279</v>
      </c>
      <c r="D6820" s="13" t="s">
        <v>15</v>
      </c>
      <c r="E6820" s="13" t="s">
        <v>18</v>
      </c>
      <c r="F6820" s="15">
        <v>1848.53</v>
      </c>
      <c r="G6820" s="15">
        <v>0</v>
      </c>
      <c r="H6820" s="15">
        <v>1848.53</v>
      </c>
      <c r="I6820" s="15">
        <v>1338.83</v>
      </c>
      <c r="J6820" s="15">
        <v>509.7</v>
      </c>
      <c r="K6820" s="16">
        <v>0.27573260999999999</v>
      </c>
      <c r="L6820" s="13" t="s">
        <v>272</v>
      </c>
    </row>
    <row r="6821" spans="1:12" ht="36">
      <c r="A6821" s="13" t="s">
        <v>5625</v>
      </c>
      <c r="B6821" s="14">
        <v>45869</v>
      </c>
      <c r="C6821" s="13" t="s">
        <v>3887</v>
      </c>
      <c r="D6821" s="13" t="s">
        <v>20</v>
      </c>
      <c r="E6821" s="13" t="s">
        <v>24</v>
      </c>
      <c r="F6821" s="15">
        <v>1514.18</v>
      </c>
      <c r="G6821" s="15">
        <v>0</v>
      </c>
      <c r="H6821" s="15">
        <v>1514.18</v>
      </c>
      <c r="I6821" s="15">
        <v>1094</v>
      </c>
      <c r="J6821" s="15">
        <v>420.18</v>
      </c>
      <c r="K6821" s="16">
        <v>0.27749673000000002</v>
      </c>
      <c r="L6821" s="13" t="s">
        <v>20</v>
      </c>
    </row>
    <row r="6822" spans="1:12" ht="36">
      <c r="A6822" s="13" t="s">
        <v>5626</v>
      </c>
      <c r="B6822" s="14">
        <v>45869</v>
      </c>
      <c r="C6822" s="13" t="s">
        <v>2108</v>
      </c>
      <c r="D6822" s="13" t="s">
        <v>59</v>
      </c>
      <c r="E6822" s="13" t="s">
        <v>18</v>
      </c>
      <c r="F6822" s="15">
        <v>15000</v>
      </c>
      <c r="G6822" s="15">
        <v>0</v>
      </c>
      <c r="H6822" s="15">
        <v>15000</v>
      </c>
      <c r="I6822" s="15">
        <v>12753.42</v>
      </c>
      <c r="J6822" s="15">
        <v>2246.58</v>
      </c>
      <c r="K6822" s="16">
        <v>0.14977199999999999</v>
      </c>
      <c r="L6822" s="13" t="s">
        <v>4201</v>
      </c>
    </row>
    <row r="6823" spans="1:12" ht="48">
      <c r="A6823" s="13" t="s">
        <v>5627</v>
      </c>
      <c r="B6823" s="14">
        <v>45869</v>
      </c>
      <c r="C6823" s="13" t="s">
        <v>5423</v>
      </c>
      <c r="D6823" s="13" t="s">
        <v>15</v>
      </c>
      <c r="E6823" s="13" t="s">
        <v>18</v>
      </c>
      <c r="F6823" s="15">
        <v>640</v>
      </c>
      <c r="G6823" s="15">
        <v>0</v>
      </c>
      <c r="H6823" s="15">
        <v>640</v>
      </c>
      <c r="I6823" s="15">
        <v>419.44</v>
      </c>
      <c r="J6823" s="15">
        <v>220.56</v>
      </c>
      <c r="K6823" s="16">
        <v>0.34462500000000001</v>
      </c>
      <c r="L6823" s="13" t="s">
        <v>80</v>
      </c>
    </row>
    <row r="6824" spans="1:12" ht="36">
      <c r="A6824" s="13" t="s">
        <v>5628</v>
      </c>
      <c r="B6824" s="14">
        <v>45869</v>
      </c>
      <c r="C6824" s="13" t="s">
        <v>446</v>
      </c>
      <c r="D6824" s="13" t="s">
        <v>181</v>
      </c>
      <c r="E6824" s="13" t="s">
        <v>18</v>
      </c>
      <c r="F6824" s="15">
        <v>10997.1</v>
      </c>
      <c r="G6824" s="15">
        <v>0</v>
      </c>
      <c r="H6824" s="15">
        <v>10997.1</v>
      </c>
      <c r="I6824" s="15">
        <v>0</v>
      </c>
      <c r="J6824" s="15">
        <v>10997.1</v>
      </c>
      <c r="K6824" s="16">
        <v>1</v>
      </c>
      <c r="L6824" s="13" t="s">
        <v>22</v>
      </c>
    </row>
    <row r="6825" spans="1:12" ht="36">
      <c r="A6825" s="13" t="s">
        <v>5629</v>
      </c>
      <c r="B6825" s="14">
        <v>45869</v>
      </c>
      <c r="C6825" s="13" t="s">
        <v>3887</v>
      </c>
      <c r="D6825" s="13" t="s">
        <v>20</v>
      </c>
      <c r="E6825" s="13" t="s">
        <v>24</v>
      </c>
      <c r="F6825" s="15">
        <v>1651</v>
      </c>
      <c r="G6825" s="15">
        <v>0</v>
      </c>
      <c r="H6825" s="15">
        <v>1651</v>
      </c>
      <c r="I6825" s="15">
        <v>1265.4000000000001</v>
      </c>
      <c r="J6825" s="15">
        <v>385.6</v>
      </c>
      <c r="K6825" s="16">
        <v>0.23355542000000001</v>
      </c>
      <c r="L6825" s="13" t="s">
        <v>20</v>
      </c>
    </row>
    <row r="6826" spans="1:12" ht="36">
      <c r="A6826" s="13" t="s">
        <v>5630</v>
      </c>
      <c r="B6826" s="14">
        <v>45869</v>
      </c>
      <c r="C6826" s="13" t="s">
        <v>3887</v>
      </c>
      <c r="D6826" s="13" t="s">
        <v>20</v>
      </c>
      <c r="E6826" s="13" t="s">
        <v>24</v>
      </c>
      <c r="F6826" s="15">
        <v>1651</v>
      </c>
      <c r="G6826" s="15">
        <v>0</v>
      </c>
      <c r="H6826" s="15">
        <v>1651</v>
      </c>
      <c r="I6826" s="15">
        <v>1291.4000000000001</v>
      </c>
      <c r="J6826" s="15">
        <v>359.6</v>
      </c>
      <c r="K6826" s="16">
        <v>0.21780738999999999</v>
      </c>
      <c r="L6826" s="13" t="s">
        <v>20</v>
      </c>
    </row>
    <row r="6827" spans="1:12" ht="36">
      <c r="A6827" s="13" t="s">
        <v>5631</v>
      </c>
      <c r="B6827" s="14">
        <v>45869</v>
      </c>
      <c r="C6827" s="13" t="s">
        <v>3887</v>
      </c>
      <c r="D6827" s="13" t="s">
        <v>20</v>
      </c>
      <c r="E6827" s="13" t="s">
        <v>24</v>
      </c>
      <c r="F6827" s="15">
        <v>1215.5999999999999</v>
      </c>
      <c r="G6827" s="15">
        <v>0</v>
      </c>
      <c r="H6827" s="15">
        <v>1215.5999999999999</v>
      </c>
      <c r="I6827" s="15">
        <v>668.98</v>
      </c>
      <c r="J6827" s="15">
        <v>546.62</v>
      </c>
      <c r="K6827" s="16">
        <v>0.44967094000000002</v>
      </c>
      <c r="L6827" s="13" t="s">
        <v>20</v>
      </c>
    </row>
    <row r="6828" spans="1:12" ht="36">
      <c r="A6828" s="13" t="s">
        <v>5632</v>
      </c>
      <c r="B6828" s="14">
        <v>45869</v>
      </c>
      <c r="C6828" s="13" t="s">
        <v>3887</v>
      </c>
      <c r="D6828" s="13" t="s">
        <v>20</v>
      </c>
      <c r="E6828" s="13" t="s">
        <v>24</v>
      </c>
      <c r="F6828" s="15">
        <v>1651</v>
      </c>
      <c r="G6828" s="15">
        <v>0</v>
      </c>
      <c r="H6828" s="15">
        <v>1651</v>
      </c>
      <c r="I6828" s="15">
        <v>1244.4000000000001</v>
      </c>
      <c r="J6828" s="15">
        <v>406.6</v>
      </c>
      <c r="K6828" s="16">
        <v>0.24627498</v>
      </c>
      <c r="L6828" s="13" t="s">
        <v>20</v>
      </c>
    </row>
    <row r="6829" spans="1:12" ht="24">
      <c r="A6829" s="13" t="s">
        <v>5633</v>
      </c>
      <c r="B6829" s="14">
        <v>45869</v>
      </c>
      <c r="C6829" s="13" t="s">
        <v>5385</v>
      </c>
      <c r="D6829" s="13" t="s">
        <v>371</v>
      </c>
      <c r="E6829" s="13" t="s">
        <v>24</v>
      </c>
      <c r="F6829" s="15">
        <v>6193.6</v>
      </c>
      <c r="G6829" s="15">
        <v>0</v>
      </c>
      <c r="H6829" s="15">
        <v>6193.6</v>
      </c>
      <c r="I6829" s="15">
        <v>4335.5200000000004</v>
      </c>
      <c r="J6829" s="15">
        <v>1858.08</v>
      </c>
      <c r="K6829" s="16">
        <v>0.3</v>
      </c>
      <c r="L6829" s="13" t="s">
        <v>237</v>
      </c>
    </row>
    <row r="6830" spans="1:12">
      <c r="A6830" s="13" t="s">
        <v>5634</v>
      </c>
      <c r="B6830" s="14">
        <v>45869</v>
      </c>
      <c r="C6830" s="13" t="s">
        <v>21</v>
      </c>
      <c r="D6830" s="13" t="s">
        <v>20</v>
      </c>
      <c r="E6830" s="13" t="s">
        <v>24</v>
      </c>
      <c r="F6830" s="15">
        <v>413.96</v>
      </c>
      <c r="G6830" s="15">
        <v>0</v>
      </c>
      <c r="H6830" s="15">
        <v>413.96</v>
      </c>
      <c r="I6830" s="15">
        <v>318.39</v>
      </c>
      <c r="J6830" s="15">
        <v>95.57</v>
      </c>
      <c r="K6830" s="16">
        <v>0.23086772</v>
      </c>
      <c r="L6830" s="13" t="s">
        <v>245</v>
      </c>
    </row>
    <row r="6831" spans="1:12" ht="24">
      <c r="A6831" s="13" t="s">
        <v>5635</v>
      </c>
      <c r="B6831" s="14">
        <v>45869</v>
      </c>
      <c r="C6831" s="13" t="s">
        <v>5636</v>
      </c>
      <c r="D6831" s="13" t="s">
        <v>59</v>
      </c>
      <c r="E6831" s="13" t="s">
        <v>24</v>
      </c>
      <c r="F6831" s="15">
        <v>0</v>
      </c>
      <c r="G6831" s="15">
        <v>0</v>
      </c>
      <c r="H6831" s="15">
        <v>0</v>
      </c>
      <c r="I6831" s="15">
        <v>235.3</v>
      </c>
      <c r="J6831" s="15">
        <v>-235.3</v>
      </c>
      <c r="K6831" s="16">
        <v>0</v>
      </c>
      <c r="L6831" s="13" t="s">
        <v>581</v>
      </c>
    </row>
    <row r="6832" spans="1:12" ht="24">
      <c r="A6832" s="13" t="s">
        <v>5637</v>
      </c>
      <c r="B6832" s="14">
        <v>45869</v>
      </c>
      <c r="C6832" s="13" t="s">
        <v>146</v>
      </c>
      <c r="D6832" s="13" t="s">
        <v>76</v>
      </c>
      <c r="E6832" s="13" t="s">
        <v>18</v>
      </c>
      <c r="F6832" s="15">
        <v>323</v>
      </c>
      <c r="G6832" s="15">
        <v>0</v>
      </c>
      <c r="H6832" s="15">
        <v>323</v>
      </c>
      <c r="I6832" s="15">
        <v>223.54</v>
      </c>
      <c r="J6832" s="15">
        <v>99.46</v>
      </c>
      <c r="K6832" s="16">
        <v>0.30792570000000002</v>
      </c>
      <c r="L6832" s="13" t="s">
        <v>1738</v>
      </c>
    </row>
    <row r="6833" spans="1:12" ht="36">
      <c r="A6833" s="13" t="s">
        <v>5638</v>
      </c>
      <c r="B6833" s="14">
        <v>45869</v>
      </c>
      <c r="C6833" s="13" t="s">
        <v>89</v>
      </c>
      <c r="D6833" s="13" t="s">
        <v>39</v>
      </c>
      <c r="E6833" s="13" t="s">
        <v>33</v>
      </c>
      <c r="F6833" s="15">
        <v>339</v>
      </c>
      <c r="G6833" s="15">
        <v>0</v>
      </c>
      <c r="H6833" s="15">
        <v>339</v>
      </c>
      <c r="I6833" s="15">
        <v>282.36</v>
      </c>
      <c r="J6833" s="15">
        <v>56.64</v>
      </c>
      <c r="K6833" s="16">
        <v>0.16707965</v>
      </c>
      <c r="L6833" s="13" t="s">
        <v>117</v>
      </c>
    </row>
    <row r="6834" spans="1:12" ht="36">
      <c r="A6834" s="13" t="s">
        <v>5639</v>
      </c>
      <c r="B6834" s="14">
        <v>45869</v>
      </c>
      <c r="C6834" s="13" t="s">
        <v>3887</v>
      </c>
      <c r="D6834" s="13" t="s">
        <v>20</v>
      </c>
      <c r="E6834" s="13" t="s">
        <v>24</v>
      </c>
      <c r="F6834" s="15">
        <v>2365.25</v>
      </c>
      <c r="G6834" s="15">
        <v>0</v>
      </c>
      <c r="H6834" s="15">
        <v>2365.25</v>
      </c>
      <c r="I6834" s="15">
        <v>1797.16</v>
      </c>
      <c r="J6834" s="15">
        <v>568.09</v>
      </c>
      <c r="K6834" s="16">
        <v>0.2401818</v>
      </c>
      <c r="L6834" s="13" t="s">
        <v>20</v>
      </c>
    </row>
    <row r="6835" spans="1:12" ht="36">
      <c r="A6835" s="13" t="s">
        <v>5640</v>
      </c>
      <c r="B6835" s="14">
        <v>45869</v>
      </c>
      <c r="C6835" s="13" t="s">
        <v>3887</v>
      </c>
      <c r="D6835" s="13" t="s">
        <v>20</v>
      </c>
      <c r="E6835" s="13" t="s">
        <v>24</v>
      </c>
      <c r="F6835" s="15">
        <v>1267.0999999999999</v>
      </c>
      <c r="G6835" s="15">
        <v>0</v>
      </c>
      <c r="H6835" s="15">
        <v>1267.0999999999999</v>
      </c>
      <c r="I6835" s="15">
        <v>977.98</v>
      </c>
      <c r="J6835" s="15">
        <v>289.12</v>
      </c>
      <c r="K6835" s="16">
        <v>0.22817456999999999</v>
      </c>
      <c r="L6835" s="13" t="s">
        <v>20</v>
      </c>
    </row>
    <row r="6836" spans="1:12" ht="24">
      <c r="A6836" s="13" t="s">
        <v>3332</v>
      </c>
      <c r="B6836" s="14">
        <v>45870</v>
      </c>
      <c r="C6836" s="13" t="s">
        <v>273</v>
      </c>
      <c r="D6836" s="13" t="s">
        <v>76</v>
      </c>
      <c r="E6836" s="13" t="s">
        <v>18</v>
      </c>
      <c r="F6836" s="15">
        <v>0</v>
      </c>
      <c r="G6836" s="15">
        <v>0</v>
      </c>
      <c r="H6836" s="15">
        <v>0</v>
      </c>
      <c r="I6836" s="15">
        <v>-389</v>
      </c>
      <c r="J6836" s="15">
        <v>389</v>
      </c>
      <c r="K6836" s="16">
        <v>0</v>
      </c>
      <c r="L6836" s="13" t="s">
        <v>4201</v>
      </c>
    </row>
    <row r="6837" spans="1:12" ht="36">
      <c r="A6837" s="13" t="s">
        <v>2123</v>
      </c>
      <c r="B6837" s="14">
        <v>45870</v>
      </c>
      <c r="C6837" s="13" t="s">
        <v>2108</v>
      </c>
      <c r="D6837" s="13" t="s">
        <v>59</v>
      </c>
      <c r="E6837" s="13" t="s">
        <v>18</v>
      </c>
      <c r="F6837" s="15">
        <v>0</v>
      </c>
      <c r="G6837" s="15">
        <v>0</v>
      </c>
      <c r="H6837" s="15">
        <v>0</v>
      </c>
      <c r="I6837" s="15">
        <v>-333.25</v>
      </c>
      <c r="J6837" s="15">
        <v>333.25</v>
      </c>
      <c r="K6837" s="16">
        <v>0</v>
      </c>
      <c r="L6837" s="13" t="s">
        <v>4201</v>
      </c>
    </row>
    <row r="6838" spans="1:12" ht="36">
      <c r="A6838" s="13" t="s">
        <v>3385</v>
      </c>
      <c r="B6838" s="14">
        <v>45870</v>
      </c>
      <c r="C6838" s="13" t="s">
        <v>152</v>
      </c>
      <c r="D6838" s="13" t="s">
        <v>113</v>
      </c>
      <c r="E6838" s="13" t="s">
        <v>24</v>
      </c>
      <c r="F6838" s="15">
        <v>0</v>
      </c>
      <c r="G6838" s="15">
        <v>0</v>
      </c>
      <c r="H6838" s="15">
        <v>0</v>
      </c>
      <c r="I6838" s="15">
        <v>26.66</v>
      </c>
      <c r="J6838" s="15">
        <v>-26.66</v>
      </c>
      <c r="K6838" s="16">
        <v>0</v>
      </c>
      <c r="L6838" s="13" t="s">
        <v>113</v>
      </c>
    </row>
    <row r="6839" spans="1:12">
      <c r="A6839" s="13" t="s">
        <v>4404</v>
      </c>
      <c r="B6839" s="14">
        <v>45870</v>
      </c>
      <c r="C6839" s="13" t="s">
        <v>1957</v>
      </c>
      <c r="D6839" s="13" t="s">
        <v>59</v>
      </c>
      <c r="E6839" s="13" t="s">
        <v>18</v>
      </c>
      <c r="F6839" s="15">
        <v>0</v>
      </c>
      <c r="G6839" s="15">
        <v>0</v>
      </c>
      <c r="H6839" s="15">
        <v>0</v>
      </c>
      <c r="I6839" s="15">
        <v>-4.7300000000000004</v>
      </c>
      <c r="J6839" s="15">
        <v>4.7300000000000004</v>
      </c>
      <c r="K6839" s="16">
        <v>0</v>
      </c>
      <c r="L6839" s="13" t="s">
        <v>93</v>
      </c>
    </row>
    <row r="6840" spans="1:12">
      <c r="A6840" s="13" t="s">
        <v>5541</v>
      </c>
      <c r="B6840" s="14">
        <v>45870</v>
      </c>
      <c r="C6840" s="13" t="s">
        <v>21</v>
      </c>
      <c r="D6840" s="13" t="s">
        <v>20</v>
      </c>
      <c r="E6840" s="13" t="s">
        <v>24</v>
      </c>
      <c r="F6840" s="15">
        <v>0</v>
      </c>
      <c r="G6840" s="15">
        <v>0</v>
      </c>
      <c r="H6840" s="15">
        <v>0</v>
      </c>
      <c r="I6840" s="15">
        <v>0.46</v>
      </c>
      <c r="J6840" s="15">
        <v>-0.46</v>
      </c>
      <c r="K6840" s="16">
        <v>0</v>
      </c>
      <c r="L6840" s="13" t="s">
        <v>245</v>
      </c>
    </row>
    <row r="6841" spans="1:12">
      <c r="A6841" s="13" t="s">
        <v>4850</v>
      </c>
      <c r="B6841" s="14">
        <v>45870</v>
      </c>
      <c r="C6841" s="13" t="s">
        <v>94</v>
      </c>
      <c r="D6841" s="13" t="s">
        <v>81</v>
      </c>
      <c r="E6841" s="13" t="s">
        <v>24</v>
      </c>
      <c r="F6841" s="15">
        <v>0</v>
      </c>
      <c r="G6841" s="15">
        <v>0</v>
      </c>
      <c r="H6841" s="15">
        <v>0</v>
      </c>
      <c r="I6841" s="15">
        <v>4.2300000000000004</v>
      </c>
      <c r="J6841" s="15">
        <v>-4.2300000000000004</v>
      </c>
      <c r="K6841" s="16">
        <v>0</v>
      </c>
      <c r="L6841" s="13" t="s">
        <v>247</v>
      </c>
    </row>
    <row r="6842" spans="1:12">
      <c r="A6842" s="13" t="s">
        <v>5542</v>
      </c>
      <c r="B6842" s="14">
        <v>45870</v>
      </c>
      <c r="C6842" s="13" t="s">
        <v>21</v>
      </c>
      <c r="D6842" s="13" t="s">
        <v>20</v>
      </c>
      <c r="E6842" s="13" t="s">
        <v>24</v>
      </c>
      <c r="F6842" s="15">
        <v>0</v>
      </c>
      <c r="G6842" s="15">
        <v>0</v>
      </c>
      <c r="H6842" s="15">
        <v>0</v>
      </c>
      <c r="I6842" s="15">
        <v>-6022.5</v>
      </c>
      <c r="J6842" s="15">
        <v>6022.5</v>
      </c>
      <c r="K6842" s="16">
        <v>0</v>
      </c>
      <c r="L6842" s="13" t="s">
        <v>245</v>
      </c>
    </row>
    <row r="6843" spans="1:12" ht="36">
      <c r="A6843" s="13" t="s">
        <v>5403</v>
      </c>
      <c r="B6843" s="14">
        <v>45870</v>
      </c>
      <c r="C6843" s="13" t="s">
        <v>202</v>
      </c>
      <c r="D6843" s="13" t="s">
        <v>59</v>
      </c>
      <c r="E6843" s="13" t="s">
        <v>18</v>
      </c>
      <c r="F6843" s="15">
        <v>0</v>
      </c>
      <c r="G6843" s="15">
        <v>0</v>
      </c>
      <c r="H6843" s="15">
        <v>0</v>
      </c>
      <c r="I6843" s="15">
        <v>-8458.01</v>
      </c>
      <c r="J6843" s="15">
        <v>8458.01</v>
      </c>
      <c r="K6843" s="16">
        <v>0</v>
      </c>
      <c r="L6843" s="13" t="s">
        <v>181</v>
      </c>
    </row>
    <row r="6844" spans="1:12" ht="36">
      <c r="A6844" s="13" t="s">
        <v>6869</v>
      </c>
      <c r="B6844" s="14">
        <v>45870</v>
      </c>
      <c r="C6844" s="13" t="s">
        <v>3887</v>
      </c>
      <c r="D6844" s="13" t="s">
        <v>20</v>
      </c>
      <c r="E6844" s="13" t="s">
        <v>24</v>
      </c>
      <c r="F6844" s="15">
        <v>1651</v>
      </c>
      <c r="G6844" s="15">
        <v>0</v>
      </c>
      <c r="H6844" s="15">
        <v>1651</v>
      </c>
      <c r="I6844" s="15">
        <v>1258.4000000000001</v>
      </c>
      <c r="J6844" s="15">
        <v>392.6</v>
      </c>
      <c r="K6844" s="16">
        <v>0.23779528</v>
      </c>
      <c r="L6844" s="13" t="s">
        <v>20</v>
      </c>
    </row>
    <row r="6845" spans="1:12" ht="24">
      <c r="A6845" s="13" t="s">
        <v>6870</v>
      </c>
      <c r="B6845" s="14">
        <v>45870</v>
      </c>
      <c r="C6845" s="13" t="s">
        <v>3405</v>
      </c>
      <c r="D6845" s="13" t="s">
        <v>371</v>
      </c>
      <c r="E6845" s="13" t="s">
        <v>24</v>
      </c>
      <c r="F6845" s="15">
        <v>6190.17</v>
      </c>
      <c r="G6845" s="15">
        <v>0</v>
      </c>
      <c r="H6845" s="15">
        <v>6190.17</v>
      </c>
      <c r="I6845" s="15">
        <v>4499.6099999999997</v>
      </c>
      <c r="J6845" s="15">
        <v>1690.56</v>
      </c>
      <c r="K6845" s="16">
        <v>0.27310396999999997</v>
      </c>
      <c r="L6845" s="13" t="s">
        <v>113</v>
      </c>
    </row>
    <row r="6846" spans="1:12" ht="36">
      <c r="A6846" s="13" t="s">
        <v>6871</v>
      </c>
      <c r="B6846" s="14">
        <v>45870</v>
      </c>
      <c r="C6846" s="13" t="s">
        <v>3887</v>
      </c>
      <c r="D6846" s="13" t="s">
        <v>20</v>
      </c>
      <c r="E6846" s="13" t="s">
        <v>24</v>
      </c>
      <c r="F6846" s="15">
        <v>2365.25</v>
      </c>
      <c r="G6846" s="15">
        <v>0</v>
      </c>
      <c r="H6846" s="15">
        <v>2365.25</v>
      </c>
      <c r="I6846" s="15">
        <v>1848.16</v>
      </c>
      <c r="J6846" s="15">
        <v>517.09</v>
      </c>
      <c r="K6846" s="16">
        <v>0.2186196</v>
      </c>
      <c r="L6846" s="13" t="s">
        <v>20</v>
      </c>
    </row>
    <row r="6847" spans="1:12">
      <c r="A6847" s="13" t="s">
        <v>3071</v>
      </c>
      <c r="B6847" s="14">
        <v>45870</v>
      </c>
      <c r="C6847" s="13" t="s">
        <v>224</v>
      </c>
      <c r="D6847" s="13" t="s">
        <v>76</v>
      </c>
      <c r="E6847" s="13" t="s">
        <v>18</v>
      </c>
      <c r="F6847" s="15">
        <v>0</v>
      </c>
      <c r="G6847" s="15">
        <v>0</v>
      </c>
      <c r="H6847" s="15">
        <v>0</v>
      </c>
      <c r="I6847" s="15">
        <v>13.58</v>
      </c>
      <c r="J6847" s="15">
        <v>-13.58</v>
      </c>
      <c r="K6847" s="16">
        <v>0</v>
      </c>
      <c r="L6847" s="13" t="s">
        <v>237</v>
      </c>
    </row>
    <row r="6848" spans="1:12" ht="24">
      <c r="A6848" s="13" t="s">
        <v>2167</v>
      </c>
      <c r="B6848" s="14">
        <v>45870</v>
      </c>
      <c r="C6848" s="13" t="s">
        <v>146</v>
      </c>
      <c r="D6848" s="13" t="s">
        <v>76</v>
      </c>
      <c r="E6848" s="13" t="s">
        <v>18</v>
      </c>
      <c r="F6848" s="15">
        <v>0</v>
      </c>
      <c r="G6848" s="15">
        <v>0</v>
      </c>
      <c r="H6848" s="15">
        <v>0</v>
      </c>
      <c r="I6848" s="15">
        <v>74.59</v>
      </c>
      <c r="J6848" s="15">
        <v>-74.59</v>
      </c>
      <c r="K6848" s="16">
        <v>0</v>
      </c>
      <c r="L6848" s="13" t="s">
        <v>127</v>
      </c>
    </row>
    <row r="6849" spans="1:12" ht="24">
      <c r="A6849" s="13" t="s">
        <v>3174</v>
      </c>
      <c r="B6849" s="14">
        <v>45870</v>
      </c>
      <c r="C6849" s="13" t="s">
        <v>71</v>
      </c>
      <c r="D6849" s="13" t="s">
        <v>70</v>
      </c>
      <c r="E6849" s="13" t="s">
        <v>24</v>
      </c>
      <c r="F6849" s="15">
        <v>0</v>
      </c>
      <c r="G6849" s="15">
        <v>0</v>
      </c>
      <c r="H6849" s="15">
        <v>0</v>
      </c>
      <c r="I6849" s="15">
        <v>-225.89</v>
      </c>
      <c r="J6849" s="15">
        <v>225.89</v>
      </c>
      <c r="K6849" s="16">
        <v>0</v>
      </c>
      <c r="L6849" s="13" t="s">
        <v>243</v>
      </c>
    </row>
    <row r="6850" spans="1:12" ht="36">
      <c r="A6850" s="13" t="s">
        <v>3479</v>
      </c>
      <c r="B6850" s="14">
        <v>45870</v>
      </c>
      <c r="C6850" s="13" t="s">
        <v>2108</v>
      </c>
      <c r="D6850" s="13" t="s">
        <v>59</v>
      </c>
      <c r="E6850" s="13" t="s">
        <v>18</v>
      </c>
      <c r="F6850" s="15">
        <v>0</v>
      </c>
      <c r="G6850" s="15">
        <v>0</v>
      </c>
      <c r="H6850" s="15">
        <v>0</v>
      </c>
      <c r="I6850" s="15">
        <v>63.59</v>
      </c>
      <c r="J6850" s="15">
        <v>-63.59</v>
      </c>
      <c r="K6850" s="16">
        <v>0</v>
      </c>
      <c r="L6850" s="13" t="s">
        <v>4201</v>
      </c>
    </row>
    <row r="6851" spans="1:12">
      <c r="A6851" s="13" t="s">
        <v>5539</v>
      </c>
      <c r="B6851" s="14">
        <v>45870</v>
      </c>
      <c r="C6851" s="13" t="s">
        <v>1957</v>
      </c>
      <c r="D6851" s="13" t="s">
        <v>59</v>
      </c>
      <c r="E6851" s="13" t="s">
        <v>18</v>
      </c>
      <c r="F6851" s="15">
        <v>0</v>
      </c>
      <c r="G6851" s="15">
        <v>0</v>
      </c>
      <c r="H6851" s="15">
        <v>0</v>
      </c>
      <c r="I6851" s="15">
        <v>-244.74</v>
      </c>
      <c r="J6851" s="15">
        <v>244.74</v>
      </c>
      <c r="K6851" s="16">
        <v>0</v>
      </c>
      <c r="L6851" s="13" t="s">
        <v>93</v>
      </c>
    </row>
    <row r="6852" spans="1:12" ht="24">
      <c r="A6852" s="13" t="s">
        <v>5635</v>
      </c>
      <c r="B6852" s="14">
        <v>45870</v>
      </c>
      <c r="C6852" s="13" t="s">
        <v>5636</v>
      </c>
      <c r="D6852" s="13" t="s">
        <v>59</v>
      </c>
      <c r="E6852" s="13" t="s">
        <v>24</v>
      </c>
      <c r="F6852" s="15">
        <v>0</v>
      </c>
      <c r="G6852" s="15">
        <v>0</v>
      </c>
      <c r="H6852" s="15">
        <v>0</v>
      </c>
      <c r="I6852" s="15">
        <v>10</v>
      </c>
      <c r="J6852" s="15">
        <v>-10</v>
      </c>
      <c r="K6852" s="16">
        <v>0</v>
      </c>
      <c r="L6852" s="13" t="s">
        <v>581</v>
      </c>
    </row>
    <row r="6853" spans="1:12">
      <c r="A6853" s="13" t="s">
        <v>3594</v>
      </c>
      <c r="B6853" s="14">
        <v>45870</v>
      </c>
      <c r="C6853" s="13" t="s">
        <v>1529</v>
      </c>
      <c r="D6853" s="13" t="s">
        <v>76</v>
      </c>
      <c r="E6853" s="13" t="s">
        <v>18</v>
      </c>
      <c r="F6853" s="15">
        <v>0</v>
      </c>
      <c r="G6853" s="15">
        <v>0</v>
      </c>
      <c r="H6853" s="15">
        <v>0</v>
      </c>
      <c r="I6853" s="15">
        <v>271.95999999999998</v>
      </c>
      <c r="J6853" s="15">
        <v>-271.95999999999998</v>
      </c>
      <c r="K6853" s="16">
        <v>0</v>
      </c>
      <c r="L6853" s="13" t="s">
        <v>238</v>
      </c>
    </row>
    <row r="6854" spans="1:12">
      <c r="A6854" s="13" t="s">
        <v>1167</v>
      </c>
      <c r="B6854" s="14">
        <v>45870</v>
      </c>
      <c r="C6854" s="13" t="s">
        <v>561</v>
      </c>
      <c r="D6854" s="13" t="s">
        <v>45</v>
      </c>
      <c r="E6854" s="13" t="s">
        <v>24</v>
      </c>
      <c r="F6854" s="15">
        <v>0</v>
      </c>
      <c r="G6854" s="15">
        <v>-1316.41</v>
      </c>
      <c r="H6854" s="15">
        <v>-1316.41</v>
      </c>
      <c r="I6854" s="15">
        <v>0</v>
      </c>
      <c r="J6854" s="15">
        <v>-1316.41</v>
      </c>
      <c r="K6854" s="16">
        <v>1</v>
      </c>
      <c r="L6854" s="13" t="s">
        <v>274</v>
      </c>
    </row>
    <row r="6855" spans="1:12" ht="24">
      <c r="A6855" s="13" t="s">
        <v>1117</v>
      </c>
      <c r="B6855" s="14">
        <v>45870</v>
      </c>
      <c r="C6855" s="13" t="s">
        <v>279</v>
      </c>
      <c r="D6855" s="13" t="s">
        <v>15</v>
      </c>
      <c r="E6855" s="13" t="s">
        <v>18</v>
      </c>
      <c r="F6855" s="15">
        <v>0</v>
      </c>
      <c r="G6855" s="15">
        <v>0</v>
      </c>
      <c r="H6855" s="15">
        <v>0</v>
      </c>
      <c r="I6855" s="15">
        <v>31.5</v>
      </c>
      <c r="J6855" s="15">
        <v>-31.5</v>
      </c>
      <c r="K6855" s="16">
        <v>0</v>
      </c>
      <c r="L6855" s="13" t="s">
        <v>514</v>
      </c>
    </row>
    <row r="6856" spans="1:12">
      <c r="A6856" s="13" t="s">
        <v>1732</v>
      </c>
      <c r="B6856" s="14">
        <v>45870</v>
      </c>
      <c r="C6856" s="13" t="s">
        <v>21</v>
      </c>
      <c r="D6856" s="13" t="s">
        <v>20</v>
      </c>
      <c r="E6856" s="13" t="s">
        <v>24</v>
      </c>
      <c r="F6856" s="15">
        <v>0</v>
      </c>
      <c r="G6856" s="15">
        <v>0</v>
      </c>
      <c r="H6856" s="15">
        <v>0</v>
      </c>
      <c r="I6856" s="15">
        <v>131.29</v>
      </c>
      <c r="J6856" s="15">
        <v>-131.29</v>
      </c>
      <c r="K6856" s="16">
        <v>0</v>
      </c>
      <c r="L6856" s="13" t="s">
        <v>245</v>
      </c>
    </row>
    <row r="6857" spans="1:12" ht="48">
      <c r="A6857" s="13" t="s">
        <v>4232</v>
      </c>
      <c r="B6857" s="14">
        <v>45870</v>
      </c>
      <c r="C6857" s="13" t="s">
        <v>151</v>
      </c>
      <c r="D6857" s="13" t="s">
        <v>70</v>
      </c>
      <c r="E6857" s="13" t="s">
        <v>24</v>
      </c>
      <c r="F6857" s="15">
        <v>0</v>
      </c>
      <c r="G6857" s="15">
        <v>0</v>
      </c>
      <c r="H6857" s="15">
        <v>0</v>
      </c>
      <c r="I6857" s="15">
        <v>0</v>
      </c>
      <c r="J6857" s="15">
        <v>0</v>
      </c>
      <c r="K6857" s="16">
        <v>0</v>
      </c>
      <c r="L6857" s="13" t="s">
        <v>239</v>
      </c>
    </row>
    <row r="6858" spans="1:12" ht="36">
      <c r="A6858" s="13" t="s">
        <v>5456</v>
      </c>
      <c r="B6858" s="14">
        <v>45870</v>
      </c>
      <c r="C6858" s="13" t="s">
        <v>4044</v>
      </c>
      <c r="D6858" s="13" t="s">
        <v>59</v>
      </c>
      <c r="E6858" s="13" t="s">
        <v>18</v>
      </c>
      <c r="F6858" s="15">
        <v>0</v>
      </c>
      <c r="G6858" s="15">
        <v>0</v>
      </c>
      <c r="H6858" s="15">
        <v>0</v>
      </c>
      <c r="I6858" s="15">
        <v>0</v>
      </c>
      <c r="J6858" s="15">
        <v>0</v>
      </c>
      <c r="K6858" s="16">
        <v>0</v>
      </c>
      <c r="L6858" s="13" t="s">
        <v>181</v>
      </c>
    </row>
    <row r="6859" spans="1:12" ht="24">
      <c r="A6859" s="13" t="s">
        <v>2467</v>
      </c>
      <c r="B6859" s="14">
        <v>45870</v>
      </c>
      <c r="C6859" s="13" t="s">
        <v>331</v>
      </c>
      <c r="D6859" s="13" t="s">
        <v>76</v>
      </c>
      <c r="E6859" s="13" t="s">
        <v>18</v>
      </c>
      <c r="F6859" s="15">
        <v>0</v>
      </c>
      <c r="G6859" s="15">
        <v>0</v>
      </c>
      <c r="H6859" s="15">
        <v>0</v>
      </c>
      <c r="I6859" s="15">
        <v>20.66</v>
      </c>
      <c r="J6859" s="15">
        <v>-20.66</v>
      </c>
      <c r="K6859" s="16">
        <v>0</v>
      </c>
      <c r="L6859" s="13" t="s">
        <v>1738</v>
      </c>
    </row>
    <row r="6860" spans="1:12">
      <c r="A6860" s="13" t="s">
        <v>2994</v>
      </c>
      <c r="B6860" s="14">
        <v>45870</v>
      </c>
      <c r="C6860" s="13" t="s">
        <v>2092</v>
      </c>
      <c r="D6860" s="13" t="s">
        <v>76</v>
      </c>
      <c r="E6860" s="13" t="s">
        <v>18</v>
      </c>
      <c r="F6860" s="15">
        <v>645</v>
      </c>
      <c r="G6860" s="15">
        <v>0</v>
      </c>
      <c r="H6860" s="15">
        <v>645</v>
      </c>
      <c r="I6860" s="15">
        <v>449.55</v>
      </c>
      <c r="J6860" s="15">
        <v>195.45</v>
      </c>
      <c r="K6860" s="16">
        <v>0.30302326000000002</v>
      </c>
      <c r="L6860" s="13" t="s">
        <v>80</v>
      </c>
    </row>
    <row r="6861" spans="1:12" ht="36">
      <c r="A6861" s="13" t="s">
        <v>2565</v>
      </c>
      <c r="B6861" s="14">
        <v>45870</v>
      </c>
      <c r="C6861" s="13" t="s">
        <v>202</v>
      </c>
      <c r="D6861" s="13" t="s">
        <v>59</v>
      </c>
      <c r="E6861" s="13" t="s">
        <v>18</v>
      </c>
      <c r="F6861" s="15">
        <v>0</v>
      </c>
      <c r="G6861" s="15">
        <v>0</v>
      </c>
      <c r="H6861" s="15">
        <v>0</v>
      </c>
      <c r="I6861" s="15">
        <v>1923.58</v>
      </c>
      <c r="J6861" s="15">
        <v>-1923.58</v>
      </c>
      <c r="K6861" s="16">
        <v>0</v>
      </c>
      <c r="L6861" s="13" t="s">
        <v>181</v>
      </c>
    </row>
    <row r="6862" spans="1:12" ht="24">
      <c r="A6862" s="13" t="s">
        <v>4248</v>
      </c>
      <c r="B6862" s="14">
        <v>45870</v>
      </c>
      <c r="C6862" s="13" t="s">
        <v>275</v>
      </c>
      <c r="D6862" s="13" t="s">
        <v>45</v>
      </c>
      <c r="E6862" s="13" t="s">
        <v>24</v>
      </c>
      <c r="F6862" s="15">
        <v>0</v>
      </c>
      <c r="G6862" s="15">
        <v>0</v>
      </c>
      <c r="H6862" s="15">
        <v>0</v>
      </c>
      <c r="I6862" s="15">
        <v>-750</v>
      </c>
      <c r="J6862" s="15">
        <v>750</v>
      </c>
      <c r="K6862" s="16">
        <v>0</v>
      </c>
      <c r="L6862" s="13" t="s">
        <v>241</v>
      </c>
    </row>
    <row r="6863" spans="1:12" ht="24">
      <c r="A6863" s="13" t="s">
        <v>5614</v>
      </c>
      <c r="B6863" s="14">
        <v>45870</v>
      </c>
      <c r="C6863" s="13" t="s">
        <v>507</v>
      </c>
      <c r="D6863" s="13" t="s">
        <v>45</v>
      </c>
      <c r="E6863" s="13" t="s">
        <v>33</v>
      </c>
      <c r="F6863" s="15">
        <v>0</v>
      </c>
      <c r="G6863" s="15">
        <v>0</v>
      </c>
      <c r="H6863" s="15">
        <v>0</v>
      </c>
      <c r="I6863" s="15">
        <v>68.209999999999994</v>
      </c>
      <c r="J6863" s="15">
        <v>-68.209999999999994</v>
      </c>
      <c r="K6863" s="16">
        <v>0</v>
      </c>
      <c r="L6863" s="13" t="s">
        <v>77</v>
      </c>
    </row>
    <row r="6864" spans="1:12" ht="24">
      <c r="A6864" s="13" t="s">
        <v>5421</v>
      </c>
      <c r="B6864" s="14">
        <v>45870</v>
      </c>
      <c r="C6864" s="13" t="s">
        <v>507</v>
      </c>
      <c r="D6864" s="13" t="s">
        <v>45</v>
      </c>
      <c r="E6864" s="13" t="s">
        <v>33</v>
      </c>
      <c r="F6864" s="15">
        <v>0</v>
      </c>
      <c r="G6864" s="15">
        <v>0</v>
      </c>
      <c r="H6864" s="15">
        <v>0</v>
      </c>
      <c r="I6864" s="15">
        <v>-381.24</v>
      </c>
      <c r="J6864" s="15">
        <v>381.24</v>
      </c>
      <c r="K6864" s="16">
        <v>0</v>
      </c>
      <c r="L6864" s="13" t="s">
        <v>77</v>
      </c>
    </row>
    <row r="6865" spans="1:12">
      <c r="A6865" s="13" t="s">
        <v>5325</v>
      </c>
      <c r="B6865" s="14">
        <v>45870</v>
      </c>
      <c r="C6865" s="13" t="s">
        <v>21</v>
      </c>
      <c r="D6865" s="13" t="s">
        <v>20</v>
      </c>
      <c r="E6865" s="13" t="s">
        <v>24</v>
      </c>
      <c r="F6865" s="15">
        <v>0</v>
      </c>
      <c r="G6865" s="15">
        <v>0</v>
      </c>
      <c r="H6865" s="15">
        <v>0</v>
      </c>
      <c r="I6865" s="15">
        <v>-82</v>
      </c>
      <c r="J6865" s="15">
        <v>82</v>
      </c>
      <c r="K6865" s="16">
        <v>0</v>
      </c>
      <c r="L6865" s="13" t="s">
        <v>20</v>
      </c>
    </row>
    <row r="6866" spans="1:12" ht="24">
      <c r="A6866" s="13" t="s">
        <v>5595</v>
      </c>
      <c r="B6866" s="14">
        <v>45870</v>
      </c>
      <c r="C6866" s="13" t="s">
        <v>170</v>
      </c>
      <c r="D6866" s="13" t="s">
        <v>81</v>
      </c>
      <c r="E6866" s="13" t="s">
        <v>24</v>
      </c>
      <c r="F6866" s="15">
        <v>0</v>
      </c>
      <c r="G6866" s="15">
        <v>0</v>
      </c>
      <c r="H6866" s="15">
        <v>0</v>
      </c>
      <c r="I6866" s="15">
        <v>-10</v>
      </c>
      <c r="J6866" s="15">
        <v>10</v>
      </c>
      <c r="K6866" s="16">
        <v>0</v>
      </c>
      <c r="L6866" s="13" t="s">
        <v>247</v>
      </c>
    </row>
    <row r="6867" spans="1:12" ht="48">
      <c r="A6867" s="13" t="s">
        <v>5023</v>
      </c>
      <c r="B6867" s="14">
        <v>45870</v>
      </c>
      <c r="C6867" s="13" t="s">
        <v>329</v>
      </c>
      <c r="D6867" s="13" t="s">
        <v>70</v>
      </c>
      <c r="E6867" s="13" t="s">
        <v>24</v>
      </c>
      <c r="F6867" s="15">
        <v>0</v>
      </c>
      <c r="G6867" s="15">
        <v>0</v>
      </c>
      <c r="H6867" s="15">
        <v>0</v>
      </c>
      <c r="I6867" s="15">
        <v>-187.5</v>
      </c>
      <c r="J6867" s="15">
        <v>187.5</v>
      </c>
      <c r="K6867" s="16">
        <v>0</v>
      </c>
      <c r="L6867" s="13" t="s">
        <v>70</v>
      </c>
    </row>
    <row r="6868" spans="1:12">
      <c r="A6868" s="13" t="s">
        <v>6872</v>
      </c>
      <c r="B6868" s="14">
        <v>45870</v>
      </c>
      <c r="C6868" s="13" t="s">
        <v>1983</v>
      </c>
      <c r="D6868" s="13" t="s">
        <v>45</v>
      </c>
      <c r="E6868" s="13" t="s">
        <v>24</v>
      </c>
      <c r="F6868" s="15">
        <v>5770</v>
      </c>
      <c r="G6868" s="15">
        <v>0</v>
      </c>
      <c r="H6868" s="15">
        <v>5770</v>
      </c>
      <c r="I6868" s="15">
        <v>4276.83</v>
      </c>
      <c r="J6868" s="15">
        <v>1493.17</v>
      </c>
      <c r="K6868" s="16">
        <v>0.25878162999999998</v>
      </c>
      <c r="L6868" s="13" t="s">
        <v>241</v>
      </c>
    </row>
    <row r="6869" spans="1:12" ht="36">
      <c r="A6869" s="13" t="s">
        <v>6737</v>
      </c>
      <c r="B6869" s="14">
        <v>45870</v>
      </c>
      <c r="C6869" s="13" t="s">
        <v>157</v>
      </c>
      <c r="D6869" s="13" t="s">
        <v>30</v>
      </c>
      <c r="E6869" s="13" t="s">
        <v>33</v>
      </c>
      <c r="F6869" s="15">
        <v>3629.28</v>
      </c>
      <c r="G6869" s="15">
        <v>0</v>
      </c>
      <c r="H6869" s="15">
        <v>3629.28</v>
      </c>
      <c r="I6869" s="15">
        <v>2930.94</v>
      </c>
      <c r="J6869" s="15">
        <v>698.34</v>
      </c>
      <c r="K6869" s="16">
        <v>0.19241833</v>
      </c>
      <c r="L6869" s="13" t="s">
        <v>142</v>
      </c>
    </row>
    <row r="6870" spans="1:12" ht="36">
      <c r="A6870" s="13" t="s">
        <v>5428</v>
      </c>
      <c r="B6870" s="14">
        <v>45870</v>
      </c>
      <c r="C6870" s="13" t="s">
        <v>5429</v>
      </c>
      <c r="D6870" s="13" t="s">
        <v>59</v>
      </c>
      <c r="E6870" s="13" t="s">
        <v>18</v>
      </c>
      <c r="F6870" s="15">
        <v>0</v>
      </c>
      <c r="G6870" s="15">
        <v>-335</v>
      </c>
      <c r="H6870" s="15">
        <v>-335</v>
      </c>
      <c r="I6870" s="15">
        <v>-300</v>
      </c>
      <c r="J6870" s="15">
        <v>-35</v>
      </c>
      <c r="K6870" s="16">
        <v>0.10447761</v>
      </c>
      <c r="L6870" s="13" t="s">
        <v>93</v>
      </c>
    </row>
    <row r="6871" spans="1:12" ht="36">
      <c r="A6871" s="13" t="s">
        <v>5597</v>
      </c>
      <c r="B6871" s="14">
        <v>45870</v>
      </c>
      <c r="C6871" s="13" t="s">
        <v>5491</v>
      </c>
      <c r="D6871" s="13" t="s">
        <v>106</v>
      </c>
      <c r="E6871" s="13" t="s">
        <v>33</v>
      </c>
      <c r="F6871" s="15">
        <v>0</v>
      </c>
      <c r="G6871" s="15">
        <v>0</v>
      </c>
      <c r="H6871" s="15">
        <v>0</v>
      </c>
      <c r="I6871" s="15">
        <v>-2451.4499999999998</v>
      </c>
      <c r="J6871" s="15">
        <v>2451.4499999999998</v>
      </c>
      <c r="K6871" s="16">
        <v>0</v>
      </c>
      <c r="L6871" s="13" t="s">
        <v>573</v>
      </c>
    </row>
    <row r="6872" spans="1:12">
      <c r="A6872" s="13" t="s">
        <v>4863</v>
      </c>
      <c r="B6872" s="14">
        <v>45870</v>
      </c>
      <c r="C6872" s="13" t="s">
        <v>1957</v>
      </c>
      <c r="D6872" s="13" t="s">
        <v>59</v>
      </c>
      <c r="E6872" s="13" t="s">
        <v>18</v>
      </c>
      <c r="F6872" s="15">
        <v>0</v>
      </c>
      <c r="G6872" s="15">
        <v>0</v>
      </c>
      <c r="H6872" s="15">
        <v>0</v>
      </c>
      <c r="I6872" s="15">
        <v>32.380000000000003</v>
      </c>
      <c r="J6872" s="15">
        <v>-32.380000000000003</v>
      </c>
      <c r="K6872" s="16">
        <v>0</v>
      </c>
      <c r="L6872" s="13" t="s">
        <v>93</v>
      </c>
    </row>
    <row r="6873" spans="1:12">
      <c r="A6873" s="13" t="s">
        <v>5216</v>
      </c>
      <c r="B6873" s="14">
        <v>45870</v>
      </c>
      <c r="C6873" s="13" t="s">
        <v>21</v>
      </c>
      <c r="D6873" s="13" t="s">
        <v>20</v>
      </c>
      <c r="E6873" s="13" t="s">
        <v>24</v>
      </c>
      <c r="F6873" s="15">
        <v>0</v>
      </c>
      <c r="G6873" s="15">
        <v>0</v>
      </c>
      <c r="H6873" s="15">
        <v>0</v>
      </c>
      <c r="I6873" s="15">
        <v>-1970.1</v>
      </c>
      <c r="J6873" s="15">
        <v>1970.1</v>
      </c>
      <c r="K6873" s="16">
        <v>0</v>
      </c>
      <c r="L6873" s="13" t="s">
        <v>20</v>
      </c>
    </row>
    <row r="6874" spans="1:12">
      <c r="A6874" s="13" t="s">
        <v>5268</v>
      </c>
      <c r="B6874" s="14">
        <v>45870</v>
      </c>
      <c r="C6874" s="13" t="s">
        <v>224</v>
      </c>
      <c r="D6874" s="13" t="s">
        <v>76</v>
      </c>
      <c r="E6874" s="13" t="s">
        <v>18</v>
      </c>
      <c r="F6874" s="15">
        <v>0</v>
      </c>
      <c r="G6874" s="15">
        <v>-358.69</v>
      </c>
      <c r="H6874" s="15">
        <v>-358.69</v>
      </c>
      <c r="I6874" s="15">
        <v>-294.13</v>
      </c>
      <c r="J6874" s="15">
        <v>-64.56</v>
      </c>
      <c r="K6874" s="16">
        <v>0.17998829</v>
      </c>
      <c r="L6874" s="13" t="s">
        <v>237</v>
      </c>
    </row>
    <row r="6875" spans="1:12">
      <c r="A6875" s="13" t="s">
        <v>5394</v>
      </c>
      <c r="B6875" s="14">
        <v>45870</v>
      </c>
      <c r="C6875" s="13" t="s">
        <v>2092</v>
      </c>
      <c r="D6875" s="13" t="s">
        <v>76</v>
      </c>
      <c r="E6875" s="13" t="s">
        <v>18</v>
      </c>
      <c r="F6875" s="15">
        <v>6045</v>
      </c>
      <c r="G6875" s="15">
        <v>0</v>
      </c>
      <c r="H6875" s="15">
        <v>6045</v>
      </c>
      <c r="I6875" s="15">
        <v>3200.08</v>
      </c>
      <c r="J6875" s="15">
        <v>2844.92</v>
      </c>
      <c r="K6875" s="16">
        <v>0.47062366</v>
      </c>
      <c r="L6875" s="13" t="s">
        <v>80</v>
      </c>
    </row>
    <row r="6876" spans="1:12" ht="24">
      <c r="A6876" s="13" t="s">
        <v>5452</v>
      </c>
      <c r="B6876" s="14">
        <v>45870</v>
      </c>
      <c r="C6876" s="13" t="s">
        <v>3186</v>
      </c>
      <c r="D6876" s="13" t="s">
        <v>45</v>
      </c>
      <c r="E6876" s="13" t="s">
        <v>24</v>
      </c>
      <c r="F6876" s="15">
        <v>0</v>
      </c>
      <c r="G6876" s="15">
        <v>0</v>
      </c>
      <c r="H6876" s="15">
        <v>0</v>
      </c>
      <c r="I6876" s="15">
        <v>7.91</v>
      </c>
      <c r="J6876" s="15">
        <v>-7.91</v>
      </c>
      <c r="K6876" s="16">
        <v>0</v>
      </c>
      <c r="L6876" s="13" t="s">
        <v>241</v>
      </c>
    </row>
    <row r="6877" spans="1:12">
      <c r="A6877" s="13" t="s">
        <v>5455</v>
      </c>
      <c r="B6877" s="14">
        <v>45870</v>
      </c>
      <c r="C6877" s="13" t="s">
        <v>21</v>
      </c>
      <c r="D6877" s="13" t="s">
        <v>20</v>
      </c>
      <c r="E6877" s="13" t="s">
        <v>24</v>
      </c>
      <c r="F6877" s="15">
        <v>0</v>
      </c>
      <c r="G6877" s="15">
        <v>0</v>
      </c>
      <c r="H6877" s="15">
        <v>0</v>
      </c>
      <c r="I6877" s="15">
        <v>87.31</v>
      </c>
      <c r="J6877" s="15">
        <v>-87.31</v>
      </c>
      <c r="K6877" s="16">
        <v>0</v>
      </c>
      <c r="L6877" s="13" t="s">
        <v>20</v>
      </c>
    </row>
    <row r="6878" spans="1:12">
      <c r="A6878" s="13" t="s">
        <v>5506</v>
      </c>
      <c r="B6878" s="14">
        <v>45870</v>
      </c>
      <c r="C6878" s="13" t="s">
        <v>21</v>
      </c>
      <c r="D6878" s="13" t="s">
        <v>20</v>
      </c>
      <c r="E6878" s="13" t="s">
        <v>24</v>
      </c>
      <c r="F6878" s="15">
        <v>0</v>
      </c>
      <c r="G6878" s="15">
        <v>0</v>
      </c>
      <c r="H6878" s="15">
        <v>0</v>
      </c>
      <c r="I6878" s="15">
        <v>2647.6</v>
      </c>
      <c r="J6878" s="15">
        <v>-2647.6</v>
      </c>
      <c r="K6878" s="16">
        <v>0</v>
      </c>
      <c r="L6878" s="13" t="s">
        <v>20</v>
      </c>
    </row>
    <row r="6879" spans="1:12">
      <c r="A6879" s="13" t="s">
        <v>5563</v>
      </c>
      <c r="B6879" s="14">
        <v>45870</v>
      </c>
      <c r="C6879" s="13" t="s">
        <v>1529</v>
      </c>
      <c r="D6879" s="13" t="s">
        <v>76</v>
      </c>
      <c r="E6879" s="13" t="s">
        <v>18</v>
      </c>
      <c r="F6879" s="15">
        <v>0</v>
      </c>
      <c r="G6879" s="15">
        <v>0</v>
      </c>
      <c r="H6879" s="15">
        <v>0</v>
      </c>
      <c r="I6879" s="15">
        <v>-119.96</v>
      </c>
      <c r="J6879" s="15">
        <v>119.96</v>
      </c>
      <c r="K6879" s="16">
        <v>0</v>
      </c>
      <c r="L6879" s="13" t="s">
        <v>238</v>
      </c>
    </row>
    <row r="6880" spans="1:12" ht="24">
      <c r="A6880" s="13" t="s">
        <v>5609</v>
      </c>
      <c r="B6880" s="14">
        <v>45870</v>
      </c>
      <c r="C6880" s="13" t="s">
        <v>1727</v>
      </c>
      <c r="D6880" s="13" t="s">
        <v>117</v>
      </c>
      <c r="E6880" s="13" t="s">
        <v>33</v>
      </c>
      <c r="F6880" s="15">
        <v>0</v>
      </c>
      <c r="G6880" s="15">
        <v>0</v>
      </c>
      <c r="H6880" s="15">
        <v>0</v>
      </c>
      <c r="I6880" s="15">
        <v>-4.5999999999999996</v>
      </c>
      <c r="J6880" s="15">
        <v>4.5999999999999996</v>
      </c>
      <c r="K6880" s="16">
        <v>0</v>
      </c>
      <c r="L6880" s="13" t="s">
        <v>117</v>
      </c>
    </row>
    <row r="6881" spans="1:12">
      <c r="A6881" s="13" t="s">
        <v>5555</v>
      </c>
      <c r="B6881" s="14">
        <v>45870</v>
      </c>
      <c r="C6881" s="13" t="s">
        <v>21</v>
      </c>
      <c r="D6881" s="13" t="s">
        <v>20</v>
      </c>
      <c r="E6881" s="13" t="s">
        <v>24</v>
      </c>
      <c r="F6881" s="15">
        <v>0</v>
      </c>
      <c r="G6881" s="15">
        <v>0</v>
      </c>
      <c r="H6881" s="15">
        <v>0</v>
      </c>
      <c r="I6881" s="15">
        <v>-4184.8100000000004</v>
      </c>
      <c r="J6881" s="15">
        <v>4184.8100000000004</v>
      </c>
      <c r="K6881" s="16">
        <v>0</v>
      </c>
      <c r="L6881" s="13" t="s">
        <v>245</v>
      </c>
    </row>
    <row r="6882" spans="1:12" ht="24">
      <c r="A6882" s="13" t="s">
        <v>6873</v>
      </c>
      <c r="B6882" s="14">
        <v>45870</v>
      </c>
      <c r="C6882" s="13" t="s">
        <v>170</v>
      </c>
      <c r="D6882" s="13" t="s">
        <v>81</v>
      </c>
      <c r="E6882" s="13" t="s">
        <v>24</v>
      </c>
      <c r="F6882" s="15">
        <v>37916.879999999997</v>
      </c>
      <c r="G6882" s="15">
        <v>0</v>
      </c>
      <c r="H6882" s="15">
        <v>37916.879999999997</v>
      </c>
      <c r="I6882" s="15">
        <v>25586.05</v>
      </c>
      <c r="J6882" s="15">
        <v>12330.83</v>
      </c>
      <c r="K6882" s="16">
        <v>0.32520686999999998</v>
      </c>
      <c r="L6882" s="13" t="s">
        <v>247</v>
      </c>
    </row>
    <row r="6883" spans="1:12" ht="36">
      <c r="A6883" s="13" t="s">
        <v>6874</v>
      </c>
      <c r="B6883" s="14">
        <v>45870</v>
      </c>
      <c r="C6883" s="13" t="s">
        <v>202</v>
      </c>
      <c r="D6883" s="13" t="s">
        <v>59</v>
      </c>
      <c r="E6883" s="13" t="s">
        <v>18</v>
      </c>
      <c r="F6883" s="15">
        <v>65613.710000000006</v>
      </c>
      <c r="G6883" s="15">
        <v>0</v>
      </c>
      <c r="H6883" s="15">
        <v>65613.710000000006</v>
      </c>
      <c r="I6883" s="15">
        <v>48042.79</v>
      </c>
      <c r="J6883" s="15">
        <v>17570.919999999998</v>
      </c>
      <c r="K6883" s="16">
        <v>0.26779342</v>
      </c>
      <c r="L6883" s="13" t="s">
        <v>181</v>
      </c>
    </row>
    <row r="6884" spans="1:12" ht="36">
      <c r="A6884" s="13" t="s">
        <v>6875</v>
      </c>
      <c r="B6884" s="14">
        <v>45870</v>
      </c>
      <c r="C6884" s="13" t="s">
        <v>3887</v>
      </c>
      <c r="D6884" s="13" t="s">
        <v>20</v>
      </c>
      <c r="E6884" s="13" t="s">
        <v>24</v>
      </c>
      <c r="F6884" s="15">
        <v>1651</v>
      </c>
      <c r="G6884" s="15">
        <v>0</v>
      </c>
      <c r="H6884" s="15">
        <v>1651</v>
      </c>
      <c r="I6884" s="15">
        <v>1341.4</v>
      </c>
      <c r="J6884" s="15">
        <v>309.60000000000002</v>
      </c>
      <c r="K6884" s="16">
        <v>0.18752271000000001</v>
      </c>
      <c r="L6884" s="13" t="s">
        <v>20</v>
      </c>
    </row>
    <row r="6885" spans="1:12" ht="24">
      <c r="A6885" s="13" t="s">
        <v>6876</v>
      </c>
      <c r="B6885" s="14">
        <v>45870</v>
      </c>
      <c r="C6885" s="13" t="s">
        <v>118</v>
      </c>
      <c r="D6885" s="13" t="s">
        <v>117</v>
      </c>
      <c r="E6885" s="13" t="s">
        <v>33</v>
      </c>
      <c r="F6885" s="15">
        <v>3055</v>
      </c>
      <c r="G6885" s="15">
        <v>0</v>
      </c>
      <c r="H6885" s="15">
        <v>3055</v>
      </c>
      <c r="I6885" s="15">
        <v>2455.54</v>
      </c>
      <c r="J6885" s="15">
        <v>599.46</v>
      </c>
      <c r="K6885" s="16">
        <v>0.19622259</v>
      </c>
      <c r="L6885" s="13" t="s">
        <v>117</v>
      </c>
    </row>
    <row r="6886" spans="1:12" ht="36">
      <c r="A6886" s="13" t="s">
        <v>6877</v>
      </c>
      <c r="B6886" s="14">
        <v>45870</v>
      </c>
      <c r="C6886" s="13" t="s">
        <v>3887</v>
      </c>
      <c r="D6886" s="13" t="s">
        <v>20</v>
      </c>
      <c r="E6886" s="13" t="s">
        <v>24</v>
      </c>
      <c r="F6886" s="15">
        <v>1514.18</v>
      </c>
      <c r="G6886" s="15">
        <v>0</v>
      </c>
      <c r="H6886" s="15">
        <v>1514.18</v>
      </c>
      <c r="I6886" s="15">
        <v>1169</v>
      </c>
      <c r="J6886" s="15">
        <v>345.18</v>
      </c>
      <c r="K6886" s="16">
        <v>0.22796496999999999</v>
      </c>
      <c r="L6886" s="13" t="s">
        <v>20</v>
      </c>
    </row>
    <row r="6887" spans="1:12" ht="36">
      <c r="A6887" s="13" t="s">
        <v>6878</v>
      </c>
      <c r="B6887" s="14">
        <v>45870</v>
      </c>
      <c r="C6887" s="13" t="s">
        <v>3887</v>
      </c>
      <c r="D6887" s="13" t="s">
        <v>20</v>
      </c>
      <c r="E6887" s="13" t="s">
        <v>24</v>
      </c>
      <c r="F6887" s="15">
        <v>1267.0999999999999</v>
      </c>
      <c r="G6887" s="15">
        <v>0</v>
      </c>
      <c r="H6887" s="15">
        <v>1267.0999999999999</v>
      </c>
      <c r="I6887" s="15">
        <v>977.98</v>
      </c>
      <c r="J6887" s="15">
        <v>289.12</v>
      </c>
      <c r="K6887" s="16">
        <v>0.22817456999999999</v>
      </c>
      <c r="L6887" s="13" t="s">
        <v>20</v>
      </c>
    </row>
    <row r="6888" spans="1:12" ht="24">
      <c r="A6888" s="13" t="s">
        <v>6879</v>
      </c>
      <c r="B6888" s="14">
        <v>45870</v>
      </c>
      <c r="C6888" s="13" t="s">
        <v>71</v>
      </c>
      <c r="D6888" s="13" t="s">
        <v>70</v>
      </c>
      <c r="E6888" s="13" t="s">
        <v>24</v>
      </c>
      <c r="F6888" s="15">
        <v>334.69</v>
      </c>
      <c r="G6888" s="15">
        <v>0</v>
      </c>
      <c r="H6888" s="15">
        <v>334.69</v>
      </c>
      <c r="I6888" s="15">
        <v>218.42</v>
      </c>
      <c r="J6888" s="15">
        <v>116.27</v>
      </c>
      <c r="K6888" s="16">
        <v>0.34739609999999999</v>
      </c>
      <c r="L6888" s="13" t="s">
        <v>243</v>
      </c>
    </row>
    <row r="6889" spans="1:12" ht="36">
      <c r="A6889" s="13" t="s">
        <v>6880</v>
      </c>
      <c r="B6889" s="14">
        <v>45870</v>
      </c>
      <c r="C6889" s="13" t="s">
        <v>89</v>
      </c>
      <c r="D6889" s="13" t="s">
        <v>39</v>
      </c>
      <c r="E6889" s="13" t="s">
        <v>33</v>
      </c>
      <c r="F6889" s="15">
        <v>1107</v>
      </c>
      <c r="G6889" s="15">
        <v>0</v>
      </c>
      <c r="H6889" s="15">
        <v>1107</v>
      </c>
      <c r="I6889" s="15">
        <v>917.67</v>
      </c>
      <c r="J6889" s="15">
        <v>189.33</v>
      </c>
      <c r="K6889" s="16">
        <v>0.17102981</v>
      </c>
      <c r="L6889" s="13" t="s">
        <v>117</v>
      </c>
    </row>
    <row r="6890" spans="1:12">
      <c r="A6890" s="13" t="s">
        <v>6839</v>
      </c>
      <c r="B6890" s="14">
        <v>45870</v>
      </c>
      <c r="C6890" s="13" t="s">
        <v>21</v>
      </c>
      <c r="D6890" s="13" t="s">
        <v>20</v>
      </c>
      <c r="E6890" s="13" t="s">
        <v>24</v>
      </c>
      <c r="F6890" s="15">
        <v>0</v>
      </c>
      <c r="G6890" s="15">
        <v>0</v>
      </c>
      <c r="H6890" s="15">
        <v>0</v>
      </c>
      <c r="I6890" s="15">
        <v>176</v>
      </c>
      <c r="J6890" s="15">
        <v>-176</v>
      </c>
      <c r="K6890" s="16">
        <v>0</v>
      </c>
      <c r="L6890" s="13" t="s">
        <v>20</v>
      </c>
    </row>
    <row r="6891" spans="1:12">
      <c r="A6891" s="13" t="s">
        <v>2994</v>
      </c>
      <c r="B6891" s="14">
        <v>45871</v>
      </c>
      <c r="C6891" s="13" t="s">
        <v>2092</v>
      </c>
      <c r="D6891" s="13" t="s">
        <v>76</v>
      </c>
      <c r="E6891" s="13" t="s">
        <v>18</v>
      </c>
      <c r="F6891" s="15">
        <v>0</v>
      </c>
      <c r="G6891" s="15">
        <v>-645</v>
      </c>
      <c r="H6891" s="15">
        <v>-645</v>
      </c>
      <c r="I6891" s="15">
        <v>-449.55</v>
      </c>
      <c r="J6891" s="15">
        <v>-195.45</v>
      </c>
      <c r="K6891" s="16">
        <v>0.30302326000000002</v>
      </c>
      <c r="L6891" s="13" t="s">
        <v>80</v>
      </c>
    </row>
    <row r="6892" spans="1:12">
      <c r="A6892" s="13" t="s">
        <v>5211</v>
      </c>
      <c r="B6892" s="14">
        <v>45872</v>
      </c>
      <c r="C6892" s="13" t="s">
        <v>221</v>
      </c>
      <c r="D6892" s="13" t="s">
        <v>45</v>
      </c>
      <c r="E6892" s="13" t="s">
        <v>24</v>
      </c>
      <c r="F6892" s="15">
        <v>0</v>
      </c>
      <c r="G6892" s="15">
        <v>0</v>
      </c>
      <c r="H6892" s="15">
        <v>0</v>
      </c>
      <c r="I6892" s="15">
        <v>-0.01</v>
      </c>
      <c r="J6892" s="15">
        <v>0.01</v>
      </c>
      <c r="K6892" s="16">
        <v>0</v>
      </c>
      <c r="L6892" s="13" t="s">
        <v>241</v>
      </c>
    </row>
    <row r="6893" spans="1:12" ht="24">
      <c r="A6893" s="13" t="s">
        <v>5507</v>
      </c>
      <c r="B6893" s="14">
        <v>45872</v>
      </c>
      <c r="C6893" s="13" t="s">
        <v>5385</v>
      </c>
      <c r="D6893" s="13" t="s">
        <v>371</v>
      </c>
      <c r="E6893" s="13" t="s">
        <v>33</v>
      </c>
      <c r="F6893" s="15">
        <v>0</v>
      </c>
      <c r="G6893" s="15">
        <v>0</v>
      </c>
      <c r="H6893" s="15">
        <v>0</v>
      </c>
      <c r="I6893" s="15">
        <v>-5.4</v>
      </c>
      <c r="J6893" s="15">
        <v>5.4</v>
      </c>
      <c r="K6893" s="16">
        <v>0</v>
      </c>
      <c r="L6893" s="13" t="s">
        <v>237</v>
      </c>
    </row>
    <row r="6894" spans="1:12" ht="24">
      <c r="A6894" s="13" t="s">
        <v>5595</v>
      </c>
      <c r="B6894" s="14">
        <v>45872</v>
      </c>
      <c r="C6894" s="13" t="s">
        <v>170</v>
      </c>
      <c r="D6894" s="13" t="s">
        <v>81</v>
      </c>
      <c r="E6894" s="13" t="s">
        <v>24</v>
      </c>
      <c r="F6894" s="15">
        <v>0</v>
      </c>
      <c r="G6894" s="15">
        <v>0</v>
      </c>
      <c r="H6894" s="15">
        <v>0</v>
      </c>
      <c r="I6894" s="15">
        <v>-28.34</v>
      </c>
      <c r="J6894" s="15">
        <v>28.34</v>
      </c>
      <c r="K6894" s="16">
        <v>0</v>
      </c>
      <c r="L6894" s="13" t="s">
        <v>247</v>
      </c>
    </row>
    <row r="6895" spans="1:12" ht="24">
      <c r="A6895" s="13" t="s">
        <v>482</v>
      </c>
      <c r="B6895" s="14">
        <v>45873</v>
      </c>
      <c r="C6895" s="13" t="s">
        <v>273</v>
      </c>
      <c r="D6895" s="13" t="s">
        <v>76</v>
      </c>
      <c r="E6895" s="13" t="s">
        <v>18</v>
      </c>
      <c r="F6895" s="15">
        <v>0</v>
      </c>
      <c r="G6895" s="15">
        <v>0</v>
      </c>
      <c r="H6895" s="15">
        <v>0</v>
      </c>
      <c r="I6895" s="15">
        <v>30.98</v>
      </c>
      <c r="J6895" s="15">
        <v>-30.98</v>
      </c>
      <c r="K6895" s="16">
        <v>0</v>
      </c>
      <c r="L6895" s="13" t="s">
        <v>4201</v>
      </c>
    </row>
    <row r="6896" spans="1:12" ht="36">
      <c r="A6896" s="13" t="s">
        <v>5456</v>
      </c>
      <c r="B6896" s="14">
        <v>45873</v>
      </c>
      <c r="C6896" s="13" t="s">
        <v>4044</v>
      </c>
      <c r="D6896" s="13" t="s">
        <v>59</v>
      </c>
      <c r="E6896" s="13" t="s">
        <v>18</v>
      </c>
      <c r="F6896" s="15">
        <v>0</v>
      </c>
      <c r="G6896" s="15">
        <v>0</v>
      </c>
      <c r="H6896" s="15">
        <v>0</v>
      </c>
      <c r="I6896" s="15">
        <v>-3.15</v>
      </c>
      <c r="J6896" s="15">
        <v>3.15</v>
      </c>
      <c r="K6896" s="16">
        <v>0</v>
      </c>
      <c r="L6896" s="13" t="s">
        <v>181</v>
      </c>
    </row>
    <row r="6897" spans="1:12" ht="36">
      <c r="A6897" s="13" t="s">
        <v>5571</v>
      </c>
      <c r="B6897" s="14">
        <v>45873</v>
      </c>
      <c r="C6897" s="13" t="s">
        <v>5572</v>
      </c>
      <c r="D6897" s="13" t="s">
        <v>76</v>
      </c>
      <c r="E6897" s="13" t="s">
        <v>18</v>
      </c>
      <c r="F6897" s="15">
        <v>0</v>
      </c>
      <c r="G6897" s="15">
        <v>0</v>
      </c>
      <c r="H6897" s="15">
        <v>0</v>
      </c>
      <c r="I6897" s="15">
        <v>0.08</v>
      </c>
      <c r="J6897" s="15">
        <v>-0.08</v>
      </c>
      <c r="K6897" s="16">
        <v>0</v>
      </c>
      <c r="L6897" s="13" t="s">
        <v>4984</v>
      </c>
    </row>
    <row r="6898" spans="1:12" ht="36">
      <c r="A6898" s="13" t="s">
        <v>5413</v>
      </c>
      <c r="B6898" s="14">
        <v>45873</v>
      </c>
      <c r="C6898" s="13" t="s">
        <v>1927</v>
      </c>
      <c r="D6898" s="13" t="s">
        <v>76</v>
      </c>
      <c r="E6898" s="13" t="s">
        <v>18</v>
      </c>
      <c r="F6898" s="15">
        <v>0</v>
      </c>
      <c r="G6898" s="15">
        <v>0</v>
      </c>
      <c r="H6898" s="15">
        <v>0</v>
      </c>
      <c r="I6898" s="15">
        <v>3.65</v>
      </c>
      <c r="J6898" s="15">
        <v>-3.65</v>
      </c>
      <c r="K6898" s="16">
        <v>0</v>
      </c>
      <c r="L6898" s="13" t="s">
        <v>1928</v>
      </c>
    </row>
    <row r="6899" spans="1:12" ht="24">
      <c r="A6899" s="13" t="s">
        <v>6881</v>
      </c>
      <c r="B6899" s="14">
        <v>45873</v>
      </c>
      <c r="C6899" s="13" t="s">
        <v>143</v>
      </c>
      <c r="D6899" s="13" t="s">
        <v>15</v>
      </c>
      <c r="E6899" s="13" t="s">
        <v>18</v>
      </c>
      <c r="F6899" s="15">
        <v>17044.77</v>
      </c>
      <c r="G6899" s="15">
        <v>0</v>
      </c>
      <c r="H6899" s="15">
        <v>17044.77</v>
      </c>
      <c r="I6899" s="15">
        <v>13861.25</v>
      </c>
      <c r="J6899" s="15">
        <v>3183.52</v>
      </c>
      <c r="K6899" s="16">
        <v>0.18677400999999999</v>
      </c>
      <c r="L6899" s="13" t="s">
        <v>234</v>
      </c>
    </row>
    <row r="6900" spans="1:12">
      <c r="A6900" s="13" t="s">
        <v>5563</v>
      </c>
      <c r="B6900" s="14">
        <v>45873</v>
      </c>
      <c r="C6900" s="13" t="s">
        <v>1529</v>
      </c>
      <c r="D6900" s="13" t="s">
        <v>76</v>
      </c>
      <c r="E6900" s="13" t="s">
        <v>18</v>
      </c>
      <c r="F6900" s="15">
        <v>0</v>
      </c>
      <c r="G6900" s="15">
        <v>0</v>
      </c>
      <c r="H6900" s="15">
        <v>0</v>
      </c>
      <c r="I6900" s="15">
        <v>-9.7899999999999991</v>
      </c>
      <c r="J6900" s="15">
        <v>9.7899999999999991</v>
      </c>
      <c r="K6900" s="16">
        <v>0</v>
      </c>
      <c r="L6900" s="13" t="s">
        <v>238</v>
      </c>
    </row>
    <row r="6901" spans="1:12" ht="24">
      <c r="A6901" s="13" t="s">
        <v>5540</v>
      </c>
      <c r="B6901" s="14">
        <v>45873</v>
      </c>
      <c r="C6901" s="13" t="s">
        <v>355</v>
      </c>
      <c r="D6901" s="13" t="s">
        <v>76</v>
      </c>
      <c r="E6901" s="13" t="s">
        <v>18</v>
      </c>
      <c r="F6901" s="15">
        <v>0</v>
      </c>
      <c r="G6901" s="15">
        <v>0</v>
      </c>
      <c r="H6901" s="15">
        <v>0</v>
      </c>
      <c r="I6901" s="15">
        <v>-132.30000000000001</v>
      </c>
      <c r="J6901" s="15">
        <v>132.30000000000001</v>
      </c>
      <c r="K6901" s="16">
        <v>0</v>
      </c>
      <c r="L6901" s="13" t="s">
        <v>234</v>
      </c>
    </row>
    <row r="6902" spans="1:12">
      <c r="A6902" s="13" t="s">
        <v>6882</v>
      </c>
      <c r="B6902" s="14">
        <v>45873</v>
      </c>
      <c r="C6902" s="13" t="s">
        <v>60</v>
      </c>
      <c r="D6902" s="13" t="s">
        <v>59</v>
      </c>
      <c r="E6902" s="13" t="s">
        <v>24</v>
      </c>
      <c r="F6902" s="15">
        <v>20535.900000000001</v>
      </c>
      <c r="G6902" s="15">
        <v>0</v>
      </c>
      <c r="H6902" s="15">
        <v>20535.900000000001</v>
      </c>
      <c r="I6902" s="15">
        <v>24.64</v>
      </c>
      <c r="J6902" s="15">
        <v>20511.259999999998</v>
      </c>
      <c r="K6902" s="16">
        <v>0.99880015</v>
      </c>
      <c r="L6902" s="13" t="s">
        <v>247</v>
      </c>
    </row>
    <row r="6903" spans="1:12" ht="24">
      <c r="A6903" s="13" t="s">
        <v>3629</v>
      </c>
      <c r="B6903" s="14">
        <v>45873</v>
      </c>
      <c r="C6903" s="13" t="s">
        <v>56</v>
      </c>
      <c r="D6903" s="13" t="s">
        <v>30</v>
      </c>
      <c r="E6903" s="13" t="s">
        <v>33</v>
      </c>
      <c r="F6903" s="15">
        <v>0</v>
      </c>
      <c r="G6903" s="15">
        <v>0</v>
      </c>
      <c r="H6903" s="15">
        <v>0</v>
      </c>
      <c r="I6903" s="15">
        <v>-0.01</v>
      </c>
      <c r="J6903" s="15">
        <v>0.01</v>
      </c>
      <c r="K6903" s="16">
        <v>0</v>
      </c>
      <c r="L6903" s="13" t="s">
        <v>77</v>
      </c>
    </row>
    <row r="6904" spans="1:12" ht="24">
      <c r="A6904" s="13" t="s">
        <v>2603</v>
      </c>
      <c r="B6904" s="14">
        <v>45873</v>
      </c>
      <c r="C6904" s="13" t="s">
        <v>1694</v>
      </c>
      <c r="D6904" s="13" t="s">
        <v>76</v>
      </c>
      <c r="E6904" s="13" t="s">
        <v>18</v>
      </c>
      <c r="F6904" s="15">
        <v>0</v>
      </c>
      <c r="G6904" s="15">
        <v>0</v>
      </c>
      <c r="H6904" s="15">
        <v>0</v>
      </c>
      <c r="I6904" s="15">
        <v>155.41999999999999</v>
      </c>
      <c r="J6904" s="15">
        <v>-155.41999999999999</v>
      </c>
      <c r="K6904" s="16">
        <v>0</v>
      </c>
      <c r="L6904" s="13" t="s">
        <v>80</v>
      </c>
    </row>
    <row r="6905" spans="1:12">
      <c r="A6905" s="13" t="s">
        <v>5280</v>
      </c>
      <c r="B6905" s="14">
        <v>45873</v>
      </c>
      <c r="C6905" s="13" t="s">
        <v>5281</v>
      </c>
      <c r="D6905" s="13" t="s">
        <v>76</v>
      </c>
      <c r="E6905" s="13" t="s">
        <v>18</v>
      </c>
      <c r="F6905" s="15">
        <v>0</v>
      </c>
      <c r="G6905" s="15">
        <v>0</v>
      </c>
      <c r="H6905" s="15">
        <v>0</v>
      </c>
      <c r="I6905" s="15">
        <v>-19.52</v>
      </c>
      <c r="J6905" s="15">
        <v>19.52</v>
      </c>
      <c r="K6905" s="16">
        <v>0</v>
      </c>
      <c r="L6905" s="13" t="s">
        <v>1902</v>
      </c>
    </row>
    <row r="6906" spans="1:12" ht="36">
      <c r="A6906" s="13" t="s">
        <v>6737</v>
      </c>
      <c r="B6906" s="14">
        <v>45873</v>
      </c>
      <c r="C6906" s="13" t="s">
        <v>157</v>
      </c>
      <c r="D6906" s="13" t="s">
        <v>30</v>
      </c>
      <c r="E6906" s="13" t="s">
        <v>33</v>
      </c>
      <c r="F6906" s="15">
        <v>0</v>
      </c>
      <c r="G6906" s="15">
        <v>0</v>
      </c>
      <c r="H6906" s="15">
        <v>0</v>
      </c>
      <c r="I6906" s="15">
        <v>-13.51</v>
      </c>
      <c r="J6906" s="15">
        <v>13.51</v>
      </c>
      <c r="K6906" s="16">
        <v>0</v>
      </c>
      <c r="L6906" s="13" t="s">
        <v>142</v>
      </c>
    </row>
    <row r="6907" spans="1:12" ht="24">
      <c r="A6907" s="13" t="s">
        <v>6883</v>
      </c>
      <c r="B6907" s="14">
        <v>45873</v>
      </c>
      <c r="C6907" s="13" t="s">
        <v>71</v>
      </c>
      <c r="D6907" s="13" t="s">
        <v>70</v>
      </c>
      <c r="E6907" s="13" t="s">
        <v>24</v>
      </c>
      <c r="F6907" s="15">
        <v>334.69</v>
      </c>
      <c r="G6907" s="15">
        <v>0</v>
      </c>
      <c r="H6907" s="15">
        <v>334.69</v>
      </c>
      <c r="I6907" s="15">
        <v>218.42</v>
      </c>
      <c r="J6907" s="15">
        <v>116.27</v>
      </c>
      <c r="K6907" s="16">
        <v>0.34739609999999999</v>
      </c>
      <c r="L6907" s="13" t="s">
        <v>243</v>
      </c>
    </row>
    <row r="6908" spans="1:12" ht="24">
      <c r="A6908" s="13" t="s">
        <v>1538</v>
      </c>
      <c r="B6908" s="14">
        <v>45873</v>
      </c>
      <c r="C6908" s="13" t="s">
        <v>1539</v>
      </c>
      <c r="D6908" s="13" t="s">
        <v>45</v>
      </c>
      <c r="E6908" s="13" t="s">
        <v>24</v>
      </c>
      <c r="F6908" s="15">
        <v>0</v>
      </c>
      <c r="G6908" s="15">
        <v>0</v>
      </c>
      <c r="H6908" s="15">
        <v>0</v>
      </c>
      <c r="I6908" s="15">
        <v>3053.02</v>
      </c>
      <c r="J6908" s="15">
        <v>-3053.02</v>
      </c>
      <c r="K6908" s="16">
        <v>0</v>
      </c>
      <c r="L6908" s="13" t="s">
        <v>241</v>
      </c>
    </row>
    <row r="6909" spans="1:12" ht="24">
      <c r="A6909" s="13" t="s">
        <v>3423</v>
      </c>
      <c r="B6909" s="14">
        <v>45873</v>
      </c>
      <c r="C6909" s="13" t="s">
        <v>143</v>
      </c>
      <c r="D6909" s="13" t="s">
        <v>15</v>
      </c>
      <c r="E6909" s="13" t="s">
        <v>18</v>
      </c>
      <c r="F6909" s="15">
        <v>0</v>
      </c>
      <c r="G6909" s="15">
        <v>0</v>
      </c>
      <c r="H6909" s="15">
        <v>0</v>
      </c>
      <c r="I6909" s="15">
        <v>24.93</v>
      </c>
      <c r="J6909" s="15">
        <v>-24.93</v>
      </c>
      <c r="K6909" s="16">
        <v>0</v>
      </c>
      <c r="L6909" s="13" t="s">
        <v>240</v>
      </c>
    </row>
    <row r="6910" spans="1:12" ht="36">
      <c r="A6910" s="13" t="s">
        <v>1937</v>
      </c>
      <c r="B6910" s="14">
        <v>45873</v>
      </c>
      <c r="C6910" s="13" t="s">
        <v>89</v>
      </c>
      <c r="D6910" s="13" t="s">
        <v>39</v>
      </c>
      <c r="E6910" s="13" t="s">
        <v>33</v>
      </c>
      <c r="F6910" s="15">
        <v>0</v>
      </c>
      <c r="G6910" s="15">
        <v>280</v>
      </c>
      <c r="H6910" s="15">
        <v>280</v>
      </c>
      <c r="I6910" s="15">
        <v>230</v>
      </c>
      <c r="J6910" s="15">
        <v>50</v>
      </c>
      <c r="K6910" s="16">
        <v>0.17857143</v>
      </c>
      <c r="L6910" s="13" t="s">
        <v>117</v>
      </c>
    </row>
    <row r="6911" spans="1:12" ht="24">
      <c r="A6911" s="13" t="s">
        <v>2167</v>
      </c>
      <c r="B6911" s="14">
        <v>45873</v>
      </c>
      <c r="C6911" s="13" t="s">
        <v>146</v>
      </c>
      <c r="D6911" s="13" t="s">
        <v>76</v>
      </c>
      <c r="E6911" s="13" t="s">
        <v>18</v>
      </c>
      <c r="F6911" s="15">
        <v>0</v>
      </c>
      <c r="G6911" s="15">
        <v>0</v>
      </c>
      <c r="H6911" s="15">
        <v>0</v>
      </c>
      <c r="I6911" s="15">
        <v>5.48</v>
      </c>
      <c r="J6911" s="15">
        <v>-5.48</v>
      </c>
      <c r="K6911" s="16">
        <v>0</v>
      </c>
      <c r="L6911" s="13" t="s">
        <v>127</v>
      </c>
    </row>
    <row r="6912" spans="1:12">
      <c r="A6912" s="13" t="s">
        <v>4056</v>
      </c>
      <c r="B6912" s="14">
        <v>45873</v>
      </c>
      <c r="C6912" s="13" t="s">
        <v>4057</v>
      </c>
      <c r="D6912" s="13" t="s">
        <v>30</v>
      </c>
      <c r="E6912" s="13" t="s">
        <v>33</v>
      </c>
      <c r="F6912" s="15">
        <v>0</v>
      </c>
      <c r="G6912" s="15">
        <v>0</v>
      </c>
      <c r="H6912" s="15">
        <v>0</v>
      </c>
      <c r="I6912" s="15">
        <v>28</v>
      </c>
      <c r="J6912" s="15">
        <v>-28</v>
      </c>
      <c r="K6912" s="16">
        <v>0</v>
      </c>
      <c r="L6912" s="13" t="s">
        <v>573</v>
      </c>
    </row>
    <row r="6913" spans="1:12" ht="36">
      <c r="A6913" s="13" t="s">
        <v>6884</v>
      </c>
      <c r="B6913" s="14">
        <v>45873</v>
      </c>
      <c r="C6913" s="13" t="s">
        <v>6885</v>
      </c>
      <c r="D6913" s="13" t="s">
        <v>241</v>
      </c>
      <c r="E6913" s="13" t="s">
        <v>24</v>
      </c>
      <c r="F6913" s="15">
        <v>3610</v>
      </c>
      <c r="G6913" s="15">
        <v>0</v>
      </c>
      <c r="H6913" s="15">
        <v>3610</v>
      </c>
      <c r="I6913" s="15">
        <v>2705.95</v>
      </c>
      <c r="J6913" s="15">
        <v>904.05</v>
      </c>
      <c r="K6913" s="16">
        <v>0.25042935999999999</v>
      </c>
      <c r="L6913" s="13" t="s">
        <v>241</v>
      </c>
    </row>
    <row r="6914" spans="1:12" ht="24">
      <c r="A6914" s="13" t="s">
        <v>5345</v>
      </c>
      <c r="B6914" s="14">
        <v>45873</v>
      </c>
      <c r="C6914" s="13" t="s">
        <v>119</v>
      </c>
      <c r="D6914" s="13" t="s">
        <v>70</v>
      </c>
      <c r="E6914" s="13" t="s">
        <v>24</v>
      </c>
      <c r="F6914" s="15">
        <v>0</v>
      </c>
      <c r="G6914" s="15">
        <v>0</v>
      </c>
      <c r="H6914" s="15">
        <v>0</v>
      </c>
      <c r="I6914" s="15">
        <v>33.19</v>
      </c>
      <c r="J6914" s="15">
        <v>-33.19</v>
      </c>
      <c r="K6914" s="16">
        <v>0</v>
      </c>
      <c r="L6914" s="13" t="s">
        <v>239</v>
      </c>
    </row>
    <row r="6915" spans="1:12" ht="24">
      <c r="A6915" s="13" t="s">
        <v>5421</v>
      </c>
      <c r="B6915" s="14">
        <v>45873</v>
      </c>
      <c r="C6915" s="13" t="s">
        <v>507</v>
      </c>
      <c r="D6915" s="13" t="s">
        <v>45</v>
      </c>
      <c r="E6915" s="13" t="s">
        <v>33</v>
      </c>
      <c r="F6915" s="15">
        <v>0</v>
      </c>
      <c r="G6915" s="15">
        <v>-118.46</v>
      </c>
      <c r="H6915" s="15">
        <v>-118.46</v>
      </c>
      <c r="I6915" s="15">
        <v>2487.42</v>
      </c>
      <c r="J6915" s="15">
        <v>-2605.88</v>
      </c>
      <c r="K6915" s="16">
        <v>21.997973999999999</v>
      </c>
      <c r="L6915" s="13" t="s">
        <v>77</v>
      </c>
    </row>
    <row r="6916" spans="1:12">
      <c r="A6916" s="13" t="s">
        <v>4237</v>
      </c>
      <c r="B6916" s="14">
        <v>45873</v>
      </c>
      <c r="C6916" s="13" t="s">
        <v>611</v>
      </c>
      <c r="D6916" s="13" t="s">
        <v>120</v>
      </c>
      <c r="E6916" s="13" t="s">
        <v>24</v>
      </c>
      <c r="F6916" s="15">
        <v>0</v>
      </c>
      <c r="G6916" s="15">
        <v>0</v>
      </c>
      <c r="H6916" s="15">
        <v>0</v>
      </c>
      <c r="I6916" s="15">
        <v>164.85</v>
      </c>
      <c r="J6916" s="15">
        <v>-164.85</v>
      </c>
      <c r="K6916" s="16">
        <v>0</v>
      </c>
      <c r="L6916" s="13" t="s">
        <v>2173</v>
      </c>
    </row>
    <row r="6917" spans="1:12" ht="36">
      <c r="A6917" s="13" t="s">
        <v>4944</v>
      </c>
      <c r="B6917" s="14">
        <v>45873</v>
      </c>
      <c r="C6917" s="13" t="s">
        <v>152</v>
      </c>
      <c r="D6917" s="13" t="s">
        <v>113</v>
      </c>
      <c r="E6917" s="13" t="s">
        <v>24</v>
      </c>
      <c r="F6917" s="15">
        <v>0</v>
      </c>
      <c r="G6917" s="15">
        <v>0</v>
      </c>
      <c r="H6917" s="15">
        <v>0</v>
      </c>
      <c r="I6917" s="15">
        <v>-5.01</v>
      </c>
      <c r="J6917" s="15">
        <v>5.01</v>
      </c>
      <c r="K6917" s="16">
        <v>0</v>
      </c>
      <c r="L6917" s="13" t="s">
        <v>113</v>
      </c>
    </row>
    <row r="6918" spans="1:12" ht="24">
      <c r="A6918" s="13" t="s">
        <v>5489</v>
      </c>
      <c r="B6918" s="14">
        <v>45873</v>
      </c>
      <c r="C6918" s="13" t="s">
        <v>270</v>
      </c>
      <c r="D6918" s="13" t="s">
        <v>105</v>
      </c>
      <c r="E6918" s="13" t="s">
        <v>33</v>
      </c>
      <c r="F6918" s="15">
        <v>0</v>
      </c>
      <c r="G6918" s="15">
        <v>0</v>
      </c>
      <c r="H6918" s="15">
        <v>0</v>
      </c>
      <c r="I6918" s="15">
        <v>120.36</v>
      </c>
      <c r="J6918" s="15">
        <v>-120.36</v>
      </c>
      <c r="K6918" s="16">
        <v>0</v>
      </c>
      <c r="L6918" s="13" t="s">
        <v>77</v>
      </c>
    </row>
    <row r="6919" spans="1:12" ht="36">
      <c r="A6919" s="13" t="s">
        <v>5597</v>
      </c>
      <c r="B6919" s="14">
        <v>45873</v>
      </c>
      <c r="C6919" s="13" t="s">
        <v>5491</v>
      </c>
      <c r="D6919" s="13" t="s">
        <v>106</v>
      </c>
      <c r="E6919" s="13" t="s">
        <v>33</v>
      </c>
      <c r="F6919" s="15">
        <v>0</v>
      </c>
      <c r="G6919" s="15">
        <v>0</v>
      </c>
      <c r="H6919" s="15">
        <v>0</v>
      </c>
      <c r="I6919" s="15">
        <v>-273.63</v>
      </c>
      <c r="J6919" s="15">
        <v>273.63</v>
      </c>
      <c r="K6919" s="16">
        <v>0</v>
      </c>
      <c r="L6919" s="13" t="s">
        <v>573</v>
      </c>
    </row>
    <row r="6920" spans="1:12" ht="24">
      <c r="A6920" s="13" t="s">
        <v>6886</v>
      </c>
      <c r="B6920" s="14">
        <v>45873</v>
      </c>
      <c r="C6920" s="13" t="s">
        <v>6887</v>
      </c>
      <c r="D6920" s="13" t="s">
        <v>15</v>
      </c>
      <c r="E6920" s="13" t="s">
        <v>18</v>
      </c>
      <c r="F6920" s="15">
        <v>348.62</v>
      </c>
      <c r="G6920" s="15">
        <v>0</v>
      </c>
      <c r="H6920" s="15">
        <v>348.62</v>
      </c>
      <c r="I6920" s="15">
        <v>257.41000000000003</v>
      </c>
      <c r="J6920" s="15">
        <v>91.21</v>
      </c>
      <c r="K6920" s="16">
        <v>0.26163157999999997</v>
      </c>
      <c r="L6920" s="13" t="s">
        <v>80</v>
      </c>
    </row>
    <row r="6921" spans="1:12">
      <c r="A6921" s="13" t="s">
        <v>6888</v>
      </c>
      <c r="B6921" s="14">
        <v>45873</v>
      </c>
      <c r="C6921" s="13" t="s">
        <v>21</v>
      </c>
      <c r="D6921" s="13" t="s">
        <v>20</v>
      </c>
      <c r="E6921" s="13" t="s">
        <v>24</v>
      </c>
      <c r="F6921" s="15">
        <v>1320.48</v>
      </c>
      <c r="G6921" s="15">
        <v>0</v>
      </c>
      <c r="H6921" s="15">
        <v>1320.48</v>
      </c>
      <c r="I6921" s="15">
        <v>1083.33</v>
      </c>
      <c r="J6921" s="15">
        <v>237.15</v>
      </c>
      <c r="K6921" s="16">
        <v>0.17959378000000001</v>
      </c>
      <c r="L6921" s="13" t="s">
        <v>20</v>
      </c>
    </row>
    <row r="6922" spans="1:12" ht="36">
      <c r="A6922" s="13" t="s">
        <v>5403</v>
      </c>
      <c r="B6922" s="14">
        <v>45873</v>
      </c>
      <c r="C6922" s="13" t="s">
        <v>202</v>
      </c>
      <c r="D6922" s="13" t="s">
        <v>59</v>
      </c>
      <c r="E6922" s="13" t="s">
        <v>18</v>
      </c>
      <c r="F6922" s="15">
        <v>0</v>
      </c>
      <c r="G6922" s="15">
        <v>0</v>
      </c>
      <c r="H6922" s="15">
        <v>0</v>
      </c>
      <c r="I6922" s="15">
        <v>212.69</v>
      </c>
      <c r="J6922" s="15">
        <v>-212.69</v>
      </c>
      <c r="K6922" s="16">
        <v>0</v>
      </c>
      <c r="L6922" s="13" t="s">
        <v>181</v>
      </c>
    </row>
    <row r="6923" spans="1:12" ht="24">
      <c r="A6923" s="13" t="s">
        <v>6889</v>
      </c>
      <c r="B6923" s="14">
        <v>45873</v>
      </c>
      <c r="C6923" s="13" t="s">
        <v>6890</v>
      </c>
      <c r="D6923" s="13" t="s">
        <v>81</v>
      </c>
      <c r="E6923" s="13" t="s">
        <v>24</v>
      </c>
      <c r="F6923" s="15">
        <v>39195.39</v>
      </c>
      <c r="G6923" s="15">
        <v>0</v>
      </c>
      <c r="H6923" s="15">
        <v>39195.39</v>
      </c>
      <c r="I6923" s="15">
        <v>29396.59</v>
      </c>
      <c r="J6923" s="15">
        <v>9798.7999999999993</v>
      </c>
      <c r="K6923" s="16">
        <v>0.24999879</v>
      </c>
      <c r="L6923" s="13" t="s">
        <v>237</v>
      </c>
    </row>
    <row r="6924" spans="1:12" ht="24">
      <c r="A6924" s="13" t="s">
        <v>5621</v>
      </c>
      <c r="B6924" s="14">
        <v>45873</v>
      </c>
      <c r="C6924" s="13" t="s">
        <v>507</v>
      </c>
      <c r="D6924" s="13" t="s">
        <v>45</v>
      </c>
      <c r="E6924" s="13" t="s">
        <v>33</v>
      </c>
      <c r="F6924" s="15">
        <v>0</v>
      </c>
      <c r="G6924" s="15">
        <v>0</v>
      </c>
      <c r="H6924" s="15">
        <v>0</v>
      </c>
      <c r="I6924" s="15">
        <v>-735</v>
      </c>
      <c r="J6924" s="15">
        <v>735</v>
      </c>
      <c r="K6924" s="16">
        <v>0</v>
      </c>
      <c r="L6924" s="13" t="s">
        <v>77</v>
      </c>
    </row>
    <row r="6925" spans="1:12" ht="24">
      <c r="A6925" s="13" t="s">
        <v>6891</v>
      </c>
      <c r="B6925" s="14">
        <v>45873</v>
      </c>
      <c r="C6925" s="13" t="s">
        <v>146</v>
      </c>
      <c r="D6925" s="13" t="s">
        <v>76</v>
      </c>
      <c r="E6925" s="13" t="s">
        <v>18</v>
      </c>
      <c r="F6925" s="15">
        <v>2617</v>
      </c>
      <c r="G6925" s="15">
        <v>0</v>
      </c>
      <c r="H6925" s="15">
        <v>2617</v>
      </c>
      <c r="I6925" s="15">
        <v>1844.41</v>
      </c>
      <c r="J6925" s="15">
        <v>772.59</v>
      </c>
      <c r="K6925" s="16">
        <v>0.29521972000000002</v>
      </c>
      <c r="L6925" s="13" t="s">
        <v>1738</v>
      </c>
    </row>
    <row r="6926" spans="1:12">
      <c r="A6926" s="13" t="s">
        <v>6892</v>
      </c>
      <c r="B6926" s="14">
        <v>45873</v>
      </c>
      <c r="C6926" s="13" t="s">
        <v>290</v>
      </c>
      <c r="D6926" s="13" t="s">
        <v>117</v>
      </c>
      <c r="E6926" s="13" t="s">
        <v>33</v>
      </c>
      <c r="F6926" s="15">
        <v>3240</v>
      </c>
      <c r="G6926" s="15">
        <v>0</v>
      </c>
      <c r="H6926" s="15">
        <v>3240</v>
      </c>
      <c r="I6926" s="15">
        <v>2101.5</v>
      </c>
      <c r="J6926" s="15">
        <v>1138.5</v>
      </c>
      <c r="K6926" s="16">
        <v>0.35138889000000001</v>
      </c>
      <c r="L6926" s="13" t="s">
        <v>117</v>
      </c>
    </row>
    <row r="6927" spans="1:12" ht="24">
      <c r="A6927" s="13" t="s">
        <v>6893</v>
      </c>
      <c r="B6927" s="14">
        <v>45873</v>
      </c>
      <c r="C6927" s="13" t="s">
        <v>82</v>
      </c>
      <c r="D6927" s="13" t="s">
        <v>81</v>
      </c>
      <c r="E6927" s="13" t="s">
        <v>24</v>
      </c>
      <c r="F6927" s="15">
        <v>2171.69</v>
      </c>
      <c r="G6927" s="15">
        <v>0</v>
      </c>
      <c r="H6927" s="15">
        <v>2171.69</v>
      </c>
      <c r="I6927" s="15">
        <v>1560.36</v>
      </c>
      <c r="J6927" s="15">
        <v>611.33000000000004</v>
      </c>
      <c r="K6927" s="16">
        <v>0.28149965999999998</v>
      </c>
      <c r="L6927" s="13" t="s">
        <v>2173</v>
      </c>
    </row>
    <row r="6928" spans="1:12" ht="24">
      <c r="A6928" s="13" t="s">
        <v>5564</v>
      </c>
      <c r="B6928" s="14">
        <v>45873</v>
      </c>
      <c r="C6928" s="13" t="s">
        <v>170</v>
      </c>
      <c r="D6928" s="13" t="s">
        <v>81</v>
      </c>
      <c r="E6928" s="13" t="s">
        <v>24</v>
      </c>
      <c r="F6928" s="15">
        <v>0</v>
      </c>
      <c r="G6928" s="15">
        <v>94.88</v>
      </c>
      <c r="H6928" s="15">
        <v>94.88</v>
      </c>
      <c r="I6928" s="15">
        <v>533.63</v>
      </c>
      <c r="J6928" s="15">
        <v>-438.75</v>
      </c>
      <c r="K6928" s="16">
        <v>-4.6242622300000003</v>
      </c>
      <c r="L6928" s="13" t="s">
        <v>247</v>
      </c>
    </row>
    <row r="6929" spans="1:12" ht="24">
      <c r="A6929" s="13" t="s">
        <v>6894</v>
      </c>
      <c r="B6929" s="14">
        <v>45873</v>
      </c>
      <c r="C6929" s="13" t="s">
        <v>60</v>
      </c>
      <c r="D6929" s="13" t="s">
        <v>59</v>
      </c>
      <c r="E6929" s="13" t="s">
        <v>18</v>
      </c>
      <c r="F6929" s="15">
        <v>31920</v>
      </c>
      <c r="G6929" s="15">
        <v>0</v>
      </c>
      <c r="H6929" s="15">
        <v>31920</v>
      </c>
      <c r="I6929" s="15">
        <v>27140.3</v>
      </c>
      <c r="J6929" s="15">
        <v>4779.7</v>
      </c>
      <c r="K6929" s="16">
        <v>0.14973997</v>
      </c>
      <c r="L6929" s="13" t="s">
        <v>581</v>
      </c>
    </row>
    <row r="6930" spans="1:12" ht="24">
      <c r="A6930" s="13" t="s">
        <v>5567</v>
      </c>
      <c r="B6930" s="14">
        <v>45873</v>
      </c>
      <c r="C6930" s="13" t="s">
        <v>170</v>
      </c>
      <c r="D6930" s="13" t="s">
        <v>81</v>
      </c>
      <c r="E6930" s="13" t="s">
        <v>24</v>
      </c>
      <c r="F6930" s="15">
        <v>0</v>
      </c>
      <c r="G6930" s="15">
        <v>2.76</v>
      </c>
      <c r="H6930" s="15">
        <v>2.76</v>
      </c>
      <c r="I6930" s="15">
        <v>170.26</v>
      </c>
      <c r="J6930" s="15">
        <v>-167.5</v>
      </c>
      <c r="K6930" s="16">
        <v>-60.688405799999998</v>
      </c>
      <c r="L6930" s="13" t="s">
        <v>247</v>
      </c>
    </row>
    <row r="6931" spans="1:12" ht="24">
      <c r="A6931" s="13" t="s">
        <v>6895</v>
      </c>
      <c r="B6931" s="14">
        <v>45873</v>
      </c>
      <c r="C6931" s="13" t="s">
        <v>71</v>
      </c>
      <c r="D6931" s="13" t="s">
        <v>70</v>
      </c>
      <c r="E6931" s="13" t="s">
        <v>24</v>
      </c>
      <c r="F6931" s="15">
        <v>1054.92</v>
      </c>
      <c r="G6931" s="15">
        <v>0</v>
      </c>
      <c r="H6931" s="15">
        <v>1054.92</v>
      </c>
      <c r="I6931" s="15">
        <v>857.98</v>
      </c>
      <c r="J6931" s="15">
        <v>196.94</v>
      </c>
      <c r="K6931" s="16">
        <v>0.18668714</v>
      </c>
      <c r="L6931" s="13" t="s">
        <v>1401</v>
      </c>
    </row>
    <row r="6932" spans="1:12" ht="36">
      <c r="A6932" s="13" t="s">
        <v>6896</v>
      </c>
      <c r="B6932" s="14">
        <v>45873</v>
      </c>
      <c r="C6932" s="13" t="s">
        <v>3948</v>
      </c>
      <c r="D6932" s="13" t="s">
        <v>15</v>
      </c>
      <c r="E6932" s="13" t="s">
        <v>18</v>
      </c>
      <c r="F6932" s="15">
        <v>379</v>
      </c>
      <c r="G6932" s="15">
        <v>0</v>
      </c>
      <c r="H6932" s="15">
        <v>379</v>
      </c>
      <c r="I6932" s="15">
        <v>265.07</v>
      </c>
      <c r="J6932" s="15">
        <v>113.93</v>
      </c>
      <c r="K6932" s="16">
        <v>0.30060685999999998</v>
      </c>
      <c r="L6932" s="13" t="s">
        <v>6897</v>
      </c>
    </row>
    <row r="6933" spans="1:12" ht="36">
      <c r="A6933" s="13" t="s">
        <v>6898</v>
      </c>
      <c r="B6933" s="14">
        <v>45873</v>
      </c>
      <c r="C6933" s="13" t="s">
        <v>89</v>
      </c>
      <c r="D6933" s="13" t="s">
        <v>39</v>
      </c>
      <c r="E6933" s="13" t="s">
        <v>33</v>
      </c>
      <c r="F6933" s="15">
        <v>4514.49</v>
      </c>
      <c r="G6933" s="15">
        <v>0</v>
      </c>
      <c r="H6933" s="15">
        <v>4514.49</v>
      </c>
      <c r="I6933" s="15">
        <v>3898.71</v>
      </c>
      <c r="J6933" s="15">
        <v>615.78</v>
      </c>
      <c r="K6933" s="16">
        <v>0.13640078999999999</v>
      </c>
      <c r="L6933" s="13" t="s">
        <v>117</v>
      </c>
    </row>
    <row r="6934" spans="1:12" ht="36">
      <c r="A6934" s="13" t="s">
        <v>6899</v>
      </c>
      <c r="B6934" s="14">
        <v>45873</v>
      </c>
      <c r="C6934" s="13" t="s">
        <v>152</v>
      </c>
      <c r="D6934" s="13" t="s">
        <v>113</v>
      </c>
      <c r="E6934" s="13" t="s">
        <v>24</v>
      </c>
      <c r="F6934" s="15">
        <v>3411.85</v>
      </c>
      <c r="G6934" s="15">
        <v>0</v>
      </c>
      <c r="H6934" s="15">
        <v>3411.85</v>
      </c>
      <c r="I6934" s="15">
        <v>2900</v>
      </c>
      <c r="J6934" s="15">
        <v>511.85</v>
      </c>
      <c r="K6934" s="16">
        <v>0.15002124999999999</v>
      </c>
      <c r="L6934" s="13" t="s">
        <v>113</v>
      </c>
    </row>
    <row r="6935" spans="1:12" ht="24">
      <c r="A6935" s="13" t="s">
        <v>5082</v>
      </c>
      <c r="B6935" s="14">
        <v>45874</v>
      </c>
      <c r="C6935" s="13" t="s">
        <v>267</v>
      </c>
      <c r="D6935" s="13" t="s">
        <v>81</v>
      </c>
      <c r="E6935" s="13" t="s">
        <v>24</v>
      </c>
      <c r="F6935" s="15">
        <v>0</v>
      </c>
      <c r="G6935" s="15">
        <v>0</v>
      </c>
      <c r="H6935" s="15">
        <v>0</v>
      </c>
      <c r="I6935" s="15">
        <v>764.34</v>
      </c>
      <c r="J6935" s="15">
        <v>-764.34</v>
      </c>
      <c r="K6935" s="16">
        <v>0</v>
      </c>
      <c r="L6935" s="13" t="s">
        <v>247</v>
      </c>
    </row>
    <row r="6936" spans="1:12" ht="36">
      <c r="A6936" s="13" t="s">
        <v>5456</v>
      </c>
      <c r="B6936" s="14">
        <v>45874</v>
      </c>
      <c r="C6936" s="13" t="s">
        <v>4044</v>
      </c>
      <c r="D6936" s="13" t="s">
        <v>59</v>
      </c>
      <c r="E6936" s="13" t="s">
        <v>18</v>
      </c>
      <c r="F6936" s="15">
        <v>0</v>
      </c>
      <c r="G6936" s="15">
        <v>0</v>
      </c>
      <c r="H6936" s="15">
        <v>0</v>
      </c>
      <c r="I6936" s="15">
        <v>-0.01</v>
      </c>
      <c r="J6936" s="15">
        <v>0.01</v>
      </c>
      <c r="K6936" s="16">
        <v>0</v>
      </c>
      <c r="L6936" s="13" t="s">
        <v>181</v>
      </c>
    </row>
    <row r="6937" spans="1:12" ht="24">
      <c r="A6937" s="13" t="s">
        <v>3251</v>
      </c>
      <c r="B6937" s="14">
        <v>45874</v>
      </c>
      <c r="C6937" s="13" t="s">
        <v>223</v>
      </c>
      <c r="D6937" s="13" t="s">
        <v>59</v>
      </c>
      <c r="E6937" s="13" t="s">
        <v>18</v>
      </c>
      <c r="F6937" s="15">
        <v>0</v>
      </c>
      <c r="G6937" s="15">
        <v>315</v>
      </c>
      <c r="H6937" s="15">
        <v>315</v>
      </c>
      <c r="I6937" s="15">
        <v>220.5</v>
      </c>
      <c r="J6937" s="15">
        <v>94.5</v>
      </c>
      <c r="K6937" s="16">
        <v>0.3</v>
      </c>
      <c r="L6937" s="13" t="s">
        <v>4202</v>
      </c>
    </row>
    <row r="6938" spans="1:12" ht="24">
      <c r="A6938" s="13" t="s">
        <v>5595</v>
      </c>
      <c r="B6938" s="14">
        <v>45874</v>
      </c>
      <c r="C6938" s="13" t="s">
        <v>170</v>
      </c>
      <c r="D6938" s="13" t="s">
        <v>81</v>
      </c>
      <c r="E6938" s="13" t="s">
        <v>24</v>
      </c>
      <c r="F6938" s="15">
        <v>0</v>
      </c>
      <c r="G6938" s="15">
        <v>0</v>
      </c>
      <c r="H6938" s="15">
        <v>0</v>
      </c>
      <c r="I6938" s="15">
        <v>-0.34</v>
      </c>
      <c r="J6938" s="15">
        <v>0.34</v>
      </c>
      <c r="K6938" s="16">
        <v>0</v>
      </c>
      <c r="L6938" s="13" t="s">
        <v>247</v>
      </c>
    </row>
    <row r="6939" spans="1:12">
      <c r="A6939" s="13" t="s">
        <v>5301</v>
      </c>
      <c r="B6939" s="14">
        <v>45874</v>
      </c>
      <c r="C6939" s="13" t="s">
        <v>1957</v>
      </c>
      <c r="D6939" s="13" t="s">
        <v>59</v>
      </c>
      <c r="E6939" s="13" t="s">
        <v>18</v>
      </c>
      <c r="F6939" s="15">
        <v>0</v>
      </c>
      <c r="G6939" s="15">
        <v>0</v>
      </c>
      <c r="H6939" s="15">
        <v>0</v>
      </c>
      <c r="I6939" s="15">
        <v>-0.05</v>
      </c>
      <c r="J6939" s="15">
        <v>0.05</v>
      </c>
      <c r="K6939" s="16">
        <v>0</v>
      </c>
      <c r="L6939" s="13" t="s">
        <v>93</v>
      </c>
    </row>
    <row r="6940" spans="1:12">
      <c r="A6940" s="13" t="s">
        <v>5506</v>
      </c>
      <c r="B6940" s="14">
        <v>45874</v>
      </c>
      <c r="C6940" s="13" t="s">
        <v>21</v>
      </c>
      <c r="D6940" s="13" t="s">
        <v>20</v>
      </c>
      <c r="E6940" s="13" t="s">
        <v>24</v>
      </c>
      <c r="F6940" s="15">
        <v>0</v>
      </c>
      <c r="G6940" s="15">
        <v>0</v>
      </c>
      <c r="H6940" s="15">
        <v>0</v>
      </c>
      <c r="I6940" s="15">
        <v>150</v>
      </c>
      <c r="J6940" s="15">
        <v>-150</v>
      </c>
      <c r="K6940" s="16">
        <v>0</v>
      </c>
      <c r="L6940" s="13" t="s">
        <v>20</v>
      </c>
    </row>
    <row r="6941" spans="1:12" ht="24">
      <c r="A6941" s="13" t="s">
        <v>3120</v>
      </c>
      <c r="B6941" s="14">
        <v>45874</v>
      </c>
      <c r="C6941" s="13" t="s">
        <v>3121</v>
      </c>
      <c r="D6941" s="13" t="s">
        <v>113</v>
      </c>
      <c r="E6941" s="13" t="s">
        <v>18</v>
      </c>
      <c r="F6941" s="15">
        <v>0</v>
      </c>
      <c r="G6941" s="15">
        <v>0</v>
      </c>
      <c r="H6941" s="15">
        <v>0</v>
      </c>
      <c r="I6941" s="15">
        <v>-0.8</v>
      </c>
      <c r="J6941" s="15">
        <v>0.8</v>
      </c>
      <c r="K6941" s="16">
        <v>0</v>
      </c>
      <c r="L6941" s="13" t="s">
        <v>3067</v>
      </c>
    </row>
    <row r="6942" spans="1:12" ht="24">
      <c r="A6942" s="13" t="s">
        <v>5212</v>
      </c>
      <c r="B6942" s="14">
        <v>45874</v>
      </c>
      <c r="C6942" s="13" t="s">
        <v>143</v>
      </c>
      <c r="D6942" s="13" t="s">
        <v>15</v>
      </c>
      <c r="E6942" s="13" t="s">
        <v>18</v>
      </c>
      <c r="F6942" s="15">
        <v>0</v>
      </c>
      <c r="G6942" s="15">
        <v>0</v>
      </c>
      <c r="H6942" s="15">
        <v>0</v>
      </c>
      <c r="I6942" s="15">
        <v>271.2</v>
      </c>
      <c r="J6942" s="15">
        <v>-271.2</v>
      </c>
      <c r="K6942" s="16">
        <v>0</v>
      </c>
      <c r="L6942" s="13" t="s">
        <v>240</v>
      </c>
    </row>
    <row r="6943" spans="1:12" ht="24">
      <c r="A6943" s="13" t="s">
        <v>3629</v>
      </c>
      <c r="B6943" s="14">
        <v>45874</v>
      </c>
      <c r="C6943" s="13" t="s">
        <v>56</v>
      </c>
      <c r="D6943" s="13" t="s">
        <v>30</v>
      </c>
      <c r="E6943" s="13" t="s">
        <v>33</v>
      </c>
      <c r="F6943" s="15">
        <v>0</v>
      </c>
      <c r="G6943" s="15">
        <v>-3350</v>
      </c>
      <c r="H6943" s="15">
        <v>-3350</v>
      </c>
      <c r="I6943" s="15">
        <v>-2680</v>
      </c>
      <c r="J6943" s="15">
        <v>-670</v>
      </c>
      <c r="K6943" s="16">
        <v>0.2</v>
      </c>
      <c r="L6943" s="13" t="s">
        <v>77</v>
      </c>
    </row>
    <row r="6944" spans="1:12" ht="24">
      <c r="A6944" s="13" t="s">
        <v>482</v>
      </c>
      <c r="B6944" s="14">
        <v>45874</v>
      </c>
      <c r="C6944" s="13" t="s">
        <v>273</v>
      </c>
      <c r="D6944" s="13" t="s">
        <v>76</v>
      </c>
      <c r="E6944" s="13" t="s">
        <v>18</v>
      </c>
      <c r="F6944" s="15">
        <v>0</v>
      </c>
      <c r="G6944" s="15">
        <v>0</v>
      </c>
      <c r="H6944" s="15">
        <v>0</v>
      </c>
      <c r="I6944" s="15">
        <v>421.19</v>
      </c>
      <c r="J6944" s="15">
        <v>-421.19</v>
      </c>
      <c r="K6944" s="16">
        <v>0</v>
      </c>
      <c r="L6944" s="13" t="s">
        <v>4201</v>
      </c>
    </row>
    <row r="6945" spans="1:12">
      <c r="A6945" s="13" t="s">
        <v>3594</v>
      </c>
      <c r="B6945" s="14">
        <v>45874</v>
      </c>
      <c r="C6945" s="13" t="s">
        <v>1529</v>
      </c>
      <c r="D6945" s="13" t="s">
        <v>76</v>
      </c>
      <c r="E6945" s="13" t="s">
        <v>18</v>
      </c>
      <c r="F6945" s="15">
        <v>0</v>
      </c>
      <c r="G6945" s="15">
        <v>0</v>
      </c>
      <c r="H6945" s="15">
        <v>0</v>
      </c>
      <c r="I6945" s="15">
        <v>-960</v>
      </c>
      <c r="J6945" s="15">
        <v>960</v>
      </c>
      <c r="K6945" s="16">
        <v>0</v>
      </c>
      <c r="L6945" s="13" t="s">
        <v>238</v>
      </c>
    </row>
    <row r="6946" spans="1:12" ht="24">
      <c r="A6946" s="13" t="s">
        <v>3596</v>
      </c>
      <c r="B6946" s="14">
        <v>45874</v>
      </c>
      <c r="C6946" s="13" t="s">
        <v>236</v>
      </c>
      <c r="D6946" s="13" t="s">
        <v>81</v>
      </c>
      <c r="E6946" s="13" t="s">
        <v>24</v>
      </c>
      <c r="F6946" s="15">
        <v>0</v>
      </c>
      <c r="G6946" s="15">
        <v>0</v>
      </c>
      <c r="H6946" s="15">
        <v>0</v>
      </c>
      <c r="I6946" s="15">
        <v>-300</v>
      </c>
      <c r="J6946" s="15">
        <v>300</v>
      </c>
      <c r="K6946" s="16">
        <v>0</v>
      </c>
      <c r="L6946" s="13" t="s">
        <v>2173</v>
      </c>
    </row>
    <row r="6947" spans="1:12">
      <c r="A6947" s="13" t="s">
        <v>3051</v>
      </c>
      <c r="B6947" s="14">
        <v>45874</v>
      </c>
      <c r="C6947" s="13" t="s">
        <v>3052</v>
      </c>
      <c r="D6947" s="13" t="s">
        <v>68</v>
      </c>
      <c r="E6947" s="13" t="s">
        <v>18</v>
      </c>
      <c r="F6947" s="15">
        <v>0</v>
      </c>
      <c r="G6947" s="15">
        <v>75</v>
      </c>
      <c r="H6947" s="15">
        <v>75</v>
      </c>
      <c r="I6947" s="15">
        <v>75</v>
      </c>
      <c r="J6947" s="15">
        <v>0</v>
      </c>
      <c r="K6947" s="16">
        <v>0</v>
      </c>
      <c r="L6947" s="13" t="s">
        <v>68</v>
      </c>
    </row>
    <row r="6948" spans="1:12" ht="36">
      <c r="A6948" s="13" t="s">
        <v>2565</v>
      </c>
      <c r="B6948" s="14">
        <v>45874</v>
      </c>
      <c r="C6948" s="13" t="s">
        <v>202</v>
      </c>
      <c r="D6948" s="13" t="s">
        <v>59</v>
      </c>
      <c r="E6948" s="13" t="s">
        <v>18</v>
      </c>
      <c r="F6948" s="15">
        <v>0</v>
      </c>
      <c r="G6948" s="15">
        <v>0</v>
      </c>
      <c r="H6948" s="15">
        <v>0</v>
      </c>
      <c r="I6948" s="15">
        <v>145.52000000000001</v>
      </c>
      <c r="J6948" s="15">
        <v>-145.52000000000001</v>
      </c>
      <c r="K6948" s="16">
        <v>0</v>
      </c>
      <c r="L6948" s="13" t="s">
        <v>181</v>
      </c>
    </row>
    <row r="6949" spans="1:12" ht="36">
      <c r="A6949" s="13" t="s">
        <v>6900</v>
      </c>
      <c r="B6949" s="14">
        <v>45874</v>
      </c>
      <c r="C6949" s="13" t="s">
        <v>152</v>
      </c>
      <c r="D6949" s="13" t="s">
        <v>113</v>
      </c>
      <c r="E6949" s="13" t="s">
        <v>24</v>
      </c>
      <c r="F6949" s="15">
        <v>0</v>
      </c>
      <c r="G6949" s="15">
        <v>0</v>
      </c>
      <c r="H6949" s="15">
        <v>0</v>
      </c>
      <c r="I6949" s="15">
        <v>34971.25</v>
      </c>
      <c r="J6949" s="15">
        <v>-34971.25</v>
      </c>
      <c r="K6949" s="16">
        <v>0</v>
      </c>
      <c r="L6949" s="13" t="s">
        <v>113</v>
      </c>
    </row>
    <row r="6950" spans="1:12" ht="24">
      <c r="A6950" s="13" t="s">
        <v>6901</v>
      </c>
      <c r="B6950" s="14">
        <v>45874</v>
      </c>
      <c r="C6950" s="13" t="s">
        <v>71</v>
      </c>
      <c r="D6950" s="13" t="s">
        <v>70</v>
      </c>
      <c r="E6950" s="13" t="s">
        <v>24</v>
      </c>
      <c r="F6950" s="15">
        <v>11794.23</v>
      </c>
      <c r="G6950" s="15">
        <v>0</v>
      </c>
      <c r="H6950" s="15">
        <v>11794.23</v>
      </c>
      <c r="I6950" s="15">
        <v>9652.49</v>
      </c>
      <c r="J6950" s="15">
        <v>2141.7399999999998</v>
      </c>
      <c r="K6950" s="16">
        <v>0.18159218999999999</v>
      </c>
      <c r="L6950" s="13" t="s">
        <v>5602</v>
      </c>
    </row>
    <row r="6951" spans="1:12" ht="36">
      <c r="A6951" s="13" t="s">
        <v>3437</v>
      </c>
      <c r="B6951" s="14">
        <v>45874</v>
      </c>
      <c r="C6951" s="13" t="s">
        <v>152</v>
      </c>
      <c r="D6951" s="13" t="s">
        <v>113</v>
      </c>
      <c r="E6951" s="13" t="s">
        <v>24</v>
      </c>
      <c r="F6951" s="15">
        <v>0</v>
      </c>
      <c r="G6951" s="15">
        <v>0</v>
      </c>
      <c r="H6951" s="15">
        <v>0</v>
      </c>
      <c r="I6951" s="15">
        <v>288</v>
      </c>
      <c r="J6951" s="15">
        <v>-288</v>
      </c>
      <c r="K6951" s="16">
        <v>0</v>
      </c>
      <c r="L6951" s="13" t="s">
        <v>113</v>
      </c>
    </row>
    <row r="6952" spans="1:12" ht="24">
      <c r="A6952" s="13" t="s">
        <v>6902</v>
      </c>
      <c r="B6952" s="14">
        <v>45874</v>
      </c>
      <c r="C6952" s="13" t="s">
        <v>257</v>
      </c>
      <c r="D6952" s="13" t="s">
        <v>59</v>
      </c>
      <c r="E6952" s="13" t="s">
        <v>18</v>
      </c>
      <c r="F6952" s="15">
        <v>327599.84999999998</v>
      </c>
      <c r="G6952" s="15">
        <v>0</v>
      </c>
      <c r="H6952" s="15">
        <v>327599.84999999998</v>
      </c>
      <c r="I6952" s="15">
        <v>232735.58</v>
      </c>
      <c r="J6952" s="15">
        <v>94864.27</v>
      </c>
      <c r="K6952" s="16">
        <v>0.28957360999999998</v>
      </c>
      <c r="L6952" s="13" t="s">
        <v>80</v>
      </c>
    </row>
    <row r="6953" spans="1:12" ht="24">
      <c r="A6953" s="13" t="s">
        <v>4011</v>
      </c>
      <c r="B6953" s="14">
        <v>45874</v>
      </c>
      <c r="C6953" s="13" t="s">
        <v>355</v>
      </c>
      <c r="D6953" s="13" t="s">
        <v>76</v>
      </c>
      <c r="E6953" s="13" t="s">
        <v>18</v>
      </c>
      <c r="F6953" s="15">
        <v>0</v>
      </c>
      <c r="G6953" s="15">
        <v>0</v>
      </c>
      <c r="H6953" s="15">
        <v>0</v>
      </c>
      <c r="I6953" s="15">
        <v>3604.8</v>
      </c>
      <c r="J6953" s="15">
        <v>-3604.8</v>
      </c>
      <c r="K6953" s="16">
        <v>0</v>
      </c>
      <c r="L6953" s="13" t="s">
        <v>234</v>
      </c>
    </row>
    <row r="6954" spans="1:12" ht="24">
      <c r="A6954" s="13" t="s">
        <v>6903</v>
      </c>
      <c r="B6954" s="14">
        <v>45874</v>
      </c>
      <c r="C6954" s="13" t="s">
        <v>6904</v>
      </c>
      <c r="D6954" s="13" t="s">
        <v>45</v>
      </c>
      <c r="E6954" s="13" t="s">
        <v>24</v>
      </c>
      <c r="F6954" s="15">
        <v>45965.93</v>
      </c>
      <c r="G6954" s="15">
        <v>0</v>
      </c>
      <c r="H6954" s="15">
        <v>45965.93</v>
      </c>
      <c r="I6954" s="15">
        <v>36270.47</v>
      </c>
      <c r="J6954" s="15">
        <v>9695.4599999999991</v>
      </c>
      <c r="K6954" s="16">
        <v>0.21092709000000001</v>
      </c>
      <c r="L6954" s="13" t="s">
        <v>6905</v>
      </c>
    </row>
    <row r="6955" spans="1:12" ht="36">
      <c r="A6955" s="13" t="s">
        <v>4393</v>
      </c>
      <c r="B6955" s="14">
        <v>45874</v>
      </c>
      <c r="C6955" s="13" t="s">
        <v>3887</v>
      </c>
      <c r="D6955" s="13" t="s">
        <v>20</v>
      </c>
      <c r="E6955" s="13" t="s">
        <v>24</v>
      </c>
      <c r="F6955" s="15">
        <v>0</v>
      </c>
      <c r="G6955" s="15">
        <v>0</v>
      </c>
      <c r="H6955" s="15">
        <v>0</v>
      </c>
      <c r="I6955" s="15">
        <v>50</v>
      </c>
      <c r="J6955" s="15">
        <v>-50</v>
      </c>
      <c r="K6955" s="16">
        <v>0</v>
      </c>
      <c r="L6955" s="13" t="s">
        <v>20</v>
      </c>
    </row>
    <row r="6956" spans="1:12" ht="24">
      <c r="A6956" s="13" t="s">
        <v>5596</v>
      </c>
      <c r="B6956" s="14">
        <v>45874</v>
      </c>
      <c r="C6956" s="13" t="s">
        <v>5592</v>
      </c>
      <c r="D6956" s="13" t="s">
        <v>70</v>
      </c>
      <c r="E6956" s="13" t="s">
        <v>24</v>
      </c>
      <c r="F6956" s="15">
        <v>0</v>
      </c>
      <c r="G6956" s="15">
        <v>0</v>
      </c>
      <c r="H6956" s="15">
        <v>0</v>
      </c>
      <c r="I6956" s="15">
        <v>20.3</v>
      </c>
      <c r="J6956" s="15">
        <v>-20.3</v>
      </c>
      <c r="K6956" s="16">
        <v>0</v>
      </c>
      <c r="L6956" s="13" t="s">
        <v>239</v>
      </c>
    </row>
    <row r="6957" spans="1:12" ht="48">
      <c r="A6957" s="13" t="s">
        <v>6906</v>
      </c>
      <c r="B6957" s="14">
        <v>45874</v>
      </c>
      <c r="C6957" s="13" t="s">
        <v>3563</v>
      </c>
      <c r="D6957" s="13" t="s">
        <v>93</v>
      </c>
      <c r="E6957" s="13" t="s">
        <v>18</v>
      </c>
      <c r="F6957" s="15">
        <v>15018.3</v>
      </c>
      <c r="G6957" s="15">
        <v>0</v>
      </c>
      <c r="H6957" s="15">
        <v>15018.3</v>
      </c>
      <c r="I6957" s="15">
        <v>11554.37</v>
      </c>
      <c r="J6957" s="15">
        <v>3463.93</v>
      </c>
      <c r="K6957" s="16">
        <v>0.23064728000000001</v>
      </c>
      <c r="L6957" s="13" t="s">
        <v>251</v>
      </c>
    </row>
    <row r="6958" spans="1:12">
      <c r="A6958" s="13" t="s">
        <v>4863</v>
      </c>
      <c r="B6958" s="14">
        <v>45874</v>
      </c>
      <c r="C6958" s="13" t="s">
        <v>1957</v>
      </c>
      <c r="D6958" s="13" t="s">
        <v>59</v>
      </c>
      <c r="E6958" s="13" t="s">
        <v>18</v>
      </c>
      <c r="F6958" s="15">
        <v>0</v>
      </c>
      <c r="G6958" s="15">
        <v>1020</v>
      </c>
      <c r="H6958" s="15">
        <v>1020</v>
      </c>
      <c r="I6958" s="15">
        <v>711</v>
      </c>
      <c r="J6958" s="15">
        <v>309</v>
      </c>
      <c r="K6958" s="16">
        <v>0.30294117999999998</v>
      </c>
      <c r="L6958" s="13" t="s">
        <v>93</v>
      </c>
    </row>
    <row r="6959" spans="1:12" ht="24">
      <c r="A6959" s="13" t="s">
        <v>6784</v>
      </c>
      <c r="B6959" s="14">
        <v>45874</v>
      </c>
      <c r="C6959" s="13" t="s">
        <v>331</v>
      </c>
      <c r="D6959" s="13" t="s">
        <v>76</v>
      </c>
      <c r="E6959" s="13" t="s">
        <v>18</v>
      </c>
      <c r="F6959" s="15">
        <v>30</v>
      </c>
      <c r="G6959" s="15">
        <v>0</v>
      </c>
      <c r="H6959" s="15">
        <v>30</v>
      </c>
      <c r="I6959" s="15">
        <v>35.299999999999997</v>
      </c>
      <c r="J6959" s="15">
        <v>-5.3</v>
      </c>
      <c r="K6959" s="16">
        <v>-0.17666667</v>
      </c>
      <c r="L6959" s="13" t="s">
        <v>1738</v>
      </c>
    </row>
    <row r="6960" spans="1:12" ht="36">
      <c r="A6960" s="13" t="s">
        <v>5413</v>
      </c>
      <c r="B6960" s="14">
        <v>45874</v>
      </c>
      <c r="C6960" s="13" t="s">
        <v>1927</v>
      </c>
      <c r="D6960" s="13" t="s">
        <v>76</v>
      </c>
      <c r="E6960" s="13" t="s">
        <v>18</v>
      </c>
      <c r="F6960" s="15">
        <v>0</v>
      </c>
      <c r="G6960" s="15">
        <v>-4.5</v>
      </c>
      <c r="H6960" s="15">
        <v>-4.5</v>
      </c>
      <c r="I6960" s="15">
        <v>7.85</v>
      </c>
      <c r="J6960" s="15">
        <v>-12.35</v>
      </c>
      <c r="K6960" s="16">
        <v>2.7444444400000001</v>
      </c>
      <c r="L6960" s="13" t="s">
        <v>1928</v>
      </c>
    </row>
    <row r="6961" spans="1:12" ht="24">
      <c r="A6961" s="13" t="s">
        <v>6907</v>
      </c>
      <c r="B6961" s="14">
        <v>45874</v>
      </c>
      <c r="C6961" s="13" t="s">
        <v>3215</v>
      </c>
      <c r="D6961" s="13" t="s">
        <v>59</v>
      </c>
      <c r="E6961" s="13" t="s">
        <v>18</v>
      </c>
      <c r="F6961" s="15">
        <v>550.73</v>
      </c>
      <c r="G6961" s="15">
        <v>0</v>
      </c>
      <c r="H6961" s="15">
        <v>550.73</v>
      </c>
      <c r="I6961" s="15">
        <v>382</v>
      </c>
      <c r="J6961" s="15">
        <v>168.73</v>
      </c>
      <c r="K6961" s="16">
        <v>0.30637516999999997</v>
      </c>
      <c r="L6961" s="13" t="s">
        <v>80</v>
      </c>
    </row>
    <row r="6962" spans="1:12">
      <c r="A6962" s="13" t="s">
        <v>5538</v>
      </c>
      <c r="B6962" s="14">
        <v>45874</v>
      </c>
      <c r="C6962" s="13" t="s">
        <v>1957</v>
      </c>
      <c r="D6962" s="13" t="s">
        <v>59</v>
      </c>
      <c r="E6962" s="13" t="s">
        <v>18</v>
      </c>
      <c r="F6962" s="15">
        <v>0</v>
      </c>
      <c r="G6962" s="15">
        <v>0</v>
      </c>
      <c r="H6962" s="15">
        <v>0</v>
      </c>
      <c r="I6962" s="15">
        <v>33.69</v>
      </c>
      <c r="J6962" s="15">
        <v>-33.69</v>
      </c>
      <c r="K6962" s="16">
        <v>0</v>
      </c>
      <c r="L6962" s="13" t="s">
        <v>93</v>
      </c>
    </row>
    <row r="6963" spans="1:12" ht="24">
      <c r="A6963" s="13" t="s">
        <v>6908</v>
      </c>
      <c r="B6963" s="14">
        <v>45874</v>
      </c>
      <c r="C6963" s="13" t="s">
        <v>146</v>
      </c>
      <c r="D6963" s="13" t="s">
        <v>76</v>
      </c>
      <c r="E6963" s="13" t="s">
        <v>18</v>
      </c>
      <c r="F6963" s="15">
        <v>2570</v>
      </c>
      <c r="G6963" s="15">
        <v>0</v>
      </c>
      <c r="H6963" s="15">
        <v>2570</v>
      </c>
      <c r="I6963" s="15">
        <v>1812.99</v>
      </c>
      <c r="J6963" s="15">
        <v>757.01</v>
      </c>
      <c r="K6963" s="16">
        <v>0.29455641999999999</v>
      </c>
      <c r="L6963" s="13" t="s">
        <v>1738</v>
      </c>
    </row>
    <row r="6964" spans="1:12" ht="24">
      <c r="A6964" s="13" t="s">
        <v>6909</v>
      </c>
      <c r="B6964" s="14">
        <v>45874</v>
      </c>
      <c r="C6964" s="13" t="s">
        <v>6904</v>
      </c>
      <c r="D6964" s="13" t="s">
        <v>45</v>
      </c>
      <c r="E6964" s="13" t="s">
        <v>24</v>
      </c>
      <c r="F6964" s="15">
        <v>43252.21</v>
      </c>
      <c r="G6964" s="15">
        <v>0</v>
      </c>
      <c r="H6964" s="15">
        <v>43252.21</v>
      </c>
      <c r="I6964" s="15">
        <v>32727.45</v>
      </c>
      <c r="J6964" s="15">
        <v>10524.76</v>
      </c>
      <c r="K6964" s="16">
        <v>0.24333462</v>
      </c>
      <c r="L6964" s="13" t="s">
        <v>6905</v>
      </c>
    </row>
    <row r="6965" spans="1:12" ht="36">
      <c r="A6965" s="13" t="s">
        <v>6910</v>
      </c>
      <c r="B6965" s="14">
        <v>45874</v>
      </c>
      <c r="C6965" s="13" t="s">
        <v>3887</v>
      </c>
      <c r="D6965" s="13" t="s">
        <v>20</v>
      </c>
      <c r="E6965" s="13" t="s">
        <v>24</v>
      </c>
      <c r="F6965" s="15">
        <v>1215.5999999999999</v>
      </c>
      <c r="G6965" s="15">
        <v>0</v>
      </c>
      <c r="H6965" s="15">
        <v>1215.5999999999999</v>
      </c>
      <c r="I6965" s="15">
        <v>688.98</v>
      </c>
      <c r="J6965" s="15">
        <v>526.62</v>
      </c>
      <c r="K6965" s="16">
        <v>0.43321816000000002</v>
      </c>
      <c r="L6965" s="13" t="s">
        <v>20</v>
      </c>
    </row>
    <row r="6966" spans="1:12" ht="24">
      <c r="A6966" s="13" t="s">
        <v>5565</v>
      </c>
      <c r="B6966" s="14">
        <v>45874</v>
      </c>
      <c r="C6966" s="13" t="s">
        <v>2608</v>
      </c>
      <c r="D6966" s="13" t="s">
        <v>76</v>
      </c>
      <c r="E6966" s="13" t="s">
        <v>18</v>
      </c>
      <c r="F6966" s="15">
        <v>0</v>
      </c>
      <c r="G6966" s="15">
        <v>0</v>
      </c>
      <c r="H6966" s="15">
        <v>0</v>
      </c>
      <c r="I6966" s="15">
        <v>13.23</v>
      </c>
      <c r="J6966" s="15">
        <v>-13.23</v>
      </c>
      <c r="K6966" s="16">
        <v>0</v>
      </c>
      <c r="L6966" s="13" t="s">
        <v>581</v>
      </c>
    </row>
    <row r="6967" spans="1:12" ht="36">
      <c r="A6967" s="13" t="s">
        <v>6911</v>
      </c>
      <c r="B6967" s="14">
        <v>45874</v>
      </c>
      <c r="C6967" s="13" t="s">
        <v>3887</v>
      </c>
      <c r="D6967" s="13" t="s">
        <v>20</v>
      </c>
      <c r="E6967" s="13" t="s">
        <v>24</v>
      </c>
      <c r="F6967" s="15">
        <v>1651</v>
      </c>
      <c r="G6967" s="15">
        <v>0</v>
      </c>
      <c r="H6967" s="15">
        <v>1651</v>
      </c>
      <c r="I6967" s="15">
        <v>1183.4000000000001</v>
      </c>
      <c r="J6967" s="15">
        <v>467.6</v>
      </c>
      <c r="K6967" s="16">
        <v>0.28322228999999999</v>
      </c>
      <c r="L6967" s="13" t="s">
        <v>20</v>
      </c>
    </row>
    <row r="6968" spans="1:12" ht="36">
      <c r="A6968" s="13" t="s">
        <v>6912</v>
      </c>
      <c r="B6968" s="14">
        <v>45874</v>
      </c>
      <c r="C6968" s="13" t="s">
        <v>3887</v>
      </c>
      <c r="D6968" s="13" t="s">
        <v>20</v>
      </c>
      <c r="E6968" s="13" t="s">
        <v>24</v>
      </c>
      <c r="F6968" s="15">
        <v>1651</v>
      </c>
      <c r="G6968" s="15">
        <v>0</v>
      </c>
      <c r="H6968" s="15">
        <v>1651</v>
      </c>
      <c r="I6968" s="15">
        <v>1244.4000000000001</v>
      </c>
      <c r="J6968" s="15">
        <v>406.6</v>
      </c>
      <c r="K6968" s="16">
        <v>0.24627498</v>
      </c>
      <c r="L6968" s="13" t="s">
        <v>20</v>
      </c>
    </row>
    <row r="6969" spans="1:12" ht="36">
      <c r="A6969" s="13" t="s">
        <v>6913</v>
      </c>
      <c r="B6969" s="14">
        <v>45874</v>
      </c>
      <c r="C6969" s="13" t="s">
        <v>3887</v>
      </c>
      <c r="D6969" s="13" t="s">
        <v>20</v>
      </c>
      <c r="E6969" s="13" t="s">
        <v>24</v>
      </c>
      <c r="F6969" s="15">
        <v>1651</v>
      </c>
      <c r="G6969" s="15">
        <v>0</v>
      </c>
      <c r="H6969" s="15">
        <v>1651</v>
      </c>
      <c r="I6969" s="15">
        <v>1336.4</v>
      </c>
      <c r="J6969" s="15">
        <v>314.60000000000002</v>
      </c>
      <c r="K6969" s="16">
        <v>0.19055117999999999</v>
      </c>
      <c r="L6969" s="13" t="s">
        <v>20</v>
      </c>
    </row>
    <row r="6970" spans="1:12" ht="24">
      <c r="A6970" s="13" t="s">
        <v>6914</v>
      </c>
      <c r="B6970" s="14">
        <v>45874</v>
      </c>
      <c r="C6970" s="13" t="s">
        <v>297</v>
      </c>
      <c r="D6970" s="13" t="s">
        <v>70</v>
      </c>
      <c r="E6970" s="13" t="s">
        <v>24</v>
      </c>
      <c r="F6970" s="15">
        <v>1811.32</v>
      </c>
      <c r="G6970" s="15">
        <v>0</v>
      </c>
      <c r="H6970" s="15">
        <v>1811.32</v>
      </c>
      <c r="I6970" s="15">
        <v>1504.25</v>
      </c>
      <c r="J6970" s="15">
        <v>307.07</v>
      </c>
      <c r="K6970" s="16">
        <v>0.16952829999999999</v>
      </c>
      <c r="L6970" s="13" t="s">
        <v>239</v>
      </c>
    </row>
    <row r="6971" spans="1:12" ht="36">
      <c r="A6971" s="13" t="s">
        <v>6915</v>
      </c>
      <c r="B6971" s="14">
        <v>45874</v>
      </c>
      <c r="C6971" s="13" t="s">
        <v>152</v>
      </c>
      <c r="D6971" s="13" t="s">
        <v>113</v>
      </c>
      <c r="E6971" s="13" t="s">
        <v>24</v>
      </c>
      <c r="F6971" s="15">
        <v>26985.31</v>
      </c>
      <c r="G6971" s="15">
        <v>0</v>
      </c>
      <c r="H6971" s="15">
        <v>26985.31</v>
      </c>
      <c r="I6971" s="15">
        <v>22937.4</v>
      </c>
      <c r="J6971" s="15">
        <v>4047.91</v>
      </c>
      <c r="K6971" s="16">
        <v>0.15000421</v>
      </c>
      <c r="L6971" s="13" t="s">
        <v>113</v>
      </c>
    </row>
    <row r="6972" spans="1:12" ht="24">
      <c r="A6972" s="13" t="s">
        <v>6916</v>
      </c>
      <c r="B6972" s="14">
        <v>45874</v>
      </c>
      <c r="C6972" s="13" t="s">
        <v>576</v>
      </c>
      <c r="D6972" s="13" t="s">
        <v>59</v>
      </c>
      <c r="E6972" s="13" t="s">
        <v>18</v>
      </c>
      <c r="F6972" s="15">
        <v>975</v>
      </c>
      <c r="G6972" s="15">
        <v>0</v>
      </c>
      <c r="H6972" s="15">
        <v>975</v>
      </c>
      <c r="I6972" s="15">
        <v>382.36</v>
      </c>
      <c r="J6972" s="15">
        <v>592.64</v>
      </c>
      <c r="K6972" s="16">
        <v>0.60783589999999998</v>
      </c>
      <c r="L6972" s="13" t="s">
        <v>360</v>
      </c>
    </row>
    <row r="6973" spans="1:12" ht="36">
      <c r="A6973" s="13" t="s">
        <v>6917</v>
      </c>
      <c r="B6973" s="14">
        <v>45874</v>
      </c>
      <c r="C6973" s="13" t="s">
        <v>3887</v>
      </c>
      <c r="D6973" s="13" t="s">
        <v>20</v>
      </c>
      <c r="E6973" s="13" t="s">
        <v>24</v>
      </c>
      <c r="F6973" s="15">
        <v>1651</v>
      </c>
      <c r="G6973" s="15">
        <v>0</v>
      </c>
      <c r="H6973" s="15">
        <v>1651</v>
      </c>
      <c r="I6973" s="15">
        <v>1266.4000000000001</v>
      </c>
      <c r="J6973" s="15">
        <v>384.6</v>
      </c>
      <c r="K6973" s="16">
        <v>0.23294972999999999</v>
      </c>
      <c r="L6973" s="13" t="s">
        <v>20</v>
      </c>
    </row>
    <row r="6974" spans="1:12" ht="36">
      <c r="A6974" s="13" t="s">
        <v>6918</v>
      </c>
      <c r="B6974" s="14">
        <v>45874</v>
      </c>
      <c r="C6974" s="13" t="s">
        <v>3887</v>
      </c>
      <c r="D6974" s="13" t="s">
        <v>20</v>
      </c>
      <c r="E6974" s="13" t="s">
        <v>24</v>
      </c>
      <c r="F6974" s="15">
        <v>2172.1999999999998</v>
      </c>
      <c r="G6974" s="15">
        <v>0</v>
      </c>
      <c r="H6974" s="15">
        <v>2172.1999999999998</v>
      </c>
      <c r="I6974" s="15">
        <v>1650.26</v>
      </c>
      <c r="J6974" s="15">
        <v>521.94000000000005</v>
      </c>
      <c r="K6974" s="16">
        <v>0.24028173999999999</v>
      </c>
      <c r="L6974" s="13" t="s">
        <v>20</v>
      </c>
    </row>
    <row r="6975" spans="1:12" ht="36">
      <c r="A6975" s="13" t="s">
        <v>6919</v>
      </c>
      <c r="B6975" s="14">
        <v>45874</v>
      </c>
      <c r="C6975" s="13" t="s">
        <v>3887</v>
      </c>
      <c r="D6975" s="13" t="s">
        <v>20</v>
      </c>
      <c r="E6975" s="13" t="s">
        <v>24</v>
      </c>
      <c r="F6975" s="15">
        <v>2284.98</v>
      </c>
      <c r="G6975" s="15">
        <v>0</v>
      </c>
      <c r="H6975" s="15">
        <v>2284.98</v>
      </c>
      <c r="I6975" s="15">
        <v>1749.26</v>
      </c>
      <c r="J6975" s="15">
        <v>535.72</v>
      </c>
      <c r="K6975" s="16">
        <v>0.23445282000000001</v>
      </c>
      <c r="L6975" s="13" t="s">
        <v>20</v>
      </c>
    </row>
    <row r="6976" spans="1:12" ht="36">
      <c r="A6976" s="13" t="s">
        <v>6920</v>
      </c>
      <c r="B6976" s="14">
        <v>45874</v>
      </c>
      <c r="C6976" s="13" t="s">
        <v>3887</v>
      </c>
      <c r="D6976" s="13" t="s">
        <v>20</v>
      </c>
      <c r="E6976" s="13" t="s">
        <v>24</v>
      </c>
      <c r="F6976" s="15">
        <v>2228.4299999999998</v>
      </c>
      <c r="G6976" s="15">
        <v>0</v>
      </c>
      <c r="H6976" s="15">
        <v>2228.4299999999998</v>
      </c>
      <c r="I6976" s="15">
        <v>1699.76</v>
      </c>
      <c r="J6976" s="15">
        <v>528.66999999999996</v>
      </c>
      <c r="K6976" s="16">
        <v>0.23723876999999999</v>
      </c>
      <c r="L6976" s="13" t="s">
        <v>20</v>
      </c>
    </row>
    <row r="6977" spans="1:12" ht="36">
      <c r="A6977" s="13" t="s">
        <v>2565</v>
      </c>
      <c r="B6977" s="14">
        <v>45875</v>
      </c>
      <c r="C6977" s="13" t="s">
        <v>202</v>
      </c>
      <c r="D6977" s="13" t="s">
        <v>59</v>
      </c>
      <c r="E6977" s="13" t="s">
        <v>18</v>
      </c>
      <c r="F6977" s="15">
        <v>0</v>
      </c>
      <c r="G6977" s="15">
        <v>0</v>
      </c>
      <c r="H6977" s="15">
        <v>0</v>
      </c>
      <c r="I6977" s="15">
        <v>1187.1199999999999</v>
      </c>
      <c r="J6977" s="15">
        <v>-1187.1199999999999</v>
      </c>
      <c r="K6977" s="16">
        <v>0</v>
      </c>
      <c r="L6977" s="13" t="s">
        <v>181</v>
      </c>
    </row>
    <row r="6978" spans="1:12" ht="24">
      <c r="A6978" s="13" t="s">
        <v>5591</v>
      </c>
      <c r="B6978" s="14">
        <v>45875</v>
      </c>
      <c r="C6978" s="13" t="s">
        <v>5592</v>
      </c>
      <c r="D6978" s="13" t="s">
        <v>70</v>
      </c>
      <c r="E6978" s="13" t="s">
        <v>24</v>
      </c>
      <c r="F6978" s="15">
        <v>0</v>
      </c>
      <c r="G6978" s="15">
        <v>0</v>
      </c>
      <c r="H6978" s="15">
        <v>0</v>
      </c>
      <c r="I6978" s="15">
        <v>-0.6</v>
      </c>
      <c r="J6978" s="15">
        <v>0.6</v>
      </c>
      <c r="K6978" s="16">
        <v>0</v>
      </c>
      <c r="L6978" s="13" t="s">
        <v>239</v>
      </c>
    </row>
    <row r="6979" spans="1:12" ht="24">
      <c r="A6979" s="13" t="s">
        <v>6881</v>
      </c>
      <c r="B6979" s="14">
        <v>45875</v>
      </c>
      <c r="C6979" s="13" t="s">
        <v>143</v>
      </c>
      <c r="D6979" s="13" t="s">
        <v>15</v>
      </c>
      <c r="E6979" s="13" t="s">
        <v>18</v>
      </c>
      <c r="F6979" s="15">
        <v>0</v>
      </c>
      <c r="G6979" s="15">
        <v>0</v>
      </c>
      <c r="H6979" s="15">
        <v>0</v>
      </c>
      <c r="I6979" s="15">
        <v>-458.09</v>
      </c>
      <c r="J6979" s="15">
        <v>458.09</v>
      </c>
      <c r="K6979" s="16">
        <v>0</v>
      </c>
      <c r="L6979" s="13" t="s">
        <v>234</v>
      </c>
    </row>
    <row r="6980" spans="1:12" ht="36">
      <c r="A6980" s="13" t="s">
        <v>5403</v>
      </c>
      <c r="B6980" s="14">
        <v>45875</v>
      </c>
      <c r="C6980" s="13" t="s">
        <v>202</v>
      </c>
      <c r="D6980" s="13" t="s">
        <v>59</v>
      </c>
      <c r="E6980" s="13" t="s">
        <v>18</v>
      </c>
      <c r="F6980" s="15">
        <v>0</v>
      </c>
      <c r="G6980" s="15">
        <v>0</v>
      </c>
      <c r="H6980" s="15">
        <v>0</v>
      </c>
      <c r="I6980" s="15">
        <v>2670.98</v>
      </c>
      <c r="J6980" s="15">
        <v>-2670.98</v>
      </c>
      <c r="K6980" s="16">
        <v>0</v>
      </c>
      <c r="L6980" s="13" t="s">
        <v>181</v>
      </c>
    </row>
    <row r="6981" spans="1:12" ht="24">
      <c r="A6981" s="13" t="s">
        <v>6909</v>
      </c>
      <c r="B6981" s="14">
        <v>45875</v>
      </c>
      <c r="C6981" s="13" t="s">
        <v>6904</v>
      </c>
      <c r="D6981" s="13" t="s">
        <v>45</v>
      </c>
      <c r="E6981" s="13" t="s">
        <v>24</v>
      </c>
      <c r="F6981" s="15">
        <v>0</v>
      </c>
      <c r="G6981" s="15">
        <v>0</v>
      </c>
      <c r="H6981" s="15">
        <v>0</v>
      </c>
      <c r="I6981" s="15">
        <v>-79.88</v>
      </c>
      <c r="J6981" s="15">
        <v>79.88</v>
      </c>
      <c r="K6981" s="16">
        <v>0</v>
      </c>
      <c r="L6981" s="13" t="s">
        <v>6905</v>
      </c>
    </row>
    <row r="6982" spans="1:12" ht="36">
      <c r="A6982" s="13" t="s">
        <v>6921</v>
      </c>
      <c r="B6982" s="14">
        <v>45875</v>
      </c>
      <c r="C6982" s="13" t="s">
        <v>2108</v>
      </c>
      <c r="D6982" s="13" t="s">
        <v>59</v>
      </c>
      <c r="E6982" s="13" t="s">
        <v>18</v>
      </c>
      <c r="F6982" s="15">
        <v>13850</v>
      </c>
      <c r="G6982" s="15">
        <v>0</v>
      </c>
      <c r="H6982" s="15">
        <v>13850</v>
      </c>
      <c r="I6982" s="15">
        <v>5080</v>
      </c>
      <c r="J6982" s="15">
        <v>8770</v>
      </c>
      <c r="K6982" s="16">
        <v>0.63321300000000003</v>
      </c>
      <c r="L6982" s="13" t="s">
        <v>4201</v>
      </c>
    </row>
    <row r="6983" spans="1:12" ht="24">
      <c r="A6983" s="13" t="s">
        <v>6914</v>
      </c>
      <c r="B6983" s="14">
        <v>45875</v>
      </c>
      <c r="C6983" s="13" t="s">
        <v>297</v>
      </c>
      <c r="D6983" s="13" t="s">
        <v>70</v>
      </c>
      <c r="E6983" s="13" t="s">
        <v>24</v>
      </c>
      <c r="F6983" s="15">
        <v>0</v>
      </c>
      <c r="G6983" s="15">
        <v>0</v>
      </c>
      <c r="H6983" s="15">
        <v>0</v>
      </c>
      <c r="I6983" s="15">
        <v>36.979999999999997</v>
      </c>
      <c r="J6983" s="15">
        <v>-36.979999999999997</v>
      </c>
      <c r="K6983" s="16">
        <v>0</v>
      </c>
      <c r="L6983" s="13" t="s">
        <v>239</v>
      </c>
    </row>
    <row r="6984" spans="1:12" ht="36">
      <c r="A6984" s="13" t="s">
        <v>5413</v>
      </c>
      <c r="B6984" s="14">
        <v>45875</v>
      </c>
      <c r="C6984" s="13" t="s">
        <v>1927</v>
      </c>
      <c r="D6984" s="13" t="s">
        <v>76</v>
      </c>
      <c r="E6984" s="13" t="s">
        <v>18</v>
      </c>
      <c r="F6984" s="15">
        <v>0</v>
      </c>
      <c r="G6984" s="15">
        <v>0</v>
      </c>
      <c r="H6984" s="15">
        <v>0</v>
      </c>
      <c r="I6984" s="15">
        <v>13.5</v>
      </c>
      <c r="J6984" s="15">
        <v>-13.5</v>
      </c>
      <c r="K6984" s="16">
        <v>0</v>
      </c>
      <c r="L6984" s="13" t="s">
        <v>1928</v>
      </c>
    </row>
    <row r="6985" spans="1:12" ht="24">
      <c r="A6985" s="13" t="s">
        <v>3332</v>
      </c>
      <c r="B6985" s="14">
        <v>45875</v>
      </c>
      <c r="C6985" s="13" t="s">
        <v>273</v>
      </c>
      <c r="D6985" s="13" t="s">
        <v>76</v>
      </c>
      <c r="E6985" s="13" t="s">
        <v>18</v>
      </c>
      <c r="F6985" s="15">
        <v>0</v>
      </c>
      <c r="G6985" s="15">
        <v>0</v>
      </c>
      <c r="H6985" s="15">
        <v>0</v>
      </c>
      <c r="I6985" s="15">
        <v>408.2</v>
      </c>
      <c r="J6985" s="15">
        <v>-408.2</v>
      </c>
      <c r="K6985" s="16">
        <v>0</v>
      </c>
      <c r="L6985" s="13" t="s">
        <v>4201</v>
      </c>
    </row>
    <row r="6986" spans="1:12" ht="36">
      <c r="A6986" s="13" t="s">
        <v>1937</v>
      </c>
      <c r="B6986" s="14">
        <v>45875</v>
      </c>
      <c r="C6986" s="13" t="s">
        <v>89</v>
      </c>
      <c r="D6986" s="13" t="s">
        <v>39</v>
      </c>
      <c r="E6986" s="13" t="s">
        <v>33</v>
      </c>
      <c r="F6986" s="15">
        <v>0</v>
      </c>
      <c r="G6986" s="15">
        <v>126</v>
      </c>
      <c r="H6986" s="15">
        <v>126</v>
      </c>
      <c r="I6986" s="15">
        <v>105</v>
      </c>
      <c r="J6986" s="15">
        <v>21</v>
      </c>
      <c r="K6986" s="16">
        <v>0.16666666999999999</v>
      </c>
      <c r="L6986" s="13" t="s">
        <v>117</v>
      </c>
    </row>
    <row r="6987" spans="1:12" ht="24">
      <c r="A6987" s="13" t="s">
        <v>2167</v>
      </c>
      <c r="B6987" s="14">
        <v>45875</v>
      </c>
      <c r="C6987" s="13" t="s">
        <v>146</v>
      </c>
      <c r="D6987" s="13" t="s">
        <v>76</v>
      </c>
      <c r="E6987" s="13" t="s">
        <v>18</v>
      </c>
      <c r="F6987" s="15">
        <v>0</v>
      </c>
      <c r="G6987" s="15">
        <v>0</v>
      </c>
      <c r="H6987" s="15">
        <v>0</v>
      </c>
      <c r="I6987" s="15">
        <v>0.27</v>
      </c>
      <c r="J6987" s="15">
        <v>-0.27</v>
      </c>
      <c r="K6987" s="16">
        <v>0</v>
      </c>
      <c r="L6987" s="13" t="s">
        <v>127</v>
      </c>
    </row>
    <row r="6988" spans="1:12">
      <c r="A6988" s="13" t="s">
        <v>3077</v>
      </c>
      <c r="B6988" s="14">
        <v>45875</v>
      </c>
      <c r="C6988" s="13" t="s">
        <v>224</v>
      </c>
      <c r="D6988" s="13" t="s">
        <v>76</v>
      </c>
      <c r="E6988" s="13" t="s">
        <v>18</v>
      </c>
      <c r="F6988" s="15">
        <v>0</v>
      </c>
      <c r="G6988" s="15">
        <v>0</v>
      </c>
      <c r="H6988" s="15">
        <v>0</v>
      </c>
      <c r="I6988" s="15">
        <v>454.56</v>
      </c>
      <c r="J6988" s="15">
        <v>-454.56</v>
      </c>
      <c r="K6988" s="16">
        <v>0</v>
      </c>
      <c r="L6988" s="13" t="s">
        <v>237</v>
      </c>
    </row>
    <row r="6989" spans="1:12" ht="24">
      <c r="A6989" s="13" t="s">
        <v>3251</v>
      </c>
      <c r="B6989" s="14">
        <v>45875</v>
      </c>
      <c r="C6989" s="13" t="s">
        <v>223</v>
      </c>
      <c r="D6989" s="13" t="s">
        <v>59</v>
      </c>
      <c r="E6989" s="13" t="s">
        <v>18</v>
      </c>
      <c r="F6989" s="15">
        <v>0</v>
      </c>
      <c r="G6989" s="15">
        <v>0</v>
      </c>
      <c r="H6989" s="15">
        <v>0</v>
      </c>
      <c r="I6989" s="15">
        <v>62.05</v>
      </c>
      <c r="J6989" s="15">
        <v>-62.05</v>
      </c>
      <c r="K6989" s="16">
        <v>0</v>
      </c>
      <c r="L6989" s="13" t="s">
        <v>4202</v>
      </c>
    </row>
    <row r="6990" spans="1:12">
      <c r="A6990" s="13" t="s">
        <v>4193</v>
      </c>
      <c r="B6990" s="14">
        <v>45875</v>
      </c>
      <c r="C6990" s="13" t="s">
        <v>21</v>
      </c>
      <c r="D6990" s="13" t="s">
        <v>20</v>
      </c>
      <c r="E6990" s="13" t="s">
        <v>24</v>
      </c>
      <c r="F6990" s="15">
        <v>0</v>
      </c>
      <c r="G6990" s="15">
        <v>0</v>
      </c>
      <c r="H6990" s="15">
        <v>0</v>
      </c>
      <c r="I6990" s="15">
        <v>13.28</v>
      </c>
      <c r="J6990" s="15">
        <v>-13.28</v>
      </c>
      <c r="K6990" s="16">
        <v>0</v>
      </c>
      <c r="L6990" s="13" t="s">
        <v>245</v>
      </c>
    </row>
    <row r="6991" spans="1:12" ht="36">
      <c r="A6991" s="13" t="s">
        <v>3372</v>
      </c>
      <c r="B6991" s="14">
        <v>45875</v>
      </c>
      <c r="C6991" s="13" t="s">
        <v>592</v>
      </c>
      <c r="D6991" s="13" t="s">
        <v>106</v>
      </c>
      <c r="E6991" s="13" t="s">
        <v>33</v>
      </c>
      <c r="F6991" s="15">
        <v>0</v>
      </c>
      <c r="G6991" s="15">
        <v>0</v>
      </c>
      <c r="H6991" s="15">
        <v>0</v>
      </c>
      <c r="I6991" s="15">
        <v>1468.27</v>
      </c>
      <c r="J6991" s="15">
        <v>-1468.27</v>
      </c>
      <c r="K6991" s="16">
        <v>0</v>
      </c>
      <c r="L6991" s="13" t="s">
        <v>142</v>
      </c>
    </row>
    <row r="6992" spans="1:12">
      <c r="A6992" s="13" t="s">
        <v>5211</v>
      </c>
      <c r="B6992" s="14">
        <v>45875</v>
      </c>
      <c r="C6992" s="13" t="s">
        <v>221</v>
      </c>
      <c r="D6992" s="13" t="s">
        <v>45</v>
      </c>
      <c r="E6992" s="13" t="s">
        <v>24</v>
      </c>
      <c r="F6992" s="15">
        <v>0</v>
      </c>
      <c r="G6992" s="15">
        <v>625</v>
      </c>
      <c r="H6992" s="15">
        <v>625</v>
      </c>
      <c r="I6992" s="15">
        <v>580</v>
      </c>
      <c r="J6992" s="15">
        <v>45</v>
      </c>
      <c r="K6992" s="16">
        <v>7.1999999999999995E-2</v>
      </c>
      <c r="L6992" s="13" t="s">
        <v>241</v>
      </c>
    </row>
    <row r="6993" spans="1:12" ht="24">
      <c r="A6993" s="13" t="s">
        <v>3322</v>
      </c>
      <c r="B6993" s="14">
        <v>45875</v>
      </c>
      <c r="C6993" s="13" t="s">
        <v>3186</v>
      </c>
      <c r="D6993" s="13" t="s">
        <v>45</v>
      </c>
      <c r="E6993" s="13" t="s">
        <v>24</v>
      </c>
      <c r="F6993" s="15">
        <v>0</v>
      </c>
      <c r="G6993" s="15">
        <v>0</v>
      </c>
      <c r="H6993" s="15">
        <v>0</v>
      </c>
      <c r="I6993" s="15">
        <v>-351</v>
      </c>
      <c r="J6993" s="15">
        <v>351</v>
      </c>
      <c r="K6993" s="16">
        <v>0</v>
      </c>
      <c r="L6993" s="13" t="s">
        <v>241</v>
      </c>
    </row>
    <row r="6994" spans="1:12" ht="24">
      <c r="A6994" s="13" t="s">
        <v>4405</v>
      </c>
      <c r="B6994" s="14">
        <v>45875</v>
      </c>
      <c r="C6994" s="13" t="s">
        <v>4406</v>
      </c>
      <c r="D6994" s="13" t="s">
        <v>59</v>
      </c>
      <c r="E6994" s="13" t="s">
        <v>18</v>
      </c>
      <c r="F6994" s="15">
        <v>0</v>
      </c>
      <c r="G6994" s="15">
        <v>0</v>
      </c>
      <c r="H6994" s="15">
        <v>0</v>
      </c>
      <c r="I6994" s="15">
        <v>1187.1600000000001</v>
      </c>
      <c r="J6994" s="15">
        <v>-1187.1600000000001</v>
      </c>
      <c r="K6994" s="16">
        <v>0</v>
      </c>
      <c r="L6994" s="13" t="s">
        <v>3426</v>
      </c>
    </row>
    <row r="6995" spans="1:12" ht="36">
      <c r="A6995" s="13" t="s">
        <v>2579</v>
      </c>
      <c r="B6995" s="14">
        <v>45875</v>
      </c>
      <c r="C6995" s="13" t="s">
        <v>2560</v>
      </c>
      <c r="D6995" s="13" t="s">
        <v>371</v>
      </c>
      <c r="E6995" s="13" t="s">
        <v>18</v>
      </c>
      <c r="F6995" s="15">
        <v>0</v>
      </c>
      <c r="G6995" s="15">
        <v>0</v>
      </c>
      <c r="H6995" s="15">
        <v>0</v>
      </c>
      <c r="I6995" s="15">
        <v>-11.33</v>
      </c>
      <c r="J6995" s="15">
        <v>11.33</v>
      </c>
      <c r="K6995" s="16">
        <v>0</v>
      </c>
      <c r="L6995" s="13" t="s">
        <v>2166</v>
      </c>
    </row>
    <row r="6996" spans="1:12" ht="24">
      <c r="A6996" s="13" t="s">
        <v>3303</v>
      </c>
      <c r="B6996" s="14">
        <v>45875</v>
      </c>
      <c r="C6996" s="13" t="s">
        <v>143</v>
      </c>
      <c r="D6996" s="13" t="s">
        <v>15</v>
      </c>
      <c r="E6996" s="13" t="s">
        <v>18</v>
      </c>
      <c r="F6996" s="15">
        <v>0</v>
      </c>
      <c r="G6996" s="15">
        <v>0</v>
      </c>
      <c r="H6996" s="15">
        <v>0</v>
      </c>
      <c r="I6996" s="15">
        <v>529.42999999999995</v>
      </c>
      <c r="J6996" s="15">
        <v>-529.42999999999995</v>
      </c>
      <c r="K6996" s="16">
        <v>0</v>
      </c>
      <c r="L6996" s="13" t="s">
        <v>240</v>
      </c>
    </row>
    <row r="6997" spans="1:12" ht="24">
      <c r="A6997" s="13" t="s">
        <v>6901</v>
      </c>
      <c r="B6997" s="14">
        <v>45875</v>
      </c>
      <c r="C6997" s="13" t="s">
        <v>71</v>
      </c>
      <c r="D6997" s="13" t="s">
        <v>70</v>
      </c>
      <c r="E6997" s="13" t="s">
        <v>24</v>
      </c>
      <c r="F6997" s="15">
        <v>0</v>
      </c>
      <c r="G6997" s="15">
        <v>0</v>
      </c>
      <c r="H6997" s="15">
        <v>0</v>
      </c>
      <c r="I6997" s="15">
        <v>-6.63</v>
      </c>
      <c r="J6997" s="15">
        <v>6.63</v>
      </c>
      <c r="K6997" s="16">
        <v>0</v>
      </c>
      <c r="L6997" s="13" t="s">
        <v>5602</v>
      </c>
    </row>
    <row r="6998" spans="1:12" ht="24">
      <c r="A6998" s="13" t="s">
        <v>5421</v>
      </c>
      <c r="B6998" s="14">
        <v>45875</v>
      </c>
      <c r="C6998" s="13" t="s">
        <v>507</v>
      </c>
      <c r="D6998" s="13" t="s">
        <v>45</v>
      </c>
      <c r="E6998" s="13" t="s">
        <v>33</v>
      </c>
      <c r="F6998" s="15">
        <v>0</v>
      </c>
      <c r="G6998" s="15">
        <v>-1115</v>
      </c>
      <c r="H6998" s="15">
        <v>-1115</v>
      </c>
      <c r="I6998" s="15">
        <v>-715.22</v>
      </c>
      <c r="J6998" s="15">
        <v>-399.78</v>
      </c>
      <c r="K6998" s="16">
        <v>0.35854709000000001</v>
      </c>
      <c r="L6998" s="13" t="s">
        <v>77</v>
      </c>
    </row>
    <row r="6999" spans="1:12">
      <c r="A6999" s="13" t="s">
        <v>4122</v>
      </c>
      <c r="B6999" s="14">
        <v>45875</v>
      </c>
      <c r="C6999" s="13" t="s">
        <v>94</v>
      </c>
      <c r="D6999" s="13" t="s">
        <v>81</v>
      </c>
      <c r="E6999" s="13" t="s">
        <v>24</v>
      </c>
      <c r="F6999" s="15">
        <v>0</v>
      </c>
      <c r="G6999" s="15">
        <v>318.20999999999998</v>
      </c>
      <c r="H6999" s="15">
        <v>318.20999999999998</v>
      </c>
      <c r="I6999" s="15">
        <v>-53.44</v>
      </c>
      <c r="J6999" s="15">
        <v>371.65</v>
      </c>
      <c r="K6999" s="16">
        <v>1.16793941</v>
      </c>
      <c r="L6999" s="13" t="s">
        <v>247</v>
      </c>
    </row>
    <row r="7000" spans="1:12">
      <c r="A7000" s="13" t="s">
        <v>5157</v>
      </c>
      <c r="B7000" s="14">
        <v>45875</v>
      </c>
      <c r="C7000" s="13" t="s">
        <v>21</v>
      </c>
      <c r="D7000" s="13" t="s">
        <v>20</v>
      </c>
      <c r="E7000" s="13" t="s">
        <v>24</v>
      </c>
      <c r="F7000" s="15">
        <v>0</v>
      </c>
      <c r="G7000" s="15">
        <v>0</v>
      </c>
      <c r="H7000" s="15">
        <v>0</v>
      </c>
      <c r="I7000" s="15">
        <v>-811.78</v>
      </c>
      <c r="J7000" s="15">
        <v>811.78</v>
      </c>
      <c r="K7000" s="16">
        <v>0</v>
      </c>
      <c r="L7000" s="13" t="s">
        <v>245</v>
      </c>
    </row>
    <row r="7001" spans="1:12">
      <c r="A7001" s="13" t="s">
        <v>6922</v>
      </c>
      <c r="B7001" s="14">
        <v>45875</v>
      </c>
      <c r="C7001" s="13" t="s">
        <v>2725</v>
      </c>
      <c r="D7001" s="13" t="s">
        <v>45</v>
      </c>
      <c r="E7001" s="13" t="s">
        <v>24</v>
      </c>
      <c r="F7001" s="15">
        <v>4233</v>
      </c>
      <c r="G7001" s="15">
        <v>0</v>
      </c>
      <c r="H7001" s="15">
        <v>4233</v>
      </c>
      <c r="I7001" s="15">
        <v>3613.97</v>
      </c>
      <c r="J7001" s="15">
        <v>619.03</v>
      </c>
      <c r="K7001" s="16">
        <v>0.14623907</v>
      </c>
      <c r="L7001" s="13" t="s">
        <v>241</v>
      </c>
    </row>
    <row r="7002" spans="1:12" ht="24">
      <c r="A7002" s="13" t="s">
        <v>5595</v>
      </c>
      <c r="B7002" s="14">
        <v>45875</v>
      </c>
      <c r="C7002" s="13" t="s">
        <v>170</v>
      </c>
      <c r="D7002" s="13" t="s">
        <v>81</v>
      </c>
      <c r="E7002" s="13" t="s">
        <v>24</v>
      </c>
      <c r="F7002" s="15">
        <v>0</v>
      </c>
      <c r="G7002" s="15">
        <v>-962.28</v>
      </c>
      <c r="H7002" s="15">
        <v>-962.28</v>
      </c>
      <c r="I7002" s="15">
        <v>-472.56</v>
      </c>
      <c r="J7002" s="15">
        <v>-489.72</v>
      </c>
      <c r="K7002" s="16">
        <v>0.50891631999999998</v>
      </c>
      <c r="L7002" s="13" t="s">
        <v>247</v>
      </c>
    </row>
    <row r="7003" spans="1:12" ht="24">
      <c r="A7003" s="13" t="s">
        <v>5615</v>
      </c>
      <c r="B7003" s="14">
        <v>45875</v>
      </c>
      <c r="C7003" s="13" t="s">
        <v>5616</v>
      </c>
      <c r="D7003" s="13" t="s">
        <v>39</v>
      </c>
      <c r="E7003" s="13" t="s">
        <v>18</v>
      </c>
      <c r="F7003" s="15">
        <v>69.5</v>
      </c>
      <c r="G7003" s="15">
        <v>0</v>
      </c>
      <c r="H7003" s="15">
        <v>69.5</v>
      </c>
      <c r="I7003" s="15">
        <v>57</v>
      </c>
      <c r="J7003" s="15">
        <v>12.5</v>
      </c>
      <c r="K7003" s="16">
        <v>0.17985612000000001</v>
      </c>
      <c r="L7003" s="13" t="s">
        <v>272</v>
      </c>
    </row>
    <row r="7004" spans="1:12">
      <c r="A7004" s="13" t="s">
        <v>4878</v>
      </c>
      <c r="B7004" s="14">
        <v>45875</v>
      </c>
      <c r="C7004" s="13" t="s">
        <v>224</v>
      </c>
      <c r="D7004" s="13" t="s">
        <v>76</v>
      </c>
      <c r="E7004" s="13" t="s">
        <v>18</v>
      </c>
      <c r="F7004" s="15">
        <v>0</v>
      </c>
      <c r="G7004" s="15">
        <v>0</v>
      </c>
      <c r="H7004" s="15">
        <v>0</v>
      </c>
      <c r="I7004" s="15">
        <v>235.3</v>
      </c>
      <c r="J7004" s="15">
        <v>-235.3</v>
      </c>
      <c r="K7004" s="16">
        <v>0</v>
      </c>
      <c r="L7004" s="13" t="s">
        <v>237</v>
      </c>
    </row>
    <row r="7005" spans="1:12" ht="60">
      <c r="A7005" s="13" t="s">
        <v>6923</v>
      </c>
      <c r="B7005" s="14">
        <v>45875</v>
      </c>
      <c r="C7005" s="13" t="s">
        <v>6924</v>
      </c>
      <c r="D7005" s="13" t="s">
        <v>15</v>
      </c>
      <c r="E7005" s="13" t="s">
        <v>18</v>
      </c>
      <c r="F7005" s="15">
        <v>11922</v>
      </c>
      <c r="G7005" s="15">
        <v>0</v>
      </c>
      <c r="H7005" s="15">
        <v>11922</v>
      </c>
      <c r="I7005" s="15">
        <v>9117.7000000000007</v>
      </c>
      <c r="J7005" s="15">
        <v>2804.3</v>
      </c>
      <c r="K7005" s="16">
        <v>0.2352206</v>
      </c>
      <c r="L7005" s="13" t="s">
        <v>240</v>
      </c>
    </row>
    <row r="7006" spans="1:12" ht="24">
      <c r="A7006" s="13" t="s">
        <v>6925</v>
      </c>
      <c r="B7006" s="14">
        <v>45875</v>
      </c>
      <c r="C7006" s="13" t="s">
        <v>119</v>
      </c>
      <c r="D7006" s="13" t="s">
        <v>244</v>
      </c>
      <c r="E7006" s="13" t="s">
        <v>24</v>
      </c>
      <c r="F7006" s="15">
        <v>7743.5</v>
      </c>
      <c r="G7006" s="15">
        <v>0</v>
      </c>
      <c r="H7006" s="15">
        <v>7743.5</v>
      </c>
      <c r="I7006" s="15">
        <v>5523</v>
      </c>
      <c r="J7006" s="15">
        <v>2220.5</v>
      </c>
      <c r="K7006" s="16">
        <v>0.28675663000000001</v>
      </c>
      <c r="L7006" s="13" t="s">
        <v>2753</v>
      </c>
    </row>
    <row r="7007" spans="1:12">
      <c r="A7007" s="13" t="s">
        <v>5506</v>
      </c>
      <c r="B7007" s="14">
        <v>45875</v>
      </c>
      <c r="C7007" s="13" t="s">
        <v>21</v>
      </c>
      <c r="D7007" s="13" t="s">
        <v>20</v>
      </c>
      <c r="E7007" s="13" t="s">
        <v>24</v>
      </c>
      <c r="F7007" s="15">
        <v>0</v>
      </c>
      <c r="G7007" s="15">
        <v>0</v>
      </c>
      <c r="H7007" s="15">
        <v>0</v>
      </c>
      <c r="I7007" s="15">
        <v>-3462.33</v>
      </c>
      <c r="J7007" s="15">
        <v>3462.33</v>
      </c>
      <c r="K7007" s="16">
        <v>0</v>
      </c>
      <c r="L7007" s="13" t="s">
        <v>20</v>
      </c>
    </row>
    <row r="7008" spans="1:12" ht="24">
      <c r="A7008" s="13" t="s">
        <v>6926</v>
      </c>
      <c r="B7008" s="14">
        <v>45875</v>
      </c>
      <c r="C7008" s="13" t="s">
        <v>6927</v>
      </c>
      <c r="D7008" s="13" t="s">
        <v>120</v>
      </c>
      <c r="E7008" s="13" t="s">
        <v>24</v>
      </c>
      <c r="F7008" s="15">
        <v>1450</v>
      </c>
      <c r="G7008" s="15">
        <v>0</v>
      </c>
      <c r="H7008" s="15">
        <v>1450</v>
      </c>
      <c r="I7008" s="15">
        <v>1090.5999999999999</v>
      </c>
      <c r="J7008" s="15">
        <v>359.4</v>
      </c>
      <c r="K7008" s="16">
        <v>0.24786206999999999</v>
      </c>
      <c r="L7008" s="13" t="s">
        <v>120</v>
      </c>
    </row>
    <row r="7009" spans="1:12" ht="36">
      <c r="A7009" s="13" t="s">
        <v>6928</v>
      </c>
      <c r="B7009" s="14">
        <v>45875</v>
      </c>
      <c r="C7009" s="13" t="s">
        <v>3887</v>
      </c>
      <c r="D7009" s="13" t="s">
        <v>20</v>
      </c>
      <c r="E7009" s="13" t="s">
        <v>24</v>
      </c>
      <c r="F7009" s="15">
        <v>2365.25</v>
      </c>
      <c r="G7009" s="15">
        <v>0</v>
      </c>
      <c r="H7009" s="15">
        <v>2365.25</v>
      </c>
      <c r="I7009" s="15">
        <v>1922.16</v>
      </c>
      <c r="J7009" s="15">
        <v>443.09</v>
      </c>
      <c r="K7009" s="16">
        <v>0.18733326</v>
      </c>
      <c r="L7009" s="13" t="s">
        <v>20</v>
      </c>
    </row>
    <row r="7010" spans="1:12" ht="36">
      <c r="A7010" s="13" t="s">
        <v>6929</v>
      </c>
      <c r="B7010" s="14">
        <v>45875</v>
      </c>
      <c r="C7010" s="13" t="s">
        <v>3887</v>
      </c>
      <c r="D7010" s="13" t="s">
        <v>20</v>
      </c>
      <c r="E7010" s="13" t="s">
        <v>24</v>
      </c>
      <c r="F7010" s="15">
        <v>1754.78</v>
      </c>
      <c r="G7010" s="15">
        <v>0</v>
      </c>
      <c r="H7010" s="15">
        <v>1754.78</v>
      </c>
      <c r="I7010" s="15">
        <v>1345.95</v>
      </c>
      <c r="J7010" s="15">
        <v>408.83</v>
      </c>
      <c r="K7010" s="16">
        <v>0.23298077</v>
      </c>
      <c r="L7010" s="13" t="s">
        <v>1401</v>
      </c>
    </row>
    <row r="7011" spans="1:12">
      <c r="A7011" s="13" t="s">
        <v>6930</v>
      </c>
      <c r="B7011" s="14">
        <v>45875</v>
      </c>
      <c r="C7011" s="13" t="s">
        <v>291</v>
      </c>
      <c r="D7011" s="13" t="s">
        <v>45</v>
      </c>
      <c r="E7011" s="13" t="s">
        <v>24</v>
      </c>
      <c r="F7011" s="15">
        <v>206.25</v>
      </c>
      <c r="G7011" s="15">
        <v>0</v>
      </c>
      <c r="H7011" s="15">
        <v>206.25</v>
      </c>
      <c r="I7011" s="15">
        <v>217.65</v>
      </c>
      <c r="J7011" s="15">
        <v>-11.4</v>
      </c>
      <c r="K7011" s="16">
        <v>-5.5272729999999999E-2</v>
      </c>
      <c r="L7011" s="13" t="s">
        <v>241</v>
      </c>
    </row>
    <row r="7012" spans="1:12" ht="36">
      <c r="A7012" s="13" t="s">
        <v>6931</v>
      </c>
      <c r="B7012" s="14">
        <v>45875</v>
      </c>
      <c r="C7012" s="13" t="s">
        <v>152</v>
      </c>
      <c r="D7012" s="13" t="s">
        <v>113</v>
      </c>
      <c r="E7012" s="13" t="s">
        <v>24</v>
      </c>
      <c r="F7012" s="15">
        <v>19614.689999999999</v>
      </c>
      <c r="G7012" s="15">
        <v>0</v>
      </c>
      <c r="H7012" s="15">
        <v>19614.689999999999</v>
      </c>
      <c r="I7012" s="15">
        <v>16672.400000000001</v>
      </c>
      <c r="J7012" s="15">
        <v>2942.29</v>
      </c>
      <c r="K7012" s="16">
        <v>0.15000441</v>
      </c>
      <c r="L7012" s="13" t="s">
        <v>113</v>
      </c>
    </row>
    <row r="7013" spans="1:12">
      <c r="A7013" s="13" t="s">
        <v>5446</v>
      </c>
      <c r="B7013" s="14">
        <v>45876</v>
      </c>
      <c r="C7013" s="13" t="s">
        <v>221</v>
      </c>
      <c r="D7013" s="13" t="s">
        <v>45</v>
      </c>
      <c r="E7013" s="13" t="s">
        <v>24</v>
      </c>
      <c r="F7013" s="15">
        <v>0</v>
      </c>
      <c r="G7013" s="15">
        <v>0</v>
      </c>
      <c r="H7013" s="15">
        <v>0</v>
      </c>
      <c r="I7013" s="15">
        <v>-756.48</v>
      </c>
      <c r="J7013" s="15">
        <v>756.48</v>
      </c>
      <c r="K7013" s="16">
        <v>0</v>
      </c>
      <c r="L7013" s="13" t="s">
        <v>241</v>
      </c>
    </row>
    <row r="7014" spans="1:12" ht="36">
      <c r="A7014" s="13" t="s">
        <v>3385</v>
      </c>
      <c r="B7014" s="14">
        <v>45876</v>
      </c>
      <c r="C7014" s="13" t="s">
        <v>152</v>
      </c>
      <c r="D7014" s="13" t="s">
        <v>113</v>
      </c>
      <c r="E7014" s="13" t="s">
        <v>24</v>
      </c>
      <c r="F7014" s="15">
        <v>0</v>
      </c>
      <c r="G7014" s="15">
        <v>0</v>
      </c>
      <c r="H7014" s="15">
        <v>0</v>
      </c>
      <c r="I7014" s="15">
        <v>-120.84</v>
      </c>
      <c r="J7014" s="15">
        <v>120.84</v>
      </c>
      <c r="K7014" s="16">
        <v>0</v>
      </c>
      <c r="L7014" s="13" t="s">
        <v>113</v>
      </c>
    </row>
    <row r="7015" spans="1:12" ht="36">
      <c r="A7015" s="13" t="s">
        <v>3386</v>
      </c>
      <c r="B7015" s="14">
        <v>45876</v>
      </c>
      <c r="C7015" s="13" t="s">
        <v>152</v>
      </c>
      <c r="D7015" s="13" t="s">
        <v>113</v>
      </c>
      <c r="E7015" s="13" t="s">
        <v>24</v>
      </c>
      <c r="F7015" s="15">
        <v>0</v>
      </c>
      <c r="G7015" s="15">
        <v>0</v>
      </c>
      <c r="H7015" s="15">
        <v>0</v>
      </c>
      <c r="I7015" s="15">
        <v>1</v>
      </c>
      <c r="J7015" s="15">
        <v>-1</v>
      </c>
      <c r="K7015" s="16">
        <v>0</v>
      </c>
      <c r="L7015" s="13" t="s">
        <v>113</v>
      </c>
    </row>
    <row r="7016" spans="1:12">
      <c r="A7016" s="13" t="s">
        <v>6922</v>
      </c>
      <c r="B7016" s="14">
        <v>45876</v>
      </c>
      <c r="C7016" s="13" t="s">
        <v>2725</v>
      </c>
      <c r="D7016" s="13" t="s">
        <v>45</v>
      </c>
      <c r="E7016" s="13" t="s">
        <v>24</v>
      </c>
      <c r="F7016" s="15">
        <v>0</v>
      </c>
      <c r="G7016" s="15">
        <v>0</v>
      </c>
      <c r="H7016" s="15">
        <v>0</v>
      </c>
      <c r="I7016" s="15">
        <v>1.6</v>
      </c>
      <c r="J7016" s="15">
        <v>-1.6</v>
      </c>
      <c r="K7016" s="16">
        <v>0</v>
      </c>
      <c r="L7016" s="13" t="s">
        <v>241</v>
      </c>
    </row>
    <row r="7017" spans="1:12" ht="24">
      <c r="A7017" s="13" t="s">
        <v>5595</v>
      </c>
      <c r="B7017" s="14">
        <v>45876</v>
      </c>
      <c r="C7017" s="13" t="s">
        <v>170</v>
      </c>
      <c r="D7017" s="13" t="s">
        <v>81</v>
      </c>
      <c r="E7017" s="13" t="s">
        <v>24</v>
      </c>
      <c r="F7017" s="15">
        <v>0</v>
      </c>
      <c r="G7017" s="15">
        <v>0</v>
      </c>
      <c r="H7017" s="15">
        <v>0</v>
      </c>
      <c r="I7017" s="15">
        <v>-94.94</v>
      </c>
      <c r="J7017" s="15">
        <v>94.94</v>
      </c>
      <c r="K7017" s="16">
        <v>0</v>
      </c>
      <c r="L7017" s="13" t="s">
        <v>247</v>
      </c>
    </row>
    <row r="7018" spans="1:12">
      <c r="A7018" s="13" t="s">
        <v>6932</v>
      </c>
      <c r="B7018" s="14">
        <v>45876</v>
      </c>
      <c r="C7018" s="13" t="s">
        <v>279</v>
      </c>
      <c r="D7018" s="13" t="s">
        <v>15</v>
      </c>
      <c r="E7018" s="13" t="s">
        <v>18</v>
      </c>
      <c r="F7018" s="15">
        <v>8225.35</v>
      </c>
      <c r="G7018" s="15">
        <v>0</v>
      </c>
      <c r="H7018" s="15">
        <v>8225.35</v>
      </c>
      <c r="I7018" s="15">
        <v>6829.38</v>
      </c>
      <c r="J7018" s="15">
        <v>1395.97</v>
      </c>
      <c r="K7018" s="16">
        <v>0.16971557000000001</v>
      </c>
      <c r="L7018" s="13" t="s">
        <v>272</v>
      </c>
    </row>
    <row r="7019" spans="1:12">
      <c r="A7019" s="13" t="s">
        <v>5459</v>
      </c>
      <c r="B7019" s="14">
        <v>45876</v>
      </c>
      <c r="C7019" s="13" t="s">
        <v>279</v>
      </c>
      <c r="D7019" s="13" t="s">
        <v>15</v>
      </c>
      <c r="E7019" s="13" t="s">
        <v>18</v>
      </c>
      <c r="F7019" s="15">
        <v>0</v>
      </c>
      <c r="G7019" s="15">
        <v>0</v>
      </c>
      <c r="H7019" s="15">
        <v>0</v>
      </c>
      <c r="I7019" s="15">
        <v>-4323.09</v>
      </c>
      <c r="J7019" s="15">
        <v>4323.09</v>
      </c>
      <c r="K7019" s="16">
        <v>0</v>
      </c>
      <c r="L7019" s="13" t="s">
        <v>272</v>
      </c>
    </row>
    <row r="7020" spans="1:12" ht="36">
      <c r="A7020" s="13" t="s">
        <v>5403</v>
      </c>
      <c r="B7020" s="14">
        <v>45876</v>
      </c>
      <c r="C7020" s="13" t="s">
        <v>202</v>
      </c>
      <c r="D7020" s="13" t="s">
        <v>59</v>
      </c>
      <c r="E7020" s="13" t="s">
        <v>18</v>
      </c>
      <c r="F7020" s="15">
        <v>0</v>
      </c>
      <c r="G7020" s="15">
        <v>0</v>
      </c>
      <c r="H7020" s="15">
        <v>0</v>
      </c>
      <c r="I7020" s="15">
        <v>-3006.19</v>
      </c>
      <c r="J7020" s="15">
        <v>3006.19</v>
      </c>
      <c r="K7020" s="16">
        <v>0</v>
      </c>
      <c r="L7020" s="13" t="s">
        <v>181</v>
      </c>
    </row>
    <row r="7021" spans="1:12" ht="36">
      <c r="A7021" s="13" t="s">
        <v>6933</v>
      </c>
      <c r="B7021" s="14">
        <v>45876</v>
      </c>
      <c r="C7021" s="13" t="s">
        <v>157</v>
      </c>
      <c r="D7021" s="13" t="s">
        <v>30</v>
      </c>
      <c r="E7021" s="13" t="s">
        <v>33</v>
      </c>
      <c r="F7021" s="15">
        <v>1922.29</v>
      </c>
      <c r="G7021" s="15">
        <v>0</v>
      </c>
      <c r="H7021" s="15">
        <v>1922.29</v>
      </c>
      <c r="I7021" s="15">
        <v>1581.76</v>
      </c>
      <c r="J7021" s="15">
        <v>340.53</v>
      </c>
      <c r="K7021" s="16">
        <v>0.17714809000000001</v>
      </c>
      <c r="L7021" s="13" t="s">
        <v>142</v>
      </c>
    </row>
    <row r="7022" spans="1:12">
      <c r="A7022" s="13" t="s">
        <v>5563</v>
      </c>
      <c r="B7022" s="14">
        <v>45876</v>
      </c>
      <c r="C7022" s="13" t="s">
        <v>1529</v>
      </c>
      <c r="D7022" s="13" t="s">
        <v>76</v>
      </c>
      <c r="E7022" s="13" t="s">
        <v>18</v>
      </c>
      <c r="F7022" s="15">
        <v>0</v>
      </c>
      <c r="G7022" s="15">
        <v>0</v>
      </c>
      <c r="H7022" s="15">
        <v>0</v>
      </c>
      <c r="I7022" s="15">
        <v>-166.48</v>
      </c>
      <c r="J7022" s="15">
        <v>166.48</v>
      </c>
      <c r="K7022" s="16">
        <v>0</v>
      </c>
      <c r="L7022" s="13" t="s">
        <v>238</v>
      </c>
    </row>
    <row r="7023" spans="1:12" ht="24">
      <c r="A7023" s="13" t="s">
        <v>6909</v>
      </c>
      <c r="B7023" s="14">
        <v>45876</v>
      </c>
      <c r="C7023" s="13" t="s">
        <v>6904</v>
      </c>
      <c r="D7023" s="13" t="s">
        <v>45</v>
      </c>
      <c r="E7023" s="13" t="s">
        <v>24</v>
      </c>
      <c r="F7023" s="15">
        <v>0</v>
      </c>
      <c r="G7023" s="15">
        <v>0</v>
      </c>
      <c r="H7023" s="15">
        <v>0</v>
      </c>
      <c r="I7023" s="15">
        <v>-110.92</v>
      </c>
      <c r="J7023" s="15">
        <v>110.92</v>
      </c>
      <c r="K7023" s="16">
        <v>0</v>
      </c>
      <c r="L7023" s="13" t="s">
        <v>6905</v>
      </c>
    </row>
    <row r="7024" spans="1:12" ht="36">
      <c r="A7024" s="13" t="s">
        <v>6934</v>
      </c>
      <c r="B7024" s="14">
        <v>45876</v>
      </c>
      <c r="C7024" s="13" t="s">
        <v>157</v>
      </c>
      <c r="D7024" s="13" t="s">
        <v>105</v>
      </c>
      <c r="E7024" s="13" t="s">
        <v>33</v>
      </c>
      <c r="F7024" s="15">
        <v>896.7</v>
      </c>
      <c r="G7024" s="15">
        <v>0</v>
      </c>
      <c r="H7024" s="15">
        <v>896.7</v>
      </c>
      <c r="I7024" s="15">
        <v>717.36</v>
      </c>
      <c r="J7024" s="15">
        <v>179.34</v>
      </c>
      <c r="K7024" s="16">
        <v>0.2</v>
      </c>
      <c r="L7024" s="13" t="s">
        <v>142</v>
      </c>
    </row>
    <row r="7025" spans="1:12" ht="36">
      <c r="A7025" s="13" t="s">
        <v>6874</v>
      </c>
      <c r="B7025" s="14">
        <v>45876</v>
      </c>
      <c r="C7025" s="13" t="s">
        <v>202</v>
      </c>
      <c r="D7025" s="13" t="s">
        <v>59</v>
      </c>
      <c r="E7025" s="13" t="s">
        <v>18</v>
      </c>
      <c r="F7025" s="15">
        <v>0</v>
      </c>
      <c r="G7025" s="15">
        <v>0</v>
      </c>
      <c r="H7025" s="15">
        <v>0</v>
      </c>
      <c r="I7025" s="15">
        <v>245.7</v>
      </c>
      <c r="J7025" s="15">
        <v>-245.7</v>
      </c>
      <c r="K7025" s="16">
        <v>0</v>
      </c>
      <c r="L7025" s="13" t="s">
        <v>181</v>
      </c>
    </row>
    <row r="7026" spans="1:12" ht="48">
      <c r="A7026" s="13" t="s">
        <v>6831</v>
      </c>
      <c r="B7026" s="14">
        <v>45876</v>
      </c>
      <c r="C7026" s="13" t="s">
        <v>3150</v>
      </c>
      <c r="D7026" s="13" t="s">
        <v>59</v>
      </c>
      <c r="E7026" s="13" t="s">
        <v>18</v>
      </c>
      <c r="F7026" s="15">
        <v>8839.06</v>
      </c>
      <c r="G7026" s="15">
        <v>0</v>
      </c>
      <c r="H7026" s="15">
        <v>8839.06</v>
      </c>
      <c r="I7026" s="15">
        <v>6839.98</v>
      </c>
      <c r="J7026" s="15">
        <v>1999.08</v>
      </c>
      <c r="K7026" s="16">
        <v>0.22616432</v>
      </c>
      <c r="L7026" s="13" t="s">
        <v>272</v>
      </c>
    </row>
    <row r="7027" spans="1:12" ht="24">
      <c r="A7027" s="13" t="s">
        <v>6870</v>
      </c>
      <c r="B7027" s="14">
        <v>45876</v>
      </c>
      <c r="C7027" s="13" t="s">
        <v>3405</v>
      </c>
      <c r="D7027" s="13" t="s">
        <v>371</v>
      </c>
      <c r="E7027" s="13" t="s">
        <v>24</v>
      </c>
      <c r="F7027" s="15">
        <v>0</v>
      </c>
      <c r="G7027" s="15">
        <v>0</v>
      </c>
      <c r="H7027" s="15">
        <v>0</v>
      </c>
      <c r="I7027" s="15">
        <v>-36.81</v>
      </c>
      <c r="J7027" s="15">
        <v>36.81</v>
      </c>
      <c r="K7027" s="16">
        <v>0</v>
      </c>
      <c r="L7027" s="13" t="s">
        <v>113</v>
      </c>
    </row>
    <row r="7028" spans="1:12" ht="24">
      <c r="A7028" s="13" t="s">
        <v>6935</v>
      </c>
      <c r="B7028" s="14">
        <v>45876</v>
      </c>
      <c r="C7028" s="13" t="s">
        <v>118</v>
      </c>
      <c r="D7028" s="13" t="s">
        <v>117</v>
      </c>
      <c r="E7028" s="13" t="s">
        <v>33</v>
      </c>
      <c r="F7028" s="15">
        <v>645</v>
      </c>
      <c r="G7028" s="15">
        <v>0</v>
      </c>
      <c r="H7028" s="15">
        <v>645</v>
      </c>
      <c r="I7028" s="15">
        <v>478.6</v>
      </c>
      <c r="J7028" s="15">
        <v>166.4</v>
      </c>
      <c r="K7028" s="16">
        <v>0.25798450000000001</v>
      </c>
      <c r="L7028" s="13" t="s">
        <v>117</v>
      </c>
    </row>
    <row r="7029" spans="1:12" ht="36">
      <c r="A7029" s="13" t="s">
        <v>6936</v>
      </c>
      <c r="B7029" s="14">
        <v>45876</v>
      </c>
      <c r="C7029" s="13" t="s">
        <v>3887</v>
      </c>
      <c r="D7029" s="13" t="s">
        <v>20</v>
      </c>
      <c r="E7029" s="13" t="s">
        <v>24</v>
      </c>
      <c r="F7029" s="15">
        <v>1514.18</v>
      </c>
      <c r="G7029" s="15">
        <v>0</v>
      </c>
      <c r="H7029" s="15">
        <v>1514.18</v>
      </c>
      <c r="I7029" s="15">
        <v>1086</v>
      </c>
      <c r="J7029" s="15">
        <v>428.18</v>
      </c>
      <c r="K7029" s="16">
        <v>0.28278012000000002</v>
      </c>
      <c r="L7029" s="13" t="s">
        <v>20</v>
      </c>
    </row>
    <row r="7030" spans="1:12" ht="36">
      <c r="A7030" s="13" t="s">
        <v>6937</v>
      </c>
      <c r="B7030" s="14">
        <v>45876</v>
      </c>
      <c r="C7030" s="13" t="s">
        <v>3887</v>
      </c>
      <c r="D7030" s="13" t="s">
        <v>20</v>
      </c>
      <c r="E7030" s="13" t="s">
        <v>24</v>
      </c>
      <c r="F7030" s="15">
        <v>1651</v>
      </c>
      <c r="G7030" s="15">
        <v>0</v>
      </c>
      <c r="H7030" s="15">
        <v>1651</v>
      </c>
      <c r="I7030" s="15">
        <v>1266.4000000000001</v>
      </c>
      <c r="J7030" s="15">
        <v>384.6</v>
      </c>
      <c r="K7030" s="16">
        <v>0.23294972999999999</v>
      </c>
      <c r="L7030" s="13" t="s">
        <v>20</v>
      </c>
    </row>
    <row r="7031" spans="1:12" ht="36">
      <c r="A7031" s="13" t="s">
        <v>6938</v>
      </c>
      <c r="B7031" s="14">
        <v>45876</v>
      </c>
      <c r="C7031" s="13" t="s">
        <v>3887</v>
      </c>
      <c r="D7031" s="13" t="s">
        <v>20</v>
      </c>
      <c r="E7031" s="13" t="s">
        <v>24</v>
      </c>
      <c r="F7031" s="15">
        <v>1651</v>
      </c>
      <c r="G7031" s="15">
        <v>0</v>
      </c>
      <c r="H7031" s="15">
        <v>1651</v>
      </c>
      <c r="I7031" s="15">
        <v>1266.4000000000001</v>
      </c>
      <c r="J7031" s="15">
        <v>384.6</v>
      </c>
      <c r="K7031" s="16">
        <v>0.23294972999999999</v>
      </c>
      <c r="L7031" s="13" t="s">
        <v>20</v>
      </c>
    </row>
    <row r="7032" spans="1:12" ht="36">
      <c r="A7032" s="13" t="s">
        <v>6843</v>
      </c>
      <c r="B7032" s="14">
        <v>45876</v>
      </c>
      <c r="C7032" s="13" t="s">
        <v>157</v>
      </c>
      <c r="D7032" s="13" t="s">
        <v>105</v>
      </c>
      <c r="E7032" s="13" t="s">
        <v>33</v>
      </c>
      <c r="F7032" s="15">
        <v>254.46</v>
      </c>
      <c r="G7032" s="15">
        <v>0</v>
      </c>
      <c r="H7032" s="15">
        <v>254.46</v>
      </c>
      <c r="I7032" s="15">
        <v>209.25</v>
      </c>
      <c r="J7032" s="15">
        <v>45.21</v>
      </c>
      <c r="K7032" s="16">
        <v>0.17767036</v>
      </c>
      <c r="L7032" s="13" t="s">
        <v>142</v>
      </c>
    </row>
    <row r="7033" spans="1:12" ht="24">
      <c r="A7033" s="13" t="s">
        <v>3484</v>
      </c>
      <c r="B7033" s="14">
        <v>45876</v>
      </c>
      <c r="C7033" s="13" t="s">
        <v>143</v>
      </c>
      <c r="D7033" s="13" t="s">
        <v>15</v>
      </c>
      <c r="E7033" s="13" t="s">
        <v>18</v>
      </c>
      <c r="F7033" s="15">
        <v>0</v>
      </c>
      <c r="G7033" s="15">
        <v>0</v>
      </c>
      <c r="H7033" s="15">
        <v>0</v>
      </c>
      <c r="I7033" s="15">
        <v>3476.56</v>
      </c>
      <c r="J7033" s="15">
        <v>-3476.56</v>
      </c>
      <c r="K7033" s="16">
        <v>0</v>
      </c>
      <c r="L7033" s="13" t="s">
        <v>240</v>
      </c>
    </row>
    <row r="7034" spans="1:12" ht="24">
      <c r="A7034" s="13" t="s">
        <v>1055</v>
      </c>
      <c r="B7034" s="14">
        <v>45876</v>
      </c>
      <c r="C7034" s="13" t="s">
        <v>170</v>
      </c>
      <c r="D7034" s="13" t="s">
        <v>81</v>
      </c>
      <c r="E7034" s="13" t="s">
        <v>24</v>
      </c>
      <c r="F7034" s="15">
        <v>0</v>
      </c>
      <c r="G7034" s="15">
        <v>0</v>
      </c>
      <c r="H7034" s="15">
        <v>0</v>
      </c>
      <c r="I7034" s="15">
        <v>264.72000000000003</v>
      </c>
      <c r="J7034" s="15">
        <v>-264.72000000000003</v>
      </c>
      <c r="K7034" s="16">
        <v>0</v>
      </c>
      <c r="L7034" s="13" t="s">
        <v>247</v>
      </c>
    </row>
    <row r="7035" spans="1:12" ht="36">
      <c r="A7035" s="13" t="s">
        <v>5456</v>
      </c>
      <c r="B7035" s="14">
        <v>45876</v>
      </c>
      <c r="C7035" s="13" t="s">
        <v>4044</v>
      </c>
      <c r="D7035" s="13" t="s">
        <v>59</v>
      </c>
      <c r="E7035" s="13" t="s">
        <v>18</v>
      </c>
      <c r="F7035" s="15">
        <v>0</v>
      </c>
      <c r="G7035" s="15">
        <v>0</v>
      </c>
      <c r="H7035" s="15">
        <v>0</v>
      </c>
      <c r="I7035" s="15">
        <v>-18.600000000000001</v>
      </c>
      <c r="J7035" s="15">
        <v>18.600000000000001</v>
      </c>
      <c r="K7035" s="16">
        <v>0</v>
      </c>
      <c r="L7035" s="13" t="s">
        <v>181</v>
      </c>
    </row>
    <row r="7036" spans="1:12" ht="36">
      <c r="A7036" s="13" t="s">
        <v>2851</v>
      </c>
      <c r="B7036" s="14">
        <v>45876</v>
      </c>
      <c r="C7036" s="13" t="s">
        <v>3887</v>
      </c>
      <c r="D7036" s="13" t="s">
        <v>20</v>
      </c>
      <c r="E7036" s="13" t="s">
        <v>24</v>
      </c>
      <c r="F7036" s="15">
        <v>0</v>
      </c>
      <c r="G7036" s="15">
        <v>0</v>
      </c>
      <c r="H7036" s="15">
        <v>0</v>
      </c>
      <c r="I7036" s="15">
        <v>250</v>
      </c>
      <c r="J7036" s="15">
        <v>-250</v>
      </c>
      <c r="K7036" s="16">
        <v>0</v>
      </c>
      <c r="L7036" s="13" t="s">
        <v>20</v>
      </c>
    </row>
    <row r="7037" spans="1:12" ht="24">
      <c r="A7037" s="13" t="s">
        <v>3322</v>
      </c>
      <c r="B7037" s="14">
        <v>45876</v>
      </c>
      <c r="C7037" s="13" t="s">
        <v>3186</v>
      </c>
      <c r="D7037" s="13" t="s">
        <v>45</v>
      </c>
      <c r="E7037" s="13" t="s">
        <v>24</v>
      </c>
      <c r="F7037" s="15">
        <v>0</v>
      </c>
      <c r="G7037" s="15">
        <v>0</v>
      </c>
      <c r="H7037" s="15">
        <v>0</v>
      </c>
      <c r="I7037" s="15">
        <v>-140.4</v>
      </c>
      <c r="J7037" s="15">
        <v>140.4</v>
      </c>
      <c r="K7037" s="16">
        <v>0</v>
      </c>
      <c r="L7037" s="13" t="s">
        <v>241</v>
      </c>
    </row>
    <row r="7038" spans="1:12" ht="36">
      <c r="A7038" s="13" t="s">
        <v>3170</v>
      </c>
      <c r="B7038" s="14">
        <v>45876</v>
      </c>
      <c r="C7038" s="13" t="s">
        <v>3887</v>
      </c>
      <c r="D7038" s="13" t="s">
        <v>20</v>
      </c>
      <c r="E7038" s="13" t="s">
        <v>24</v>
      </c>
      <c r="F7038" s="15">
        <v>0</v>
      </c>
      <c r="G7038" s="15">
        <v>0</v>
      </c>
      <c r="H7038" s="15">
        <v>0</v>
      </c>
      <c r="I7038" s="15">
        <v>100</v>
      </c>
      <c r="J7038" s="15">
        <v>-100</v>
      </c>
      <c r="K7038" s="16">
        <v>0</v>
      </c>
      <c r="L7038" s="13" t="s">
        <v>20</v>
      </c>
    </row>
    <row r="7039" spans="1:12" ht="24">
      <c r="A7039" s="13" t="s">
        <v>3298</v>
      </c>
      <c r="B7039" s="14">
        <v>45876</v>
      </c>
      <c r="C7039" s="13" t="s">
        <v>143</v>
      </c>
      <c r="D7039" s="13" t="s">
        <v>15</v>
      </c>
      <c r="E7039" s="13" t="s">
        <v>18</v>
      </c>
      <c r="F7039" s="15">
        <v>0</v>
      </c>
      <c r="G7039" s="15">
        <v>0</v>
      </c>
      <c r="H7039" s="15">
        <v>0</v>
      </c>
      <c r="I7039" s="15">
        <v>3215.52</v>
      </c>
      <c r="J7039" s="15">
        <v>-3215.52</v>
      </c>
      <c r="K7039" s="16">
        <v>0</v>
      </c>
      <c r="L7039" s="13" t="s">
        <v>240</v>
      </c>
    </row>
    <row r="7040" spans="1:12" ht="36">
      <c r="A7040" s="13" t="s">
        <v>3437</v>
      </c>
      <c r="B7040" s="14">
        <v>45876</v>
      </c>
      <c r="C7040" s="13" t="s">
        <v>152</v>
      </c>
      <c r="D7040" s="13" t="s">
        <v>113</v>
      </c>
      <c r="E7040" s="13" t="s">
        <v>24</v>
      </c>
      <c r="F7040" s="15">
        <v>0</v>
      </c>
      <c r="G7040" s="15">
        <v>0</v>
      </c>
      <c r="H7040" s="15">
        <v>0</v>
      </c>
      <c r="I7040" s="15">
        <v>-167.16</v>
      </c>
      <c r="J7040" s="15">
        <v>167.16</v>
      </c>
      <c r="K7040" s="16">
        <v>0</v>
      </c>
      <c r="L7040" s="13" t="s">
        <v>113</v>
      </c>
    </row>
    <row r="7041" spans="1:12" ht="24">
      <c r="A7041" s="13" t="s">
        <v>5614</v>
      </c>
      <c r="B7041" s="14">
        <v>45876</v>
      </c>
      <c r="C7041" s="13" t="s">
        <v>507</v>
      </c>
      <c r="D7041" s="13" t="s">
        <v>45</v>
      </c>
      <c r="E7041" s="13" t="s">
        <v>33</v>
      </c>
      <c r="F7041" s="15">
        <v>0</v>
      </c>
      <c r="G7041" s="15">
        <v>0</v>
      </c>
      <c r="H7041" s="15">
        <v>0</v>
      </c>
      <c r="I7041" s="15">
        <v>-472.5</v>
      </c>
      <c r="J7041" s="15">
        <v>472.5</v>
      </c>
      <c r="K7041" s="16">
        <v>0</v>
      </c>
      <c r="L7041" s="13" t="s">
        <v>77</v>
      </c>
    </row>
    <row r="7042" spans="1:12" ht="24">
      <c r="A7042" s="13" t="s">
        <v>5421</v>
      </c>
      <c r="B7042" s="14">
        <v>45876</v>
      </c>
      <c r="C7042" s="13" t="s">
        <v>507</v>
      </c>
      <c r="D7042" s="13" t="s">
        <v>45</v>
      </c>
      <c r="E7042" s="13" t="s">
        <v>33</v>
      </c>
      <c r="F7042" s="15">
        <v>0</v>
      </c>
      <c r="G7042" s="15">
        <v>0</v>
      </c>
      <c r="H7042" s="15">
        <v>0</v>
      </c>
      <c r="I7042" s="15">
        <v>-2581</v>
      </c>
      <c r="J7042" s="15">
        <v>2581</v>
      </c>
      <c r="K7042" s="16">
        <v>0</v>
      </c>
      <c r="L7042" s="13" t="s">
        <v>77</v>
      </c>
    </row>
    <row r="7043" spans="1:12" ht="36">
      <c r="A7043" s="13" t="s">
        <v>3522</v>
      </c>
      <c r="B7043" s="14">
        <v>45876</v>
      </c>
      <c r="C7043" s="13" t="s">
        <v>3887</v>
      </c>
      <c r="D7043" s="13" t="s">
        <v>20</v>
      </c>
      <c r="E7043" s="13" t="s">
        <v>24</v>
      </c>
      <c r="F7043" s="15">
        <v>0</v>
      </c>
      <c r="G7043" s="15">
        <v>0</v>
      </c>
      <c r="H7043" s="15">
        <v>0</v>
      </c>
      <c r="I7043" s="15">
        <v>250</v>
      </c>
      <c r="J7043" s="15">
        <v>-250</v>
      </c>
      <c r="K7043" s="16">
        <v>0</v>
      </c>
      <c r="L7043" s="13" t="s">
        <v>20</v>
      </c>
    </row>
    <row r="7044" spans="1:12">
      <c r="A7044" s="13" t="s">
        <v>6939</v>
      </c>
      <c r="B7044" s="14">
        <v>45876</v>
      </c>
      <c r="C7044" s="13" t="s">
        <v>6940</v>
      </c>
      <c r="D7044" s="13" t="s">
        <v>15</v>
      </c>
      <c r="E7044" s="13" t="s">
        <v>18</v>
      </c>
      <c r="F7044" s="15">
        <v>0</v>
      </c>
      <c r="G7044" s="15">
        <v>36465</v>
      </c>
      <c r="H7044" s="15">
        <v>36465</v>
      </c>
      <c r="I7044" s="15">
        <v>29500</v>
      </c>
      <c r="J7044" s="15">
        <v>6965</v>
      </c>
      <c r="K7044" s="16">
        <v>0.19100507</v>
      </c>
      <c r="L7044" s="13" t="s">
        <v>93</v>
      </c>
    </row>
    <row r="7045" spans="1:12" ht="24">
      <c r="A7045" s="13" t="s">
        <v>5212</v>
      </c>
      <c r="B7045" s="14">
        <v>45876</v>
      </c>
      <c r="C7045" s="13" t="s">
        <v>143</v>
      </c>
      <c r="D7045" s="13" t="s">
        <v>15</v>
      </c>
      <c r="E7045" s="13" t="s">
        <v>18</v>
      </c>
      <c r="F7045" s="15">
        <v>0</v>
      </c>
      <c r="G7045" s="15">
        <v>0</v>
      </c>
      <c r="H7045" s="15">
        <v>0</v>
      </c>
      <c r="I7045" s="15">
        <v>-0.99</v>
      </c>
      <c r="J7045" s="15">
        <v>0.99</v>
      </c>
      <c r="K7045" s="16">
        <v>0</v>
      </c>
      <c r="L7045" s="13" t="s">
        <v>240</v>
      </c>
    </row>
    <row r="7046" spans="1:12" ht="24">
      <c r="A7046" s="13" t="s">
        <v>4813</v>
      </c>
      <c r="B7046" s="14">
        <v>45876</v>
      </c>
      <c r="C7046" s="13" t="s">
        <v>297</v>
      </c>
      <c r="D7046" s="13" t="s">
        <v>70</v>
      </c>
      <c r="E7046" s="13" t="s">
        <v>24</v>
      </c>
      <c r="F7046" s="15">
        <v>0</v>
      </c>
      <c r="G7046" s="15">
        <v>0</v>
      </c>
      <c r="H7046" s="15">
        <v>0</v>
      </c>
      <c r="I7046" s="15">
        <v>404.99</v>
      </c>
      <c r="J7046" s="15">
        <v>-404.99</v>
      </c>
      <c r="K7046" s="16">
        <v>0</v>
      </c>
      <c r="L7046" s="13" t="s">
        <v>239</v>
      </c>
    </row>
    <row r="7047" spans="1:12" ht="36">
      <c r="A7047" s="13" t="s">
        <v>4834</v>
      </c>
      <c r="B7047" s="14">
        <v>45876</v>
      </c>
      <c r="C7047" s="13" t="s">
        <v>2108</v>
      </c>
      <c r="D7047" s="13" t="s">
        <v>59</v>
      </c>
      <c r="E7047" s="13" t="s">
        <v>18</v>
      </c>
      <c r="F7047" s="15">
        <v>0</v>
      </c>
      <c r="G7047" s="15">
        <v>0</v>
      </c>
      <c r="H7047" s="15">
        <v>0</v>
      </c>
      <c r="I7047" s="15">
        <v>15.5</v>
      </c>
      <c r="J7047" s="15">
        <v>-15.5</v>
      </c>
      <c r="K7047" s="16">
        <v>0</v>
      </c>
      <c r="L7047" s="13" t="s">
        <v>4201</v>
      </c>
    </row>
    <row r="7048" spans="1:12" ht="24">
      <c r="A7048" s="13" t="s">
        <v>5611</v>
      </c>
      <c r="B7048" s="14">
        <v>45876</v>
      </c>
      <c r="C7048" s="13" t="s">
        <v>71</v>
      </c>
      <c r="D7048" s="13" t="s">
        <v>70</v>
      </c>
      <c r="E7048" s="13" t="s">
        <v>24</v>
      </c>
      <c r="F7048" s="15">
        <v>0</v>
      </c>
      <c r="G7048" s="15">
        <v>0</v>
      </c>
      <c r="H7048" s="15">
        <v>0</v>
      </c>
      <c r="I7048" s="15">
        <v>-1250.96</v>
      </c>
      <c r="J7048" s="15">
        <v>1250.96</v>
      </c>
      <c r="K7048" s="16">
        <v>0</v>
      </c>
      <c r="L7048" s="13" t="s">
        <v>70</v>
      </c>
    </row>
    <row r="7049" spans="1:12" ht="36">
      <c r="A7049" s="13" t="s">
        <v>5490</v>
      </c>
      <c r="B7049" s="14">
        <v>45876</v>
      </c>
      <c r="C7049" s="13" t="s">
        <v>5491</v>
      </c>
      <c r="D7049" s="13" t="s">
        <v>106</v>
      </c>
      <c r="E7049" s="13" t="s">
        <v>33</v>
      </c>
      <c r="F7049" s="15">
        <v>0</v>
      </c>
      <c r="G7049" s="15">
        <v>0</v>
      </c>
      <c r="H7049" s="15">
        <v>0</v>
      </c>
      <c r="I7049" s="15">
        <v>-1344</v>
      </c>
      <c r="J7049" s="15">
        <v>1344</v>
      </c>
      <c r="K7049" s="16">
        <v>0</v>
      </c>
      <c r="L7049" s="13" t="s">
        <v>573</v>
      </c>
    </row>
    <row r="7050" spans="1:12" ht="36">
      <c r="A7050" s="13" t="s">
        <v>5597</v>
      </c>
      <c r="B7050" s="14">
        <v>45876</v>
      </c>
      <c r="C7050" s="13" t="s">
        <v>5491</v>
      </c>
      <c r="D7050" s="13" t="s">
        <v>106</v>
      </c>
      <c r="E7050" s="13" t="s">
        <v>33</v>
      </c>
      <c r="F7050" s="15">
        <v>0</v>
      </c>
      <c r="G7050" s="15">
        <v>0</v>
      </c>
      <c r="H7050" s="15">
        <v>0</v>
      </c>
      <c r="I7050" s="15">
        <v>-149.01</v>
      </c>
      <c r="J7050" s="15">
        <v>149.01</v>
      </c>
      <c r="K7050" s="16">
        <v>0</v>
      </c>
      <c r="L7050" s="13" t="s">
        <v>573</v>
      </c>
    </row>
    <row r="7051" spans="1:12">
      <c r="A7051" s="13" t="s">
        <v>5217</v>
      </c>
      <c r="B7051" s="14">
        <v>45876</v>
      </c>
      <c r="C7051" s="13" t="s">
        <v>21</v>
      </c>
      <c r="D7051" s="13" t="s">
        <v>20</v>
      </c>
      <c r="E7051" s="13" t="s">
        <v>24</v>
      </c>
      <c r="F7051" s="15">
        <v>0</v>
      </c>
      <c r="G7051" s="15">
        <v>0</v>
      </c>
      <c r="H7051" s="15">
        <v>0</v>
      </c>
      <c r="I7051" s="15">
        <v>-50</v>
      </c>
      <c r="J7051" s="15">
        <v>50</v>
      </c>
      <c r="K7051" s="16">
        <v>0</v>
      </c>
      <c r="L7051" s="13" t="s">
        <v>20</v>
      </c>
    </row>
    <row r="7052" spans="1:12" ht="24">
      <c r="A7052" s="13" t="s">
        <v>5332</v>
      </c>
      <c r="B7052" s="14">
        <v>45876</v>
      </c>
      <c r="C7052" s="13" t="s">
        <v>21</v>
      </c>
      <c r="D7052" s="13" t="s">
        <v>20</v>
      </c>
      <c r="E7052" s="13" t="s">
        <v>24</v>
      </c>
      <c r="F7052" s="15">
        <v>0</v>
      </c>
      <c r="G7052" s="15">
        <v>0</v>
      </c>
      <c r="H7052" s="15">
        <v>0</v>
      </c>
      <c r="I7052" s="15">
        <v>-1515.8</v>
      </c>
      <c r="J7052" s="15">
        <v>1515.8</v>
      </c>
      <c r="K7052" s="16">
        <v>0</v>
      </c>
      <c r="L7052" s="13" t="s">
        <v>4071</v>
      </c>
    </row>
    <row r="7053" spans="1:12">
      <c r="A7053" s="13" t="s">
        <v>5506</v>
      </c>
      <c r="B7053" s="14">
        <v>45876</v>
      </c>
      <c r="C7053" s="13" t="s">
        <v>21</v>
      </c>
      <c r="D7053" s="13" t="s">
        <v>20</v>
      </c>
      <c r="E7053" s="13" t="s">
        <v>24</v>
      </c>
      <c r="F7053" s="15">
        <v>0</v>
      </c>
      <c r="G7053" s="15">
        <v>0</v>
      </c>
      <c r="H7053" s="15">
        <v>0</v>
      </c>
      <c r="I7053" s="15">
        <v>-1208.73</v>
      </c>
      <c r="J7053" s="15">
        <v>1208.73</v>
      </c>
      <c r="K7053" s="16">
        <v>0</v>
      </c>
      <c r="L7053" s="13" t="s">
        <v>20</v>
      </c>
    </row>
    <row r="7054" spans="1:12" ht="24">
      <c r="A7054" s="13" t="s">
        <v>5565</v>
      </c>
      <c r="B7054" s="14">
        <v>45876</v>
      </c>
      <c r="C7054" s="13" t="s">
        <v>2608</v>
      </c>
      <c r="D7054" s="13" t="s">
        <v>76</v>
      </c>
      <c r="E7054" s="13" t="s">
        <v>18</v>
      </c>
      <c r="F7054" s="15">
        <v>0</v>
      </c>
      <c r="G7054" s="15">
        <v>0</v>
      </c>
      <c r="H7054" s="15">
        <v>0</v>
      </c>
      <c r="I7054" s="15">
        <v>-135</v>
      </c>
      <c r="J7054" s="15">
        <v>135</v>
      </c>
      <c r="K7054" s="16">
        <v>0</v>
      </c>
      <c r="L7054" s="13" t="s">
        <v>581</v>
      </c>
    </row>
    <row r="7055" spans="1:12" ht="36">
      <c r="A7055" s="13" t="s">
        <v>6941</v>
      </c>
      <c r="B7055" s="14">
        <v>45876</v>
      </c>
      <c r="C7055" s="13" t="s">
        <v>157</v>
      </c>
      <c r="D7055" s="13" t="s">
        <v>30</v>
      </c>
      <c r="E7055" s="13" t="s">
        <v>33</v>
      </c>
      <c r="F7055" s="15">
        <v>2302.8200000000002</v>
      </c>
      <c r="G7055" s="15">
        <v>0</v>
      </c>
      <c r="H7055" s="15">
        <v>2302.8200000000002</v>
      </c>
      <c r="I7055" s="15">
        <v>1850.65</v>
      </c>
      <c r="J7055" s="15">
        <v>452.17</v>
      </c>
      <c r="K7055" s="16">
        <v>0.1963549</v>
      </c>
      <c r="L7055" s="13" t="s">
        <v>142</v>
      </c>
    </row>
    <row r="7056" spans="1:12" ht="24">
      <c r="A7056" s="13" t="s">
        <v>6826</v>
      </c>
      <c r="B7056" s="14">
        <v>45876</v>
      </c>
      <c r="C7056" s="13" t="s">
        <v>4831</v>
      </c>
      <c r="D7056" s="13" t="s">
        <v>59</v>
      </c>
      <c r="E7056" s="13" t="s">
        <v>18</v>
      </c>
      <c r="F7056" s="15">
        <v>922700.95</v>
      </c>
      <c r="G7056" s="15">
        <v>0</v>
      </c>
      <c r="H7056" s="15">
        <v>922700.95</v>
      </c>
      <c r="I7056" s="15">
        <v>807819.15</v>
      </c>
      <c r="J7056" s="15">
        <v>114881.8</v>
      </c>
      <c r="K7056" s="16">
        <v>0.12450600000000001</v>
      </c>
      <c r="L7056" s="13" t="s">
        <v>4201</v>
      </c>
    </row>
    <row r="7057" spans="1:12" ht="36">
      <c r="A7057" s="13" t="s">
        <v>6942</v>
      </c>
      <c r="B7057" s="14">
        <v>45876</v>
      </c>
      <c r="C7057" s="13" t="s">
        <v>3887</v>
      </c>
      <c r="D7057" s="13" t="s">
        <v>20</v>
      </c>
      <c r="E7057" s="13" t="s">
        <v>24</v>
      </c>
      <c r="F7057" s="15">
        <v>2421.8000000000002</v>
      </c>
      <c r="G7057" s="15">
        <v>0</v>
      </c>
      <c r="H7057" s="15">
        <v>2421.8000000000002</v>
      </c>
      <c r="I7057" s="15">
        <v>2609.16</v>
      </c>
      <c r="J7057" s="15">
        <v>-187.36</v>
      </c>
      <c r="K7057" s="16">
        <v>-7.7363940000000006E-2</v>
      </c>
      <c r="L7057" s="13" t="s">
        <v>20</v>
      </c>
    </row>
    <row r="7058" spans="1:12" ht="36">
      <c r="A7058" s="13" t="s">
        <v>6915</v>
      </c>
      <c r="B7058" s="14">
        <v>45876</v>
      </c>
      <c r="C7058" s="13" t="s">
        <v>152</v>
      </c>
      <c r="D7058" s="13" t="s">
        <v>113</v>
      </c>
      <c r="E7058" s="13" t="s">
        <v>24</v>
      </c>
      <c r="F7058" s="15">
        <v>0</v>
      </c>
      <c r="G7058" s="15">
        <v>0</v>
      </c>
      <c r="H7058" s="15">
        <v>0</v>
      </c>
      <c r="I7058" s="15">
        <v>-1321.32</v>
      </c>
      <c r="J7058" s="15">
        <v>1321.32</v>
      </c>
      <c r="K7058" s="16">
        <v>0</v>
      </c>
      <c r="L7058" s="13" t="s">
        <v>113</v>
      </c>
    </row>
    <row r="7059" spans="1:12" ht="24">
      <c r="A7059" s="13" t="s">
        <v>6943</v>
      </c>
      <c r="B7059" s="14">
        <v>45876</v>
      </c>
      <c r="C7059" s="13" t="s">
        <v>146</v>
      </c>
      <c r="D7059" s="13" t="s">
        <v>76</v>
      </c>
      <c r="E7059" s="13" t="s">
        <v>18</v>
      </c>
      <c r="F7059" s="15">
        <v>3567</v>
      </c>
      <c r="G7059" s="15">
        <v>0</v>
      </c>
      <c r="H7059" s="15">
        <v>3567</v>
      </c>
      <c r="I7059" s="15">
        <v>1937.06</v>
      </c>
      <c r="J7059" s="15">
        <v>1629.94</v>
      </c>
      <c r="K7059" s="16">
        <v>0.45694982000000001</v>
      </c>
      <c r="L7059" s="13" t="s">
        <v>1738</v>
      </c>
    </row>
    <row r="7060" spans="1:12" ht="36">
      <c r="A7060" s="13" t="s">
        <v>6944</v>
      </c>
      <c r="B7060" s="14">
        <v>45876</v>
      </c>
      <c r="C7060" s="13" t="s">
        <v>152</v>
      </c>
      <c r="D7060" s="13" t="s">
        <v>113</v>
      </c>
      <c r="E7060" s="13" t="s">
        <v>24</v>
      </c>
      <c r="F7060" s="15">
        <v>10877.36</v>
      </c>
      <c r="G7060" s="15">
        <v>0</v>
      </c>
      <c r="H7060" s="15">
        <v>10877.36</v>
      </c>
      <c r="I7060" s="15">
        <v>9245.7099999999991</v>
      </c>
      <c r="J7060" s="15">
        <v>1631.65</v>
      </c>
      <c r="K7060" s="16">
        <v>0.15000422999999999</v>
      </c>
      <c r="L7060" s="13" t="s">
        <v>113</v>
      </c>
    </row>
    <row r="7061" spans="1:12" ht="36">
      <c r="A7061" s="13" t="s">
        <v>6945</v>
      </c>
      <c r="B7061" s="14">
        <v>45876</v>
      </c>
      <c r="C7061" s="13" t="s">
        <v>152</v>
      </c>
      <c r="D7061" s="13" t="s">
        <v>113</v>
      </c>
      <c r="E7061" s="13" t="s">
        <v>24</v>
      </c>
      <c r="F7061" s="15">
        <v>24546.45</v>
      </c>
      <c r="G7061" s="15">
        <v>0</v>
      </c>
      <c r="H7061" s="15">
        <v>24546.45</v>
      </c>
      <c r="I7061" s="15">
        <v>20864.53</v>
      </c>
      <c r="J7061" s="15">
        <v>3681.92</v>
      </c>
      <c r="K7061" s="16">
        <v>0.14999805999999999</v>
      </c>
      <c r="L7061" s="13" t="s">
        <v>113</v>
      </c>
    </row>
    <row r="7062" spans="1:12" ht="24">
      <c r="A7062" s="13" t="s">
        <v>6946</v>
      </c>
      <c r="B7062" s="14">
        <v>45876</v>
      </c>
      <c r="C7062" s="13" t="s">
        <v>1035</v>
      </c>
      <c r="D7062" s="13" t="s">
        <v>106</v>
      </c>
      <c r="E7062" s="13" t="s">
        <v>33</v>
      </c>
      <c r="F7062" s="15">
        <v>3040</v>
      </c>
      <c r="G7062" s="15">
        <v>0</v>
      </c>
      <c r="H7062" s="15">
        <v>3040</v>
      </c>
      <c r="I7062" s="15">
        <v>2730.76</v>
      </c>
      <c r="J7062" s="15">
        <v>309.24</v>
      </c>
      <c r="K7062" s="16">
        <v>0.10172368</v>
      </c>
      <c r="L7062" s="13" t="s">
        <v>77</v>
      </c>
    </row>
    <row r="7063" spans="1:12" ht="24">
      <c r="A7063" s="13" t="s">
        <v>6845</v>
      </c>
      <c r="B7063" s="14">
        <v>45876</v>
      </c>
      <c r="C7063" s="13" t="s">
        <v>143</v>
      </c>
      <c r="D7063" s="13" t="s">
        <v>15</v>
      </c>
      <c r="E7063" s="13" t="s">
        <v>18</v>
      </c>
      <c r="F7063" s="15">
        <v>0</v>
      </c>
      <c r="G7063" s="15">
        <v>0</v>
      </c>
      <c r="H7063" s="15">
        <v>0</v>
      </c>
      <c r="I7063" s="15">
        <v>978.12</v>
      </c>
      <c r="J7063" s="15">
        <v>-978.12</v>
      </c>
      <c r="K7063" s="16">
        <v>0</v>
      </c>
      <c r="L7063" s="13" t="s">
        <v>240</v>
      </c>
    </row>
    <row r="7064" spans="1:12" ht="36">
      <c r="A7064" s="13" t="s">
        <v>6947</v>
      </c>
      <c r="B7064" s="14">
        <v>45876</v>
      </c>
      <c r="C7064" s="13" t="s">
        <v>89</v>
      </c>
      <c r="D7064" s="13" t="s">
        <v>39</v>
      </c>
      <c r="E7064" s="13" t="s">
        <v>33</v>
      </c>
      <c r="F7064" s="15">
        <v>5520.6</v>
      </c>
      <c r="G7064" s="15">
        <v>0</v>
      </c>
      <c r="H7064" s="15">
        <v>5520.6</v>
      </c>
      <c r="I7064" s="15">
        <v>4448.42</v>
      </c>
      <c r="J7064" s="15">
        <v>1072.18</v>
      </c>
      <c r="K7064" s="16">
        <v>0.19421440000000001</v>
      </c>
      <c r="L7064" s="13" t="s">
        <v>117</v>
      </c>
    </row>
    <row r="7065" spans="1:12" ht="36">
      <c r="A7065" s="13" t="s">
        <v>6948</v>
      </c>
      <c r="B7065" s="14">
        <v>45876</v>
      </c>
      <c r="C7065" s="13" t="s">
        <v>152</v>
      </c>
      <c r="D7065" s="13" t="s">
        <v>113</v>
      </c>
      <c r="E7065" s="13" t="s">
        <v>24</v>
      </c>
      <c r="F7065" s="15">
        <v>628.94000000000005</v>
      </c>
      <c r="G7065" s="15">
        <v>0</v>
      </c>
      <c r="H7065" s="15">
        <v>628.94000000000005</v>
      </c>
      <c r="I7065" s="15">
        <v>534.6</v>
      </c>
      <c r="J7065" s="15">
        <v>94.34</v>
      </c>
      <c r="K7065" s="16">
        <v>0.14999841</v>
      </c>
      <c r="L7065" s="13" t="s">
        <v>113</v>
      </c>
    </row>
    <row r="7066" spans="1:12" ht="36">
      <c r="A7066" s="13" t="s">
        <v>5456</v>
      </c>
      <c r="B7066" s="14">
        <v>45877</v>
      </c>
      <c r="C7066" s="13" t="s">
        <v>4044</v>
      </c>
      <c r="D7066" s="13" t="s">
        <v>59</v>
      </c>
      <c r="E7066" s="13" t="s">
        <v>18</v>
      </c>
      <c r="F7066" s="15">
        <v>0</v>
      </c>
      <c r="G7066" s="15">
        <v>0</v>
      </c>
      <c r="H7066" s="15">
        <v>0</v>
      </c>
      <c r="I7066" s="15">
        <v>-365.38</v>
      </c>
      <c r="J7066" s="15">
        <v>365.38</v>
      </c>
      <c r="K7066" s="16">
        <v>0</v>
      </c>
      <c r="L7066" s="13" t="s">
        <v>181</v>
      </c>
    </row>
    <row r="7067" spans="1:12" ht="36">
      <c r="A7067" s="13" t="s">
        <v>4106</v>
      </c>
      <c r="B7067" s="14">
        <v>45877</v>
      </c>
      <c r="C7067" s="13" t="s">
        <v>4107</v>
      </c>
      <c r="D7067" s="13" t="s">
        <v>30</v>
      </c>
      <c r="E7067" s="13" t="s">
        <v>33</v>
      </c>
      <c r="F7067" s="15">
        <v>0</v>
      </c>
      <c r="G7067" s="15">
        <v>0</v>
      </c>
      <c r="H7067" s="15">
        <v>0</v>
      </c>
      <c r="I7067" s="15">
        <v>-1.78</v>
      </c>
      <c r="J7067" s="15">
        <v>1.78</v>
      </c>
      <c r="K7067" s="16">
        <v>0</v>
      </c>
      <c r="L7067" s="13" t="s">
        <v>77</v>
      </c>
    </row>
    <row r="7068" spans="1:12" ht="36">
      <c r="A7068" s="13" t="s">
        <v>3437</v>
      </c>
      <c r="B7068" s="14">
        <v>45877</v>
      </c>
      <c r="C7068" s="13" t="s">
        <v>152</v>
      </c>
      <c r="D7068" s="13" t="s">
        <v>113</v>
      </c>
      <c r="E7068" s="13" t="s">
        <v>24</v>
      </c>
      <c r="F7068" s="15">
        <v>0</v>
      </c>
      <c r="G7068" s="15">
        <v>0</v>
      </c>
      <c r="H7068" s="15">
        <v>0</v>
      </c>
      <c r="I7068" s="15">
        <v>-16.82</v>
      </c>
      <c r="J7068" s="15">
        <v>16.82</v>
      </c>
      <c r="K7068" s="16">
        <v>0</v>
      </c>
      <c r="L7068" s="13" t="s">
        <v>113</v>
      </c>
    </row>
    <row r="7069" spans="1:12" ht="36">
      <c r="A7069" s="13" t="s">
        <v>3522</v>
      </c>
      <c r="B7069" s="14">
        <v>45877</v>
      </c>
      <c r="C7069" s="13" t="s">
        <v>3887</v>
      </c>
      <c r="D7069" s="13" t="s">
        <v>20</v>
      </c>
      <c r="E7069" s="13" t="s">
        <v>24</v>
      </c>
      <c r="F7069" s="15">
        <v>0</v>
      </c>
      <c r="G7069" s="15">
        <v>0</v>
      </c>
      <c r="H7069" s="15">
        <v>0</v>
      </c>
      <c r="I7069" s="15">
        <v>-45.55</v>
      </c>
      <c r="J7069" s="15">
        <v>45.55</v>
      </c>
      <c r="K7069" s="16">
        <v>0</v>
      </c>
      <c r="L7069" s="13" t="s">
        <v>20</v>
      </c>
    </row>
    <row r="7070" spans="1:12" ht="36">
      <c r="A7070" s="13" t="s">
        <v>3527</v>
      </c>
      <c r="B7070" s="14">
        <v>45877</v>
      </c>
      <c r="C7070" s="13" t="s">
        <v>3887</v>
      </c>
      <c r="D7070" s="13" t="s">
        <v>20</v>
      </c>
      <c r="E7070" s="13" t="s">
        <v>24</v>
      </c>
      <c r="F7070" s="15">
        <v>0</v>
      </c>
      <c r="G7070" s="15">
        <v>0</v>
      </c>
      <c r="H7070" s="15">
        <v>0</v>
      </c>
      <c r="I7070" s="15">
        <v>-67.55</v>
      </c>
      <c r="J7070" s="15">
        <v>67.55</v>
      </c>
      <c r="K7070" s="16">
        <v>0</v>
      </c>
      <c r="L7070" s="13" t="s">
        <v>20</v>
      </c>
    </row>
    <row r="7071" spans="1:12" ht="36">
      <c r="A7071" s="13" t="s">
        <v>4872</v>
      </c>
      <c r="B7071" s="14">
        <v>45877</v>
      </c>
      <c r="C7071" s="13" t="s">
        <v>121</v>
      </c>
      <c r="D7071" s="13" t="s">
        <v>120</v>
      </c>
      <c r="E7071" s="13" t="s">
        <v>24</v>
      </c>
      <c r="F7071" s="15">
        <v>0</v>
      </c>
      <c r="G7071" s="15">
        <v>0</v>
      </c>
      <c r="H7071" s="15">
        <v>0</v>
      </c>
      <c r="I7071" s="15">
        <v>-0.01</v>
      </c>
      <c r="J7071" s="15">
        <v>0.01</v>
      </c>
      <c r="K7071" s="16">
        <v>0</v>
      </c>
      <c r="L7071" s="13" t="s">
        <v>2753</v>
      </c>
    </row>
    <row r="7072" spans="1:12">
      <c r="A7072" s="13" t="s">
        <v>6922</v>
      </c>
      <c r="B7072" s="14">
        <v>45877</v>
      </c>
      <c r="C7072" s="13" t="s">
        <v>2725</v>
      </c>
      <c r="D7072" s="13" t="s">
        <v>45</v>
      </c>
      <c r="E7072" s="13" t="s">
        <v>24</v>
      </c>
      <c r="F7072" s="15">
        <v>0</v>
      </c>
      <c r="G7072" s="15">
        <v>0</v>
      </c>
      <c r="H7072" s="15">
        <v>0</v>
      </c>
      <c r="I7072" s="15">
        <v>0.34</v>
      </c>
      <c r="J7072" s="15">
        <v>-0.34</v>
      </c>
      <c r="K7072" s="16">
        <v>0</v>
      </c>
      <c r="L7072" s="13" t="s">
        <v>241</v>
      </c>
    </row>
    <row r="7073" spans="1:12" ht="36">
      <c r="A7073" s="13" t="s">
        <v>4962</v>
      </c>
      <c r="B7073" s="14">
        <v>45877</v>
      </c>
      <c r="C7073" s="13" t="s">
        <v>3887</v>
      </c>
      <c r="D7073" s="13" t="s">
        <v>20</v>
      </c>
      <c r="E7073" s="13" t="s">
        <v>24</v>
      </c>
      <c r="F7073" s="15">
        <v>0</v>
      </c>
      <c r="G7073" s="15">
        <v>0</v>
      </c>
      <c r="H7073" s="15">
        <v>0</v>
      </c>
      <c r="I7073" s="15">
        <v>-41.98</v>
      </c>
      <c r="J7073" s="15">
        <v>41.98</v>
      </c>
      <c r="K7073" s="16">
        <v>0</v>
      </c>
      <c r="L7073" s="13" t="s">
        <v>20</v>
      </c>
    </row>
    <row r="7074" spans="1:12" ht="36">
      <c r="A7074" s="13" t="s">
        <v>4882</v>
      </c>
      <c r="B7074" s="14">
        <v>45877</v>
      </c>
      <c r="C7074" s="13" t="s">
        <v>3887</v>
      </c>
      <c r="D7074" s="13" t="s">
        <v>20</v>
      </c>
      <c r="E7074" s="13" t="s">
        <v>24</v>
      </c>
      <c r="F7074" s="15">
        <v>0</v>
      </c>
      <c r="G7074" s="15">
        <v>0</v>
      </c>
      <c r="H7074" s="15">
        <v>0</v>
      </c>
      <c r="I7074" s="15">
        <v>-28.46</v>
      </c>
      <c r="J7074" s="15">
        <v>28.46</v>
      </c>
      <c r="K7074" s="16">
        <v>0</v>
      </c>
      <c r="L7074" s="13" t="s">
        <v>20</v>
      </c>
    </row>
    <row r="7075" spans="1:12" ht="36">
      <c r="A7075" s="13" t="s">
        <v>4918</v>
      </c>
      <c r="B7075" s="14">
        <v>45877</v>
      </c>
      <c r="C7075" s="13" t="s">
        <v>3887</v>
      </c>
      <c r="D7075" s="13" t="s">
        <v>20</v>
      </c>
      <c r="E7075" s="13" t="s">
        <v>24</v>
      </c>
      <c r="F7075" s="15">
        <v>0</v>
      </c>
      <c r="G7075" s="15">
        <v>0</v>
      </c>
      <c r="H7075" s="15">
        <v>0</v>
      </c>
      <c r="I7075" s="15">
        <v>-29.95</v>
      </c>
      <c r="J7075" s="15">
        <v>29.95</v>
      </c>
      <c r="K7075" s="16">
        <v>0</v>
      </c>
      <c r="L7075" s="13" t="s">
        <v>20</v>
      </c>
    </row>
    <row r="7076" spans="1:12" ht="36">
      <c r="A7076" s="13" t="s">
        <v>4880</v>
      </c>
      <c r="B7076" s="14">
        <v>45877</v>
      </c>
      <c r="C7076" s="13" t="s">
        <v>3887</v>
      </c>
      <c r="D7076" s="13" t="s">
        <v>20</v>
      </c>
      <c r="E7076" s="13" t="s">
        <v>24</v>
      </c>
      <c r="F7076" s="15">
        <v>0</v>
      </c>
      <c r="G7076" s="15">
        <v>0</v>
      </c>
      <c r="H7076" s="15">
        <v>0</v>
      </c>
      <c r="I7076" s="15">
        <v>-25.73</v>
      </c>
      <c r="J7076" s="15">
        <v>25.73</v>
      </c>
      <c r="K7076" s="16">
        <v>0</v>
      </c>
      <c r="L7076" s="13" t="s">
        <v>20</v>
      </c>
    </row>
    <row r="7077" spans="1:12" ht="36">
      <c r="A7077" s="13" t="s">
        <v>4883</v>
      </c>
      <c r="B7077" s="14">
        <v>45877</v>
      </c>
      <c r="C7077" s="13" t="s">
        <v>3887</v>
      </c>
      <c r="D7077" s="13" t="s">
        <v>20</v>
      </c>
      <c r="E7077" s="13" t="s">
        <v>24</v>
      </c>
      <c r="F7077" s="15">
        <v>0</v>
      </c>
      <c r="G7077" s="15">
        <v>0</v>
      </c>
      <c r="H7077" s="15">
        <v>0</v>
      </c>
      <c r="I7077" s="15">
        <v>-44.71</v>
      </c>
      <c r="J7077" s="15">
        <v>44.71</v>
      </c>
      <c r="K7077" s="16">
        <v>0</v>
      </c>
      <c r="L7077" s="13" t="s">
        <v>20</v>
      </c>
    </row>
    <row r="7078" spans="1:12" ht="36">
      <c r="A7078" s="13" t="s">
        <v>4899</v>
      </c>
      <c r="B7078" s="14">
        <v>45877</v>
      </c>
      <c r="C7078" s="13" t="s">
        <v>3887</v>
      </c>
      <c r="D7078" s="13" t="s">
        <v>20</v>
      </c>
      <c r="E7078" s="13" t="s">
        <v>24</v>
      </c>
      <c r="F7078" s="15">
        <v>0</v>
      </c>
      <c r="G7078" s="15">
        <v>0</v>
      </c>
      <c r="H7078" s="15">
        <v>0</v>
      </c>
      <c r="I7078" s="15">
        <v>-39.21</v>
      </c>
      <c r="J7078" s="15">
        <v>39.21</v>
      </c>
      <c r="K7078" s="16">
        <v>0</v>
      </c>
      <c r="L7078" s="13" t="s">
        <v>20</v>
      </c>
    </row>
    <row r="7079" spans="1:12" ht="36">
      <c r="A7079" s="13" t="s">
        <v>4892</v>
      </c>
      <c r="B7079" s="14">
        <v>45877</v>
      </c>
      <c r="C7079" s="13" t="s">
        <v>3887</v>
      </c>
      <c r="D7079" s="13" t="s">
        <v>20</v>
      </c>
      <c r="E7079" s="13" t="s">
        <v>24</v>
      </c>
      <c r="F7079" s="15">
        <v>0</v>
      </c>
      <c r="G7079" s="15">
        <v>0</v>
      </c>
      <c r="H7079" s="15">
        <v>0</v>
      </c>
      <c r="I7079" s="15">
        <v>-14.86</v>
      </c>
      <c r="J7079" s="15">
        <v>14.86</v>
      </c>
      <c r="K7079" s="16">
        <v>0</v>
      </c>
      <c r="L7079" s="13" t="s">
        <v>20</v>
      </c>
    </row>
    <row r="7080" spans="1:12" ht="36">
      <c r="A7080" s="13" t="s">
        <v>4912</v>
      </c>
      <c r="B7080" s="14">
        <v>45877</v>
      </c>
      <c r="C7080" s="13" t="s">
        <v>3887</v>
      </c>
      <c r="D7080" s="13" t="s">
        <v>20</v>
      </c>
      <c r="E7080" s="13" t="s">
        <v>24</v>
      </c>
      <c r="F7080" s="15">
        <v>0</v>
      </c>
      <c r="G7080" s="15">
        <v>0</v>
      </c>
      <c r="H7080" s="15">
        <v>0</v>
      </c>
      <c r="I7080" s="15">
        <v>-28.46</v>
      </c>
      <c r="J7080" s="15">
        <v>28.46</v>
      </c>
      <c r="K7080" s="16">
        <v>0</v>
      </c>
      <c r="L7080" s="13" t="s">
        <v>20</v>
      </c>
    </row>
    <row r="7081" spans="1:12" ht="36">
      <c r="A7081" s="13" t="s">
        <v>4925</v>
      </c>
      <c r="B7081" s="14">
        <v>45877</v>
      </c>
      <c r="C7081" s="13" t="s">
        <v>3887</v>
      </c>
      <c r="D7081" s="13" t="s">
        <v>20</v>
      </c>
      <c r="E7081" s="13" t="s">
        <v>24</v>
      </c>
      <c r="F7081" s="15">
        <v>0</v>
      </c>
      <c r="G7081" s="15">
        <v>0</v>
      </c>
      <c r="H7081" s="15">
        <v>0</v>
      </c>
      <c r="I7081" s="15">
        <v>-28.46</v>
      </c>
      <c r="J7081" s="15">
        <v>28.46</v>
      </c>
      <c r="K7081" s="16">
        <v>0</v>
      </c>
      <c r="L7081" s="13" t="s">
        <v>20</v>
      </c>
    </row>
    <row r="7082" spans="1:12" ht="36">
      <c r="A7082" s="13" t="s">
        <v>4929</v>
      </c>
      <c r="B7082" s="14">
        <v>45877</v>
      </c>
      <c r="C7082" s="13" t="s">
        <v>3887</v>
      </c>
      <c r="D7082" s="13" t="s">
        <v>20</v>
      </c>
      <c r="E7082" s="13" t="s">
        <v>24</v>
      </c>
      <c r="F7082" s="15">
        <v>0</v>
      </c>
      <c r="G7082" s="15">
        <v>0</v>
      </c>
      <c r="H7082" s="15">
        <v>0</v>
      </c>
      <c r="I7082" s="15">
        <v>-28.46</v>
      </c>
      <c r="J7082" s="15">
        <v>28.46</v>
      </c>
      <c r="K7082" s="16">
        <v>0</v>
      </c>
      <c r="L7082" s="13" t="s">
        <v>20</v>
      </c>
    </row>
    <row r="7083" spans="1:12" ht="36">
      <c r="A7083" s="13" t="s">
        <v>4932</v>
      </c>
      <c r="B7083" s="14">
        <v>45877</v>
      </c>
      <c r="C7083" s="13" t="s">
        <v>3887</v>
      </c>
      <c r="D7083" s="13" t="s">
        <v>20</v>
      </c>
      <c r="E7083" s="13" t="s">
        <v>24</v>
      </c>
      <c r="F7083" s="15">
        <v>0</v>
      </c>
      <c r="G7083" s="15">
        <v>0</v>
      </c>
      <c r="H7083" s="15">
        <v>0</v>
      </c>
      <c r="I7083" s="15">
        <v>-28.46</v>
      </c>
      <c r="J7083" s="15">
        <v>28.46</v>
      </c>
      <c r="K7083" s="16">
        <v>0</v>
      </c>
      <c r="L7083" s="13" t="s">
        <v>20</v>
      </c>
    </row>
    <row r="7084" spans="1:12" ht="36">
      <c r="A7084" s="13" t="s">
        <v>4937</v>
      </c>
      <c r="B7084" s="14">
        <v>45877</v>
      </c>
      <c r="C7084" s="13" t="s">
        <v>3887</v>
      </c>
      <c r="D7084" s="13" t="s">
        <v>20</v>
      </c>
      <c r="E7084" s="13" t="s">
        <v>24</v>
      </c>
      <c r="F7084" s="15">
        <v>0</v>
      </c>
      <c r="G7084" s="15">
        <v>0</v>
      </c>
      <c r="H7084" s="15">
        <v>0</v>
      </c>
      <c r="I7084" s="15">
        <v>-25.73</v>
      </c>
      <c r="J7084" s="15">
        <v>25.73</v>
      </c>
      <c r="K7084" s="16">
        <v>0</v>
      </c>
      <c r="L7084" s="13" t="s">
        <v>20</v>
      </c>
    </row>
    <row r="7085" spans="1:12" ht="36">
      <c r="A7085" s="13" t="s">
        <v>4956</v>
      </c>
      <c r="B7085" s="14">
        <v>45877</v>
      </c>
      <c r="C7085" s="13" t="s">
        <v>3887</v>
      </c>
      <c r="D7085" s="13" t="s">
        <v>20</v>
      </c>
      <c r="E7085" s="13" t="s">
        <v>24</v>
      </c>
      <c r="F7085" s="15">
        <v>0</v>
      </c>
      <c r="G7085" s="15">
        <v>0</v>
      </c>
      <c r="H7085" s="15">
        <v>0</v>
      </c>
      <c r="I7085" s="15">
        <v>-43.32</v>
      </c>
      <c r="J7085" s="15">
        <v>43.32</v>
      </c>
      <c r="K7085" s="16">
        <v>0</v>
      </c>
      <c r="L7085" s="13" t="s">
        <v>20</v>
      </c>
    </row>
    <row r="7086" spans="1:12" ht="36">
      <c r="A7086" s="13" t="s">
        <v>4993</v>
      </c>
      <c r="B7086" s="14">
        <v>45877</v>
      </c>
      <c r="C7086" s="13" t="s">
        <v>3887</v>
      </c>
      <c r="D7086" s="13" t="s">
        <v>20</v>
      </c>
      <c r="E7086" s="13" t="s">
        <v>24</v>
      </c>
      <c r="F7086" s="15">
        <v>0</v>
      </c>
      <c r="G7086" s="15">
        <v>0</v>
      </c>
      <c r="H7086" s="15">
        <v>0</v>
      </c>
      <c r="I7086" s="15">
        <v>-25.73</v>
      </c>
      <c r="J7086" s="15">
        <v>25.73</v>
      </c>
      <c r="K7086" s="16">
        <v>0</v>
      </c>
      <c r="L7086" s="13" t="s">
        <v>20</v>
      </c>
    </row>
    <row r="7087" spans="1:12" ht="36">
      <c r="A7087" s="13" t="s">
        <v>4957</v>
      </c>
      <c r="B7087" s="14">
        <v>45877</v>
      </c>
      <c r="C7087" s="13" t="s">
        <v>3887</v>
      </c>
      <c r="D7087" s="13" t="s">
        <v>20</v>
      </c>
      <c r="E7087" s="13" t="s">
        <v>24</v>
      </c>
      <c r="F7087" s="15">
        <v>0</v>
      </c>
      <c r="G7087" s="15">
        <v>0</v>
      </c>
      <c r="H7087" s="15">
        <v>0</v>
      </c>
      <c r="I7087" s="15">
        <v>-25.73</v>
      </c>
      <c r="J7087" s="15">
        <v>25.73</v>
      </c>
      <c r="K7087" s="16">
        <v>0</v>
      </c>
      <c r="L7087" s="13" t="s">
        <v>20</v>
      </c>
    </row>
    <row r="7088" spans="1:12" ht="36">
      <c r="A7088" s="13" t="s">
        <v>4994</v>
      </c>
      <c r="B7088" s="14">
        <v>45877</v>
      </c>
      <c r="C7088" s="13" t="s">
        <v>3887</v>
      </c>
      <c r="D7088" s="13" t="s">
        <v>20</v>
      </c>
      <c r="E7088" s="13" t="s">
        <v>24</v>
      </c>
      <c r="F7088" s="15">
        <v>0</v>
      </c>
      <c r="G7088" s="15">
        <v>0</v>
      </c>
      <c r="H7088" s="15">
        <v>0</v>
      </c>
      <c r="I7088" s="15">
        <v>-28.46</v>
      </c>
      <c r="J7088" s="15">
        <v>28.46</v>
      </c>
      <c r="K7088" s="16">
        <v>0</v>
      </c>
      <c r="L7088" s="13" t="s">
        <v>20</v>
      </c>
    </row>
    <row r="7089" spans="1:12" ht="36">
      <c r="A7089" s="13" t="s">
        <v>4967</v>
      </c>
      <c r="B7089" s="14">
        <v>45877</v>
      </c>
      <c r="C7089" s="13" t="s">
        <v>3887</v>
      </c>
      <c r="D7089" s="13" t="s">
        <v>20</v>
      </c>
      <c r="E7089" s="13" t="s">
        <v>24</v>
      </c>
      <c r="F7089" s="15">
        <v>0</v>
      </c>
      <c r="G7089" s="15">
        <v>0</v>
      </c>
      <c r="H7089" s="15">
        <v>0</v>
      </c>
      <c r="I7089" s="15">
        <v>-14.86</v>
      </c>
      <c r="J7089" s="15">
        <v>14.86</v>
      </c>
      <c r="K7089" s="16">
        <v>0</v>
      </c>
      <c r="L7089" s="13" t="s">
        <v>20</v>
      </c>
    </row>
    <row r="7090" spans="1:12" ht="36">
      <c r="A7090" s="13" t="s">
        <v>4963</v>
      </c>
      <c r="B7090" s="14">
        <v>45877</v>
      </c>
      <c r="C7090" s="13" t="s">
        <v>3887</v>
      </c>
      <c r="D7090" s="13" t="s">
        <v>20</v>
      </c>
      <c r="E7090" s="13" t="s">
        <v>24</v>
      </c>
      <c r="F7090" s="15">
        <v>0</v>
      </c>
      <c r="G7090" s="15">
        <v>0</v>
      </c>
      <c r="H7090" s="15">
        <v>0</v>
      </c>
      <c r="I7090" s="15">
        <v>-28.46</v>
      </c>
      <c r="J7090" s="15">
        <v>28.46</v>
      </c>
      <c r="K7090" s="16">
        <v>0</v>
      </c>
      <c r="L7090" s="13" t="s">
        <v>20</v>
      </c>
    </row>
    <row r="7091" spans="1:12" ht="36">
      <c r="A7091" s="13" t="s">
        <v>4998</v>
      </c>
      <c r="B7091" s="14">
        <v>45877</v>
      </c>
      <c r="C7091" s="13" t="s">
        <v>3887</v>
      </c>
      <c r="D7091" s="13" t="s">
        <v>20</v>
      </c>
      <c r="E7091" s="13" t="s">
        <v>24</v>
      </c>
      <c r="F7091" s="15">
        <v>0</v>
      </c>
      <c r="G7091" s="15">
        <v>0</v>
      </c>
      <c r="H7091" s="15">
        <v>0</v>
      </c>
      <c r="I7091" s="15">
        <v>-39.21</v>
      </c>
      <c r="J7091" s="15">
        <v>39.21</v>
      </c>
      <c r="K7091" s="16">
        <v>0</v>
      </c>
      <c r="L7091" s="13" t="s">
        <v>20</v>
      </c>
    </row>
    <row r="7092" spans="1:12" ht="36">
      <c r="A7092" s="13" t="s">
        <v>4982</v>
      </c>
      <c r="B7092" s="14">
        <v>45877</v>
      </c>
      <c r="C7092" s="13" t="s">
        <v>3887</v>
      </c>
      <c r="D7092" s="13" t="s">
        <v>20</v>
      </c>
      <c r="E7092" s="13" t="s">
        <v>24</v>
      </c>
      <c r="F7092" s="15">
        <v>0</v>
      </c>
      <c r="G7092" s="15">
        <v>0</v>
      </c>
      <c r="H7092" s="15">
        <v>0</v>
      </c>
      <c r="I7092" s="15">
        <v>-25.73</v>
      </c>
      <c r="J7092" s="15">
        <v>25.73</v>
      </c>
      <c r="K7092" s="16">
        <v>0</v>
      </c>
      <c r="L7092" s="13" t="s">
        <v>20</v>
      </c>
    </row>
    <row r="7093" spans="1:12" ht="36">
      <c r="A7093" s="13" t="s">
        <v>6949</v>
      </c>
      <c r="B7093" s="14">
        <v>45877</v>
      </c>
      <c r="C7093" s="13" t="s">
        <v>6950</v>
      </c>
      <c r="D7093" s="13" t="s">
        <v>106</v>
      </c>
      <c r="E7093" s="13" t="s">
        <v>33</v>
      </c>
      <c r="F7093" s="15">
        <v>1040</v>
      </c>
      <c r="G7093" s="15">
        <v>0</v>
      </c>
      <c r="H7093" s="15">
        <v>1040</v>
      </c>
      <c r="I7093" s="15">
        <v>768.6</v>
      </c>
      <c r="J7093" s="15">
        <v>271.39999999999998</v>
      </c>
      <c r="K7093" s="16">
        <v>0.26096153999999999</v>
      </c>
      <c r="L7093" s="13" t="s">
        <v>117</v>
      </c>
    </row>
    <row r="7094" spans="1:12" ht="36">
      <c r="A7094" s="13" t="s">
        <v>4990</v>
      </c>
      <c r="B7094" s="14">
        <v>45877</v>
      </c>
      <c r="C7094" s="13" t="s">
        <v>3887</v>
      </c>
      <c r="D7094" s="13" t="s">
        <v>20</v>
      </c>
      <c r="E7094" s="13" t="s">
        <v>24</v>
      </c>
      <c r="F7094" s="15">
        <v>0</v>
      </c>
      <c r="G7094" s="15">
        <v>0</v>
      </c>
      <c r="H7094" s="15">
        <v>0</v>
      </c>
      <c r="I7094" s="15">
        <v>-44.71</v>
      </c>
      <c r="J7094" s="15">
        <v>44.71</v>
      </c>
      <c r="K7094" s="16">
        <v>0</v>
      </c>
      <c r="L7094" s="13" t="s">
        <v>20</v>
      </c>
    </row>
    <row r="7095" spans="1:12" ht="36">
      <c r="A7095" s="13" t="s">
        <v>4999</v>
      </c>
      <c r="B7095" s="14">
        <v>45877</v>
      </c>
      <c r="C7095" s="13" t="s">
        <v>3887</v>
      </c>
      <c r="D7095" s="13" t="s">
        <v>20</v>
      </c>
      <c r="E7095" s="13" t="s">
        <v>24</v>
      </c>
      <c r="F7095" s="15">
        <v>0</v>
      </c>
      <c r="G7095" s="15">
        <v>0</v>
      </c>
      <c r="H7095" s="15">
        <v>0</v>
      </c>
      <c r="I7095" s="15">
        <v>-25.73</v>
      </c>
      <c r="J7095" s="15">
        <v>25.73</v>
      </c>
      <c r="K7095" s="16">
        <v>0</v>
      </c>
      <c r="L7095" s="13" t="s">
        <v>20</v>
      </c>
    </row>
    <row r="7096" spans="1:12" ht="36">
      <c r="A7096" s="13" t="s">
        <v>5000</v>
      </c>
      <c r="B7096" s="14">
        <v>45877</v>
      </c>
      <c r="C7096" s="13" t="s">
        <v>3887</v>
      </c>
      <c r="D7096" s="13" t="s">
        <v>20</v>
      </c>
      <c r="E7096" s="13" t="s">
        <v>24</v>
      </c>
      <c r="F7096" s="15">
        <v>0</v>
      </c>
      <c r="G7096" s="15">
        <v>0</v>
      </c>
      <c r="H7096" s="15">
        <v>0</v>
      </c>
      <c r="I7096" s="15">
        <v>-25.73</v>
      </c>
      <c r="J7096" s="15">
        <v>25.73</v>
      </c>
      <c r="K7096" s="16">
        <v>0</v>
      </c>
      <c r="L7096" s="13" t="s">
        <v>20</v>
      </c>
    </row>
    <row r="7097" spans="1:12" ht="36">
      <c r="A7097" s="13" t="s">
        <v>5001</v>
      </c>
      <c r="B7097" s="14">
        <v>45877</v>
      </c>
      <c r="C7097" s="13" t="s">
        <v>3887</v>
      </c>
      <c r="D7097" s="13" t="s">
        <v>20</v>
      </c>
      <c r="E7097" s="13" t="s">
        <v>24</v>
      </c>
      <c r="F7097" s="15">
        <v>0</v>
      </c>
      <c r="G7097" s="15">
        <v>0</v>
      </c>
      <c r="H7097" s="15">
        <v>0</v>
      </c>
      <c r="I7097" s="15">
        <v>-25.73</v>
      </c>
      <c r="J7097" s="15">
        <v>25.73</v>
      </c>
      <c r="K7097" s="16">
        <v>0</v>
      </c>
      <c r="L7097" s="13" t="s">
        <v>20</v>
      </c>
    </row>
    <row r="7098" spans="1:12" ht="36">
      <c r="A7098" s="13" t="s">
        <v>4987</v>
      </c>
      <c r="B7098" s="14">
        <v>45877</v>
      </c>
      <c r="C7098" s="13" t="s">
        <v>3887</v>
      </c>
      <c r="D7098" s="13" t="s">
        <v>20</v>
      </c>
      <c r="E7098" s="13" t="s">
        <v>24</v>
      </c>
      <c r="F7098" s="15">
        <v>0</v>
      </c>
      <c r="G7098" s="15">
        <v>0</v>
      </c>
      <c r="H7098" s="15">
        <v>0</v>
      </c>
      <c r="I7098" s="15">
        <v>-41.94</v>
      </c>
      <c r="J7098" s="15">
        <v>41.94</v>
      </c>
      <c r="K7098" s="16">
        <v>0</v>
      </c>
      <c r="L7098" s="13" t="s">
        <v>20</v>
      </c>
    </row>
    <row r="7099" spans="1:12" ht="36">
      <c r="A7099" s="13" t="s">
        <v>5002</v>
      </c>
      <c r="B7099" s="14">
        <v>45877</v>
      </c>
      <c r="C7099" s="13" t="s">
        <v>3887</v>
      </c>
      <c r="D7099" s="13" t="s">
        <v>20</v>
      </c>
      <c r="E7099" s="13" t="s">
        <v>24</v>
      </c>
      <c r="F7099" s="15">
        <v>0</v>
      </c>
      <c r="G7099" s="15">
        <v>0</v>
      </c>
      <c r="H7099" s="15">
        <v>0</v>
      </c>
      <c r="I7099" s="15">
        <v>-41.98</v>
      </c>
      <c r="J7099" s="15">
        <v>41.98</v>
      </c>
      <c r="K7099" s="16">
        <v>0</v>
      </c>
      <c r="L7099" s="13" t="s">
        <v>20</v>
      </c>
    </row>
    <row r="7100" spans="1:12" ht="36">
      <c r="A7100" s="13" t="s">
        <v>5013</v>
      </c>
      <c r="B7100" s="14">
        <v>45877</v>
      </c>
      <c r="C7100" s="13" t="s">
        <v>3887</v>
      </c>
      <c r="D7100" s="13" t="s">
        <v>20</v>
      </c>
      <c r="E7100" s="13" t="s">
        <v>24</v>
      </c>
      <c r="F7100" s="15">
        <v>0</v>
      </c>
      <c r="G7100" s="15">
        <v>0</v>
      </c>
      <c r="H7100" s="15">
        <v>0</v>
      </c>
      <c r="I7100" s="15">
        <v>-25.73</v>
      </c>
      <c r="J7100" s="15">
        <v>25.73</v>
      </c>
      <c r="K7100" s="16">
        <v>0</v>
      </c>
      <c r="L7100" s="13" t="s">
        <v>20</v>
      </c>
    </row>
    <row r="7101" spans="1:12" ht="36">
      <c r="A7101" s="13" t="s">
        <v>5025</v>
      </c>
      <c r="B7101" s="14">
        <v>45877</v>
      </c>
      <c r="C7101" s="13" t="s">
        <v>3887</v>
      </c>
      <c r="D7101" s="13" t="s">
        <v>20</v>
      </c>
      <c r="E7101" s="13" t="s">
        <v>24</v>
      </c>
      <c r="F7101" s="15">
        <v>0</v>
      </c>
      <c r="G7101" s="15">
        <v>0</v>
      </c>
      <c r="H7101" s="15">
        <v>0</v>
      </c>
      <c r="I7101" s="15">
        <v>-28.46</v>
      </c>
      <c r="J7101" s="15">
        <v>28.46</v>
      </c>
      <c r="K7101" s="16">
        <v>0</v>
      </c>
      <c r="L7101" s="13" t="s">
        <v>20</v>
      </c>
    </row>
    <row r="7102" spans="1:12" ht="36">
      <c r="A7102" s="13" t="s">
        <v>5026</v>
      </c>
      <c r="B7102" s="14">
        <v>45877</v>
      </c>
      <c r="C7102" s="13" t="s">
        <v>3887</v>
      </c>
      <c r="D7102" s="13" t="s">
        <v>20</v>
      </c>
      <c r="E7102" s="13" t="s">
        <v>24</v>
      </c>
      <c r="F7102" s="15">
        <v>0</v>
      </c>
      <c r="G7102" s="15">
        <v>0</v>
      </c>
      <c r="H7102" s="15">
        <v>0</v>
      </c>
      <c r="I7102" s="15">
        <v>-25.73</v>
      </c>
      <c r="J7102" s="15">
        <v>25.73</v>
      </c>
      <c r="K7102" s="16">
        <v>0</v>
      </c>
      <c r="L7102" s="13" t="s">
        <v>20</v>
      </c>
    </row>
    <row r="7103" spans="1:12" ht="36">
      <c r="A7103" s="13" t="s">
        <v>5037</v>
      </c>
      <c r="B7103" s="14">
        <v>45877</v>
      </c>
      <c r="C7103" s="13" t="s">
        <v>3887</v>
      </c>
      <c r="D7103" s="13" t="s">
        <v>20</v>
      </c>
      <c r="E7103" s="13" t="s">
        <v>24</v>
      </c>
      <c r="F7103" s="15">
        <v>0</v>
      </c>
      <c r="G7103" s="15">
        <v>0</v>
      </c>
      <c r="H7103" s="15">
        <v>0</v>
      </c>
      <c r="I7103" s="15">
        <v>-28.46</v>
      </c>
      <c r="J7103" s="15">
        <v>28.46</v>
      </c>
      <c r="K7103" s="16">
        <v>0</v>
      </c>
      <c r="L7103" s="13" t="s">
        <v>20</v>
      </c>
    </row>
    <row r="7104" spans="1:12" ht="36">
      <c r="A7104" s="13" t="s">
        <v>5067</v>
      </c>
      <c r="B7104" s="14">
        <v>45877</v>
      </c>
      <c r="C7104" s="13" t="s">
        <v>3887</v>
      </c>
      <c r="D7104" s="13" t="s">
        <v>20</v>
      </c>
      <c r="E7104" s="13" t="s">
        <v>24</v>
      </c>
      <c r="F7104" s="15">
        <v>0</v>
      </c>
      <c r="G7104" s="15">
        <v>0</v>
      </c>
      <c r="H7104" s="15">
        <v>0</v>
      </c>
      <c r="I7104" s="15">
        <v>-44.71</v>
      </c>
      <c r="J7104" s="15">
        <v>44.71</v>
      </c>
      <c r="K7104" s="16">
        <v>0</v>
      </c>
      <c r="L7104" s="13" t="s">
        <v>20</v>
      </c>
    </row>
    <row r="7105" spans="1:12" ht="36">
      <c r="A7105" s="13" t="s">
        <v>5039</v>
      </c>
      <c r="B7105" s="14">
        <v>45877</v>
      </c>
      <c r="C7105" s="13" t="s">
        <v>3887</v>
      </c>
      <c r="D7105" s="13" t="s">
        <v>20</v>
      </c>
      <c r="E7105" s="13" t="s">
        <v>24</v>
      </c>
      <c r="F7105" s="15">
        <v>0</v>
      </c>
      <c r="G7105" s="15">
        <v>0</v>
      </c>
      <c r="H7105" s="15">
        <v>0</v>
      </c>
      <c r="I7105" s="15">
        <v>-44.71</v>
      </c>
      <c r="J7105" s="15">
        <v>44.71</v>
      </c>
      <c r="K7105" s="16">
        <v>0</v>
      </c>
      <c r="L7105" s="13" t="s">
        <v>20</v>
      </c>
    </row>
    <row r="7106" spans="1:12" ht="36">
      <c r="A7106" s="13" t="s">
        <v>5053</v>
      </c>
      <c r="B7106" s="14">
        <v>45877</v>
      </c>
      <c r="C7106" s="13" t="s">
        <v>3887</v>
      </c>
      <c r="D7106" s="13" t="s">
        <v>20</v>
      </c>
      <c r="E7106" s="13" t="s">
        <v>24</v>
      </c>
      <c r="F7106" s="15">
        <v>0</v>
      </c>
      <c r="G7106" s="15">
        <v>0</v>
      </c>
      <c r="H7106" s="15">
        <v>0</v>
      </c>
      <c r="I7106" s="15">
        <v>-25.73</v>
      </c>
      <c r="J7106" s="15">
        <v>25.73</v>
      </c>
      <c r="K7106" s="16">
        <v>0</v>
      </c>
      <c r="L7106" s="13" t="s">
        <v>20</v>
      </c>
    </row>
    <row r="7107" spans="1:12" ht="36">
      <c r="A7107" s="13" t="s">
        <v>5054</v>
      </c>
      <c r="B7107" s="14">
        <v>45877</v>
      </c>
      <c r="C7107" s="13" t="s">
        <v>3887</v>
      </c>
      <c r="D7107" s="13" t="s">
        <v>20</v>
      </c>
      <c r="E7107" s="13" t="s">
        <v>24</v>
      </c>
      <c r="F7107" s="15">
        <v>0</v>
      </c>
      <c r="G7107" s="15">
        <v>0</v>
      </c>
      <c r="H7107" s="15">
        <v>0</v>
      </c>
      <c r="I7107" s="15">
        <v>-28.46</v>
      </c>
      <c r="J7107" s="15">
        <v>28.46</v>
      </c>
      <c r="K7107" s="16">
        <v>0</v>
      </c>
      <c r="L7107" s="13" t="s">
        <v>20</v>
      </c>
    </row>
    <row r="7108" spans="1:12" ht="36">
      <c r="A7108" s="13" t="s">
        <v>5040</v>
      </c>
      <c r="B7108" s="14">
        <v>45877</v>
      </c>
      <c r="C7108" s="13" t="s">
        <v>3887</v>
      </c>
      <c r="D7108" s="13" t="s">
        <v>20</v>
      </c>
      <c r="E7108" s="13" t="s">
        <v>24</v>
      </c>
      <c r="F7108" s="15">
        <v>0</v>
      </c>
      <c r="G7108" s="15">
        <v>0</v>
      </c>
      <c r="H7108" s="15">
        <v>0</v>
      </c>
      <c r="I7108" s="15">
        <v>-55.31</v>
      </c>
      <c r="J7108" s="15">
        <v>55.31</v>
      </c>
      <c r="K7108" s="16">
        <v>0</v>
      </c>
      <c r="L7108" s="13" t="s">
        <v>20</v>
      </c>
    </row>
    <row r="7109" spans="1:12" ht="36">
      <c r="A7109" s="13" t="s">
        <v>5055</v>
      </c>
      <c r="B7109" s="14">
        <v>45877</v>
      </c>
      <c r="C7109" s="13" t="s">
        <v>3887</v>
      </c>
      <c r="D7109" s="13" t="s">
        <v>20</v>
      </c>
      <c r="E7109" s="13" t="s">
        <v>24</v>
      </c>
      <c r="F7109" s="15">
        <v>0</v>
      </c>
      <c r="G7109" s="15">
        <v>0</v>
      </c>
      <c r="H7109" s="15">
        <v>0</v>
      </c>
      <c r="I7109" s="15">
        <v>-41.98</v>
      </c>
      <c r="J7109" s="15">
        <v>41.98</v>
      </c>
      <c r="K7109" s="16">
        <v>0</v>
      </c>
      <c r="L7109" s="13" t="s">
        <v>20</v>
      </c>
    </row>
    <row r="7110" spans="1:12" ht="36">
      <c r="A7110" s="13" t="s">
        <v>5045</v>
      </c>
      <c r="B7110" s="14">
        <v>45877</v>
      </c>
      <c r="C7110" s="13" t="s">
        <v>3887</v>
      </c>
      <c r="D7110" s="13" t="s">
        <v>20</v>
      </c>
      <c r="E7110" s="13" t="s">
        <v>24</v>
      </c>
      <c r="F7110" s="15">
        <v>0</v>
      </c>
      <c r="G7110" s="15">
        <v>0</v>
      </c>
      <c r="H7110" s="15">
        <v>0</v>
      </c>
      <c r="I7110" s="15">
        <v>-25.73</v>
      </c>
      <c r="J7110" s="15">
        <v>25.73</v>
      </c>
      <c r="K7110" s="16">
        <v>0</v>
      </c>
      <c r="L7110" s="13" t="s">
        <v>20</v>
      </c>
    </row>
    <row r="7111" spans="1:12" ht="36">
      <c r="A7111" s="13" t="s">
        <v>5041</v>
      </c>
      <c r="B7111" s="14">
        <v>45877</v>
      </c>
      <c r="C7111" s="13" t="s">
        <v>3887</v>
      </c>
      <c r="D7111" s="13" t="s">
        <v>20</v>
      </c>
      <c r="E7111" s="13" t="s">
        <v>24</v>
      </c>
      <c r="F7111" s="15">
        <v>0</v>
      </c>
      <c r="G7111" s="15">
        <v>0</v>
      </c>
      <c r="H7111" s="15">
        <v>0</v>
      </c>
      <c r="I7111" s="15">
        <v>-28.46</v>
      </c>
      <c r="J7111" s="15">
        <v>28.46</v>
      </c>
      <c r="K7111" s="16">
        <v>0</v>
      </c>
      <c r="L7111" s="13" t="s">
        <v>20</v>
      </c>
    </row>
    <row r="7112" spans="1:12" ht="36">
      <c r="A7112" s="13" t="s">
        <v>5058</v>
      </c>
      <c r="B7112" s="14">
        <v>45877</v>
      </c>
      <c r="C7112" s="13" t="s">
        <v>3887</v>
      </c>
      <c r="D7112" s="13" t="s">
        <v>20</v>
      </c>
      <c r="E7112" s="13" t="s">
        <v>24</v>
      </c>
      <c r="F7112" s="15">
        <v>0</v>
      </c>
      <c r="G7112" s="15">
        <v>0</v>
      </c>
      <c r="H7112" s="15">
        <v>0</v>
      </c>
      <c r="I7112" s="15">
        <v>-25.73</v>
      </c>
      <c r="J7112" s="15">
        <v>25.73</v>
      </c>
      <c r="K7112" s="16">
        <v>0</v>
      </c>
      <c r="L7112" s="13" t="s">
        <v>20</v>
      </c>
    </row>
    <row r="7113" spans="1:12" ht="36">
      <c r="A7113" s="13" t="s">
        <v>5059</v>
      </c>
      <c r="B7113" s="14">
        <v>45877</v>
      </c>
      <c r="C7113" s="13" t="s">
        <v>3887</v>
      </c>
      <c r="D7113" s="13" t="s">
        <v>20</v>
      </c>
      <c r="E7113" s="13" t="s">
        <v>24</v>
      </c>
      <c r="F7113" s="15">
        <v>0</v>
      </c>
      <c r="G7113" s="15">
        <v>0</v>
      </c>
      <c r="H7113" s="15">
        <v>0</v>
      </c>
      <c r="I7113" s="15">
        <v>-39.21</v>
      </c>
      <c r="J7113" s="15">
        <v>39.21</v>
      </c>
      <c r="K7113" s="16">
        <v>0</v>
      </c>
      <c r="L7113" s="13" t="s">
        <v>20</v>
      </c>
    </row>
    <row r="7114" spans="1:12" ht="36">
      <c r="A7114" s="13" t="s">
        <v>5068</v>
      </c>
      <c r="B7114" s="14">
        <v>45877</v>
      </c>
      <c r="C7114" s="13" t="s">
        <v>3887</v>
      </c>
      <c r="D7114" s="13" t="s">
        <v>20</v>
      </c>
      <c r="E7114" s="13" t="s">
        <v>24</v>
      </c>
      <c r="F7114" s="15">
        <v>0</v>
      </c>
      <c r="G7114" s="15">
        <v>0</v>
      </c>
      <c r="H7114" s="15">
        <v>0</v>
      </c>
      <c r="I7114" s="15">
        <v>-25.73</v>
      </c>
      <c r="J7114" s="15">
        <v>25.73</v>
      </c>
      <c r="K7114" s="16">
        <v>0</v>
      </c>
      <c r="L7114" s="13" t="s">
        <v>20</v>
      </c>
    </row>
    <row r="7115" spans="1:12" ht="36">
      <c r="A7115" s="13" t="s">
        <v>5069</v>
      </c>
      <c r="B7115" s="14">
        <v>45877</v>
      </c>
      <c r="C7115" s="13" t="s">
        <v>3887</v>
      </c>
      <c r="D7115" s="13" t="s">
        <v>20</v>
      </c>
      <c r="E7115" s="13" t="s">
        <v>24</v>
      </c>
      <c r="F7115" s="15">
        <v>0</v>
      </c>
      <c r="G7115" s="15">
        <v>0</v>
      </c>
      <c r="H7115" s="15">
        <v>0</v>
      </c>
      <c r="I7115" s="15">
        <v>-15.09</v>
      </c>
      <c r="J7115" s="15">
        <v>15.09</v>
      </c>
      <c r="K7115" s="16">
        <v>0</v>
      </c>
      <c r="L7115" s="13" t="s">
        <v>20</v>
      </c>
    </row>
    <row r="7116" spans="1:12" ht="36">
      <c r="A7116" s="13" t="s">
        <v>5060</v>
      </c>
      <c r="B7116" s="14">
        <v>45877</v>
      </c>
      <c r="C7116" s="13" t="s">
        <v>3887</v>
      </c>
      <c r="D7116" s="13" t="s">
        <v>20</v>
      </c>
      <c r="E7116" s="13" t="s">
        <v>24</v>
      </c>
      <c r="F7116" s="15">
        <v>0</v>
      </c>
      <c r="G7116" s="15">
        <v>0</v>
      </c>
      <c r="H7116" s="15">
        <v>0</v>
      </c>
      <c r="I7116" s="15">
        <v>-28.46</v>
      </c>
      <c r="J7116" s="15">
        <v>28.46</v>
      </c>
      <c r="K7116" s="16">
        <v>0</v>
      </c>
      <c r="L7116" s="13" t="s">
        <v>20</v>
      </c>
    </row>
    <row r="7117" spans="1:12" ht="36">
      <c r="A7117" s="13" t="s">
        <v>5061</v>
      </c>
      <c r="B7117" s="14">
        <v>45877</v>
      </c>
      <c r="C7117" s="13" t="s">
        <v>3887</v>
      </c>
      <c r="D7117" s="13" t="s">
        <v>20</v>
      </c>
      <c r="E7117" s="13" t="s">
        <v>24</v>
      </c>
      <c r="F7117" s="15">
        <v>0</v>
      </c>
      <c r="G7117" s="15">
        <v>0</v>
      </c>
      <c r="H7117" s="15">
        <v>0</v>
      </c>
      <c r="I7117" s="15">
        <v>-21.22</v>
      </c>
      <c r="J7117" s="15">
        <v>21.22</v>
      </c>
      <c r="K7117" s="16">
        <v>0</v>
      </c>
      <c r="L7117" s="13" t="s">
        <v>20</v>
      </c>
    </row>
    <row r="7118" spans="1:12" ht="36">
      <c r="A7118" s="13" t="s">
        <v>5062</v>
      </c>
      <c r="B7118" s="14">
        <v>45877</v>
      </c>
      <c r="C7118" s="13" t="s">
        <v>3887</v>
      </c>
      <c r="D7118" s="13" t="s">
        <v>20</v>
      </c>
      <c r="E7118" s="13" t="s">
        <v>24</v>
      </c>
      <c r="F7118" s="15">
        <v>0</v>
      </c>
      <c r="G7118" s="15">
        <v>0</v>
      </c>
      <c r="H7118" s="15">
        <v>0</v>
      </c>
      <c r="I7118" s="15">
        <v>-40.590000000000003</v>
      </c>
      <c r="J7118" s="15">
        <v>40.590000000000003</v>
      </c>
      <c r="K7118" s="16">
        <v>0</v>
      </c>
      <c r="L7118" s="13" t="s">
        <v>20</v>
      </c>
    </row>
    <row r="7119" spans="1:12" ht="36">
      <c r="A7119" s="13" t="s">
        <v>5063</v>
      </c>
      <c r="B7119" s="14">
        <v>45877</v>
      </c>
      <c r="C7119" s="13" t="s">
        <v>3887</v>
      </c>
      <c r="D7119" s="13" t="s">
        <v>20</v>
      </c>
      <c r="E7119" s="13" t="s">
        <v>24</v>
      </c>
      <c r="F7119" s="15">
        <v>0</v>
      </c>
      <c r="G7119" s="15">
        <v>0</v>
      </c>
      <c r="H7119" s="15">
        <v>0</v>
      </c>
      <c r="I7119" s="15">
        <v>-28.46</v>
      </c>
      <c r="J7119" s="15">
        <v>28.46</v>
      </c>
      <c r="K7119" s="16">
        <v>0</v>
      </c>
      <c r="L7119" s="13" t="s">
        <v>20</v>
      </c>
    </row>
    <row r="7120" spans="1:12" ht="36">
      <c r="A7120" s="13" t="s">
        <v>5078</v>
      </c>
      <c r="B7120" s="14">
        <v>45877</v>
      </c>
      <c r="C7120" s="13" t="s">
        <v>3887</v>
      </c>
      <c r="D7120" s="13" t="s">
        <v>20</v>
      </c>
      <c r="E7120" s="13" t="s">
        <v>24</v>
      </c>
      <c r="F7120" s="15">
        <v>0</v>
      </c>
      <c r="G7120" s="15">
        <v>0</v>
      </c>
      <c r="H7120" s="15">
        <v>0</v>
      </c>
      <c r="I7120" s="15">
        <v>-13.48</v>
      </c>
      <c r="J7120" s="15">
        <v>13.48</v>
      </c>
      <c r="K7120" s="16">
        <v>0</v>
      </c>
      <c r="L7120" s="13" t="s">
        <v>20</v>
      </c>
    </row>
    <row r="7121" spans="1:12" ht="36">
      <c r="A7121" s="13" t="s">
        <v>5114</v>
      </c>
      <c r="B7121" s="14">
        <v>45877</v>
      </c>
      <c r="C7121" s="13" t="s">
        <v>3887</v>
      </c>
      <c r="D7121" s="13" t="s">
        <v>20</v>
      </c>
      <c r="E7121" s="13" t="s">
        <v>24</v>
      </c>
      <c r="F7121" s="15">
        <v>0</v>
      </c>
      <c r="G7121" s="15">
        <v>0</v>
      </c>
      <c r="H7121" s="15">
        <v>0</v>
      </c>
      <c r="I7121" s="15">
        <v>-16.25</v>
      </c>
      <c r="J7121" s="15">
        <v>16.25</v>
      </c>
      <c r="K7121" s="16">
        <v>0</v>
      </c>
      <c r="L7121" s="13" t="s">
        <v>20</v>
      </c>
    </row>
    <row r="7122" spans="1:12" ht="24">
      <c r="A7122" s="13" t="s">
        <v>5545</v>
      </c>
      <c r="B7122" s="14">
        <v>45877</v>
      </c>
      <c r="C7122" s="13" t="s">
        <v>76</v>
      </c>
      <c r="D7122" s="13" t="s">
        <v>68</v>
      </c>
      <c r="E7122" s="13" t="s">
        <v>18</v>
      </c>
      <c r="F7122" s="15">
        <v>0</v>
      </c>
      <c r="G7122" s="15">
        <v>750</v>
      </c>
      <c r="H7122" s="15">
        <v>750</v>
      </c>
      <c r="I7122" s="15">
        <v>750</v>
      </c>
      <c r="J7122" s="15">
        <v>0</v>
      </c>
      <c r="K7122" s="16">
        <v>0</v>
      </c>
      <c r="L7122" s="13" t="s">
        <v>76</v>
      </c>
    </row>
    <row r="7123" spans="1:12">
      <c r="A7123" s="13" t="s">
        <v>6951</v>
      </c>
      <c r="B7123" s="14">
        <v>45877</v>
      </c>
      <c r="C7123" s="13" t="s">
        <v>2092</v>
      </c>
      <c r="D7123" s="13" t="s">
        <v>76</v>
      </c>
      <c r="E7123" s="13" t="s">
        <v>18</v>
      </c>
      <c r="F7123" s="15">
        <v>76975.13</v>
      </c>
      <c r="G7123" s="15">
        <v>0</v>
      </c>
      <c r="H7123" s="15">
        <v>76975.13</v>
      </c>
      <c r="I7123" s="15">
        <v>54156.21</v>
      </c>
      <c r="J7123" s="15">
        <v>22818.92</v>
      </c>
      <c r="K7123" s="16">
        <v>0.29644535999999999</v>
      </c>
      <c r="L7123" s="13" t="s">
        <v>237</v>
      </c>
    </row>
    <row r="7124" spans="1:12">
      <c r="A7124" s="13" t="s">
        <v>5506</v>
      </c>
      <c r="B7124" s="14">
        <v>45877</v>
      </c>
      <c r="C7124" s="13" t="s">
        <v>21</v>
      </c>
      <c r="D7124" s="13" t="s">
        <v>20</v>
      </c>
      <c r="E7124" s="13" t="s">
        <v>24</v>
      </c>
      <c r="F7124" s="15">
        <v>0</v>
      </c>
      <c r="G7124" s="15">
        <v>0</v>
      </c>
      <c r="H7124" s="15">
        <v>0</v>
      </c>
      <c r="I7124" s="15">
        <v>70.06</v>
      </c>
      <c r="J7124" s="15">
        <v>-70.06</v>
      </c>
      <c r="K7124" s="16">
        <v>0</v>
      </c>
      <c r="L7124" s="13" t="s">
        <v>20</v>
      </c>
    </row>
    <row r="7125" spans="1:12" ht="24">
      <c r="A7125" s="13" t="s">
        <v>6909</v>
      </c>
      <c r="B7125" s="14">
        <v>45877</v>
      </c>
      <c r="C7125" s="13" t="s">
        <v>6904</v>
      </c>
      <c r="D7125" s="13" t="s">
        <v>45</v>
      </c>
      <c r="E7125" s="13" t="s">
        <v>24</v>
      </c>
      <c r="F7125" s="15">
        <v>0</v>
      </c>
      <c r="G7125" s="15">
        <v>0</v>
      </c>
      <c r="H7125" s="15">
        <v>0</v>
      </c>
      <c r="I7125" s="15">
        <v>-2.38</v>
      </c>
      <c r="J7125" s="15">
        <v>2.38</v>
      </c>
      <c r="K7125" s="16">
        <v>0</v>
      </c>
      <c r="L7125" s="13" t="s">
        <v>6905</v>
      </c>
    </row>
    <row r="7126" spans="1:12" ht="36">
      <c r="A7126" s="13" t="s">
        <v>6941</v>
      </c>
      <c r="B7126" s="14">
        <v>45877</v>
      </c>
      <c r="C7126" s="13" t="s">
        <v>157</v>
      </c>
      <c r="D7126" s="13" t="s">
        <v>30</v>
      </c>
      <c r="E7126" s="13" t="s">
        <v>33</v>
      </c>
      <c r="F7126" s="15">
        <v>0</v>
      </c>
      <c r="G7126" s="15">
        <v>0</v>
      </c>
      <c r="H7126" s="15">
        <v>0</v>
      </c>
      <c r="I7126" s="15">
        <v>-0.03</v>
      </c>
      <c r="J7126" s="15">
        <v>0.03</v>
      </c>
      <c r="K7126" s="16">
        <v>0</v>
      </c>
      <c r="L7126" s="13" t="s">
        <v>142</v>
      </c>
    </row>
    <row r="7127" spans="1:12" ht="24">
      <c r="A7127" s="13" t="s">
        <v>5635</v>
      </c>
      <c r="B7127" s="14">
        <v>45877</v>
      </c>
      <c r="C7127" s="13" t="s">
        <v>5636</v>
      </c>
      <c r="D7127" s="13" t="s">
        <v>59</v>
      </c>
      <c r="E7127" s="13" t="s">
        <v>24</v>
      </c>
      <c r="F7127" s="15">
        <v>0</v>
      </c>
      <c r="G7127" s="15">
        <v>0</v>
      </c>
      <c r="H7127" s="15">
        <v>0</v>
      </c>
      <c r="I7127" s="15">
        <v>1075.28</v>
      </c>
      <c r="J7127" s="15">
        <v>-1075.28</v>
      </c>
      <c r="K7127" s="16">
        <v>0</v>
      </c>
      <c r="L7127" s="13" t="s">
        <v>581</v>
      </c>
    </row>
    <row r="7128" spans="1:12" ht="36">
      <c r="A7128" s="13" t="s">
        <v>6952</v>
      </c>
      <c r="B7128" s="14">
        <v>45877</v>
      </c>
      <c r="C7128" s="13" t="s">
        <v>3887</v>
      </c>
      <c r="D7128" s="13" t="s">
        <v>20</v>
      </c>
      <c r="E7128" s="13" t="s">
        <v>24</v>
      </c>
      <c r="F7128" s="15">
        <v>1651</v>
      </c>
      <c r="G7128" s="15">
        <v>0</v>
      </c>
      <c r="H7128" s="15">
        <v>1651</v>
      </c>
      <c r="I7128" s="15">
        <v>1283.4000000000001</v>
      </c>
      <c r="J7128" s="15">
        <v>367.6</v>
      </c>
      <c r="K7128" s="16">
        <v>0.22265293999999999</v>
      </c>
      <c r="L7128" s="13" t="s">
        <v>20</v>
      </c>
    </row>
    <row r="7129" spans="1:12">
      <c r="A7129" s="13" t="s">
        <v>5457</v>
      </c>
      <c r="B7129" s="14">
        <v>45877</v>
      </c>
      <c r="C7129" s="13" t="s">
        <v>279</v>
      </c>
      <c r="D7129" s="13" t="s">
        <v>15</v>
      </c>
      <c r="E7129" s="13" t="s">
        <v>18</v>
      </c>
      <c r="F7129" s="15">
        <v>0</v>
      </c>
      <c r="G7129" s="15">
        <v>0</v>
      </c>
      <c r="H7129" s="15">
        <v>0</v>
      </c>
      <c r="I7129" s="15">
        <v>4.9400000000000004</v>
      </c>
      <c r="J7129" s="15">
        <v>-4.9400000000000004</v>
      </c>
      <c r="K7129" s="16">
        <v>0</v>
      </c>
      <c r="L7129" s="13" t="s">
        <v>272</v>
      </c>
    </row>
    <row r="7130" spans="1:12" ht="36">
      <c r="A7130" s="13" t="s">
        <v>5490</v>
      </c>
      <c r="B7130" s="14">
        <v>45877</v>
      </c>
      <c r="C7130" s="13" t="s">
        <v>5491</v>
      </c>
      <c r="D7130" s="13" t="s">
        <v>106</v>
      </c>
      <c r="E7130" s="13" t="s">
        <v>33</v>
      </c>
      <c r="F7130" s="15">
        <v>0</v>
      </c>
      <c r="G7130" s="15">
        <v>-1280</v>
      </c>
      <c r="H7130" s="15">
        <v>-1280</v>
      </c>
      <c r="I7130" s="15">
        <v>-229.73</v>
      </c>
      <c r="J7130" s="15">
        <v>-1050.27</v>
      </c>
      <c r="K7130" s="16">
        <v>0.82052343999999999</v>
      </c>
      <c r="L7130" s="13" t="s">
        <v>573</v>
      </c>
    </row>
    <row r="7131" spans="1:12" ht="24">
      <c r="A7131" s="13" t="s">
        <v>482</v>
      </c>
      <c r="B7131" s="14">
        <v>45877</v>
      </c>
      <c r="C7131" s="13" t="s">
        <v>273</v>
      </c>
      <c r="D7131" s="13" t="s">
        <v>76</v>
      </c>
      <c r="E7131" s="13" t="s">
        <v>18</v>
      </c>
      <c r="F7131" s="15">
        <v>0</v>
      </c>
      <c r="G7131" s="15">
        <v>0</v>
      </c>
      <c r="H7131" s="15">
        <v>0</v>
      </c>
      <c r="I7131" s="15">
        <v>1573.09</v>
      </c>
      <c r="J7131" s="15">
        <v>-1573.09</v>
      </c>
      <c r="K7131" s="16">
        <v>0</v>
      </c>
      <c r="L7131" s="13" t="s">
        <v>4201</v>
      </c>
    </row>
    <row r="7132" spans="1:12" ht="24">
      <c r="A7132" s="13" t="s">
        <v>3560</v>
      </c>
      <c r="B7132" s="14">
        <v>45877</v>
      </c>
      <c r="C7132" s="13" t="s">
        <v>71</v>
      </c>
      <c r="D7132" s="13" t="s">
        <v>70</v>
      </c>
      <c r="E7132" s="13" t="s">
        <v>24</v>
      </c>
      <c r="F7132" s="15">
        <v>0</v>
      </c>
      <c r="G7132" s="15">
        <v>0</v>
      </c>
      <c r="H7132" s="15">
        <v>0</v>
      </c>
      <c r="I7132" s="15">
        <v>244.71</v>
      </c>
      <c r="J7132" s="15">
        <v>-244.71</v>
      </c>
      <c r="K7132" s="16">
        <v>0</v>
      </c>
      <c r="L7132" s="13" t="s">
        <v>243</v>
      </c>
    </row>
    <row r="7133" spans="1:12" ht="24">
      <c r="A7133" s="13" t="s">
        <v>2379</v>
      </c>
      <c r="B7133" s="14">
        <v>45877</v>
      </c>
      <c r="C7133" s="13" t="s">
        <v>21</v>
      </c>
      <c r="D7133" s="13" t="s">
        <v>20</v>
      </c>
      <c r="E7133" s="13" t="s">
        <v>24</v>
      </c>
      <c r="F7133" s="15">
        <v>0</v>
      </c>
      <c r="G7133" s="15">
        <v>0</v>
      </c>
      <c r="H7133" s="15">
        <v>0</v>
      </c>
      <c r="I7133" s="15">
        <v>-4027.16</v>
      </c>
      <c r="J7133" s="15">
        <v>4027.16</v>
      </c>
      <c r="K7133" s="16">
        <v>0</v>
      </c>
      <c r="L7133" s="13" t="s">
        <v>3368</v>
      </c>
    </row>
    <row r="7134" spans="1:12">
      <c r="A7134" s="13" t="s">
        <v>5446</v>
      </c>
      <c r="B7134" s="14">
        <v>45877</v>
      </c>
      <c r="C7134" s="13" t="s">
        <v>221</v>
      </c>
      <c r="D7134" s="13" t="s">
        <v>45</v>
      </c>
      <c r="E7134" s="13" t="s">
        <v>24</v>
      </c>
      <c r="F7134" s="15">
        <v>0</v>
      </c>
      <c r="G7134" s="15">
        <v>-1114</v>
      </c>
      <c r="H7134" s="15">
        <v>-1114</v>
      </c>
      <c r="I7134" s="15">
        <v>-835.5</v>
      </c>
      <c r="J7134" s="15">
        <v>-278.5</v>
      </c>
      <c r="K7134" s="16">
        <v>0.25</v>
      </c>
      <c r="L7134" s="13" t="s">
        <v>241</v>
      </c>
    </row>
    <row r="7135" spans="1:12" ht="24">
      <c r="A7135" s="13" t="s">
        <v>3322</v>
      </c>
      <c r="B7135" s="14">
        <v>45877</v>
      </c>
      <c r="C7135" s="13" t="s">
        <v>3186</v>
      </c>
      <c r="D7135" s="13" t="s">
        <v>45</v>
      </c>
      <c r="E7135" s="13" t="s">
        <v>24</v>
      </c>
      <c r="F7135" s="15">
        <v>0</v>
      </c>
      <c r="G7135" s="15">
        <v>0</v>
      </c>
      <c r="H7135" s="15">
        <v>0</v>
      </c>
      <c r="I7135" s="15">
        <v>0</v>
      </c>
      <c r="J7135" s="15">
        <v>0</v>
      </c>
      <c r="K7135" s="16">
        <v>0</v>
      </c>
      <c r="L7135" s="13" t="s">
        <v>241</v>
      </c>
    </row>
    <row r="7136" spans="1:12" ht="24">
      <c r="A7136" s="13" t="s">
        <v>6901</v>
      </c>
      <c r="B7136" s="14">
        <v>45877</v>
      </c>
      <c r="C7136" s="13" t="s">
        <v>71</v>
      </c>
      <c r="D7136" s="13" t="s">
        <v>70</v>
      </c>
      <c r="E7136" s="13" t="s">
        <v>24</v>
      </c>
      <c r="F7136" s="15">
        <v>0</v>
      </c>
      <c r="G7136" s="15">
        <v>0</v>
      </c>
      <c r="H7136" s="15">
        <v>0</v>
      </c>
      <c r="I7136" s="15">
        <v>7.0000000000000007E-2</v>
      </c>
      <c r="J7136" s="15">
        <v>-7.0000000000000007E-2</v>
      </c>
      <c r="K7136" s="16">
        <v>0</v>
      </c>
      <c r="L7136" s="13" t="s">
        <v>5602</v>
      </c>
    </row>
    <row r="7137" spans="1:12" ht="24">
      <c r="A7137" s="13" t="s">
        <v>3500</v>
      </c>
      <c r="B7137" s="14">
        <v>45877</v>
      </c>
      <c r="C7137" s="13" t="s">
        <v>3459</v>
      </c>
      <c r="D7137" s="13" t="s">
        <v>76</v>
      </c>
      <c r="E7137" s="13" t="s">
        <v>18</v>
      </c>
      <c r="F7137" s="15">
        <v>0</v>
      </c>
      <c r="G7137" s="15">
        <v>0</v>
      </c>
      <c r="H7137" s="15">
        <v>0</v>
      </c>
      <c r="I7137" s="15">
        <v>19.989999999999998</v>
      </c>
      <c r="J7137" s="15">
        <v>-19.989999999999998</v>
      </c>
      <c r="K7137" s="16">
        <v>0</v>
      </c>
      <c r="L7137" s="13" t="s">
        <v>238</v>
      </c>
    </row>
    <row r="7138" spans="1:12" ht="36">
      <c r="A7138" s="13" t="s">
        <v>5357</v>
      </c>
      <c r="B7138" s="14">
        <v>45877</v>
      </c>
      <c r="C7138" s="13" t="s">
        <v>446</v>
      </c>
      <c r="D7138" s="13" t="s">
        <v>181</v>
      </c>
      <c r="E7138" s="13" t="s">
        <v>18</v>
      </c>
      <c r="F7138" s="15">
        <v>0</v>
      </c>
      <c r="G7138" s="15">
        <v>0</v>
      </c>
      <c r="H7138" s="15">
        <v>0</v>
      </c>
      <c r="I7138" s="15">
        <v>19</v>
      </c>
      <c r="J7138" s="15">
        <v>-19</v>
      </c>
      <c r="K7138" s="16">
        <v>0</v>
      </c>
      <c r="L7138" s="13" t="s">
        <v>581</v>
      </c>
    </row>
    <row r="7139" spans="1:12" ht="24">
      <c r="A7139" s="13" t="s">
        <v>5476</v>
      </c>
      <c r="B7139" s="14">
        <v>45877</v>
      </c>
      <c r="C7139" s="13" t="s">
        <v>5477</v>
      </c>
      <c r="D7139" s="13" t="s">
        <v>81</v>
      </c>
      <c r="E7139" s="13" t="s">
        <v>24</v>
      </c>
      <c r="F7139" s="15">
        <v>0</v>
      </c>
      <c r="G7139" s="15">
        <v>0</v>
      </c>
      <c r="H7139" s="15">
        <v>0</v>
      </c>
      <c r="I7139" s="15">
        <v>3527.44</v>
      </c>
      <c r="J7139" s="15">
        <v>-3527.44</v>
      </c>
      <c r="K7139" s="16">
        <v>0</v>
      </c>
      <c r="L7139" s="13" t="s">
        <v>142</v>
      </c>
    </row>
    <row r="7140" spans="1:12" ht="24">
      <c r="A7140" s="13" t="s">
        <v>6886</v>
      </c>
      <c r="B7140" s="14">
        <v>45877</v>
      </c>
      <c r="C7140" s="13" t="s">
        <v>6887</v>
      </c>
      <c r="D7140" s="13" t="s">
        <v>15</v>
      </c>
      <c r="E7140" s="13" t="s">
        <v>18</v>
      </c>
      <c r="F7140" s="15">
        <v>0</v>
      </c>
      <c r="G7140" s="15">
        <v>0</v>
      </c>
      <c r="H7140" s="15">
        <v>0</v>
      </c>
      <c r="I7140" s="15">
        <v>202.7</v>
      </c>
      <c r="J7140" s="15">
        <v>-202.7</v>
      </c>
      <c r="K7140" s="16">
        <v>0</v>
      </c>
      <c r="L7140" s="13" t="s">
        <v>80</v>
      </c>
    </row>
    <row r="7141" spans="1:12" ht="24">
      <c r="A7141" s="13" t="s">
        <v>5332</v>
      </c>
      <c r="B7141" s="14">
        <v>45877</v>
      </c>
      <c r="C7141" s="13" t="s">
        <v>21</v>
      </c>
      <c r="D7141" s="13" t="s">
        <v>20</v>
      </c>
      <c r="E7141" s="13" t="s">
        <v>24</v>
      </c>
      <c r="F7141" s="15">
        <v>0</v>
      </c>
      <c r="G7141" s="15">
        <v>563.79</v>
      </c>
      <c r="H7141" s="15">
        <v>563.79</v>
      </c>
      <c r="I7141" s="15">
        <v>165.09</v>
      </c>
      <c r="J7141" s="15">
        <v>398.7</v>
      </c>
      <c r="K7141" s="16">
        <v>0.70717819999999998</v>
      </c>
      <c r="L7141" s="13" t="s">
        <v>4071</v>
      </c>
    </row>
    <row r="7142" spans="1:12" ht="36">
      <c r="A7142" s="13" t="s">
        <v>6953</v>
      </c>
      <c r="B7142" s="14">
        <v>45877</v>
      </c>
      <c r="C7142" s="13" t="s">
        <v>89</v>
      </c>
      <c r="D7142" s="13" t="s">
        <v>39</v>
      </c>
      <c r="E7142" s="13" t="s">
        <v>33</v>
      </c>
      <c r="F7142" s="15">
        <v>10388.75</v>
      </c>
      <c r="G7142" s="15">
        <v>0</v>
      </c>
      <c r="H7142" s="15">
        <v>10388.75</v>
      </c>
      <c r="I7142" s="15">
        <v>8338.19</v>
      </c>
      <c r="J7142" s="15">
        <v>2050.56</v>
      </c>
      <c r="K7142" s="16">
        <v>0.19738275</v>
      </c>
      <c r="L7142" s="13" t="s">
        <v>117</v>
      </c>
    </row>
    <row r="7143" spans="1:12" ht="24">
      <c r="A7143" s="13" t="s">
        <v>5621</v>
      </c>
      <c r="B7143" s="14">
        <v>45877</v>
      </c>
      <c r="C7143" s="13" t="s">
        <v>507</v>
      </c>
      <c r="D7143" s="13" t="s">
        <v>45</v>
      </c>
      <c r="E7143" s="13" t="s">
        <v>33</v>
      </c>
      <c r="F7143" s="15">
        <v>0</v>
      </c>
      <c r="G7143" s="15">
        <v>161.94999999999999</v>
      </c>
      <c r="H7143" s="15">
        <v>161.94999999999999</v>
      </c>
      <c r="I7143" s="15">
        <v>121.51</v>
      </c>
      <c r="J7143" s="15">
        <v>40.44</v>
      </c>
      <c r="K7143" s="16">
        <v>0.2497067</v>
      </c>
      <c r="L7143" s="13" t="s">
        <v>77</v>
      </c>
    </row>
    <row r="7144" spans="1:12">
      <c r="A7144" s="13" t="s">
        <v>5563</v>
      </c>
      <c r="B7144" s="14">
        <v>45877</v>
      </c>
      <c r="C7144" s="13" t="s">
        <v>1529</v>
      </c>
      <c r="D7144" s="13" t="s">
        <v>76</v>
      </c>
      <c r="E7144" s="13" t="s">
        <v>18</v>
      </c>
      <c r="F7144" s="15">
        <v>0</v>
      </c>
      <c r="G7144" s="15">
        <v>0</v>
      </c>
      <c r="H7144" s="15">
        <v>0</v>
      </c>
      <c r="I7144" s="15">
        <v>12.49</v>
      </c>
      <c r="J7144" s="15">
        <v>-12.49</v>
      </c>
      <c r="K7144" s="16">
        <v>0</v>
      </c>
      <c r="L7144" s="13" t="s">
        <v>238</v>
      </c>
    </row>
    <row r="7145" spans="1:12" ht="24">
      <c r="A7145" s="13" t="s">
        <v>6954</v>
      </c>
      <c r="B7145" s="14">
        <v>45877</v>
      </c>
      <c r="C7145" s="13" t="s">
        <v>119</v>
      </c>
      <c r="D7145" s="13" t="s">
        <v>244</v>
      </c>
      <c r="E7145" s="13" t="s">
        <v>24</v>
      </c>
      <c r="F7145" s="15">
        <v>35769.050000000003</v>
      </c>
      <c r="G7145" s="15">
        <v>0</v>
      </c>
      <c r="H7145" s="15">
        <v>35769.050000000003</v>
      </c>
      <c r="I7145" s="15">
        <v>26382.14</v>
      </c>
      <c r="J7145" s="15">
        <v>9386.91</v>
      </c>
      <c r="K7145" s="16">
        <v>0.26243106999999999</v>
      </c>
      <c r="L7145" s="13" t="s">
        <v>2753</v>
      </c>
    </row>
    <row r="7146" spans="1:12" ht="24">
      <c r="A7146" s="13" t="s">
        <v>6826</v>
      </c>
      <c r="B7146" s="14">
        <v>45877</v>
      </c>
      <c r="C7146" s="13" t="s">
        <v>4831</v>
      </c>
      <c r="D7146" s="13" t="s">
        <v>59</v>
      </c>
      <c r="E7146" s="13" t="s">
        <v>18</v>
      </c>
      <c r="F7146" s="15">
        <v>0</v>
      </c>
      <c r="G7146" s="15">
        <v>0</v>
      </c>
      <c r="H7146" s="15">
        <v>0</v>
      </c>
      <c r="I7146" s="15">
        <v>0</v>
      </c>
      <c r="J7146" s="15">
        <v>0</v>
      </c>
      <c r="K7146" s="16">
        <v>0</v>
      </c>
      <c r="L7146" s="13" t="s">
        <v>4201</v>
      </c>
    </row>
    <row r="7147" spans="1:12" ht="36">
      <c r="A7147" s="13" t="s">
        <v>6955</v>
      </c>
      <c r="B7147" s="14">
        <v>45877</v>
      </c>
      <c r="C7147" s="13" t="s">
        <v>3887</v>
      </c>
      <c r="D7147" s="13" t="s">
        <v>20</v>
      </c>
      <c r="E7147" s="13" t="s">
        <v>24</v>
      </c>
      <c r="F7147" s="15">
        <v>1651</v>
      </c>
      <c r="G7147" s="15">
        <v>0</v>
      </c>
      <c r="H7147" s="15">
        <v>1651</v>
      </c>
      <c r="I7147" s="15">
        <v>1341.4</v>
      </c>
      <c r="J7147" s="15">
        <v>309.60000000000002</v>
      </c>
      <c r="K7147" s="16">
        <v>0.18752271000000001</v>
      </c>
      <c r="L7147" s="13" t="s">
        <v>20</v>
      </c>
    </row>
    <row r="7148" spans="1:12" ht="36">
      <c r="A7148" s="13" t="s">
        <v>6956</v>
      </c>
      <c r="B7148" s="14">
        <v>45877</v>
      </c>
      <c r="C7148" s="13" t="s">
        <v>3887</v>
      </c>
      <c r="D7148" s="13" t="s">
        <v>20</v>
      </c>
      <c r="E7148" s="13" t="s">
        <v>24</v>
      </c>
      <c r="F7148" s="15">
        <v>1514.18</v>
      </c>
      <c r="G7148" s="15">
        <v>0</v>
      </c>
      <c r="H7148" s="15">
        <v>1514.18</v>
      </c>
      <c r="I7148" s="15">
        <v>1265</v>
      </c>
      <c r="J7148" s="15">
        <v>249.18</v>
      </c>
      <c r="K7148" s="16">
        <v>0.16456431999999999</v>
      </c>
      <c r="L7148" s="13" t="s">
        <v>20</v>
      </c>
    </row>
    <row r="7149" spans="1:12" ht="36">
      <c r="A7149" s="13" t="s">
        <v>6957</v>
      </c>
      <c r="B7149" s="14">
        <v>45877</v>
      </c>
      <c r="C7149" s="13" t="s">
        <v>152</v>
      </c>
      <c r="D7149" s="13" t="s">
        <v>113</v>
      </c>
      <c r="E7149" s="13" t="s">
        <v>24</v>
      </c>
      <c r="F7149" s="15">
        <v>98234.76</v>
      </c>
      <c r="G7149" s="15">
        <v>0</v>
      </c>
      <c r="H7149" s="15">
        <v>98234.76</v>
      </c>
      <c r="I7149" s="15">
        <v>83499.47</v>
      </c>
      <c r="J7149" s="15">
        <v>14735.29</v>
      </c>
      <c r="K7149" s="16">
        <v>0.15000077000000001</v>
      </c>
      <c r="L7149" s="13" t="s">
        <v>113</v>
      </c>
    </row>
    <row r="7150" spans="1:12" ht="24">
      <c r="A7150" s="13" t="s">
        <v>6958</v>
      </c>
      <c r="B7150" s="14">
        <v>45877</v>
      </c>
      <c r="C7150" s="13" t="s">
        <v>71</v>
      </c>
      <c r="D7150" s="13" t="s">
        <v>70</v>
      </c>
      <c r="E7150" s="13" t="s">
        <v>24</v>
      </c>
      <c r="F7150" s="15">
        <v>656.11</v>
      </c>
      <c r="G7150" s="15">
        <v>0</v>
      </c>
      <c r="H7150" s="15">
        <v>656.11</v>
      </c>
      <c r="I7150" s="15">
        <v>511.78</v>
      </c>
      <c r="J7150" s="15">
        <v>144.33000000000001</v>
      </c>
      <c r="K7150" s="16">
        <v>0.21997836000000001</v>
      </c>
      <c r="L7150" s="13" t="s">
        <v>243</v>
      </c>
    </row>
    <row r="7151" spans="1:12">
      <c r="A7151" s="13" t="s">
        <v>6959</v>
      </c>
      <c r="B7151" s="14">
        <v>45877</v>
      </c>
      <c r="C7151" s="13" t="s">
        <v>21</v>
      </c>
      <c r="D7151" s="13" t="s">
        <v>20</v>
      </c>
      <c r="E7151" s="13" t="s">
        <v>24</v>
      </c>
      <c r="F7151" s="15">
        <v>6562.5</v>
      </c>
      <c r="G7151" s="15">
        <v>0</v>
      </c>
      <c r="H7151" s="15">
        <v>6562.5</v>
      </c>
      <c r="I7151" s="15">
        <v>5250</v>
      </c>
      <c r="J7151" s="15">
        <v>1312.5</v>
      </c>
      <c r="K7151" s="16">
        <v>0.2</v>
      </c>
      <c r="L7151" s="13" t="s">
        <v>245</v>
      </c>
    </row>
    <row r="7152" spans="1:12" ht="36">
      <c r="A7152" s="13" t="s">
        <v>6960</v>
      </c>
      <c r="B7152" s="14">
        <v>45877</v>
      </c>
      <c r="C7152" s="13" t="s">
        <v>3887</v>
      </c>
      <c r="D7152" s="13" t="s">
        <v>20</v>
      </c>
      <c r="E7152" s="13" t="s">
        <v>24</v>
      </c>
      <c r="F7152" s="15">
        <v>1514.18</v>
      </c>
      <c r="G7152" s="15">
        <v>0</v>
      </c>
      <c r="H7152" s="15">
        <v>1514.18</v>
      </c>
      <c r="I7152" s="15">
        <v>1265</v>
      </c>
      <c r="J7152" s="15">
        <v>249.18</v>
      </c>
      <c r="K7152" s="16">
        <v>0.16456431999999999</v>
      </c>
      <c r="L7152" s="13" t="s">
        <v>20</v>
      </c>
    </row>
    <row r="7153" spans="1:12" ht="24">
      <c r="A7153" s="13" t="s">
        <v>6961</v>
      </c>
      <c r="B7153" s="14">
        <v>45877</v>
      </c>
      <c r="C7153" s="13" t="s">
        <v>146</v>
      </c>
      <c r="D7153" s="13" t="s">
        <v>76</v>
      </c>
      <c r="E7153" s="13" t="s">
        <v>18</v>
      </c>
      <c r="F7153" s="15">
        <v>0</v>
      </c>
      <c r="G7153" s="15">
        <v>0</v>
      </c>
      <c r="H7153" s="15">
        <v>0</v>
      </c>
      <c r="I7153" s="15">
        <v>76.47</v>
      </c>
      <c r="J7153" s="15">
        <v>-76.47</v>
      </c>
      <c r="K7153" s="16">
        <v>0</v>
      </c>
      <c r="L7153" s="13" t="s">
        <v>1738</v>
      </c>
    </row>
    <row r="7154" spans="1:12" ht="36">
      <c r="A7154" s="13" t="s">
        <v>5456</v>
      </c>
      <c r="B7154" s="14">
        <v>45878</v>
      </c>
      <c r="C7154" s="13" t="s">
        <v>4044</v>
      </c>
      <c r="D7154" s="13" t="s">
        <v>59</v>
      </c>
      <c r="E7154" s="13" t="s">
        <v>18</v>
      </c>
      <c r="F7154" s="15">
        <v>0</v>
      </c>
      <c r="G7154" s="15">
        <v>0</v>
      </c>
      <c r="H7154" s="15">
        <v>0</v>
      </c>
      <c r="I7154" s="15">
        <v>-26.93</v>
      </c>
      <c r="J7154" s="15">
        <v>26.93</v>
      </c>
      <c r="K7154" s="16">
        <v>0</v>
      </c>
      <c r="L7154" s="13" t="s">
        <v>181</v>
      </c>
    </row>
    <row r="7155" spans="1:12" ht="24">
      <c r="A7155" s="13" t="s">
        <v>3251</v>
      </c>
      <c r="B7155" s="14">
        <v>45878</v>
      </c>
      <c r="C7155" s="13" t="s">
        <v>223</v>
      </c>
      <c r="D7155" s="13" t="s">
        <v>59</v>
      </c>
      <c r="E7155" s="13" t="s">
        <v>18</v>
      </c>
      <c r="F7155" s="15">
        <v>0</v>
      </c>
      <c r="G7155" s="15">
        <v>4511.24</v>
      </c>
      <c r="H7155" s="15">
        <v>4511.24</v>
      </c>
      <c r="I7155" s="15">
        <v>3095.82</v>
      </c>
      <c r="J7155" s="15">
        <v>1415.42</v>
      </c>
      <c r="K7155" s="16">
        <v>0.31375408999999999</v>
      </c>
      <c r="L7155" s="13" t="s">
        <v>4202</v>
      </c>
    </row>
    <row r="7156" spans="1:12" ht="24">
      <c r="A7156" s="13" t="s">
        <v>6837</v>
      </c>
      <c r="B7156" s="14">
        <v>45878</v>
      </c>
      <c r="C7156" s="13" t="s">
        <v>4831</v>
      </c>
      <c r="D7156" s="13" t="s">
        <v>59</v>
      </c>
      <c r="E7156" s="13" t="s">
        <v>18</v>
      </c>
      <c r="F7156" s="15">
        <v>1461527.12</v>
      </c>
      <c r="G7156" s="15">
        <v>0</v>
      </c>
      <c r="H7156" s="15">
        <v>1461527.12</v>
      </c>
      <c r="I7156" s="15">
        <v>1313268.3600000001</v>
      </c>
      <c r="J7156" s="15">
        <v>148258.76</v>
      </c>
      <c r="K7156" s="16">
        <v>0.10144098999999999</v>
      </c>
      <c r="L7156" s="13" t="s">
        <v>4201</v>
      </c>
    </row>
    <row r="7157" spans="1:12" ht="24">
      <c r="A7157" s="13" t="s">
        <v>6962</v>
      </c>
      <c r="B7157" s="14">
        <v>45878</v>
      </c>
      <c r="C7157" s="13" t="s">
        <v>4831</v>
      </c>
      <c r="D7157" s="13" t="s">
        <v>59</v>
      </c>
      <c r="E7157" s="13" t="s">
        <v>18</v>
      </c>
      <c r="F7157" s="15">
        <v>847992.85</v>
      </c>
      <c r="G7157" s="15">
        <v>0</v>
      </c>
      <c r="H7157" s="15">
        <v>847992.85</v>
      </c>
      <c r="I7157" s="15">
        <v>761291.09</v>
      </c>
      <c r="J7157" s="15">
        <v>86701.759999999995</v>
      </c>
      <c r="K7157" s="16">
        <v>0.1022435</v>
      </c>
      <c r="L7157" s="13" t="s">
        <v>4201</v>
      </c>
    </row>
    <row r="7158" spans="1:12" ht="24">
      <c r="A7158" s="13" t="s">
        <v>6963</v>
      </c>
      <c r="B7158" s="14">
        <v>45878</v>
      </c>
      <c r="C7158" s="13" t="s">
        <v>4831</v>
      </c>
      <c r="D7158" s="13" t="s">
        <v>59</v>
      </c>
      <c r="E7158" s="13" t="s">
        <v>18</v>
      </c>
      <c r="F7158" s="15">
        <v>600551.06000000006</v>
      </c>
      <c r="G7158" s="15">
        <v>0</v>
      </c>
      <c r="H7158" s="15">
        <v>600551.06000000006</v>
      </c>
      <c r="I7158" s="15">
        <v>540262.75</v>
      </c>
      <c r="J7158" s="15">
        <v>60288.31</v>
      </c>
      <c r="K7158" s="16">
        <v>0.10038832</v>
      </c>
      <c r="L7158" s="13" t="s">
        <v>4201</v>
      </c>
    </row>
    <row r="7159" spans="1:12" ht="36">
      <c r="A7159" s="13" t="s">
        <v>6964</v>
      </c>
      <c r="B7159" s="14">
        <v>45878</v>
      </c>
      <c r="C7159" s="13" t="s">
        <v>3887</v>
      </c>
      <c r="D7159" s="13" t="s">
        <v>20</v>
      </c>
      <c r="E7159" s="13" t="s">
        <v>24</v>
      </c>
      <c r="F7159" s="15">
        <v>1651</v>
      </c>
      <c r="G7159" s="15">
        <v>0</v>
      </c>
      <c r="H7159" s="15">
        <v>1651</v>
      </c>
      <c r="I7159" s="15">
        <v>1183.4000000000001</v>
      </c>
      <c r="J7159" s="15">
        <v>467.6</v>
      </c>
      <c r="K7159" s="16">
        <v>0.28322228999999999</v>
      </c>
      <c r="L7159" s="13" t="s">
        <v>20</v>
      </c>
    </row>
    <row r="7160" spans="1:12" ht="36">
      <c r="A7160" s="13" t="s">
        <v>6965</v>
      </c>
      <c r="B7160" s="14">
        <v>45878</v>
      </c>
      <c r="C7160" s="13" t="s">
        <v>3887</v>
      </c>
      <c r="D7160" s="13" t="s">
        <v>20</v>
      </c>
      <c r="E7160" s="13" t="s">
        <v>24</v>
      </c>
      <c r="F7160" s="15">
        <v>1651</v>
      </c>
      <c r="G7160" s="15">
        <v>0</v>
      </c>
      <c r="H7160" s="15">
        <v>1651</v>
      </c>
      <c r="I7160" s="15">
        <v>1266.4000000000001</v>
      </c>
      <c r="J7160" s="15">
        <v>384.6</v>
      </c>
      <c r="K7160" s="16">
        <v>0.23294972999999999</v>
      </c>
      <c r="L7160" s="13" t="s">
        <v>20</v>
      </c>
    </row>
    <row r="7161" spans="1:12" ht="48">
      <c r="A7161" s="13" t="s">
        <v>6906</v>
      </c>
      <c r="B7161" s="14">
        <v>45878</v>
      </c>
      <c r="C7161" s="13" t="s">
        <v>3563</v>
      </c>
      <c r="D7161" s="13" t="s">
        <v>93</v>
      </c>
      <c r="E7161" s="13" t="s">
        <v>18</v>
      </c>
      <c r="F7161" s="15">
        <v>0</v>
      </c>
      <c r="G7161" s="15">
        <v>0</v>
      </c>
      <c r="H7161" s="15">
        <v>0</v>
      </c>
      <c r="I7161" s="15">
        <v>-84</v>
      </c>
      <c r="J7161" s="15">
        <v>84</v>
      </c>
      <c r="K7161" s="16">
        <v>0</v>
      </c>
      <c r="L7161" s="13" t="s">
        <v>251</v>
      </c>
    </row>
    <row r="7162" spans="1:12">
      <c r="A7162" s="13" t="s">
        <v>5563</v>
      </c>
      <c r="B7162" s="14">
        <v>45878</v>
      </c>
      <c r="C7162" s="13" t="s">
        <v>1529</v>
      </c>
      <c r="D7162" s="13" t="s">
        <v>76</v>
      </c>
      <c r="E7162" s="13" t="s">
        <v>18</v>
      </c>
      <c r="F7162" s="15">
        <v>0</v>
      </c>
      <c r="G7162" s="15">
        <v>0</v>
      </c>
      <c r="H7162" s="15">
        <v>0</v>
      </c>
      <c r="I7162" s="15">
        <v>-0.01</v>
      </c>
      <c r="J7162" s="15">
        <v>0.01</v>
      </c>
      <c r="K7162" s="16">
        <v>0</v>
      </c>
      <c r="L7162" s="13" t="s">
        <v>238</v>
      </c>
    </row>
    <row r="7163" spans="1:12" ht="36">
      <c r="A7163" s="13" t="s">
        <v>6874</v>
      </c>
      <c r="B7163" s="14">
        <v>45878</v>
      </c>
      <c r="C7163" s="13" t="s">
        <v>202</v>
      </c>
      <c r="D7163" s="13" t="s">
        <v>59</v>
      </c>
      <c r="E7163" s="13" t="s">
        <v>18</v>
      </c>
      <c r="F7163" s="15">
        <v>0</v>
      </c>
      <c r="G7163" s="15">
        <v>0</v>
      </c>
      <c r="H7163" s="15">
        <v>0</v>
      </c>
      <c r="I7163" s="15">
        <v>0.01</v>
      </c>
      <c r="J7163" s="15">
        <v>-0.01</v>
      </c>
      <c r="K7163" s="16">
        <v>0</v>
      </c>
      <c r="L7163" s="13" t="s">
        <v>181</v>
      </c>
    </row>
    <row r="7164" spans="1:12" ht="36">
      <c r="A7164" s="13" t="s">
        <v>3523</v>
      </c>
      <c r="B7164" s="14">
        <v>45879</v>
      </c>
      <c r="C7164" s="13" t="s">
        <v>152</v>
      </c>
      <c r="D7164" s="13" t="s">
        <v>113</v>
      </c>
      <c r="E7164" s="13" t="s">
        <v>24</v>
      </c>
      <c r="F7164" s="15">
        <v>0</v>
      </c>
      <c r="G7164" s="15">
        <v>0</v>
      </c>
      <c r="H7164" s="15">
        <v>0</v>
      </c>
      <c r="I7164" s="15">
        <v>-0.04</v>
      </c>
      <c r="J7164" s="15">
        <v>0.04</v>
      </c>
      <c r="K7164" s="16">
        <v>0</v>
      </c>
      <c r="L7164" s="13" t="s">
        <v>113</v>
      </c>
    </row>
    <row r="7165" spans="1:12" ht="24">
      <c r="A7165" s="13" t="s">
        <v>5635</v>
      </c>
      <c r="B7165" s="14">
        <v>45879</v>
      </c>
      <c r="C7165" s="13" t="s">
        <v>5636</v>
      </c>
      <c r="D7165" s="13" t="s">
        <v>59</v>
      </c>
      <c r="E7165" s="13" t="s">
        <v>24</v>
      </c>
      <c r="F7165" s="15">
        <v>0</v>
      </c>
      <c r="G7165" s="15">
        <v>0</v>
      </c>
      <c r="H7165" s="15">
        <v>0</v>
      </c>
      <c r="I7165" s="15">
        <v>505</v>
      </c>
      <c r="J7165" s="15">
        <v>-505</v>
      </c>
      <c r="K7165" s="16">
        <v>0</v>
      </c>
      <c r="L7165" s="13" t="s">
        <v>581</v>
      </c>
    </row>
    <row r="7166" spans="1:12" ht="24">
      <c r="A7166" s="13" t="s">
        <v>5595</v>
      </c>
      <c r="B7166" s="14">
        <v>45880</v>
      </c>
      <c r="C7166" s="13" t="s">
        <v>170</v>
      </c>
      <c r="D7166" s="13" t="s">
        <v>81</v>
      </c>
      <c r="E7166" s="13" t="s">
        <v>24</v>
      </c>
      <c r="F7166" s="15">
        <v>0</v>
      </c>
      <c r="G7166" s="15">
        <v>0</v>
      </c>
      <c r="H7166" s="15">
        <v>0</v>
      </c>
      <c r="I7166" s="15">
        <v>368.3</v>
      </c>
      <c r="J7166" s="15">
        <v>-368.3</v>
      </c>
      <c r="K7166" s="16">
        <v>0</v>
      </c>
      <c r="L7166" s="13" t="s">
        <v>247</v>
      </c>
    </row>
    <row r="7167" spans="1:12" ht="24">
      <c r="A7167" s="13" t="s">
        <v>5635</v>
      </c>
      <c r="B7167" s="14">
        <v>45880</v>
      </c>
      <c r="C7167" s="13" t="s">
        <v>5636</v>
      </c>
      <c r="D7167" s="13" t="s">
        <v>59</v>
      </c>
      <c r="E7167" s="13" t="s">
        <v>24</v>
      </c>
      <c r="F7167" s="15">
        <v>0</v>
      </c>
      <c r="G7167" s="15">
        <v>0</v>
      </c>
      <c r="H7167" s="15">
        <v>0</v>
      </c>
      <c r="I7167" s="15">
        <v>-80</v>
      </c>
      <c r="J7167" s="15">
        <v>80</v>
      </c>
      <c r="K7167" s="16">
        <v>0</v>
      </c>
      <c r="L7167" s="13" t="s">
        <v>581</v>
      </c>
    </row>
    <row r="7168" spans="1:12">
      <c r="A7168" s="13" t="s">
        <v>1045</v>
      </c>
      <c r="B7168" s="14">
        <v>45880</v>
      </c>
      <c r="C7168" s="13" t="s">
        <v>62</v>
      </c>
      <c r="D7168" s="13" t="s">
        <v>15</v>
      </c>
      <c r="E7168" s="13" t="s">
        <v>18</v>
      </c>
      <c r="F7168" s="15">
        <v>0</v>
      </c>
      <c r="G7168" s="15">
        <v>660</v>
      </c>
      <c r="H7168" s="15">
        <v>660</v>
      </c>
      <c r="I7168" s="15">
        <v>465.9</v>
      </c>
      <c r="J7168" s="15">
        <v>194.1</v>
      </c>
      <c r="K7168" s="16">
        <v>0.29409090999999998</v>
      </c>
      <c r="L7168" s="13" t="s">
        <v>238</v>
      </c>
    </row>
    <row r="7169" spans="1:12" ht="24">
      <c r="A7169" s="13" t="s">
        <v>3332</v>
      </c>
      <c r="B7169" s="14">
        <v>45880</v>
      </c>
      <c r="C7169" s="13" t="s">
        <v>273</v>
      </c>
      <c r="D7169" s="13" t="s">
        <v>76</v>
      </c>
      <c r="E7169" s="13" t="s">
        <v>18</v>
      </c>
      <c r="F7169" s="15">
        <v>0</v>
      </c>
      <c r="G7169" s="15">
        <v>0</v>
      </c>
      <c r="H7169" s="15">
        <v>0</v>
      </c>
      <c r="I7169" s="15">
        <v>0.9</v>
      </c>
      <c r="J7169" s="15">
        <v>-0.9</v>
      </c>
      <c r="K7169" s="16">
        <v>0</v>
      </c>
      <c r="L7169" s="13" t="s">
        <v>4201</v>
      </c>
    </row>
    <row r="7170" spans="1:12" ht="36">
      <c r="A7170" s="13" t="s">
        <v>591</v>
      </c>
      <c r="B7170" s="14">
        <v>45880</v>
      </c>
      <c r="C7170" s="13" t="s">
        <v>592</v>
      </c>
      <c r="D7170" s="13" t="s">
        <v>106</v>
      </c>
      <c r="E7170" s="13" t="s">
        <v>33</v>
      </c>
      <c r="F7170" s="15">
        <v>0</v>
      </c>
      <c r="G7170" s="15">
        <v>0</v>
      </c>
      <c r="H7170" s="15">
        <v>0</v>
      </c>
      <c r="I7170" s="15">
        <v>6316.95</v>
      </c>
      <c r="J7170" s="15">
        <v>-6316.95</v>
      </c>
      <c r="K7170" s="16">
        <v>0</v>
      </c>
      <c r="L7170" s="13" t="s">
        <v>142</v>
      </c>
    </row>
    <row r="7171" spans="1:12" ht="36">
      <c r="A7171" s="13" t="s">
        <v>4501</v>
      </c>
      <c r="B7171" s="14">
        <v>45880</v>
      </c>
      <c r="C7171" s="13" t="s">
        <v>89</v>
      </c>
      <c r="D7171" s="13" t="s">
        <v>39</v>
      </c>
      <c r="E7171" s="13" t="s">
        <v>33</v>
      </c>
      <c r="F7171" s="15">
        <v>0</v>
      </c>
      <c r="G7171" s="15">
        <v>0</v>
      </c>
      <c r="H7171" s="15">
        <v>0</v>
      </c>
      <c r="I7171" s="15">
        <v>617.66</v>
      </c>
      <c r="J7171" s="15">
        <v>-617.66</v>
      </c>
      <c r="K7171" s="16">
        <v>0</v>
      </c>
      <c r="L7171" s="13" t="s">
        <v>117</v>
      </c>
    </row>
    <row r="7172" spans="1:12">
      <c r="A7172" s="13" t="s">
        <v>3060</v>
      </c>
      <c r="B7172" s="14">
        <v>45880</v>
      </c>
      <c r="C7172" s="13" t="s">
        <v>611</v>
      </c>
      <c r="D7172" s="13" t="s">
        <v>120</v>
      </c>
      <c r="E7172" s="13" t="s">
        <v>24</v>
      </c>
      <c r="F7172" s="15">
        <v>0</v>
      </c>
      <c r="G7172" s="15">
        <v>0</v>
      </c>
      <c r="H7172" s="15">
        <v>0</v>
      </c>
      <c r="I7172" s="15">
        <v>411.77</v>
      </c>
      <c r="J7172" s="15">
        <v>-411.77</v>
      </c>
      <c r="K7172" s="16">
        <v>0</v>
      </c>
      <c r="L7172" s="13" t="s">
        <v>2173</v>
      </c>
    </row>
    <row r="7173" spans="1:12" ht="36">
      <c r="A7173" s="13" t="s">
        <v>3437</v>
      </c>
      <c r="B7173" s="14">
        <v>45880</v>
      </c>
      <c r="C7173" s="13" t="s">
        <v>152</v>
      </c>
      <c r="D7173" s="13" t="s">
        <v>113</v>
      </c>
      <c r="E7173" s="13" t="s">
        <v>24</v>
      </c>
      <c r="F7173" s="15">
        <v>0</v>
      </c>
      <c r="G7173" s="15">
        <v>0</v>
      </c>
      <c r="H7173" s="15">
        <v>0</v>
      </c>
      <c r="I7173" s="15">
        <v>-35</v>
      </c>
      <c r="J7173" s="15">
        <v>35</v>
      </c>
      <c r="K7173" s="16">
        <v>0</v>
      </c>
      <c r="L7173" s="13" t="s">
        <v>113</v>
      </c>
    </row>
    <row r="7174" spans="1:12">
      <c r="A7174" s="13" t="s">
        <v>4122</v>
      </c>
      <c r="B7174" s="14">
        <v>45880</v>
      </c>
      <c r="C7174" s="13" t="s">
        <v>94</v>
      </c>
      <c r="D7174" s="13" t="s">
        <v>81</v>
      </c>
      <c r="E7174" s="13" t="s">
        <v>24</v>
      </c>
      <c r="F7174" s="15">
        <v>0</v>
      </c>
      <c r="G7174" s="15">
        <v>0</v>
      </c>
      <c r="H7174" s="15">
        <v>0</v>
      </c>
      <c r="I7174" s="15">
        <v>103.38</v>
      </c>
      <c r="J7174" s="15">
        <v>-103.38</v>
      </c>
      <c r="K7174" s="16">
        <v>0</v>
      </c>
      <c r="L7174" s="13" t="s">
        <v>247</v>
      </c>
    </row>
    <row r="7175" spans="1:12">
      <c r="A7175" s="13" t="s">
        <v>6932</v>
      </c>
      <c r="B7175" s="14">
        <v>45880</v>
      </c>
      <c r="C7175" s="13" t="s">
        <v>279</v>
      </c>
      <c r="D7175" s="13" t="s">
        <v>15</v>
      </c>
      <c r="E7175" s="13" t="s">
        <v>18</v>
      </c>
      <c r="F7175" s="15">
        <v>0</v>
      </c>
      <c r="G7175" s="15">
        <v>0</v>
      </c>
      <c r="H7175" s="15">
        <v>0</v>
      </c>
      <c r="I7175" s="15">
        <v>73.739999999999995</v>
      </c>
      <c r="J7175" s="15">
        <v>-73.739999999999995</v>
      </c>
      <c r="K7175" s="16">
        <v>0</v>
      </c>
      <c r="L7175" s="13" t="s">
        <v>272</v>
      </c>
    </row>
    <row r="7176" spans="1:12" ht="24">
      <c r="A7176" s="13" t="s">
        <v>5615</v>
      </c>
      <c r="B7176" s="14">
        <v>45880</v>
      </c>
      <c r="C7176" s="13" t="s">
        <v>5616</v>
      </c>
      <c r="D7176" s="13" t="s">
        <v>39</v>
      </c>
      <c r="E7176" s="13" t="s">
        <v>18</v>
      </c>
      <c r="F7176" s="15">
        <v>0</v>
      </c>
      <c r="G7176" s="15">
        <v>0</v>
      </c>
      <c r="H7176" s="15">
        <v>0</v>
      </c>
      <c r="I7176" s="15">
        <v>109.1</v>
      </c>
      <c r="J7176" s="15">
        <v>-109.1</v>
      </c>
      <c r="K7176" s="16">
        <v>0</v>
      </c>
      <c r="L7176" s="13" t="s">
        <v>272</v>
      </c>
    </row>
    <row r="7177" spans="1:12" ht="36">
      <c r="A7177" s="13" t="s">
        <v>4834</v>
      </c>
      <c r="B7177" s="14">
        <v>45880</v>
      </c>
      <c r="C7177" s="13" t="s">
        <v>2108</v>
      </c>
      <c r="D7177" s="13" t="s">
        <v>59</v>
      </c>
      <c r="E7177" s="13" t="s">
        <v>18</v>
      </c>
      <c r="F7177" s="15">
        <v>0</v>
      </c>
      <c r="G7177" s="15">
        <v>0</v>
      </c>
      <c r="H7177" s="15">
        <v>0</v>
      </c>
      <c r="I7177" s="15">
        <v>0.4</v>
      </c>
      <c r="J7177" s="15">
        <v>-0.4</v>
      </c>
      <c r="K7177" s="16">
        <v>0</v>
      </c>
      <c r="L7177" s="13" t="s">
        <v>4201</v>
      </c>
    </row>
    <row r="7178" spans="1:12" ht="36">
      <c r="A7178" s="13" t="s">
        <v>6737</v>
      </c>
      <c r="B7178" s="14">
        <v>45880</v>
      </c>
      <c r="C7178" s="13" t="s">
        <v>157</v>
      </c>
      <c r="D7178" s="13" t="s">
        <v>30</v>
      </c>
      <c r="E7178" s="13" t="s">
        <v>33</v>
      </c>
      <c r="F7178" s="15">
        <v>0</v>
      </c>
      <c r="G7178" s="15">
        <v>0</v>
      </c>
      <c r="H7178" s="15">
        <v>0</v>
      </c>
      <c r="I7178" s="15">
        <v>-123.42</v>
      </c>
      <c r="J7178" s="15">
        <v>123.42</v>
      </c>
      <c r="K7178" s="16">
        <v>0</v>
      </c>
      <c r="L7178" s="13" t="s">
        <v>142</v>
      </c>
    </row>
    <row r="7179" spans="1:12" ht="36">
      <c r="A7179" s="13" t="s">
        <v>6949</v>
      </c>
      <c r="B7179" s="14">
        <v>45880</v>
      </c>
      <c r="C7179" s="13" t="s">
        <v>6950</v>
      </c>
      <c r="D7179" s="13" t="s">
        <v>106</v>
      </c>
      <c r="E7179" s="13" t="s">
        <v>33</v>
      </c>
      <c r="F7179" s="15">
        <v>0</v>
      </c>
      <c r="G7179" s="15">
        <v>0</v>
      </c>
      <c r="H7179" s="15">
        <v>0</v>
      </c>
      <c r="I7179" s="15">
        <v>-14.15</v>
      </c>
      <c r="J7179" s="15">
        <v>14.15</v>
      </c>
      <c r="K7179" s="16">
        <v>0</v>
      </c>
      <c r="L7179" s="13" t="s">
        <v>117</v>
      </c>
    </row>
    <row r="7180" spans="1:12" ht="36">
      <c r="A7180" s="13" t="s">
        <v>5357</v>
      </c>
      <c r="B7180" s="14">
        <v>45880</v>
      </c>
      <c r="C7180" s="13" t="s">
        <v>446</v>
      </c>
      <c r="D7180" s="13" t="s">
        <v>181</v>
      </c>
      <c r="E7180" s="13" t="s">
        <v>18</v>
      </c>
      <c r="F7180" s="15">
        <v>0</v>
      </c>
      <c r="G7180" s="15">
        <v>0</v>
      </c>
      <c r="H7180" s="15">
        <v>0</v>
      </c>
      <c r="I7180" s="15">
        <v>0.13</v>
      </c>
      <c r="J7180" s="15">
        <v>-0.13</v>
      </c>
      <c r="K7180" s="16">
        <v>0</v>
      </c>
      <c r="L7180" s="13" t="s">
        <v>581</v>
      </c>
    </row>
    <row r="7181" spans="1:12" ht="36">
      <c r="A7181" s="13" t="s">
        <v>5490</v>
      </c>
      <c r="B7181" s="14">
        <v>45880</v>
      </c>
      <c r="C7181" s="13" t="s">
        <v>5491</v>
      </c>
      <c r="D7181" s="13" t="s">
        <v>106</v>
      </c>
      <c r="E7181" s="13" t="s">
        <v>33</v>
      </c>
      <c r="F7181" s="15">
        <v>0</v>
      </c>
      <c r="G7181" s="15">
        <v>0</v>
      </c>
      <c r="H7181" s="15">
        <v>0</v>
      </c>
      <c r="I7181" s="15">
        <v>34.44</v>
      </c>
      <c r="J7181" s="15">
        <v>-34.44</v>
      </c>
      <c r="K7181" s="16">
        <v>0</v>
      </c>
      <c r="L7181" s="13" t="s">
        <v>573</v>
      </c>
    </row>
    <row r="7182" spans="1:12" ht="36">
      <c r="A7182" s="13" t="s">
        <v>5253</v>
      </c>
      <c r="B7182" s="14">
        <v>45880</v>
      </c>
      <c r="C7182" s="13" t="s">
        <v>152</v>
      </c>
      <c r="D7182" s="13" t="s">
        <v>113</v>
      </c>
      <c r="E7182" s="13" t="s">
        <v>24</v>
      </c>
      <c r="F7182" s="15">
        <v>0</v>
      </c>
      <c r="G7182" s="15">
        <v>0</v>
      </c>
      <c r="H7182" s="15">
        <v>0</v>
      </c>
      <c r="I7182" s="15">
        <v>66.790000000000006</v>
      </c>
      <c r="J7182" s="15">
        <v>-66.790000000000006</v>
      </c>
      <c r="K7182" s="16">
        <v>0</v>
      </c>
      <c r="L7182" s="13" t="s">
        <v>113</v>
      </c>
    </row>
    <row r="7183" spans="1:12">
      <c r="A7183" s="13" t="s">
        <v>5573</v>
      </c>
      <c r="B7183" s="14">
        <v>45880</v>
      </c>
      <c r="C7183" s="13" t="s">
        <v>21</v>
      </c>
      <c r="D7183" s="13" t="s">
        <v>20</v>
      </c>
      <c r="E7183" s="13" t="s">
        <v>24</v>
      </c>
      <c r="F7183" s="15">
        <v>0</v>
      </c>
      <c r="G7183" s="15">
        <v>0</v>
      </c>
      <c r="H7183" s="15">
        <v>0</v>
      </c>
      <c r="I7183" s="15">
        <v>83.06</v>
      </c>
      <c r="J7183" s="15">
        <v>-83.06</v>
      </c>
      <c r="K7183" s="16">
        <v>0</v>
      </c>
      <c r="L7183" s="13" t="s">
        <v>20</v>
      </c>
    </row>
    <row r="7184" spans="1:12" ht="36">
      <c r="A7184" s="13" t="s">
        <v>5403</v>
      </c>
      <c r="B7184" s="14">
        <v>45880</v>
      </c>
      <c r="C7184" s="13" t="s">
        <v>202</v>
      </c>
      <c r="D7184" s="13" t="s">
        <v>59</v>
      </c>
      <c r="E7184" s="13" t="s">
        <v>18</v>
      </c>
      <c r="F7184" s="15">
        <v>0</v>
      </c>
      <c r="G7184" s="15">
        <v>0</v>
      </c>
      <c r="H7184" s="15">
        <v>0</v>
      </c>
      <c r="I7184" s="15">
        <v>-100</v>
      </c>
      <c r="J7184" s="15">
        <v>100</v>
      </c>
      <c r="K7184" s="16">
        <v>0</v>
      </c>
      <c r="L7184" s="13" t="s">
        <v>181</v>
      </c>
    </row>
    <row r="7185" spans="1:12" ht="24">
      <c r="A7185" s="13" t="s">
        <v>5396</v>
      </c>
      <c r="B7185" s="14">
        <v>45880</v>
      </c>
      <c r="C7185" s="13" t="s">
        <v>1035</v>
      </c>
      <c r="D7185" s="13" t="s">
        <v>106</v>
      </c>
      <c r="E7185" s="13" t="s">
        <v>33</v>
      </c>
      <c r="F7185" s="15">
        <v>0</v>
      </c>
      <c r="G7185" s="15">
        <v>8453.6</v>
      </c>
      <c r="H7185" s="15">
        <v>8453.6</v>
      </c>
      <c r="I7185" s="15">
        <v>6894</v>
      </c>
      <c r="J7185" s="15">
        <v>1559.6</v>
      </c>
      <c r="K7185" s="16">
        <v>0.18448945</v>
      </c>
      <c r="L7185" s="13" t="s">
        <v>77</v>
      </c>
    </row>
    <row r="7186" spans="1:12" ht="36">
      <c r="A7186" s="13" t="s">
        <v>6933</v>
      </c>
      <c r="B7186" s="14">
        <v>45880</v>
      </c>
      <c r="C7186" s="13" t="s">
        <v>157</v>
      </c>
      <c r="D7186" s="13" t="s">
        <v>30</v>
      </c>
      <c r="E7186" s="13" t="s">
        <v>33</v>
      </c>
      <c r="F7186" s="15">
        <v>0</v>
      </c>
      <c r="G7186" s="15">
        <v>0</v>
      </c>
      <c r="H7186" s="15">
        <v>0</v>
      </c>
      <c r="I7186" s="15">
        <v>-35.72</v>
      </c>
      <c r="J7186" s="15">
        <v>35.72</v>
      </c>
      <c r="K7186" s="16">
        <v>0</v>
      </c>
      <c r="L7186" s="13" t="s">
        <v>142</v>
      </c>
    </row>
    <row r="7187" spans="1:12" ht="24">
      <c r="A7187" s="13" t="s">
        <v>6909</v>
      </c>
      <c r="B7187" s="14">
        <v>45880</v>
      </c>
      <c r="C7187" s="13" t="s">
        <v>6904</v>
      </c>
      <c r="D7187" s="13" t="s">
        <v>45</v>
      </c>
      <c r="E7187" s="13" t="s">
        <v>24</v>
      </c>
      <c r="F7187" s="15">
        <v>0</v>
      </c>
      <c r="G7187" s="15">
        <v>238.8</v>
      </c>
      <c r="H7187" s="15">
        <v>238.8</v>
      </c>
      <c r="I7187" s="15">
        <v>38.700000000000003</v>
      </c>
      <c r="J7187" s="15">
        <v>200.1</v>
      </c>
      <c r="K7187" s="16">
        <v>0.83793969999999995</v>
      </c>
      <c r="L7187" s="13" t="s">
        <v>6905</v>
      </c>
    </row>
    <row r="7188" spans="1:12" ht="24">
      <c r="A7188" s="13" t="s">
        <v>5609</v>
      </c>
      <c r="B7188" s="14">
        <v>45880</v>
      </c>
      <c r="C7188" s="13" t="s">
        <v>1727</v>
      </c>
      <c r="D7188" s="13" t="s">
        <v>117</v>
      </c>
      <c r="E7188" s="13" t="s">
        <v>33</v>
      </c>
      <c r="F7188" s="15">
        <v>0</v>
      </c>
      <c r="G7188" s="15">
        <v>177</v>
      </c>
      <c r="H7188" s="15">
        <v>177</v>
      </c>
      <c r="I7188" s="15">
        <v>146.83000000000001</v>
      </c>
      <c r="J7188" s="15">
        <v>30.17</v>
      </c>
      <c r="K7188" s="16">
        <v>0.17045198</v>
      </c>
      <c r="L7188" s="13" t="s">
        <v>117</v>
      </c>
    </row>
    <row r="7189" spans="1:12">
      <c r="A7189" s="13" t="s">
        <v>6966</v>
      </c>
      <c r="B7189" s="14">
        <v>45880</v>
      </c>
      <c r="C7189" s="13" t="s">
        <v>658</v>
      </c>
      <c r="D7189" s="13" t="s">
        <v>59</v>
      </c>
      <c r="E7189" s="13" t="s">
        <v>18</v>
      </c>
      <c r="F7189" s="15">
        <v>46207.43</v>
      </c>
      <c r="G7189" s="15">
        <v>0</v>
      </c>
      <c r="H7189" s="15">
        <v>46207.43</v>
      </c>
      <c r="I7189" s="15">
        <v>39218.53</v>
      </c>
      <c r="J7189" s="15">
        <v>6988.9</v>
      </c>
      <c r="K7189" s="16">
        <v>0.15125057</v>
      </c>
      <c r="L7189" s="13" t="s">
        <v>181</v>
      </c>
    </row>
    <row r="7190" spans="1:12" ht="24">
      <c r="A7190" s="13" t="s">
        <v>6826</v>
      </c>
      <c r="B7190" s="14">
        <v>45880</v>
      </c>
      <c r="C7190" s="13" t="s">
        <v>4831</v>
      </c>
      <c r="D7190" s="13" t="s">
        <v>59</v>
      </c>
      <c r="E7190" s="13" t="s">
        <v>18</v>
      </c>
      <c r="F7190" s="15">
        <v>0</v>
      </c>
      <c r="G7190" s="15">
        <v>0</v>
      </c>
      <c r="H7190" s="15">
        <v>0</v>
      </c>
      <c r="I7190" s="15">
        <v>94</v>
      </c>
      <c r="J7190" s="15">
        <v>-94</v>
      </c>
      <c r="K7190" s="16">
        <v>0</v>
      </c>
      <c r="L7190" s="13" t="s">
        <v>4201</v>
      </c>
    </row>
    <row r="7191" spans="1:12" ht="24">
      <c r="A7191" s="13" t="s">
        <v>6967</v>
      </c>
      <c r="B7191" s="14">
        <v>45880</v>
      </c>
      <c r="C7191" s="13" t="s">
        <v>71</v>
      </c>
      <c r="D7191" s="13" t="s">
        <v>70</v>
      </c>
      <c r="E7191" s="13" t="s">
        <v>24</v>
      </c>
      <c r="F7191" s="15">
        <v>2168.6</v>
      </c>
      <c r="G7191" s="15">
        <v>0</v>
      </c>
      <c r="H7191" s="15">
        <v>2168.6</v>
      </c>
      <c r="I7191" s="15">
        <v>1951.7</v>
      </c>
      <c r="J7191" s="15">
        <v>216.9</v>
      </c>
      <c r="K7191" s="16">
        <v>0.10001844999999999</v>
      </c>
      <c r="L7191" s="13" t="s">
        <v>5602</v>
      </c>
    </row>
    <row r="7192" spans="1:12" ht="36">
      <c r="A7192" s="13" t="s">
        <v>6944</v>
      </c>
      <c r="B7192" s="14">
        <v>45880</v>
      </c>
      <c r="C7192" s="13" t="s">
        <v>152</v>
      </c>
      <c r="D7192" s="13" t="s">
        <v>113</v>
      </c>
      <c r="E7192" s="13" t="s">
        <v>24</v>
      </c>
      <c r="F7192" s="15">
        <v>0</v>
      </c>
      <c r="G7192" s="15">
        <v>-20.69</v>
      </c>
      <c r="H7192" s="15">
        <v>-20.69</v>
      </c>
      <c r="I7192" s="15">
        <v>-16.670000000000002</v>
      </c>
      <c r="J7192" s="15">
        <v>-4.0199999999999996</v>
      </c>
      <c r="K7192" s="16">
        <v>0.19429676000000001</v>
      </c>
      <c r="L7192" s="13" t="s">
        <v>113</v>
      </c>
    </row>
    <row r="7193" spans="1:12" ht="36">
      <c r="A7193" s="13" t="s">
        <v>6843</v>
      </c>
      <c r="B7193" s="14">
        <v>45880</v>
      </c>
      <c r="C7193" s="13" t="s">
        <v>157</v>
      </c>
      <c r="D7193" s="13" t="s">
        <v>105</v>
      </c>
      <c r="E7193" s="13" t="s">
        <v>33</v>
      </c>
      <c r="F7193" s="15">
        <v>0</v>
      </c>
      <c r="G7193" s="15">
        <v>0</v>
      </c>
      <c r="H7193" s="15">
        <v>0</v>
      </c>
      <c r="I7193" s="15">
        <v>-10.039999999999999</v>
      </c>
      <c r="J7193" s="15">
        <v>10.039999999999999</v>
      </c>
      <c r="K7193" s="16">
        <v>0</v>
      </c>
      <c r="L7193" s="13" t="s">
        <v>142</v>
      </c>
    </row>
    <row r="7194" spans="1:12" ht="36">
      <c r="A7194" s="13" t="s">
        <v>6968</v>
      </c>
      <c r="B7194" s="14">
        <v>45880</v>
      </c>
      <c r="C7194" s="13" t="s">
        <v>3887</v>
      </c>
      <c r="D7194" s="13" t="s">
        <v>20</v>
      </c>
      <c r="E7194" s="13" t="s">
        <v>24</v>
      </c>
      <c r="F7194" s="15">
        <v>1514.18</v>
      </c>
      <c r="G7194" s="15">
        <v>0</v>
      </c>
      <c r="H7194" s="15">
        <v>1514.18</v>
      </c>
      <c r="I7194" s="15">
        <v>1069</v>
      </c>
      <c r="J7194" s="15">
        <v>445.18</v>
      </c>
      <c r="K7194" s="16">
        <v>0.29400732000000002</v>
      </c>
      <c r="L7194" s="13" t="s">
        <v>20</v>
      </c>
    </row>
    <row r="7195" spans="1:12" ht="24">
      <c r="A7195" s="13" t="s">
        <v>6852</v>
      </c>
      <c r="B7195" s="14">
        <v>45880</v>
      </c>
      <c r="C7195" s="13" t="s">
        <v>6853</v>
      </c>
      <c r="D7195" s="13" t="s">
        <v>371</v>
      </c>
      <c r="E7195" s="13" t="s">
        <v>24</v>
      </c>
      <c r="F7195" s="15">
        <v>209401.33</v>
      </c>
      <c r="G7195" s="15">
        <v>0</v>
      </c>
      <c r="H7195" s="15">
        <v>209401.33</v>
      </c>
      <c r="I7195" s="15">
        <v>150612.4</v>
      </c>
      <c r="J7195" s="15">
        <v>58788.93</v>
      </c>
      <c r="K7195" s="16">
        <v>0.28074764000000002</v>
      </c>
      <c r="L7195" s="13" t="s">
        <v>2173</v>
      </c>
    </row>
    <row r="7196" spans="1:12" ht="36">
      <c r="A7196" s="13" t="s">
        <v>6969</v>
      </c>
      <c r="B7196" s="14">
        <v>45880</v>
      </c>
      <c r="C7196" s="13" t="s">
        <v>3887</v>
      </c>
      <c r="D7196" s="13" t="s">
        <v>20</v>
      </c>
      <c r="E7196" s="13" t="s">
        <v>24</v>
      </c>
      <c r="F7196" s="15">
        <v>1651</v>
      </c>
      <c r="G7196" s="15">
        <v>0</v>
      </c>
      <c r="H7196" s="15">
        <v>1651</v>
      </c>
      <c r="I7196" s="15">
        <v>1266.4000000000001</v>
      </c>
      <c r="J7196" s="15">
        <v>384.6</v>
      </c>
      <c r="K7196" s="16">
        <v>0.23294972999999999</v>
      </c>
      <c r="L7196" s="13" t="s">
        <v>20</v>
      </c>
    </row>
    <row r="7197" spans="1:12" ht="36">
      <c r="A7197" s="13" t="s">
        <v>6970</v>
      </c>
      <c r="B7197" s="14">
        <v>45880</v>
      </c>
      <c r="C7197" s="13" t="s">
        <v>3887</v>
      </c>
      <c r="D7197" s="13" t="s">
        <v>20</v>
      </c>
      <c r="E7197" s="13" t="s">
        <v>24</v>
      </c>
      <c r="F7197" s="15">
        <v>1215.5999999999999</v>
      </c>
      <c r="G7197" s="15">
        <v>0</v>
      </c>
      <c r="H7197" s="15">
        <v>1215.5999999999999</v>
      </c>
      <c r="I7197" s="15">
        <v>705.98</v>
      </c>
      <c r="J7197" s="15">
        <v>509.62</v>
      </c>
      <c r="K7197" s="16">
        <v>0.41923329999999998</v>
      </c>
      <c r="L7197" s="13" t="s">
        <v>20</v>
      </c>
    </row>
    <row r="7198" spans="1:12">
      <c r="A7198" s="13" t="s">
        <v>5446</v>
      </c>
      <c r="B7198" s="14">
        <v>45881</v>
      </c>
      <c r="C7198" s="13" t="s">
        <v>221</v>
      </c>
      <c r="D7198" s="13" t="s">
        <v>45</v>
      </c>
      <c r="E7198" s="13" t="s">
        <v>24</v>
      </c>
      <c r="F7198" s="15">
        <v>0</v>
      </c>
      <c r="G7198" s="15">
        <v>1114</v>
      </c>
      <c r="H7198" s="15">
        <v>1114</v>
      </c>
      <c r="I7198" s="15">
        <v>-0.54</v>
      </c>
      <c r="J7198" s="15">
        <v>1114.54</v>
      </c>
      <c r="K7198" s="16">
        <v>1.0004847400000001</v>
      </c>
      <c r="L7198" s="13" t="s">
        <v>241</v>
      </c>
    </row>
    <row r="7199" spans="1:12">
      <c r="A7199" s="13" t="s">
        <v>3266</v>
      </c>
      <c r="B7199" s="14">
        <v>45881</v>
      </c>
      <c r="C7199" s="13" t="s">
        <v>540</v>
      </c>
      <c r="D7199" s="13" t="s">
        <v>59</v>
      </c>
      <c r="E7199" s="13" t="s">
        <v>18</v>
      </c>
      <c r="F7199" s="15">
        <v>0</v>
      </c>
      <c r="G7199" s="15">
        <v>0</v>
      </c>
      <c r="H7199" s="15">
        <v>0</v>
      </c>
      <c r="I7199" s="15">
        <v>2326.0500000000002</v>
      </c>
      <c r="J7199" s="15">
        <v>-2326.0500000000002</v>
      </c>
      <c r="K7199" s="16">
        <v>0</v>
      </c>
      <c r="L7199" s="13" t="s">
        <v>247</v>
      </c>
    </row>
    <row r="7200" spans="1:12">
      <c r="A7200" s="13" t="s">
        <v>3004</v>
      </c>
      <c r="B7200" s="14">
        <v>45881</v>
      </c>
      <c r="C7200" s="13" t="s">
        <v>540</v>
      </c>
      <c r="D7200" s="13" t="s">
        <v>59</v>
      </c>
      <c r="E7200" s="13" t="s">
        <v>18</v>
      </c>
      <c r="F7200" s="15">
        <v>0</v>
      </c>
      <c r="G7200" s="15">
        <v>0</v>
      </c>
      <c r="H7200" s="15">
        <v>0</v>
      </c>
      <c r="I7200" s="15">
        <v>758.72</v>
      </c>
      <c r="J7200" s="15">
        <v>-758.72</v>
      </c>
      <c r="K7200" s="16">
        <v>0</v>
      </c>
      <c r="L7200" s="13" t="s">
        <v>247</v>
      </c>
    </row>
    <row r="7201" spans="1:12">
      <c r="A7201" s="13" t="s">
        <v>4886</v>
      </c>
      <c r="B7201" s="14">
        <v>45881</v>
      </c>
      <c r="C7201" s="13" t="s">
        <v>540</v>
      </c>
      <c r="D7201" s="13" t="s">
        <v>59</v>
      </c>
      <c r="E7201" s="13" t="s">
        <v>18</v>
      </c>
      <c r="F7201" s="15">
        <v>0</v>
      </c>
      <c r="G7201" s="15">
        <v>0</v>
      </c>
      <c r="H7201" s="15">
        <v>0</v>
      </c>
      <c r="I7201" s="15">
        <v>336.83</v>
      </c>
      <c r="J7201" s="15">
        <v>-336.83</v>
      </c>
      <c r="K7201" s="16">
        <v>0</v>
      </c>
      <c r="L7201" s="13" t="s">
        <v>247</v>
      </c>
    </row>
    <row r="7202" spans="1:12" ht="24">
      <c r="A7202" s="13" t="s">
        <v>4813</v>
      </c>
      <c r="B7202" s="14">
        <v>45881</v>
      </c>
      <c r="C7202" s="13" t="s">
        <v>297</v>
      </c>
      <c r="D7202" s="13" t="s">
        <v>70</v>
      </c>
      <c r="E7202" s="13" t="s">
        <v>24</v>
      </c>
      <c r="F7202" s="15">
        <v>0</v>
      </c>
      <c r="G7202" s="15">
        <v>0</v>
      </c>
      <c r="H7202" s="15">
        <v>0</v>
      </c>
      <c r="I7202" s="15">
        <v>811.3</v>
      </c>
      <c r="J7202" s="15">
        <v>-811.3</v>
      </c>
      <c r="K7202" s="16">
        <v>0</v>
      </c>
      <c r="L7202" s="13" t="s">
        <v>239</v>
      </c>
    </row>
    <row r="7203" spans="1:12" ht="36">
      <c r="A7203" s="13" t="s">
        <v>5357</v>
      </c>
      <c r="B7203" s="14">
        <v>45881</v>
      </c>
      <c r="C7203" s="13" t="s">
        <v>446</v>
      </c>
      <c r="D7203" s="13" t="s">
        <v>181</v>
      </c>
      <c r="E7203" s="13" t="s">
        <v>18</v>
      </c>
      <c r="F7203" s="15">
        <v>0</v>
      </c>
      <c r="G7203" s="15">
        <v>0</v>
      </c>
      <c r="H7203" s="15">
        <v>0</v>
      </c>
      <c r="I7203" s="15">
        <v>265.77999999999997</v>
      </c>
      <c r="J7203" s="15">
        <v>-265.77999999999997</v>
      </c>
      <c r="K7203" s="16">
        <v>0</v>
      </c>
      <c r="L7203" s="13" t="s">
        <v>581</v>
      </c>
    </row>
    <row r="7204" spans="1:12">
      <c r="A7204" s="13" t="s">
        <v>5573</v>
      </c>
      <c r="B7204" s="14">
        <v>45881</v>
      </c>
      <c r="C7204" s="13" t="s">
        <v>21</v>
      </c>
      <c r="D7204" s="13" t="s">
        <v>20</v>
      </c>
      <c r="E7204" s="13" t="s">
        <v>24</v>
      </c>
      <c r="F7204" s="15">
        <v>0</v>
      </c>
      <c r="G7204" s="15">
        <v>0</v>
      </c>
      <c r="H7204" s="15">
        <v>0</v>
      </c>
      <c r="I7204" s="15">
        <v>-19.079999999999998</v>
      </c>
      <c r="J7204" s="15">
        <v>19.079999999999998</v>
      </c>
      <c r="K7204" s="16">
        <v>0</v>
      </c>
      <c r="L7204" s="13" t="s">
        <v>20</v>
      </c>
    </row>
    <row r="7205" spans="1:12">
      <c r="A7205" s="13" t="s">
        <v>6951</v>
      </c>
      <c r="B7205" s="14">
        <v>45881</v>
      </c>
      <c r="C7205" s="13" t="s">
        <v>2092</v>
      </c>
      <c r="D7205" s="13" t="s">
        <v>76</v>
      </c>
      <c r="E7205" s="13" t="s">
        <v>18</v>
      </c>
      <c r="F7205" s="15">
        <v>0</v>
      </c>
      <c r="G7205" s="15">
        <v>-489.86</v>
      </c>
      <c r="H7205" s="15">
        <v>-489.86</v>
      </c>
      <c r="I7205" s="15">
        <v>-342.9</v>
      </c>
      <c r="J7205" s="15">
        <v>-146.96</v>
      </c>
      <c r="K7205" s="16">
        <v>0.30000408000000001</v>
      </c>
      <c r="L7205" s="13" t="s">
        <v>237</v>
      </c>
    </row>
    <row r="7206" spans="1:12" ht="24">
      <c r="A7206" s="13" t="s">
        <v>4227</v>
      </c>
      <c r="B7206" s="14">
        <v>45881</v>
      </c>
      <c r="C7206" s="13" t="s">
        <v>101</v>
      </c>
      <c r="D7206" s="13" t="s">
        <v>70</v>
      </c>
      <c r="E7206" s="13" t="s">
        <v>24</v>
      </c>
      <c r="F7206" s="15">
        <v>0</v>
      </c>
      <c r="G7206" s="15">
        <v>0</v>
      </c>
      <c r="H7206" s="15">
        <v>0</v>
      </c>
      <c r="I7206" s="15">
        <v>86.8</v>
      </c>
      <c r="J7206" s="15">
        <v>-86.8</v>
      </c>
      <c r="K7206" s="16">
        <v>0</v>
      </c>
      <c r="L7206" s="13" t="s">
        <v>239</v>
      </c>
    </row>
    <row r="7207" spans="1:12" ht="24">
      <c r="A7207" s="13" t="s">
        <v>2168</v>
      </c>
      <c r="B7207" s="14">
        <v>45881</v>
      </c>
      <c r="C7207" s="13" t="s">
        <v>146</v>
      </c>
      <c r="D7207" s="13" t="s">
        <v>76</v>
      </c>
      <c r="E7207" s="13" t="s">
        <v>18</v>
      </c>
      <c r="F7207" s="15">
        <v>0</v>
      </c>
      <c r="G7207" s="15">
        <v>0</v>
      </c>
      <c r="H7207" s="15">
        <v>0</v>
      </c>
      <c r="I7207" s="15">
        <v>14.32</v>
      </c>
      <c r="J7207" s="15">
        <v>-14.32</v>
      </c>
      <c r="K7207" s="16">
        <v>0</v>
      </c>
      <c r="L7207" s="13" t="s">
        <v>1738</v>
      </c>
    </row>
    <row r="7208" spans="1:12" ht="24">
      <c r="A7208" s="13" t="s">
        <v>6826</v>
      </c>
      <c r="B7208" s="14">
        <v>45881</v>
      </c>
      <c r="C7208" s="13" t="s">
        <v>4831</v>
      </c>
      <c r="D7208" s="13" t="s">
        <v>59</v>
      </c>
      <c r="E7208" s="13" t="s">
        <v>18</v>
      </c>
      <c r="F7208" s="15">
        <v>0</v>
      </c>
      <c r="G7208" s="15">
        <v>0</v>
      </c>
      <c r="H7208" s="15">
        <v>0</v>
      </c>
      <c r="I7208" s="15">
        <v>-3588.25</v>
      </c>
      <c r="J7208" s="15">
        <v>3588.25</v>
      </c>
      <c r="K7208" s="16">
        <v>0</v>
      </c>
      <c r="L7208" s="13" t="s">
        <v>4201</v>
      </c>
    </row>
    <row r="7209" spans="1:12" ht="24">
      <c r="A7209" s="13" t="s">
        <v>6837</v>
      </c>
      <c r="B7209" s="14">
        <v>45881</v>
      </c>
      <c r="C7209" s="13" t="s">
        <v>4831</v>
      </c>
      <c r="D7209" s="13" t="s">
        <v>59</v>
      </c>
      <c r="E7209" s="13" t="s">
        <v>18</v>
      </c>
      <c r="F7209" s="15">
        <v>0</v>
      </c>
      <c r="G7209" s="15">
        <v>0</v>
      </c>
      <c r="H7209" s="15">
        <v>0</v>
      </c>
      <c r="I7209" s="15">
        <v>763.85</v>
      </c>
      <c r="J7209" s="15">
        <v>-763.85</v>
      </c>
      <c r="K7209" s="16">
        <v>0</v>
      </c>
      <c r="L7209" s="13" t="s">
        <v>4201</v>
      </c>
    </row>
    <row r="7210" spans="1:12" ht="24">
      <c r="A7210" s="13" t="s">
        <v>6962</v>
      </c>
      <c r="B7210" s="14">
        <v>45881</v>
      </c>
      <c r="C7210" s="13" t="s">
        <v>4831</v>
      </c>
      <c r="D7210" s="13" t="s">
        <v>59</v>
      </c>
      <c r="E7210" s="13" t="s">
        <v>18</v>
      </c>
      <c r="F7210" s="15">
        <v>0</v>
      </c>
      <c r="G7210" s="15">
        <v>0</v>
      </c>
      <c r="H7210" s="15">
        <v>0</v>
      </c>
      <c r="I7210" s="15">
        <v>-481.99</v>
      </c>
      <c r="J7210" s="15">
        <v>481.99</v>
      </c>
      <c r="K7210" s="16">
        <v>0</v>
      </c>
      <c r="L7210" s="13" t="s">
        <v>4201</v>
      </c>
    </row>
    <row r="7211" spans="1:12" ht="36">
      <c r="A7211" s="13" t="s">
        <v>5467</v>
      </c>
      <c r="B7211" s="14">
        <v>45881</v>
      </c>
      <c r="C7211" s="13" t="s">
        <v>152</v>
      </c>
      <c r="D7211" s="13" t="s">
        <v>113</v>
      </c>
      <c r="E7211" s="13" t="s">
        <v>24</v>
      </c>
      <c r="F7211" s="15">
        <v>0</v>
      </c>
      <c r="G7211" s="15">
        <v>0</v>
      </c>
      <c r="H7211" s="15">
        <v>0</v>
      </c>
      <c r="I7211" s="15">
        <v>46.92</v>
      </c>
      <c r="J7211" s="15">
        <v>-46.92</v>
      </c>
      <c r="K7211" s="16">
        <v>0</v>
      </c>
      <c r="L7211" s="13" t="s">
        <v>113</v>
      </c>
    </row>
    <row r="7212" spans="1:12" ht="48">
      <c r="A7212" s="13" t="s">
        <v>6971</v>
      </c>
      <c r="B7212" s="14">
        <v>45881</v>
      </c>
      <c r="C7212" s="13" t="s">
        <v>1721</v>
      </c>
      <c r="D7212" s="13" t="s">
        <v>30</v>
      </c>
      <c r="E7212" s="13" t="s">
        <v>33</v>
      </c>
      <c r="F7212" s="15">
        <v>15589.85</v>
      </c>
      <c r="G7212" s="15">
        <v>0</v>
      </c>
      <c r="H7212" s="15">
        <v>15589.85</v>
      </c>
      <c r="I7212" s="15">
        <v>12088.07</v>
      </c>
      <c r="J7212" s="15">
        <v>3501.78</v>
      </c>
      <c r="K7212" s="16">
        <v>0.22461922000000001</v>
      </c>
      <c r="L7212" s="13" t="s">
        <v>573</v>
      </c>
    </row>
    <row r="7213" spans="1:12" ht="24">
      <c r="A7213" s="13" t="s">
        <v>3427</v>
      </c>
      <c r="B7213" s="14">
        <v>45881</v>
      </c>
      <c r="C7213" s="13" t="s">
        <v>143</v>
      </c>
      <c r="D7213" s="13" t="s">
        <v>15</v>
      </c>
      <c r="E7213" s="13" t="s">
        <v>18</v>
      </c>
      <c r="F7213" s="15">
        <v>0</v>
      </c>
      <c r="G7213" s="15">
        <v>0</v>
      </c>
      <c r="H7213" s="15">
        <v>0</v>
      </c>
      <c r="I7213" s="15">
        <v>-2817.72</v>
      </c>
      <c r="J7213" s="15">
        <v>2817.72</v>
      </c>
      <c r="K7213" s="16">
        <v>0</v>
      </c>
      <c r="L7213" s="13" t="s">
        <v>240</v>
      </c>
    </row>
    <row r="7214" spans="1:12" ht="36">
      <c r="A7214" s="13" t="s">
        <v>2565</v>
      </c>
      <c r="B7214" s="14">
        <v>45881</v>
      </c>
      <c r="C7214" s="13" t="s">
        <v>202</v>
      </c>
      <c r="D7214" s="13" t="s">
        <v>59</v>
      </c>
      <c r="E7214" s="13" t="s">
        <v>18</v>
      </c>
      <c r="F7214" s="15">
        <v>0</v>
      </c>
      <c r="G7214" s="15">
        <v>0</v>
      </c>
      <c r="H7214" s="15">
        <v>0</v>
      </c>
      <c r="I7214" s="15">
        <v>-86</v>
      </c>
      <c r="J7214" s="15">
        <v>86</v>
      </c>
      <c r="K7214" s="16">
        <v>0</v>
      </c>
      <c r="L7214" s="13" t="s">
        <v>181</v>
      </c>
    </row>
    <row r="7215" spans="1:12" ht="24">
      <c r="A7215" s="13" t="s">
        <v>6972</v>
      </c>
      <c r="B7215" s="14">
        <v>45881</v>
      </c>
      <c r="C7215" s="13" t="s">
        <v>71</v>
      </c>
      <c r="D7215" s="13" t="s">
        <v>70</v>
      </c>
      <c r="E7215" s="13" t="s">
        <v>24</v>
      </c>
      <c r="F7215" s="15">
        <v>1177.5</v>
      </c>
      <c r="G7215" s="15">
        <v>0</v>
      </c>
      <c r="H7215" s="15">
        <v>1177.5</v>
      </c>
      <c r="I7215" s="15">
        <v>1034.32</v>
      </c>
      <c r="J7215" s="15">
        <v>143.18</v>
      </c>
      <c r="K7215" s="16">
        <v>0.1215966</v>
      </c>
      <c r="L7215" s="13" t="s">
        <v>70</v>
      </c>
    </row>
    <row r="7216" spans="1:12" ht="24">
      <c r="A7216" s="13" t="s">
        <v>5397</v>
      </c>
      <c r="B7216" s="14">
        <v>45881</v>
      </c>
      <c r="C7216" s="13" t="s">
        <v>273</v>
      </c>
      <c r="D7216" s="13" t="s">
        <v>76</v>
      </c>
      <c r="E7216" s="13" t="s">
        <v>18</v>
      </c>
      <c r="F7216" s="15">
        <v>0</v>
      </c>
      <c r="G7216" s="15">
        <v>0</v>
      </c>
      <c r="H7216" s="15">
        <v>0</v>
      </c>
      <c r="I7216" s="15">
        <v>6691.21</v>
      </c>
      <c r="J7216" s="15">
        <v>-6691.21</v>
      </c>
      <c r="K7216" s="16">
        <v>0</v>
      </c>
      <c r="L7216" s="13" t="s">
        <v>4202</v>
      </c>
    </row>
    <row r="7217" spans="1:12" ht="24">
      <c r="A7217" s="13" t="s">
        <v>4946</v>
      </c>
      <c r="B7217" s="14">
        <v>45881</v>
      </c>
      <c r="C7217" s="13" t="s">
        <v>101</v>
      </c>
      <c r="D7217" s="13" t="s">
        <v>70</v>
      </c>
      <c r="E7217" s="13" t="s">
        <v>24</v>
      </c>
      <c r="F7217" s="15">
        <v>0</v>
      </c>
      <c r="G7217" s="15">
        <v>0</v>
      </c>
      <c r="H7217" s="15">
        <v>0</v>
      </c>
      <c r="I7217" s="15">
        <v>109.44</v>
      </c>
      <c r="J7217" s="15">
        <v>-109.44</v>
      </c>
      <c r="K7217" s="16">
        <v>0</v>
      </c>
      <c r="L7217" s="13" t="s">
        <v>239</v>
      </c>
    </row>
    <row r="7218" spans="1:12" ht="36">
      <c r="A7218" s="13" t="s">
        <v>6737</v>
      </c>
      <c r="B7218" s="14">
        <v>45881</v>
      </c>
      <c r="C7218" s="13" t="s">
        <v>157</v>
      </c>
      <c r="D7218" s="13" t="s">
        <v>30</v>
      </c>
      <c r="E7218" s="13" t="s">
        <v>33</v>
      </c>
      <c r="F7218" s="15">
        <v>0</v>
      </c>
      <c r="G7218" s="15">
        <v>0</v>
      </c>
      <c r="H7218" s="15">
        <v>0</v>
      </c>
      <c r="I7218" s="15">
        <v>146.83000000000001</v>
      </c>
      <c r="J7218" s="15">
        <v>-146.83000000000001</v>
      </c>
      <c r="K7218" s="16">
        <v>0</v>
      </c>
      <c r="L7218" s="13" t="s">
        <v>142</v>
      </c>
    </row>
    <row r="7219" spans="1:12" ht="36">
      <c r="A7219" s="13" t="s">
        <v>5490</v>
      </c>
      <c r="B7219" s="14">
        <v>45881</v>
      </c>
      <c r="C7219" s="13" t="s">
        <v>5491</v>
      </c>
      <c r="D7219" s="13" t="s">
        <v>106</v>
      </c>
      <c r="E7219" s="13" t="s">
        <v>33</v>
      </c>
      <c r="F7219" s="15">
        <v>0</v>
      </c>
      <c r="G7219" s="15">
        <v>0</v>
      </c>
      <c r="H7219" s="15">
        <v>0</v>
      </c>
      <c r="I7219" s="15">
        <v>1517.33</v>
      </c>
      <c r="J7219" s="15">
        <v>-1517.33</v>
      </c>
      <c r="K7219" s="16">
        <v>0</v>
      </c>
      <c r="L7219" s="13" t="s">
        <v>573</v>
      </c>
    </row>
    <row r="7220" spans="1:12" ht="36">
      <c r="A7220" s="13" t="s">
        <v>6973</v>
      </c>
      <c r="B7220" s="14">
        <v>45881</v>
      </c>
      <c r="C7220" s="13" t="s">
        <v>2924</v>
      </c>
      <c r="D7220" s="13" t="s">
        <v>70</v>
      </c>
      <c r="E7220" s="13" t="s">
        <v>24</v>
      </c>
      <c r="F7220" s="15">
        <v>1542.83</v>
      </c>
      <c r="G7220" s="15">
        <v>0</v>
      </c>
      <c r="H7220" s="15">
        <v>1542.83</v>
      </c>
      <c r="I7220" s="15">
        <v>0</v>
      </c>
      <c r="J7220" s="15">
        <v>1542.83</v>
      </c>
      <c r="K7220" s="16">
        <v>1</v>
      </c>
      <c r="L7220" s="13" t="s">
        <v>243</v>
      </c>
    </row>
    <row r="7221" spans="1:12">
      <c r="A7221" s="13" t="s">
        <v>6974</v>
      </c>
      <c r="B7221" s="14">
        <v>45881</v>
      </c>
      <c r="C7221" s="13" t="s">
        <v>5281</v>
      </c>
      <c r="D7221" s="13" t="s">
        <v>76</v>
      </c>
      <c r="E7221" s="13" t="s">
        <v>18</v>
      </c>
      <c r="F7221" s="15">
        <v>48275</v>
      </c>
      <c r="G7221" s="15">
        <v>0</v>
      </c>
      <c r="H7221" s="15">
        <v>48275</v>
      </c>
      <c r="I7221" s="15">
        <v>33879.56</v>
      </c>
      <c r="J7221" s="15">
        <v>14395.44</v>
      </c>
      <c r="K7221" s="16">
        <v>0.29819657999999999</v>
      </c>
      <c r="L7221" s="13" t="s">
        <v>1902</v>
      </c>
    </row>
    <row r="7222" spans="1:12">
      <c r="A7222" s="13" t="s">
        <v>6975</v>
      </c>
      <c r="B7222" s="14">
        <v>45881</v>
      </c>
      <c r="C7222" s="13" t="s">
        <v>5281</v>
      </c>
      <c r="D7222" s="13" t="s">
        <v>76</v>
      </c>
      <c r="E7222" s="13" t="s">
        <v>18</v>
      </c>
      <c r="F7222" s="15">
        <v>7008</v>
      </c>
      <c r="G7222" s="15">
        <v>0</v>
      </c>
      <c r="H7222" s="15">
        <v>7008</v>
      </c>
      <c r="I7222" s="15">
        <v>5007.05</v>
      </c>
      <c r="J7222" s="15">
        <v>2000.95</v>
      </c>
      <c r="K7222" s="16">
        <v>0.28552369</v>
      </c>
      <c r="L7222" s="13" t="s">
        <v>1902</v>
      </c>
    </row>
    <row r="7223" spans="1:12" ht="24">
      <c r="A7223" s="13" t="s">
        <v>5565</v>
      </c>
      <c r="B7223" s="14">
        <v>45881</v>
      </c>
      <c r="C7223" s="13" t="s">
        <v>2608</v>
      </c>
      <c r="D7223" s="13" t="s">
        <v>76</v>
      </c>
      <c r="E7223" s="13" t="s">
        <v>18</v>
      </c>
      <c r="F7223" s="15">
        <v>0</v>
      </c>
      <c r="G7223" s="15">
        <v>-405</v>
      </c>
      <c r="H7223" s="15">
        <v>-405</v>
      </c>
      <c r="I7223" s="15">
        <v>0</v>
      </c>
      <c r="J7223" s="15">
        <v>-405</v>
      </c>
      <c r="K7223" s="16">
        <v>1</v>
      </c>
      <c r="L7223" s="13" t="s">
        <v>581</v>
      </c>
    </row>
    <row r="7224" spans="1:12" ht="24">
      <c r="A7224" s="13" t="s">
        <v>5576</v>
      </c>
      <c r="B7224" s="14">
        <v>45881</v>
      </c>
      <c r="C7224" s="13" t="s">
        <v>267</v>
      </c>
      <c r="D7224" s="13" t="s">
        <v>81</v>
      </c>
      <c r="E7224" s="13" t="s">
        <v>24</v>
      </c>
      <c r="F7224" s="15">
        <v>0</v>
      </c>
      <c r="G7224" s="15">
        <v>67.92</v>
      </c>
      <c r="H7224" s="15">
        <v>67.92</v>
      </c>
      <c r="I7224" s="15">
        <v>50.93</v>
      </c>
      <c r="J7224" s="15">
        <v>16.989999999999998</v>
      </c>
      <c r="K7224" s="16">
        <v>0.25014723</v>
      </c>
      <c r="L7224" s="13" t="s">
        <v>247</v>
      </c>
    </row>
    <row r="7225" spans="1:12" ht="48">
      <c r="A7225" s="13" t="s">
        <v>6976</v>
      </c>
      <c r="B7225" s="14">
        <v>45881</v>
      </c>
      <c r="C7225" s="13" t="s">
        <v>3150</v>
      </c>
      <c r="D7225" s="13" t="s">
        <v>59</v>
      </c>
      <c r="E7225" s="13" t="s">
        <v>18</v>
      </c>
      <c r="F7225" s="15">
        <v>56207.519999999997</v>
      </c>
      <c r="G7225" s="15">
        <v>0</v>
      </c>
      <c r="H7225" s="15">
        <v>56207.519999999997</v>
      </c>
      <c r="I7225" s="15">
        <v>42076.3</v>
      </c>
      <c r="J7225" s="15">
        <v>14131.22</v>
      </c>
      <c r="K7225" s="16">
        <v>0.25141154999999998</v>
      </c>
      <c r="L7225" s="13" t="s">
        <v>272</v>
      </c>
    </row>
    <row r="7226" spans="1:12" ht="24">
      <c r="A7226" s="13" t="s">
        <v>6977</v>
      </c>
      <c r="B7226" s="14">
        <v>45881</v>
      </c>
      <c r="C7226" s="13" t="s">
        <v>4952</v>
      </c>
      <c r="D7226" s="13" t="s">
        <v>45</v>
      </c>
      <c r="E7226" s="13" t="s">
        <v>24</v>
      </c>
      <c r="F7226" s="15">
        <v>12365.85</v>
      </c>
      <c r="G7226" s="15">
        <v>0</v>
      </c>
      <c r="H7226" s="15">
        <v>12365.85</v>
      </c>
      <c r="I7226" s="15">
        <v>9646.9500000000007</v>
      </c>
      <c r="J7226" s="15">
        <v>2718.9</v>
      </c>
      <c r="K7226" s="16">
        <v>0.21987166</v>
      </c>
      <c r="L7226" s="13" t="s">
        <v>241</v>
      </c>
    </row>
    <row r="7227" spans="1:12" ht="36">
      <c r="A7227" s="13" t="s">
        <v>6843</v>
      </c>
      <c r="B7227" s="14">
        <v>45881</v>
      </c>
      <c r="C7227" s="13" t="s">
        <v>157</v>
      </c>
      <c r="D7227" s="13" t="s">
        <v>105</v>
      </c>
      <c r="E7227" s="13" t="s">
        <v>33</v>
      </c>
      <c r="F7227" s="15">
        <v>0</v>
      </c>
      <c r="G7227" s="15">
        <v>0</v>
      </c>
      <c r="H7227" s="15">
        <v>0</v>
      </c>
      <c r="I7227" s="15">
        <v>-6.14</v>
      </c>
      <c r="J7227" s="15">
        <v>6.14</v>
      </c>
      <c r="K7227" s="16">
        <v>0</v>
      </c>
      <c r="L7227" s="13" t="s">
        <v>142</v>
      </c>
    </row>
    <row r="7228" spans="1:12" ht="24">
      <c r="A7228" s="13" t="s">
        <v>6978</v>
      </c>
      <c r="B7228" s="14">
        <v>45881</v>
      </c>
      <c r="C7228" s="13" t="s">
        <v>143</v>
      </c>
      <c r="D7228" s="13" t="s">
        <v>15</v>
      </c>
      <c r="E7228" s="13" t="s">
        <v>18</v>
      </c>
      <c r="F7228" s="15">
        <v>2800</v>
      </c>
      <c r="G7228" s="15">
        <v>0</v>
      </c>
      <c r="H7228" s="15">
        <v>2800</v>
      </c>
      <c r="I7228" s="15">
        <v>3294.2</v>
      </c>
      <c r="J7228" s="15">
        <v>-494.2</v>
      </c>
      <c r="K7228" s="16">
        <v>-0.17649999999999999</v>
      </c>
      <c r="L7228" s="13" t="s">
        <v>240</v>
      </c>
    </row>
    <row r="7229" spans="1:12" ht="24">
      <c r="A7229" s="13" t="s">
        <v>6979</v>
      </c>
      <c r="B7229" s="14">
        <v>45881</v>
      </c>
      <c r="C7229" s="13" t="s">
        <v>1727</v>
      </c>
      <c r="D7229" s="13" t="s">
        <v>117</v>
      </c>
      <c r="E7229" s="13" t="s">
        <v>33</v>
      </c>
      <c r="F7229" s="15">
        <v>575.24</v>
      </c>
      <c r="G7229" s="15">
        <v>0</v>
      </c>
      <c r="H7229" s="15">
        <v>575.24</v>
      </c>
      <c r="I7229" s="15">
        <v>458.16</v>
      </c>
      <c r="J7229" s="15">
        <v>117.08</v>
      </c>
      <c r="K7229" s="16">
        <v>0.20353244000000001</v>
      </c>
      <c r="L7229" s="13" t="s">
        <v>117</v>
      </c>
    </row>
    <row r="7230" spans="1:12" ht="36">
      <c r="A7230" s="13" t="s">
        <v>6980</v>
      </c>
      <c r="B7230" s="14">
        <v>45881</v>
      </c>
      <c r="C7230" s="13" t="s">
        <v>3887</v>
      </c>
      <c r="D7230" s="13" t="s">
        <v>20</v>
      </c>
      <c r="E7230" s="13" t="s">
        <v>24</v>
      </c>
      <c r="F7230" s="15">
        <v>2309.02</v>
      </c>
      <c r="G7230" s="15">
        <v>0</v>
      </c>
      <c r="H7230" s="15">
        <v>2309.02</v>
      </c>
      <c r="I7230" s="15">
        <v>1952.66</v>
      </c>
      <c r="J7230" s="15">
        <v>356.36</v>
      </c>
      <c r="K7230" s="16">
        <v>0.15433387000000001</v>
      </c>
      <c r="L7230" s="13" t="s">
        <v>20</v>
      </c>
    </row>
    <row r="7231" spans="1:12" ht="36">
      <c r="A7231" s="13" t="s">
        <v>6981</v>
      </c>
      <c r="B7231" s="14">
        <v>45881</v>
      </c>
      <c r="C7231" s="13" t="s">
        <v>3887</v>
      </c>
      <c r="D7231" s="13" t="s">
        <v>20</v>
      </c>
      <c r="E7231" s="13" t="s">
        <v>24</v>
      </c>
      <c r="F7231" s="15">
        <v>1514.18</v>
      </c>
      <c r="G7231" s="15">
        <v>0</v>
      </c>
      <c r="H7231" s="15">
        <v>1514.18</v>
      </c>
      <c r="I7231" s="15">
        <v>1094</v>
      </c>
      <c r="J7231" s="15">
        <v>420.18</v>
      </c>
      <c r="K7231" s="16">
        <v>0.27749673000000002</v>
      </c>
      <c r="L7231" s="13" t="s">
        <v>20</v>
      </c>
    </row>
    <row r="7232" spans="1:12" ht="36">
      <c r="A7232" s="13" t="s">
        <v>6982</v>
      </c>
      <c r="B7232" s="14">
        <v>45881</v>
      </c>
      <c r="C7232" s="13" t="s">
        <v>3887</v>
      </c>
      <c r="D7232" s="13" t="s">
        <v>20</v>
      </c>
      <c r="E7232" s="13" t="s">
        <v>24</v>
      </c>
      <c r="F7232" s="15">
        <v>1651</v>
      </c>
      <c r="G7232" s="15">
        <v>0</v>
      </c>
      <c r="H7232" s="15">
        <v>1651</v>
      </c>
      <c r="I7232" s="15">
        <v>1362.4</v>
      </c>
      <c r="J7232" s="15">
        <v>288.60000000000002</v>
      </c>
      <c r="K7232" s="16">
        <v>0.17480314999999999</v>
      </c>
      <c r="L7232" s="13" t="s">
        <v>20</v>
      </c>
    </row>
    <row r="7233" spans="1:12" ht="36">
      <c r="A7233" s="13" t="s">
        <v>6983</v>
      </c>
      <c r="B7233" s="14">
        <v>45881</v>
      </c>
      <c r="C7233" s="13" t="s">
        <v>3887</v>
      </c>
      <c r="D7233" s="13" t="s">
        <v>20</v>
      </c>
      <c r="E7233" s="13" t="s">
        <v>24</v>
      </c>
      <c r="F7233" s="15">
        <v>1651</v>
      </c>
      <c r="G7233" s="15">
        <v>0</v>
      </c>
      <c r="H7233" s="15">
        <v>1651</v>
      </c>
      <c r="I7233" s="15">
        <v>1362.4</v>
      </c>
      <c r="J7233" s="15">
        <v>288.60000000000002</v>
      </c>
      <c r="K7233" s="16">
        <v>0.17480314999999999</v>
      </c>
      <c r="L7233" s="13" t="s">
        <v>20</v>
      </c>
    </row>
    <row r="7234" spans="1:12" ht="36">
      <c r="A7234" s="13" t="s">
        <v>6984</v>
      </c>
      <c r="B7234" s="14">
        <v>45881</v>
      </c>
      <c r="C7234" s="13" t="s">
        <v>3887</v>
      </c>
      <c r="D7234" s="13" t="s">
        <v>20</v>
      </c>
      <c r="E7234" s="13" t="s">
        <v>24</v>
      </c>
      <c r="F7234" s="15">
        <v>1514.18</v>
      </c>
      <c r="G7234" s="15">
        <v>0</v>
      </c>
      <c r="H7234" s="15">
        <v>1514.18</v>
      </c>
      <c r="I7234" s="15">
        <v>1265</v>
      </c>
      <c r="J7234" s="15">
        <v>249.18</v>
      </c>
      <c r="K7234" s="16">
        <v>0.16456431999999999</v>
      </c>
      <c r="L7234" s="13" t="s">
        <v>20</v>
      </c>
    </row>
    <row r="7235" spans="1:12" ht="36">
      <c r="A7235" s="13" t="s">
        <v>6985</v>
      </c>
      <c r="B7235" s="14">
        <v>45881</v>
      </c>
      <c r="C7235" s="13" t="s">
        <v>3887</v>
      </c>
      <c r="D7235" s="13" t="s">
        <v>20</v>
      </c>
      <c r="E7235" s="13" t="s">
        <v>24</v>
      </c>
      <c r="F7235" s="15">
        <v>1651</v>
      </c>
      <c r="G7235" s="15">
        <v>0</v>
      </c>
      <c r="H7235" s="15">
        <v>1651</v>
      </c>
      <c r="I7235" s="15">
        <v>1183.4000000000001</v>
      </c>
      <c r="J7235" s="15">
        <v>467.6</v>
      </c>
      <c r="K7235" s="16">
        <v>0.28322228999999999</v>
      </c>
      <c r="L7235" s="13" t="s">
        <v>20</v>
      </c>
    </row>
    <row r="7236" spans="1:12" ht="36">
      <c r="A7236" s="13" t="s">
        <v>6986</v>
      </c>
      <c r="B7236" s="14">
        <v>45881</v>
      </c>
      <c r="C7236" s="13" t="s">
        <v>3887</v>
      </c>
      <c r="D7236" s="13" t="s">
        <v>20</v>
      </c>
      <c r="E7236" s="13" t="s">
        <v>24</v>
      </c>
      <c r="F7236" s="15">
        <v>1267.0999999999999</v>
      </c>
      <c r="G7236" s="15">
        <v>0</v>
      </c>
      <c r="H7236" s="15">
        <v>1267.0999999999999</v>
      </c>
      <c r="I7236" s="15">
        <v>977.98</v>
      </c>
      <c r="J7236" s="15">
        <v>289.12</v>
      </c>
      <c r="K7236" s="16">
        <v>0.22817456999999999</v>
      </c>
      <c r="L7236" s="13" t="s">
        <v>20</v>
      </c>
    </row>
    <row r="7237" spans="1:12" ht="36">
      <c r="A7237" s="13" t="s">
        <v>6987</v>
      </c>
      <c r="B7237" s="14">
        <v>45881</v>
      </c>
      <c r="C7237" s="13" t="s">
        <v>3887</v>
      </c>
      <c r="D7237" s="13" t="s">
        <v>20</v>
      </c>
      <c r="E7237" s="13" t="s">
        <v>24</v>
      </c>
      <c r="F7237" s="15">
        <v>1651</v>
      </c>
      <c r="G7237" s="15">
        <v>0</v>
      </c>
      <c r="H7237" s="15">
        <v>1651</v>
      </c>
      <c r="I7237" s="15">
        <v>1266.4000000000001</v>
      </c>
      <c r="J7237" s="15">
        <v>384.6</v>
      </c>
      <c r="K7237" s="16">
        <v>0.23294972999999999</v>
      </c>
      <c r="L7237" s="13" t="s">
        <v>20</v>
      </c>
    </row>
    <row r="7238" spans="1:12" ht="36">
      <c r="A7238" s="13" t="s">
        <v>6988</v>
      </c>
      <c r="B7238" s="14">
        <v>45881</v>
      </c>
      <c r="C7238" s="13" t="s">
        <v>3887</v>
      </c>
      <c r="D7238" s="13" t="s">
        <v>20</v>
      </c>
      <c r="E7238" s="13" t="s">
        <v>24</v>
      </c>
      <c r="F7238" s="15">
        <v>1651</v>
      </c>
      <c r="G7238" s="15">
        <v>0</v>
      </c>
      <c r="H7238" s="15">
        <v>1651</v>
      </c>
      <c r="I7238" s="15">
        <v>1266.4000000000001</v>
      </c>
      <c r="J7238" s="15">
        <v>384.6</v>
      </c>
      <c r="K7238" s="16">
        <v>0.23294972999999999</v>
      </c>
      <c r="L7238" s="13" t="s">
        <v>20</v>
      </c>
    </row>
    <row r="7239" spans="1:12" ht="36">
      <c r="A7239" s="13" t="s">
        <v>6989</v>
      </c>
      <c r="B7239" s="14">
        <v>45881</v>
      </c>
      <c r="C7239" s="13" t="s">
        <v>3887</v>
      </c>
      <c r="D7239" s="13" t="s">
        <v>20</v>
      </c>
      <c r="E7239" s="13" t="s">
        <v>24</v>
      </c>
      <c r="F7239" s="15">
        <v>1514.18</v>
      </c>
      <c r="G7239" s="15">
        <v>0</v>
      </c>
      <c r="H7239" s="15">
        <v>1514.18</v>
      </c>
      <c r="I7239" s="15">
        <v>1086</v>
      </c>
      <c r="J7239" s="15">
        <v>428.18</v>
      </c>
      <c r="K7239" s="16">
        <v>0.28278012000000002</v>
      </c>
      <c r="L7239" s="13" t="s">
        <v>20</v>
      </c>
    </row>
    <row r="7240" spans="1:12" ht="24">
      <c r="A7240" s="13" t="s">
        <v>1142</v>
      </c>
      <c r="B7240" s="14">
        <v>45882</v>
      </c>
      <c r="C7240" s="13" t="s">
        <v>119</v>
      </c>
      <c r="D7240" s="13" t="s">
        <v>70</v>
      </c>
      <c r="E7240" s="13" t="s">
        <v>24</v>
      </c>
      <c r="F7240" s="15">
        <v>0</v>
      </c>
      <c r="G7240" s="15">
        <v>0</v>
      </c>
      <c r="H7240" s="15">
        <v>0</v>
      </c>
      <c r="I7240" s="15">
        <v>661</v>
      </c>
      <c r="J7240" s="15">
        <v>-661</v>
      </c>
      <c r="K7240" s="16">
        <v>0</v>
      </c>
      <c r="L7240" s="13" t="s">
        <v>239</v>
      </c>
    </row>
    <row r="7241" spans="1:12" ht="24">
      <c r="A7241" s="13" t="s">
        <v>4405</v>
      </c>
      <c r="B7241" s="14">
        <v>45882</v>
      </c>
      <c r="C7241" s="13" t="s">
        <v>4406</v>
      </c>
      <c r="D7241" s="13" t="s">
        <v>59</v>
      </c>
      <c r="E7241" s="13" t="s">
        <v>18</v>
      </c>
      <c r="F7241" s="15">
        <v>0</v>
      </c>
      <c r="G7241" s="15">
        <v>0</v>
      </c>
      <c r="H7241" s="15">
        <v>0</v>
      </c>
      <c r="I7241" s="15">
        <v>-413.87</v>
      </c>
      <c r="J7241" s="15">
        <v>413.87</v>
      </c>
      <c r="K7241" s="16">
        <v>0</v>
      </c>
      <c r="L7241" s="13" t="s">
        <v>3426</v>
      </c>
    </row>
    <row r="7242" spans="1:12">
      <c r="A7242" s="13" t="s">
        <v>6932</v>
      </c>
      <c r="B7242" s="14">
        <v>45882</v>
      </c>
      <c r="C7242" s="13" t="s">
        <v>279</v>
      </c>
      <c r="D7242" s="13" t="s">
        <v>15</v>
      </c>
      <c r="E7242" s="13" t="s">
        <v>18</v>
      </c>
      <c r="F7242" s="15">
        <v>0</v>
      </c>
      <c r="G7242" s="15">
        <v>53.03</v>
      </c>
      <c r="H7242" s="15">
        <v>53.03</v>
      </c>
      <c r="I7242" s="15">
        <v>82.44</v>
      </c>
      <c r="J7242" s="15">
        <v>-29.41</v>
      </c>
      <c r="K7242" s="16">
        <v>-0.55459174</v>
      </c>
      <c r="L7242" s="13" t="s">
        <v>272</v>
      </c>
    </row>
    <row r="7243" spans="1:12" ht="36">
      <c r="A7243" s="13" t="s">
        <v>5357</v>
      </c>
      <c r="B7243" s="14">
        <v>45882</v>
      </c>
      <c r="C7243" s="13" t="s">
        <v>446</v>
      </c>
      <c r="D7243" s="13" t="s">
        <v>181</v>
      </c>
      <c r="E7243" s="13" t="s">
        <v>18</v>
      </c>
      <c r="F7243" s="15">
        <v>0</v>
      </c>
      <c r="G7243" s="15">
        <v>0</v>
      </c>
      <c r="H7243" s="15">
        <v>0</v>
      </c>
      <c r="I7243" s="15">
        <v>238.99</v>
      </c>
      <c r="J7243" s="15">
        <v>-238.99</v>
      </c>
      <c r="K7243" s="16">
        <v>0</v>
      </c>
      <c r="L7243" s="13" t="s">
        <v>581</v>
      </c>
    </row>
    <row r="7244" spans="1:12" ht="24">
      <c r="A7244" s="13" t="s">
        <v>6990</v>
      </c>
      <c r="B7244" s="14">
        <v>45882</v>
      </c>
      <c r="C7244" s="13" t="s">
        <v>143</v>
      </c>
      <c r="D7244" s="13" t="s">
        <v>15</v>
      </c>
      <c r="E7244" s="13" t="s">
        <v>18</v>
      </c>
      <c r="F7244" s="15">
        <v>6768.46</v>
      </c>
      <c r="G7244" s="15">
        <v>0</v>
      </c>
      <c r="H7244" s="15">
        <v>6768.46</v>
      </c>
      <c r="I7244" s="15">
        <v>5240.6000000000004</v>
      </c>
      <c r="J7244" s="15">
        <v>1527.86</v>
      </c>
      <c r="K7244" s="16">
        <v>0.22573229</v>
      </c>
      <c r="L7244" s="13" t="s">
        <v>234</v>
      </c>
    </row>
    <row r="7245" spans="1:12">
      <c r="A7245" s="13" t="s">
        <v>5619</v>
      </c>
      <c r="B7245" s="14">
        <v>45882</v>
      </c>
      <c r="C7245" s="13" t="s">
        <v>653</v>
      </c>
      <c r="D7245" s="13" t="s">
        <v>106</v>
      </c>
      <c r="E7245" s="13" t="s">
        <v>33</v>
      </c>
      <c r="F7245" s="15">
        <v>0</v>
      </c>
      <c r="G7245" s="15">
        <v>0</v>
      </c>
      <c r="H7245" s="15">
        <v>0</v>
      </c>
      <c r="I7245" s="15">
        <v>-0.02</v>
      </c>
      <c r="J7245" s="15">
        <v>0.02</v>
      </c>
      <c r="K7245" s="16">
        <v>0</v>
      </c>
      <c r="L7245" s="13" t="s">
        <v>142</v>
      </c>
    </row>
    <row r="7246" spans="1:12">
      <c r="A7246" s="13" t="s">
        <v>5573</v>
      </c>
      <c r="B7246" s="14">
        <v>45882</v>
      </c>
      <c r="C7246" s="13" t="s">
        <v>21</v>
      </c>
      <c r="D7246" s="13" t="s">
        <v>20</v>
      </c>
      <c r="E7246" s="13" t="s">
        <v>24</v>
      </c>
      <c r="F7246" s="15">
        <v>0</v>
      </c>
      <c r="G7246" s="15">
        <v>0</v>
      </c>
      <c r="H7246" s="15">
        <v>0</v>
      </c>
      <c r="I7246" s="15">
        <v>-283.38</v>
      </c>
      <c r="J7246" s="15">
        <v>283.38</v>
      </c>
      <c r="K7246" s="16">
        <v>0</v>
      </c>
      <c r="L7246" s="13" t="s">
        <v>20</v>
      </c>
    </row>
    <row r="7247" spans="1:12">
      <c r="A7247" s="13" t="s">
        <v>6966</v>
      </c>
      <c r="B7247" s="14">
        <v>45882</v>
      </c>
      <c r="C7247" s="13" t="s">
        <v>658</v>
      </c>
      <c r="D7247" s="13" t="s">
        <v>59</v>
      </c>
      <c r="E7247" s="13" t="s">
        <v>18</v>
      </c>
      <c r="F7247" s="15">
        <v>0</v>
      </c>
      <c r="G7247" s="15">
        <v>0</v>
      </c>
      <c r="H7247" s="15">
        <v>0</v>
      </c>
      <c r="I7247" s="15">
        <v>762.74</v>
      </c>
      <c r="J7247" s="15">
        <v>-762.74</v>
      </c>
      <c r="K7247" s="16">
        <v>0</v>
      </c>
      <c r="L7247" s="13" t="s">
        <v>181</v>
      </c>
    </row>
    <row r="7248" spans="1:12" ht="24">
      <c r="A7248" s="13" t="s">
        <v>6826</v>
      </c>
      <c r="B7248" s="14">
        <v>45882</v>
      </c>
      <c r="C7248" s="13" t="s">
        <v>4831</v>
      </c>
      <c r="D7248" s="13" t="s">
        <v>59</v>
      </c>
      <c r="E7248" s="13" t="s">
        <v>18</v>
      </c>
      <c r="F7248" s="15">
        <v>0</v>
      </c>
      <c r="G7248" s="15">
        <v>0</v>
      </c>
      <c r="H7248" s="15">
        <v>0</v>
      </c>
      <c r="I7248" s="15">
        <v>-331.77</v>
      </c>
      <c r="J7248" s="15">
        <v>331.77</v>
      </c>
      <c r="K7248" s="16">
        <v>0</v>
      </c>
      <c r="L7248" s="13" t="s">
        <v>4201</v>
      </c>
    </row>
    <row r="7249" spans="1:12" ht="36">
      <c r="A7249" s="13" t="s">
        <v>5626</v>
      </c>
      <c r="B7249" s="14">
        <v>45882</v>
      </c>
      <c r="C7249" s="13" t="s">
        <v>2108</v>
      </c>
      <c r="D7249" s="13" t="s">
        <v>59</v>
      </c>
      <c r="E7249" s="13" t="s">
        <v>18</v>
      </c>
      <c r="F7249" s="15">
        <v>0</v>
      </c>
      <c r="G7249" s="15">
        <v>0</v>
      </c>
      <c r="H7249" s="15">
        <v>0</v>
      </c>
      <c r="I7249" s="15">
        <v>50.83</v>
      </c>
      <c r="J7249" s="15">
        <v>-50.83</v>
      </c>
      <c r="K7249" s="16">
        <v>0</v>
      </c>
      <c r="L7249" s="13" t="s">
        <v>4201</v>
      </c>
    </row>
    <row r="7250" spans="1:12">
      <c r="A7250" s="13" t="s">
        <v>6991</v>
      </c>
      <c r="B7250" s="14">
        <v>45882</v>
      </c>
      <c r="C7250" s="13" t="s">
        <v>301</v>
      </c>
      <c r="D7250" s="13" t="s">
        <v>68</v>
      </c>
      <c r="E7250" s="13" t="s">
        <v>24</v>
      </c>
      <c r="F7250" s="15">
        <v>454.35</v>
      </c>
      <c r="G7250" s="15">
        <v>0</v>
      </c>
      <c r="H7250" s="15">
        <v>454.35</v>
      </c>
      <c r="I7250" s="15">
        <v>372.53</v>
      </c>
      <c r="J7250" s="15">
        <v>81.819999999999993</v>
      </c>
      <c r="K7250" s="16">
        <v>0.18008144000000001</v>
      </c>
      <c r="L7250" s="13" t="s">
        <v>68</v>
      </c>
    </row>
    <row r="7251" spans="1:12">
      <c r="A7251" s="13" t="s">
        <v>6992</v>
      </c>
      <c r="B7251" s="14">
        <v>45882</v>
      </c>
      <c r="C7251" s="13" t="s">
        <v>301</v>
      </c>
      <c r="D7251" s="13" t="s">
        <v>68</v>
      </c>
      <c r="E7251" s="13" t="s">
        <v>18</v>
      </c>
      <c r="F7251" s="15">
        <v>500.68</v>
      </c>
      <c r="G7251" s="15">
        <v>0</v>
      </c>
      <c r="H7251" s="15">
        <v>500.68</v>
      </c>
      <c r="I7251" s="15">
        <v>407.28</v>
      </c>
      <c r="J7251" s="15">
        <v>93.4</v>
      </c>
      <c r="K7251" s="16">
        <v>0.1865463</v>
      </c>
      <c r="L7251" s="13" t="s">
        <v>68</v>
      </c>
    </row>
    <row r="7252" spans="1:12" ht="24">
      <c r="A7252" s="13" t="s">
        <v>6851</v>
      </c>
      <c r="B7252" s="14">
        <v>45882</v>
      </c>
      <c r="C7252" s="13" t="s">
        <v>170</v>
      </c>
      <c r="D7252" s="13" t="s">
        <v>81</v>
      </c>
      <c r="E7252" s="13" t="s">
        <v>24</v>
      </c>
      <c r="F7252" s="15">
        <v>345</v>
      </c>
      <c r="G7252" s="15">
        <v>0</v>
      </c>
      <c r="H7252" s="15">
        <v>345</v>
      </c>
      <c r="I7252" s="15">
        <v>0</v>
      </c>
      <c r="J7252" s="15">
        <v>345</v>
      </c>
      <c r="K7252" s="16">
        <v>1</v>
      </c>
      <c r="L7252" s="13" t="s">
        <v>247</v>
      </c>
    </row>
    <row r="7253" spans="1:12" ht="24">
      <c r="A7253" s="13" t="s">
        <v>6852</v>
      </c>
      <c r="B7253" s="14">
        <v>45882</v>
      </c>
      <c r="C7253" s="13" t="s">
        <v>6853</v>
      </c>
      <c r="D7253" s="13" t="s">
        <v>371</v>
      </c>
      <c r="E7253" s="13" t="s">
        <v>24</v>
      </c>
      <c r="F7253" s="15">
        <v>0</v>
      </c>
      <c r="G7253" s="15">
        <v>0</v>
      </c>
      <c r="H7253" s="15">
        <v>0</v>
      </c>
      <c r="I7253" s="15">
        <v>-91.26</v>
      </c>
      <c r="J7253" s="15">
        <v>91.26</v>
      </c>
      <c r="K7253" s="16">
        <v>0</v>
      </c>
      <c r="L7253" s="13" t="s">
        <v>2173</v>
      </c>
    </row>
    <row r="7254" spans="1:12">
      <c r="A7254" s="13" t="s">
        <v>5265</v>
      </c>
      <c r="B7254" s="14">
        <v>45882</v>
      </c>
      <c r="C7254" s="13" t="s">
        <v>256</v>
      </c>
      <c r="D7254" s="13" t="s">
        <v>70</v>
      </c>
      <c r="E7254" s="13" t="s">
        <v>24</v>
      </c>
      <c r="F7254" s="15">
        <v>0</v>
      </c>
      <c r="G7254" s="15">
        <v>0</v>
      </c>
      <c r="H7254" s="15">
        <v>0</v>
      </c>
      <c r="I7254" s="15">
        <v>-534.65</v>
      </c>
      <c r="J7254" s="15">
        <v>534.65</v>
      </c>
      <c r="K7254" s="16">
        <v>0</v>
      </c>
      <c r="L7254" s="13" t="s">
        <v>243</v>
      </c>
    </row>
    <row r="7255" spans="1:12" ht="24">
      <c r="A7255" s="13" t="s">
        <v>5615</v>
      </c>
      <c r="B7255" s="14">
        <v>45882</v>
      </c>
      <c r="C7255" s="13" t="s">
        <v>5616</v>
      </c>
      <c r="D7255" s="13" t="s">
        <v>39</v>
      </c>
      <c r="E7255" s="13" t="s">
        <v>18</v>
      </c>
      <c r="F7255" s="15">
        <v>0</v>
      </c>
      <c r="G7255" s="15">
        <v>0</v>
      </c>
      <c r="H7255" s="15">
        <v>0</v>
      </c>
      <c r="I7255" s="15">
        <v>39.119999999999997</v>
      </c>
      <c r="J7255" s="15">
        <v>-39.119999999999997</v>
      </c>
      <c r="K7255" s="16">
        <v>0</v>
      </c>
      <c r="L7255" s="13" t="s">
        <v>272</v>
      </c>
    </row>
    <row r="7256" spans="1:12" ht="36">
      <c r="A7256" s="13" t="s">
        <v>5403</v>
      </c>
      <c r="B7256" s="14">
        <v>45882</v>
      </c>
      <c r="C7256" s="13" t="s">
        <v>202</v>
      </c>
      <c r="D7256" s="13" t="s">
        <v>59</v>
      </c>
      <c r="E7256" s="13" t="s">
        <v>18</v>
      </c>
      <c r="F7256" s="15">
        <v>0</v>
      </c>
      <c r="G7256" s="15">
        <v>0</v>
      </c>
      <c r="H7256" s="15">
        <v>0</v>
      </c>
      <c r="I7256" s="15">
        <v>-33</v>
      </c>
      <c r="J7256" s="15">
        <v>33</v>
      </c>
      <c r="K7256" s="16">
        <v>0</v>
      </c>
      <c r="L7256" s="13" t="s">
        <v>181</v>
      </c>
    </row>
    <row r="7257" spans="1:12" ht="36">
      <c r="A7257" s="13" t="s">
        <v>6874</v>
      </c>
      <c r="B7257" s="14">
        <v>45882</v>
      </c>
      <c r="C7257" s="13" t="s">
        <v>202</v>
      </c>
      <c r="D7257" s="13" t="s">
        <v>59</v>
      </c>
      <c r="E7257" s="13" t="s">
        <v>18</v>
      </c>
      <c r="F7257" s="15">
        <v>0</v>
      </c>
      <c r="G7257" s="15">
        <v>0</v>
      </c>
      <c r="H7257" s="15">
        <v>0</v>
      </c>
      <c r="I7257" s="15">
        <v>33</v>
      </c>
      <c r="J7257" s="15">
        <v>-33</v>
      </c>
      <c r="K7257" s="16">
        <v>0</v>
      </c>
      <c r="L7257" s="13" t="s">
        <v>181</v>
      </c>
    </row>
    <row r="7258" spans="1:12" ht="36">
      <c r="A7258" s="13" t="s">
        <v>5467</v>
      </c>
      <c r="B7258" s="14">
        <v>45882</v>
      </c>
      <c r="C7258" s="13" t="s">
        <v>152</v>
      </c>
      <c r="D7258" s="13" t="s">
        <v>113</v>
      </c>
      <c r="E7258" s="13" t="s">
        <v>24</v>
      </c>
      <c r="F7258" s="15">
        <v>0</v>
      </c>
      <c r="G7258" s="15">
        <v>0</v>
      </c>
      <c r="H7258" s="15">
        <v>0</v>
      </c>
      <c r="I7258" s="15">
        <v>2.2999999999999998</v>
      </c>
      <c r="J7258" s="15">
        <v>-2.2999999999999998</v>
      </c>
      <c r="K7258" s="16">
        <v>0</v>
      </c>
      <c r="L7258" s="13" t="s">
        <v>113</v>
      </c>
    </row>
    <row r="7259" spans="1:12" ht="24">
      <c r="A7259" s="13" t="s">
        <v>3232</v>
      </c>
      <c r="B7259" s="14">
        <v>45882</v>
      </c>
      <c r="C7259" s="13" t="s">
        <v>71</v>
      </c>
      <c r="D7259" s="13" t="s">
        <v>70</v>
      </c>
      <c r="E7259" s="13" t="s">
        <v>24</v>
      </c>
      <c r="F7259" s="15">
        <v>0</v>
      </c>
      <c r="G7259" s="15">
        <v>0</v>
      </c>
      <c r="H7259" s="15">
        <v>0</v>
      </c>
      <c r="I7259" s="15">
        <v>611.78</v>
      </c>
      <c r="J7259" s="15">
        <v>-611.78</v>
      </c>
      <c r="K7259" s="16">
        <v>0</v>
      </c>
      <c r="L7259" s="13" t="s">
        <v>243</v>
      </c>
    </row>
    <row r="7260" spans="1:12" ht="24">
      <c r="A7260" s="13" t="s">
        <v>4093</v>
      </c>
      <c r="B7260" s="14">
        <v>45882</v>
      </c>
      <c r="C7260" s="13" t="s">
        <v>4094</v>
      </c>
      <c r="D7260" s="13" t="s">
        <v>30</v>
      </c>
      <c r="E7260" s="13" t="s">
        <v>33</v>
      </c>
      <c r="F7260" s="15">
        <v>0</v>
      </c>
      <c r="G7260" s="15">
        <v>29.02</v>
      </c>
      <c r="H7260" s="15">
        <v>29.02</v>
      </c>
      <c r="I7260" s="15">
        <v>26.12</v>
      </c>
      <c r="J7260" s="15">
        <v>2.9</v>
      </c>
      <c r="K7260" s="16">
        <v>9.9931080000000005E-2</v>
      </c>
      <c r="L7260" s="13" t="s">
        <v>142</v>
      </c>
    </row>
    <row r="7261" spans="1:12" ht="24">
      <c r="A7261" s="13" t="s">
        <v>3227</v>
      </c>
      <c r="B7261" s="14">
        <v>45882</v>
      </c>
      <c r="C7261" s="13" t="s">
        <v>170</v>
      </c>
      <c r="D7261" s="13" t="s">
        <v>81</v>
      </c>
      <c r="E7261" s="13" t="s">
        <v>24</v>
      </c>
      <c r="F7261" s="15">
        <v>0</v>
      </c>
      <c r="G7261" s="15">
        <v>0</v>
      </c>
      <c r="H7261" s="15">
        <v>0</v>
      </c>
      <c r="I7261" s="15">
        <v>-1000</v>
      </c>
      <c r="J7261" s="15">
        <v>1000</v>
      </c>
      <c r="K7261" s="16">
        <v>0</v>
      </c>
      <c r="L7261" s="13" t="s">
        <v>247</v>
      </c>
    </row>
    <row r="7262" spans="1:12" ht="24">
      <c r="A7262" s="13" t="s">
        <v>4975</v>
      </c>
      <c r="B7262" s="14">
        <v>45882</v>
      </c>
      <c r="C7262" s="13" t="s">
        <v>1854</v>
      </c>
      <c r="D7262" s="13" t="s">
        <v>30</v>
      </c>
      <c r="E7262" s="13" t="s">
        <v>33</v>
      </c>
      <c r="F7262" s="15">
        <v>0</v>
      </c>
      <c r="G7262" s="15">
        <v>0</v>
      </c>
      <c r="H7262" s="15">
        <v>0</v>
      </c>
      <c r="I7262" s="15">
        <v>2490.6</v>
      </c>
      <c r="J7262" s="15">
        <v>-2490.6</v>
      </c>
      <c r="K7262" s="16">
        <v>0</v>
      </c>
      <c r="L7262" s="13" t="s">
        <v>117</v>
      </c>
    </row>
    <row r="7263" spans="1:12" ht="24">
      <c r="A7263" s="13" t="s">
        <v>4970</v>
      </c>
      <c r="B7263" s="14">
        <v>45882</v>
      </c>
      <c r="C7263" s="13" t="s">
        <v>132</v>
      </c>
      <c r="D7263" s="13" t="s">
        <v>15</v>
      </c>
      <c r="E7263" s="13" t="s">
        <v>18</v>
      </c>
      <c r="F7263" s="15">
        <v>0</v>
      </c>
      <c r="G7263" s="15">
        <v>0</v>
      </c>
      <c r="H7263" s="15">
        <v>0</v>
      </c>
      <c r="I7263" s="15">
        <v>11.75</v>
      </c>
      <c r="J7263" s="15">
        <v>-11.75</v>
      </c>
      <c r="K7263" s="16">
        <v>0</v>
      </c>
      <c r="L7263" s="13" t="s">
        <v>240</v>
      </c>
    </row>
    <row r="7264" spans="1:12" ht="24">
      <c r="A7264" s="13" t="s">
        <v>6993</v>
      </c>
      <c r="B7264" s="14">
        <v>45882</v>
      </c>
      <c r="C7264" s="13" t="s">
        <v>2151</v>
      </c>
      <c r="D7264" s="13" t="s">
        <v>68</v>
      </c>
      <c r="E7264" s="13" t="s">
        <v>18</v>
      </c>
      <c r="F7264" s="15">
        <v>240791</v>
      </c>
      <c r="G7264" s="15">
        <v>0</v>
      </c>
      <c r="H7264" s="15">
        <v>240791</v>
      </c>
      <c r="I7264" s="15">
        <v>182850.8</v>
      </c>
      <c r="J7264" s="15">
        <v>57940.2</v>
      </c>
      <c r="K7264" s="16">
        <v>0.24062443999999999</v>
      </c>
      <c r="L7264" s="13" t="s">
        <v>240</v>
      </c>
    </row>
    <row r="7265" spans="1:12" ht="24">
      <c r="A7265" s="13" t="s">
        <v>2603</v>
      </c>
      <c r="B7265" s="14">
        <v>45882</v>
      </c>
      <c r="C7265" s="13" t="s">
        <v>1694</v>
      </c>
      <c r="D7265" s="13" t="s">
        <v>76</v>
      </c>
      <c r="E7265" s="13" t="s">
        <v>18</v>
      </c>
      <c r="F7265" s="15">
        <v>0</v>
      </c>
      <c r="G7265" s="15">
        <v>-756</v>
      </c>
      <c r="H7265" s="15">
        <v>-756</v>
      </c>
      <c r="I7265" s="15">
        <v>-564.48</v>
      </c>
      <c r="J7265" s="15">
        <v>-191.52</v>
      </c>
      <c r="K7265" s="16">
        <v>0.25333333000000002</v>
      </c>
      <c r="L7265" s="13" t="s">
        <v>80</v>
      </c>
    </row>
    <row r="7266" spans="1:12" ht="24">
      <c r="A7266" s="13" t="s">
        <v>4435</v>
      </c>
      <c r="B7266" s="14">
        <v>45882</v>
      </c>
      <c r="C7266" s="13" t="s">
        <v>118</v>
      </c>
      <c r="D7266" s="13" t="s">
        <v>117</v>
      </c>
      <c r="E7266" s="13" t="s">
        <v>33</v>
      </c>
      <c r="F7266" s="15">
        <v>0</v>
      </c>
      <c r="G7266" s="15">
        <v>0</v>
      </c>
      <c r="H7266" s="15">
        <v>0</v>
      </c>
      <c r="I7266" s="15">
        <v>155.16</v>
      </c>
      <c r="J7266" s="15">
        <v>-155.16</v>
      </c>
      <c r="K7266" s="16">
        <v>0</v>
      </c>
      <c r="L7266" s="13" t="s">
        <v>117</v>
      </c>
    </row>
    <row r="7267" spans="1:12" ht="24">
      <c r="A7267" s="13" t="s">
        <v>5595</v>
      </c>
      <c r="B7267" s="14">
        <v>45882</v>
      </c>
      <c r="C7267" s="13" t="s">
        <v>170</v>
      </c>
      <c r="D7267" s="13" t="s">
        <v>81</v>
      </c>
      <c r="E7267" s="13" t="s">
        <v>24</v>
      </c>
      <c r="F7267" s="15">
        <v>0</v>
      </c>
      <c r="G7267" s="15">
        <v>1052.4000000000001</v>
      </c>
      <c r="H7267" s="15">
        <v>1052.4000000000001</v>
      </c>
      <c r="I7267" s="15">
        <v>556.20000000000005</v>
      </c>
      <c r="J7267" s="15">
        <v>496.2</v>
      </c>
      <c r="K7267" s="16">
        <v>0.47149373</v>
      </c>
      <c r="L7267" s="13" t="s">
        <v>247</v>
      </c>
    </row>
    <row r="7268" spans="1:12" ht="24">
      <c r="A7268" s="13" t="s">
        <v>4946</v>
      </c>
      <c r="B7268" s="14">
        <v>45882</v>
      </c>
      <c r="C7268" s="13" t="s">
        <v>101</v>
      </c>
      <c r="D7268" s="13" t="s">
        <v>70</v>
      </c>
      <c r="E7268" s="13" t="s">
        <v>24</v>
      </c>
      <c r="F7268" s="15">
        <v>0</v>
      </c>
      <c r="G7268" s="15">
        <v>0</v>
      </c>
      <c r="H7268" s="15">
        <v>0</v>
      </c>
      <c r="I7268" s="15">
        <v>-7.94</v>
      </c>
      <c r="J7268" s="15">
        <v>7.94</v>
      </c>
      <c r="K7268" s="16">
        <v>0</v>
      </c>
      <c r="L7268" s="13" t="s">
        <v>239</v>
      </c>
    </row>
    <row r="7269" spans="1:12" ht="24">
      <c r="A7269" s="13" t="s">
        <v>5160</v>
      </c>
      <c r="B7269" s="14">
        <v>45882</v>
      </c>
      <c r="C7269" s="13" t="s">
        <v>146</v>
      </c>
      <c r="D7269" s="13" t="s">
        <v>76</v>
      </c>
      <c r="E7269" s="13" t="s">
        <v>18</v>
      </c>
      <c r="F7269" s="15">
        <v>0</v>
      </c>
      <c r="G7269" s="15">
        <v>-5.04</v>
      </c>
      <c r="H7269" s="15">
        <v>-5.04</v>
      </c>
      <c r="I7269" s="15">
        <v>0</v>
      </c>
      <c r="J7269" s="15">
        <v>-5.04</v>
      </c>
      <c r="K7269" s="16">
        <v>1</v>
      </c>
      <c r="L7269" s="13" t="s">
        <v>1738</v>
      </c>
    </row>
    <row r="7270" spans="1:12" ht="24">
      <c r="A7270" s="13" t="s">
        <v>5476</v>
      </c>
      <c r="B7270" s="14">
        <v>45882</v>
      </c>
      <c r="C7270" s="13" t="s">
        <v>5477</v>
      </c>
      <c r="D7270" s="13" t="s">
        <v>81</v>
      </c>
      <c r="E7270" s="13" t="s">
        <v>24</v>
      </c>
      <c r="F7270" s="15">
        <v>0</v>
      </c>
      <c r="G7270" s="15">
        <v>0</v>
      </c>
      <c r="H7270" s="15">
        <v>0</v>
      </c>
      <c r="I7270" s="15">
        <v>1294.74</v>
      </c>
      <c r="J7270" s="15">
        <v>-1294.74</v>
      </c>
      <c r="K7270" s="16">
        <v>0</v>
      </c>
      <c r="L7270" s="13" t="s">
        <v>142</v>
      </c>
    </row>
    <row r="7271" spans="1:12" ht="36">
      <c r="A7271" s="13" t="s">
        <v>6994</v>
      </c>
      <c r="B7271" s="14">
        <v>45882</v>
      </c>
      <c r="C7271" s="13" t="s">
        <v>387</v>
      </c>
      <c r="D7271" s="13" t="s">
        <v>106</v>
      </c>
      <c r="E7271" s="13" t="s">
        <v>33</v>
      </c>
      <c r="F7271" s="15">
        <v>225</v>
      </c>
      <c r="G7271" s="15">
        <v>0</v>
      </c>
      <c r="H7271" s="15">
        <v>225</v>
      </c>
      <c r="I7271" s="15">
        <v>264.70999999999998</v>
      </c>
      <c r="J7271" s="15">
        <v>-39.71</v>
      </c>
      <c r="K7271" s="16">
        <v>-0.17648889000000001</v>
      </c>
      <c r="L7271" s="13" t="s">
        <v>77</v>
      </c>
    </row>
    <row r="7272" spans="1:12">
      <c r="A7272" s="13" t="s">
        <v>6951</v>
      </c>
      <c r="B7272" s="14">
        <v>45882</v>
      </c>
      <c r="C7272" s="13" t="s">
        <v>2092</v>
      </c>
      <c r="D7272" s="13" t="s">
        <v>76</v>
      </c>
      <c r="E7272" s="13" t="s">
        <v>18</v>
      </c>
      <c r="F7272" s="15">
        <v>0</v>
      </c>
      <c r="G7272" s="15">
        <v>0</v>
      </c>
      <c r="H7272" s="15">
        <v>0</v>
      </c>
      <c r="I7272" s="15">
        <v>-150.69999999999999</v>
      </c>
      <c r="J7272" s="15">
        <v>150.69999999999999</v>
      </c>
      <c r="K7272" s="16">
        <v>0</v>
      </c>
      <c r="L7272" s="13" t="s">
        <v>237</v>
      </c>
    </row>
    <row r="7273" spans="1:12">
      <c r="A7273" s="13" t="s">
        <v>5506</v>
      </c>
      <c r="B7273" s="14">
        <v>45882</v>
      </c>
      <c r="C7273" s="13" t="s">
        <v>21</v>
      </c>
      <c r="D7273" s="13" t="s">
        <v>20</v>
      </c>
      <c r="E7273" s="13" t="s">
        <v>24</v>
      </c>
      <c r="F7273" s="15">
        <v>0</v>
      </c>
      <c r="G7273" s="15">
        <v>0</v>
      </c>
      <c r="H7273" s="15">
        <v>0</v>
      </c>
      <c r="I7273" s="15">
        <v>60</v>
      </c>
      <c r="J7273" s="15">
        <v>-60</v>
      </c>
      <c r="K7273" s="16">
        <v>0</v>
      </c>
      <c r="L7273" s="13" t="s">
        <v>20</v>
      </c>
    </row>
    <row r="7274" spans="1:12" ht="24">
      <c r="A7274" s="13" t="s">
        <v>5498</v>
      </c>
      <c r="B7274" s="14">
        <v>45882</v>
      </c>
      <c r="C7274" s="13" t="s">
        <v>5499</v>
      </c>
      <c r="D7274" s="13" t="s">
        <v>68</v>
      </c>
      <c r="E7274" s="13" t="s">
        <v>18</v>
      </c>
      <c r="F7274" s="15">
        <v>2610</v>
      </c>
      <c r="G7274" s="15">
        <v>0</v>
      </c>
      <c r="H7274" s="15">
        <v>2610</v>
      </c>
      <c r="I7274" s="15">
        <v>1260</v>
      </c>
      <c r="J7274" s="15">
        <v>1350</v>
      </c>
      <c r="K7274" s="16">
        <v>0.51724137999999997</v>
      </c>
      <c r="L7274" s="13" t="s">
        <v>68</v>
      </c>
    </row>
    <row r="7275" spans="1:12" ht="24">
      <c r="A7275" s="13" t="s">
        <v>6995</v>
      </c>
      <c r="B7275" s="14">
        <v>45882</v>
      </c>
      <c r="C7275" s="13" t="s">
        <v>143</v>
      </c>
      <c r="D7275" s="13" t="s">
        <v>15</v>
      </c>
      <c r="E7275" s="13" t="s">
        <v>18</v>
      </c>
      <c r="F7275" s="15">
        <v>425</v>
      </c>
      <c r="G7275" s="15">
        <v>0</v>
      </c>
      <c r="H7275" s="15">
        <v>425</v>
      </c>
      <c r="I7275" s="15">
        <v>500.01</v>
      </c>
      <c r="J7275" s="15">
        <v>-75.010000000000005</v>
      </c>
      <c r="K7275" s="16">
        <v>-0.17649412</v>
      </c>
      <c r="L7275" s="13" t="s">
        <v>240</v>
      </c>
    </row>
    <row r="7276" spans="1:12">
      <c r="A7276" s="13" t="s">
        <v>6996</v>
      </c>
      <c r="B7276" s="14">
        <v>45882</v>
      </c>
      <c r="C7276" s="13" t="s">
        <v>291</v>
      </c>
      <c r="D7276" s="13" t="s">
        <v>45</v>
      </c>
      <c r="E7276" s="13" t="s">
        <v>24</v>
      </c>
      <c r="F7276" s="15">
        <v>225</v>
      </c>
      <c r="G7276" s="15">
        <v>0</v>
      </c>
      <c r="H7276" s="15">
        <v>225</v>
      </c>
      <c r="I7276" s="15">
        <v>0</v>
      </c>
      <c r="J7276" s="15">
        <v>225</v>
      </c>
      <c r="K7276" s="16">
        <v>1</v>
      </c>
      <c r="L7276" s="13" t="s">
        <v>241</v>
      </c>
    </row>
    <row r="7277" spans="1:12" ht="24">
      <c r="A7277" s="13" t="s">
        <v>6997</v>
      </c>
      <c r="B7277" s="14">
        <v>45882</v>
      </c>
      <c r="C7277" s="13" t="s">
        <v>118</v>
      </c>
      <c r="D7277" s="13" t="s">
        <v>117</v>
      </c>
      <c r="E7277" s="13" t="s">
        <v>33</v>
      </c>
      <c r="F7277" s="15">
        <v>12579.68</v>
      </c>
      <c r="G7277" s="15">
        <v>0</v>
      </c>
      <c r="H7277" s="15">
        <v>12579.68</v>
      </c>
      <c r="I7277" s="15">
        <v>10738.29</v>
      </c>
      <c r="J7277" s="15">
        <v>1841.39</v>
      </c>
      <c r="K7277" s="16">
        <v>0.14637813</v>
      </c>
      <c r="L7277" s="13" t="s">
        <v>117</v>
      </c>
    </row>
    <row r="7278" spans="1:12">
      <c r="A7278" s="13" t="s">
        <v>6998</v>
      </c>
      <c r="B7278" s="14">
        <v>45882</v>
      </c>
      <c r="C7278" s="13" t="s">
        <v>224</v>
      </c>
      <c r="D7278" s="13" t="s">
        <v>76</v>
      </c>
      <c r="E7278" s="13" t="s">
        <v>24</v>
      </c>
      <c r="F7278" s="15">
        <v>7943.77</v>
      </c>
      <c r="G7278" s="15">
        <v>0</v>
      </c>
      <c r="H7278" s="15">
        <v>7943.77</v>
      </c>
      <c r="I7278" s="15">
        <v>5741.79</v>
      </c>
      <c r="J7278" s="15">
        <v>2201.98</v>
      </c>
      <c r="K7278" s="16">
        <v>0.27719584000000003</v>
      </c>
      <c r="L7278" s="13" t="s">
        <v>237</v>
      </c>
    </row>
    <row r="7279" spans="1:12" ht="36">
      <c r="A7279" s="13" t="s">
        <v>6957</v>
      </c>
      <c r="B7279" s="14">
        <v>45882</v>
      </c>
      <c r="C7279" s="13" t="s">
        <v>152</v>
      </c>
      <c r="D7279" s="13" t="s">
        <v>113</v>
      </c>
      <c r="E7279" s="13" t="s">
        <v>24</v>
      </c>
      <c r="F7279" s="15">
        <v>0</v>
      </c>
      <c r="G7279" s="15">
        <v>0</v>
      </c>
      <c r="H7279" s="15">
        <v>0</v>
      </c>
      <c r="I7279" s="15">
        <v>-181.91</v>
      </c>
      <c r="J7279" s="15">
        <v>181.91</v>
      </c>
      <c r="K7279" s="16">
        <v>0</v>
      </c>
      <c r="L7279" s="13" t="s">
        <v>113</v>
      </c>
    </row>
    <row r="7280" spans="1:12" ht="36">
      <c r="A7280" s="13" t="s">
        <v>6999</v>
      </c>
      <c r="B7280" s="14">
        <v>45882</v>
      </c>
      <c r="C7280" s="13" t="s">
        <v>152</v>
      </c>
      <c r="D7280" s="13" t="s">
        <v>113</v>
      </c>
      <c r="E7280" s="13" t="s">
        <v>24</v>
      </c>
      <c r="F7280" s="15">
        <v>7756.8</v>
      </c>
      <c r="G7280" s="15">
        <v>0</v>
      </c>
      <c r="H7280" s="15">
        <v>7756.8</v>
      </c>
      <c r="I7280" s="15">
        <v>6593.4</v>
      </c>
      <c r="J7280" s="15">
        <v>1163.4000000000001</v>
      </c>
      <c r="K7280" s="16">
        <v>0.14998453</v>
      </c>
      <c r="L7280" s="13" t="s">
        <v>113</v>
      </c>
    </row>
    <row r="7281" spans="1:12" ht="36">
      <c r="A7281" s="13" t="s">
        <v>7000</v>
      </c>
      <c r="B7281" s="14">
        <v>45882</v>
      </c>
      <c r="C7281" s="13" t="s">
        <v>3887</v>
      </c>
      <c r="D7281" s="13" t="s">
        <v>20</v>
      </c>
      <c r="E7281" s="13" t="s">
        <v>24</v>
      </c>
      <c r="F7281" s="15">
        <v>1651</v>
      </c>
      <c r="G7281" s="15">
        <v>0</v>
      </c>
      <c r="H7281" s="15">
        <v>1651</v>
      </c>
      <c r="I7281" s="15">
        <v>1266.4000000000001</v>
      </c>
      <c r="J7281" s="15">
        <v>384.6</v>
      </c>
      <c r="K7281" s="16">
        <v>0.23294972999999999</v>
      </c>
      <c r="L7281" s="13" t="s">
        <v>20</v>
      </c>
    </row>
    <row r="7282" spans="1:12" ht="24">
      <c r="A7282" s="13" t="s">
        <v>7001</v>
      </c>
      <c r="B7282" s="14">
        <v>45882</v>
      </c>
      <c r="C7282" s="13" t="s">
        <v>1854</v>
      </c>
      <c r="D7282" s="13" t="s">
        <v>30</v>
      </c>
      <c r="E7282" s="13" t="s">
        <v>33</v>
      </c>
      <c r="F7282" s="15">
        <v>2202</v>
      </c>
      <c r="G7282" s="15">
        <v>0</v>
      </c>
      <c r="H7282" s="15">
        <v>2202</v>
      </c>
      <c r="I7282" s="15">
        <v>0</v>
      </c>
      <c r="J7282" s="15">
        <v>2202</v>
      </c>
      <c r="K7282" s="16">
        <v>1</v>
      </c>
      <c r="L7282" s="13" t="s">
        <v>117</v>
      </c>
    </row>
    <row r="7283" spans="1:12" ht="36">
      <c r="A7283" s="13" t="s">
        <v>5456</v>
      </c>
      <c r="B7283" s="14">
        <v>45883</v>
      </c>
      <c r="C7283" s="13" t="s">
        <v>4044</v>
      </c>
      <c r="D7283" s="13" t="s">
        <v>59</v>
      </c>
      <c r="E7283" s="13" t="s">
        <v>18</v>
      </c>
      <c r="F7283" s="15">
        <v>0</v>
      </c>
      <c r="G7283" s="15">
        <v>0</v>
      </c>
      <c r="H7283" s="15">
        <v>0</v>
      </c>
      <c r="I7283" s="15">
        <v>-1255.78</v>
      </c>
      <c r="J7283" s="15">
        <v>1255.78</v>
      </c>
      <c r="K7283" s="16">
        <v>0</v>
      </c>
      <c r="L7283" s="13" t="s">
        <v>181</v>
      </c>
    </row>
    <row r="7284" spans="1:12" ht="36">
      <c r="A7284" s="13" t="s">
        <v>3523</v>
      </c>
      <c r="B7284" s="14">
        <v>45883</v>
      </c>
      <c r="C7284" s="13" t="s">
        <v>152</v>
      </c>
      <c r="D7284" s="13" t="s">
        <v>113</v>
      </c>
      <c r="E7284" s="13" t="s">
        <v>24</v>
      </c>
      <c r="F7284" s="15">
        <v>0</v>
      </c>
      <c r="G7284" s="15">
        <v>0</v>
      </c>
      <c r="H7284" s="15">
        <v>0</v>
      </c>
      <c r="I7284" s="15">
        <v>-4.9000000000000004</v>
      </c>
      <c r="J7284" s="15">
        <v>4.9000000000000004</v>
      </c>
      <c r="K7284" s="16">
        <v>0</v>
      </c>
      <c r="L7284" s="13" t="s">
        <v>113</v>
      </c>
    </row>
    <row r="7285" spans="1:12" ht="24">
      <c r="A7285" s="13" t="s">
        <v>5595</v>
      </c>
      <c r="B7285" s="14">
        <v>45883</v>
      </c>
      <c r="C7285" s="13" t="s">
        <v>170</v>
      </c>
      <c r="D7285" s="13" t="s">
        <v>81</v>
      </c>
      <c r="E7285" s="13" t="s">
        <v>24</v>
      </c>
      <c r="F7285" s="15">
        <v>0</v>
      </c>
      <c r="G7285" s="15">
        <v>0</v>
      </c>
      <c r="H7285" s="15">
        <v>0</v>
      </c>
      <c r="I7285" s="15">
        <v>2.5499999999999998</v>
      </c>
      <c r="J7285" s="15">
        <v>-2.5499999999999998</v>
      </c>
      <c r="K7285" s="16">
        <v>0</v>
      </c>
      <c r="L7285" s="13" t="s">
        <v>247</v>
      </c>
    </row>
    <row r="7286" spans="1:12" ht="36">
      <c r="A7286" s="13" t="s">
        <v>6737</v>
      </c>
      <c r="B7286" s="14">
        <v>45883</v>
      </c>
      <c r="C7286" s="13" t="s">
        <v>157</v>
      </c>
      <c r="D7286" s="13" t="s">
        <v>30</v>
      </c>
      <c r="E7286" s="13" t="s">
        <v>33</v>
      </c>
      <c r="F7286" s="15">
        <v>0</v>
      </c>
      <c r="G7286" s="15">
        <v>0</v>
      </c>
      <c r="H7286" s="15">
        <v>0</v>
      </c>
      <c r="I7286" s="15">
        <v>-47.98</v>
      </c>
      <c r="J7286" s="15">
        <v>47.98</v>
      </c>
      <c r="K7286" s="16">
        <v>0</v>
      </c>
      <c r="L7286" s="13" t="s">
        <v>142</v>
      </c>
    </row>
    <row r="7287" spans="1:12" ht="36">
      <c r="A7287" s="13" t="s">
        <v>6949</v>
      </c>
      <c r="B7287" s="14">
        <v>45883</v>
      </c>
      <c r="C7287" s="13" t="s">
        <v>6950</v>
      </c>
      <c r="D7287" s="13" t="s">
        <v>106</v>
      </c>
      <c r="E7287" s="13" t="s">
        <v>33</v>
      </c>
      <c r="F7287" s="15">
        <v>0</v>
      </c>
      <c r="G7287" s="15">
        <v>0</v>
      </c>
      <c r="H7287" s="15">
        <v>0</v>
      </c>
      <c r="I7287" s="15">
        <v>22.78</v>
      </c>
      <c r="J7287" s="15">
        <v>-22.78</v>
      </c>
      <c r="K7287" s="16">
        <v>0</v>
      </c>
      <c r="L7287" s="13" t="s">
        <v>117</v>
      </c>
    </row>
    <row r="7288" spans="1:12" ht="36">
      <c r="A7288" s="13" t="s">
        <v>5357</v>
      </c>
      <c r="B7288" s="14">
        <v>45883</v>
      </c>
      <c r="C7288" s="13" t="s">
        <v>446</v>
      </c>
      <c r="D7288" s="13" t="s">
        <v>181</v>
      </c>
      <c r="E7288" s="13" t="s">
        <v>18</v>
      </c>
      <c r="F7288" s="15">
        <v>0</v>
      </c>
      <c r="G7288" s="15">
        <v>0</v>
      </c>
      <c r="H7288" s="15">
        <v>0</v>
      </c>
      <c r="I7288" s="15">
        <v>4</v>
      </c>
      <c r="J7288" s="15">
        <v>-4</v>
      </c>
      <c r="K7288" s="16">
        <v>0</v>
      </c>
      <c r="L7288" s="13" t="s">
        <v>581</v>
      </c>
    </row>
    <row r="7289" spans="1:12">
      <c r="A7289" s="13" t="s">
        <v>5573</v>
      </c>
      <c r="B7289" s="14">
        <v>45883</v>
      </c>
      <c r="C7289" s="13" t="s">
        <v>21</v>
      </c>
      <c r="D7289" s="13" t="s">
        <v>20</v>
      </c>
      <c r="E7289" s="13" t="s">
        <v>24</v>
      </c>
      <c r="F7289" s="15">
        <v>0</v>
      </c>
      <c r="G7289" s="15">
        <v>0</v>
      </c>
      <c r="H7289" s="15">
        <v>0</v>
      </c>
      <c r="I7289" s="15">
        <v>0.62</v>
      </c>
      <c r="J7289" s="15">
        <v>-0.62</v>
      </c>
      <c r="K7289" s="16">
        <v>0</v>
      </c>
      <c r="L7289" s="13" t="s">
        <v>20</v>
      </c>
    </row>
    <row r="7290" spans="1:12">
      <c r="A7290" s="13" t="s">
        <v>6966</v>
      </c>
      <c r="B7290" s="14">
        <v>45883</v>
      </c>
      <c r="C7290" s="13" t="s">
        <v>658</v>
      </c>
      <c r="D7290" s="13" t="s">
        <v>59</v>
      </c>
      <c r="E7290" s="13" t="s">
        <v>18</v>
      </c>
      <c r="F7290" s="15">
        <v>0</v>
      </c>
      <c r="G7290" s="15">
        <v>0</v>
      </c>
      <c r="H7290" s="15">
        <v>0</v>
      </c>
      <c r="I7290" s="15">
        <v>-21.06</v>
      </c>
      <c r="J7290" s="15">
        <v>21.06</v>
      </c>
      <c r="K7290" s="16">
        <v>0</v>
      </c>
      <c r="L7290" s="13" t="s">
        <v>181</v>
      </c>
    </row>
    <row r="7291" spans="1:12" ht="24">
      <c r="A7291" s="13" t="s">
        <v>7002</v>
      </c>
      <c r="B7291" s="14">
        <v>45883</v>
      </c>
      <c r="C7291" s="13" t="s">
        <v>143</v>
      </c>
      <c r="D7291" s="13" t="s">
        <v>15</v>
      </c>
      <c r="E7291" s="13" t="s">
        <v>18</v>
      </c>
      <c r="F7291" s="15">
        <v>16055</v>
      </c>
      <c r="G7291" s="15">
        <v>0</v>
      </c>
      <c r="H7291" s="15">
        <v>16055</v>
      </c>
      <c r="I7291" s="15">
        <v>12189.09</v>
      </c>
      <c r="J7291" s="15">
        <v>3865.91</v>
      </c>
      <c r="K7291" s="16">
        <v>0.24079165</v>
      </c>
      <c r="L7291" s="13" t="s">
        <v>240</v>
      </c>
    </row>
    <row r="7292" spans="1:12" ht="36">
      <c r="A7292" s="13" t="s">
        <v>7003</v>
      </c>
      <c r="B7292" s="14">
        <v>45883</v>
      </c>
      <c r="C7292" s="13" t="s">
        <v>152</v>
      </c>
      <c r="D7292" s="13" t="s">
        <v>113</v>
      </c>
      <c r="E7292" s="13" t="s">
        <v>24</v>
      </c>
      <c r="F7292" s="15">
        <v>34253.800000000003</v>
      </c>
      <c r="G7292" s="15">
        <v>0</v>
      </c>
      <c r="H7292" s="15">
        <v>34253.800000000003</v>
      </c>
      <c r="I7292" s="15">
        <v>29115</v>
      </c>
      <c r="J7292" s="15">
        <v>5138.8</v>
      </c>
      <c r="K7292" s="16">
        <v>0.15002130999999999</v>
      </c>
      <c r="L7292" s="13" t="s">
        <v>113</v>
      </c>
    </row>
    <row r="7293" spans="1:12" ht="24">
      <c r="A7293" s="13" t="s">
        <v>6977</v>
      </c>
      <c r="B7293" s="14">
        <v>45883</v>
      </c>
      <c r="C7293" s="13" t="s">
        <v>4952</v>
      </c>
      <c r="D7293" s="13" t="s">
        <v>45</v>
      </c>
      <c r="E7293" s="13" t="s">
        <v>24</v>
      </c>
      <c r="F7293" s="15">
        <v>0</v>
      </c>
      <c r="G7293" s="15">
        <v>0</v>
      </c>
      <c r="H7293" s="15">
        <v>0</v>
      </c>
      <c r="I7293" s="15">
        <v>-95</v>
      </c>
      <c r="J7293" s="15">
        <v>95</v>
      </c>
      <c r="K7293" s="16">
        <v>0</v>
      </c>
      <c r="L7293" s="13" t="s">
        <v>241</v>
      </c>
    </row>
    <row r="7294" spans="1:12" ht="24">
      <c r="A7294" s="13" t="s">
        <v>6852</v>
      </c>
      <c r="B7294" s="14">
        <v>45883</v>
      </c>
      <c r="C7294" s="13" t="s">
        <v>6853</v>
      </c>
      <c r="D7294" s="13" t="s">
        <v>371</v>
      </c>
      <c r="E7294" s="13" t="s">
        <v>24</v>
      </c>
      <c r="F7294" s="15">
        <v>0</v>
      </c>
      <c r="G7294" s="15">
        <v>0</v>
      </c>
      <c r="H7294" s="15">
        <v>0</v>
      </c>
      <c r="I7294" s="15">
        <v>-0.01</v>
      </c>
      <c r="J7294" s="15">
        <v>0.01</v>
      </c>
      <c r="K7294" s="16">
        <v>0</v>
      </c>
      <c r="L7294" s="13" t="s">
        <v>2173</v>
      </c>
    </row>
    <row r="7295" spans="1:12" ht="24">
      <c r="A7295" s="13" t="s">
        <v>7004</v>
      </c>
      <c r="B7295" s="14">
        <v>45883</v>
      </c>
      <c r="C7295" s="13" t="s">
        <v>100</v>
      </c>
      <c r="D7295" s="13" t="s">
        <v>15</v>
      </c>
      <c r="E7295" s="13" t="s">
        <v>18</v>
      </c>
      <c r="F7295" s="15">
        <v>161</v>
      </c>
      <c r="G7295" s="15">
        <v>0</v>
      </c>
      <c r="H7295" s="15">
        <v>161</v>
      </c>
      <c r="I7295" s="15">
        <v>147.06</v>
      </c>
      <c r="J7295" s="15">
        <v>13.94</v>
      </c>
      <c r="K7295" s="16">
        <v>8.6583850000000004E-2</v>
      </c>
      <c r="L7295" s="13" t="s">
        <v>234</v>
      </c>
    </row>
    <row r="7296" spans="1:12">
      <c r="A7296" s="13" t="s">
        <v>1713</v>
      </c>
      <c r="B7296" s="14">
        <v>45883</v>
      </c>
      <c r="C7296" s="13" t="s">
        <v>21</v>
      </c>
      <c r="D7296" s="13" t="s">
        <v>20</v>
      </c>
      <c r="E7296" s="13" t="s">
        <v>24</v>
      </c>
      <c r="F7296" s="15">
        <v>0</v>
      </c>
      <c r="G7296" s="15">
        <v>0</v>
      </c>
      <c r="H7296" s="15">
        <v>0</v>
      </c>
      <c r="I7296" s="15">
        <v>54.25</v>
      </c>
      <c r="J7296" s="15">
        <v>-54.25</v>
      </c>
      <c r="K7296" s="16">
        <v>0</v>
      </c>
      <c r="L7296" s="13" t="s">
        <v>20</v>
      </c>
    </row>
    <row r="7297" spans="1:12" ht="24">
      <c r="A7297" s="13" t="s">
        <v>5498</v>
      </c>
      <c r="B7297" s="14">
        <v>45883</v>
      </c>
      <c r="C7297" s="13" t="s">
        <v>5499</v>
      </c>
      <c r="D7297" s="13" t="s">
        <v>68</v>
      </c>
      <c r="E7297" s="13" t="s">
        <v>18</v>
      </c>
      <c r="F7297" s="15">
        <v>0</v>
      </c>
      <c r="G7297" s="15">
        <v>0</v>
      </c>
      <c r="H7297" s="15">
        <v>0</v>
      </c>
      <c r="I7297" s="15">
        <v>222.39</v>
      </c>
      <c r="J7297" s="15">
        <v>-222.39</v>
      </c>
      <c r="K7297" s="16">
        <v>0</v>
      </c>
      <c r="L7297" s="13" t="s">
        <v>68</v>
      </c>
    </row>
    <row r="7298" spans="1:12" ht="36">
      <c r="A7298" s="13" t="s">
        <v>5469</v>
      </c>
      <c r="B7298" s="14">
        <v>45883</v>
      </c>
      <c r="C7298" s="13" t="s">
        <v>152</v>
      </c>
      <c r="D7298" s="13" t="s">
        <v>113</v>
      </c>
      <c r="E7298" s="13" t="s">
        <v>24</v>
      </c>
      <c r="F7298" s="15">
        <v>0</v>
      </c>
      <c r="G7298" s="15">
        <v>0</v>
      </c>
      <c r="H7298" s="15">
        <v>0</v>
      </c>
      <c r="I7298" s="15">
        <v>7220</v>
      </c>
      <c r="J7298" s="15">
        <v>-7220</v>
      </c>
      <c r="K7298" s="16">
        <v>0</v>
      </c>
      <c r="L7298" s="13" t="s">
        <v>113</v>
      </c>
    </row>
    <row r="7299" spans="1:12" ht="24">
      <c r="A7299" s="13" t="s">
        <v>4227</v>
      </c>
      <c r="B7299" s="14">
        <v>45883</v>
      </c>
      <c r="C7299" s="13" t="s">
        <v>101</v>
      </c>
      <c r="D7299" s="13" t="s">
        <v>70</v>
      </c>
      <c r="E7299" s="13" t="s">
        <v>24</v>
      </c>
      <c r="F7299" s="15">
        <v>0</v>
      </c>
      <c r="G7299" s="15">
        <v>0</v>
      </c>
      <c r="H7299" s="15">
        <v>0</v>
      </c>
      <c r="I7299" s="15">
        <v>250.88</v>
      </c>
      <c r="J7299" s="15">
        <v>-250.88</v>
      </c>
      <c r="K7299" s="16">
        <v>0</v>
      </c>
      <c r="L7299" s="13" t="s">
        <v>239</v>
      </c>
    </row>
    <row r="7300" spans="1:12" ht="24">
      <c r="A7300" s="13" t="s">
        <v>5082</v>
      </c>
      <c r="B7300" s="14">
        <v>45883</v>
      </c>
      <c r="C7300" s="13" t="s">
        <v>267</v>
      </c>
      <c r="D7300" s="13" t="s">
        <v>81</v>
      </c>
      <c r="E7300" s="13" t="s">
        <v>24</v>
      </c>
      <c r="F7300" s="15">
        <v>0</v>
      </c>
      <c r="G7300" s="15">
        <v>0</v>
      </c>
      <c r="H7300" s="15">
        <v>0</v>
      </c>
      <c r="I7300" s="15">
        <v>1588.28</v>
      </c>
      <c r="J7300" s="15">
        <v>-1588.28</v>
      </c>
      <c r="K7300" s="16">
        <v>0</v>
      </c>
      <c r="L7300" s="13" t="s">
        <v>247</v>
      </c>
    </row>
    <row r="7301" spans="1:12" ht="36">
      <c r="A7301" s="13" t="s">
        <v>2896</v>
      </c>
      <c r="B7301" s="14">
        <v>45883</v>
      </c>
      <c r="C7301" s="13" t="s">
        <v>152</v>
      </c>
      <c r="D7301" s="13" t="s">
        <v>113</v>
      </c>
      <c r="E7301" s="13" t="s">
        <v>24</v>
      </c>
      <c r="F7301" s="15">
        <v>0</v>
      </c>
      <c r="G7301" s="15">
        <v>0</v>
      </c>
      <c r="H7301" s="15">
        <v>0</v>
      </c>
      <c r="I7301" s="15">
        <v>150</v>
      </c>
      <c r="J7301" s="15">
        <v>-150</v>
      </c>
      <c r="K7301" s="16">
        <v>0</v>
      </c>
      <c r="L7301" s="13" t="s">
        <v>113</v>
      </c>
    </row>
    <row r="7302" spans="1:12">
      <c r="A7302" s="13" t="s">
        <v>4257</v>
      </c>
      <c r="B7302" s="14">
        <v>45883</v>
      </c>
      <c r="C7302" s="13" t="s">
        <v>68</v>
      </c>
      <c r="D7302" s="13" t="s">
        <v>68</v>
      </c>
      <c r="E7302" s="13" t="s">
        <v>18</v>
      </c>
      <c r="F7302" s="15">
        <v>180</v>
      </c>
      <c r="G7302" s="15">
        <v>0</v>
      </c>
      <c r="H7302" s="15">
        <v>180</v>
      </c>
      <c r="I7302" s="15">
        <v>180</v>
      </c>
      <c r="J7302" s="15">
        <v>0</v>
      </c>
      <c r="K7302" s="16">
        <v>0</v>
      </c>
      <c r="L7302" s="13" t="s">
        <v>68</v>
      </c>
    </row>
    <row r="7303" spans="1:12" ht="24">
      <c r="A7303" s="13" t="s">
        <v>3227</v>
      </c>
      <c r="B7303" s="14">
        <v>45883</v>
      </c>
      <c r="C7303" s="13" t="s">
        <v>170</v>
      </c>
      <c r="D7303" s="13" t="s">
        <v>81</v>
      </c>
      <c r="E7303" s="13" t="s">
        <v>24</v>
      </c>
      <c r="F7303" s="15">
        <v>0</v>
      </c>
      <c r="G7303" s="15">
        <v>0</v>
      </c>
      <c r="H7303" s="15">
        <v>0</v>
      </c>
      <c r="I7303" s="15">
        <v>1000</v>
      </c>
      <c r="J7303" s="15">
        <v>-1000</v>
      </c>
      <c r="K7303" s="16">
        <v>0</v>
      </c>
      <c r="L7303" s="13" t="s">
        <v>247</v>
      </c>
    </row>
    <row r="7304" spans="1:12" ht="24">
      <c r="A7304" s="13" t="s">
        <v>3427</v>
      </c>
      <c r="B7304" s="14">
        <v>45883</v>
      </c>
      <c r="C7304" s="13" t="s">
        <v>143</v>
      </c>
      <c r="D7304" s="13" t="s">
        <v>15</v>
      </c>
      <c r="E7304" s="13" t="s">
        <v>18</v>
      </c>
      <c r="F7304" s="15">
        <v>0</v>
      </c>
      <c r="G7304" s="15">
        <v>0</v>
      </c>
      <c r="H7304" s="15">
        <v>0</v>
      </c>
      <c r="I7304" s="15">
        <v>469.62</v>
      </c>
      <c r="J7304" s="15">
        <v>-469.62</v>
      </c>
      <c r="K7304" s="16">
        <v>0</v>
      </c>
      <c r="L7304" s="13" t="s">
        <v>240</v>
      </c>
    </row>
    <row r="7305" spans="1:12" ht="36">
      <c r="A7305" s="13" t="s">
        <v>5472</v>
      </c>
      <c r="B7305" s="14">
        <v>45883</v>
      </c>
      <c r="C7305" s="13" t="s">
        <v>152</v>
      </c>
      <c r="D7305" s="13" t="s">
        <v>113</v>
      </c>
      <c r="E7305" s="13" t="s">
        <v>24</v>
      </c>
      <c r="F7305" s="15">
        <v>0</v>
      </c>
      <c r="G7305" s="15">
        <v>0</v>
      </c>
      <c r="H7305" s="15">
        <v>0</v>
      </c>
      <c r="I7305" s="15">
        <v>652.5</v>
      </c>
      <c r="J7305" s="15">
        <v>-652.5</v>
      </c>
      <c r="K7305" s="16">
        <v>0</v>
      </c>
      <c r="L7305" s="13" t="s">
        <v>113</v>
      </c>
    </row>
    <row r="7306" spans="1:12" ht="36">
      <c r="A7306" s="13" t="s">
        <v>6900</v>
      </c>
      <c r="B7306" s="14">
        <v>45883</v>
      </c>
      <c r="C7306" s="13" t="s">
        <v>152</v>
      </c>
      <c r="D7306" s="13" t="s">
        <v>113</v>
      </c>
      <c r="E7306" s="13" t="s">
        <v>24</v>
      </c>
      <c r="F7306" s="15">
        <v>0</v>
      </c>
      <c r="G7306" s="15">
        <v>0</v>
      </c>
      <c r="H7306" s="15">
        <v>0</v>
      </c>
      <c r="I7306" s="15">
        <v>2865</v>
      </c>
      <c r="J7306" s="15">
        <v>-2865</v>
      </c>
      <c r="K7306" s="16">
        <v>0</v>
      </c>
      <c r="L7306" s="13" t="s">
        <v>113</v>
      </c>
    </row>
    <row r="7307" spans="1:12" ht="36">
      <c r="A7307" s="13" t="s">
        <v>5474</v>
      </c>
      <c r="B7307" s="14">
        <v>45883</v>
      </c>
      <c r="C7307" s="13" t="s">
        <v>152</v>
      </c>
      <c r="D7307" s="13" t="s">
        <v>113</v>
      </c>
      <c r="E7307" s="13" t="s">
        <v>24</v>
      </c>
      <c r="F7307" s="15">
        <v>0</v>
      </c>
      <c r="G7307" s="15">
        <v>0</v>
      </c>
      <c r="H7307" s="15">
        <v>0</v>
      </c>
      <c r="I7307" s="15">
        <v>360</v>
      </c>
      <c r="J7307" s="15">
        <v>-360</v>
      </c>
      <c r="K7307" s="16">
        <v>0</v>
      </c>
      <c r="L7307" s="13" t="s">
        <v>113</v>
      </c>
    </row>
    <row r="7308" spans="1:12" ht="24">
      <c r="A7308" s="13" t="s">
        <v>4105</v>
      </c>
      <c r="B7308" s="14">
        <v>45883</v>
      </c>
      <c r="C7308" s="13" t="s">
        <v>1035</v>
      </c>
      <c r="D7308" s="13" t="s">
        <v>106</v>
      </c>
      <c r="E7308" s="13" t="s">
        <v>33</v>
      </c>
      <c r="F7308" s="15">
        <v>0</v>
      </c>
      <c r="G7308" s="15">
        <v>371.22</v>
      </c>
      <c r="H7308" s="15">
        <v>371.22</v>
      </c>
      <c r="I7308" s="15">
        <v>0</v>
      </c>
      <c r="J7308" s="15">
        <v>371.22</v>
      </c>
      <c r="K7308" s="16">
        <v>1</v>
      </c>
      <c r="L7308" s="13" t="s">
        <v>77</v>
      </c>
    </row>
    <row r="7309" spans="1:12" ht="24">
      <c r="A7309" s="13" t="s">
        <v>4813</v>
      </c>
      <c r="B7309" s="14">
        <v>45883</v>
      </c>
      <c r="C7309" s="13" t="s">
        <v>297</v>
      </c>
      <c r="D7309" s="13" t="s">
        <v>70</v>
      </c>
      <c r="E7309" s="13" t="s">
        <v>24</v>
      </c>
      <c r="F7309" s="15">
        <v>0</v>
      </c>
      <c r="G7309" s="15">
        <v>0</v>
      </c>
      <c r="H7309" s="15">
        <v>0</v>
      </c>
      <c r="I7309" s="15">
        <v>-72.84</v>
      </c>
      <c r="J7309" s="15">
        <v>72.84</v>
      </c>
      <c r="K7309" s="16">
        <v>0</v>
      </c>
      <c r="L7309" s="13" t="s">
        <v>239</v>
      </c>
    </row>
    <row r="7310" spans="1:12">
      <c r="A7310" s="13" t="s">
        <v>4840</v>
      </c>
      <c r="B7310" s="14">
        <v>45883</v>
      </c>
      <c r="C7310" s="13" t="s">
        <v>21</v>
      </c>
      <c r="D7310" s="13" t="s">
        <v>20</v>
      </c>
      <c r="E7310" s="13" t="s">
        <v>24</v>
      </c>
      <c r="F7310" s="15">
        <v>0</v>
      </c>
      <c r="G7310" s="15">
        <v>0</v>
      </c>
      <c r="H7310" s="15">
        <v>0</v>
      </c>
      <c r="I7310" s="15">
        <v>46.5</v>
      </c>
      <c r="J7310" s="15">
        <v>-46.5</v>
      </c>
      <c r="K7310" s="16">
        <v>0</v>
      </c>
      <c r="L7310" s="13" t="s">
        <v>20</v>
      </c>
    </row>
    <row r="7311" spans="1:12" ht="36">
      <c r="A7311" s="13" t="s">
        <v>5039</v>
      </c>
      <c r="B7311" s="14">
        <v>45883</v>
      </c>
      <c r="C7311" s="13" t="s">
        <v>3887</v>
      </c>
      <c r="D7311" s="13" t="s">
        <v>20</v>
      </c>
      <c r="E7311" s="13" t="s">
        <v>24</v>
      </c>
      <c r="F7311" s="15">
        <v>0</v>
      </c>
      <c r="G7311" s="15">
        <v>0</v>
      </c>
      <c r="H7311" s="15">
        <v>0</v>
      </c>
      <c r="I7311" s="15">
        <v>50</v>
      </c>
      <c r="J7311" s="15">
        <v>-50</v>
      </c>
      <c r="K7311" s="16">
        <v>0</v>
      </c>
      <c r="L7311" s="13" t="s">
        <v>20</v>
      </c>
    </row>
    <row r="7312" spans="1:12" ht="24">
      <c r="A7312" s="13" t="s">
        <v>5621</v>
      </c>
      <c r="B7312" s="14">
        <v>45883</v>
      </c>
      <c r="C7312" s="13" t="s">
        <v>507</v>
      </c>
      <c r="D7312" s="13" t="s">
        <v>45</v>
      </c>
      <c r="E7312" s="13" t="s">
        <v>33</v>
      </c>
      <c r="F7312" s="15">
        <v>0</v>
      </c>
      <c r="G7312" s="15">
        <v>0</v>
      </c>
      <c r="H7312" s="15">
        <v>0</v>
      </c>
      <c r="I7312" s="15">
        <v>508.8</v>
      </c>
      <c r="J7312" s="15">
        <v>-508.8</v>
      </c>
      <c r="K7312" s="16">
        <v>0</v>
      </c>
      <c r="L7312" s="13" t="s">
        <v>77</v>
      </c>
    </row>
    <row r="7313" spans="1:12" ht="24">
      <c r="A7313" s="13" t="s">
        <v>7005</v>
      </c>
      <c r="B7313" s="14">
        <v>45883</v>
      </c>
      <c r="C7313" s="13" t="s">
        <v>143</v>
      </c>
      <c r="D7313" s="13" t="s">
        <v>15</v>
      </c>
      <c r="E7313" s="13" t="s">
        <v>18</v>
      </c>
      <c r="F7313" s="15">
        <v>5554.22</v>
      </c>
      <c r="G7313" s="15">
        <v>0</v>
      </c>
      <c r="H7313" s="15">
        <v>5554.22</v>
      </c>
      <c r="I7313" s="15">
        <v>4389.9799999999996</v>
      </c>
      <c r="J7313" s="15">
        <v>1164.24</v>
      </c>
      <c r="K7313" s="16">
        <v>0.20961358999999999</v>
      </c>
      <c r="L7313" s="13" t="s">
        <v>234</v>
      </c>
    </row>
    <row r="7314" spans="1:12" ht="24">
      <c r="A7314" s="13" t="s">
        <v>7006</v>
      </c>
      <c r="B7314" s="14">
        <v>45883</v>
      </c>
      <c r="C7314" s="13" t="s">
        <v>7007</v>
      </c>
      <c r="D7314" s="13" t="s">
        <v>30</v>
      </c>
      <c r="E7314" s="13" t="s">
        <v>33</v>
      </c>
      <c r="F7314" s="15">
        <v>3430.72</v>
      </c>
      <c r="G7314" s="15">
        <v>0</v>
      </c>
      <c r="H7314" s="15">
        <v>3430.72</v>
      </c>
      <c r="I7314" s="15">
        <v>3044.16</v>
      </c>
      <c r="J7314" s="15">
        <v>386.56</v>
      </c>
      <c r="K7314" s="16">
        <v>0.11267605999999999</v>
      </c>
      <c r="L7314" s="13" t="s">
        <v>573</v>
      </c>
    </row>
    <row r="7315" spans="1:12">
      <c r="A7315" s="13" t="s">
        <v>7008</v>
      </c>
      <c r="B7315" s="14">
        <v>45883</v>
      </c>
      <c r="C7315" s="13" t="s">
        <v>611</v>
      </c>
      <c r="D7315" s="13" t="s">
        <v>120</v>
      </c>
      <c r="E7315" s="13" t="s">
        <v>24</v>
      </c>
      <c r="F7315" s="15">
        <v>1165</v>
      </c>
      <c r="G7315" s="15">
        <v>0</v>
      </c>
      <c r="H7315" s="15">
        <v>1165</v>
      </c>
      <c r="I7315" s="15">
        <v>873.55</v>
      </c>
      <c r="J7315" s="15">
        <v>291.45</v>
      </c>
      <c r="K7315" s="16">
        <v>0.25017167000000001</v>
      </c>
      <c r="L7315" s="13" t="s">
        <v>2173</v>
      </c>
    </row>
    <row r="7316" spans="1:12" ht="36">
      <c r="A7316" s="13" t="s">
        <v>7009</v>
      </c>
      <c r="B7316" s="14">
        <v>45883</v>
      </c>
      <c r="C7316" s="13" t="s">
        <v>490</v>
      </c>
      <c r="D7316" s="13" t="s">
        <v>45</v>
      </c>
      <c r="E7316" s="13" t="s">
        <v>24</v>
      </c>
      <c r="F7316" s="15">
        <v>5702.2</v>
      </c>
      <c r="G7316" s="15">
        <v>0</v>
      </c>
      <c r="H7316" s="15">
        <v>5702.2</v>
      </c>
      <c r="I7316" s="15">
        <v>4498.26</v>
      </c>
      <c r="J7316" s="15">
        <v>1203.94</v>
      </c>
      <c r="K7316" s="16">
        <v>0.21113604999999999</v>
      </c>
      <c r="L7316" s="13" t="s">
        <v>241</v>
      </c>
    </row>
    <row r="7317" spans="1:12" ht="24">
      <c r="A7317" s="13" t="s">
        <v>7010</v>
      </c>
      <c r="B7317" s="14">
        <v>45883</v>
      </c>
      <c r="C7317" s="13" t="s">
        <v>7011</v>
      </c>
      <c r="D7317" s="13" t="s">
        <v>81</v>
      </c>
      <c r="E7317" s="13" t="s">
        <v>24</v>
      </c>
      <c r="F7317" s="15">
        <v>9633.56</v>
      </c>
      <c r="G7317" s="15">
        <v>0</v>
      </c>
      <c r="H7317" s="15">
        <v>9633.56</v>
      </c>
      <c r="I7317" s="15">
        <v>7706.47</v>
      </c>
      <c r="J7317" s="15">
        <v>1927.09</v>
      </c>
      <c r="K7317" s="16">
        <v>0.20003924000000001</v>
      </c>
      <c r="L7317" s="13" t="s">
        <v>2753</v>
      </c>
    </row>
    <row r="7318" spans="1:12">
      <c r="A7318" s="13" t="s">
        <v>7012</v>
      </c>
      <c r="B7318" s="14">
        <v>45883</v>
      </c>
      <c r="C7318" s="13" t="s">
        <v>21</v>
      </c>
      <c r="D7318" s="13" t="s">
        <v>20</v>
      </c>
      <c r="E7318" s="13" t="s">
        <v>24</v>
      </c>
      <c r="F7318" s="15">
        <v>9657.98</v>
      </c>
      <c r="G7318" s="15">
        <v>0</v>
      </c>
      <c r="H7318" s="15">
        <v>9657.98</v>
      </c>
      <c r="I7318" s="15">
        <v>7333.63</v>
      </c>
      <c r="J7318" s="15">
        <v>2324.35</v>
      </c>
      <c r="K7318" s="16">
        <v>0.24066626999999999</v>
      </c>
      <c r="L7318" s="13" t="s">
        <v>245</v>
      </c>
    </row>
    <row r="7319" spans="1:12" ht="24">
      <c r="A7319" s="13" t="s">
        <v>7013</v>
      </c>
      <c r="B7319" s="14">
        <v>45883</v>
      </c>
      <c r="C7319" s="13" t="s">
        <v>7007</v>
      </c>
      <c r="D7319" s="13" t="s">
        <v>30</v>
      </c>
      <c r="E7319" s="13" t="s">
        <v>33</v>
      </c>
      <c r="F7319" s="15">
        <v>275.29000000000002</v>
      </c>
      <c r="G7319" s="15">
        <v>0</v>
      </c>
      <c r="H7319" s="15">
        <v>275.29000000000002</v>
      </c>
      <c r="I7319" s="15">
        <v>220.24</v>
      </c>
      <c r="J7319" s="15">
        <v>55.05</v>
      </c>
      <c r="K7319" s="16">
        <v>0.19997094000000001</v>
      </c>
      <c r="L7319" s="13" t="s">
        <v>573</v>
      </c>
    </row>
    <row r="7320" spans="1:12">
      <c r="A7320" s="13" t="s">
        <v>7014</v>
      </c>
      <c r="B7320" s="14">
        <v>45883</v>
      </c>
      <c r="C7320" s="13" t="s">
        <v>21</v>
      </c>
      <c r="D7320" s="13" t="s">
        <v>20</v>
      </c>
      <c r="E7320" s="13" t="s">
        <v>24</v>
      </c>
      <c r="F7320" s="15">
        <v>300</v>
      </c>
      <c r="G7320" s="15">
        <v>0</v>
      </c>
      <c r="H7320" s="15">
        <v>300</v>
      </c>
      <c r="I7320" s="15">
        <v>225</v>
      </c>
      <c r="J7320" s="15">
        <v>75</v>
      </c>
      <c r="K7320" s="16">
        <v>0.25</v>
      </c>
      <c r="L7320" s="13" t="s">
        <v>245</v>
      </c>
    </row>
    <row r="7321" spans="1:12" ht="24">
      <c r="A7321" s="13" t="s">
        <v>7015</v>
      </c>
      <c r="B7321" s="14">
        <v>45883</v>
      </c>
      <c r="C7321" s="13" t="s">
        <v>7016</v>
      </c>
      <c r="D7321" s="13" t="s">
        <v>81</v>
      </c>
      <c r="E7321" s="13" t="s">
        <v>24</v>
      </c>
      <c r="F7321" s="15">
        <v>1404.71</v>
      </c>
      <c r="G7321" s="15">
        <v>0</v>
      </c>
      <c r="H7321" s="15">
        <v>1404.71</v>
      </c>
      <c r="I7321" s="15">
        <v>1049.96</v>
      </c>
      <c r="J7321" s="15">
        <v>354.75</v>
      </c>
      <c r="K7321" s="16">
        <v>0.25254323000000001</v>
      </c>
      <c r="L7321" s="13" t="s">
        <v>237</v>
      </c>
    </row>
    <row r="7322" spans="1:12" ht="36">
      <c r="A7322" s="13" t="s">
        <v>7017</v>
      </c>
      <c r="B7322" s="14">
        <v>45883</v>
      </c>
      <c r="C7322" s="13" t="s">
        <v>258</v>
      </c>
      <c r="D7322" s="13" t="s">
        <v>30</v>
      </c>
      <c r="E7322" s="13" t="s">
        <v>33</v>
      </c>
      <c r="F7322" s="15">
        <v>4090.84</v>
      </c>
      <c r="G7322" s="15">
        <v>0</v>
      </c>
      <c r="H7322" s="15">
        <v>4090.84</v>
      </c>
      <c r="I7322" s="15">
        <v>3331.11</v>
      </c>
      <c r="J7322" s="15">
        <v>759.73</v>
      </c>
      <c r="K7322" s="16">
        <v>0.18571491000000001</v>
      </c>
      <c r="L7322" s="13" t="s">
        <v>7018</v>
      </c>
    </row>
    <row r="7323" spans="1:12" ht="36">
      <c r="A7323" s="13" t="s">
        <v>7019</v>
      </c>
      <c r="B7323" s="14">
        <v>45883</v>
      </c>
      <c r="C7323" s="13" t="s">
        <v>152</v>
      </c>
      <c r="D7323" s="13" t="s">
        <v>113</v>
      </c>
      <c r="E7323" s="13" t="s">
        <v>24</v>
      </c>
      <c r="F7323" s="15">
        <v>9975</v>
      </c>
      <c r="G7323" s="15">
        <v>0</v>
      </c>
      <c r="H7323" s="15">
        <v>9975</v>
      </c>
      <c r="I7323" s="15">
        <v>0</v>
      </c>
      <c r="J7323" s="15">
        <v>9975</v>
      </c>
      <c r="K7323" s="16">
        <v>1</v>
      </c>
      <c r="L7323" s="13" t="s">
        <v>113</v>
      </c>
    </row>
    <row r="7324" spans="1:12" ht="36">
      <c r="A7324" s="13" t="s">
        <v>7020</v>
      </c>
      <c r="B7324" s="14">
        <v>45883</v>
      </c>
      <c r="C7324" s="13" t="s">
        <v>152</v>
      </c>
      <c r="D7324" s="13" t="s">
        <v>113</v>
      </c>
      <c r="E7324" s="13" t="s">
        <v>24</v>
      </c>
      <c r="F7324" s="15">
        <v>625</v>
      </c>
      <c r="G7324" s="15">
        <v>0</v>
      </c>
      <c r="H7324" s="15">
        <v>625</v>
      </c>
      <c r="I7324" s="15">
        <v>0</v>
      </c>
      <c r="J7324" s="15">
        <v>625</v>
      </c>
      <c r="K7324" s="16">
        <v>1</v>
      </c>
      <c r="L7324" s="13" t="s">
        <v>113</v>
      </c>
    </row>
    <row r="7325" spans="1:12" ht="36">
      <c r="A7325" s="13" t="s">
        <v>7021</v>
      </c>
      <c r="B7325" s="14">
        <v>45883</v>
      </c>
      <c r="C7325" s="13" t="s">
        <v>152</v>
      </c>
      <c r="D7325" s="13" t="s">
        <v>113</v>
      </c>
      <c r="E7325" s="13" t="s">
        <v>24</v>
      </c>
      <c r="F7325" s="15">
        <v>250</v>
      </c>
      <c r="G7325" s="15">
        <v>0</v>
      </c>
      <c r="H7325" s="15">
        <v>250</v>
      </c>
      <c r="I7325" s="15">
        <v>0</v>
      </c>
      <c r="J7325" s="15">
        <v>250</v>
      </c>
      <c r="K7325" s="16">
        <v>1</v>
      </c>
      <c r="L7325" s="13" t="s">
        <v>113</v>
      </c>
    </row>
    <row r="7326" spans="1:12" ht="36">
      <c r="A7326" s="13" t="s">
        <v>7022</v>
      </c>
      <c r="B7326" s="14">
        <v>45883</v>
      </c>
      <c r="C7326" s="13" t="s">
        <v>387</v>
      </c>
      <c r="D7326" s="13" t="s">
        <v>106</v>
      </c>
      <c r="E7326" s="13" t="s">
        <v>33</v>
      </c>
      <c r="F7326" s="15">
        <v>425</v>
      </c>
      <c r="G7326" s="15">
        <v>0</v>
      </c>
      <c r="H7326" s="15">
        <v>425</v>
      </c>
      <c r="I7326" s="15">
        <v>435.31</v>
      </c>
      <c r="J7326" s="15">
        <v>-10.31</v>
      </c>
      <c r="K7326" s="16">
        <v>-2.425882E-2</v>
      </c>
      <c r="L7326" s="13" t="s">
        <v>77</v>
      </c>
    </row>
    <row r="7327" spans="1:12" ht="36">
      <c r="A7327" s="13" t="s">
        <v>7023</v>
      </c>
      <c r="B7327" s="14">
        <v>45883</v>
      </c>
      <c r="C7327" s="13" t="s">
        <v>152</v>
      </c>
      <c r="D7327" s="13" t="s">
        <v>113</v>
      </c>
      <c r="E7327" s="13" t="s">
        <v>24</v>
      </c>
      <c r="F7327" s="15">
        <v>3075</v>
      </c>
      <c r="G7327" s="15">
        <v>0</v>
      </c>
      <c r="H7327" s="15">
        <v>3075</v>
      </c>
      <c r="I7327" s="15">
        <v>0</v>
      </c>
      <c r="J7327" s="15">
        <v>3075</v>
      </c>
      <c r="K7327" s="16">
        <v>1</v>
      </c>
      <c r="L7327" s="13" t="s">
        <v>113</v>
      </c>
    </row>
    <row r="7328" spans="1:12" ht="36">
      <c r="A7328" s="13" t="s">
        <v>7024</v>
      </c>
      <c r="B7328" s="14">
        <v>45883</v>
      </c>
      <c r="C7328" s="13" t="s">
        <v>152</v>
      </c>
      <c r="D7328" s="13" t="s">
        <v>113</v>
      </c>
      <c r="E7328" s="13" t="s">
        <v>24</v>
      </c>
      <c r="F7328" s="15">
        <v>200</v>
      </c>
      <c r="G7328" s="15">
        <v>0</v>
      </c>
      <c r="H7328" s="15">
        <v>200</v>
      </c>
      <c r="I7328" s="15">
        <v>0</v>
      </c>
      <c r="J7328" s="15">
        <v>200</v>
      </c>
      <c r="K7328" s="16">
        <v>1</v>
      </c>
      <c r="L7328" s="13" t="s">
        <v>113</v>
      </c>
    </row>
    <row r="7329" spans="1:12" ht="36">
      <c r="A7329" s="13" t="s">
        <v>7025</v>
      </c>
      <c r="B7329" s="14">
        <v>45883</v>
      </c>
      <c r="C7329" s="13" t="s">
        <v>152</v>
      </c>
      <c r="D7329" s="13" t="s">
        <v>113</v>
      </c>
      <c r="E7329" s="13" t="s">
        <v>24</v>
      </c>
      <c r="F7329" s="15">
        <v>325</v>
      </c>
      <c r="G7329" s="15">
        <v>0</v>
      </c>
      <c r="H7329" s="15">
        <v>325</v>
      </c>
      <c r="I7329" s="15">
        <v>0</v>
      </c>
      <c r="J7329" s="15">
        <v>325</v>
      </c>
      <c r="K7329" s="16">
        <v>1</v>
      </c>
      <c r="L7329" s="13" t="s">
        <v>113</v>
      </c>
    </row>
    <row r="7330" spans="1:12">
      <c r="A7330" s="13" t="s">
        <v>7026</v>
      </c>
      <c r="B7330" s="14">
        <v>45884</v>
      </c>
      <c r="C7330" s="13" t="s">
        <v>163</v>
      </c>
      <c r="D7330" s="13" t="s">
        <v>15</v>
      </c>
      <c r="E7330" s="13" t="s">
        <v>18</v>
      </c>
      <c r="F7330" s="15">
        <v>6500</v>
      </c>
      <c r="G7330" s="15">
        <v>0</v>
      </c>
      <c r="H7330" s="15">
        <v>6500</v>
      </c>
      <c r="I7330" s="15">
        <v>4875</v>
      </c>
      <c r="J7330" s="15">
        <v>1625</v>
      </c>
      <c r="K7330" s="16">
        <v>0.25</v>
      </c>
      <c r="L7330" s="13" t="s">
        <v>251</v>
      </c>
    </row>
    <row r="7331" spans="1:12" ht="24">
      <c r="A7331" s="13" t="s">
        <v>4227</v>
      </c>
      <c r="B7331" s="14">
        <v>45884</v>
      </c>
      <c r="C7331" s="13" t="s">
        <v>101</v>
      </c>
      <c r="D7331" s="13" t="s">
        <v>70</v>
      </c>
      <c r="E7331" s="13" t="s">
        <v>24</v>
      </c>
      <c r="F7331" s="15">
        <v>0</v>
      </c>
      <c r="G7331" s="15">
        <v>0</v>
      </c>
      <c r="H7331" s="15">
        <v>0</v>
      </c>
      <c r="I7331" s="15">
        <v>74.72</v>
      </c>
      <c r="J7331" s="15">
        <v>-74.72</v>
      </c>
      <c r="K7331" s="16">
        <v>0</v>
      </c>
      <c r="L7331" s="13" t="s">
        <v>239</v>
      </c>
    </row>
    <row r="7332" spans="1:12">
      <c r="A7332" s="13" t="s">
        <v>7027</v>
      </c>
      <c r="B7332" s="14">
        <v>45884</v>
      </c>
      <c r="C7332" s="13" t="s">
        <v>163</v>
      </c>
      <c r="D7332" s="13" t="s">
        <v>15</v>
      </c>
      <c r="E7332" s="13" t="s">
        <v>18</v>
      </c>
      <c r="F7332" s="15">
        <v>21639.53</v>
      </c>
      <c r="G7332" s="15">
        <v>0</v>
      </c>
      <c r="H7332" s="15">
        <v>21639.53</v>
      </c>
      <c r="I7332" s="15">
        <v>18447.52</v>
      </c>
      <c r="J7332" s="15">
        <v>3192.01</v>
      </c>
      <c r="K7332" s="16">
        <v>0.14750828999999999</v>
      </c>
      <c r="L7332" s="13" t="s">
        <v>251</v>
      </c>
    </row>
    <row r="7333" spans="1:12" ht="24">
      <c r="A7333" s="13" t="s">
        <v>3500</v>
      </c>
      <c r="B7333" s="14">
        <v>45884</v>
      </c>
      <c r="C7333" s="13" t="s">
        <v>3459</v>
      </c>
      <c r="D7333" s="13" t="s">
        <v>76</v>
      </c>
      <c r="E7333" s="13" t="s">
        <v>18</v>
      </c>
      <c r="F7333" s="15">
        <v>0</v>
      </c>
      <c r="G7333" s="15">
        <v>0</v>
      </c>
      <c r="H7333" s="15">
        <v>0</v>
      </c>
      <c r="I7333" s="15">
        <v>929.63</v>
      </c>
      <c r="J7333" s="15">
        <v>-929.63</v>
      </c>
      <c r="K7333" s="16">
        <v>0</v>
      </c>
      <c r="L7333" s="13" t="s">
        <v>238</v>
      </c>
    </row>
    <row r="7334" spans="1:12" ht="36">
      <c r="A7334" s="13" t="s">
        <v>5275</v>
      </c>
      <c r="B7334" s="14">
        <v>45884</v>
      </c>
      <c r="C7334" s="13" t="s">
        <v>89</v>
      </c>
      <c r="D7334" s="13" t="s">
        <v>39</v>
      </c>
      <c r="E7334" s="13" t="s">
        <v>33</v>
      </c>
      <c r="F7334" s="15">
        <v>0</v>
      </c>
      <c r="G7334" s="15">
        <v>0</v>
      </c>
      <c r="H7334" s="15">
        <v>0</v>
      </c>
      <c r="I7334" s="15">
        <v>-0.01</v>
      </c>
      <c r="J7334" s="15">
        <v>0.01</v>
      </c>
      <c r="K7334" s="16">
        <v>0</v>
      </c>
      <c r="L7334" s="13" t="s">
        <v>117</v>
      </c>
    </row>
    <row r="7335" spans="1:12">
      <c r="A7335" s="13" t="s">
        <v>7028</v>
      </c>
      <c r="B7335" s="14">
        <v>45884</v>
      </c>
      <c r="C7335" s="13" t="s">
        <v>60</v>
      </c>
      <c r="D7335" s="13" t="s">
        <v>59</v>
      </c>
      <c r="E7335" s="13" t="s">
        <v>18</v>
      </c>
      <c r="F7335" s="15">
        <v>29700</v>
      </c>
      <c r="G7335" s="15">
        <v>0</v>
      </c>
      <c r="H7335" s="15">
        <v>29700</v>
      </c>
      <c r="I7335" s="15">
        <v>22275</v>
      </c>
      <c r="J7335" s="15">
        <v>7425</v>
      </c>
      <c r="K7335" s="16">
        <v>0.25</v>
      </c>
      <c r="L7335" s="13" t="s">
        <v>247</v>
      </c>
    </row>
    <row r="7336" spans="1:12">
      <c r="A7336" s="13" t="s">
        <v>6966</v>
      </c>
      <c r="B7336" s="14">
        <v>45884</v>
      </c>
      <c r="C7336" s="13" t="s">
        <v>658</v>
      </c>
      <c r="D7336" s="13" t="s">
        <v>59</v>
      </c>
      <c r="E7336" s="13" t="s">
        <v>18</v>
      </c>
      <c r="F7336" s="15">
        <v>0</v>
      </c>
      <c r="G7336" s="15">
        <v>0</v>
      </c>
      <c r="H7336" s="15">
        <v>0</v>
      </c>
      <c r="I7336" s="15">
        <v>53.85</v>
      </c>
      <c r="J7336" s="15">
        <v>-53.85</v>
      </c>
      <c r="K7336" s="16">
        <v>0</v>
      </c>
      <c r="L7336" s="13" t="s">
        <v>181</v>
      </c>
    </row>
    <row r="7337" spans="1:12">
      <c r="A7337" s="13" t="s">
        <v>7029</v>
      </c>
      <c r="B7337" s="14">
        <v>45884</v>
      </c>
      <c r="C7337" s="13" t="s">
        <v>5382</v>
      </c>
      <c r="D7337" s="13" t="s">
        <v>68</v>
      </c>
      <c r="E7337" s="13" t="s">
        <v>18</v>
      </c>
      <c r="F7337" s="15">
        <v>1427.43</v>
      </c>
      <c r="G7337" s="15">
        <v>0</v>
      </c>
      <c r="H7337" s="15">
        <v>1427.43</v>
      </c>
      <c r="I7337" s="15">
        <v>1427.43</v>
      </c>
      <c r="J7337" s="15">
        <v>0</v>
      </c>
      <c r="K7337" s="16">
        <v>0</v>
      </c>
      <c r="L7337" s="13" t="s">
        <v>181</v>
      </c>
    </row>
    <row r="7338" spans="1:12">
      <c r="A7338" s="13" t="s">
        <v>7030</v>
      </c>
      <c r="B7338" s="14">
        <v>45884</v>
      </c>
      <c r="C7338" s="13" t="s">
        <v>60</v>
      </c>
      <c r="D7338" s="13" t="s">
        <v>59</v>
      </c>
      <c r="E7338" s="13" t="s">
        <v>18</v>
      </c>
      <c r="F7338" s="15">
        <v>29300</v>
      </c>
      <c r="G7338" s="15">
        <v>0</v>
      </c>
      <c r="H7338" s="15">
        <v>29300</v>
      </c>
      <c r="I7338" s="15">
        <v>21975</v>
      </c>
      <c r="J7338" s="15">
        <v>7325</v>
      </c>
      <c r="K7338" s="16">
        <v>0.25</v>
      </c>
      <c r="L7338" s="13" t="s">
        <v>247</v>
      </c>
    </row>
    <row r="7339" spans="1:12" ht="24">
      <c r="A7339" s="13" t="s">
        <v>6837</v>
      </c>
      <c r="B7339" s="14">
        <v>45884</v>
      </c>
      <c r="C7339" s="13" t="s">
        <v>4831</v>
      </c>
      <c r="D7339" s="13" t="s">
        <v>59</v>
      </c>
      <c r="E7339" s="13" t="s">
        <v>18</v>
      </c>
      <c r="F7339" s="15">
        <v>0</v>
      </c>
      <c r="G7339" s="15">
        <v>0</v>
      </c>
      <c r="H7339" s="15">
        <v>0</v>
      </c>
      <c r="I7339" s="15">
        <v>0.06</v>
      </c>
      <c r="J7339" s="15">
        <v>-0.06</v>
      </c>
      <c r="K7339" s="16">
        <v>0</v>
      </c>
      <c r="L7339" s="13" t="s">
        <v>4201</v>
      </c>
    </row>
    <row r="7340" spans="1:12" ht="24">
      <c r="A7340" s="13" t="s">
        <v>7015</v>
      </c>
      <c r="B7340" s="14">
        <v>45884</v>
      </c>
      <c r="C7340" s="13" t="s">
        <v>7016</v>
      </c>
      <c r="D7340" s="13" t="s">
        <v>81</v>
      </c>
      <c r="E7340" s="13" t="s">
        <v>24</v>
      </c>
      <c r="F7340" s="15">
        <v>0</v>
      </c>
      <c r="G7340" s="15">
        <v>0</v>
      </c>
      <c r="H7340" s="15">
        <v>0</v>
      </c>
      <c r="I7340" s="15">
        <v>-35.590000000000003</v>
      </c>
      <c r="J7340" s="15">
        <v>35.590000000000003</v>
      </c>
      <c r="K7340" s="16">
        <v>0</v>
      </c>
      <c r="L7340" s="13" t="s">
        <v>237</v>
      </c>
    </row>
    <row r="7341" spans="1:12" ht="36">
      <c r="A7341" s="13" t="s">
        <v>7031</v>
      </c>
      <c r="B7341" s="14">
        <v>45884</v>
      </c>
      <c r="C7341" s="13" t="s">
        <v>3887</v>
      </c>
      <c r="D7341" s="13" t="s">
        <v>20</v>
      </c>
      <c r="E7341" s="13" t="s">
        <v>24</v>
      </c>
      <c r="F7341" s="15">
        <v>1514.18</v>
      </c>
      <c r="G7341" s="15">
        <v>0</v>
      </c>
      <c r="H7341" s="15">
        <v>1514.18</v>
      </c>
      <c r="I7341" s="15">
        <v>1265</v>
      </c>
      <c r="J7341" s="15">
        <v>249.18</v>
      </c>
      <c r="K7341" s="16">
        <v>0.16456431999999999</v>
      </c>
      <c r="L7341" s="13" t="s">
        <v>20</v>
      </c>
    </row>
    <row r="7342" spans="1:12">
      <c r="A7342" s="13" t="s">
        <v>7032</v>
      </c>
      <c r="B7342" s="14">
        <v>45884</v>
      </c>
      <c r="C7342" s="13" t="s">
        <v>301</v>
      </c>
      <c r="D7342" s="13" t="s">
        <v>68</v>
      </c>
      <c r="E7342" s="13" t="s">
        <v>24</v>
      </c>
      <c r="F7342" s="15">
        <v>916.69</v>
      </c>
      <c r="G7342" s="15">
        <v>0</v>
      </c>
      <c r="H7342" s="15">
        <v>916.69</v>
      </c>
      <c r="I7342" s="15">
        <v>731</v>
      </c>
      <c r="J7342" s="15">
        <v>185.69</v>
      </c>
      <c r="K7342" s="16">
        <v>0.20256574999999999</v>
      </c>
      <c r="L7342" s="13" t="s">
        <v>68</v>
      </c>
    </row>
    <row r="7343" spans="1:12">
      <c r="A7343" s="13" t="s">
        <v>7033</v>
      </c>
      <c r="B7343" s="14">
        <v>45884</v>
      </c>
      <c r="C7343" s="13" t="s">
        <v>21</v>
      </c>
      <c r="D7343" s="13" t="s">
        <v>20</v>
      </c>
      <c r="E7343" s="13" t="s">
        <v>24</v>
      </c>
      <c r="F7343" s="15">
        <v>36155.980000000003</v>
      </c>
      <c r="G7343" s="15">
        <v>0</v>
      </c>
      <c r="H7343" s="15">
        <v>36155.980000000003</v>
      </c>
      <c r="I7343" s="15">
        <v>28348.78</v>
      </c>
      <c r="J7343" s="15">
        <v>7807.2</v>
      </c>
      <c r="K7343" s="16">
        <v>0.21593108999999999</v>
      </c>
      <c r="L7343" s="13" t="s">
        <v>20</v>
      </c>
    </row>
    <row r="7344" spans="1:12" ht="24">
      <c r="A7344" s="13" t="s">
        <v>3427</v>
      </c>
      <c r="B7344" s="14">
        <v>45884</v>
      </c>
      <c r="C7344" s="13" t="s">
        <v>143</v>
      </c>
      <c r="D7344" s="13" t="s">
        <v>15</v>
      </c>
      <c r="E7344" s="13" t="s">
        <v>18</v>
      </c>
      <c r="F7344" s="15">
        <v>0</v>
      </c>
      <c r="G7344" s="15">
        <v>0</v>
      </c>
      <c r="H7344" s="15">
        <v>0</v>
      </c>
      <c r="I7344" s="15">
        <v>2348.1</v>
      </c>
      <c r="J7344" s="15">
        <v>-2348.1</v>
      </c>
      <c r="K7344" s="16">
        <v>0</v>
      </c>
      <c r="L7344" s="13" t="s">
        <v>240</v>
      </c>
    </row>
    <row r="7345" spans="1:12">
      <c r="A7345" s="13" t="s">
        <v>6564</v>
      </c>
      <c r="B7345" s="14">
        <v>45884</v>
      </c>
      <c r="C7345" s="13" t="s">
        <v>163</v>
      </c>
      <c r="D7345" s="13" t="s">
        <v>15</v>
      </c>
      <c r="E7345" s="13" t="s">
        <v>18</v>
      </c>
      <c r="F7345" s="15">
        <v>48826.94</v>
      </c>
      <c r="G7345" s="15">
        <v>0</v>
      </c>
      <c r="H7345" s="15">
        <v>48826.94</v>
      </c>
      <c r="I7345" s="15">
        <v>41624.57</v>
      </c>
      <c r="J7345" s="15">
        <v>7202.37</v>
      </c>
      <c r="K7345" s="16">
        <v>0.14750811999999999</v>
      </c>
      <c r="L7345" s="13" t="s">
        <v>251</v>
      </c>
    </row>
    <row r="7346" spans="1:12" ht="24">
      <c r="A7346" s="13" t="s">
        <v>6993</v>
      </c>
      <c r="B7346" s="14">
        <v>45884</v>
      </c>
      <c r="C7346" s="13" t="s">
        <v>2151</v>
      </c>
      <c r="D7346" s="13" t="s">
        <v>68</v>
      </c>
      <c r="E7346" s="13" t="s">
        <v>18</v>
      </c>
      <c r="F7346" s="15">
        <v>0</v>
      </c>
      <c r="G7346" s="15">
        <v>0</v>
      </c>
      <c r="H7346" s="15">
        <v>0</v>
      </c>
      <c r="I7346" s="15">
        <v>757.83</v>
      </c>
      <c r="J7346" s="15">
        <v>-757.83</v>
      </c>
      <c r="K7346" s="16">
        <v>0</v>
      </c>
      <c r="L7346" s="13" t="s">
        <v>240</v>
      </c>
    </row>
    <row r="7347" spans="1:12" ht="24">
      <c r="A7347" s="13" t="s">
        <v>6902</v>
      </c>
      <c r="B7347" s="14">
        <v>45884</v>
      </c>
      <c r="C7347" s="13" t="s">
        <v>257</v>
      </c>
      <c r="D7347" s="13" t="s">
        <v>59</v>
      </c>
      <c r="E7347" s="13" t="s">
        <v>18</v>
      </c>
      <c r="F7347" s="15">
        <v>0</v>
      </c>
      <c r="G7347" s="15">
        <v>43835</v>
      </c>
      <c r="H7347" s="15">
        <v>43835</v>
      </c>
      <c r="I7347" s="15">
        <v>38000.949999999997</v>
      </c>
      <c r="J7347" s="15">
        <v>5834.05</v>
      </c>
      <c r="K7347" s="16">
        <v>0.13309114</v>
      </c>
      <c r="L7347" s="13" t="s">
        <v>80</v>
      </c>
    </row>
    <row r="7348" spans="1:12" ht="24">
      <c r="A7348" s="13" t="s">
        <v>6669</v>
      </c>
      <c r="B7348" s="14">
        <v>45884</v>
      </c>
      <c r="C7348" s="13" t="s">
        <v>6670</v>
      </c>
      <c r="D7348" s="13" t="s">
        <v>30</v>
      </c>
      <c r="E7348" s="13" t="s">
        <v>33</v>
      </c>
      <c r="F7348" s="15">
        <v>176445.96</v>
      </c>
      <c r="G7348" s="15">
        <v>0</v>
      </c>
      <c r="H7348" s="15">
        <v>176445.96</v>
      </c>
      <c r="I7348" s="15">
        <v>130722.13</v>
      </c>
      <c r="J7348" s="15">
        <v>45723.83</v>
      </c>
      <c r="K7348" s="16">
        <v>0.25913786999999999</v>
      </c>
      <c r="L7348" s="13" t="s">
        <v>7018</v>
      </c>
    </row>
    <row r="7349" spans="1:12" ht="36">
      <c r="A7349" s="13" t="s">
        <v>7034</v>
      </c>
      <c r="B7349" s="14">
        <v>45884</v>
      </c>
      <c r="C7349" s="13" t="s">
        <v>592</v>
      </c>
      <c r="D7349" s="13" t="s">
        <v>106</v>
      </c>
      <c r="E7349" s="13" t="s">
        <v>33</v>
      </c>
      <c r="F7349" s="15">
        <v>3469.06</v>
      </c>
      <c r="G7349" s="15">
        <v>0</v>
      </c>
      <c r="H7349" s="15">
        <v>3469.06</v>
      </c>
      <c r="I7349" s="15">
        <v>2775.17</v>
      </c>
      <c r="J7349" s="15">
        <v>693.89</v>
      </c>
      <c r="K7349" s="16">
        <v>0.20002248</v>
      </c>
      <c r="L7349" s="13" t="s">
        <v>142</v>
      </c>
    </row>
    <row r="7350" spans="1:12" ht="24">
      <c r="A7350" s="13" t="s">
        <v>4813</v>
      </c>
      <c r="B7350" s="14">
        <v>45884</v>
      </c>
      <c r="C7350" s="13" t="s">
        <v>297</v>
      </c>
      <c r="D7350" s="13" t="s">
        <v>70</v>
      </c>
      <c r="E7350" s="13" t="s">
        <v>24</v>
      </c>
      <c r="F7350" s="15">
        <v>0</v>
      </c>
      <c r="G7350" s="15">
        <v>0</v>
      </c>
      <c r="H7350" s="15">
        <v>0</v>
      </c>
      <c r="I7350" s="15">
        <v>331.6</v>
      </c>
      <c r="J7350" s="15">
        <v>-331.6</v>
      </c>
      <c r="K7350" s="16">
        <v>0</v>
      </c>
      <c r="L7350" s="13" t="s">
        <v>239</v>
      </c>
    </row>
    <row r="7351" spans="1:12" ht="24">
      <c r="A7351" s="13" t="s">
        <v>7035</v>
      </c>
      <c r="B7351" s="14">
        <v>45884</v>
      </c>
      <c r="C7351" s="13" t="s">
        <v>7036</v>
      </c>
      <c r="D7351" s="13" t="s">
        <v>241</v>
      </c>
      <c r="E7351" s="13" t="s">
        <v>24</v>
      </c>
      <c r="F7351" s="15">
        <v>92206.67</v>
      </c>
      <c r="G7351" s="15">
        <v>0</v>
      </c>
      <c r="H7351" s="15">
        <v>92206.67</v>
      </c>
      <c r="I7351" s="15">
        <v>71896.320000000007</v>
      </c>
      <c r="J7351" s="15">
        <v>20310.349999999999</v>
      </c>
      <c r="K7351" s="16">
        <v>0.22026986000000001</v>
      </c>
      <c r="L7351" s="13" t="s">
        <v>2753</v>
      </c>
    </row>
    <row r="7352" spans="1:12" ht="24">
      <c r="A7352" s="13" t="s">
        <v>6820</v>
      </c>
      <c r="B7352" s="14">
        <v>45884</v>
      </c>
      <c r="C7352" s="13" t="s">
        <v>5071</v>
      </c>
      <c r="D7352" s="13" t="s">
        <v>15</v>
      </c>
      <c r="E7352" s="13" t="s">
        <v>18</v>
      </c>
      <c r="F7352" s="15">
        <v>68211.72</v>
      </c>
      <c r="G7352" s="15">
        <v>0</v>
      </c>
      <c r="H7352" s="15">
        <v>68211.72</v>
      </c>
      <c r="I7352" s="15">
        <v>50664.52</v>
      </c>
      <c r="J7352" s="15">
        <v>17547.2</v>
      </c>
      <c r="K7352" s="16">
        <v>0.25724612000000002</v>
      </c>
      <c r="L7352" s="13" t="s">
        <v>6897</v>
      </c>
    </row>
    <row r="7353" spans="1:12" ht="24">
      <c r="A7353" s="13" t="s">
        <v>7006</v>
      </c>
      <c r="B7353" s="14">
        <v>45884</v>
      </c>
      <c r="C7353" s="13" t="s">
        <v>7007</v>
      </c>
      <c r="D7353" s="13" t="s">
        <v>30</v>
      </c>
      <c r="E7353" s="13" t="s">
        <v>33</v>
      </c>
      <c r="F7353" s="15">
        <v>3430.72</v>
      </c>
      <c r="G7353" s="15">
        <v>0</v>
      </c>
      <c r="H7353" s="15">
        <v>3430.72</v>
      </c>
      <c r="I7353" s="15">
        <v>3044.16</v>
      </c>
      <c r="J7353" s="15">
        <v>386.56</v>
      </c>
      <c r="K7353" s="16">
        <v>0.11267605999999999</v>
      </c>
      <c r="L7353" s="13" t="s">
        <v>573</v>
      </c>
    </row>
    <row r="7354" spans="1:12" ht="24">
      <c r="A7354" s="13" t="s">
        <v>7037</v>
      </c>
      <c r="B7354" s="14">
        <v>45884</v>
      </c>
      <c r="C7354" s="13" t="s">
        <v>5389</v>
      </c>
      <c r="D7354" s="13" t="s">
        <v>76</v>
      </c>
      <c r="E7354" s="13" t="s">
        <v>18</v>
      </c>
      <c r="F7354" s="15">
        <v>13357</v>
      </c>
      <c r="G7354" s="15">
        <v>0</v>
      </c>
      <c r="H7354" s="15">
        <v>13357</v>
      </c>
      <c r="I7354" s="15">
        <v>9853.84</v>
      </c>
      <c r="J7354" s="15">
        <v>3503.16</v>
      </c>
      <c r="K7354" s="16">
        <v>0.26227147000000001</v>
      </c>
      <c r="L7354" s="13" t="s">
        <v>1902</v>
      </c>
    </row>
    <row r="7355" spans="1:12" ht="48">
      <c r="A7355" s="13" t="s">
        <v>6976</v>
      </c>
      <c r="B7355" s="14">
        <v>45884</v>
      </c>
      <c r="C7355" s="13" t="s">
        <v>3150</v>
      </c>
      <c r="D7355" s="13" t="s">
        <v>59</v>
      </c>
      <c r="E7355" s="13" t="s">
        <v>18</v>
      </c>
      <c r="F7355" s="15">
        <v>0</v>
      </c>
      <c r="G7355" s="15">
        <v>0</v>
      </c>
      <c r="H7355" s="15">
        <v>0</v>
      </c>
      <c r="I7355" s="15">
        <v>-300</v>
      </c>
      <c r="J7355" s="15">
        <v>300</v>
      </c>
      <c r="K7355" s="16">
        <v>0</v>
      </c>
      <c r="L7355" s="13" t="s">
        <v>272</v>
      </c>
    </row>
    <row r="7356" spans="1:12">
      <c r="A7356" s="13" t="s">
        <v>6841</v>
      </c>
      <c r="B7356" s="14">
        <v>45884</v>
      </c>
      <c r="C7356" s="13" t="s">
        <v>21</v>
      </c>
      <c r="D7356" s="13" t="s">
        <v>20</v>
      </c>
      <c r="E7356" s="13" t="s">
        <v>24</v>
      </c>
      <c r="F7356" s="15">
        <v>2624.57</v>
      </c>
      <c r="G7356" s="15">
        <v>0</v>
      </c>
      <c r="H7356" s="15">
        <v>2624.57</v>
      </c>
      <c r="I7356" s="15">
        <v>2074.41</v>
      </c>
      <c r="J7356" s="15">
        <v>550.16</v>
      </c>
      <c r="K7356" s="16">
        <v>0.2096191</v>
      </c>
      <c r="L7356" s="13" t="s">
        <v>245</v>
      </c>
    </row>
    <row r="7357" spans="1:12" ht="24">
      <c r="A7357" s="13" t="s">
        <v>7038</v>
      </c>
      <c r="B7357" s="14">
        <v>45884</v>
      </c>
      <c r="C7357" s="13" t="s">
        <v>4831</v>
      </c>
      <c r="D7357" s="13" t="s">
        <v>59</v>
      </c>
      <c r="E7357" s="13" t="s">
        <v>18</v>
      </c>
      <c r="F7357" s="15">
        <v>377780</v>
      </c>
      <c r="G7357" s="15">
        <v>0</v>
      </c>
      <c r="H7357" s="15">
        <v>377780</v>
      </c>
      <c r="I7357" s="15">
        <v>324148.93</v>
      </c>
      <c r="J7357" s="15">
        <v>53631.07</v>
      </c>
      <c r="K7357" s="16">
        <v>0.14196375999999999</v>
      </c>
      <c r="L7357" s="13" t="s">
        <v>4201</v>
      </c>
    </row>
    <row r="7358" spans="1:12" ht="36">
      <c r="A7358" s="13" t="s">
        <v>7039</v>
      </c>
      <c r="B7358" s="14">
        <v>45884</v>
      </c>
      <c r="C7358" s="13" t="s">
        <v>3887</v>
      </c>
      <c r="D7358" s="13" t="s">
        <v>20</v>
      </c>
      <c r="E7358" s="13" t="s">
        <v>24</v>
      </c>
      <c r="F7358" s="15">
        <v>1514.18</v>
      </c>
      <c r="G7358" s="15">
        <v>0</v>
      </c>
      <c r="H7358" s="15">
        <v>1514.18</v>
      </c>
      <c r="I7358" s="15">
        <v>1376</v>
      </c>
      <c r="J7358" s="15">
        <v>138.18</v>
      </c>
      <c r="K7358" s="16">
        <v>9.1257309999999994E-2</v>
      </c>
      <c r="L7358" s="13" t="s">
        <v>20</v>
      </c>
    </row>
    <row r="7359" spans="1:12" ht="24">
      <c r="A7359" s="13" t="s">
        <v>7040</v>
      </c>
      <c r="B7359" s="14">
        <v>45884</v>
      </c>
      <c r="C7359" s="13" t="s">
        <v>5389</v>
      </c>
      <c r="D7359" s="13" t="s">
        <v>76</v>
      </c>
      <c r="E7359" s="13" t="s">
        <v>18</v>
      </c>
      <c r="F7359" s="15">
        <v>2217</v>
      </c>
      <c r="G7359" s="15">
        <v>0</v>
      </c>
      <c r="H7359" s="15">
        <v>2217</v>
      </c>
      <c r="I7359" s="15">
        <v>1583.86</v>
      </c>
      <c r="J7359" s="15">
        <v>633.14</v>
      </c>
      <c r="K7359" s="16">
        <v>0.28558412</v>
      </c>
      <c r="L7359" s="13" t="s">
        <v>1902</v>
      </c>
    </row>
    <row r="7360" spans="1:12" ht="36">
      <c r="A7360" s="13" t="s">
        <v>7041</v>
      </c>
      <c r="B7360" s="14">
        <v>45884</v>
      </c>
      <c r="C7360" s="13" t="s">
        <v>3887</v>
      </c>
      <c r="D7360" s="13" t="s">
        <v>20</v>
      </c>
      <c r="E7360" s="13" t="s">
        <v>24</v>
      </c>
      <c r="F7360" s="15">
        <v>2284.98</v>
      </c>
      <c r="G7360" s="15">
        <v>0</v>
      </c>
      <c r="H7360" s="15">
        <v>2284.98</v>
      </c>
      <c r="I7360" s="15">
        <v>1749.26</v>
      </c>
      <c r="J7360" s="15">
        <v>535.72</v>
      </c>
      <c r="K7360" s="16">
        <v>0.23445282000000001</v>
      </c>
      <c r="L7360" s="13" t="s">
        <v>20</v>
      </c>
    </row>
    <row r="7361" spans="1:12" ht="36">
      <c r="A7361" s="13" t="s">
        <v>7042</v>
      </c>
      <c r="B7361" s="14">
        <v>45884</v>
      </c>
      <c r="C7361" s="13" t="s">
        <v>3887</v>
      </c>
      <c r="D7361" s="13" t="s">
        <v>20</v>
      </c>
      <c r="E7361" s="13" t="s">
        <v>24</v>
      </c>
      <c r="F7361" s="15">
        <v>1514.18</v>
      </c>
      <c r="G7361" s="15">
        <v>0</v>
      </c>
      <c r="H7361" s="15">
        <v>1514.18</v>
      </c>
      <c r="I7361" s="15">
        <v>1086</v>
      </c>
      <c r="J7361" s="15">
        <v>428.18</v>
      </c>
      <c r="K7361" s="16">
        <v>0.28278012000000002</v>
      </c>
      <c r="L7361" s="13" t="s">
        <v>20</v>
      </c>
    </row>
    <row r="7362" spans="1:12" ht="24">
      <c r="A7362" s="13" t="s">
        <v>7043</v>
      </c>
      <c r="B7362" s="14">
        <v>45885</v>
      </c>
      <c r="C7362" s="13" t="s">
        <v>276</v>
      </c>
      <c r="D7362" s="13" t="s">
        <v>106</v>
      </c>
      <c r="E7362" s="13" t="s">
        <v>33</v>
      </c>
      <c r="F7362" s="15">
        <v>16708.48</v>
      </c>
      <c r="G7362" s="15">
        <v>0</v>
      </c>
      <c r="H7362" s="15">
        <v>16708.48</v>
      </c>
      <c r="I7362" s="15">
        <v>13366.78</v>
      </c>
      <c r="J7362" s="15">
        <v>3341.7</v>
      </c>
      <c r="K7362" s="16">
        <v>0.20000024</v>
      </c>
      <c r="L7362" s="13" t="s">
        <v>142</v>
      </c>
    </row>
    <row r="7363" spans="1:12" ht="24">
      <c r="A7363" s="13" t="s">
        <v>6963</v>
      </c>
      <c r="B7363" s="14">
        <v>45885</v>
      </c>
      <c r="C7363" s="13" t="s">
        <v>4831</v>
      </c>
      <c r="D7363" s="13" t="s">
        <v>59</v>
      </c>
      <c r="E7363" s="13" t="s">
        <v>18</v>
      </c>
      <c r="F7363" s="15">
        <v>0</v>
      </c>
      <c r="G7363" s="15">
        <v>0</v>
      </c>
      <c r="H7363" s="15">
        <v>0</v>
      </c>
      <c r="I7363" s="15">
        <v>-472.92</v>
      </c>
      <c r="J7363" s="15">
        <v>472.92</v>
      </c>
      <c r="K7363" s="16">
        <v>0</v>
      </c>
      <c r="L7363" s="13" t="s">
        <v>4201</v>
      </c>
    </row>
    <row r="7364" spans="1:12" ht="36">
      <c r="A7364" s="13" t="s">
        <v>7044</v>
      </c>
      <c r="B7364" s="14">
        <v>45885</v>
      </c>
      <c r="C7364" s="13" t="s">
        <v>3887</v>
      </c>
      <c r="D7364" s="13" t="s">
        <v>20</v>
      </c>
      <c r="E7364" s="13" t="s">
        <v>24</v>
      </c>
      <c r="F7364" s="15">
        <v>1651</v>
      </c>
      <c r="G7364" s="15">
        <v>0</v>
      </c>
      <c r="H7364" s="15">
        <v>1651</v>
      </c>
      <c r="I7364" s="15">
        <v>1266.4000000000001</v>
      </c>
      <c r="J7364" s="15">
        <v>384.6</v>
      </c>
      <c r="K7364" s="16">
        <v>0.23294972999999999</v>
      </c>
      <c r="L7364" s="13" t="s">
        <v>20</v>
      </c>
    </row>
    <row r="7365" spans="1:12" ht="24">
      <c r="A7365" s="13" t="s">
        <v>7045</v>
      </c>
      <c r="B7365" s="14">
        <v>45885</v>
      </c>
      <c r="C7365" s="13" t="s">
        <v>146</v>
      </c>
      <c r="D7365" s="13" t="s">
        <v>76</v>
      </c>
      <c r="E7365" s="13" t="s">
        <v>18</v>
      </c>
      <c r="F7365" s="15">
        <v>0</v>
      </c>
      <c r="G7365" s="15">
        <v>0</v>
      </c>
      <c r="H7365" s="15">
        <v>0</v>
      </c>
      <c r="I7365" s="15">
        <v>99929.87</v>
      </c>
      <c r="J7365" s="15">
        <v>-99929.87</v>
      </c>
      <c r="K7365" s="16">
        <v>0</v>
      </c>
      <c r="L7365" s="13" t="s">
        <v>127</v>
      </c>
    </row>
    <row r="7366" spans="1:12" ht="36">
      <c r="A7366" s="13" t="s">
        <v>2565</v>
      </c>
      <c r="B7366" s="14">
        <v>45887</v>
      </c>
      <c r="C7366" s="13" t="s">
        <v>202</v>
      </c>
      <c r="D7366" s="13" t="s">
        <v>59</v>
      </c>
      <c r="E7366" s="13" t="s">
        <v>18</v>
      </c>
      <c r="F7366" s="15">
        <v>0</v>
      </c>
      <c r="G7366" s="15">
        <v>144.68</v>
      </c>
      <c r="H7366" s="15">
        <v>144.68</v>
      </c>
      <c r="I7366" s="15">
        <v>144.68</v>
      </c>
      <c r="J7366" s="15">
        <v>0</v>
      </c>
      <c r="K7366" s="16">
        <v>0</v>
      </c>
      <c r="L7366" s="13" t="s">
        <v>181</v>
      </c>
    </row>
    <row r="7367" spans="1:12" ht="24">
      <c r="A7367" s="13" t="s">
        <v>6997</v>
      </c>
      <c r="B7367" s="14">
        <v>45887</v>
      </c>
      <c r="C7367" s="13" t="s">
        <v>118</v>
      </c>
      <c r="D7367" s="13" t="s">
        <v>117</v>
      </c>
      <c r="E7367" s="13" t="s">
        <v>33</v>
      </c>
      <c r="F7367" s="15">
        <v>0</v>
      </c>
      <c r="G7367" s="15">
        <v>0</v>
      </c>
      <c r="H7367" s="15">
        <v>0</v>
      </c>
      <c r="I7367" s="15">
        <v>-3.88</v>
      </c>
      <c r="J7367" s="15">
        <v>3.88</v>
      </c>
      <c r="K7367" s="16">
        <v>0</v>
      </c>
      <c r="L7367" s="13" t="s">
        <v>117</v>
      </c>
    </row>
    <row r="7368" spans="1:12" ht="24">
      <c r="A7368" s="13" t="s">
        <v>6826</v>
      </c>
      <c r="B7368" s="14">
        <v>45887</v>
      </c>
      <c r="C7368" s="13" t="s">
        <v>4831</v>
      </c>
      <c r="D7368" s="13" t="s">
        <v>59</v>
      </c>
      <c r="E7368" s="13" t="s">
        <v>18</v>
      </c>
      <c r="F7368" s="15">
        <v>0</v>
      </c>
      <c r="G7368" s="15">
        <v>0</v>
      </c>
      <c r="H7368" s="15">
        <v>0</v>
      </c>
      <c r="I7368" s="15">
        <v>1243</v>
      </c>
      <c r="J7368" s="15">
        <v>-1243</v>
      </c>
      <c r="K7368" s="16">
        <v>0</v>
      </c>
      <c r="L7368" s="13" t="s">
        <v>4201</v>
      </c>
    </row>
    <row r="7369" spans="1:12" ht="24">
      <c r="A7369" s="13" t="s">
        <v>5164</v>
      </c>
      <c r="B7369" s="14">
        <v>45887</v>
      </c>
      <c r="C7369" s="13" t="s">
        <v>1854</v>
      </c>
      <c r="D7369" s="13" t="s">
        <v>30</v>
      </c>
      <c r="E7369" s="13" t="s">
        <v>33</v>
      </c>
      <c r="F7369" s="15">
        <v>0</v>
      </c>
      <c r="G7369" s="15">
        <v>0</v>
      </c>
      <c r="H7369" s="15">
        <v>0</v>
      </c>
      <c r="I7369" s="15">
        <v>-151.09</v>
      </c>
      <c r="J7369" s="15">
        <v>151.09</v>
      </c>
      <c r="K7369" s="16">
        <v>0</v>
      </c>
      <c r="L7369" s="13" t="s">
        <v>117</v>
      </c>
    </row>
    <row r="7370" spans="1:12" ht="48">
      <c r="A7370" s="13" t="s">
        <v>3149</v>
      </c>
      <c r="B7370" s="14">
        <v>45887</v>
      </c>
      <c r="C7370" s="13" t="s">
        <v>3150</v>
      </c>
      <c r="D7370" s="13" t="s">
        <v>59</v>
      </c>
      <c r="E7370" s="13" t="s">
        <v>18</v>
      </c>
      <c r="F7370" s="15">
        <v>0</v>
      </c>
      <c r="G7370" s="15">
        <v>1403.47</v>
      </c>
      <c r="H7370" s="15">
        <v>1403.47</v>
      </c>
      <c r="I7370" s="15">
        <v>1192.95</v>
      </c>
      <c r="J7370" s="15">
        <v>210.52</v>
      </c>
      <c r="K7370" s="16">
        <v>0.14999963999999999</v>
      </c>
      <c r="L7370" s="13" t="s">
        <v>272</v>
      </c>
    </row>
    <row r="7371" spans="1:12" ht="48">
      <c r="A7371" s="13" t="s">
        <v>6971</v>
      </c>
      <c r="B7371" s="14">
        <v>45887</v>
      </c>
      <c r="C7371" s="13" t="s">
        <v>1721</v>
      </c>
      <c r="D7371" s="13" t="s">
        <v>30</v>
      </c>
      <c r="E7371" s="13" t="s">
        <v>33</v>
      </c>
      <c r="F7371" s="15">
        <v>0</v>
      </c>
      <c r="G7371" s="15">
        <v>0</v>
      </c>
      <c r="H7371" s="15">
        <v>0</v>
      </c>
      <c r="I7371" s="15">
        <v>-1.34</v>
      </c>
      <c r="J7371" s="15">
        <v>1.34</v>
      </c>
      <c r="K7371" s="16">
        <v>0</v>
      </c>
      <c r="L7371" s="13" t="s">
        <v>573</v>
      </c>
    </row>
    <row r="7372" spans="1:12">
      <c r="A7372" s="13" t="s">
        <v>1606</v>
      </c>
      <c r="B7372" s="14">
        <v>45887</v>
      </c>
      <c r="C7372" s="13" t="s">
        <v>611</v>
      </c>
      <c r="D7372" s="13" t="s">
        <v>120</v>
      </c>
      <c r="E7372" s="13" t="s">
        <v>24</v>
      </c>
      <c r="F7372" s="15">
        <v>0</v>
      </c>
      <c r="G7372" s="15">
        <v>0</v>
      </c>
      <c r="H7372" s="15">
        <v>0</v>
      </c>
      <c r="I7372" s="15">
        <v>339.4</v>
      </c>
      <c r="J7372" s="15">
        <v>-339.4</v>
      </c>
      <c r="K7372" s="16">
        <v>0</v>
      </c>
      <c r="L7372" s="13" t="s">
        <v>2173</v>
      </c>
    </row>
    <row r="7373" spans="1:12" ht="36">
      <c r="A7373" s="13" t="s">
        <v>1937</v>
      </c>
      <c r="B7373" s="14">
        <v>45887</v>
      </c>
      <c r="C7373" s="13" t="s">
        <v>89</v>
      </c>
      <c r="D7373" s="13" t="s">
        <v>39</v>
      </c>
      <c r="E7373" s="13" t="s">
        <v>33</v>
      </c>
      <c r="F7373" s="15">
        <v>0</v>
      </c>
      <c r="G7373" s="15">
        <v>560</v>
      </c>
      <c r="H7373" s="15">
        <v>560</v>
      </c>
      <c r="I7373" s="15">
        <v>465</v>
      </c>
      <c r="J7373" s="15">
        <v>95</v>
      </c>
      <c r="K7373" s="16">
        <v>0.16964286000000001</v>
      </c>
      <c r="L7373" s="13" t="s">
        <v>117</v>
      </c>
    </row>
    <row r="7374" spans="1:12">
      <c r="A7374" s="13" t="s">
        <v>6564</v>
      </c>
      <c r="B7374" s="14">
        <v>45887</v>
      </c>
      <c r="C7374" s="13" t="s">
        <v>163</v>
      </c>
      <c r="D7374" s="13" t="s">
        <v>15</v>
      </c>
      <c r="E7374" s="13" t="s">
        <v>18</v>
      </c>
      <c r="F7374" s="15">
        <v>0</v>
      </c>
      <c r="G7374" s="15">
        <v>0</v>
      </c>
      <c r="H7374" s="15">
        <v>0</v>
      </c>
      <c r="I7374" s="15">
        <v>101.23</v>
      </c>
      <c r="J7374" s="15">
        <v>-101.23</v>
      </c>
      <c r="K7374" s="16">
        <v>0</v>
      </c>
      <c r="L7374" s="13" t="s">
        <v>251</v>
      </c>
    </row>
    <row r="7375" spans="1:12">
      <c r="A7375" s="13" t="s">
        <v>2091</v>
      </c>
      <c r="B7375" s="14">
        <v>45887</v>
      </c>
      <c r="C7375" s="13" t="s">
        <v>2092</v>
      </c>
      <c r="D7375" s="13" t="s">
        <v>76</v>
      </c>
      <c r="E7375" s="13" t="s">
        <v>18</v>
      </c>
      <c r="F7375" s="15">
        <v>0</v>
      </c>
      <c r="G7375" s="15">
        <v>0</v>
      </c>
      <c r="H7375" s="15">
        <v>0</v>
      </c>
      <c r="I7375" s="15">
        <v>132.37</v>
      </c>
      <c r="J7375" s="15">
        <v>-132.37</v>
      </c>
      <c r="K7375" s="16">
        <v>0</v>
      </c>
      <c r="L7375" s="13" t="s">
        <v>80</v>
      </c>
    </row>
    <row r="7376" spans="1:12">
      <c r="A7376" s="13" t="s">
        <v>3478</v>
      </c>
      <c r="B7376" s="14">
        <v>45887</v>
      </c>
      <c r="C7376" s="13" t="s">
        <v>21</v>
      </c>
      <c r="D7376" s="13" t="s">
        <v>20</v>
      </c>
      <c r="E7376" s="13" t="s">
        <v>24</v>
      </c>
      <c r="F7376" s="15">
        <v>0</v>
      </c>
      <c r="G7376" s="15">
        <v>0</v>
      </c>
      <c r="H7376" s="15">
        <v>0</v>
      </c>
      <c r="I7376" s="15">
        <v>-5398.56</v>
      </c>
      <c r="J7376" s="15">
        <v>5398.56</v>
      </c>
      <c r="K7376" s="16">
        <v>0</v>
      </c>
      <c r="L7376" s="13" t="s">
        <v>20</v>
      </c>
    </row>
    <row r="7377" spans="1:12" ht="24">
      <c r="A7377" s="13" t="s">
        <v>3498</v>
      </c>
      <c r="B7377" s="14">
        <v>45887</v>
      </c>
      <c r="C7377" s="13" t="s">
        <v>236</v>
      </c>
      <c r="D7377" s="13" t="s">
        <v>81</v>
      </c>
      <c r="E7377" s="13" t="s">
        <v>24</v>
      </c>
      <c r="F7377" s="15">
        <v>0</v>
      </c>
      <c r="G7377" s="15">
        <v>0</v>
      </c>
      <c r="H7377" s="15">
        <v>0</v>
      </c>
      <c r="I7377" s="15">
        <v>20.47</v>
      </c>
      <c r="J7377" s="15">
        <v>-20.47</v>
      </c>
      <c r="K7377" s="16">
        <v>0</v>
      </c>
      <c r="L7377" s="13" t="s">
        <v>2173</v>
      </c>
    </row>
    <row r="7378" spans="1:12" ht="24">
      <c r="A7378" s="13" t="s">
        <v>3500</v>
      </c>
      <c r="B7378" s="14">
        <v>45887</v>
      </c>
      <c r="C7378" s="13" t="s">
        <v>3459</v>
      </c>
      <c r="D7378" s="13" t="s">
        <v>76</v>
      </c>
      <c r="E7378" s="13" t="s">
        <v>18</v>
      </c>
      <c r="F7378" s="15">
        <v>0</v>
      </c>
      <c r="G7378" s="15">
        <v>0</v>
      </c>
      <c r="H7378" s="15">
        <v>0</v>
      </c>
      <c r="I7378" s="15">
        <v>-780</v>
      </c>
      <c r="J7378" s="15">
        <v>780</v>
      </c>
      <c r="K7378" s="16">
        <v>0</v>
      </c>
      <c r="L7378" s="13" t="s">
        <v>238</v>
      </c>
    </row>
    <row r="7379" spans="1:12" ht="24">
      <c r="A7379" s="13" t="s">
        <v>4669</v>
      </c>
      <c r="B7379" s="14">
        <v>45887</v>
      </c>
      <c r="C7379" s="13" t="s">
        <v>4670</v>
      </c>
      <c r="D7379" s="13" t="s">
        <v>45</v>
      </c>
      <c r="E7379" s="13" t="s">
        <v>24</v>
      </c>
      <c r="F7379" s="15">
        <v>0</v>
      </c>
      <c r="G7379" s="15">
        <v>0</v>
      </c>
      <c r="H7379" s="15">
        <v>0</v>
      </c>
      <c r="I7379" s="15">
        <v>-356.25</v>
      </c>
      <c r="J7379" s="15">
        <v>356.25</v>
      </c>
      <c r="K7379" s="16">
        <v>0</v>
      </c>
      <c r="L7379" s="13" t="s">
        <v>241</v>
      </c>
    </row>
    <row r="7380" spans="1:12" ht="24">
      <c r="A7380" s="13" t="s">
        <v>6669</v>
      </c>
      <c r="B7380" s="14">
        <v>45887</v>
      </c>
      <c r="C7380" s="13" t="s">
        <v>6670</v>
      </c>
      <c r="D7380" s="13" t="s">
        <v>30</v>
      </c>
      <c r="E7380" s="13" t="s">
        <v>33</v>
      </c>
      <c r="F7380" s="15">
        <v>0</v>
      </c>
      <c r="G7380" s="15">
        <v>-1600</v>
      </c>
      <c r="H7380" s="15">
        <v>-1600</v>
      </c>
      <c r="I7380" s="15">
        <v>-1257.4000000000001</v>
      </c>
      <c r="J7380" s="15">
        <v>-342.6</v>
      </c>
      <c r="K7380" s="16">
        <v>0.21412500000000001</v>
      </c>
      <c r="L7380" s="13" t="s">
        <v>7018</v>
      </c>
    </row>
    <row r="7381" spans="1:12" ht="24">
      <c r="A7381" s="13" t="s">
        <v>7035</v>
      </c>
      <c r="B7381" s="14">
        <v>45887</v>
      </c>
      <c r="C7381" s="13" t="s">
        <v>7036</v>
      </c>
      <c r="D7381" s="13" t="s">
        <v>241</v>
      </c>
      <c r="E7381" s="13" t="s">
        <v>24</v>
      </c>
      <c r="F7381" s="15">
        <v>0</v>
      </c>
      <c r="G7381" s="15">
        <v>0</v>
      </c>
      <c r="H7381" s="15">
        <v>0</v>
      </c>
      <c r="I7381" s="15">
        <v>19.55</v>
      </c>
      <c r="J7381" s="15">
        <v>-19.55</v>
      </c>
      <c r="K7381" s="16">
        <v>0</v>
      </c>
      <c r="L7381" s="13" t="s">
        <v>2753</v>
      </c>
    </row>
    <row r="7382" spans="1:12" ht="36">
      <c r="A7382" s="13" t="s">
        <v>5112</v>
      </c>
      <c r="B7382" s="14">
        <v>45887</v>
      </c>
      <c r="C7382" s="13" t="s">
        <v>3887</v>
      </c>
      <c r="D7382" s="13" t="s">
        <v>20</v>
      </c>
      <c r="E7382" s="13" t="s">
        <v>24</v>
      </c>
      <c r="F7382" s="15">
        <v>0</v>
      </c>
      <c r="G7382" s="15">
        <v>0</v>
      </c>
      <c r="H7382" s="15">
        <v>0</v>
      </c>
      <c r="I7382" s="15">
        <v>50</v>
      </c>
      <c r="J7382" s="15">
        <v>-50</v>
      </c>
      <c r="K7382" s="16">
        <v>0</v>
      </c>
      <c r="L7382" s="13" t="s">
        <v>20</v>
      </c>
    </row>
    <row r="7383" spans="1:12" ht="36">
      <c r="A7383" s="13" t="s">
        <v>7046</v>
      </c>
      <c r="B7383" s="14">
        <v>45887</v>
      </c>
      <c r="C7383" s="13" t="s">
        <v>5491</v>
      </c>
      <c r="D7383" s="13" t="s">
        <v>106</v>
      </c>
      <c r="E7383" s="13" t="s">
        <v>33</v>
      </c>
      <c r="F7383" s="15">
        <v>4178.25</v>
      </c>
      <c r="G7383" s="15">
        <v>0</v>
      </c>
      <c r="H7383" s="15">
        <v>4178.25</v>
      </c>
      <c r="I7383" s="15">
        <v>3270.94</v>
      </c>
      <c r="J7383" s="15">
        <v>907.31</v>
      </c>
      <c r="K7383" s="16">
        <v>0.21715071999999999</v>
      </c>
      <c r="L7383" s="13" t="s">
        <v>573</v>
      </c>
    </row>
    <row r="7384" spans="1:12" ht="36">
      <c r="A7384" s="13" t="s">
        <v>5320</v>
      </c>
      <c r="B7384" s="14">
        <v>45887</v>
      </c>
      <c r="C7384" s="13" t="s">
        <v>3887</v>
      </c>
      <c r="D7384" s="13" t="s">
        <v>20</v>
      </c>
      <c r="E7384" s="13" t="s">
        <v>24</v>
      </c>
      <c r="F7384" s="15">
        <v>0</v>
      </c>
      <c r="G7384" s="15">
        <v>0</v>
      </c>
      <c r="H7384" s="15">
        <v>0</v>
      </c>
      <c r="I7384" s="15">
        <v>50</v>
      </c>
      <c r="J7384" s="15">
        <v>-50</v>
      </c>
      <c r="K7384" s="16">
        <v>0</v>
      </c>
      <c r="L7384" s="13" t="s">
        <v>20</v>
      </c>
    </row>
    <row r="7385" spans="1:12" ht="36">
      <c r="A7385" s="13" t="s">
        <v>5342</v>
      </c>
      <c r="B7385" s="14">
        <v>45887</v>
      </c>
      <c r="C7385" s="13" t="s">
        <v>3887</v>
      </c>
      <c r="D7385" s="13" t="s">
        <v>20</v>
      </c>
      <c r="E7385" s="13" t="s">
        <v>24</v>
      </c>
      <c r="F7385" s="15">
        <v>0</v>
      </c>
      <c r="G7385" s="15">
        <v>0</v>
      </c>
      <c r="H7385" s="15">
        <v>0</v>
      </c>
      <c r="I7385" s="15">
        <v>50</v>
      </c>
      <c r="J7385" s="15">
        <v>-50</v>
      </c>
      <c r="K7385" s="16">
        <v>0</v>
      </c>
      <c r="L7385" s="13" t="s">
        <v>20</v>
      </c>
    </row>
    <row r="7386" spans="1:12" ht="24">
      <c r="A7386" s="13" t="s">
        <v>7047</v>
      </c>
      <c r="B7386" s="14">
        <v>45887</v>
      </c>
      <c r="C7386" s="13" t="s">
        <v>180</v>
      </c>
      <c r="D7386" s="13" t="s">
        <v>76</v>
      </c>
      <c r="E7386" s="13" t="s">
        <v>33</v>
      </c>
      <c r="F7386" s="15">
        <v>2258.1</v>
      </c>
      <c r="G7386" s="15">
        <v>0</v>
      </c>
      <c r="H7386" s="15">
        <v>2258.1</v>
      </c>
      <c r="I7386" s="15">
        <v>1806.49</v>
      </c>
      <c r="J7386" s="15">
        <v>451.61</v>
      </c>
      <c r="K7386" s="16">
        <v>0.19999557000000001</v>
      </c>
      <c r="L7386" s="13" t="s">
        <v>142</v>
      </c>
    </row>
    <row r="7387" spans="1:12" ht="24">
      <c r="A7387" s="13" t="s">
        <v>6822</v>
      </c>
      <c r="B7387" s="14">
        <v>45887</v>
      </c>
      <c r="C7387" s="13" t="s">
        <v>118</v>
      </c>
      <c r="D7387" s="13" t="s">
        <v>117</v>
      </c>
      <c r="E7387" s="13" t="s">
        <v>33</v>
      </c>
      <c r="F7387" s="15">
        <v>19568.8</v>
      </c>
      <c r="G7387" s="15">
        <v>0</v>
      </c>
      <c r="H7387" s="15">
        <v>19568.8</v>
      </c>
      <c r="I7387" s="15">
        <v>16246.24</v>
      </c>
      <c r="J7387" s="15">
        <v>3322.56</v>
      </c>
      <c r="K7387" s="16">
        <v>0.16978863999999999</v>
      </c>
      <c r="L7387" s="13" t="s">
        <v>117</v>
      </c>
    </row>
    <row r="7388" spans="1:12" ht="24">
      <c r="A7388" s="13" t="s">
        <v>7048</v>
      </c>
      <c r="B7388" s="14">
        <v>45887</v>
      </c>
      <c r="C7388" s="13" t="s">
        <v>7049</v>
      </c>
      <c r="D7388" s="13" t="s">
        <v>106</v>
      </c>
      <c r="E7388" s="13" t="s">
        <v>33</v>
      </c>
      <c r="F7388" s="15">
        <v>3382.67</v>
      </c>
      <c r="G7388" s="15">
        <v>0</v>
      </c>
      <c r="H7388" s="15">
        <v>3382.67</v>
      </c>
      <c r="I7388" s="15">
        <v>2608.9899999999998</v>
      </c>
      <c r="J7388" s="15">
        <v>773.68</v>
      </c>
      <c r="K7388" s="16">
        <v>0.22871873000000001</v>
      </c>
      <c r="L7388" s="13" t="s">
        <v>117</v>
      </c>
    </row>
    <row r="7389" spans="1:12">
      <c r="A7389" s="13" t="s">
        <v>7050</v>
      </c>
      <c r="B7389" s="14">
        <v>45887</v>
      </c>
      <c r="C7389" s="13" t="s">
        <v>21</v>
      </c>
      <c r="D7389" s="13" t="s">
        <v>20</v>
      </c>
      <c r="E7389" s="13" t="s">
        <v>24</v>
      </c>
      <c r="F7389" s="15">
        <v>1151.55</v>
      </c>
      <c r="G7389" s="15">
        <v>0</v>
      </c>
      <c r="H7389" s="15">
        <v>1151.55</v>
      </c>
      <c r="I7389" s="15">
        <v>765.72</v>
      </c>
      <c r="J7389" s="15">
        <v>385.83</v>
      </c>
      <c r="K7389" s="16">
        <v>0.33505275000000001</v>
      </c>
      <c r="L7389" s="13" t="s">
        <v>1401</v>
      </c>
    </row>
    <row r="7390" spans="1:12" ht="24">
      <c r="A7390" s="13" t="s">
        <v>7051</v>
      </c>
      <c r="B7390" s="14">
        <v>45887</v>
      </c>
      <c r="C7390" s="13" t="s">
        <v>331</v>
      </c>
      <c r="D7390" s="13" t="s">
        <v>76</v>
      </c>
      <c r="E7390" s="13" t="s">
        <v>18</v>
      </c>
      <c r="F7390" s="15">
        <v>1535</v>
      </c>
      <c r="G7390" s="15">
        <v>0</v>
      </c>
      <c r="H7390" s="15">
        <v>1535</v>
      </c>
      <c r="I7390" s="15">
        <v>1082.3800000000001</v>
      </c>
      <c r="J7390" s="15">
        <v>452.62</v>
      </c>
      <c r="K7390" s="16">
        <v>0.29486645</v>
      </c>
      <c r="L7390" s="13" t="s">
        <v>1738</v>
      </c>
    </row>
    <row r="7391" spans="1:12">
      <c r="A7391" s="13" t="s">
        <v>7052</v>
      </c>
      <c r="B7391" s="14">
        <v>45887</v>
      </c>
      <c r="C7391" s="13" t="s">
        <v>2010</v>
      </c>
      <c r="D7391" s="13" t="s">
        <v>45</v>
      </c>
      <c r="E7391" s="13" t="s">
        <v>24</v>
      </c>
      <c r="F7391" s="15">
        <v>570</v>
      </c>
      <c r="G7391" s="15">
        <v>0</v>
      </c>
      <c r="H7391" s="15">
        <v>570</v>
      </c>
      <c r="I7391" s="15">
        <v>513.54</v>
      </c>
      <c r="J7391" s="15">
        <v>56.46</v>
      </c>
      <c r="K7391" s="16">
        <v>9.9052630000000003E-2</v>
      </c>
      <c r="L7391" s="13" t="s">
        <v>241</v>
      </c>
    </row>
    <row r="7392" spans="1:12" ht="24">
      <c r="A7392" s="13" t="s">
        <v>7053</v>
      </c>
      <c r="B7392" s="14">
        <v>45887</v>
      </c>
      <c r="C7392" s="13" t="s">
        <v>267</v>
      </c>
      <c r="D7392" s="13" t="s">
        <v>81</v>
      </c>
      <c r="E7392" s="13" t="s">
        <v>24</v>
      </c>
      <c r="F7392" s="15">
        <v>6750.92</v>
      </c>
      <c r="G7392" s="15">
        <v>0</v>
      </c>
      <c r="H7392" s="15">
        <v>6750.92</v>
      </c>
      <c r="I7392" s="15">
        <v>4690.4399999999996</v>
      </c>
      <c r="J7392" s="15">
        <v>2060.48</v>
      </c>
      <c r="K7392" s="16">
        <v>0.30521470000000001</v>
      </c>
      <c r="L7392" s="13" t="s">
        <v>247</v>
      </c>
    </row>
    <row r="7393" spans="1:12" ht="36">
      <c r="A7393" s="13" t="s">
        <v>7054</v>
      </c>
      <c r="B7393" s="14">
        <v>45887</v>
      </c>
      <c r="C7393" s="13" t="s">
        <v>5429</v>
      </c>
      <c r="D7393" s="13" t="s">
        <v>39</v>
      </c>
      <c r="E7393" s="13" t="s">
        <v>18</v>
      </c>
      <c r="F7393" s="15">
        <v>200</v>
      </c>
      <c r="G7393" s="15">
        <v>0</v>
      </c>
      <c r="H7393" s="15">
        <v>200</v>
      </c>
      <c r="I7393" s="15">
        <v>638.25</v>
      </c>
      <c r="J7393" s="15">
        <v>-438.25</v>
      </c>
      <c r="K7393" s="16">
        <v>-2.1912500000000001</v>
      </c>
      <c r="L7393" s="13" t="s">
        <v>93</v>
      </c>
    </row>
    <row r="7394" spans="1:12" ht="24">
      <c r="A7394" s="13" t="s">
        <v>7055</v>
      </c>
      <c r="B7394" s="14">
        <v>45887</v>
      </c>
      <c r="C7394" s="13" t="s">
        <v>146</v>
      </c>
      <c r="D7394" s="13" t="s">
        <v>76</v>
      </c>
      <c r="E7394" s="13" t="s">
        <v>18</v>
      </c>
      <c r="F7394" s="15">
        <v>5574</v>
      </c>
      <c r="G7394" s="15">
        <v>0</v>
      </c>
      <c r="H7394" s="15">
        <v>5574</v>
      </c>
      <c r="I7394" s="15">
        <v>4176.6000000000004</v>
      </c>
      <c r="J7394" s="15">
        <v>1397.4</v>
      </c>
      <c r="K7394" s="16">
        <v>0.25069967999999998</v>
      </c>
      <c r="L7394" s="13" t="s">
        <v>1738</v>
      </c>
    </row>
    <row r="7395" spans="1:12" ht="48">
      <c r="A7395" s="13" t="s">
        <v>6976</v>
      </c>
      <c r="B7395" s="14">
        <v>45887</v>
      </c>
      <c r="C7395" s="13" t="s">
        <v>3150</v>
      </c>
      <c r="D7395" s="13" t="s">
        <v>59</v>
      </c>
      <c r="E7395" s="13" t="s">
        <v>18</v>
      </c>
      <c r="F7395" s="15">
        <v>0</v>
      </c>
      <c r="G7395" s="15">
        <v>0</v>
      </c>
      <c r="H7395" s="15">
        <v>0</v>
      </c>
      <c r="I7395" s="15">
        <v>99.2</v>
      </c>
      <c r="J7395" s="15">
        <v>-99.2</v>
      </c>
      <c r="K7395" s="16">
        <v>0</v>
      </c>
      <c r="L7395" s="13" t="s">
        <v>272</v>
      </c>
    </row>
    <row r="7396" spans="1:12" ht="24">
      <c r="A7396" s="13" t="s">
        <v>7056</v>
      </c>
      <c r="B7396" s="14">
        <v>45887</v>
      </c>
      <c r="C7396" s="13" t="s">
        <v>7057</v>
      </c>
      <c r="D7396" s="13" t="s">
        <v>30</v>
      </c>
      <c r="E7396" s="13" t="s">
        <v>33</v>
      </c>
      <c r="F7396" s="15">
        <v>645.14</v>
      </c>
      <c r="G7396" s="15">
        <v>0</v>
      </c>
      <c r="H7396" s="15">
        <v>645.14</v>
      </c>
      <c r="I7396" s="15">
        <v>451.83</v>
      </c>
      <c r="J7396" s="15">
        <v>193.31</v>
      </c>
      <c r="K7396" s="16">
        <v>0.29964038999999998</v>
      </c>
      <c r="L7396" s="13" t="s">
        <v>117</v>
      </c>
    </row>
    <row r="7397" spans="1:12" ht="36">
      <c r="A7397" s="13" t="s">
        <v>7017</v>
      </c>
      <c r="B7397" s="14">
        <v>45887</v>
      </c>
      <c r="C7397" s="13" t="s">
        <v>258</v>
      </c>
      <c r="D7397" s="13" t="s">
        <v>30</v>
      </c>
      <c r="E7397" s="13" t="s">
        <v>33</v>
      </c>
      <c r="F7397" s="15">
        <v>0</v>
      </c>
      <c r="G7397" s="15">
        <v>0</v>
      </c>
      <c r="H7397" s="15">
        <v>0</v>
      </c>
      <c r="I7397" s="15">
        <v>-104</v>
      </c>
      <c r="J7397" s="15">
        <v>104</v>
      </c>
      <c r="K7397" s="16">
        <v>0</v>
      </c>
      <c r="L7397" s="13" t="s">
        <v>7018</v>
      </c>
    </row>
    <row r="7398" spans="1:12" ht="36">
      <c r="A7398" s="13" t="s">
        <v>7058</v>
      </c>
      <c r="B7398" s="14">
        <v>45887</v>
      </c>
      <c r="C7398" s="13" t="s">
        <v>3887</v>
      </c>
      <c r="D7398" s="13" t="s">
        <v>20</v>
      </c>
      <c r="E7398" s="13" t="s">
        <v>24</v>
      </c>
      <c r="F7398" s="15">
        <v>1514.18</v>
      </c>
      <c r="G7398" s="15">
        <v>0</v>
      </c>
      <c r="H7398" s="15">
        <v>1514.18</v>
      </c>
      <c r="I7398" s="15">
        <v>1147</v>
      </c>
      <c r="J7398" s="15">
        <v>367.18</v>
      </c>
      <c r="K7398" s="16">
        <v>0.24249429</v>
      </c>
      <c r="L7398" s="13" t="s">
        <v>20</v>
      </c>
    </row>
    <row r="7399" spans="1:12">
      <c r="A7399" s="13" t="s">
        <v>6854</v>
      </c>
      <c r="B7399" s="14">
        <v>45887</v>
      </c>
      <c r="C7399" s="13" t="s">
        <v>653</v>
      </c>
      <c r="D7399" s="13" t="s">
        <v>106</v>
      </c>
      <c r="E7399" s="13" t="s">
        <v>33</v>
      </c>
      <c r="F7399" s="15">
        <v>873.46</v>
      </c>
      <c r="G7399" s="15">
        <v>0</v>
      </c>
      <c r="H7399" s="15">
        <v>873.46</v>
      </c>
      <c r="I7399" s="15">
        <v>681.3</v>
      </c>
      <c r="J7399" s="15">
        <v>192.16</v>
      </c>
      <c r="K7399" s="16">
        <v>0.21999863</v>
      </c>
      <c r="L7399" s="13" t="s">
        <v>142</v>
      </c>
    </row>
    <row r="7400" spans="1:12" ht="24">
      <c r="A7400" s="13" t="s">
        <v>7001</v>
      </c>
      <c r="B7400" s="14">
        <v>45887</v>
      </c>
      <c r="C7400" s="13" t="s">
        <v>1854</v>
      </c>
      <c r="D7400" s="13" t="s">
        <v>30</v>
      </c>
      <c r="E7400" s="13" t="s">
        <v>33</v>
      </c>
      <c r="F7400" s="15">
        <v>0</v>
      </c>
      <c r="G7400" s="15">
        <v>308</v>
      </c>
      <c r="H7400" s="15">
        <v>308</v>
      </c>
      <c r="I7400" s="15">
        <v>0</v>
      </c>
      <c r="J7400" s="15">
        <v>308</v>
      </c>
      <c r="K7400" s="16">
        <v>1</v>
      </c>
      <c r="L7400" s="13" t="s">
        <v>117</v>
      </c>
    </row>
    <row r="7401" spans="1:12" ht="36">
      <c r="A7401" s="13" t="s">
        <v>7059</v>
      </c>
      <c r="B7401" s="14">
        <v>45887</v>
      </c>
      <c r="C7401" s="13" t="s">
        <v>3948</v>
      </c>
      <c r="D7401" s="13" t="s">
        <v>81</v>
      </c>
      <c r="E7401" s="13" t="s">
        <v>33</v>
      </c>
      <c r="F7401" s="15">
        <v>4344.32</v>
      </c>
      <c r="G7401" s="15">
        <v>0</v>
      </c>
      <c r="H7401" s="15">
        <v>4344.32</v>
      </c>
      <c r="I7401" s="15">
        <v>3275.45</v>
      </c>
      <c r="J7401" s="15">
        <v>1068.8699999999999</v>
      </c>
      <c r="K7401" s="16">
        <v>0.24603850999999999</v>
      </c>
      <c r="L7401" s="13" t="s">
        <v>142</v>
      </c>
    </row>
    <row r="7402" spans="1:12" ht="24">
      <c r="A7402" s="13" t="s">
        <v>7060</v>
      </c>
      <c r="B7402" s="14">
        <v>45887</v>
      </c>
      <c r="C7402" s="13" t="s">
        <v>3357</v>
      </c>
      <c r="D7402" s="13" t="s">
        <v>45</v>
      </c>
      <c r="E7402" s="13" t="s">
        <v>24</v>
      </c>
      <c r="F7402" s="15">
        <v>6152</v>
      </c>
      <c r="G7402" s="15">
        <v>0</v>
      </c>
      <c r="H7402" s="15">
        <v>6152</v>
      </c>
      <c r="I7402" s="15">
        <v>4586.7</v>
      </c>
      <c r="J7402" s="15">
        <v>1565.3</v>
      </c>
      <c r="K7402" s="16">
        <v>0.25443758</v>
      </c>
      <c r="L7402" s="13" t="s">
        <v>2173</v>
      </c>
    </row>
    <row r="7403" spans="1:12" ht="36">
      <c r="A7403" s="13" t="s">
        <v>7061</v>
      </c>
      <c r="B7403" s="14">
        <v>45887</v>
      </c>
      <c r="C7403" s="13" t="s">
        <v>3887</v>
      </c>
      <c r="D7403" s="13" t="s">
        <v>20</v>
      </c>
      <c r="E7403" s="13" t="s">
        <v>24</v>
      </c>
      <c r="F7403" s="15">
        <v>1514.18</v>
      </c>
      <c r="G7403" s="15">
        <v>0</v>
      </c>
      <c r="H7403" s="15">
        <v>1514.18</v>
      </c>
      <c r="I7403" s="15">
        <v>1147</v>
      </c>
      <c r="J7403" s="15">
        <v>367.18</v>
      </c>
      <c r="K7403" s="16">
        <v>0.24249429</v>
      </c>
      <c r="L7403" s="13" t="s">
        <v>20</v>
      </c>
    </row>
    <row r="7404" spans="1:12" ht="36">
      <c r="A7404" s="13" t="s">
        <v>7062</v>
      </c>
      <c r="B7404" s="14">
        <v>45887</v>
      </c>
      <c r="C7404" s="13" t="s">
        <v>3887</v>
      </c>
      <c r="D7404" s="13" t="s">
        <v>20</v>
      </c>
      <c r="E7404" s="13" t="s">
        <v>24</v>
      </c>
      <c r="F7404" s="15">
        <v>2228.4299999999998</v>
      </c>
      <c r="G7404" s="15">
        <v>0</v>
      </c>
      <c r="H7404" s="15">
        <v>2228.4299999999998</v>
      </c>
      <c r="I7404" s="15">
        <v>1699.76</v>
      </c>
      <c r="J7404" s="15">
        <v>528.66999999999996</v>
      </c>
      <c r="K7404" s="16">
        <v>0.23723876999999999</v>
      </c>
      <c r="L7404" s="13" t="s">
        <v>20</v>
      </c>
    </row>
    <row r="7405" spans="1:12">
      <c r="A7405" s="13" t="s">
        <v>7063</v>
      </c>
      <c r="B7405" s="14">
        <v>45887</v>
      </c>
      <c r="C7405" s="13" t="s">
        <v>221</v>
      </c>
      <c r="D7405" s="13" t="s">
        <v>45</v>
      </c>
      <c r="E7405" s="13" t="s">
        <v>24</v>
      </c>
      <c r="F7405" s="15">
        <v>225</v>
      </c>
      <c r="G7405" s="15">
        <v>0</v>
      </c>
      <c r="H7405" s="15">
        <v>225</v>
      </c>
      <c r="I7405" s="15">
        <v>100</v>
      </c>
      <c r="J7405" s="15">
        <v>125</v>
      </c>
      <c r="K7405" s="16">
        <v>0.55555555999999995</v>
      </c>
      <c r="L7405" s="13" t="s">
        <v>241</v>
      </c>
    </row>
    <row r="7406" spans="1:12" ht="36">
      <c r="A7406" s="13" t="s">
        <v>7064</v>
      </c>
      <c r="B7406" s="14">
        <v>45887</v>
      </c>
      <c r="C7406" s="13" t="s">
        <v>152</v>
      </c>
      <c r="D7406" s="13" t="s">
        <v>113</v>
      </c>
      <c r="E7406" s="13" t="s">
        <v>24</v>
      </c>
      <c r="F7406" s="15">
        <v>360</v>
      </c>
      <c r="G7406" s="15">
        <v>0</v>
      </c>
      <c r="H7406" s="15">
        <v>360</v>
      </c>
      <c r="I7406" s="15">
        <v>240</v>
      </c>
      <c r="J7406" s="15">
        <v>120</v>
      </c>
      <c r="K7406" s="16">
        <v>0.33333332999999998</v>
      </c>
      <c r="L7406" s="13" t="s">
        <v>113</v>
      </c>
    </row>
    <row r="7407" spans="1:12" ht="24">
      <c r="A7407" s="13" t="s">
        <v>482</v>
      </c>
      <c r="B7407" s="14">
        <v>45888</v>
      </c>
      <c r="C7407" s="13" t="s">
        <v>273</v>
      </c>
      <c r="D7407" s="13" t="s">
        <v>76</v>
      </c>
      <c r="E7407" s="13" t="s">
        <v>18</v>
      </c>
      <c r="F7407" s="15">
        <v>0</v>
      </c>
      <c r="G7407" s="15">
        <v>0</v>
      </c>
      <c r="H7407" s="15">
        <v>0</v>
      </c>
      <c r="I7407" s="15">
        <v>4638.47</v>
      </c>
      <c r="J7407" s="15">
        <v>-4638.47</v>
      </c>
      <c r="K7407" s="16">
        <v>0</v>
      </c>
      <c r="L7407" s="13" t="s">
        <v>4201</v>
      </c>
    </row>
    <row r="7408" spans="1:12">
      <c r="A7408" s="13" t="s">
        <v>4124</v>
      </c>
      <c r="B7408" s="14">
        <v>45888</v>
      </c>
      <c r="C7408" s="13" t="s">
        <v>540</v>
      </c>
      <c r="D7408" s="13" t="s">
        <v>59</v>
      </c>
      <c r="E7408" s="13" t="s">
        <v>18</v>
      </c>
      <c r="F7408" s="15">
        <v>0</v>
      </c>
      <c r="G7408" s="15">
        <v>-10013.290000000001</v>
      </c>
      <c r="H7408" s="15">
        <v>-10013.290000000001</v>
      </c>
      <c r="I7408" s="15">
        <v>0</v>
      </c>
      <c r="J7408" s="15">
        <v>-10013.290000000001</v>
      </c>
      <c r="K7408" s="16">
        <v>1</v>
      </c>
      <c r="L7408" s="13" t="s">
        <v>247</v>
      </c>
    </row>
    <row r="7409" spans="1:12" ht="24">
      <c r="A7409" s="13" t="s">
        <v>4048</v>
      </c>
      <c r="B7409" s="14">
        <v>45888</v>
      </c>
      <c r="C7409" s="13" t="s">
        <v>273</v>
      </c>
      <c r="D7409" s="13" t="s">
        <v>76</v>
      </c>
      <c r="E7409" s="13" t="s">
        <v>18</v>
      </c>
      <c r="F7409" s="15">
        <v>0</v>
      </c>
      <c r="G7409" s="15">
        <v>0</v>
      </c>
      <c r="H7409" s="15">
        <v>0</v>
      </c>
      <c r="I7409" s="15">
        <v>1146.8</v>
      </c>
      <c r="J7409" s="15">
        <v>-1146.8</v>
      </c>
      <c r="K7409" s="16">
        <v>0</v>
      </c>
      <c r="L7409" s="13" t="s">
        <v>272</v>
      </c>
    </row>
    <row r="7410" spans="1:12" ht="36">
      <c r="A7410" s="13" t="s">
        <v>6874</v>
      </c>
      <c r="B7410" s="14">
        <v>45888</v>
      </c>
      <c r="C7410" s="13" t="s">
        <v>202</v>
      </c>
      <c r="D7410" s="13" t="s">
        <v>59</v>
      </c>
      <c r="E7410" s="13" t="s">
        <v>18</v>
      </c>
      <c r="F7410" s="15">
        <v>0</v>
      </c>
      <c r="G7410" s="15">
        <v>0</v>
      </c>
      <c r="H7410" s="15">
        <v>0</v>
      </c>
      <c r="I7410" s="15">
        <v>559.41</v>
      </c>
      <c r="J7410" s="15">
        <v>-559.41</v>
      </c>
      <c r="K7410" s="16">
        <v>0</v>
      </c>
      <c r="L7410" s="13" t="s">
        <v>181</v>
      </c>
    </row>
    <row r="7411" spans="1:12">
      <c r="A7411" s="13" t="s">
        <v>7032</v>
      </c>
      <c r="B7411" s="14">
        <v>45888</v>
      </c>
      <c r="C7411" s="13" t="s">
        <v>301</v>
      </c>
      <c r="D7411" s="13" t="s">
        <v>68</v>
      </c>
      <c r="E7411" s="13" t="s">
        <v>24</v>
      </c>
      <c r="F7411" s="15">
        <v>0</v>
      </c>
      <c r="G7411" s="15">
        <v>0</v>
      </c>
      <c r="H7411" s="15">
        <v>0</v>
      </c>
      <c r="I7411" s="15">
        <v>-271.35000000000002</v>
      </c>
      <c r="J7411" s="15">
        <v>271.35000000000002</v>
      </c>
      <c r="K7411" s="16">
        <v>0</v>
      </c>
      <c r="L7411" s="13" t="s">
        <v>68</v>
      </c>
    </row>
    <row r="7412" spans="1:12">
      <c r="A7412" s="13" t="s">
        <v>5280</v>
      </c>
      <c r="B7412" s="14">
        <v>45888</v>
      </c>
      <c r="C7412" s="13" t="s">
        <v>5281</v>
      </c>
      <c r="D7412" s="13" t="s">
        <v>76</v>
      </c>
      <c r="E7412" s="13" t="s">
        <v>18</v>
      </c>
      <c r="F7412" s="15">
        <v>0</v>
      </c>
      <c r="G7412" s="15">
        <v>0</v>
      </c>
      <c r="H7412" s="15">
        <v>0</v>
      </c>
      <c r="I7412" s="15">
        <v>98.38</v>
      </c>
      <c r="J7412" s="15">
        <v>-98.38</v>
      </c>
      <c r="K7412" s="16">
        <v>0</v>
      </c>
      <c r="L7412" s="13" t="s">
        <v>1902</v>
      </c>
    </row>
    <row r="7413" spans="1:12">
      <c r="A7413" s="13" t="s">
        <v>7065</v>
      </c>
      <c r="B7413" s="14">
        <v>45888</v>
      </c>
      <c r="C7413" s="13" t="s">
        <v>3346</v>
      </c>
      <c r="D7413" s="13" t="s">
        <v>76</v>
      </c>
      <c r="E7413" s="13" t="s">
        <v>18</v>
      </c>
      <c r="F7413" s="15">
        <v>0</v>
      </c>
      <c r="G7413" s="15">
        <v>0</v>
      </c>
      <c r="H7413" s="15">
        <v>0</v>
      </c>
      <c r="I7413" s="15">
        <v>3925.87</v>
      </c>
      <c r="J7413" s="15">
        <v>-3925.87</v>
      </c>
      <c r="K7413" s="16">
        <v>0</v>
      </c>
      <c r="L7413" s="13" t="s">
        <v>76</v>
      </c>
    </row>
    <row r="7414" spans="1:12">
      <c r="A7414" s="13" t="s">
        <v>3723</v>
      </c>
      <c r="B7414" s="14">
        <v>45888</v>
      </c>
      <c r="C7414" s="13" t="s">
        <v>21</v>
      </c>
      <c r="D7414" s="13" t="s">
        <v>20</v>
      </c>
      <c r="E7414" s="13" t="s">
        <v>24</v>
      </c>
      <c r="F7414" s="15">
        <v>0</v>
      </c>
      <c r="G7414" s="15">
        <v>0</v>
      </c>
      <c r="H7414" s="15">
        <v>0</v>
      </c>
      <c r="I7414" s="15">
        <v>-435.31</v>
      </c>
      <c r="J7414" s="15">
        <v>435.31</v>
      </c>
      <c r="K7414" s="16">
        <v>0</v>
      </c>
      <c r="L7414" s="13" t="s">
        <v>245</v>
      </c>
    </row>
    <row r="7415" spans="1:12" ht="36">
      <c r="A7415" s="13" t="s">
        <v>2929</v>
      </c>
      <c r="B7415" s="14">
        <v>45888</v>
      </c>
      <c r="C7415" s="13" t="s">
        <v>446</v>
      </c>
      <c r="D7415" s="13" t="s">
        <v>181</v>
      </c>
      <c r="E7415" s="13" t="s">
        <v>18</v>
      </c>
      <c r="F7415" s="15">
        <v>0</v>
      </c>
      <c r="G7415" s="15">
        <v>0</v>
      </c>
      <c r="H7415" s="15">
        <v>0</v>
      </c>
      <c r="I7415" s="15">
        <v>149.94</v>
      </c>
      <c r="J7415" s="15">
        <v>-149.94</v>
      </c>
      <c r="K7415" s="16">
        <v>0</v>
      </c>
      <c r="L7415" s="13" t="s">
        <v>260</v>
      </c>
    </row>
    <row r="7416" spans="1:12" ht="36">
      <c r="A7416" s="13" t="s">
        <v>2923</v>
      </c>
      <c r="B7416" s="14">
        <v>45888</v>
      </c>
      <c r="C7416" s="13" t="s">
        <v>2924</v>
      </c>
      <c r="D7416" s="13" t="s">
        <v>70</v>
      </c>
      <c r="E7416" s="13" t="s">
        <v>24</v>
      </c>
      <c r="F7416" s="15">
        <v>0</v>
      </c>
      <c r="G7416" s="15">
        <v>0</v>
      </c>
      <c r="H7416" s="15">
        <v>0</v>
      </c>
      <c r="I7416" s="15">
        <v>-112.5</v>
      </c>
      <c r="J7416" s="15">
        <v>112.5</v>
      </c>
      <c r="K7416" s="16">
        <v>0</v>
      </c>
      <c r="L7416" s="13" t="s">
        <v>243</v>
      </c>
    </row>
    <row r="7417" spans="1:12">
      <c r="A7417" s="13" t="s">
        <v>7066</v>
      </c>
      <c r="B7417" s="14">
        <v>45888</v>
      </c>
      <c r="C7417" s="13" t="s">
        <v>21</v>
      </c>
      <c r="D7417" s="13" t="s">
        <v>20</v>
      </c>
      <c r="E7417" s="13" t="s">
        <v>24</v>
      </c>
      <c r="F7417" s="15">
        <v>109359.84</v>
      </c>
      <c r="G7417" s="15">
        <v>0</v>
      </c>
      <c r="H7417" s="15">
        <v>109359.84</v>
      </c>
      <c r="I7417" s="15">
        <v>92270.36</v>
      </c>
      <c r="J7417" s="15">
        <v>17089.48</v>
      </c>
      <c r="K7417" s="16">
        <v>0.15626833000000001</v>
      </c>
      <c r="L7417" s="13" t="s">
        <v>245</v>
      </c>
    </row>
    <row r="7418" spans="1:12" ht="36">
      <c r="A7418" s="13" t="s">
        <v>3523</v>
      </c>
      <c r="B7418" s="14">
        <v>45888</v>
      </c>
      <c r="C7418" s="13" t="s">
        <v>152</v>
      </c>
      <c r="D7418" s="13" t="s">
        <v>113</v>
      </c>
      <c r="E7418" s="13" t="s">
        <v>24</v>
      </c>
      <c r="F7418" s="15">
        <v>0</v>
      </c>
      <c r="G7418" s="15">
        <v>0</v>
      </c>
      <c r="H7418" s="15">
        <v>0</v>
      </c>
      <c r="I7418" s="15">
        <v>-319.5</v>
      </c>
      <c r="J7418" s="15">
        <v>319.5</v>
      </c>
      <c r="K7418" s="16">
        <v>0</v>
      </c>
      <c r="L7418" s="13" t="s">
        <v>113</v>
      </c>
    </row>
    <row r="7419" spans="1:12" ht="24">
      <c r="A7419" s="13" t="s">
        <v>4397</v>
      </c>
      <c r="B7419" s="14">
        <v>45888</v>
      </c>
      <c r="C7419" s="13" t="s">
        <v>143</v>
      </c>
      <c r="D7419" s="13" t="s">
        <v>15</v>
      </c>
      <c r="E7419" s="13" t="s">
        <v>18</v>
      </c>
      <c r="F7419" s="15">
        <v>0</v>
      </c>
      <c r="G7419" s="15">
        <v>0</v>
      </c>
      <c r="H7419" s="15">
        <v>0</v>
      </c>
      <c r="I7419" s="15">
        <v>335</v>
      </c>
      <c r="J7419" s="15">
        <v>-335</v>
      </c>
      <c r="K7419" s="16">
        <v>0</v>
      </c>
      <c r="L7419" s="13" t="s">
        <v>240</v>
      </c>
    </row>
    <row r="7420" spans="1:12" ht="24">
      <c r="A7420" s="13" t="s">
        <v>6669</v>
      </c>
      <c r="B7420" s="14">
        <v>45888</v>
      </c>
      <c r="C7420" s="13" t="s">
        <v>6670</v>
      </c>
      <c r="D7420" s="13" t="s">
        <v>30</v>
      </c>
      <c r="E7420" s="13" t="s">
        <v>33</v>
      </c>
      <c r="F7420" s="15">
        <v>0</v>
      </c>
      <c r="G7420" s="15">
        <v>0</v>
      </c>
      <c r="H7420" s="15">
        <v>0</v>
      </c>
      <c r="I7420" s="15">
        <v>-115.34</v>
      </c>
      <c r="J7420" s="15">
        <v>115.34</v>
      </c>
      <c r="K7420" s="16">
        <v>0</v>
      </c>
      <c r="L7420" s="13" t="s">
        <v>7018</v>
      </c>
    </row>
    <row r="7421" spans="1:12" ht="36">
      <c r="A7421" s="13" t="s">
        <v>7034</v>
      </c>
      <c r="B7421" s="14">
        <v>45888</v>
      </c>
      <c r="C7421" s="13" t="s">
        <v>592</v>
      </c>
      <c r="D7421" s="13" t="s">
        <v>106</v>
      </c>
      <c r="E7421" s="13" t="s">
        <v>33</v>
      </c>
      <c r="F7421" s="15">
        <v>0</v>
      </c>
      <c r="G7421" s="15">
        <v>0</v>
      </c>
      <c r="H7421" s="15">
        <v>0</v>
      </c>
      <c r="I7421" s="15">
        <v>175.74</v>
      </c>
      <c r="J7421" s="15">
        <v>-175.74</v>
      </c>
      <c r="K7421" s="16">
        <v>0</v>
      </c>
      <c r="L7421" s="13" t="s">
        <v>142</v>
      </c>
    </row>
    <row r="7422" spans="1:12">
      <c r="A7422" s="13" t="s">
        <v>4007</v>
      </c>
      <c r="B7422" s="14">
        <v>45888</v>
      </c>
      <c r="C7422" s="13" t="s">
        <v>21</v>
      </c>
      <c r="D7422" s="13" t="s">
        <v>20</v>
      </c>
      <c r="E7422" s="13" t="s">
        <v>24</v>
      </c>
      <c r="F7422" s="15">
        <v>0</v>
      </c>
      <c r="G7422" s="15">
        <v>0</v>
      </c>
      <c r="H7422" s="15">
        <v>0</v>
      </c>
      <c r="I7422" s="15">
        <v>-576.49</v>
      </c>
      <c r="J7422" s="15">
        <v>576.49</v>
      </c>
      <c r="K7422" s="16">
        <v>0</v>
      </c>
      <c r="L7422" s="13" t="s">
        <v>245</v>
      </c>
    </row>
    <row r="7423" spans="1:12" ht="24">
      <c r="A7423" s="13" t="s">
        <v>4797</v>
      </c>
      <c r="B7423" s="14">
        <v>45888</v>
      </c>
      <c r="C7423" s="13" t="s">
        <v>4798</v>
      </c>
      <c r="D7423" s="13" t="s">
        <v>106</v>
      </c>
      <c r="E7423" s="13" t="s">
        <v>33</v>
      </c>
      <c r="F7423" s="15">
        <v>0</v>
      </c>
      <c r="G7423" s="15">
        <v>0</v>
      </c>
      <c r="H7423" s="15">
        <v>0</v>
      </c>
      <c r="I7423" s="15">
        <v>-75</v>
      </c>
      <c r="J7423" s="15">
        <v>75</v>
      </c>
      <c r="K7423" s="16">
        <v>0</v>
      </c>
      <c r="L7423" s="13" t="s">
        <v>573</v>
      </c>
    </row>
    <row r="7424" spans="1:12" ht="24">
      <c r="A7424" s="13" t="s">
        <v>5212</v>
      </c>
      <c r="B7424" s="14">
        <v>45888</v>
      </c>
      <c r="C7424" s="13" t="s">
        <v>143</v>
      </c>
      <c r="D7424" s="13" t="s">
        <v>15</v>
      </c>
      <c r="E7424" s="13" t="s">
        <v>18</v>
      </c>
      <c r="F7424" s="15">
        <v>0</v>
      </c>
      <c r="G7424" s="15">
        <v>0</v>
      </c>
      <c r="H7424" s="15">
        <v>0</v>
      </c>
      <c r="I7424" s="15">
        <v>596.36</v>
      </c>
      <c r="J7424" s="15">
        <v>-596.36</v>
      </c>
      <c r="K7424" s="16">
        <v>0</v>
      </c>
      <c r="L7424" s="13" t="s">
        <v>240</v>
      </c>
    </row>
    <row r="7425" spans="1:12" ht="24">
      <c r="A7425" s="13" t="s">
        <v>5298</v>
      </c>
      <c r="B7425" s="14">
        <v>45888</v>
      </c>
      <c r="C7425" s="13" t="s">
        <v>71</v>
      </c>
      <c r="D7425" s="13" t="s">
        <v>70</v>
      </c>
      <c r="E7425" s="13" t="s">
        <v>24</v>
      </c>
      <c r="F7425" s="15">
        <v>0</v>
      </c>
      <c r="G7425" s="15">
        <v>0</v>
      </c>
      <c r="H7425" s="15">
        <v>0</v>
      </c>
      <c r="I7425" s="15">
        <v>305.89</v>
      </c>
      <c r="J7425" s="15">
        <v>-305.89</v>
      </c>
      <c r="K7425" s="16">
        <v>0</v>
      </c>
      <c r="L7425" s="13" t="s">
        <v>243</v>
      </c>
    </row>
    <row r="7426" spans="1:12" ht="24">
      <c r="A7426" s="13" t="s">
        <v>7035</v>
      </c>
      <c r="B7426" s="14">
        <v>45888</v>
      </c>
      <c r="C7426" s="13" t="s">
        <v>7036</v>
      </c>
      <c r="D7426" s="13" t="s">
        <v>241</v>
      </c>
      <c r="E7426" s="13" t="s">
        <v>24</v>
      </c>
      <c r="F7426" s="15">
        <v>0</v>
      </c>
      <c r="G7426" s="15">
        <v>0</v>
      </c>
      <c r="H7426" s="15">
        <v>0</v>
      </c>
      <c r="I7426" s="15">
        <v>-344.44</v>
      </c>
      <c r="J7426" s="15">
        <v>344.44</v>
      </c>
      <c r="K7426" s="16">
        <v>0</v>
      </c>
      <c r="L7426" s="13" t="s">
        <v>2753</v>
      </c>
    </row>
    <row r="7427" spans="1:12" ht="36">
      <c r="A7427" s="13" t="s">
        <v>5490</v>
      </c>
      <c r="B7427" s="14">
        <v>45888</v>
      </c>
      <c r="C7427" s="13" t="s">
        <v>5491</v>
      </c>
      <c r="D7427" s="13" t="s">
        <v>106</v>
      </c>
      <c r="E7427" s="13" t="s">
        <v>33</v>
      </c>
      <c r="F7427" s="15">
        <v>0</v>
      </c>
      <c r="G7427" s="15">
        <v>0</v>
      </c>
      <c r="H7427" s="15">
        <v>0</v>
      </c>
      <c r="I7427" s="15">
        <v>-2850.64</v>
      </c>
      <c r="J7427" s="15">
        <v>2850.64</v>
      </c>
      <c r="K7427" s="16">
        <v>0</v>
      </c>
      <c r="L7427" s="13" t="s">
        <v>573</v>
      </c>
    </row>
    <row r="7428" spans="1:12" ht="24">
      <c r="A7428" s="13" t="s">
        <v>5388</v>
      </c>
      <c r="B7428" s="14">
        <v>45888</v>
      </c>
      <c r="C7428" s="13" t="s">
        <v>5389</v>
      </c>
      <c r="D7428" s="13" t="s">
        <v>76</v>
      </c>
      <c r="E7428" s="13" t="s">
        <v>18</v>
      </c>
      <c r="F7428" s="15">
        <v>0</v>
      </c>
      <c r="G7428" s="15">
        <v>-1584</v>
      </c>
      <c r="H7428" s="15">
        <v>-1584</v>
      </c>
      <c r="I7428" s="15">
        <v>-931.79</v>
      </c>
      <c r="J7428" s="15">
        <v>-652.21</v>
      </c>
      <c r="K7428" s="16">
        <v>0.41174874</v>
      </c>
      <c r="L7428" s="13" t="s">
        <v>1902</v>
      </c>
    </row>
    <row r="7429" spans="1:12">
      <c r="A7429" s="13" t="s">
        <v>5187</v>
      </c>
      <c r="B7429" s="14">
        <v>45888</v>
      </c>
      <c r="C7429" s="13" t="s">
        <v>21</v>
      </c>
      <c r="D7429" s="13" t="s">
        <v>20</v>
      </c>
      <c r="E7429" s="13" t="s">
        <v>24</v>
      </c>
      <c r="F7429" s="15">
        <v>0</v>
      </c>
      <c r="G7429" s="15">
        <v>0</v>
      </c>
      <c r="H7429" s="15">
        <v>0</v>
      </c>
      <c r="I7429" s="15">
        <v>-105.89</v>
      </c>
      <c r="J7429" s="15">
        <v>105.89</v>
      </c>
      <c r="K7429" s="16">
        <v>0</v>
      </c>
      <c r="L7429" s="13" t="s">
        <v>20</v>
      </c>
    </row>
    <row r="7430" spans="1:12" ht="24">
      <c r="A7430" s="13" t="s">
        <v>6822</v>
      </c>
      <c r="B7430" s="14">
        <v>45888</v>
      </c>
      <c r="C7430" s="13" t="s">
        <v>118</v>
      </c>
      <c r="D7430" s="13" t="s">
        <v>117</v>
      </c>
      <c r="E7430" s="13" t="s">
        <v>33</v>
      </c>
      <c r="F7430" s="15">
        <v>0</v>
      </c>
      <c r="G7430" s="15">
        <v>0</v>
      </c>
      <c r="H7430" s="15">
        <v>0</v>
      </c>
      <c r="I7430" s="15">
        <v>30</v>
      </c>
      <c r="J7430" s="15">
        <v>-30</v>
      </c>
      <c r="K7430" s="16">
        <v>0</v>
      </c>
      <c r="L7430" s="13" t="s">
        <v>117</v>
      </c>
    </row>
    <row r="7431" spans="1:12">
      <c r="A7431" s="13" t="s">
        <v>6841</v>
      </c>
      <c r="B7431" s="14">
        <v>45888</v>
      </c>
      <c r="C7431" s="13" t="s">
        <v>21</v>
      </c>
      <c r="D7431" s="13" t="s">
        <v>20</v>
      </c>
      <c r="E7431" s="13" t="s">
        <v>24</v>
      </c>
      <c r="F7431" s="15">
        <v>0</v>
      </c>
      <c r="G7431" s="15">
        <v>0</v>
      </c>
      <c r="H7431" s="15">
        <v>0</v>
      </c>
      <c r="I7431" s="15">
        <v>0.53</v>
      </c>
      <c r="J7431" s="15">
        <v>-0.53</v>
      </c>
      <c r="K7431" s="16">
        <v>0</v>
      </c>
      <c r="L7431" s="13" t="s">
        <v>245</v>
      </c>
    </row>
    <row r="7432" spans="1:12">
      <c r="A7432" s="13" t="s">
        <v>7067</v>
      </c>
      <c r="B7432" s="14">
        <v>45888</v>
      </c>
      <c r="C7432" s="13" t="s">
        <v>5243</v>
      </c>
      <c r="D7432" s="13" t="s">
        <v>30</v>
      </c>
      <c r="E7432" s="13" t="s">
        <v>33</v>
      </c>
      <c r="F7432" s="15">
        <v>179.19</v>
      </c>
      <c r="G7432" s="15">
        <v>0</v>
      </c>
      <c r="H7432" s="15">
        <v>179.19</v>
      </c>
      <c r="I7432" s="15">
        <v>55.35</v>
      </c>
      <c r="J7432" s="15">
        <v>123.84</v>
      </c>
      <c r="K7432" s="16">
        <v>0.69110998999999995</v>
      </c>
      <c r="L7432" s="13" t="s">
        <v>573</v>
      </c>
    </row>
    <row r="7433" spans="1:12" ht="24">
      <c r="A7433" s="13" t="s">
        <v>7068</v>
      </c>
      <c r="B7433" s="14">
        <v>45888</v>
      </c>
      <c r="C7433" s="13" t="s">
        <v>4441</v>
      </c>
      <c r="D7433" s="13" t="s">
        <v>340</v>
      </c>
      <c r="E7433" s="13" t="s">
        <v>33</v>
      </c>
      <c r="F7433" s="15">
        <v>1594.3</v>
      </c>
      <c r="G7433" s="15">
        <v>0</v>
      </c>
      <c r="H7433" s="15">
        <v>1594.3</v>
      </c>
      <c r="I7433" s="15">
        <v>1328.77</v>
      </c>
      <c r="J7433" s="15">
        <v>265.52999999999997</v>
      </c>
      <c r="K7433" s="16">
        <v>0.16654958</v>
      </c>
      <c r="L7433" s="13" t="s">
        <v>117</v>
      </c>
    </row>
    <row r="7434" spans="1:12">
      <c r="A7434" s="13" t="s">
        <v>7069</v>
      </c>
      <c r="B7434" s="14">
        <v>45888</v>
      </c>
      <c r="C7434" s="13" t="s">
        <v>21</v>
      </c>
      <c r="D7434" s="13" t="s">
        <v>20</v>
      </c>
      <c r="E7434" s="13" t="s">
        <v>24</v>
      </c>
      <c r="F7434" s="15">
        <v>2034.1</v>
      </c>
      <c r="G7434" s="15">
        <v>0</v>
      </c>
      <c r="H7434" s="15">
        <v>2034.1</v>
      </c>
      <c r="I7434" s="15">
        <v>1536.2</v>
      </c>
      <c r="J7434" s="15">
        <v>497.9</v>
      </c>
      <c r="K7434" s="16">
        <v>0.24477656</v>
      </c>
      <c r="L7434" s="13" t="s">
        <v>245</v>
      </c>
    </row>
    <row r="7435" spans="1:12" ht="36">
      <c r="A7435" s="13" t="s">
        <v>7070</v>
      </c>
      <c r="B7435" s="14">
        <v>45888</v>
      </c>
      <c r="C7435" s="13" t="s">
        <v>3887</v>
      </c>
      <c r="D7435" s="13" t="s">
        <v>20</v>
      </c>
      <c r="E7435" s="13" t="s">
        <v>24</v>
      </c>
      <c r="F7435" s="15">
        <v>2421.8000000000002</v>
      </c>
      <c r="G7435" s="15">
        <v>0</v>
      </c>
      <c r="H7435" s="15">
        <v>2421.8000000000002</v>
      </c>
      <c r="I7435" s="15">
        <v>2073.66</v>
      </c>
      <c r="J7435" s="15">
        <v>348.14</v>
      </c>
      <c r="K7435" s="16">
        <v>0.14375257999999999</v>
      </c>
      <c r="L7435" s="13" t="s">
        <v>20</v>
      </c>
    </row>
    <row r="7436" spans="1:12" ht="24">
      <c r="A7436" s="13" t="s">
        <v>7071</v>
      </c>
      <c r="B7436" s="14">
        <v>45888</v>
      </c>
      <c r="C7436" s="13" t="s">
        <v>170</v>
      </c>
      <c r="D7436" s="13" t="s">
        <v>81</v>
      </c>
      <c r="E7436" s="13" t="s">
        <v>24</v>
      </c>
      <c r="F7436" s="15">
        <v>1326.67</v>
      </c>
      <c r="G7436" s="15">
        <v>0</v>
      </c>
      <c r="H7436" s="15">
        <v>1326.67</v>
      </c>
      <c r="I7436" s="15">
        <v>1400.04</v>
      </c>
      <c r="J7436" s="15">
        <v>-73.37</v>
      </c>
      <c r="K7436" s="16">
        <v>-5.530388E-2</v>
      </c>
      <c r="L7436" s="13" t="s">
        <v>247</v>
      </c>
    </row>
    <row r="7437" spans="1:12" ht="24">
      <c r="A7437" s="13" t="s">
        <v>7072</v>
      </c>
      <c r="B7437" s="14">
        <v>45888</v>
      </c>
      <c r="C7437" s="13" t="s">
        <v>267</v>
      </c>
      <c r="D7437" s="13" t="s">
        <v>81</v>
      </c>
      <c r="E7437" s="13" t="s">
        <v>24</v>
      </c>
      <c r="F7437" s="15">
        <v>12904.52</v>
      </c>
      <c r="G7437" s="15">
        <v>0</v>
      </c>
      <c r="H7437" s="15">
        <v>12904.52</v>
      </c>
      <c r="I7437" s="15">
        <v>8593.48</v>
      </c>
      <c r="J7437" s="15">
        <v>4311.04</v>
      </c>
      <c r="K7437" s="16">
        <v>0.33407208999999999</v>
      </c>
      <c r="L7437" s="13" t="s">
        <v>247</v>
      </c>
    </row>
    <row r="7438" spans="1:12" ht="36">
      <c r="A7438" s="13" t="s">
        <v>7073</v>
      </c>
      <c r="B7438" s="14">
        <v>45888</v>
      </c>
      <c r="C7438" s="13" t="s">
        <v>3887</v>
      </c>
      <c r="D7438" s="13" t="s">
        <v>20</v>
      </c>
      <c r="E7438" s="13" t="s">
        <v>24</v>
      </c>
      <c r="F7438" s="15">
        <v>1110.8</v>
      </c>
      <c r="G7438" s="15">
        <v>0</v>
      </c>
      <c r="H7438" s="15">
        <v>1110.8</v>
      </c>
      <c r="I7438" s="15">
        <v>865.26</v>
      </c>
      <c r="J7438" s="15">
        <v>245.54</v>
      </c>
      <c r="K7438" s="16">
        <v>0.22104789</v>
      </c>
      <c r="L7438" s="13" t="s">
        <v>20</v>
      </c>
    </row>
    <row r="7439" spans="1:12">
      <c r="A7439" s="13" t="s">
        <v>7074</v>
      </c>
      <c r="B7439" s="14">
        <v>45888</v>
      </c>
      <c r="C7439" s="13" t="s">
        <v>21</v>
      </c>
      <c r="D7439" s="13" t="s">
        <v>20</v>
      </c>
      <c r="E7439" s="13" t="s">
        <v>24</v>
      </c>
      <c r="F7439" s="15">
        <v>2117.69</v>
      </c>
      <c r="G7439" s="15">
        <v>0</v>
      </c>
      <c r="H7439" s="15">
        <v>2117.69</v>
      </c>
      <c r="I7439" s="15">
        <v>1227.96</v>
      </c>
      <c r="J7439" s="15">
        <v>889.73</v>
      </c>
      <c r="K7439" s="16">
        <v>0.42014175999999998</v>
      </c>
      <c r="L7439" s="13" t="s">
        <v>20</v>
      </c>
    </row>
    <row r="7440" spans="1:12" ht="24">
      <c r="A7440" s="13" t="s">
        <v>7075</v>
      </c>
      <c r="B7440" s="14">
        <v>45888</v>
      </c>
      <c r="C7440" s="13" t="s">
        <v>170</v>
      </c>
      <c r="D7440" s="13" t="s">
        <v>81</v>
      </c>
      <c r="E7440" s="13" t="s">
        <v>24</v>
      </c>
      <c r="F7440" s="15">
        <v>655.92</v>
      </c>
      <c r="G7440" s="15">
        <v>0</v>
      </c>
      <c r="H7440" s="15">
        <v>655.92</v>
      </c>
      <c r="I7440" s="15">
        <v>456.66</v>
      </c>
      <c r="J7440" s="15">
        <v>199.26</v>
      </c>
      <c r="K7440" s="16">
        <v>0.30378705</v>
      </c>
      <c r="L7440" s="13" t="s">
        <v>247</v>
      </c>
    </row>
    <row r="7441" spans="1:12">
      <c r="A7441" s="13" t="s">
        <v>7076</v>
      </c>
      <c r="B7441" s="14">
        <v>45888</v>
      </c>
      <c r="C7441" s="13" t="s">
        <v>21</v>
      </c>
      <c r="D7441" s="13" t="s">
        <v>20</v>
      </c>
      <c r="E7441" s="13" t="s">
        <v>24</v>
      </c>
      <c r="F7441" s="15">
        <v>300</v>
      </c>
      <c r="G7441" s="15">
        <v>0</v>
      </c>
      <c r="H7441" s="15">
        <v>300</v>
      </c>
      <c r="I7441" s="15">
        <v>225</v>
      </c>
      <c r="J7441" s="15">
        <v>75</v>
      </c>
      <c r="K7441" s="16">
        <v>0.25</v>
      </c>
      <c r="L7441" s="13" t="s">
        <v>245</v>
      </c>
    </row>
    <row r="7442" spans="1:12" ht="24">
      <c r="A7442" s="13" t="s">
        <v>6856</v>
      </c>
      <c r="B7442" s="14">
        <v>45888</v>
      </c>
      <c r="C7442" s="13" t="s">
        <v>6853</v>
      </c>
      <c r="D7442" s="13" t="s">
        <v>371</v>
      </c>
      <c r="E7442" s="13" t="s">
        <v>24</v>
      </c>
      <c r="F7442" s="15">
        <v>48488.94</v>
      </c>
      <c r="G7442" s="15">
        <v>0</v>
      </c>
      <c r="H7442" s="15">
        <v>48488.94</v>
      </c>
      <c r="I7442" s="15">
        <v>36303.370000000003</v>
      </c>
      <c r="J7442" s="15">
        <v>12185.57</v>
      </c>
      <c r="K7442" s="16">
        <v>0.25130617</v>
      </c>
      <c r="L7442" s="13" t="s">
        <v>2173</v>
      </c>
    </row>
    <row r="7443" spans="1:12" ht="24">
      <c r="A7443" s="13" t="s">
        <v>7077</v>
      </c>
      <c r="B7443" s="14">
        <v>45888</v>
      </c>
      <c r="C7443" s="13" t="s">
        <v>170</v>
      </c>
      <c r="D7443" s="13" t="s">
        <v>81</v>
      </c>
      <c r="E7443" s="13" t="s">
        <v>24</v>
      </c>
      <c r="F7443" s="15">
        <v>310</v>
      </c>
      <c r="G7443" s="15">
        <v>0</v>
      </c>
      <c r="H7443" s="15">
        <v>310</v>
      </c>
      <c r="I7443" s="15">
        <v>294.13</v>
      </c>
      <c r="J7443" s="15">
        <v>15.87</v>
      </c>
      <c r="K7443" s="16">
        <v>5.1193549999999997E-2</v>
      </c>
      <c r="L7443" s="13" t="s">
        <v>247</v>
      </c>
    </row>
    <row r="7444" spans="1:12" ht="36">
      <c r="A7444" s="13" t="s">
        <v>7078</v>
      </c>
      <c r="B7444" s="14">
        <v>45888</v>
      </c>
      <c r="C7444" s="13" t="s">
        <v>130</v>
      </c>
      <c r="D7444" s="13" t="s">
        <v>93</v>
      </c>
      <c r="E7444" s="13" t="s">
        <v>18</v>
      </c>
      <c r="F7444" s="15">
        <v>961.54</v>
      </c>
      <c r="G7444" s="15">
        <v>0</v>
      </c>
      <c r="H7444" s="15">
        <v>961.54</v>
      </c>
      <c r="I7444" s="15">
        <v>735.31</v>
      </c>
      <c r="J7444" s="15">
        <v>226.23</v>
      </c>
      <c r="K7444" s="16">
        <v>0.23527882</v>
      </c>
      <c r="L7444" s="13" t="s">
        <v>251</v>
      </c>
    </row>
    <row r="7445" spans="1:12" ht="36">
      <c r="A7445" s="13" t="s">
        <v>7079</v>
      </c>
      <c r="B7445" s="14">
        <v>45888</v>
      </c>
      <c r="C7445" s="13" t="s">
        <v>3887</v>
      </c>
      <c r="D7445" s="13" t="s">
        <v>20</v>
      </c>
      <c r="E7445" s="13" t="s">
        <v>24</v>
      </c>
      <c r="F7445" s="15">
        <v>1651</v>
      </c>
      <c r="G7445" s="15">
        <v>0</v>
      </c>
      <c r="H7445" s="15">
        <v>1651</v>
      </c>
      <c r="I7445" s="15">
        <v>1266.4000000000001</v>
      </c>
      <c r="J7445" s="15">
        <v>384.6</v>
      </c>
      <c r="K7445" s="16">
        <v>0.23294972999999999</v>
      </c>
      <c r="L7445" s="13" t="s">
        <v>20</v>
      </c>
    </row>
    <row r="7446" spans="1:12" ht="36">
      <c r="A7446" s="13" t="s">
        <v>6857</v>
      </c>
      <c r="B7446" s="14">
        <v>45888</v>
      </c>
      <c r="C7446" s="13" t="s">
        <v>1927</v>
      </c>
      <c r="D7446" s="13" t="s">
        <v>76</v>
      </c>
      <c r="E7446" s="13" t="s">
        <v>18</v>
      </c>
      <c r="F7446" s="15">
        <v>962</v>
      </c>
      <c r="G7446" s="15">
        <v>0</v>
      </c>
      <c r="H7446" s="15">
        <v>962</v>
      </c>
      <c r="I7446" s="15">
        <v>735.31</v>
      </c>
      <c r="J7446" s="15">
        <v>226.69</v>
      </c>
      <c r="K7446" s="16">
        <v>0.23564449000000001</v>
      </c>
      <c r="L7446" s="13" t="s">
        <v>1928</v>
      </c>
    </row>
    <row r="7447" spans="1:12" ht="36">
      <c r="A7447" s="13" t="s">
        <v>4733</v>
      </c>
      <c r="B7447" s="14">
        <v>45889</v>
      </c>
      <c r="C7447" s="13" t="s">
        <v>89</v>
      </c>
      <c r="D7447" s="13" t="s">
        <v>39</v>
      </c>
      <c r="E7447" s="13" t="s">
        <v>33</v>
      </c>
      <c r="F7447" s="15">
        <v>0</v>
      </c>
      <c r="G7447" s="15">
        <v>0</v>
      </c>
      <c r="H7447" s="15">
        <v>0</v>
      </c>
      <c r="I7447" s="15">
        <v>-0.01</v>
      </c>
      <c r="J7447" s="15">
        <v>0.01</v>
      </c>
      <c r="K7447" s="16">
        <v>0</v>
      </c>
      <c r="L7447" s="13" t="s">
        <v>117</v>
      </c>
    </row>
    <row r="7448" spans="1:12" ht="24">
      <c r="A7448" s="13" t="s">
        <v>7080</v>
      </c>
      <c r="B7448" s="14">
        <v>45889</v>
      </c>
      <c r="C7448" s="13" t="s">
        <v>273</v>
      </c>
      <c r="D7448" s="13" t="s">
        <v>76</v>
      </c>
      <c r="E7448" s="13" t="s">
        <v>18</v>
      </c>
      <c r="F7448" s="15">
        <v>2741.97</v>
      </c>
      <c r="G7448" s="15">
        <v>0</v>
      </c>
      <c r="H7448" s="15">
        <v>2741.97</v>
      </c>
      <c r="I7448" s="15">
        <v>2043.37</v>
      </c>
      <c r="J7448" s="15">
        <v>698.6</v>
      </c>
      <c r="K7448" s="16">
        <v>0.25478032</v>
      </c>
      <c r="L7448" s="13" t="s">
        <v>4201</v>
      </c>
    </row>
    <row r="7449" spans="1:12" ht="24">
      <c r="A7449" s="13" t="s">
        <v>6820</v>
      </c>
      <c r="B7449" s="14">
        <v>45889</v>
      </c>
      <c r="C7449" s="13" t="s">
        <v>5071</v>
      </c>
      <c r="D7449" s="13" t="s">
        <v>15</v>
      </c>
      <c r="E7449" s="13" t="s">
        <v>18</v>
      </c>
      <c r="F7449" s="15">
        <v>0</v>
      </c>
      <c r="G7449" s="15">
        <v>0</v>
      </c>
      <c r="H7449" s="15">
        <v>0</v>
      </c>
      <c r="I7449" s="15">
        <v>1.01</v>
      </c>
      <c r="J7449" s="15">
        <v>-1.01</v>
      </c>
      <c r="K7449" s="16">
        <v>0</v>
      </c>
      <c r="L7449" s="13" t="s">
        <v>6897</v>
      </c>
    </row>
    <row r="7450" spans="1:12" ht="24">
      <c r="A7450" s="13" t="s">
        <v>7053</v>
      </c>
      <c r="B7450" s="14">
        <v>45889</v>
      </c>
      <c r="C7450" s="13" t="s">
        <v>267</v>
      </c>
      <c r="D7450" s="13" t="s">
        <v>81</v>
      </c>
      <c r="E7450" s="13" t="s">
        <v>24</v>
      </c>
      <c r="F7450" s="15">
        <v>0</v>
      </c>
      <c r="G7450" s="15">
        <v>33.96</v>
      </c>
      <c r="H7450" s="15">
        <v>33.96</v>
      </c>
      <c r="I7450" s="15">
        <v>25.47</v>
      </c>
      <c r="J7450" s="15">
        <v>8.49</v>
      </c>
      <c r="K7450" s="16">
        <v>0.25</v>
      </c>
      <c r="L7450" s="13" t="s">
        <v>247</v>
      </c>
    </row>
    <row r="7451" spans="1:12">
      <c r="A7451" s="13" t="s">
        <v>7081</v>
      </c>
      <c r="B7451" s="14">
        <v>45889</v>
      </c>
      <c r="C7451" s="13" t="s">
        <v>1957</v>
      </c>
      <c r="D7451" s="13" t="s">
        <v>59</v>
      </c>
      <c r="E7451" s="13" t="s">
        <v>18</v>
      </c>
      <c r="F7451" s="15">
        <v>159190.22</v>
      </c>
      <c r="G7451" s="15">
        <v>0</v>
      </c>
      <c r="H7451" s="15">
        <v>159190.22</v>
      </c>
      <c r="I7451" s="15">
        <v>122579.54</v>
      </c>
      <c r="J7451" s="15">
        <v>36610.68</v>
      </c>
      <c r="K7451" s="16">
        <v>0.22998071</v>
      </c>
      <c r="L7451" s="13" t="s">
        <v>93</v>
      </c>
    </row>
    <row r="7452" spans="1:12" ht="36">
      <c r="A7452" s="13" t="s">
        <v>7082</v>
      </c>
      <c r="B7452" s="14">
        <v>45889</v>
      </c>
      <c r="C7452" s="13" t="s">
        <v>3887</v>
      </c>
      <c r="D7452" s="13" t="s">
        <v>20</v>
      </c>
      <c r="E7452" s="13" t="s">
        <v>24</v>
      </c>
      <c r="F7452" s="15">
        <v>1651</v>
      </c>
      <c r="G7452" s="15">
        <v>0</v>
      </c>
      <c r="H7452" s="15">
        <v>1651</v>
      </c>
      <c r="I7452" s="15">
        <v>1183.4000000000001</v>
      </c>
      <c r="J7452" s="15">
        <v>467.6</v>
      </c>
      <c r="K7452" s="16">
        <v>0.28322228999999999</v>
      </c>
      <c r="L7452" s="13" t="s">
        <v>20</v>
      </c>
    </row>
    <row r="7453" spans="1:12" ht="24">
      <c r="A7453" s="13" t="s">
        <v>503</v>
      </c>
      <c r="B7453" s="14">
        <v>45889</v>
      </c>
      <c r="C7453" s="13" t="s">
        <v>295</v>
      </c>
      <c r="D7453" s="13" t="s">
        <v>59</v>
      </c>
      <c r="E7453" s="13" t="s">
        <v>18</v>
      </c>
      <c r="F7453" s="15">
        <v>0</v>
      </c>
      <c r="G7453" s="15">
        <v>0</v>
      </c>
      <c r="H7453" s="15">
        <v>0</v>
      </c>
      <c r="I7453" s="15">
        <v>-20325</v>
      </c>
      <c r="J7453" s="15">
        <v>20325</v>
      </c>
      <c r="K7453" s="16">
        <v>0</v>
      </c>
      <c r="L7453" s="13" t="s">
        <v>181</v>
      </c>
    </row>
    <row r="7454" spans="1:12">
      <c r="A7454" s="13" t="s">
        <v>3266</v>
      </c>
      <c r="B7454" s="14">
        <v>45889</v>
      </c>
      <c r="C7454" s="13" t="s">
        <v>540</v>
      </c>
      <c r="D7454" s="13" t="s">
        <v>59</v>
      </c>
      <c r="E7454" s="13" t="s">
        <v>18</v>
      </c>
      <c r="F7454" s="15">
        <v>0</v>
      </c>
      <c r="G7454" s="15">
        <v>0</v>
      </c>
      <c r="H7454" s="15">
        <v>0</v>
      </c>
      <c r="I7454" s="15">
        <v>1550.7</v>
      </c>
      <c r="J7454" s="15">
        <v>-1550.7</v>
      </c>
      <c r="K7454" s="16">
        <v>0</v>
      </c>
      <c r="L7454" s="13" t="s">
        <v>247</v>
      </c>
    </row>
    <row r="7455" spans="1:12">
      <c r="A7455" s="13" t="s">
        <v>3004</v>
      </c>
      <c r="B7455" s="14">
        <v>45889</v>
      </c>
      <c r="C7455" s="13" t="s">
        <v>540</v>
      </c>
      <c r="D7455" s="13" t="s">
        <v>59</v>
      </c>
      <c r="E7455" s="13" t="s">
        <v>18</v>
      </c>
      <c r="F7455" s="15">
        <v>0</v>
      </c>
      <c r="G7455" s="15">
        <v>0</v>
      </c>
      <c r="H7455" s="15">
        <v>0</v>
      </c>
      <c r="I7455" s="15">
        <v>132.47999999999999</v>
      </c>
      <c r="J7455" s="15">
        <v>-132.47999999999999</v>
      </c>
      <c r="K7455" s="16">
        <v>0</v>
      </c>
      <c r="L7455" s="13" t="s">
        <v>247</v>
      </c>
    </row>
    <row r="7456" spans="1:12">
      <c r="A7456" s="13" t="s">
        <v>4124</v>
      </c>
      <c r="B7456" s="14">
        <v>45889</v>
      </c>
      <c r="C7456" s="13" t="s">
        <v>540</v>
      </c>
      <c r="D7456" s="13" t="s">
        <v>59</v>
      </c>
      <c r="E7456" s="13" t="s">
        <v>18</v>
      </c>
      <c r="F7456" s="15">
        <v>0</v>
      </c>
      <c r="G7456" s="15">
        <v>0</v>
      </c>
      <c r="H7456" s="15">
        <v>0</v>
      </c>
      <c r="I7456" s="15">
        <v>2407.0500000000002</v>
      </c>
      <c r="J7456" s="15">
        <v>-2407.0500000000002</v>
      </c>
      <c r="K7456" s="16">
        <v>0</v>
      </c>
      <c r="L7456" s="13" t="s">
        <v>247</v>
      </c>
    </row>
    <row r="7457" spans="1:12">
      <c r="A7457" s="13" t="s">
        <v>4886</v>
      </c>
      <c r="B7457" s="14">
        <v>45889</v>
      </c>
      <c r="C7457" s="13" t="s">
        <v>540</v>
      </c>
      <c r="D7457" s="13" t="s">
        <v>59</v>
      </c>
      <c r="E7457" s="13" t="s">
        <v>18</v>
      </c>
      <c r="F7457" s="15">
        <v>0</v>
      </c>
      <c r="G7457" s="15">
        <v>0</v>
      </c>
      <c r="H7457" s="15">
        <v>0</v>
      </c>
      <c r="I7457" s="15">
        <v>224.55</v>
      </c>
      <c r="J7457" s="15">
        <v>-224.55</v>
      </c>
      <c r="K7457" s="16">
        <v>0</v>
      </c>
      <c r="L7457" s="13" t="s">
        <v>247</v>
      </c>
    </row>
    <row r="7458" spans="1:12" ht="24">
      <c r="A7458" s="13" t="s">
        <v>6669</v>
      </c>
      <c r="B7458" s="14">
        <v>45889</v>
      </c>
      <c r="C7458" s="13" t="s">
        <v>6670</v>
      </c>
      <c r="D7458" s="13" t="s">
        <v>30</v>
      </c>
      <c r="E7458" s="13" t="s">
        <v>33</v>
      </c>
      <c r="F7458" s="15">
        <v>0</v>
      </c>
      <c r="G7458" s="15">
        <v>46.47</v>
      </c>
      <c r="H7458" s="15">
        <v>46.47</v>
      </c>
      <c r="I7458" s="15">
        <v>33.83</v>
      </c>
      <c r="J7458" s="15">
        <v>12.64</v>
      </c>
      <c r="K7458" s="16">
        <v>0.27200343999999999</v>
      </c>
      <c r="L7458" s="13" t="s">
        <v>7018</v>
      </c>
    </row>
    <row r="7459" spans="1:12" ht="24">
      <c r="A7459" s="13" t="s">
        <v>7083</v>
      </c>
      <c r="B7459" s="14">
        <v>45889</v>
      </c>
      <c r="C7459" s="13" t="s">
        <v>95</v>
      </c>
      <c r="D7459" s="13" t="s">
        <v>70</v>
      </c>
      <c r="E7459" s="13" t="s">
        <v>24</v>
      </c>
      <c r="F7459" s="15">
        <v>0</v>
      </c>
      <c r="G7459" s="15">
        <v>0</v>
      </c>
      <c r="H7459" s="15">
        <v>0</v>
      </c>
      <c r="I7459" s="15">
        <v>1593.75</v>
      </c>
      <c r="J7459" s="15">
        <v>-1593.75</v>
      </c>
      <c r="K7459" s="16">
        <v>0</v>
      </c>
      <c r="L7459" s="13" t="s">
        <v>243</v>
      </c>
    </row>
    <row r="7460" spans="1:12" ht="24">
      <c r="A7460" s="13" t="s">
        <v>2997</v>
      </c>
      <c r="B7460" s="14">
        <v>45889</v>
      </c>
      <c r="C7460" s="13" t="s">
        <v>3967</v>
      </c>
      <c r="D7460" s="13" t="s">
        <v>45</v>
      </c>
      <c r="E7460" s="13" t="s">
        <v>33</v>
      </c>
      <c r="F7460" s="15">
        <v>0</v>
      </c>
      <c r="G7460" s="15">
        <v>-900</v>
      </c>
      <c r="H7460" s="15">
        <v>-900</v>
      </c>
      <c r="I7460" s="15">
        <v>0</v>
      </c>
      <c r="J7460" s="15">
        <v>-900</v>
      </c>
      <c r="K7460" s="16">
        <v>1</v>
      </c>
      <c r="L7460" s="13" t="s">
        <v>77</v>
      </c>
    </row>
    <row r="7461" spans="1:12" ht="24">
      <c r="A7461" s="13" t="s">
        <v>4093</v>
      </c>
      <c r="B7461" s="14">
        <v>45889</v>
      </c>
      <c r="C7461" s="13" t="s">
        <v>4094</v>
      </c>
      <c r="D7461" s="13" t="s">
        <v>30</v>
      </c>
      <c r="E7461" s="13" t="s">
        <v>33</v>
      </c>
      <c r="F7461" s="15">
        <v>0</v>
      </c>
      <c r="G7461" s="15">
        <v>1038.93</v>
      </c>
      <c r="H7461" s="15">
        <v>1038.93</v>
      </c>
      <c r="I7461" s="15">
        <v>935.04</v>
      </c>
      <c r="J7461" s="15">
        <v>103.89</v>
      </c>
      <c r="K7461" s="16">
        <v>9.999711E-2</v>
      </c>
      <c r="L7461" s="13" t="s">
        <v>142</v>
      </c>
    </row>
    <row r="7462" spans="1:12" ht="24">
      <c r="A7462" s="13" t="s">
        <v>2168</v>
      </c>
      <c r="B7462" s="14">
        <v>45889</v>
      </c>
      <c r="C7462" s="13" t="s">
        <v>146</v>
      </c>
      <c r="D7462" s="13" t="s">
        <v>76</v>
      </c>
      <c r="E7462" s="13" t="s">
        <v>18</v>
      </c>
      <c r="F7462" s="15">
        <v>0</v>
      </c>
      <c r="G7462" s="15">
        <v>0</v>
      </c>
      <c r="H7462" s="15">
        <v>0</v>
      </c>
      <c r="I7462" s="15">
        <v>91.42</v>
      </c>
      <c r="J7462" s="15">
        <v>-91.42</v>
      </c>
      <c r="K7462" s="16">
        <v>0</v>
      </c>
      <c r="L7462" s="13" t="s">
        <v>1738</v>
      </c>
    </row>
    <row r="7463" spans="1:12" ht="36">
      <c r="A7463" s="13" t="s">
        <v>2487</v>
      </c>
      <c r="B7463" s="14">
        <v>45889</v>
      </c>
      <c r="C7463" s="13" t="s">
        <v>473</v>
      </c>
      <c r="D7463" s="13" t="s">
        <v>45</v>
      </c>
      <c r="E7463" s="13" t="s">
        <v>33</v>
      </c>
      <c r="F7463" s="15">
        <v>0</v>
      </c>
      <c r="G7463" s="15">
        <v>43.96</v>
      </c>
      <c r="H7463" s="15">
        <v>43.96</v>
      </c>
      <c r="I7463" s="15">
        <v>35.659999999999997</v>
      </c>
      <c r="J7463" s="15">
        <v>8.3000000000000007</v>
      </c>
      <c r="K7463" s="16">
        <v>0.18880801</v>
      </c>
      <c r="L7463" s="13" t="s">
        <v>77</v>
      </c>
    </row>
    <row r="7464" spans="1:12" ht="24">
      <c r="A7464" s="13" t="s">
        <v>7084</v>
      </c>
      <c r="B7464" s="14">
        <v>45889</v>
      </c>
      <c r="C7464" s="13" t="s">
        <v>271</v>
      </c>
      <c r="D7464" s="13" t="s">
        <v>120</v>
      </c>
      <c r="E7464" s="13" t="s">
        <v>24</v>
      </c>
      <c r="F7464" s="15">
        <v>2356.15</v>
      </c>
      <c r="G7464" s="15">
        <v>0</v>
      </c>
      <c r="H7464" s="15">
        <v>2356.15</v>
      </c>
      <c r="I7464" s="15">
        <v>1822.3</v>
      </c>
      <c r="J7464" s="15">
        <v>533.85</v>
      </c>
      <c r="K7464" s="16">
        <v>0.22657726</v>
      </c>
      <c r="L7464" s="13" t="s">
        <v>120</v>
      </c>
    </row>
    <row r="7465" spans="1:12" ht="24">
      <c r="A7465" s="13" t="s">
        <v>4095</v>
      </c>
      <c r="B7465" s="14">
        <v>45889</v>
      </c>
      <c r="C7465" s="13" t="s">
        <v>4094</v>
      </c>
      <c r="D7465" s="13" t="s">
        <v>30</v>
      </c>
      <c r="E7465" s="13" t="s">
        <v>33</v>
      </c>
      <c r="F7465" s="15">
        <v>-223.44</v>
      </c>
      <c r="G7465" s="15">
        <v>0</v>
      </c>
      <c r="H7465" s="15">
        <v>-223.44</v>
      </c>
      <c r="I7465" s="15">
        <v>0</v>
      </c>
      <c r="J7465" s="15">
        <v>-223.44</v>
      </c>
      <c r="K7465" s="16">
        <v>1</v>
      </c>
      <c r="L7465" s="13" t="s">
        <v>142</v>
      </c>
    </row>
    <row r="7466" spans="1:12" ht="24">
      <c r="A7466" s="13" t="s">
        <v>4813</v>
      </c>
      <c r="B7466" s="14">
        <v>45889</v>
      </c>
      <c r="C7466" s="13" t="s">
        <v>297</v>
      </c>
      <c r="D7466" s="13" t="s">
        <v>70</v>
      </c>
      <c r="E7466" s="13" t="s">
        <v>24</v>
      </c>
      <c r="F7466" s="15">
        <v>0</v>
      </c>
      <c r="G7466" s="15">
        <v>0</v>
      </c>
      <c r="H7466" s="15">
        <v>0</v>
      </c>
      <c r="I7466" s="15">
        <v>8.2899999999999991</v>
      </c>
      <c r="J7466" s="15">
        <v>-8.2899999999999991</v>
      </c>
      <c r="K7466" s="16">
        <v>0</v>
      </c>
      <c r="L7466" s="13" t="s">
        <v>239</v>
      </c>
    </row>
    <row r="7467" spans="1:12" ht="24">
      <c r="A7467" s="13" t="s">
        <v>5596</v>
      </c>
      <c r="B7467" s="14">
        <v>45889</v>
      </c>
      <c r="C7467" s="13" t="s">
        <v>5592</v>
      </c>
      <c r="D7467" s="13" t="s">
        <v>70</v>
      </c>
      <c r="E7467" s="13" t="s">
        <v>24</v>
      </c>
      <c r="F7467" s="15">
        <v>0</v>
      </c>
      <c r="G7467" s="15">
        <v>0</v>
      </c>
      <c r="H7467" s="15">
        <v>0</v>
      </c>
      <c r="I7467" s="15">
        <v>-173.69</v>
      </c>
      <c r="J7467" s="15">
        <v>173.69</v>
      </c>
      <c r="K7467" s="16">
        <v>0</v>
      </c>
      <c r="L7467" s="13" t="s">
        <v>239</v>
      </c>
    </row>
    <row r="7468" spans="1:12" ht="24">
      <c r="A7468" s="13" t="s">
        <v>7085</v>
      </c>
      <c r="B7468" s="14">
        <v>45889</v>
      </c>
      <c r="C7468" s="13" t="s">
        <v>95</v>
      </c>
      <c r="D7468" s="13" t="s">
        <v>70</v>
      </c>
      <c r="E7468" s="13" t="s">
        <v>24</v>
      </c>
      <c r="F7468" s="15">
        <v>84058.72</v>
      </c>
      <c r="G7468" s="15">
        <v>0</v>
      </c>
      <c r="H7468" s="15">
        <v>84058.72</v>
      </c>
      <c r="I7468" s="15">
        <v>71241.75</v>
      </c>
      <c r="J7468" s="15">
        <v>12816.97</v>
      </c>
      <c r="K7468" s="16">
        <v>0.15247638999999999</v>
      </c>
      <c r="L7468" s="13" t="s">
        <v>243</v>
      </c>
    </row>
    <row r="7469" spans="1:12" ht="36">
      <c r="A7469" s="13" t="s">
        <v>5037</v>
      </c>
      <c r="B7469" s="14">
        <v>45889</v>
      </c>
      <c r="C7469" s="13" t="s">
        <v>3887</v>
      </c>
      <c r="D7469" s="13" t="s">
        <v>20</v>
      </c>
      <c r="E7469" s="13" t="s">
        <v>24</v>
      </c>
      <c r="F7469" s="15">
        <v>0</v>
      </c>
      <c r="G7469" s="15">
        <v>-1651</v>
      </c>
      <c r="H7469" s="15">
        <v>-1651</v>
      </c>
      <c r="I7469" s="15">
        <v>1016.4</v>
      </c>
      <c r="J7469" s="15">
        <v>-2667.4</v>
      </c>
      <c r="K7469" s="16">
        <v>1.6156268899999999</v>
      </c>
      <c r="L7469" s="13" t="s">
        <v>20</v>
      </c>
    </row>
    <row r="7470" spans="1:12" ht="24">
      <c r="A7470" s="13" t="s">
        <v>6822</v>
      </c>
      <c r="B7470" s="14">
        <v>45889</v>
      </c>
      <c r="C7470" s="13" t="s">
        <v>118</v>
      </c>
      <c r="D7470" s="13" t="s">
        <v>117</v>
      </c>
      <c r="E7470" s="13" t="s">
        <v>33</v>
      </c>
      <c r="F7470" s="15">
        <v>0</v>
      </c>
      <c r="G7470" s="15">
        <v>0</v>
      </c>
      <c r="H7470" s="15">
        <v>0</v>
      </c>
      <c r="I7470" s="15">
        <v>-768.5</v>
      </c>
      <c r="J7470" s="15">
        <v>768.5</v>
      </c>
      <c r="K7470" s="16">
        <v>0</v>
      </c>
      <c r="L7470" s="13" t="s">
        <v>117</v>
      </c>
    </row>
    <row r="7471" spans="1:12">
      <c r="A7471" s="13" t="s">
        <v>7086</v>
      </c>
      <c r="B7471" s="14">
        <v>45889</v>
      </c>
      <c r="C7471" s="13" t="s">
        <v>1957</v>
      </c>
      <c r="D7471" s="13" t="s">
        <v>59</v>
      </c>
      <c r="E7471" s="13" t="s">
        <v>18</v>
      </c>
      <c r="F7471" s="15">
        <v>88816.3</v>
      </c>
      <c r="G7471" s="15">
        <v>0</v>
      </c>
      <c r="H7471" s="15">
        <v>88816.3</v>
      </c>
      <c r="I7471" s="15">
        <v>68452.94</v>
      </c>
      <c r="J7471" s="15">
        <v>20363.36</v>
      </c>
      <c r="K7471" s="16">
        <v>0.22927502999999999</v>
      </c>
      <c r="L7471" s="13" t="s">
        <v>93</v>
      </c>
    </row>
    <row r="7472" spans="1:12">
      <c r="A7472" s="13" t="s">
        <v>7087</v>
      </c>
      <c r="B7472" s="14">
        <v>45889</v>
      </c>
      <c r="C7472" s="13" t="s">
        <v>1957</v>
      </c>
      <c r="D7472" s="13" t="s">
        <v>59</v>
      </c>
      <c r="E7472" s="13" t="s">
        <v>18</v>
      </c>
      <c r="F7472" s="15">
        <v>33717.339999999997</v>
      </c>
      <c r="G7472" s="15">
        <v>0</v>
      </c>
      <c r="H7472" s="15">
        <v>33717.339999999997</v>
      </c>
      <c r="I7472" s="15">
        <v>25963</v>
      </c>
      <c r="J7472" s="15">
        <v>7754.34</v>
      </c>
      <c r="K7472" s="16">
        <v>0.22998078</v>
      </c>
      <c r="L7472" s="13" t="s">
        <v>93</v>
      </c>
    </row>
    <row r="7473" spans="1:12" ht="24">
      <c r="A7473" s="13" t="s">
        <v>7088</v>
      </c>
      <c r="B7473" s="14">
        <v>45889</v>
      </c>
      <c r="C7473" s="13" t="s">
        <v>56</v>
      </c>
      <c r="D7473" s="13" t="s">
        <v>30</v>
      </c>
      <c r="E7473" s="13" t="s">
        <v>33</v>
      </c>
      <c r="F7473" s="15">
        <v>12321.25</v>
      </c>
      <c r="G7473" s="15">
        <v>0</v>
      </c>
      <c r="H7473" s="15">
        <v>12321.25</v>
      </c>
      <c r="I7473" s="15">
        <v>10077.290000000001</v>
      </c>
      <c r="J7473" s="15">
        <v>2243.96</v>
      </c>
      <c r="K7473" s="16">
        <v>0.18212112999999999</v>
      </c>
      <c r="L7473" s="13" t="s">
        <v>77</v>
      </c>
    </row>
    <row r="7474" spans="1:12" ht="24">
      <c r="A7474" s="13" t="s">
        <v>7089</v>
      </c>
      <c r="B7474" s="14">
        <v>45889</v>
      </c>
      <c r="C7474" s="13" t="s">
        <v>7090</v>
      </c>
      <c r="D7474" s="13" t="s">
        <v>30</v>
      </c>
      <c r="E7474" s="13" t="s">
        <v>33</v>
      </c>
      <c r="F7474" s="15">
        <v>2186.08</v>
      </c>
      <c r="G7474" s="15">
        <v>0</v>
      </c>
      <c r="H7474" s="15">
        <v>2186.08</v>
      </c>
      <c r="I7474" s="15">
        <v>1761.07</v>
      </c>
      <c r="J7474" s="15">
        <v>425.01</v>
      </c>
      <c r="K7474" s="16">
        <v>0.19441649</v>
      </c>
      <c r="L7474" s="13" t="s">
        <v>573</v>
      </c>
    </row>
    <row r="7475" spans="1:12" ht="36">
      <c r="A7475" s="13" t="s">
        <v>7091</v>
      </c>
      <c r="B7475" s="14">
        <v>45889</v>
      </c>
      <c r="C7475" s="13" t="s">
        <v>2108</v>
      </c>
      <c r="D7475" s="13" t="s">
        <v>59</v>
      </c>
      <c r="E7475" s="13" t="s">
        <v>18</v>
      </c>
      <c r="F7475" s="15">
        <v>76203.08</v>
      </c>
      <c r="G7475" s="15">
        <v>0</v>
      </c>
      <c r="H7475" s="15">
        <v>76203.08</v>
      </c>
      <c r="I7475" s="15">
        <v>61413.3</v>
      </c>
      <c r="J7475" s="15">
        <v>14789.78</v>
      </c>
      <c r="K7475" s="16">
        <v>0.19408375999999999</v>
      </c>
      <c r="L7475" s="13" t="s">
        <v>4201</v>
      </c>
    </row>
    <row r="7476" spans="1:12">
      <c r="A7476" s="13" t="s">
        <v>7092</v>
      </c>
      <c r="B7476" s="14">
        <v>45889</v>
      </c>
      <c r="C7476" s="13" t="s">
        <v>21</v>
      </c>
      <c r="D7476" s="13" t="s">
        <v>20</v>
      </c>
      <c r="E7476" s="13" t="s">
        <v>24</v>
      </c>
      <c r="F7476" s="15">
        <v>1558.86</v>
      </c>
      <c r="G7476" s="15">
        <v>0</v>
      </c>
      <c r="H7476" s="15">
        <v>1558.86</v>
      </c>
      <c r="I7476" s="15">
        <v>1247.0899999999999</v>
      </c>
      <c r="J7476" s="15">
        <v>311.77</v>
      </c>
      <c r="K7476" s="16">
        <v>0.19999871999999999</v>
      </c>
      <c r="L7476" s="13" t="s">
        <v>20</v>
      </c>
    </row>
    <row r="7477" spans="1:12" ht="36">
      <c r="A7477" s="13" t="s">
        <v>7093</v>
      </c>
      <c r="B7477" s="14">
        <v>45889</v>
      </c>
      <c r="C7477" s="13" t="s">
        <v>3887</v>
      </c>
      <c r="D7477" s="13" t="s">
        <v>20</v>
      </c>
      <c r="E7477" s="13" t="s">
        <v>24</v>
      </c>
      <c r="F7477" s="15">
        <v>1514.18</v>
      </c>
      <c r="G7477" s="15">
        <v>0</v>
      </c>
      <c r="H7477" s="15">
        <v>1514.18</v>
      </c>
      <c r="I7477" s="15">
        <v>1209</v>
      </c>
      <c r="J7477" s="15">
        <v>305.18</v>
      </c>
      <c r="K7477" s="16">
        <v>0.20154802999999999</v>
      </c>
      <c r="L7477" s="13" t="s">
        <v>20</v>
      </c>
    </row>
    <row r="7478" spans="1:12" ht="36">
      <c r="A7478" s="13" t="s">
        <v>7094</v>
      </c>
      <c r="B7478" s="14">
        <v>45889</v>
      </c>
      <c r="C7478" s="13" t="s">
        <v>3887</v>
      </c>
      <c r="D7478" s="13" t="s">
        <v>20</v>
      </c>
      <c r="E7478" s="13" t="s">
        <v>24</v>
      </c>
      <c r="F7478" s="15">
        <v>1514.18</v>
      </c>
      <c r="G7478" s="15">
        <v>0</v>
      </c>
      <c r="H7478" s="15">
        <v>1514.18</v>
      </c>
      <c r="I7478" s="15">
        <v>999</v>
      </c>
      <c r="J7478" s="15">
        <v>515.17999999999995</v>
      </c>
      <c r="K7478" s="16">
        <v>0.34023695999999998</v>
      </c>
      <c r="L7478" s="13" t="s">
        <v>20</v>
      </c>
    </row>
    <row r="7479" spans="1:12" ht="24">
      <c r="A7479" s="13" t="s">
        <v>7095</v>
      </c>
      <c r="B7479" s="14">
        <v>45889</v>
      </c>
      <c r="C7479" s="13" t="s">
        <v>95</v>
      </c>
      <c r="D7479" s="13" t="s">
        <v>70</v>
      </c>
      <c r="E7479" s="13" t="s">
        <v>24</v>
      </c>
      <c r="F7479" s="15">
        <v>901.8</v>
      </c>
      <c r="G7479" s="15">
        <v>0</v>
      </c>
      <c r="H7479" s="15">
        <v>901.8</v>
      </c>
      <c r="I7479" s="15">
        <v>0</v>
      </c>
      <c r="J7479" s="15">
        <v>901.8</v>
      </c>
      <c r="K7479" s="16">
        <v>1</v>
      </c>
      <c r="L7479" s="13" t="s">
        <v>243</v>
      </c>
    </row>
    <row r="7480" spans="1:12" ht="36">
      <c r="A7480" s="13" t="s">
        <v>7096</v>
      </c>
      <c r="B7480" s="14">
        <v>45889</v>
      </c>
      <c r="C7480" s="13" t="s">
        <v>3887</v>
      </c>
      <c r="D7480" s="13" t="s">
        <v>20</v>
      </c>
      <c r="E7480" s="13" t="s">
        <v>24</v>
      </c>
      <c r="F7480" s="15">
        <v>1514.18</v>
      </c>
      <c r="G7480" s="15">
        <v>0</v>
      </c>
      <c r="H7480" s="15">
        <v>1514.18</v>
      </c>
      <c r="I7480" s="15">
        <v>1178</v>
      </c>
      <c r="J7480" s="15">
        <v>336.18</v>
      </c>
      <c r="K7480" s="16">
        <v>0.22202116</v>
      </c>
      <c r="L7480" s="13" t="s">
        <v>20</v>
      </c>
    </row>
    <row r="7481" spans="1:12" ht="36">
      <c r="A7481" s="13" t="s">
        <v>7097</v>
      </c>
      <c r="B7481" s="14">
        <v>45889</v>
      </c>
      <c r="C7481" s="13" t="s">
        <v>3887</v>
      </c>
      <c r="D7481" s="13" t="s">
        <v>20</v>
      </c>
      <c r="E7481" s="13" t="s">
        <v>24</v>
      </c>
      <c r="F7481" s="15">
        <v>1651</v>
      </c>
      <c r="G7481" s="15">
        <v>0</v>
      </c>
      <c r="H7481" s="15">
        <v>1651</v>
      </c>
      <c r="I7481" s="15">
        <v>1266.4000000000001</v>
      </c>
      <c r="J7481" s="15">
        <v>384.6</v>
      </c>
      <c r="K7481" s="16">
        <v>0.23294972999999999</v>
      </c>
      <c r="L7481" s="13" t="s">
        <v>20</v>
      </c>
    </row>
    <row r="7482" spans="1:12" ht="36">
      <c r="A7482" s="13" t="s">
        <v>5456</v>
      </c>
      <c r="B7482" s="14">
        <v>45890</v>
      </c>
      <c r="C7482" s="13" t="s">
        <v>4044</v>
      </c>
      <c r="D7482" s="13" t="s">
        <v>59</v>
      </c>
      <c r="E7482" s="13" t="s">
        <v>18</v>
      </c>
      <c r="F7482" s="15">
        <v>0</v>
      </c>
      <c r="G7482" s="15">
        <v>0</v>
      </c>
      <c r="H7482" s="15">
        <v>0</v>
      </c>
      <c r="I7482" s="15">
        <v>399</v>
      </c>
      <c r="J7482" s="15">
        <v>-399</v>
      </c>
      <c r="K7482" s="16">
        <v>0</v>
      </c>
      <c r="L7482" s="13" t="s">
        <v>181</v>
      </c>
    </row>
    <row r="7483" spans="1:12" ht="36">
      <c r="A7483" s="13" t="s">
        <v>2565</v>
      </c>
      <c r="B7483" s="14">
        <v>45890</v>
      </c>
      <c r="C7483" s="13" t="s">
        <v>202</v>
      </c>
      <c r="D7483" s="13" t="s">
        <v>59</v>
      </c>
      <c r="E7483" s="13" t="s">
        <v>18</v>
      </c>
      <c r="F7483" s="15">
        <v>0</v>
      </c>
      <c r="G7483" s="15">
        <v>0</v>
      </c>
      <c r="H7483" s="15">
        <v>0</v>
      </c>
      <c r="I7483" s="15">
        <v>593.91999999999996</v>
      </c>
      <c r="J7483" s="15">
        <v>-593.91999999999996</v>
      </c>
      <c r="K7483" s="16">
        <v>0</v>
      </c>
      <c r="L7483" s="13" t="s">
        <v>181</v>
      </c>
    </row>
    <row r="7484" spans="1:12" ht="24">
      <c r="A7484" s="13" t="s">
        <v>6993</v>
      </c>
      <c r="B7484" s="14">
        <v>45890</v>
      </c>
      <c r="C7484" s="13" t="s">
        <v>2151</v>
      </c>
      <c r="D7484" s="13" t="s">
        <v>68</v>
      </c>
      <c r="E7484" s="13" t="s">
        <v>18</v>
      </c>
      <c r="F7484" s="15">
        <v>0</v>
      </c>
      <c r="G7484" s="15">
        <v>0</v>
      </c>
      <c r="H7484" s="15">
        <v>0</v>
      </c>
      <c r="I7484" s="15">
        <v>0.41</v>
      </c>
      <c r="J7484" s="15">
        <v>-0.41</v>
      </c>
      <c r="K7484" s="16">
        <v>0</v>
      </c>
      <c r="L7484" s="13" t="s">
        <v>240</v>
      </c>
    </row>
    <row r="7485" spans="1:12" ht="36">
      <c r="A7485" s="13" t="s">
        <v>7009</v>
      </c>
      <c r="B7485" s="14">
        <v>45890</v>
      </c>
      <c r="C7485" s="13" t="s">
        <v>490</v>
      </c>
      <c r="D7485" s="13" t="s">
        <v>45</v>
      </c>
      <c r="E7485" s="13" t="s">
        <v>24</v>
      </c>
      <c r="F7485" s="15">
        <v>0</v>
      </c>
      <c r="G7485" s="15">
        <v>0</v>
      </c>
      <c r="H7485" s="15">
        <v>0</v>
      </c>
      <c r="I7485" s="15">
        <v>9.8699999999999992</v>
      </c>
      <c r="J7485" s="15">
        <v>-9.8699999999999992</v>
      </c>
      <c r="K7485" s="16">
        <v>0</v>
      </c>
      <c r="L7485" s="13" t="s">
        <v>241</v>
      </c>
    </row>
    <row r="7486" spans="1:12" ht="24">
      <c r="A7486" s="13" t="s">
        <v>7038</v>
      </c>
      <c r="B7486" s="14">
        <v>45890</v>
      </c>
      <c r="C7486" s="13" t="s">
        <v>4831</v>
      </c>
      <c r="D7486" s="13" t="s">
        <v>59</v>
      </c>
      <c r="E7486" s="13" t="s">
        <v>18</v>
      </c>
      <c r="F7486" s="15">
        <v>0</v>
      </c>
      <c r="G7486" s="15">
        <v>0</v>
      </c>
      <c r="H7486" s="15">
        <v>0</v>
      </c>
      <c r="I7486" s="15">
        <v>-135.97999999999999</v>
      </c>
      <c r="J7486" s="15">
        <v>135.97999999999999</v>
      </c>
      <c r="K7486" s="16">
        <v>0</v>
      </c>
      <c r="L7486" s="13" t="s">
        <v>4201</v>
      </c>
    </row>
    <row r="7487" spans="1:12" ht="24">
      <c r="A7487" s="13" t="s">
        <v>7060</v>
      </c>
      <c r="B7487" s="14">
        <v>45890</v>
      </c>
      <c r="C7487" s="13" t="s">
        <v>3357</v>
      </c>
      <c r="D7487" s="13" t="s">
        <v>45</v>
      </c>
      <c r="E7487" s="13" t="s">
        <v>24</v>
      </c>
      <c r="F7487" s="15">
        <v>0</v>
      </c>
      <c r="G7487" s="15">
        <v>0</v>
      </c>
      <c r="H7487" s="15">
        <v>0</v>
      </c>
      <c r="I7487" s="15">
        <v>85.5</v>
      </c>
      <c r="J7487" s="15">
        <v>-85.5</v>
      </c>
      <c r="K7487" s="16">
        <v>0</v>
      </c>
      <c r="L7487" s="13" t="s">
        <v>2173</v>
      </c>
    </row>
    <row r="7488" spans="1:12">
      <c r="A7488" s="13" t="s">
        <v>3652</v>
      </c>
      <c r="B7488" s="14">
        <v>45890</v>
      </c>
      <c r="C7488" s="13" t="s">
        <v>2413</v>
      </c>
      <c r="D7488" s="13" t="s">
        <v>15</v>
      </c>
      <c r="E7488" s="13" t="s">
        <v>18</v>
      </c>
      <c r="F7488" s="15">
        <v>0</v>
      </c>
      <c r="G7488" s="15">
        <v>0</v>
      </c>
      <c r="H7488" s="15">
        <v>0</v>
      </c>
      <c r="I7488" s="15">
        <v>270.58999999999997</v>
      </c>
      <c r="J7488" s="15">
        <v>-270.58999999999997</v>
      </c>
      <c r="K7488" s="16">
        <v>0</v>
      </c>
      <c r="L7488" s="13" t="s">
        <v>127</v>
      </c>
    </row>
    <row r="7489" spans="1:12" ht="36">
      <c r="A7489" s="13" t="s">
        <v>2860</v>
      </c>
      <c r="B7489" s="14">
        <v>45890</v>
      </c>
      <c r="C7489" s="13" t="s">
        <v>135</v>
      </c>
      <c r="D7489" s="13" t="s">
        <v>106</v>
      </c>
      <c r="E7489" s="13" t="s">
        <v>33</v>
      </c>
      <c r="F7489" s="15">
        <v>0</v>
      </c>
      <c r="G7489" s="15">
        <v>0</v>
      </c>
      <c r="H7489" s="15">
        <v>0</v>
      </c>
      <c r="I7489" s="15">
        <v>-187.5</v>
      </c>
      <c r="J7489" s="15">
        <v>187.5</v>
      </c>
      <c r="K7489" s="16">
        <v>0</v>
      </c>
      <c r="L7489" s="13" t="s">
        <v>77</v>
      </c>
    </row>
    <row r="7490" spans="1:12" ht="36">
      <c r="A7490" s="13" t="s">
        <v>1025</v>
      </c>
      <c r="B7490" s="14">
        <v>45890</v>
      </c>
      <c r="C7490" s="13" t="s">
        <v>121</v>
      </c>
      <c r="D7490" s="13" t="s">
        <v>120</v>
      </c>
      <c r="E7490" s="13" t="s">
        <v>24</v>
      </c>
      <c r="F7490" s="15">
        <v>0</v>
      </c>
      <c r="G7490" s="15">
        <v>0</v>
      </c>
      <c r="H7490" s="15">
        <v>0</v>
      </c>
      <c r="I7490" s="15">
        <v>529.42999999999995</v>
      </c>
      <c r="J7490" s="15">
        <v>-529.42999999999995</v>
      </c>
      <c r="K7490" s="16">
        <v>0</v>
      </c>
      <c r="L7490" s="13" t="s">
        <v>3413</v>
      </c>
    </row>
    <row r="7491" spans="1:12" ht="24">
      <c r="A7491" s="13" t="s">
        <v>482</v>
      </c>
      <c r="B7491" s="14">
        <v>45890</v>
      </c>
      <c r="C7491" s="13" t="s">
        <v>273</v>
      </c>
      <c r="D7491" s="13" t="s">
        <v>76</v>
      </c>
      <c r="E7491" s="13" t="s">
        <v>18</v>
      </c>
      <c r="F7491" s="15">
        <v>0</v>
      </c>
      <c r="G7491" s="15">
        <v>-1059</v>
      </c>
      <c r="H7491" s="15">
        <v>-1059</v>
      </c>
      <c r="I7491" s="15">
        <v>-594</v>
      </c>
      <c r="J7491" s="15">
        <v>-465</v>
      </c>
      <c r="K7491" s="16">
        <v>0.43909347999999998</v>
      </c>
      <c r="L7491" s="13" t="s">
        <v>4201</v>
      </c>
    </row>
    <row r="7492" spans="1:12" ht="36">
      <c r="A7492" s="13" t="s">
        <v>4098</v>
      </c>
      <c r="B7492" s="14">
        <v>45890</v>
      </c>
      <c r="C7492" s="13" t="s">
        <v>135</v>
      </c>
      <c r="D7492" s="13" t="s">
        <v>106</v>
      </c>
      <c r="E7492" s="13" t="s">
        <v>33</v>
      </c>
      <c r="F7492" s="15">
        <v>0</v>
      </c>
      <c r="G7492" s="15">
        <v>0</v>
      </c>
      <c r="H7492" s="15">
        <v>0</v>
      </c>
      <c r="I7492" s="15">
        <v>-712.5</v>
      </c>
      <c r="J7492" s="15">
        <v>712.5</v>
      </c>
      <c r="K7492" s="16">
        <v>0</v>
      </c>
      <c r="L7492" s="13" t="s">
        <v>77</v>
      </c>
    </row>
    <row r="7493" spans="1:12" ht="24">
      <c r="A7493" s="13" t="s">
        <v>2315</v>
      </c>
      <c r="B7493" s="14">
        <v>45890</v>
      </c>
      <c r="C7493" s="13" t="s">
        <v>2316</v>
      </c>
      <c r="D7493" s="13" t="s">
        <v>45</v>
      </c>
      <c r="E7493" s="13" t="s">
        <v>24</v>
      </c>
      <c r="F7493" s="15">
        <v>0</v>
      </c>
      <c r="G7493" s="15">
        <v>0</v>
      </c>
      <c r="H7493" s="15">
        <v>0</v>
      </c>
      <c r="I7493" s="15">
        <v>95</v>
      </c>
      <c r="J7493" s="15">
        <v>-95</v>
      </c>
      <c r="K7493" s="16">
        <v>0</v>
      </c>
      <c r="L7493" s="13" t="s">
        <v>241</v>
      </c>
    </row>
    <row r="7494" spans="1:12" ht="24">
      <c r="A7494" s="13" t="s">
        <v>594</v>
      </c>
      <c r="B7494" s="14">
        <v>45890</v>
      </c>
      <c r="C7494" s="13" t="s">
        <v>143</v>
      </c>
      <c r="D7494" s="13" t="s">
        <v>15</v>
      </c>
      <c r="E7494" s="13" t="s">
        <v>18</v>
      </c>
      <c r="F7494" s="15">
        <v>0</v>
      </c>
      <c r="G7494" s="15">
        <v>0</v>
      </c>
      <c r="H7494" s="15">
        <v>0</v>
      </c>
      <c r="I7494" s="15">
        <v>75</v>
      </c>
      <c r="J7494" s="15">
        <v>-75</v>
      </c>
      <c r="K7494" s="16">
        <v>0</v>
      </c>
      <c r="L7494" s="13" t="s">
        <v>595</v>
      </c>
    </row>
    <row r="7495" spans="1:12">
      <c r="A7495" s="13" t="s">
        <v>1606</v>
      </c>
      <c r="B7495" s="14">
        <v>45890</v>
      </c>
      <c r="C7495" s="13" t="s">
        <v>611</v>
      </c>
      <c r="D7495" s="13" t="s">
        <v>120</v>
      </c>
      <c r="E7495" s="13" t="s">
        <v>24</v>
      </c>
      <c r="F7495" s="15">
        <v>0</v>
      </c>
      <c r="G7495" s="15">
        <v>0</v>
      </c>
      <c r="H7495" s="15">
        <v>0</v>
      </c>
      <c r="I7495" s="15">
        <v>3037.5</v>
      </c>
      <c r="J7495" s="15">
        <v>-3037.5</v>
      </c>
      <c r="K7495" s="16">
        <v>0</v>
      </c>
      <c r="L7495" s="13" t="s">
        <v>2173</v>
      </c>
    </row>
    <row r="7496" spans="1:12">
      <c r="A7496" s="13" t="s">
        <v>1171</v>
      </c>
      <c r="B7496" s="14">
        <v>45890</v>
      </c>
      <c r="C7496" s="13" t="s">
        <v>611</v>
      </c>
      <c r="D7496" s="13" t="s">
        <v>120</v>
      </c>
      <c r="E7496" s="13" t="s">
        <v>24</v>
      </c>
      <c r="F7496" s="15">
        <v>0</v>
      </c>
      <c r="G7496" s="15">
        <v>0</v>
      </c>
      <c r="H7496" s="15">
        <v>0</v>
      </c>
      <c r="I7496" s="15">
        <v>2370</v>
      </c>
      <c r="J7496" s="15">
        <v>-2370</v>
      </c>
      <c r="K7496" s="16">
        <v>0</v>
      </c>
      <c r="L7496" s="13" t="s">
        <v>2173</v>
      </c>
    </row>
    <row r="7497" spans="1:12">
      <c r="A7497" s="13" t="s">
        <v>4239</v>
      </c>
      <c r="B7497" s="14">
        <v>45890</v>
      </c>
      <c r="C7497" s="13" t="s">
        <v>611</v>
      </c>
      <c r="D7497" s="13" t="s">
        <v>120</v>
      </c>
      <c r="E7497" s="13" t="s">
        <v>24</v>
      </c>
      <c r="F7497" s="15">
        <v>0</v>
      </c>
      <c r="G7497" s="15">
        <v>0</v>
      </c>
      <c r="H7497" s="15">
        <v>0</v>
      </c>
      <c r="I7497" s="15">
        <v>-274.13</v>
      </c>
      <c r="J7497" s="15">
        <v>274.13</v>
      </c>
      <c r="K7497" s="16">
        <v>0</v>
      </c>
      <c r="L7497" s="13" t="s">
        <v>2173</v>
      </c>
    </row>
    <row r="7498" spans="1:12" ht="24">
      <c r="A7498" s="13" t="s">
        <v>4093</v>
      </c>
      <c r="B7498" s="14">
        <v>45890</v>
      </c>
      <c r="C7498" s="13" t="s">
        <v>4094</v>
      </c>
      <c r="D7498" s="13" t="s">
        <v>30</v>
      </c>
      <c r="E7498" s="13" t="s">
        <v>33</v>
      </c>
      <c r="F7498" s="15">
        <v>0</v>
      </c>
      <c r="G7498" s="15">
        <v>14050.35</v>
      </c>
      <c r="H7498" s="15">
        <v>14050.35</v>
      </c>
      <c r="I7498" s="15">
        <v>12645.34</v>
      </c>
      <c r="J7498" s="15">
        <v>1405.01</v>
      </c>
      <c r="K7498" s="16">
        <v>9.9998219999999999E-2</v>
      </c>
      <c r="L7498" s="13" t="s">
        <v>142</v>
      </c>
    </row>
    <row r="7499" spans="1:12">
      <c r="A7499" s="13" t="s">
        <v>4237</v>
      </c>
      <c r="B7499" s="14">
        <v>45890</v>
      </c>
      <c r="C7499" s="13" t="s">
        <v>611</v>
      </c>
      <c r="D7499" s="13" t="s">
        <v>120</v>
      </c>
      <c r="E7499" s="13" t="s">
        <v>24</v>
      </c>
      <c r="F7499" s="15">
        <v>0</v>
      </c>
      <c r="G7499" s="15">
        <v>0</v>
      </c>
      <c r="H7499" s="15">
        <v>0</v>
      </c>
      <c r="I7499" s="15">
        <v>96.69</v>
      </c>
      <c r="J7499" s="15">
        <v>-96.69</v>
      </c>
      <c r="K7499" s="16">
        <v>0</v>
      </c>
      <c r="L7499" s="13" t="s">
        <v>2173</v>
      </c>
    </row>
    <row r="7500" spans="1:12" ht="24">
      <c r="A7500" s="13" t="s">
        <v>6669</v>
      </c>
      <c r="B7500" s="14">
        <v>45890</v>
      </c>
      <c r="C7500" s="13" t="s">
        <v>6670</v>
      </c>
      <c r="D7500" s="13" t="s">
        <v>30</v>
      </c>
      <c r="E7500" s="13" t="s">
        <v>33</v>
      </c>
      <c r="F7500" s="15">
        <v>0</v>
      </c>
      <c r="G7500" s="15">
        <v>-35</v>
      </c>
      <c r="H7500" s="15">
        <v>-35</v>
      </c>
      <c r="I7500" s="15">
        <v>-188.52</v>
      </c>
      <c r="J7500" s="15">
        <v>153.52000000000001</v>
      </c>
      <c r="K7500" s="16">
        <v>-4.3862857100000001</v>
      </c>
      <c r="L7500" s="13" t="s">
        <v>7018</v>
      </c>
    </row>
    <row r="7501" spans="1:12" ht="36">
      <c r="A7501" s="13" t="s">
        <v>7034</v>
      </c>
      <c r="B7501" s="14">
        <v>45890</v>
      </c>
      <c r="C7501" s="13" t="s">
        <v>592</v>
      </c>
      <c r="D7501" s="13" t="s">
        <v>106</v>
      </c>
      <c r="E7501" s="13" t="s">
        <v>33</v>
      </c>
      <c r="F7501" s="15">
        <v>0</v>
      </c>
      <c r="G7501" s="15">
        <v>0</v>
      </c>
      <c r="H7501" s="15">
        <v>0</v>
      </c>
      <c r="I7501" s="15">
        <v>-68.599999999999994</v>
      </c>
      <c r="J7501" s="15">
        <v>68.599999999999994</v>
      </c>
      <c r="K7501" s="16">
        <v>0</v>
      </c>
      <c r="L7501" s="13" t="s">
        <v>142</v>
      </c>
    </row>
    <row r="7502" spans="1:12" ht="24">
      <c r="A7502" s="13" t="s">
        <v>4813</v>
      </c>
      <c r="B7502" s="14">
        <v>45890</v>
      </c>
      <c r="C7502" s="13" t="s">
        <v>297</v>
      </c>
      <c r="D7502" s="13" t="s">
        <v>70</v>
      </c>
      <c r="E7502" s="13" t="s">
        <v>24</v>
      </c>
      <c r="F7502" s="15">
        <v>0</v>
      </c>
      <c r="G7502" s="15">
        <v>0</v>
      </c>
      <c r="H7502" s="15">
        <v>0</v>
      </c>
      <c r="I7502" s="15">
        <v>194.15</v>
      </c>
      <c r="J7502" s="15">
        <v>-194.15</v>
      </c>
      <c r="K7502" s="16">
        <v>0</v>
      </c>
      <c r="L7502" s="13" t="s">
        <v>239</v>
      </c>
    </row>
    <row r="7503" spans="1:12">
      <c r="A7503" s="13" t="s">
        <v>5034</v>
      </c>
      <c r="B7503" s="14">
        <v>45890</v>
      </c>
      <c r="C7503" s="13" t="s">
        <v>2092</v>
      </c>
      <c r="D7503" s="13" t="s">
        <v>76</v>
      </c>
      <c r="E7503" s="13" t="s">
        <v>18</v>
      </c>
      <c r="F7503" s="15">
        <v>0</v>
      </c>
      <c r="G7503" s="15">
        <v>0</v>
      </c>
      <c r="H7503" s="15">
        <v>0</v>
      </c>
      <c r="I7503" s="15">
        <v>109.02</v>
      </c>
      <c r="J7503" s="15">
        <v>-109.02</v>
      </c>
      <c r="K7503" s="16">
        <v>0</v>
      </c>
      <c r="L7503" s="13" t="s">
        <v>237</v>
      </c>
    </row>
    <row r="7504" spans="1:12" ht="24">
      <c r="A7504" s="13" t="s">
        <v>7085</v>
      </c>
      <c r="B7504" s="14">
        <v>45890</v>
      </c>
      <c r="C7504" s="13" t="s">
        <v>95</v>
      </c>
      <c r="D7504" s="13" t="s">
        <v>70</v>
      </c>
      <c r="E7504" s="13" t="s">
        <v>24</v>
      </c>
      <c r="F7504" s="15">
        <v>0</v>
      </c>
      <c r="G7504" s="15">
        <v>-411.79</v>
      </c>
      <c r="H7504" s="15">
        <v>-411.79</v>
      </c>
      <c r="I7504" s="15">
        <v>17.489999999999998</v>
      </c>
      <c r="J7504" s="15">
        <v>-429.28</v>
      </c>
      <c r="K7504" s="16">
        <v>1.04247311</v>
      </c>
      <c r="L7504" s="13" t="s">
        <v>243</v>
      </c>
    </row>
    <row r="7505" spans="1:12">
      <c r="A7505" s="13" t="s">
        <v>5398</v>
      </c>
      <c r="B7505" s="14">
        <v>45890</v>
      </c>
      <c r="C7505" s="13" t="s">
        <v>611</v>
      </c>
      <c r="D7505" s="13" t="s">
        <v>120</v>
      </c>
      <c r="E7505" s="13" t="s">
        <v>24</v>
      </c>
      <c r="F7505" s="15">
        <v>0</v>
      </c>
      <c r="G7505" s="15">
        <v>0</v>
      </c>
      <c r="H7505" s="15">
        <v>0</v>
      </c>
      <c r="I7505" s="15">
        <v>-793.97</v>
      </c>
      <c r="J7505" s="15">
        <v>793.97</v>
      </c>
      <c r="K7505" s="16">
        <v>0</v>
      </c>
      <c r="L7505" s="13" t="s">
        <v>2173</v>
      </c>
    </row>
    <row r="7506" spans="1:12">
      <c r="A7506" s="13" t="s">
        <v>7098</v>
      </c>
      <c r="B7506" s="14">
        <v>45890</v>
      </c>
      <c r="C7506" s="13" t="s">
        <v>279</v>
      </c>
      <c r="D7506" s="13" t="s">
        <v>15</v>
      </c>
      <c r="E7506" s="13" t="s">
        <v>18</v>
      </c>
      <c r="F7506" s="15">
        <v>10468.25</v>
      </c>
      <c r="G7506" s="15">
        <v>0</v>
      </c>
      <c r="H7506" s="15">
        <v>10468.25</v>
      </c>
      <c r="I7506" s="15">
        <v>7759.02</v>
      </c>
      <c r="J7506" s="15">
        <v>2709.23</v>
      </c>
      <c r="K7506" s="16">
        <v>0.25880448</v>
      </c>
      <c r="L7506" s="13" t="s">
        <v>272</v>
      </c>
    </row>
    <row r="7507" spans="1:12" ht="36">
      <c r="A7507" s="13" t="s">
        <v>5364</v>
      </c>
      <c r="B7507" s="14">
        <v>45890</v>
      </c>
      <c r="C7507" s="13" t="s">
        <v>3887</v>
      </c>
      <c r="D7507" s="13" t="s">
        <v>20</v>
      </c>
      <c r="E7507" s="13" t="s">
        <v>24</v>
      </c>
      <c r="F7507" s="15">
        <v>0</v>
      </c>
      <c r="G7507" s="15">
        <v>0</v>
      </c>
      <c r="H7507" s="15">
        <v>0</v>
      </c>
      <c r="I7507" s="15">
        <v>150</v>
      </c>
      <c r="J7507" s="15">
        <v>-150</v>
      </c>
      <c r="K7507" s="16">
        <v>0</v>
      </c>
      <c r="L7507" s="13" t="s">
        <v>20</v>
      </c>
    </row>
    <row r="7508" spans="1:12" ht="24">
      <c r="A7508" s="13" t="s">
        <v>7099</v>
      </c>
      <c r="B7508" s="14">
        <v>45890</v>
      </c>
      <c r="C7508" s="13" t="s">
        <v>5071</v>
      </c>
      <c r="D7508" s="13" t="s">
        <v>15</v>
      </c>
      <c r="E7508" s="13" t="s">
        <v>18</v>
      </c>
      <c r="F7508" s="15">
        <v>27644.54</v>
      </c>
      <c r="G7508" s="15">
        <v>0</v>
      </c>
      <c r="H7508" s="15">
        <v>27644.54</v>
      </c>
      <c r="I7508" s="15">
        <v>19859.259999999998</v>
      </c>
      <c r="J7508" s="15">
        <v>7785.28</v>
      </c>
      <c r="K7508" s="16">
        <v>0.28162089000000001</v>
      </c>
      <c r="L7508" s="13" t="s">
        <v>6897</v>
      </c>
    </row>
    <row r="7509" spans="1:12">
      <c r="A7509" s="13" t="s">
        <v>6966</v>
      </c>
      <c r="B7509" s="14">
        <v>45890</v>
      </c>
      <c r="C7509" s="13" t="s">
        <v>658</v>
      </c>
      <c r="D7509" s="13" t="s">
        <v>59</v>
      </c>
      <c r="E7509" s="13" t="s">
        <v>18</v>
      </c>
      <c r="F7509" s="15">
        <v>0</v>
      </c>
      <c r="G7509" s="15">
        <v>0</v>
      </c>
      <c r="H7509" s="15">
        <v>0</v>
      </c>
      <c r="I7509" s="15">
        <v>159.05000000000001</v>
      </c>
      <c r="J7509" s="15">
        <v>-159.05000000000001</v>
      </c>
      <c r="K7509" s="16">
        <v>0</v>
      </c>
      <c r="L7509" s="13" t="s">
        <v>181</v>
      </c>
    </row>
    <row r="7510" spans="1:12" ht="48">
      <c r="A7510" s="13" t="s">
        <v>6831</v>
      </c>
      <c r="B7510" s="14">
        <v>45890</v>
      </c>
      <c r="C7510" s="13" t="s">
        <v>3150</v>
      </c>
      <c r="D7510" s="13" t="s">
        <v>59</v>
      </c>
      <c r="E7510" s="13" t="s">
        <v>18</v>
      </c>
      <c r="F7510" s="15">
        <v>0</v>
      </c>
      <c r="G7510" s="15">
        <v>0</v>
      </c>
      <c r="H7510" s="15">
        <v>0</v>
      </c>
      <c r="I7510" s="15">
        <v>72.010000000000005</v>
      </c>
      <c r="J7510" s="15">
        <v>-72.010000000000005</v>
      </c>
      <c r="K7510" s="16">
        <v>0</v>
      </c>
      <c r="L7510" s="13" t="s">
        <v>272</v>
      </c>
    </row>
    <row r="7511" spans="1:12" ht="24">
      <c r="A7511" s="13" t="s">
        <v>7100</v>
      </c>
      <c r="B7511" s="14">
        <v>45890</v>
      </c>
      <c r="C7511" s="13" t="s">
        <v>146</v>
      </c>
      <c r="D7511" s="13" t="s">
        <v>76</v>
      </c>
      <c r="E7511" s="13" t="s">
        <v>18</v>
      </c>
      <c r="F7511" s="15">
        <v>1375</v>
      </c>
      <c r="G7511" s="15">
        <v>0</v>
      </c>
      <c r="H7511" s="15">
        <v>1375</v>
      </c>
      <c r="I7511" s="15">
        <v>970.61</v>
      </c>
      <c r="J7511" s="15">
        <v>404.39</v>
      </c>
      <c r="K7511" s="16">
        <v>0.29410182000000001</v>
      </c>
      <c r="L7511" s="13" t="s">
        <v>1738</v>
      </c>
    </row>
    <row r="7512" spans="1:12" ht="24">
      <c r="A7512" s="13" t="s">
        <v>7006</v>
      </c>
      <c r="B7512" s="14">
        <v>45890</v>
      </c>
      <c r="C7512" s="13" t="s">
        <v>7007</v>
      </c>
      <c r="D7512" s="13" t="s">
        <v>30</v>
      </c>
      <c r="E7512" s="13" t="s">
        <v>33</v>
      </c>
      <c r="F7512" s="15">
        <v>0</v>
      </c>
      <c r="G7512" s="15">
        <v>-112.16</v>
      </c>
      <c r="H7512" s="15">
        <v>-112.16</v>
      </c>
      <c r="I7512" s="15">
        <v>0</v>
      </c>
      <c r="J7512" s="15">
        <v>-112.16</v>
      </c>
      <c r="K7512" s="16">
        <v>1</v>
      </c>
      <c r="L7512" s="13" t="s">
        <v>573</v>
      </c>
    </row>
    <row r="7513" spans="1:12" ht="36">
      <c r="A7513" s="13" t="s">
        <v>6869</v>
      </c>
      <c r="B7513" s="14">
        <v>45890</v>
      </c>
      <c r="C7513" s="13" t="s">
        <v>3887</v>
      </c>
      <c r="D7513" s="13" t="s">
        <v>20</v>
      </c>
      <c r="E7513" s="13" t="s">
        <v>24</v>
      </c>
      <c r="F7513" s="15">
        <v>0</v>
      </c>
      <c r="G7513" s="15">
        <v>0</v>
      </c>
      <c r="H7513" s="15">
        <v>0</v>
      </c>
      <c r="I7513" s="15">
        <v>15</v>
      </c>
      <c r="J7513" s="15">
        <v>-15</v>
      </c>
      <c r="K7513" s="16">
        <v>0</v>
      </c>
      <c r="L7513" s="13" t="s">
        <v>20</v>
      </c>
    </row>
    <row r="7514" spans="1:12" ht="24">
      <c r="A7514" s="13" t="s">
        <v>7101</v>
      </c>
      <c r="B7514" s="14">
        <v>45890</v>
      </c>
      <c r="C7514" s="13" t="s">
        <v>296</v>
      </c>
      <c r="D7514" s="13" t="s">
        <v>15</v>
      </c>
      <c r="E7514" s="13" t="s">
        <v>18</v>
      </c>
      <c r="F7514" s="15">
        <v>4454.05</v>
      </c>
      <c r="G7514" s="15">
        <v>0</v>
      </c>
      <c r="H7514" s="15">
        <v>4454.05</v>
      </c>
      <c r="I7514" s="15">
        <v>10011.24</v>
      </c>
      <c r="J7514" s="15">
        <v>-5557.19</v>
      </c>
      <c r="K7514" s="16">
        <v>-1.24767122</v>
      </c>
      <c r="L7514" s="13" t="s">
        <v>7102</v>
      </c>
    </row>
    <row r="7515" spans="1:12" ht="24">
      <c r="A7515" s="13" t="s">
        <v>5635</v>
      </c>
      <c r="B7515" s="14">
        <v>45890</v>
      </c>
      <c r="C7515" s="13" t="s">
        <v>5636</v>
      </c>
      <c r="D7515" s="13" t="s">
        <v>59</v>
      </c>
      <c r="E7515" s="13" t="s">
        <v>24</v>
      </c>
      <c r="F7515" s="15">
        <v>0</v>
      </c>
      <c r="G7515" s="15">
        <v>0</v>
      </c>
      <c r="H7515" s="15">
        <v>0</v>
      </c>
      <c r="I7515" s="15">
        <v>19.64</v>
      </c>
      <c r="J7515" s="15">
        <v>-19.64</v>
      </c>
      <c r="K7515" s="16">
        <v>0</v>
      </c>
      <c r="L7515" s="13" t="s">
        <v>581</v>
      </c>
    </row>
    <row r="7516" spans="1:12">
      <c r="A7516" s="13" t="s">
        <v>6834</v>
      </c>
      <c r="B7516" s="14">
        <v>45890</v>
      </c>
      <c r="C7516" s="13" t="s">
        <v>21</v>
      </c>
      <c r="D7516" s="13" t="s">
        <v>20</v>
      </c>
      <c r="E7516" s="13" t="s">
        <v>24</v>
      </c>
      <c r="F7516" s="15">
        <v>0</v>
      </c>
      <c r="G7516" s="15">
        <v>0</v>
      </c>
      <c r="H7516" s="15">
        <v>0</v>
      </c>
      <c r="I7516" s="15">
        <v>2500</v>
      </c>
      <c r="J7516" s="15">
        <v>-2500</v>
      </c>
      <c r="K7516" s="16">
        <v>0</v>
      </c>
      <c r="L7516" s="13" t="s">
        <v>20</v>
      </c>
    </row>
    <row r="7517" spans="1:12" ht="24">
      <c r="A7517" s="13" t="s">
        <v>7103</v>
      </c>
      <c r="B7517" s="14">
        <v>45890</v>
      </c>
      <c r="C7517" s="13" t="s">
        <v>296</v>
      </c>
      <c r="D7517" s="13" t="s">
        <v>15</v>
      </c>
      <c r="E7517" s="13" t="s">
        <v>18</v>
      </c>
      <c r="F7517" s="15">
        <v>4454.05</v>
      </c>
      <c r="G7517" s="15">
        <v>0</v>
      </c>
      <c r="H7517" s="15">
        <v>4454.05</v>
      </c>
      <c r="I7517" s="15">
        <v>0</v>
      </c>
      <c r="J7517" s="15">
        <v>4454.05</v>
      </c>
      <c r="K7517" s="16">
        <v>1</v>
      </c>
      <c r="L7517" s="13" t="s">
        <v>7102</v>
      </c>
    </row>
    <row r="7518" spans="1:12" ht="24">
      <c r="A7518" s="13" t="s">
        <v>7104</v>
      </c>
      <c r="B7518" s="14">
        <v>45890</v>
      </c>
      <c r="C7518" s="13" t="s">
        <v>296</v>
      </c>
      <c r="D7518" s="13" t="s">
        <v>15</v>
      </c>
      <c r="E7518" s="13" t="s">
        <v>18</v>
      </c>
      <c r="F7518" s="15">
        <v>4454.05</v>
      </c>
      <c r="G7518" s="15">
        <v>0</v>
      </c>
      <c r="H7518" s="15">
        <v>4454.05</v>
      </c>
      <c r="I7518" s="15">
        <v>0</v>
      </c>
      <c r="J7518" s="15">
        <v>4454.05</v>
      </c>
      <c r="K7518" s="16">
        <v>1</v>
      </c>
      <c r="L7518" s="13" t="s">
        <v>7102</v>
      </c>
    </row>
    <row r="7519" spans="1:12">
      <c r="A7519" s="13" t="s">
        <v>7105</v>
      </c>
      <c r="B7519" s="14">
        <v>45890</v>
      </c>
      <c r="C7519" s="13" t="s">
        <v>123</v>
      </c>
      <c r="D7519" s="13" t="s">
        <v>30</v>
      </c>
      <c r="E7519" s="13" t="s">
        <v>33</v>
      </c>
      <c r="F7519" s="15">
        <v>426.72</v>
      </c>
      <c r="G7519" s="15">
        <v>0</v>
      </c>
      <c r="H7519" s="15">
        <v>426.72</v>
      </c>
      <c r="I7519" s="15">
        <v>384.05</v>
      </c>
      <c r="J7519" s="15">
        <v>42.67</v>
      </c>
      <c r="K7519" s="16">
        <v>9.9995310000000004E-2</v>
      </c>
      <c r="L7519" s="13" t="s">
        <v>77</v>
      </c>
    </row>
    <row r="7520" spans="1:12">
      <c r="A7520" s="13" t="s">
        <v>7106</v>
      </c>
      <c r="B7520" s="14">
        <v>45890</v>
      </c>
      <c r="C7520" s="13" t="s">
        <v>123</v>
      </c>
      <c r="D7520" s="13" t="s">
        <v>30</v>
      </c>
      <c r="E7520" s="13" t="s">
        <v>33</v>
      </c>
      <c r="F7520" s="15">
        <v>1300</v>
      </c>
      <c r="G7520" s="15">
        <v>0</v>
      </c>
      <c r="H7520" s="15">
        <v>1300</v>
      </c>
      <c r="I7520" s="15">
        <v>1053.8499999999999</v>
      </c>
      <c r="J7520" s="15">
        <v>246.15</v>
      </c>
      <c r="K7520" s="16">
        <v>0.18934614999999999</v>
      </c>
      <c r="L7520" s="13" t="s">
        <v>77</v>
      </c>
    </row>
    <row r="7521" spans="1:12">
      <c r="A7521" s="13" t="s">
        <v>7107</v>
      </c>
      <c r="B7521" s="14">
        <v>45890</v>
      </c>
      <c r="C7521" s="13" t="s">
        <v>221</v>
      </c>
      <c r="D7521" s="13" t="s">
        <v>45</v>
      </c>
      <c r="E7521" s="13" t="s">
        <v>24</v>
      </c>
      <c r="F7521" s="15">
        <v>800</v>
      </c>
      <c r="G7521" s="15">
        <v>0</v>
      </c>
      <c r="H7521" s="15">
        <v>800</v>
      </c>
      <c r="I7521" s="15">
        <v>610</v>
      </c>
      <c r="J7521" s="15">
        <v>190</v>
      </c>
      <c r="K7521" s="16">
        <v>0.23749999999999999</v>
      </c>
      <c r="L7521" s="13" t="s">
        <v>241</v>
      </c>
    </row>
    <row r="7522" spans="1:12" ht="24">
      <c r="A7522" s="13" t="s">
        <v>6852</v>
      </c>
      <c r="B7522" s="14">
        <v>45890</v>
      </c>
      <c r="C7522" s="13" t="s">
        <v>6853</v>
      </c>
      <c r="D7522" s="13" t="s">
        <v>371</v>
      </c>
      <c r="E7522" s="13" t="s">
        <v>24</v>
      </c>
      <c r="F7522" s="15">
        <v>0</v>
      </c>
      <c r="G7522" s="15">
        <v>0</v>
      </c>
      <c r="H7522" s="15">
        <v>0</v>
      </c>
      <c r="I7522" s="15">
        <v>92.92</v>
      </c>
      <c r="J7522" s="15">
        <v>-92.92</v>
      </c>
      <c r="K7522" s="16">
        <v>0</v>
      </c>
      <c r="L7522" s="13" t="s">
        <v>2173</v>
      </c>
    </row>
    <row r="7523" spans="1:12">
      <c r="A7523" s="13" t="s">
        <v>7032</v>
      </c>
      <c r="B7523" s="14">
        <v>45890</v>
      </c>
      <c r="C7523" s="13" t="s">
        <v>301</v>
      </c>
      <c r="D7523" s="13" t="s">
        <v>68</v>
      </c>
      <c r="E7523" s="13" t="s">
        <v>24</v>
      </c>
      <c r="F7523" s="15">
        <v>0</v>
      </c>
      <c r="G7523" s="15">
        <v>0</v>
      </c>
      <c r="H7523" s="15">
        <v>0</v>
      </c>
      <c r="I7523" s="15">
        <v>-82.35</v>
      </c>
      <c r="J7523" s="15">
        <v>82.35</v>
      </c>
      <c r="K7523" s="16">
        <v>0</v>
      </c>
      <c r="L7523" s="13" t="s">
        <v>68</v>
      </c>
    </row>
    <row r="7524" spans="1:12" ht="24">
      <c r="A7524" s="13" t="s">
        <v>7108</v>
      </c>
      <c r="B7524" s="14">
        <v>45890</v>
      </c>
      <c r="C7524" s="13" t="s">
        <v>170</v>
      </c>
      <c r="D7524" s="13" t="s">
        <v>81</v>
      </c>
      <c r="E7524" s="13" t="s">
        <v>24</v>
      </c>
      <c r="F7524" s="15">
        <v>1392.67</v>
      </c>
      <c r="G7524" s="15">
        <v>0</v>
      </c>
      <c r="H7524" s="15">
        <v>1392.67</v>
      </c>
      <c r="I7524" s="15">
        <v>1019.68</v>
      </c>
      <c r="J7524" s="15">
        <v>372.99</v>
      </c>
      <c r="K7524" s="16">
        <v>0.26782368000000001</v>
      </c>
      <c r="L7524" s="13" t="s">
        <v>247</v>
      </c>
    </row>
    <row r="7525" spans="1:12" ht="36">
      <c r="A7525" s="13" t="s">
        <v>7109</v>
      </c>
      <c r="B7525" s="14">
        <v>45890</v>
      </c>
      <c r="C7525" s="13" t="s">
        <v>3887</v>
      </c>
      <c r="D7525" s="13" t="s">
        <v>20</v>
      </c>
      <c r="E7525" s="13" t="s">
        <v>24</v>
      </c>
      <c r="F7525" s="15">
        <v>1514.18</v>
      </c>
      <c r="G7525" s="15">
        <v>0</v>
      </c>
      <c r="H7525" s="15">
        <v>1514.18</v>
      </c>
      <c r="I7525" s="15">
        <v>1147</v>
      </c>
      <c r="J7525" s="15">
        <v>367.18</v>
      </c>
      <c r="K7525" s="16">
        <v>0.24249429</v>
      </c>
      <c r="L7525" s="13" t="s">
        <v>20</v>
      </c>
    </row>
    <row r="7526" spans="1:12" ht="36">
      <c r="A7526" s="13" t="s">
        <v>7110</v>
      </c>
      <c r="B7526" s="14">
        <v>45890</v>
      </c>
      <c r="C7526" s="13" t="s">
        <v>125</v>
      </c>
      <c r="D7526" s="13" t="s">
        <v>15</v>
      </c>
      <c r="E7526" s="13" t="s">
        <v>18</v>
      </c>
      <c r="F7526" s="15">
        <v>420</v>
      </c>
      <c r="G7526" s="15">
        <v>0</v>
      </c>
      <c r="H7526" s="15">
        <v>420</v>
      </c>
      <c r="I7526" s="15">
        <v>189</v>
      </c>
      <c r="J7526" s="15">
        <v>231</v>
      </c>
      <c r="K7526" s="16">
        <v>0.55000000000000004</v>
      </c>
      <c r="L7526" s="13" t="s">
        <v>240</v>
      </c>
    </row>
    <row r="7527" spans="1:12" ht="24">
      <c r="A7527" s="13" t="s">
        <v>7111</v>
      </c>
      <c r="B7527" s="14">
        <v>45890</v>
      </c>
      <c r="C7527" s="13" t="s">
        <v>170</v>
      </c>
      <c r="D7527" s="13" t="s">
        <v>81</v>
      </c>
      <c r="E7527" s="13" t="s">
        <v>24</v>
      </c>
      <c r="F7527" s="15">
        <v>565</v>
      </c>
      <c r="G7527" s="15">
        <v>0</v>
      </c>
      <c r="H7527" s="15">
        <v>565</v>
      </c>
      <c r="I7527" s="15">
        <v>447.07</v>
      </c>
      <c r="J7527" s="15">
        <v>117.93</v>
      </c>
      <c r="K7527" s="16">
        <v>0.20872566000000001</v>
      </c>
      <c r="L7527" s="13" t="s">
        <v>247</v>
      </c>
    </row>
    <row r="7528" spans="1:12">
      <c r="A7528" s="13" t="s">
        <v>7112</v>
      </c>
      <c r="B7528" s="14">
        <v>45890</v>
      </c>
      <c r="C7528" s="13" t="s">
        <v>291</v>
      </c>
      <c r="D7528" s="13" t="s">
        <v>45</v>
      </c>
      <c r="E7528" s="13" t="s">
        <v>24</v>
      </c>
      <c r="F7528" s="15">
        <v>799</v>
      </c>
      <c r="G7528" s="15">
        <v>0</v>
      </c>
      <c r="H7528" s="15">
        <v>799</v>
      </c>
      <c r="I7528" s="15">
        <v>499</v>
      </c>
      <c r="J7528" s="15">
        <v>300</v>
      </c>
      <c r="K7528" s="16">
        <v>0.37546933999999998</v>
      </c>
      <c r="L7528" s="13" t="s">
        <v>241</v>
      </c>
    </row>
    <row r="7529" spans="1:12" ht="24">
      <c r="A7529" s="13" t="s">
        <v>6856</v>
      </c>
      <c r="B7529" s="14">
        <v>45890</v>
      </c>
      <c r="C7529" s="13" t="s">
        <v>6853</v>
      </c>
      <c r="D7529" s="13" t="s">
        <v>371</v>
      </c>
      <c r="E7529" s="13" t="s">
        <v>24</v>
      </c>
      <c r="F7529" s="15">
        <v>0</v>
      </c>
      <c r="G7529" s="15">
        <v>0</v>
      </c>
      <c r="H7529" s="15">
        <v>0</v>
      </c>
      <c r="I7529" s="15">
        <v>92.92</v>
      </c>
      <c r="J7529" s="15">
        <v>-92.92</v>
      </c>
      <c r="K7529" s="16">
        <v>0</v>
      </c>
      <c r="L7529" s="13" t="s">
        <v>2173</v>
      </c>
    </row>
    <row r="7530" spans="1:12" ht="36">
      <c r="A7530" s="13" t="s">
        <v>7113</v>
      </c>
      <c r="B7530" s="14">
        <v>45890</v>
      </c>
      <c r="C7530" s="13" t="s">
        <v>3887</v>
      </c>
      <c r="D7530" s="13" t="s">
        <v>20</v>
      </c>
      <c r="E7530" s="13" t="s">
        <v>24</v>
      </c>
      <c r="F7530" s="15">
        <v>1514.18</v>
      </c>
      <c r="G7530" s="15">
        <v>0</v>
      </c>
      <c r="H7530" s="15">
        <v>1514.18</v>
      </c>
      <c r="I7530" s="15">
        <v>1086</v>
      </c>
      <c r="J7530" s="15">
        <v>428.18</v>
      </c>
      <c r="K7530" s="16">
        <v>0.28278012000000002</v>
      </c>
      <c r="L7530" s="13" t="s">
        <v>20</v>
      </c>
    </row>
    <row r="7531" spans="1:12" ht="36">
      <c r="A7531" s="13" t="s">
        <v>7114</v>
      </c>
      <c r="B7531" s="14">
        <v>45890</v>
      </c>
      <c r="C7531" s="13" t="s">
        <v>3887</v>
      </c>
      <c r="D7531" s="13" t="s">
        <v>20</v>
      </c>
      <c r="E7531" s="13" t="s">
        <v>24</v>
      </c>
      <c r="F7531" s="15">
        <v>1651</v>
      </c>
      <c r="G7531" s="15">
        <v>0</v>
      </c>
      <c r="H7531" s="15">
        <v>1651</v>
      </c>
      <c r="I7531" s="15">
        <v>1244.4000000000001</v>
      </c>
      <c r="J7531" s="15">
        <v>406.6</v>
      </c>
      <c r="K7531" s="16">
        <v>0.24627498</v>
      </c>
      <c r="L7531" s="13" t="s">
        <v>20</v>
      </c>
    </row>
    <row r="7532" spans="1:12" ht="36">
      <c r="A7532" s="13" t="s">
        <v>7115</v>
      </c>
      <c r="B7532" s="14">
        <v>45890</v>
      </c>
      <c r="C7532" s="13" t="s">
        <v>3887</v>
      </c>
      <c r="D7532" s="13" t="s">
        <v>20</v>
      </c>
      <c r="E7532" s="13" t="s">
        <v>24</v>
      </c>
      <c r="F7532" s="15">
        <v>1651</v>
      </c>
      <c r="G7532" s="15">
        <v>0</v>
      </c>
      <c r="H7532" s="15">
        <v>1651</v>
      </c>
      <c r="I7532" s="15">
        <v>1308.4000000000001</v>
      </c>
      <c r="J7532" s="15">
        <v>342.6</v>
      </c>
      <c r="K7532" s="16">
        <v>0.20751059999999999</v>
      </c>
      <c r="L7532" s="13" t="s">
        <v>20</v>
      </c>
    </row>
    <row r="7533" spans="1:12" ht="24">
      <c r="A7533" s="13" t="s">
        <v>7116</v>
      </c>
      <c r="B7533" s="14">
        <v>45890</v>
      </c>
      <c r="C7533" s="13" t="s">
        <v>3459</v>
      </c>
      <c r="D7533" s="13" t="s">
        <v>76</v>
      </c>
      <c r="E7533" s="13" t="s">
        <v>18</v>
      </c>
      <c r="F7533" s="15">
        <v>2040</v>
      </c>
      <c r="G7533" s="15">
        <v>0</v>
      </c>
      <c r="H7533" s="15">
        <v>2040</v>
      </c>
      <c r="I7533" s="15">
        <v>1000.03</v>
      </c>
      <c r="J7533" s="15">
        <v>1039.97</v>
      </c>
      <c r="K7533" s="16">
        <v>0.50978922000000004</v>
      </c>
      <c r="L7533" s="13" t="s">
        <v>238</v>
      </c>
    </row>
    <row r="7534" spans="1:12">
      <c r="A7534" s="13" t="s">
        <v>7117</v>
      </c>
      <c r="B7534" s="14">
        <v>45890</v>
      </c>
      <c r="C7534" s="13" t="s">
        <v>21</v>
      </c>
      <c r="D7534" s="13" t="s">
        <v>20</v>
      </c>
      <c r="E7534" s="13" t="s">
        <v>24</v>
      </c>
      <c r="F7534" s="15">
        <v>39464.879999999997</v>
      </c>
      <c r="G7534" s="15">
        <v>0</v>
      </c>
      <c r="H7534" s="15">
        <v>39464.879999999997</v>
      </c>
      <c r="I7534" s="15">
        <v>30995.91</v>
      </c>
      <c r="J7534" s="15">
        <v>8468.9699999999993</v>
      </c>
      <c r="K7534" s="16">
        <v>0.21459510000000001</v>
      </c>
      <c r="L7534" s="13" t="s">
        <v>20</v>
      </c>
    </row>
    <row r="7535" spans="1:12" ht="36">
      <c r="A7535" s="13" t="s">
        <v>7118</v>
      </c>
      <c r="B7535" s="14">
        <v>45890</v>
      </c>
      <c r="C7535" s="13" t="s">
        <v>3887</v>
      </c>
      <c r="D7535" s="13" t="s">
        <v>20</v>
      </c>
      <c r="E7535" s="13" t="s">
        <v>24</v>
      </c>
      <c r="F7535" s="15">
        <v>1651</v>
      </c>
      <c r="G7535" s="15">
        <v>0</v>
      </c>
      <c r="H7535" s="15">
        <v>1651</v>
      </c>
      <c r="I7535" s="15">
        <v>1266.4000000000001</v>
      </c>
      <c r="J7535" s="15">
        <v>384.6</v>
      </c>
      <c r="K7535" s="16">
        <v>0.23294972999999999</v>
      </c>
      <c r="L7535" s="13" t="s">
        <v>20</v>
      </c>
    </row>
    <row r="7536" spans="1:12" ht="36">
      <c r="A7536" s="13" t="s">
        <v>7119</v>
      </c>
      <c r="B7536" s="14">
        <v>45890</v>
      </c>
      <c r="C7536" s="13" t="s">
        <v>3887</v>
      </c>
      <c r="D7536" s="13" t="s">
        <v>20</v>
      </c>
      <c r="E7536" s="13" t="s">
        <v>24</v>
      </c>
      <c r="F7536" s="15">
        <v>1651</v>
      </c>
      <c r="G7536" s="15">
        <v>0</v>
      </c>
      <c r="H7536" s="15">
        <v>1651</v>
      </c>
      <c r="I7536" s="15">
        <v>1266.4000000000001</v>
      </c>
      <c r="J7536" s="15">
        <v>384.6</v>
      </c>
      <c r="K7536" s="16">
        <v>0.23294972999999999</v>
      </c>
      <c r="L7536" s="13" t="s">
        <v>20</v>
      </c>
    </row>
    <row r="7537" spans="1:12" ht="24">
      <c r="A7537" s="13" t="s">
        <v>3332</v>
      </c>
      <c r="B7537" s="14">
        <v>45891</v>
      </c>
      <c r="C7537" s="13" t="s">
        <v>273</v>
      </c>
      <c r="D7537" s="13" t="s">
        <v>76</v>
      </c>
      <c r="E7537" s="13" t="s">
        <v>18</v>
      </c>
      <c r="F7537" s="15">
        <v>0</v>
      </c>
      <c r="G7537" s="15">
        <v>-46200</v>
      </c>
      <c r="H7537" s="15">
        <v>-46200</v>
      </c>
      <c r="I7537" s="15">
        <v>0</v>
      </c>
      <c r="J7537" s="15">
        <v>-46200</v>
      </c>
      <c r="K7537" s="16">
        <v>1</v>
      </c>
      <c r="L7537" s="13" t="s">
        <v>4201</v>
      </c>
    </row>
    <row r="7538" spans="1:12" ht="24">
      <c r="A7538" s="13" t="s">
        <v>503</v>
      </c>
      <c r="B7538" s="14">
        <v>45891</v>
      </c>
      <c r="C7538" s="13" t="s">
        <v>295</v>
      </c>
      <c r="D7538" s="13" t="s">
        <v>59</v>
      </c>
      <c r="E7538" s="13" t="s">
        <v>18</v>
      </c>
      <c r="F7538" s="15">
        <v>0</v>
      </c>
      <c r="G7538" s="15">
        <v>0</v>
      </c>
      <c r="H7538" s="15">
        <v>0</v>
      </c>
      <c r="I7538" s="15">
        <v>50.45</v>
      </c>
      <c r="J7538" s="15">
        <v>-50.45</v>
      </c>
      <c r="K7538" s="16">
        <v>0</v>
      </c>
      <c r="L7538" s="13" t="s">
        <v>181</v>
      </c>
    </row>
    <row r="7539" spans="1:12" ht="48">
      <c r="A7539" s="13" t="s">
        <v>3149</v>
      </c>
      <c r="B7539" s="14">
        <v>45891</v>
      </c>
      <c r="C7539" s="13" t="s">
        <v>3150</v>
      </c>
      <c r="D7539" s="13" t="s">
        <v>59</v>
      </c>
      <c r="E7539" s="13" t="s">
        <v>18</v>
      </c>
      <c r="F7539" s="15">
        <v>0</v>
      </c>
      <c r="G7539" s="15">
        <v>0</v>
      </c>
      <c r="H7539" s="15">
        <v>0</v>
      </c>
      <c r="I7539" s="15">
        <v>217.5</v>
      </c>
      <c r="J7539" s="15">
        <v>-217.5</v>
      </c>
      <c r="K7539" s="16">
        <v>0</v>
      </c>
      <c r="L7539" s="13" t="s">
        <v>272</v>
      </c>
    </row>
    <row r="7540" spans="1:12">
      <c r="A7540" s="13" t="s">
        <v>3266</v>
      </c>
      <c r="B7540" s="14">
        <v>45891</v>
      </c>
      <c r="C7540" s="13" t="s">
        <v>540</v>
      </c>
      <c r="D7540" s="13" t="s">
        <v>59</v>
      </c>
      <c r="E7540" s="13" t="s">
        <v>18</v>
      </c>
      <c r="F7540" s="15">
        <v>0</v>
      </c>
      <c r="G7540" s="15">
        <v>4191.08</v>
      </c>
      <c r="H7540" s="15">
        <v>4191.08</v>
      </c>
      <c r="I7540" s="15">
        <v>0</v>
      </c>
      <c r="J7540" s="15">
        <v>4191.08</v>
      </c>
      <c r="K7540" s="16">
        <v>1</v>
      </c>
      <c r="L7540" s="13" t="s">
        <v>247</v>
      </c>
    </row>
    <row r="7541" spans="1:12" ht="36">
      <c r="A7541" s="13" t="s">
        <v>3252</v>
      </c>
      <c r="B7541" s="14">
        <v>45891</v>
      </c>
      <c r="C7541" s="13" t="s">
        <v>2108</v>
      </c>
      <c r="D7541" s="13" t="s">
        <v>59</v>
      </c>
      <c r="E7541" s="13" t="s">
        <v>18</v>
      </c>
      <c r="F7541" s="15">
        <v>0</v>
      </c>
      <c r="G7541" s="15">
        <v>0</v>
      </c>
      <c r="H7541" s="15">
        <v>0</v>
      </c>
      <c r="I7541" s="15">
        <v>425.08</v>
      </c>
      <c r="J7541" s="15">
        <v>-425.08</v>
      </c>
      <c r="K7541" s="16">
        <v>0</v>
      </c>
      <c r="L7541" s="13" t="s">
        <v>4201</v>
      </c>
    </row>
    <row r="7542" spans="1:12">
      <c r="A7542" s="13" t="s">
        <v>3004</v>
      </c>
      <c r="B7542" s="14">
        <v>45891</v>
      </c>
      <c r="C7542" s="13" t="s">
        <v>540</v>
      </c>
      <c r="D7542" s="13" t="s">
        <v>59</v>
      </c>
      <c r="E7542" s="13" t="s">
        <v>18</v>
      </c>
      <c r="F7542" s="15">
        <v>0</v>
      </c>
      <c r="G7542" s="15">
        <v>358.05</v>
      </c>
      <c r="H7542" s="15">
        <v>358.05</v>
      </c>
      <c r="I7542" s="15">
        <v>0</v>
      </c>
      <c r="J7542" s="15">
        <v>358.05</v>
      </c>
      <c r="K7542" s="16">
        <v>1</v>
      </c>
      <c r="L7542" s="13" t="s">
        <v>247</v>
      </c>
    </row>
    <row r="7543" spans="1:12">
      <c r="A7543" s="13" t="s">
        <v>4124</v>
      </c>
      <c r="B7543" s="14">
        <v>45891</v>
      </c>
      <c r="C7543" s="13" t="s">
        <v>540</v>
      </c>
      <c r="D7543" s="13" t="s">
        <v>59</v>
      </c>
      <c r="E7543" s="13" t="s">
        <v>18</v>
      </c>
      <c r="F7543" s="15">
        <v>0</v>
      </c>
      <c r="G7543" s="15">
        <v>2602.2199999999998</v>
      </c>
      <c r="H7543" s="15">
        <v>2602.2199999999998</v>
      </c>
      <c r="I7543" s="15">
        <v>0</v>
      </c>
      <c r="J7543" s="15">
        <v>2602.2199999999998</v>
      </c>
      <c r="K7543" s="16">
        <v>1</v>
      </c>
      <c r="L7543" s="13" t="s">
        <v>247</v>
      </c>
    </row>
    <row r="7544" spans="1:12" ht="24">
      <c r="A7544" s="13" t="s">
        <v>3599</v>
      </c>
      <c r="B7544" s="14">
        <v>45891</v>
      </c>
      <c r="C7544" s="13" t="s">
        <v>71</v>
      </c>
      <c r="D7544" s="13" t="s">
        <v>70</v>
      </c>
      <c r="E7544" s="13" t="s">
        <v>24</v>
      </c>
      <c r="F7544" s="15">
        <v>0</v>
      </c>
      <c r="G7544" s="15">
        <v>0</v>
      </c>
      <c r="H7544" s="15">
        <v>0</v>
      </c>
      <c r="I7544" s="15">
        <v>512.54999999999995</v>
      </c>
      <c r="J7544" s="15">
        <v>-512.54999999999995</v>
      </c>
      <c r="K7544" s="16">
        <v>0</v>
      </c>
      <c r="L7544" s="13" t="s">
        <v>243</v>
      </c>
    </row>
    <row r="7545" spans="1:12" ht="24">
      <c r="A7545" s="13" t="s">
        <v>3500</v>
      </c>
      <c r="B7545" s="14">
        <v>45891</v>
      </c>
      <c r="C7545" s="13" t="s">
        <v>3459</v>
      </c>
      <c r="D7545" s="13" t="s">
        <v>76</v>
      </c>
      <c r="E7545" s="13" t="s">
        <v>18</v>
      </c>
      <c r="F7545" s="15">
        <v>0</v>
      </c>
      <c r="G7545" s="15">
        <v>0</v>
      </c>
      <c r="H7545" s="15">
        <v>0</v>
      </c>
      <c r="I7545" s="15">
        <v>-160</v>
      </c>
      <c r="J7545" s="15">
        <v>160</v>
      </c>
      <c r="K7545" s="16">
        <v>0</v>
      </c>
      <c r="L7545" s="13" t="s">
        <v>238</v>
      </c>
    </row>
    <row r="7546" spans="1:12">
      <c r="A7546" s="13" t="s">
        <v>4886</v>
      </c>
      <c r="B7546" s="14">
        <v>45891</v>
      </c>
      <c r="C7546" s="13" t="s">
        <v>540</v>
      </c>
      <c r="D7546" s="13" t="s">
        <v>59</v>
      </c>
      <c r="E7546" s="13" t="s">
        <v>18</v>
      </c>
      <c r="F7546" s="15">
        <v>0</v>
      </c>
      <c r="G7546" s="15">
        <v>606.9</v>
      </c>
      <c r="H7546" s="15">
        <v>606.9</v>
      </c>
      <c r="I7546" s="15">
        <v>0</v>
      </c>
      <c r="J7546" s="15">
        <v>606.9</v>
      </c>
      <c r="K7546" s="16">
        <v>1</v>
      </c>
      <c r="L7546" s="13" t="s">
        <v>247</v>
      </c>
    </row>
    <row r="7547" spans="1:12" ht="24">
      <c r="A7547" s="13" t="s">
        <v>7084</v>
      </c>
      <c r="B7547" s="14">
        <v>45891</v>
      </c>
      <c r="C7547" s="13" t="s">
        <v>271</v>
      </c>
      <c r="D7547" s="13" t="s">
        <v>120</v>
      </c>
      <c r="E7547" s="13" t="s">
        <v>24</v>
      </c>
      <c r="F7547" s="15">
        <v>0</v>
      </c>
      <c r="G7547" s="15">
        <v>0</v>
      </c>
      <c r="H7547" s="15">
        <v>0</v>
      </c>
      <c r="I7547" s="15">
        <v>11.24</v>
      </c>
      <c r="J7547" s="15">
        <v>-11.24</v>
      </c>
      <c r="K7547" s="16">
        <v>0</v>
      </c>
      <c r="L7547" s="13" t="s">
        <v>120</v>
      </c>
    </row>
    <row r="7548" spans="1:12">
      <c r="A7548" s="13" t="s">
        <v>5280</v>
      </c>
      <c r="B7548" s="14">
        <v>45891</v>
      </c>
      <c r="C7548" s="13" t="s">
        <v>5281</v>
      </c>
      <c r="D7548" s="13" t="s">
        <v>76</v>
      </c>
      <c r="E7548" s="13" t="s">
        <v>18</v>
      </c>
      <c r="F7548" s="15">
        <v>0</v>
      </c>
      <c r="G7548" s="15">
        <v>0</v>
      </c>
      <c r="H7548" s="15">
        <v>0</v>
      </c>
      <c r="I7548" s="15">
        <v>-0.01</v>
      </c>
      <c r="J7548" s="15">
        <v>0.01</v>
      </c>
      <c r="K7548" s="16">
        <v>0</v>
      </c>
      <c r="L7548" s="13" t="s">
        <v>1902</v>
      </c>
    </row>
    <row r="7549" spans="1:12">
      <c r="A7549" s="13" t="s">
        <v>7120</v>
      </c>
      <c r="B7549" s="14">
        <v>45891</v>
      </c>
      <c r="C7549" s="13" t="s">
        <v>60</v>
      </c>
      <c r="D7549" s="13" t="s">
        <v>59</v>
      </c>
      <c r="E7549" s="13" t="s">
        <v>18</v>
      </c>
      <c r="F7549" s="15">
        <v>250264.21</v>
      </c>
      <c r="G7549" s="15">
        <v>0</v>
      </c>
      <c r="H7549" s="15">
        <v>250264.21</v>
      </c>
      <c r="I7549" s="15">
        <v>197520.32</v>
      </c>
      <c r="J7549" s="15">
        <v>52743.89</v>
      </c>
      <c r="K7549" s="16">
        <v>0.21075283</v>
      </c>
      <c r="L7549" s="13" t="s">
        <v>181</v>
      </c>
    </row>
    <row r="7550" spans="1:12">
      <c r="A7550" s="13" t="s">
        <v>7121</v>
      </c>
      <c r="B7550" s="14">
        <v>45891</v>
      </c>
      <c r="C7550" s="13" t="s">
        <v>60</v>
      </c>
      <c r="D7550" s="13" t="s">
        <v>59</v>
      </c>
      <c r="E7550" s="13" t="s">
        <v>18</v>
      </c>
      <c r="F7550" s="15">
        <v>352642.14</v>
      </c>
      <c r="G7550" s="15">
        <v>0</v>
      </c>
      <c r="H7550" s="15">
        <v>352642.14</v>
      </c>
      <c r="I7550" s="15">
        <v>294768.17</v>
      </c>
      <c r="J7550" s="15">
        <v>57873.97</v>
      </c>
      <c r="K7550" s="16">
        <v>0.16411529999999999</v>
      </c>
      <c r="L7550" s="13" t="s">
        <v>181</v>
      </c>
    </row>
    <row r="7551" spans="1:12" ht="24">
      <c r="A7551" s="13" t="s">
        <v>6826</v>
      </c>
      <c r="B7551" s="14">
        <v>45891</v>
      </c>
      <c r="C7551" s="13" t="s">
        <v>4831</v>
      </c>
      <c r="D7551" s="13" t="s">
        <v>59</v>
      </c>
      <c r="E7551" s="13" t="s">
        <v>18</v>
      </c>
      <c r="F7551" s="15">
        <v>0</v>
      </c>
      <c r="G7551" s="15">
        <v>-2139.96</v>
      </c>
      <c r="H7551" s="15">
        <v>-2139.96</v>
      </c>
      <c r="I7551" s="15">
        <v>-5991.89</v>
      </c>
      <c r="J7551" s="15">
        <v>3851.93</v>
      </c>
      <c r="K7551" s="16">
        <v>-1.8000009299999999</v>
      </c>
      <c r="L7551" s="13" t="s">
        <v>4201</v>
      </c>
    </row>
    <row r="7552" spans="1:12" ht="24">
      <c r="A7552" s="13" t="s">
        <v>7122</v>
      </c>
      <c r="B7552" s="14">
        <v>45891</v>
      </c>
      <c r="C7552" s="13" t="s">
        <v>136</v>
      </c>
      <c r="D7552" s="13" t="s">
        <v>45</v>
      </c>
      <c r="E7552" s="13" t="s">
        <v>24</v>
      </c>
      <c r="F7552" s="15">
        <v>660</v>
      </c>
      <c r="G7552" s="15">
        <v>0</v>
      </c>
      <c r="H7552" s="15">
        <v>660</v>
      </c>
      <c r="I7552" s="15">
        <v>400</v>
      </c>
      <c r="J7552" s="15">
        <v>260</v>
      </c>
      <c r="K7552" s="16">
        <v>0.39393939</v>
      </c>
      <c r="L7552" s="13" t="s">
        <v>241</v>
      </c>
    </row>
    <row r="7553" spans="1:12" ht="24">
      <c r="A7553" s="13" t="s">
        <v>7072</v>
      </c>
      <c r="B7553" s="14">
        <v>45891</v>
      </c>
      <c r="C7553" s="13" t="s">
        <v>267</v>
      </c>
      <c r="D7553" s="13" t="s">
        <v>81</v>
      </c>
      <c r="E7553" s="13" t="s">
        <v>24</v>
      </c>
      <c r="F7553" s="15">
        <v>298</v>
      </c>
      <c r="G7553" s="15">
        <v>-298</v>
      </c>
      <c r="H7553" s="15">
        <v>0</v>
      </c>
      <c r="I7553" s="15">
        <v>-25.84</v>
      </c>
      <c r="J7553" s="15">
        <v>25.84</v>
      </c>
      <c r="K7553" s="16">
        <v>0</v>
      </c>
      <c r="L7553" s="13" t="s">
        <v>247</v>
      </c>
    </row>
    <row r="7554" spans="1:12" ht="36">
      <c r="A7554" s="13" t="s">
        <v>7123</v>
      </c>
      <c r="B7554" s="14">
        <v>45891</v>
      </c>
      <c r="C7554" s="13" t="s">
        <v>3887</v>
      </c>
      <c r="D7554" s="13" t="s">
        <v>20</v>
      </c>
      <c r="E7554" s="13" t="s">
        <v>24</v>
      </c>
      <c r="F7554" s="15">
        <v>2365.25</v>
      </c>
      <c r="G7554" s="15">
        <v>0</v>
      </c>
      <c r="H7554" s="15">
        <v>2365.25</v>
      </c>
      <c r="I7554" s="15">
        <v>1797.16</v>
      </c>
      <c r="J7554" s="15">
        <v>568.09</v>
      </c>
      <c r="K7554" s="16">
        <v>0.2401818</v>
      </c>
      <c r="L7554" s="13" t="s">
        <v>20</v>
      </c>
    </row>
    <row r="7555" spans="1:12" ht="36">
      <c r="A7555" s="13" t="s">
        <v>2565</v>
      </c>
      <c r="B7555" s="14">
        <v>45891</v>
      </c>
      <c r="C7555" s="13" t="s">
        <v>202</v>
      </c>
      <c r="D7555" s="13" t="s">
        <v>59</v>
      </c>
      <c r="E7555" s="13" t="s">
        <v>18</v>
      </c>
      <c r="F7555" s="15">
        <v>0</v>
      </c>
      <c r="G7555" s="15">
        <v>0</v>
      </c>
      <c r="H7555" s="15">
        <v>0</v>
      </c>
      <c r="I7555" s="15">
        <v>7.11</v>
      </c>
      <c r="J7555" s="15">
        <v>-7.11</v>
      </c>
      <c r="K7555" s="16">
        <v>0</v>
      </c>
      <c r="L7555" s="13" t="s">
        <v>181</v>
      </c>
    </row>
    <row r="7556" spans="1:12" ht="36">
      <c r="A7556" s="13" t="s">
        <v>1162</v>
      </c>
      <c r="B7556" s="14">
        <v>45891</v>
      </c>
      <c r="C7556" s="13" t="s">
        <v>1163</v>
      </c>
      <c r="D7556" s="13" t="s">
        <v>70</v>
      </c>
      <c r="E7556" s="13" t="s">
        <v>24</v>
      </c>
      <c r="F7556" s="15">
        <v>0</v>
      </c>
      <c r="G7556" s="15">
        <v>0</v>
      </c>
      <c r="H7556" s="15">
        <v>0</v>
      </c>
      <c r="I7556" s="15">
        <v>489.42</v>
      </c>
      <c r="J7556" s="15">
        <v>-489.42</v>
      </c>
      <c r="K7556" s="16">
        <v>0</v>
      </c>
      <c r="L7556" s="13" t="s">
        <v>243</v>
      </c>
    </row>
    <row r="7557" spans="1:12" ht="24">
      <c r="A7557" s="13" t="s">
        <v>482</v>
      </c>
      <c r="B7557" s="14">
        <v>45891</v>
      </c>
      <c r="C7557" s="13" t="s">
        <v>273</v>
      </c>
      <c r="D7557" s="13" t="s">
        <v>76</v>
      </c>
      <c r="E7557" s="13" t="s">
        <v>18</v>
      </c>
      <c r="F7557" s="15">
        <v>0</v>
      </c>
      <c r="G7557" s="15">
        <v>0</v>
      </c>
      <c r="H7557" s="15">
        <v>0</v>
      </c>
      <c r="I7557" s="15">
        <v>18.89</v>
      </c>
      <c r="J7557" s="15">
        <v>-18.89</v>
      </c>
      <c r="K7557" s="16">
        <v>0</v>
      </c>
      <c r="L7557" s="13" t="s">
        <v>4201</v>
      </c>
    </row>
    <row r="7558" spans="1:12" ht="24">
      <c r="A7558" s="13" t="s">
        <v>3232</v>
      </c>
      <c r="B7558" s="14">
        <v>45891</v>
      </c>
      <c r="C7558" s="13" t="s">
        <v>71</v>
      </c>
      <c r="D7558" s="13" t="s">
        <v>70</v>
      </c>
      <c r="E7558" s="13" t="s">
        <v>24</v>
      </c>
      <c r="F7558" s="15">
        <v>0</v>
      </c>
      <c r="G7558" s="15">
        <v>0</v>
      </c>
      <c r="H7558" s="15">
        <v>0</v>
      </c>
      <c r="I7558" s="15">
        <v>-586.25</v>
      </c>
      <c r="J7558" s="15">
        <v>586.25</v>
      </c>
      <c r="K7558" s="16">
        <v>0</v>
      </c>
      <c r="L7558" s="13" t="s">
        <v>243</v>
      </c>
    </row>
    <row r="7559" spans="1:12" ht="36">
      <c r="A7559" s="13" t="s">
        <v>2011</v>
      </c>
      <c r="B7559" s="14">
        <v>45891</v>
      </c>
      <c r="C7559" s="13" t="s">
        <v>135</v>
      </c>
      <c r="D7559" s="13" t="s">
        <v>106</v>
      </c>
      <c r="E7559" s="13" t="s">
        <v>33</v>
      </c>
      <c r="F7559" s="15">
        <v>0</v>
      </c>
      <c r="G7559" s="15">
        <v>0</v>
      </c>
      <c r="H7559" s="15">
        <v>0</v>
      </c>
      <c r="I7559" s="15">
        <v>-487.5</v>
      </c>
      <c r="J7559" s="15">
        <v>487.5</v>
      </c>
      <c r="K7559" s="16">
        <v>0</v>
      </c>
      <c r="L7559" s="13" t="s">
        <v>77</v>
      </c>
    </row>
    <row r="7560" spans="1:12" ht="36">
      <c r="A7560" s="13" t="s">
        <v>1739</v>
      </c>
      <c r="B7560" s="14">
        <v>45891</v>
      </c>
      <c r="C7560" s="13" t="s">
        <v>135</v>
      </c>
      <c r="D7560" s="13" t="s">
        <v>106</v>
      </c>
      <c r="E7560" s="13" t="s">
        <v>33</v>
      </c>
      <c r="F7560" s="15">
        <v>0</v>
      </c>
      <c r="G7560" s="15">
        <v>0</v>
      </c>
      <c r="H7560" s="15">
        <v>0</v>
      </c>
      <c r="I7560" s="15">
        <v>-450</v>
      </c>
      <c r="J7560" s="15">
        <v>450</v>
      </c>
      <c r="K7560" s="16">
        <v>0</v>
      </c>
      <c r="L7560" s="13" t="s">
        <v>77</v>
      </c>
    </row>
    <row r="7561" spans="1:12">
      <c r="A7561" s="13" t="s">
        <v>2416</v>
      </c>
      <c r="B7561" s="14">
        <v>45891</v>
      </c>
      <c r="C7561" s="13" t="s">
        <v>224</v>
      </c>
      <c r="D7561" s="13" t="s">
        <v>76</v>
      </c>
      <c r="E7561" s="13" t="s">
        <v>18</v>
      </c>
      <c r="F7561" s="15">
        <v>1731.11</v>
      </c>
      <c r="G7561" s="15">
        <v>0</v>
      </c>
      <c r="H7561" s="15">
        <v>1731.11</v>
      </c>
      <c r="I7561" s="15">
        <v>1298.33</v>
      </c>
      <c r="J7561" s="15">
        <v>432.78</v>
      </c>
      <c r="K7561" s="16">
        <v>0.25000144000000002</v>
      </c>
      <c r="L7561" s="13" t="s">
        <v>237</v>
      </c>
    </row>
    <row r="7562" spans="1:12" ht="36">
      <c r="A7562" s="13" t="s">
        <v>2107</v>
      </c>
      <c r="B7562" s="14">
        <v>45891</v>
      </c>
      <c r="C7562" s="13" t="s">
        <v>2108</v>
      </c>
      <c r="D7562" s="13" t="s">
        <v>59</v>
      </c>
      <c r="E7562" s="13" t="s">
        <v>18</v>
      </c>
      <c r="F7562" s="15">
        <v>0</v>
      </c>
      <c r="G7562" s="15">
        <v>0</v>
      </c>
      <c r="H7562" s="15">
        <v>0</v>
      </c>
      <c r="I7562" s="15">
        <v>256</v>
      </c>
      <c r="J7562" s="15">
        <v>-256</v>
      </c>
      <c r="K7562" s="16">
        <v>0</v>
      </c>
      <c r="L7562" s="13" t="s">
        <v>4201</v>
      </c>
    </row>
    <row r="7563" spans="1:12" ht="36">
      <c r="A7563" s="13" t="s">
        <v>2019</v>
      </c>
      <c r="B7563" s="14">
        <v>45891</v>
      </c>
      <c r="C7563" s="13" t="s">
        <v>2020</v>
      </c>
      <c r="D7563" s="13" t="s">
        <v>70</v>
      </c>
      <c r="E7563" s="13" t="s">
        <v>24</v>
      </c>
      <c r="F7563" s="15">
        <v>0</v>
      </c>
      <c r="G7563" s="15">
        <v>0</v>
      </c>
      <c r="H7563" s="15">
        <v>0</v>
      </c>
      <c r="I7563" s="15">
        <v>360</v>
      </c>
      <c r="J7563" s="15">
        <v>-360</v>
      </c>
      <c r="K7563" s="16">
        <v>0</v>
      </c>
      <c r="L7563" s="13" t="s">
        <v>239</v>
      </c>
    </row>
    <row r="7564" spans="1:12" ht="24">
      <c r="A7564" s="13" t="s">
        <v>5545</v>
      </c>
      <c r="B7564" s="14">
        <v>45891</v>
      </c>
      <c r="C7564" s="13" t="s">
        <v>76</v>
      </c>
      <c r="D7564" s="13" t="s">
        <v>68</v>
      </c>
      <c r="E7564" s="13" t="s">
        <v>18</v>
      </c>
      <c r="F7564" s="15">
        <v>0</v>
      </c>
      <c r="G7564" s="15">
        <v>750</v>
      </c>
      <c r="H7564" s="15">
        <v>750</v>
      </c>
      <c r="I7564" s="15">
        <v>750</v>
      </c>
      <c r="J7564" s="15">
        <v>0</v>
      </c>
      <c r="K7564" s="16">
        <v>0</v>
      </c>
      <c r="L7564" s="13" t="s">
        <v>76</v>
      </c>
    </row>
    <row r="7565" spans="1:12">
      <c r="A7565" s="13" t="s">
        <v>5575</v>
      </c>
      <c r="B7565" s="14">
        <v>45891</v>
      </c>
      <c r="C7565" s="13" t="s">
        <v>21</v>
      </c>
      <c r="D7565" s="13" t="s">
        <v>20</v>
      </c>
      <c r="E7565" s="13" t="s">
        <v>24</v>
      </c>
      <c r="F7565" s="15">
        <v>0</v>
      </c>
      <c r="G7565" s="15">
        <v>0</v>
      </c>
      <c r="H7565" s="15">
        <v>0</v>
      </c>
      <c r="I7565" s="15">
        <v>1076.31</v>
      </c>
      <c r="J7565" s="15">
        <v>-1076.31</v>
      </c>
      <c r="K7565" s="16">
        <v>0</v>
      </c>
      <c r="L7565" s="13" t="s">
        <v>20</v>
      </c>
    </row>
    <row r="7566" spans="1:12" ht="36">
      <c r="A7566" s="13" t="s">
        <v>7124</v>
      </c>
      <c r="B7566" s="14">
        <v>45891</v>
      </c>
      <c r="C7566" s="13" t="s">
        <v>201</v>
      </c>
      <c r="D7566" s="13" t="s">
        <v>4202</v>
      </c>
      <c r="E7566" s="13" t="s">
        <v>18</v>
      </c>
      <c r="F7566" s="15">
        <v>3414.6</v>
      </c>
      <c r="G7566" s="15">
        <v>0</v>
      </c>
      <c r="H7566" s="15">
        <v>3414.6</v>
      </c>
      <c r="I7566" s="15">
        <v>2390.2199999999998</v>
      </c>
      <c r="J7566" s="15">
        <v>1024.3800000000001</v>
      </c>
      <c r="K7566" s="16">
        <v>0.3</v>
      </c>
      <c r="L7566" s="13" t="s">
        <v>4201</v>
      </c>
    </row>
    <row r="7567" spans="1:12">
      <c r="A7567" s="13" t="s">
        <v>6854</v>
      </c>
      <c r="B7567" s="14">
        <v>45891</v>
      </c>
      <c r="C7567" s="13" t="s">
        <v>653</v>
      </c>
      <c r="D7567" s="13" t="s">
        <v>106</v>
      </c>
      <c r="E7567" s="13" t="s">
        <v>33</v>
      </c>
      <c r="F7567" s="15">
        <v>0</v>
      </c>
      <c r="G7567" s="15">
        <v>0</v>
      </c>
      <c r="H7567" s="15">
        <v>0</v>
      </c>
      <c r="I7567" s="15">
        <v>-471.08</v>
      </c>
      <c r="J7567" s="15">
        <v>471.08</v>
      </c>
      <c r="K7567" s="16">
        <v>0</v>
      </c>
      <c r="L7567" s="13" t="s">
        <v>142</v>
      </c>
    </row>
    <row r="7568" spans="1:12" ht="24">
      <c r="A7568" s="13" t="s">
        <v>7045</v>
      </c>
      <c r="B7568" s="14">
        <v>45891</v>
      </c>
      <c r="C7568" s="13" t="s">
        <v>146</v>
      </c>
      <c r="D7568" s="13" t="s">
        <v>76</v>
      </c>
      <c r="E7568" s="13" t="s">
        <v>18</v>
      </c>
      <c r="F7568" s="15">
        <v>0</v>
      </c>
      <c r="G7568" s="15">
        <v>0</v>
      </c>
      <c r="H7568" s="15">
        <v>0</v>
      </c>
      <c r="I7568" s="15">
        <v>341.98</v>
      </c>
      <c r="J7568" s="15">
        <v>-341.98</v>
      </c>
      <c r="K7568" s="16">
        <v>0</v>
      </c>
      <c r="L7568" s="13" t="s">
        <v>127</v>
      </c>
    </row>
    <row r="7569" spans="1:12" ht="36">
      <c r="A7569" s="13" t="s">
        <v>7125</v>
      </c>
      <c r="B7569" s="14">
        <v>45891</v>
      </c>
      <c r="C7569" s="13" t="s">
        <v>3887</v>
      </c>
      <c r="D7569" s="13" t="s">
        <v>20</v>
      </c>
      <c r="E7569" s="13" t="s">
        <v>24</v>
      </c>
      <c r="F7569" s="15">
        <v>1651</v>
      </c>
      <c r="G7569" s="15">
        <v>0</v>
      </c>
      <c r="H7569" s="15">
        <v>1651</v>
      </c>
      <c r="I7569" s="15">
        <v>1266.4000000000001</v>
      </c>
      <c r="J7569" s="15">
        <v>384.6</v>
      </c>
      <c r="K7569" s="16">
        <v>0.23294972999999999</v>
      </c>
      <c r="L7569" s="13" t="s">
        <v>20</v>
      </c>
    </row>
    <row r="7570" spans="1:12" ht="36">
      <c r="A7570" s="13" t="s">
        <v>7126</v>
      </c>
      <c r="B7570" s="14">
        <v>45891</v>
      </c>
      <c r="C7570" s="13" t="s">
        <v>89</v>
      </c>
      <c r="D7570" s="13" t="s">
        <v>39</v>
      </c>
      <c r="E7570" s="13" t="s">
        <v>33</v>
      </c>
      <c r="F7570" s="15">
        <v>917.87</v>
      </c>
      <c r="G7570" s="15">
        <v>0</v>
      </c>
      <c r="H7570" s="15">
        <v>917.87</v>
      </c>
      <c r="I7570" s="15">
        <v>792.11</v>
      </c>
      <c r="J7570" s="15">
        <v>125.76</v>
      </c>
      <c r="K7570" s="16">
        <v>0.13701287000000001</v>
      </c>
      <c r="L7570" s="13" t="s">
        <v>117</v>
      </c>
    </row>
    <row r="7571" spans="1:12" ht="24">
      <c r="A7571" s="13" t="s">
        <v>6860</v>
      </c>
      <c r="B7571" s="14">
        <v>45892</v>
      </c>
      <c r="C7571" s="13" t="s">
        <v>6853</v>
      </c>
      <c r="D7571" s="13" t="s">
        <v>371</v>
      </c>
      <c r="E7571" s="13" t="s">
        <v>24</v>
      </c>
      <c r="F7571" s="15">
        <v>22189.599999999999</v>
      </c>
      <c r="G7571" s="15">
        <v>0</v>
      </c>
      <c r="H7571" s="15">
        <v>22189.599999999999</v>
      </c>
      <c r="I7571" s="15">
        <v>16152.44</v>
      </c>
      <c r="J7571" s="15">
        <v>6037.16</v>
      </c>
      <c r="K7571" s="16">
        <v>0.27207160000000002</v>
      </c>
      <c r="L7571" s="13" t="s">
        <v>2173</v>
      </c>
    </row>
    <row r="7572" spans="1:12" ht="24">
      <c r="A7572" s="13" t="s">
        <v>7072</v>
      </c>
      <c r="B7572" s="14">
        <v>45893</v>
      </c>
      <c r="C7572" s="13" t="s">
        <v>267</v>
      </c>
      <c r="D7572" s="13" t="s">
        <v>81</v>
      </c>
      <c r="E7572" s="13" t="s">
        <v>24</v>
      </c>
      <c r="F7572" s="15">
        <v>0</v>
      </c>
      <c r="G7572" s="15">
        <v>342.31</v>
      </c>
      <c r="H7572" s="15">
        <v>342.31</v>
      </c>
      <c r="I7572" s="15">
        <v>256.73</v>
      </c>
      <c r="J7572" s="15">
        <v>85.58</v>
      </c>
      <c r="K7572" s="16">
        <v>0.25000729999999999</v>
      </c>
      <c r="L7572" s="13" t="s">
        <v>247</v>
      </c>
    </row>
    <row r="7573" spans="1:12" ht="24">
      <c r="A7573" s="13" t="s">
        <v>4048</v>
      </c>
      <c r="B7573" s="14">
        <v>45894</v>
      </c>
      <c r="C7573" s="13" t="s">
        <v>273</v>
      </c>
      <c r="D7573" s="13" t="s">
        <v>76</v>
      </c>
      <c r="E7573" s="13" t="s">
        <v>18</v>
      </c>
      <c r="F7573" s="15">
        <v>0</v>
      </c>
      <c r="G7573" s="15">
        <v>0</v>
      </c>
      <c r="H7573" s="15">
        <v>0</v>
      </c>
      <c r="I7573" s="15">
        <v>33</v>
      </c>
      <c r="J7573" s="15">
        <v>-33</v>
      </c>
      <c r="K7573" s="16">
        <v>0</v>
      </c>
      <c r="L7573" s="13" t="s">
        <v>272</v>
      </c>
    </row>
    <row r="7574" spans="1:12" ht="24">
      <c r="A7574" s="13" t="s">
        <v>7080</v>
      </c>
      <c r="B7574" s="14">
        <v>45894</v>
      </c>
      <c r="C7574" s="13" t="s">
        <v>273</v>
      </c>
      <c r="D7574" s="13" t="s">
        <v>76</v>
      </c>
      <c r="E7574" s="13" t="s">
        <v>18</v>
      </c>
      <c r="F7574" s="15">
        <v>0</v>
      </c>
      <c r="G7574" s="15">
        <v>0</v>
      </c>
      <c r="H7574" s="15">
        <v>0</v>
      </c>
      <c r="I7574" s="15">
        <v>70.63</v>
      </c>
      <c r="J7574" s="15">
        <v>-70.63</v>
      </c>
      <c r="K7574" s="16">
        <v>0</v>
      </c>
      <c r="L7574" s="13" t="s">
        <v>4201</v>
      </c>
    </row>
    <row r="7575" spans="1:12">
      <c r="A7575" s="13" t="s">
        <v>3594</v>
      </c>
      <c r="B7575" s="14">
        <v>45894</v>
      </c>
      <c r="C7575" s="13" t="s">
        <v>1529</v>
      </c>
      <c r="D7575" s="13" t="s">
        <v>76</v>
      </c>
      <c r="E7575" s="13" t="s">
        <v>18</v>
      </c>
      <c r="F7575" s="15">
        <v>0</v>
      </c>
      <c r="G7575" s="15">
        <v>0</v>
      </c>
      <c r="H7575" s="15">
        <v>0</v>
      </c>
      <c r="I7575" s="15">
        <v>1180</v>
      </c>
      <c r="J7575" s="15">
        <v>-1180</v>
      </c>
      <c r="K7575" s="16">
        <v>0</v>
      </c>
      <c r="L7575" s="13" t="s">
        <v>238</v>
      </c>
    </row>
    <row r="7576" spans="1:12">
      <c r="A7576" s="13" t="s">
        <v>7127</v>
      </c>
      <c r="B7576" s="14">
        <v>45894</v>
      </c>
      <c r="C7576" s="13" t="s">
        <v>21</v>
      </c>
      <c r="D7576" s="13" t="s">
        <v>20</v>
      </c>
      <c r="E7576" s="13" t="s">
        <v>24</v>
      </c>
      <c r="F7576" s="15">
        <v>200</v>
      </c>
      <c r="G7576" s="15">
        <v>0</v>
      </c>
      <c r="H7576" s="15">
        <v>200</v>
      </c>
      <c r="I7576" s="15">
        <v>150</v>
      </c>
      <c r="J7576" s="15">
        <v>50</v>
      </c>
      <c r="K7576" s="16">
        <v>0.25</v>
      </c>
      <c r="L7576" s="13" t="s">
        <v>245</v>
      </c>
    </row>
    <row r="7577" spans="1:12" ht="36">
      <c r="A7577" s="13" t="s">
        <v>6488</v>
      </c>
      <c r="B7577" s="14">
        <v>45894</v>
      </c>
      <c r="C7577" s="13" t="s">
        <v>201</v>
      </c>
      <c r="D7577" s="13" t="s">
        <v>4202</v>
      </c>
      <c r="E7577" s="13" t="s">
        <v>18</v>
      </c>
      <c r="F7577" s="15">
        <v>0</v>
      </c>
      <c r="G7577" s="15">
        <v>0</v>
      </c>
      <c r="H7577" s="15">
        <v>0</v>
      </c>
      <c r="I7577" s="15">
        <v>20</v>
      </c>
      <c r="J7577" s="15">
        <v>-20</v>
      </c>
      <c r="K7577" s="16">
        <v>0</v>
      </c>
      <c r="L7577" s="13" t="s">
        <v>272</v>
      </c>
    </row>
    <row r="7578" spans="1:12" ht="24">
      <c r="A7578" s="13" t="s">
        <v>513</v>
      </c>
      <c r="B7578" s="14">
        <v>45894</v>
      </c>
      <c r="C7578" s="13" t="s">
        <v>279</v>
      </c>
      <c r="D7578" s="13" t="s">
        <v>15</v>
      </c>
      <c r="E7578" s="13" t="s">
        <v>18</v>
      </c>
      <c r="F7578" s="15">
        <v>0</v>
      </c>
      <c r="G7578" s="15">
        <v>0</v>
      </c>
      <c r="H7578" s="15">
        <v>0</v>
      </c>
      <c r="I7578" s="15">
        <v>1217.67</v>
      </c>
      <c r="J7578" s="15">
        <v>-1217.67</v>
      </c>
      <c r="K7578" s="16">
        <v>0</v>
      </c>
      <c r="L7578" s="13" t="s">
        <v>514</v>
      </c>
    </row>
    <row r="7579" spans="1:12" ht="24">
      <c r="A7579" s="13" t="s">
        <v>1129</v>
      </c>
      <c r="B7579" s="14">
        <v>45894</v>
      </c>
      <c r="C7579" s="13" t="s">
        <v>100</v>
      </c>
      <c r="D7579" s="13" t="s">
        <v>15</v>
      </c>
      <c r="E7579" s="13" t="s">
        <v>18</v>
      </c>
      <c r="F7579" s="15">
        <v>0</v>
      </c>
      <c r="G7579" s="15">
        <v>0</v>
      </c>
      <c r="H7579" s="15">
        <v>0</v>
      </c>
      <c r="I7579" s="15">
        <v>294.13</v>
      </c>
      <c r="J7579" s="15">
        <v>-294.13</v>
      </c>
      <c r="K7579" s="16">
        <v>0</v>
      </c>
      <c r="L7579" s="13" t="s">
        <v>234</v>
      </c>
    </row>
    <row r="7580" spans="1:12">
      <c r="A7580" s="13" t="s">
        <v>2416</v>
      </c>
      <c r="B7580" s="14">
        <v>45894</v>
      </c>
      <c r="C7580" s="13" t="s">
        <v>224</v>
      </c>
      <c r="D7580" s="13" t="s">
        <v>76</v>
      </c>
      <c r="E7580" s="13" t="s">
        <v>18</v>
      </c>
      <c r="F7580" s="15">
        <v>0</v>
      </c>
      <c r="G7580" s="15">
        <v>0</v>
      </c>
      <c r="H7580" s="15">
        <v>0</v>
      </c>
      <c r="I7580" s="15">
        <v>389.83</v>
      </c>
      <c r="J7580" s="15">
        <v>-389.83</v>
      </c>
      <c r="K7580" s="16">
        <v>0</v>
      </c>
      <c r="L7580" s="13" t="s">
        <v>237</v>
      </c>
    </row>
    <row r="7581" spans="1:12">
      <c r="A7581" s="13" t="s">
        <v>3077</v>
      </c>
      <c r="B7581" s="14">
        <v>45894</v>
      </c>
      <c r="C7581" s="13" t="s">
        <v>224</v>
      </c>
      <c r="D7581" s="13" t="s">
        <v>76</v>
      </c>
      <c r="E7581" s="13" t="s">
        <v>18</v>
      </c>
      <c r="F7581" s="15">
        <v>0</v>
      </c>
      <c r="G7581" s="15">
        <v>0</v>
      </c>
      <c r="H7581" s="15">
        <v>0</v>
      </c>
      <c r="I7581" s="15">
        <v>389.83</v>
      </c>
      <c r="J7581" s="15">
        <v>-389.83</v>
      </c>
      <c r="K7581" s="16">
        <v>0</v>
      </c>
      <c r="L7581" s="13" t="s">
        <v>237</v>
      </c>
    </row>
    <row r="7582" spans="1:12" ht="36">
      <c r="A7582" s="13" t="s">
        <v>2487</v>
      </c>
      <c r="B7582" s="14">
        <v>45894</v>
      </c>
      <c r="C7582" s="13" t="s">
        <v>473</v>
      </c>
      <c r="D7582" s="13" t="s">
        <v>45</v>
      </c>
      <c r="E7582" s="13" t="s">
        <v>33</v>
      </c>
      <c r="F7582" s="15">
        <v>0</v>
      </c>
      <c r="G7582" s="15">
        <v>0</v>
      </c>
      <c r="H7582" s="15">
        <v>0</v>
      </c>
      <c r="I7582" s="15">
        <v>1371.21</v>
      </c>
      <c r="J7582" s="15">
        <v>-1371.21</v>
      </c>
      <c r="K7582" s="16">
        <v>0</v>
      </c>
      <c r="L7582" s="13" t="s">
        <v>77</v>
      </c>
    </row>
    <row r="7583" spans="1:12" ht="36">
      <c r="A7583" s="13" t="s">
        <v>7128</v>
      </c>
      <c r="B7583" s="14">
        <v>45894</v>
      </c>
      <c r="C7583" s="13" t="s">
        <v>7129</v>
      </c>
      <c r="D7583" s="13" t="s">
        <v>117</v>
      </c>
      <c r="E7583" s="13" t="s">
        <v>33</v>
      </c>
      <c r="F7583" s="15">
        <v>63974.83</v>
      </c>
      <c r="G7583" s="15">
        <v>0</v>
      </c>
      <c r="H7583" s="15">
        <v>63974.83</v>
      </c>
      <c r="I7583" s="15">
        <v>53420.72</v>
      </c>
      <c r="J7583" s="15">
        <v>10554.11</v>
      </c>
      <c r="K7583" s="16">
        <v>0.16497285</v>
      </c>
      <c r="L7583" s="13" t="s">
        <v>117</v>
      </c>
    </row>
    <row r="7584" spans="1:12" ht="24">
      <c r="A7584" s="13" t="s">
        <v>7130</v>
      </c>
      <c r="B7584" s="14">
        <v>45894</v>
      </c>
      <c r="C7584" s="13" t="s">
        <v>119</v>
      </c>
      <c r="D7584" s="13" t="s">
        <v>244</v>
      </c>
      <c r="E7584" s="13" t="s">
        <v>24</v>
      </c>
      <c r="F7584" s="15">
        <v>6502.65</v>
      </c>
      <c r="G7584" s="15">
        <v>0</v>
      </c>
      <c r="H7584" s="15">
        <v>6502.65</v>
      </c>
      <c r="I7584" s="15">
        <v>4611.8599999999997</v>
      </c>
      <c r="J7584" s="15">
        <v>1890.79</v>
      </c>
      <c r="K7584" s="16">
        <v>0.29077222000000003</v>
      </c>
      <c r="L7584" s="13" t="s">
        <v>2753</v>
      </c>
    </row>
    <row r="7585" spans="1:12">
      <c r="A7585" s="13" t="s">
        <v>5325</v>
      </c>
      <c r="B7585" s="14">
        <v>45894</v>
      </c>
      <c r="C7585" s="13" t="s">
        <v>21</v>
      </c>
      <c r="D7585" s="13" t="s">
        <v>20</v>
      </c>
      <c r="E7585" s="13" t="s">
        <v>24</v>
      </c>
      <c r="F7585" s="15">
        <v>0</v>
      </c>
      <c r="G7585" s="15">
        <v>0</v>
      </c>
      <c r="H7585" s="15">
        <v>0</v>
      </c>
      <c r="I7585" s="15">
        <v>44</v>
      </c>
      <c r="J7585" s="15">
        <v>-44</v>
      </c>
      <c r="K7585" s="16">
        <v>0</v>
      </c>
      <c r="L7585" s="13" t="s">
        <v>20</v>
      </c>
    </row>
    <row r="7586" spans="1:12">
      <c r="A7586" s="13" t="s">
        <v>5157</v>
      </c>
      <c r="B7586" s="14">
        <v>45894</v>
      </c>
      <c r="C7586" s="13" t="s">
        <v>21</v>
      </c>
      <c r="D7586" s="13" t="s">
        <v>20</v>
      </c>
      <c r="E7586" s="13" t="s">
        <v>24</v>
      </c>
      <c r="F7586" s="15">
        <v>0</v>
      </c>
      <c r="G7586" s="15">
        <v>0</v>
      </c>
      <c r="H7586" s="15">
        <v>0</v>
      </c>
      <c r="I7586" s="15">
        <v>249.88</v>
      </c>
      <c r="J7586" s="15">
        <v>-249.88</v>
      </c>
      <c r="K7586" s="16">
        <v>0</v>
      </c>
      <c r="L7586" s="13" t="s">
        <v>245</v>
      </c>
    </row>
    <row r="7587" spans="1:12" ht="36">
      <c r="A7587" s="13" t="s">
        <v>5030</v>
      </c>
      <c r="B7587" s="14">
        <v>45894</v>
      </c>
      <c r="C7587" s="13" t="s">
        <v>2560</v>
      </c>
      <c r="D7587" s="13" t="s">
        <v>371</v>
      </c>
      <c r="E7587" s="13" t="s">
        <v>18</v>
      </c>
      <c r="F7587" s="15">
        <v>0</v>
      </c>
      <c r="G7587" s="15">
        <v>264</v>
      </c>
      <c r="H7587" s="15">
        <v>264</v>
      </c>
      <c r="I7587" s="15">
        <v>232.94</v>
      </c>
      <c r="J7587" s="15">
        <v>31.06</v>
      </c>
      <c r="K7587" s="16">
        <v>0.11765152</v>
      </c>
      <c r="L7587" s="13" t="s">
        <v>2166</v>
      </c>
    </row>
    <row r="7588" spans="1:12" ht="24">
      <c r="A7588" s="13" t="s">
        <v>6733</v>
      </c>
      <c r="B7588" s="14">
        <v>45894</v>
      </c>
      <c r="C7588" s="13" t="s">
        <v>143</v>
      </c>
      <c r="D7588" s="13" t="s">
        <v>15</v>
      </c>
      <c r="E7588" s="13" t="s">
        <v>18</v>
      </c>
      <c r="F7588" s="15">
        <v>76800.09</v>
      </c>
      <c r="G7588" s="15">
        <v>0</v>
      </c>
      <c r="H7588" s="15">
        <v>76800.09</v>
      </c>
      <c r="I7588" s="15">
        <v>58529.1</v>
      </c>
      <c r="J7588" s="15">
        <v>18270.990000000002</v>
      </c>
      <c r="K7588" s="16">
        <v>0.23790323999999999</v>
      </c>
      <c r="L7588" s="13" t="s">
        <v>234</v>
      </c>
    </row>
    <row r="7589" spans="1:12" ht="24">
      <c r="A7589" s="13" t="s">
        <v>7085</v>
      </c>
      <c r="B7589" s="14">
        <v>45894</v>
      </c>
      <c r="C7589" s="13" t="s">
        <v>95</v>
      </c>
      <c r="D7589" s="13" t="s">
        <v>70</v>
      </c>
      <c r="E7589" s="13" t="s">
        <v>24</v>
      </c>
      <c r="F7589" s="15">
        <v>0</v>
      </c>
      <c r="G7589" s="15">
        <v>0</v>
      </c>
      <c r="H7589" s="15">
        <v>0</v>
      </c>
      <c r="I7589" s="15">
        <v>-30.31</v>
      </c>
      <c r="J7589" s="15">
        <v>30.31</v>
      </c>
      <c r="K7589" s="16">
        <v>0</v>
      </c>
      <c r="L7589" s="13" t="s">
        <v>243</v>
      </c>
    </row>
    <row r="7590" spans="1:12" ht="24">
      <c r="A7590" s="13" t="s">
        <v>7035</v>
      </c>
      <c r="B7590" s="14">
        <v>45894</v>
      </c>
      <c r="C7590" s="13" t="s">
        <v>7036</v>
      </c>
      <c r="D7590" s="13" t="s">
        <v>241</v>
      </c>
      <c r="E7590" s="13" t="s">
        <v>24</v>
      </c>
      <c r="F7590" s="15">
        <v>0</v>
      </c>
      <c r="G7590" s="15">
        <v>0</v>
      </c>
      <c r="H7590" s="15">
        <v>0</v>
      </c>
      <c r="I7590" s="15">
        <v>-315</v>
      </c>
      <c r="J7590" s="15">
        <v>315</v>
      </c>
      <c r="K7590" s="16">
        <v>0</v>
      </c>
      <c r="L7590" s="13" t="s">
        <v>2753</v>
      </c>
    </row>
    <row r="7591" spans="1:12" ht="36">
      <c r="A7591" s="13" t="s">
        <v>5078</v>
      </c>
      <c r="B7591" s="14">
        <v>45894</v>
      </c>
      <c r="C7591" s="13" t="s">
        <v>3887</v>
      </c>
      <c r="D7591" s="13" t="s">
        <v>20</v>
      </c>
      <c r="E7591" s="13" t="s">
        <v>24</v>
      </c>
      <c r="F7591" s="15">
        <v>0</v>
      </c>
      <c r="G7591" s="15">
        <v>0</v>
      </c>
      <c r="H7591" s="15">
        <v>0</v>
      </c>
      <c r="I7591" s="15">
        <v>50</v>
      </c>
      <c r="J7591" s="15">
        <v>-50</v>
      </c>
      <c r="K7591" s="16">
        <v>0</v>
      </c>
      <c r="L7591" s="13" t="s">
        <v>20</v>
      </c>
    </row>
    <row r="7592" spans="1:12" ht="24">
      <c r="A7592" s="13" t="s">
        <v>5289</v>
      </c>
      <c r="B7592" s="14">
        <v>45894</v>
      </c>
      <c r="C7592" s="13" t="s">
        <v>3405</v>
      </c>
      <c r="D7592" s="13" t="s">
        <v>371</v>
      </c>
      <c r="E7592" s="13" t="s">
        <v>24</v>
      </c>
      <c r="F7592" s="15">
        <v>0</v>
      </c>
      <c r="G7592" s="15">
        <v>0</v>
      </c>
      <c r="H7592" s="15">
        <v>0</v>
      </c>
      <c r="I7592" s="15">
        <v>37.130000000000003</v>
      </c>
      <c r="J7592" s="15">
        <v>-37.130000000000003</v>
      </c>
      <c r="K7592" s="16">
        <v>0</v>
      </c>
      <c r="L7592" s="13" t="s">
        <v>113</v>
      </c>
    </row>
    <row r="7593" spans="1:12">
      <c r="A7593" s="13" t="s">
        <v>5573</v>
      </c>
      <c r="B7593" s="14">
        <v>45894</v>
      </c>
      <c r="C7593" s="13" t="s">
        <v>21</v>
      </c>
      <c r="D7593" s="13" t="s">
        <v>20</v>
      </c>
      <c r="E7593" s="13" t="s">
        <v>24</v>
      </c>
      <c r="F7593" s="15">
        <v>0</v>
      </c>
      <c r="G7593" s="15">
        <v>0</v>
      </c>
      <c r="H7593" s="15">
        <v>0</v>
      </c>
      <c r="I7593" s="15">
        <v>-1278.8800000000001</v>
      </c>
      <c r="J7593" s="15">
        <v>1278.8800000000001</v>
      </c>
      <c r="K7593" s="16">
        <v>0</v>
      </c>
      <c r="L7593" s="13" t="s">
        <v>20</v>
      </c>
    </row>
    <row r="7594" spans="1:12" ht="36">
      <c r="A7594" s="13" t="s">
        <v>5340</v>
      </c>
      <c r="B7594" s="14">
        <v>45894</v>
      </c>
      <c r="C7594" s="13" t="s">
        <v>3887</v>
      </c>
      <c r="D7594" s="13" t="s">
        <v>20</v>
      </c>
      <c r="E7594" s="13" t="s">
        <v>24</v>
      </c>
      <c r="F7594" s="15">
        <v>0</v>
      </c>
      <c r="G7594" s="15">
        <v>-1688.43</v>
      </c>
      <c r="H7594" s="15">
        <v>-1688.43</v>
      </c>
      <c r="I7594" s="15">
        <v>0</v>
      </c>
      <c r="J7594" s="15">
        <v>-1688.43</v>
      </c>
      <c r="K7594" s="16">
        <v>1</v>
      </c>
      <c r="L7594" s="13" t="s">
        <v>20</v>
      </c>
    </row>
    <row r="7595" spans="1:12" ht="36">
      <c r="A7595" s="13" t="s">
        <v>7131</v>
      </c>
      <c r="B7595" s="14">
        <v>45894</v>
      </c>
      <c r="C7595" s="13" t="s">
        <v>130</v>
      </c>
      <c r="D7595" s="13" t="s">
        <v>93</v>
      </c>
      <c r="E7595" s="13" t="s">
        <v>18</v>
      </c>
      <c r="F7595" s="15">
        <v>3997.69</v>
      </c>
      <c r="G7595" s="15">
        <v>0</v>
      </c>
      <c r="H7595" s="15">
        <v>3997.69</v>
      </c>
      <c r="I7595" s="15">
        <v>3112.82</v>
      </c>
      <c r="J7595" s="15">
        <v>884.87</v>
      </c>
      <c r="K7595" s="16">
        <v>0.22134533000000001</v>
      </c>
      <c r="L7595" s="13" t="s">
        <v>251</v>
      </c>
    </row>
    <row r="7596" spans="1:12">
      <c r="A7596" s="13" t="s">
        <v>5506</v>
      </c>
      <c r="B7596" s="14">
        <v>45894</v>
      </c>
      <c r="C7596" s="13" t="s">
        <v>21</v>
      </c>
      <c r="D7596" s="13" t="s">
        <v>20</v>
      </c>
      <c r="E7596" s="13" t="s">
        <v>24</v>
      </c>
      <c r="F7596" s="15">
        <v>0</v>
      </c>
      <c r="G7596" s="15">
        <v>0</v>
      </c>
      <c r="H7596" s="15">
        <v>0</v>
      </c>
      <c r="I7596" s="15">
        <v>1812.1</v>
      </c>
      <c r="J7596" s="15">
        <v>-1812.1</v>
      </c>
      <c r="K7596" s="16">
        <v>0</v>
      </c>
      <c r="L7596" s="13" t="s">
        <v>20</v>
      </c>
    </row>
    <row r="7597" spans="1:12" ht="36">
      <c r="A7597" s="13" t="s">
        <v>6941</v>
      </c>
      <c r="B7597" s="14">
        <v>45894</v>
      </c>
      <c r="C7597" s="13" t="s">
        <v>157</v>
      </c>
      <c r="D7597" s="13" t="s">
        <v>30</v>
      </c>
      <c r="E7597" s="13" t="s">
        <v>33</v>
      </c>
      <c r="F7597" s="15">
        <v>36.47</v>
      </c>
      <c r="G7597" s="15">
        <v>-561.05999999999995</v>
      </c>
      <c r="H7597" s="15">
        <v>-524.59</v>
      </c>
      <c r="I7597" s="15">
        <v>-300.33</v>
      </c>
      <c r="J7597" s="15">
        <v>-224.26</v>
      </c>
      <c r="K7597" s="16">
        <v>0.42749576</v>
      </c>
      <c r="L7597" s="13" t="s">
        <v>142</v>
      </c>
    </row>
    <row r="7598" spans="1:12" ht="24">
      <c r="A7598" s="13" t="s">
        <v>5603</v>
      </c>
      <c r="B7598" s="14">
        <v>45894</v>
      </c>
      <c r="C7598" s="13" t="s">
        <v>119</v>
      </c>
      <c r="D7598" s="13" t="s">
        <v>244</v>
      </c>
      <c r="E7598" s="13" t="s">
        <v>24</v>
      </c>
      <c r="F7598" s="15">
        <v>0</v>
      </c>
      <c r="G7598" s="15">
        <v>0</v>
      </c>
      <c r="H7598" s="15">
        <v>0</v>
      </c>
      <c r="I7598" s="15">
        <v>-9.41</v>
      </c>
      <c r="J7598" s="15">
        <v>9.41</v>
      </c>
      <c r="K7598" s="16">
        <v>0</v>
      </c>
      <c r="L7598" s="13" t="s">
        <v>5504</v>
      </c>
    </row>
    <row r="7599" spans="1:12" ht="24">
      <c r="A7599" s="13" t="s">
        <v>7053</v>
      </c>
      <c r="B7599" s="14">
        <v>45894</v>
      </c>
      <c r="C7599" s="13" t="s">
        <v>267</v>
      </c>
      <c r="D7599" s="13" t="s">
        <v>81</v>
      </c>
      <c r="E7599" s="13" t="s">
        <v>24</v>
      </c>
      <c r="F7599" s="15">
        <v>0</v>
      </c>
      <c r="G7599" s="15">
        <v>0</v>
      </c>
      <c r="H7599" s="15">
        <v>0</v>
      </c>
      <c r="I7599" s="15">
        <v>214.94</v>
      </c>
      <c r="J7599" s="15">
        <v>-214.94</v>
      </c>
      <c r="K7599" s="16">
        <v>0</v>
      </c>
      <c r="L7599" s="13" t="s">
        <v>247</v>
      </c>
    </row>
    <row r="7600" spans="1:12" ht="36">
      <c r="A7600" s="13" t="s">
        <v>7132</v>
      </c>
      <c r="B7600" s="14">
        <v>45894</v>
      </c>
      <c r="C7600" s="13" t="s">
        <v>490</v>
      </c>
      <c r="D7600" s="13" t="s">
        <v>45</v>
      </c>
      <c r="E7600" s="13" t="s">
        <v>24</v>
      </c>
      <c r="F7600" s="15">
        <v>8710.24</v>
      </c>
      <c r="G7600" s="15">
        <v>0</v>
      </c>
      <c r="H7600" s="15">
        <v>8710.24</v>
      </c>
      <c r="I7600" s="15">
        <v>6922.68</v>
      </c>
      <c r="J7600" s="15">
        <v>1787.56</v>
      </c>
      <c r="K7600" s="16">
        <v>0.20522510999999999</v>
      </c>
      <c r="L7600" s="13" t="s">
        <v>241</v>
      </c>
    </row>
    <row r="7601" spans="1:12" ht="24">
      <c r="A7601" s="13" t="s">
        <v>7068</v>
      </c>
      <c r="B7601" s="14">
        <v>45894</v>
      </c>
      <c r="C7601" s="13" t="s">
        <v>4441</v>
      </c>
      <c r="D7601" s="13" t="s">
        <v>340</v>
      </c>
      <c r="E7601" s="13" t="s">
        <v>33</v>
      </c>
      <c r="F7601" s="15">
        <v>0</v>
      </c>
      <c r="G7601" s="15">
        <v>0</v>
      </c>
      <c r="H7601" s="15">
        <v>0</v>
      </c>
      <c r="I7601" s="15">
        <v>-32.590000000000003</v>
      </c>
      <c r="J7601" s="15">
        <v>32.590000000000003</v>
      </c>
      <c r="K7601" s="16">
        <v>0</v>
      </c>
      <c r="L7601" s="13" t="s">
        <v>117</v>
      </c>
    </row>
    <row r="7602" spans="1:12">
      <c r="A7602" s="13" t="s">
        <v>7133</v>
      </c>
      <c r="B7602" s="14">
        <v>45894</v>
      </c>
      <c r="C7602" s="13" t="s">
        <v>21</v>
      </c>
      <c r="D7602" s="13" t="s">
        <v>20</v>
      </c>
      <c r="E7602" s="13" t="s">
        <v>24</v>
      </c>
      <c r="F7602" s="15">
        <v>91250.64</v>
      </c>
      <c r="G7602" s="15">
        <v>0</v>
      </c>
      <c r="H7602" s="15">
        <v>91250.64</v>
      </c>
      <c r="I7602" s="15">
        <v>74661</v>
      </c>
      <c r="J7602" s="15">
        <v>16589.64</v>
      </c>
      <c r="K7602" s="16">
        <v>0.18180299999999999</v>
      </c>
      <c r="L7602" s="13" t="s">
        <v>20</v>
      </c>
    </row>
    <row r="7603" spans="1:12">
      <c r="A7603" s="13" t="s">
        <v>7134</v>
      </c>
      <c r="B7603" s="14">
        <v>45894</v>
      </c>
      <c r="C7603" s="13" t="s">
        <v>21</v>
      </c>
      <c r="D7603" s="13" t="s">
        <v>20</v>
      </c>
      <c r="E7603" s="13" t="s">
        <v>24</v>
      </c>
      <c r="F7603" s="15">
        <v>191294.09</v>
      </c>
      <c r="G7603" s="15">
        <v>0</v>
      </c>
      <c r="H7603" s="15">
        <v>191294.09</v>
      </c>
      <c r="I7603" s="15">
        <v>156566.25</v>
      </c>
      <c r="J7603" s="15">
        <v>34727.839999999997</v>
      </c>
      <c r="K7603" s="16">
        <v>0.18154163000000001</v>
      </c>
      <c r="L7603" s="13" t="s">
        <v>20</v>
      </c>
    </row>
    <row r="7604" spans="1:12" ht="24">
      <c r="A7604" s="13" t="s">
        <v>7071</v>
      </c>
      <c r="B7604" s="14">
        <v>45894</v>
      </c>
      <c r="C7604" s="13" t="s">
        <v>170</v>
      </c>
      <c r="D7604" s="13" t="s">
        <v>81</v>
      </c>
      <c r="E7604" s="13" t="s">
        <v>24</v>
      </c>
      <c r="F7604" s="15">
        <v>0</v>
      </c>
      <c r="G7604" s="15">
        <v>-556.66999999999996</v>
      </c>
      <c r="H7604" s="15">
        <v>-556.66999999999996</v>
      </c>
      <c r="I7604" s="15">
        <v>0</v>
      </c>
      <c r="J7604" s="15">
        <v>-556.66999999999996</v>
      </c>
      <c r="K7604" s="16">
        <v>1</v>
      </c>
      <c r="L7604" s="13" t="s">
        <v>247</v>
      </c>
    </row>
    <row r="7605" spans="1:12" ht="36">
      <c r="A7605" s="13" t="s">
        <v>7135</v>
      </c>
      <c r="B7605" s="14">
        <v>45894</v>
      </c>
      <c r="C7605" s="13" t="s">
        <v>3887</v>
      </c>
      <c r="D7605" s="13" t="s">
        <v>20</v>
      </c>
      <c r="E7605" s="13" t="s">
        <v>24</v>
      </c>
      <c r="F7605" s="15">
        <v>775.6</v>
      </c>
      <c r="G7605" s="15">
        <v>0</v>
      </c>
      <c r="H7605" s="15">
        <v>775.6</v>
      </c>
      <c r="I7605" s="15">
        <v>538.98</v>
      </c>
      <c r="J7605" s="15">
        <v>236.62</v>
      </c>
      <c r="K7605" s="16">
        <v>0.30507993999999999</v>
      </c>
      <c r="L7605" s="13" t="s">
        <v>20</v>
      </c>
    </row>
    <row r="7606" spans="1:12" ht="36">
      <c r="A7606" s="13" t="s">
        <v>6857</v>
      </c>
      <c r="B7606" s="14">
        <v>45894</v>
      </c>
      <c r="C7606" s="13" t="s">
        <v>1927</v>
      </c>
      <c r="D7606" s="13" t="s">
        <v>76</v>
      </c>
      <c r="E7606" s="13" t="s">
        <v>18</v>
      </c>
      <c r="F7606" s="15">
        <v>0</v>
      </c>
      <c r="G7606" s="15">
        <v>0</v>
      </c>
      <c r="H7606" s="15">
        <v>0</v>
      </c>
      <c r="I7606" s="15">
        <v>-670.6</v>
      </c>
      <c r="J7606" s="15">
        <v>670.6</v>
      </c>
      <c r="K7606" s="16">
        <v>0</v>
      </c>
      <c r="L7606" s="13" t="s">
        <v>1928</v>
      </c>
    </row>
    <row r="7607" spans="1:12" ht="24">
      <c r="A7607" s="13" t="s">
        <v>7136</v>
      </c>
      <c r="B7607" s="14">
        <v>45894</v>
      </c>
      <c r="C7607" s="13" t="s">
        <v>2506</v>
      </c>
      <c r="D7607" s="13" t="s">
        <v>39</v>
      </c>
      <c r="E7607" s="13" t="s">
        <v>24</v>
      </c>
      <c r="F7607" s="15">
        <v>3111.78</v>
      </c>
      <c r="G7607" s="15">
        <v>0</v>
      </c>
      <c r="H7607" s="15">
        <v>3111.78</v>
      </c>
      <c r="I7607" s="15">
        <v>2214.9</v>
      </c>
      <c r="J7607" s="15">
        <v>896.88</v>
      </c>
      <c r="K7607" s="16">
        <v>0.28822089000000001</v>
      </c>
      <c r="L7607" s="13" t="s">
        <v>4071</v>
      </c>
    </row>
    <row r="7608" spans="1:12" ht="36">
      <c r="A7608" s="13" t="s">
        <v>7137</v>
      </c>
      <c r="B7608" s="14">
        <v>45894</v>
      </c>
      <c r="C7608" s="13" t="s">
        <v>3887</v>
      </c>
      <c r="D7608" s="13" t="s">
        <v>20</v>
      </c>
      <c r="E7608" s="13" t="s">
        <v>24</v>
      </c>
      <c r="F7608" s="15">
        <v>1651</v>
      </c>
      <c r="G7608" s="15">
        <v>0</v>
      </c>
      <c r="H7608" s="15">
        <v>1651</v>
      </c>
      <c r="I7608" s="15">
        <v>1244.4000000000001</v>
      </c>
      <c r="J7608" s="15">
        <v>406.6</v>
      </c>
      <c r="K7608" s="16">
        <v>0.24627498</v>
      </c>
      <c r="L7608" s="13" t="s">
        <v>20</v>
      </c>
    </row>
    <row r="7609" spans="1:12" ht="36">
      <c r="A7609" s="13" t="s">
        <v>7138</v>
      </c>
      <c r="B7609" s="14">
        <v>45894</v>
      </c>
      <c r="C7609" s="13" t="s">
        <v>5572</v>
      </c>
      <c r="D7609" s="13" t="s">
        <v>76</v>
      </c>
      <c r="E7609" s="13" t="s">
        <v>18</v>
      </c>
      <c r="F7609" s="15">
        <v>0</v>
      </c>
      <c r="G7609" s="15">
        <v>0</v>
      </c>
      <c r="H7609" s="15">
        <v>0</v>
      </c>
      <c r="I7609" s="15">
        <v>2823.57</v>
      </c>
      <c r="J7609" s="15">
        <v>-2823.57</v>
      </c>
      <c r="K7609" s="16">
        <v>0</v>
      </c>
      <c r="L7609" s="13" t="s">
        <v>4984</v>
      </c>
    </row>
    <row r="7610" spans="1:12" ht="24">
      <c r="A7610" s="13" t="s">
        <v>6860</v>
      </c>
      <c r="B7610" s="14">
        <v>45894</v>
      </c>
      <c r="C7610" s="13" t="s">
        <v>6853</v>
      </c>
      <c r="D7610" s="13" t="s">
        <v>371</v>
      </c>
      <c r="E7610" s="13" t="s">
        <v>24</v>
      </c>
      <c r="F7610" s="15">
        <v>602</v>
      </c>
      <c r="G7610" s="15">
        <v>7432</v>
      </c>
      <c r="H7610" s="15">
        <v>8034</v>
      </c>
      <c r="I7610" s="15">
        <v>6024.94</v>
      </c>
      <c r="J7610" s="15">
        <v>2009.06</v>
      </c>
      <c r="K7610" s="16">
        <v>0.25006970000000001</v>
      </c>
      <c r="L7610" s="13" t="s">
        <v>2173</v>
      </c>
    </row>
    <row r="7611" spans="1:12" ht="36">
      <c r="A7611" s="13" t="s">
        <v>7139</v>
      </c>
      <c r="B7611" s="14">
        <v>45894</v>
      </c>
      <c r="C7611" s="13" t="s">
        <v>3887</v>
      </c>
      <c r="D7611" s="13" t="s">
        <v>20</v>
      </c>
      <c r="E7611" s="13" t="s">
        <v>24</v>
      </c>
      <c r="F7611" s="15">
        <v>1651</v>
      </c>
      <c r="G7611" s="15">
        <v>0</v>
      </c>
      <c r="H7611" s="15">
        <v>1651</v>
      </c>
      <c r="I7611" s="15">
        <v>1266.4000000000001</v>
      </c>
      <c r="J7611" s="15">
        <v>384.6</v>
      </c>
      <c r="K7611" s="16">
        <v>0.23294972999999999</v>
      </c>
      <c r="L7611" s="13" t="s">
        <v>20</v>
      </c>
    </row>
    <row r="7612" spans="1:12" ht="36">
      <c r="A7612" s="13" t="s">
        <v>7140</v>
      </c>
      <c r="B7612" s="14">
        <v>45894</v>
      </c>
      <c r="C7612" s="13" t="s">
        <v>3887</v>
      </c>
      <c r="D7612" s="13" t="s">
        <v>20</v>
      </c>
      <c r="E7612" s="13" t="s">
        <v>24</v>
      </c>
      <c r="F7612" s="15">
        <v>1651</v>
      </c>
      <c r="G7612" s="15">
        <v>0</v>
      </c>
      <c r="H7612" s="15">
        <v>1651</v>
      </c>
      <c r="I7612" s="15">
        <v>1266.4000000000001</v>
      </c>
      <c r="J7612" s="15">
        <v>384.6</v>
      </c>
      <c r="K7612" s="16">
        <v>0.23294972999999999</v>
      </c>
      <c r="L7612" s="13" t="s">
        <v>20</v>
      </c>
    </row>
    <row r="7613" spans="1:12" ht="36">
      <c r="A7613" s="13" t="s">
        <v>7141</v>
      </c>
      <c r="B7613" s="14">
        <v>45894</v>
      </c>
      <c r="C7613" s="13" t="s">
        <v>3887</v>
      </c>
      <c r="D7613" s="13" t="s">
        <v>20</v>
      </c>
      <c r="E7613" s="13" t="s">
        <v>24</v>
      </c>
      <c r="F7613" s="15">
        <v>1651</v>
      </c>
      <c r="G7613" s="15">
        <v>0</v>
      </c>
      <c r="H7613" s="15">
        <v>1651</v>
      </c>
      <c r="I7613" s="15">
        <v>1266.4000000000001</v>
      </c>
      <c r="J7613" s="15">
        <v>384.6</v>
      </c>
      <c r="K7613" s="16">
        <v>0.23294972999999999</v>
      </c>
      <c r="L7613" s="13" t="s">
        <v>20</v>
      </c>
    </row>
    <row r="7614" spans="1:12" ht="36">
      <c r="A7614" s="13" t="s">
        <v>7142</v>
      </c>
      <c r="B7614" s="14">
        <v>45894</v>
      </c>
      <c r="C7614" s="13" t="s">
        <v>3887</v>
      </c>
      <c r="D7614" s="13" t="s">
        <v>20</v>
      </c>
      <c r="E7614" s="13" t="s">
        <v>24</v>
      </c>
      <c r="F7614" s="15">
        <v>1651</v>
      </c>
      <c r="G7614" s="15">
        <v>0</v>
      </c>
      <c r="H7614" s="15">
        <v>1651</v>
      </c>
      <c r="I7614" s="15">
        <v>1266.4000000000001</v>
      </c>
      <c r="J7614" s="15">
        <v>384.6</v>
      </c>
      <c r="K7614" s="16">
        <v>0.23294972999999999</v>
      </c>
      <c r="L7614" s="13" t="s">
        <v>20</v>
      </c>
    </row>
    <row r="7615" spans="1:12" ht="36">
      <c r="A7615" s="13" t="s">
        <v>7143</v>
      </c>
      <c r="B7615" s="14">
        <v>45894</v>
      </c>
      <c r="C7615" s="13" t="s">
        <v>3887</v>
      </c>
      <c r="D7615" s="13" t="s">
        <v>20</v>
      </c>
      <c r="E7615" s="13" t="s">
        <v>24</v>
      </c>
      <c r="F7615" s="15">
        <v>1651</v>
      </c>
      <c r="G7615" s="15">
        <v>0</v>
      </c>
      <c r="H7615" s="15">
        <v>1651</v>
      </c>
      <c r="I7615" s="15">
        <v>1266.4000000000001</v>
      </c>
      <c r="J7615" s="15">
        <v>384.6</v>
      </c>
      <c r="K7615" s="16">
        <v>0.23294972999999999</v>
      </c>
      <c r="L7615" s="13" t="s">
        <v>20</v>
      </c>
    </row>
    <row r="7616" spans="1:12" ht="36">
      <c r="A7616" s="13" t="s">
        <v>7144</v>
      </c>
      <c r="B7616" s="14">
        <v>45894</v>
      </c>
      <c r="C7616" s="13" t="s">
        <v>3887</v>
      </c>
      <c r="D7616" s="13" t="s">
        <v>20</v>
      </c>
      <c r="E7616" s="13" t="s">
        <v>24</v>
      </c>
      <c r="F7616" s="15">
        <v>1514.18</v>
      </c>
      <c r="G7616" s="15">
        <v>0</v>
      </c>
      <c r="H7616" s="15">
        <v>1514.18</v>
      </c>
      <c r="I7616" s="15">
        <v>1169</v>
      </c>
      <c r="J7616" s="15">
        <v>345.18</v>
      </c>
      <c r="K7616" s="16">
        <v>0.22796496999999999</v>
      </c>
      <c r="L7616" s="13" t="s">
        <v>20</v>
      </c>
    </row>
    <row r="7617" spans="1:12">
      <c r="A7617" s="13" t="s">
        <v>578</v>
      </c>
      <c r="B7617" s="14">
        <v>45895</v>
      </c>
      <c r="C7617" s="13" t="s">
        <v>396</v>
      </c>
      <c r="D7617" s="13" t="s">
        <v>76</v>
      </c>
      <c r="E7617" s="13" t="s">
        <v>18</v>
      </c>
      <c r="F7617" s="15">
        <v>0</v>
      </c>
      <c r="G7617" s="15">
        <v>0</v>
      </c>
      <c r="H7617" s="15">
        <v>0</v>
      </c>
      <c r="I7617" s="15">
        <v>100</v>
      </c>
      <c r="J7617" s="15">
        <v>-100</v>
      </c>
      <c r="K7617" s="16">
        <v>0</v>
      </c>
      <c r="L7617" s="13" t="s">
        <v>80</v>
      </c>
    </row>
    <row r="7618" spans="1:12" ht="36">
      <c r="A7618" s="13" t="s">
        <v>5456</v>
      </c>
      <c r="B7618" s="14">
        <v>45895</v>
      </c>
      <c r="C7618" s="13" t="s">
        <v>4044</v>
      </c>
      <c r="D7618" s="13" t="s">
        <v>59</v>
      </c>
      <c r="E7618" s="13" t="s">
        <v>18</v>
      </c>
      <c r="F7618" s="15">
        <v>0</v>
      </c>
      <c r="G7618" s="15">
        <v>0</v>
      </c>
      <c r="H7618" s="15">
        <v>0</v>
      </c>
      <c r="I7618" s="15">
        <v>-7.0000000000000007E-2</v>
      </c>
      <c r="J7618" s="15">
        <v>7.0000000000000007E-2</v>
      </c>
      <c r="K7618" s="16">
        <v>0</v>
      </c>
      <c r="L7618" s="13" t="s">
        <v>181</v>
      </c>
    </row>
    <row r="7619" spans="1:12">
      <c r="A7619" s="13" t="s">
        <v>2416</v>
      </c>
      <c r="B7619" s="14">
        <v>45895</v>
      </c>
      <c r="C7619" s="13" t="s">
        <v>224</v>
      </c>
      <c r="D7619" s="13" t="s">
        <v>76</v>
      </c>
      <c r="E7619" s="13" t="s">
        <v>18</v>
      </c>
      <c r="F7619" s="15">
        <v>0</v>
      </c>
      <c r="G7619" s="15">
        <v>0</v>
      </c>
      <c r="H7619" s="15">
        <v>0</v>
      </c>
      <c r="I7619" s="15">
        <v>0.01</v>
      </c>
      <c r="J7619" s="15">
        <v>-0.01</v>
      </c>
      <c r="K7619" s="16">
        <v>0</v>
      </c>
      <c r="L7619" s="13" t="s">
        <v>237</v>
      </c>
    </row>
    <row r="7620" spans="1:12">
      <c r="A7620" s="13" t="s">
        <v>5274</v>
      </c>
      <c r="B7620" s="14">
        <v>45895</v>
      </c>
      <c r="C7620" s="13" t="s">
        <v>5382</v>
      </c>
      <c r="D7620" s="13" t="s">
        <v>68</v>
      </c>
      <c r="E7620" s="13" t="s">
        <v>18</v>
      </c>
      <c r="F7620" s="15">
        <v>0</v>
      </c>
      <c r="G7620" s="15">
        <v>0</v>
      </c>
      <c r="H7620" s="15">
        <v>0</v>
      </c>
      <c r="I7620" s="15">
        <v>0.03</v>
      </c>
      <c r="J7620" s="15">
        <v>-0.03</v>
      </c>
      <c r="K7620" s="16">
        <v>0</v>
      </c>
      <c r="L7620" s="13" t="s">
        <v>181</v>
      </c>
    </row>
    <row r="7621" spans="1:12">
      <c r="A7621" s="13" t="s">
        <v>6922</v>
      </c>
      <c r="B7621" s="14">
        <v>45895</v>
      </c>
      <c r="C7621" s="13" t="s">
        <v>2725</v>
      </c>
      <c r="D7621" s="13" t="s">
        <v>45</v>
      </c>
      <c r="E7621" s="13" t="s">
        <v>24</v>
      </c>
      <c r="F7621" s="15">
        <v>0</v>
      </c>
      <c r="G7621" s="15">
        <v>0</v>
      </c>
      <c r="H7621" s="15">
        <v>0</v>
      </c>
      <c r="I7621" s="15">
        <v>-0.01</v>
      </c>
      <c r="J7621" s="15">
        <v>0.01</v>
      </c>
      <c r="K7621" s="16">
        <v>0</v>
      </c>
      <c r="L7621" s="13" t="s">
        <v>241</v>
      </c>
    </row>
    <row r="7622" spans="1:12">
      <c r="A7622" s="13" t="s">
        <v>5398</v>
      </c>
      <c r="B7622" s="14">
        <v>45895</v>
      </c>
      <c r="C7622" s="13" t="s">
        <v>611</v>
      </c>
      <c r="D7622" s="13" t="s">
        <v>120</v>
      </c>
      <c r="E7622" s="13" t="s">
        <v>24</v>
      </c>
      <c r="F7622" s="15">
        <v>0</v>
      </c>
      <c r="G7622" s="15">
        <v>-510</v>
      </c>
      <c r="H7622" s="15">
        <v>-510</v>
      </c>
      <c r="I7622" s="15">
        <v>411.78</v>
      </c>
      <c r="J7622" s="15">
        <v>-921.78</v>
      </c>
      <c r="K7622" s="16">
        <v>1.8074117599999999</v>
      </c>
      <c r="L7622" s="13" t="s">
        <v>2173</v>
      </c>
    </row>
    <row r="7623" spans="1:12" ht="36">
      <c r="A7623" s="13" t="s">
        <v>437</v>
      </c>
      <c r="B7623" s="14">
        <v>45895</v>
      </c>
      <c r="C7623" s="13" t="s">
        <v>89</v>
      </c>
      <c r="D7623" s="13" t="s">
        <v>39</v>
      </c>
      <c r="E7623" s="13" t="s">
        <v>33</v>
      </c>
      <c r="F7623" s="15">
        <v>0</v>
      </c>
      <c r="G7623" s="15">
        <v>0</v>
      </c>
      <c r="H7623" s="15">
        <v>0</v>
      </c>
      <c r="I7623" s="15">
        <v>-2750</v>
      </c>
      <c r="J7623" s="15">
        <v>2750</v>
      </c>
      <c r="K7623" s="16">
        <v>0</v>
      </c>
      <c r="L7623" s="13" t="s">
        <v>117</v>
      </c>
    </row>
    <row r="7624" spans="1:12" ht="24">
      <c r="A7624" s="13" t="s">
        <v>7085</v>
      </c>
      <c r="B7624" s="14">
        <v>45895</v>
      </c>
      <c r="C7624" s="13" t="s">
        <v>95</v>
      </c>
      <c r="D7624" s="13" t="s">
        <v>70</v>
      </c>
      <c r="E7624" s="13" t="s">
        <v>24</v>
      </c>
      <c r="F7624" s="15">
        <v>0</v>
      </c>
      <c r="G7624" s="15">
        <v>0</v>
      </c>
      <c r="H7624" s="15">
        <v>0</v>
      </c>
      <c r="I7624" s="15">
        <v>-2943.36</v>
      </c>
      <c r="J7624" s="15">
        <v>2943.36</v>
      </c>
      <c r="K7624" s="16">
        <v>0</v>
      </c>
      <c r="L7624" s="13" t="s">
        <v>243</v>
      </c>
    </row>
    <row r="7625" spans="1:12" ht="24">
      <c r="A7625" s="13" t="s">
        <v>7006</v>
      </c>
      <c r="B7625" s="14">
        <v>45895</v>
      </c>
      <c r="C7625" s="13" t="s">
        <v>7007</v>
      </c>
      <c r="D7625" s="13" t="s">
        <v>30</v>
      </c>
      <c r="E7625" s="13" t="s">
        <v>33</v>
      </c>
      <c r="F7625" s="15">
        <v>0</v>
      </c>
      <c r="G7625" s="15">
        <v>0</v>
      </c>
      <c r="H7625" s="15">
        <v>0</v>
      </c>
      <c r="I7625" s="15">
        <v>274.39999999999998</v>
      </c>
      <c r="J7625" s="15">
        <v>-274.39999999999998</v>
      </c>
      <c r="K7625" s="16">
        <v>0</v>
      </c>
      <c r="L7625" s="13" t="s">
        <v>573</v>
      </c>
    </row>
    <row r="7626" spans="1:12" ht="36">
      <c r="A7626" s="13" t="s">
        <v>6505</v>
      </c>
      <c r="B7626" s="14">
        <v>45895</v>
      </c>
      <c r="C7626" s="13" t="s">
        <v>128</v>
      </c>
      <c r="D7626" s="13" t="s">
        <v>127</v>
      </c>
      <c r="E7626" s="13" t="s">
        <v>18</v>
      </c>
      <c r="F7626" s="15">
        <v>0</v>
      </c>
      <c r="G7626" s="15">
        <v>0</v>
      </c>
      <c r="H7626" s="15">
        <v>0</v>
      </c>
      <c r="I7626" s="15">
        <v>205.89</v>
      </c>
      <c r="J7626" s="15">
        <v>-205.89</v>
      </c>
      <c r="K7626" s="16">
        <v>0</v>
      </c>
      <c r="L7626" s="13" t="s">
        <v>7145</v>
      </c>
    </row>
    <row r="7627" spans="1:12" ht="24">
      <c r="A7627" s="13" t="s">
        <v>7146</v>
      </c>
      <c r="B7627" s="14">
        <v>45895</v>
      </c>
      <c r="C7627" s="13" t="s">
        <v>71</v>
      </c>
      <c r="D7627" s="13" t="s">
        <v>70</v>
      </c>
      <c r="E7627" s="13" t="s">
        <v>24</v>
      </c>
      <c r="F7627" s="15">
        <v>22662.15</v>
      </c>
      <c r="G7627" s="15">
        <v>0</v>
      </c>
      <c r="H7627" s="15">
        <v>22662.15</v>
      </c>
      <c r="I7627" s="15">
        <v>18706.830000000002</v>
      </c>
      <c r="J7627" s="15">
        <v>3955.32</v>
      </c>
      <c r="K7627" s="16">
        <v>0.17453419000000001</v>
      </c>
      <c r="L7627" s="13" t="s">
        <v>243</v>
      </c>
    </row>
    <row r="7628" spans="1:12" ht="24">
      <c r="A7628" s="13" t="s">
        <v>4093</v>
      </c>
      <c r="B7628" s="14">
        <v>45895</v>
      </c>
      <c r="C7628" s="13" t="s">
        <v>4094</v>
      </c>
      <c r="D7628" s="13" t="s">
        <v>30</v>
      </c>
      <c r="E7628" s="13" t="s">
        <v>33</v>
      </c>
      <c r="F7628" s="15">
        <v>0</v>
      </c>
      <c r="G7628" s="15">
        <v>-1676.68</v>
      </c>
      <c r="H7628" s="15">
        <v>-1676.68</v>
      </c>
      <c r="I7628" s="15">
        <v>-1508.9</v>
      </c>
      <c r="J7628" s="15">
        <v>-167.78</v>
      </c>
      <c r="K7628" s="16">
        <v>0.1000668</v>
      </c>
      <c r="L7628" s="13" t="s">
        <v>142</v>
      </c>
    </row>
    <row r="7629" spans="1:12" ht="24">
      <c r="A7629" s="13" t="s">
        <v>1835</v>
      </c>
      <c r="B7629" s="14">
        <v>45895</v>
      </c>
      <c r="C7629" s="13" t="s">
        <v>549</v>
      </c>
      <c r="D7629" s="13" t="s">
        <v>106</v>
      </c>
      <c r="E7629" s="13" t="s">
        <v>33</v>
      </c>
      <c r="F7629" s="15">
        <v>0</v>
      </c>
      <c r="G7629" s="15">
        <v>0</v>
      </c>
      <c r="H7629" s="15">
        <v>0</v>
      </c>
      <c r="I7629" s="15">
        <v>750</v>
      </c>
      <c r="J7629" s="15">
        <v>-750</v>
      </c>
      <c r="K7629" s="16">
        <v>0</v>
      </c>
      <c r="L7629" s="13" t="s">
        <v>77</v>
      </c>
    </row>
    <row r="7630" spans="1:12" ht="24">
      <c r="A7630" s="13" t="s">
        <v>2059</v>
      </c>
      <c r="B7630" s="14">
        <v>45895</v>
      </c>
      <c r="C7630" s="13" t="s">
        <v>199</v>
      </c>
      <c r="D7630" s="13" t="s">
        <v>76</v>
      </c>
      <c r="E7630" s="13" t="s">
        <v>18</v>
      </c>
      <c r="F7630" s="15">
        <v>0</v>
      </c>
      <c r="G7630" s="15">
        <v>-417</v>
      </c>
      <c r="H7630" s="15">
        <v>-417</v>
      </c>
      <c r="I7630" s="15">
        <v>0</v>
      </c>
      <c r="J7630" s="15">
        <v>-417</v>
      </c>
      <c r="K7630" s="16">
        <v>1</v>
      </c>
      <c r="L7630" s="13" t="s">
        <v>238</v>
      </c>
    </row>
    <row r="7631" spans="1:12" ht="36">
      <c r="A7631" s="13" t="s">
        <v>4270</v>
      </c>
      <c r="B7631" s="14">
        <v>45895</v>
      </c>
      <c r="C7631" s="13" t="s">
        <v>2793</v>
      </c>
      <c r="D7631" s="13" t="s">
        <v>70</v>
      </c>
      <c r="E7631" s="13" t="s">
        <v>24</v>
      </c>
      <c r="F7631" s="15">
        <v>0</v>
      </c>
      <c r="G7631" s="15">
        <v>0</v>
      </c>
      <c r="H7631" s="15">
        <v>0</v>
      </c>
      <c r="I7631" s="15">
        <v>514.35</v>
      </c>
      <c r="J7631" s="15">
        <v>-514.35</v>
      </c>
      <c r="K7631" s="16">
        <v>0</v>
      </c>
      <c r="L7631" s="13" t="s">
        <v>243</v>
      </c>
    </row>
    <row r="7632" spans="1:12">
      <c r="A7632" s="13" t="s">
        <v>3362</v>
      </c>
      <c r="B7632" s="14">
        <v>45895</v>
      </c>
      <c r="C7632" s="13" t="s">
        <v>3363</v>
      </c>
      <c r="D7632" s="13" t="s">
        <v>59</v>
      </c>
      <c r="E7632" s="13" t="s">
        <v>18</v>
      </c>
      <c r="F7632" s="15">
        <v>0</v>
      </c>
      <c r="G7632" s="15">
        <v>0</v>
      </c>
      <c r="H7632" s="15">
        <v>0</v>
      </c>
      <c r="I7632" s="15">
        <v>-105.51</v>
      </c>
      <c r="J7632" s="15">
        <v>105.51</v>
      </c>
      <c r="K7632" s="16">
        <v>0</v>
      </c>
      <c r="L7632" s="13" t="s">
        <v>93</v>
      </c>
    </row>
    <row r="7633" spans="1:12" ht="24">
      <c r="A7633" s="13" t="s">
        <v>2603</v>
      </c>
      <c r="B7633" s="14">
        <v>45895</v>
      </c>
      <c r="C7633" s="13" t="s">
        <v>1694</v>
      </c>
      <c r="D7633" s="13" t="s">
        <v>76</v>
      </c>
      <c r="E7633" s="13" t="s">
        <v>18</v>
      </c>
      <c r="F7633" s="15">
        <v>0</v>
      </c>
      <c r="G7633" s="15">
        <v>0</v>
      </c>
      <c r="H7633" s="15">
        <v>0</v>
      </c>
      <c r="I7633" s="15">
        <v>-0.59</v>
      </c>
      <c r="J7633" s="15">
        <v>0.59</v>
      </c>
      <c r="K7633" s="16">
        <v>0</v>
      </c>
      <c r="L7633" s="13" t="s">
        <v>80</v>
      </c>
    </row>
    <row r="7634" spans="1:12" ht="24">
      <c r="A7634" s="13" t="s">
        <v>4241</v>
      </c>
      <c r="B7634" s="14">
        <v>45895</v>
      </c>
      <c r="C7634" s="13" t="s">
        <v>3357</v>
      </c>
      <c r="D7634" s="13" t="s">
        <v>45</v>
      </c>
      <c r="E7634" s="13" t="s">
        <v>24</v>
      </c>
      <c r="F7634" s="15">
        <v>0</v>
      </c>
      <c r="G7634" s="15">
        <v>0</v>
      </c>
      <c r="H7634" s="15">
        <v>0</v>
      </c>
      <c r="I7634" s="15">
        <v>235.3</v>
      </c>
      <c r="J7634" s="15">
        <v>-235.3</v>
      </c>
      <c r="K7634" s="16">
        <v>0</v>
      </c>
      <c r="L7634" s="13" t="s">
        <v>2173</v>
      </c>
    </row>
    <row r="7635" spans="1:12" ht="24">
      <c r="A7635" s="13" t="s">
        <v>4011</v>
      </c>
      <c r="B7635" s="14">
        <v>45895</v>
      </c>
      <c r="C7635" s="13" t="s">
        <v>355</v>
      </c>
      <c r="D7635" s="13" t="s">
        <v>76</v>
      </c>
      <c r="E7635" s="13" t="s">
        <v>18</v>
      </c>
      <c r="F7635" s="15">
        <v>0</v>
      </c>
      <c r="G7635" s="15">
        <v>0</v>
      </c>
      <c r="H7635" s="15">
        <v>0</v>
      </c>
      <c r="I7635" s="15">
        <v>109.55</v>
      </c>
      <c r="J7635" s="15">
        <v>-109.55</v>
      </c>
      <c r="K7635" s="16">
        <v>0</v>
      </c>
      <c r="L7635" s="13" t="s">
        <v>234</v>
      </c>
    </row>
    <row r="7636" spans="1:12" ht="24">
      <c r="A7636" s="13" t="s">
        <v>4284</v>
      </c>
      <c r="B7636" s="14">
        <v>45895</v>
      </c>
      <c r="C7636" s="13" t="s">
        <v>223</v>
      </c>
      <c r="D7636" s="13" t="s">
        <v>59</v>
      </c>
      <c r="E7636" s="13" t="s">
        <v>18</v>
      </c>
      <c r="F7636" s="15">
        <v>0</v>
      </c>
      <c r="G7636" s="15">
        <v>0</v>
      </c>
      <c r="H7636" s="15">
        <v>0</v>
      </c>
      <c r="I7636" s="15">
        <v>-4259.7299999999996</v>
      </c>
      <c r="J7636" s="15">
        <v>4259.7299999999996</v>
      </c>
      <c r="K7636" s="16">
        <v>0</v>
      </c>
      <c r="L7636" s="13" t="s">
        <v>4282</v>
      </c>
    </row>
    <row r="7637" spans="1:12" ht="24">
      <c r="A7637" s="13" t="s">
        <v>6745</v>
      </c>
      <c r="B7637" s="14">
        <v>45895</v>
      </c>
      <c r="C7637" s="13" t="s">
        <v>6746</v>
      </c>
      <c r="D7637" s="13" t="s">
        <v>371</v>
      </c>
      <c r="E7637" s="13" t="s">
        <v>24</v>
      </c>
      <c r="F7637" s="15">
        <v>249666.8</v>
      </c>
      <c r="G7637" s="15">
        <v>0</v>
      </c>
      <c r="H7637" s="15">
        <v>249666.8</v>
      </c>
      <c r="I7637" s="15">
        <v>182894.52</v>
      </c>
      <c r="J7637" s="15">
        <v>66772.28</v>
      </c>
      <c r="K7637" s="16">
        <v>0.26744557000000002</v>
      </c>
      <c r="L7637" s="13" t="s">
        <v>2173</v>
      </c>
    </row>
    <row r="7638" spans="1:12" ht="36">
      <c r="A7638" s="13" t="s">
        <v>5403</v>
      </c>
      <c r="B7638" s="14">
        <v>45895</v>
      </c>
      <c r="C7638" s="13" t="s">
        <v>202</v>
      </c>
      <c r="D7638" s="13" t="s">
        <v>59</v>
      </c>
      <c r="E7638" s="13" t="s">
        <v>18</v>
      </c>
      <c r="F7638" s="15">
        <v>0</v>
      </c>
      <c r="G7638" s="15">
        <v>0</v>
      </c>
      <c r="H7638" s="15">
        <v>0</v>
      </c>
      <c r="I7638" s="15">
        <v>100</v>
      </c>
      <c r="J7638" s="15">
        <v>-100</v>
      </c>
      <c r="K7638" s="16">
        <v>0</v>
      </c>
      <c r="L7638" s="13" t="s">
        <v>181</v>
      </c>
    </row>
    <row r="7639" spans="1:12" ht="72">
      <c r="A7639" s="13" t="s">
        <v>7147</v>
      </c>
      <c r="B7639" s="14">
        <v>45895</v>
      </c>
      <c r="C7639" s="13" t="s">
        <v>7148</v>
      </c>
      <c r="D7639" s="13" t="s">
        <v>30</v>
      </c>
      <c r="E7639" s="13" t="s">
        <v>33</v>
      </c>
      <c r="F7639" s="15">
        <v>138107.74</v>
      </c>
      <c r="G7639" s="15">
        <v>0</v>
      </c>
      <c r="H7639" s="15">
        <v>138107.74</v>
      </c>
      <c r="I7639" s="15">
        <v>110701.96</v>
      </c>
      <c r="J7639" s="15">
        <v>27405.78</v>
      </c>
      <c r="K7639" s="16">
        <v>0.19843768000000001</v>
      </c>
      <c r="L7639" s="13" t="s">
        <v>117</v>
      </c>
    </row>
    <row r="7640" spans="1:12">
      <c r="A7640" s="13" t="s">
        <v>7149</v>
      </c>
      <c r="B7640" s="14">
        <v>45895</v>
      </c>
      <c r="C7640" s="13" t="s">
        <v>7150</v>
      </c>
      <c r="D7640" s="13" t="s">
        <v>340</v>
      </c>
      <c r="E7640" s="13" t="s">
        <v>33</v>
      </c>
      <c r="F7640" s="15">
        <v>57468.73</v>
      </c>
      <c r="G7640" s="15">
        <v>0</v>
      </c>
      <c r="H7640" s="15">
        <v>57468.73</v>
      </c>
      <c r="I7640" s="15">
        <v>45621.63</v>
      </c>
      <c r="J7640" s="15">
        <v>11847.1</v>
      </c>
      <c r="K7640" s="16">
        <v>0.20614863</v>
      </c>
      <c r="L7640" s="13" t="s">
        <v>77</v>
      </c>
    </row>
    <row r="7641" spans="1:12" ht="36">
      <c r="A7641" s="13" t="s">
        <v>6874</v>
      </c>
      <c r="B7641" s="14">
        <v>45895</v>
      </c>
      <c r="C7641" s="13" t="s">
        <v>202</v>
      </c>
      <c r="D7641" s="13" t="s">
        <v>59</v>
      </c>
      <c r="E7641" s="13" t="s">
        <v>18</v>
      </c>
      <c r="F7641" s="15">
        <v>0</v>
      </c>
      <c r="G7641" s="15">
        <v>0</v>
      </c>
      <c r="H7641" s="15">
        <v>0</v>
      </c>
      <c r="I7641" s="15">
        <v>38.229999999999997</v>
      </c>
      <c r="J7641" s="15">
        <v>-38.229999999999997</v>
      </c>
      <c r="K7641" s="16">
        <v>0</v>
      </c>
      <c r="L7641" s="13" t="s">
        <v>181</v>
      </c>
    </row>
    <row r="7642" spans="1:12">
      <c r="A7642" s="13" t="s">
        <v>7151</v>
      </c>
      <c r="B7642" s="14">
        <v>45895</v>
      </c>
      <c r="C7642" s="13" t="s">
        <v>7152</v>
      </c>
      <c r="D7642" s="13" t="s">
        <v>81</v>
      </c>
      <c r="E7642" s="13" t="s">
        <v>24</v>
      </c>
      <c r="F7642" s="15">
        <v>3976.74</v>
      </c>
      <c r="G7642" s="15">
        <v>0</v>
      </c>
      <c r="H7642" s="15">
        <v>3976.74</v>
      </c>
      <c r="I7642" s="15">
        <v>3380.01</v>
      </c>
      <c r="J7642" s="15">
        <v>596.73</v>
      </c>
      <c r="K7642" s="16">
        <v>0.15005507000000001</v>
      </c>
      <c r="L7642" s="13" t="s">
        <v>113</v>
      </c>
    </row>
    <row r="7643" spans="1:12" ht="24">
      <c r="A7643" s="13" t="s">
        <v>7153</v>
      </c>
      <c r="B7643" s="14">
        <v>45895</v>
      </c>
      <c r="C7643" s="13" t="s">
        <v>257</v>
      </c>
      <c r="D7643" s="13" t="s">
        <v>15</v>
      </c>
      <c r="E7643" s="13" t="s">
        <v>18</v>
      </c>
      <c r="F7643" s="15">
        <v>2655</v>
      </c>
      <c r="G7643" s="15">
        <v>0</v>
      </c>
      <c r="H7643" s="15">
        <v>2655</v>
      </c>
      <c r="I7643" s="15">
        <v>1871.22</v>
      </c>
      <c r="J7643" s="15">
        <v>783.78</v>
      </c>
      <c r="K7643" s="16">
        <v>0.29520903999999998</v>
      </c>
      <c r="L7643" s="13" t="s">
        <v>80</v>
      </c>
    </row>
    <row r="7644" spans="1:12" ht="24">
      <c r="A7644" s="13" t="s">
        <v>7068</v>
      </c>
      <c r="B7644" s="14">
        <v>45895</v>
      </c>
      <c r="C7644" s="13" t="s">
        <v>4441</v>
      </c>
      <c r="D7644" s="13" t="s">
        <v>340</v>
      </c>
      <c r="E7644" s="13" t="s">
        <v>33</v>
      </c>
      <c r="F7644" s="15">
        <v>0</v>
      </c>
      <c r="G7644" s="15">
        <v>0</v>
      </c>
      <c r="H7644" s="15">
        <v>0</v>
      </c>
      <c r="I7644" s="15">
        <v>21.5</v>
      </c>
      <c r="J7644" s="15">
        <v>-21.5</v>
      </c>
      <c r="K7644" s="16">
        <v>0</v>
      </c>
      <c r="L7644" s="13" t="s">
        <v>117</v>
      </c>
    </row>
    <row r="7645" spans="1:12" ht="36">
      <c r="A7645" s="13" t="s">
        <v>7154</v>
      </c>
      <c r="B7645" s="14">
        <v>45895</v>
      </c>
      <c r="C7645" s="13" t="s">
        <v>7155</v>
      </c>
      <c r="D7645" s="13" t="s">
        <v>15</v>
      </c>
      <c r="E7645" s="13" t="s">
        <v>18</v>
      </c>
      <c r="F7645" s="15">
        <v>326.24</v>
      </c>
      <c r="G7645" s="15">
        <v>0</v>
      </c>
      <c r="H7645" s="15">
        <v>326.24</v>
      </c>
      <c r="I7645" s="15">
        <v>162.80000000000001</v>
      </c>
      <c r="J7645" s="15">
        <v>163.44</v>
      </c>
      <c r="K7645" s="16">
        <v>0.50098087000000002</v>
      </c>
      <c r="L7645" s="13" t="s">
        <v>7102</v>
      </c>
    </row>
    <row r="7646" spans="1:12" ht="24">
      <c r="A7646" s="13" t="s">
        <v>7156</v>
      </c>
      <c r="B7646" s="14">
        <v>45895</v>
      </c>
      <c r="C7646" s="13" t="s">
        <v>4444</v>
      </c>
      <c r="D7646" s="13" t="s">
        <v>30</v>
      </c>
      <c r="E7646" s="13" t="s">
        <v>33</v>
      </c>
      <c r="F7646" s="15">
        <v>2870.5</v>
      </c>
      <c r="G7646" s="15">
        <v>0</v>
      </c>
      <c r="H7646" s="15">
        <v>2870.5</v>
      </c>
      <c r="I7646" s="15">
        <v>2218.15</v>
      </c>
      <c r="J7646" s="15">
        <v>652.35</v>
      </c>
      <c r="K7646" s="16">
        <v>0.22726006000000001</v>
      </c>
      <c r="L7646" s="13" t="s">
        <v>77</v>
      </c>
    </row>
    <row r="7647" spans="1:12" ht="24">
      <c r="A7647" s="13" t="s">
        <v>7040</v>
      </c>
      <c r="B7647" s="14">
        <v>45895</v>
      </c>
      <c r="C7647" s="13" t="s">
        <v>5389</v>
      </c>
      <c r="D7647" s="13" t="s">
        <v>76</v>
      </c>
      <c r="E7647" s="13" t="s">
        <v>18</v>
      </c>
      <c r="F7647" s="15">
        <v>0</v>
      </c>
      <c r="G7647" s="15">
        <v>0</v>
      </c>
      <c r="H7647" s="15">
        <v>0</v>
      </c>
      <c r="I7647" s="15">
        <v>-65.56</v>
      </c>
      <c r="J7647" s="15">
        <v>65.56</v>
      </c>
      <c r="K7647" s="16">
        <v>0</v>
      </c>
      <c r="L7647" s="13" t="s">
        <v>1902</v>
      </c>
    </row>
    <row r="7648" spans="1:12" ht="36">
      <c r="A7648" s="13" t="s">
        <v>7157</v>
      </c>
      <c r="B7648" s="14">
        <v>45895</v>
      </c>
      <c r="C7648" s="13" t="s">
        <v>5572</v>
      </c>
      <c r="D7648" s="13" t="s">
        <v>76</v>
      </c>
      <c r="E7648" s="13" t="s">
        <v>18</v>
      </c>
      <c r="F7648" s="15">
        <v>460048</v>
      </c>
      <c r="G7648" s="15">
        <v>0</v>
      </c>
      <c r="H7648" s="15">
        <v>460048</v>
      </c>
      <c r="I7648" s="15">
        <v>306519.02</v>
      </c>
      <c r="J7648" s="15">
        <v>153528.98000000001</v>
      </c>
      <c r="K7648" s="16">
        <v>0.33372383</v>
      </c>
      <c r="L7648" s="13" t="s">
        <v>4984</v>
      </c>
    </row>
    <row r="7649" spans="1:12" ht="36">
      <c r="A7649" s="13" t="s">
        <v>7158</v>
      </c>
      <c r="B7649" s="14">
        <v>45895</v>
      </c>
      <c r="C7649" s="13" t="s">
        <v>3887</v>
      </c>
      <c r="D7649" s="13" t="s">
        <v>20</v>
      </c>
      <c r="E7649" s="13" t="s">
        <v>24</v>
      </c>
      <c r="F7649" s="15">
        <v>2309.02</v>
      </c>
      <c r="G7649" s="15">
        <v>0</v>
      </c>
      <c r="H7649" s="15">
        <v>2309.02</v>
      </c>
      <c r="I7649" s="15">
        <v>2197.66</v>
      </c>
      <c r="J7649" s="15">
        <v>111.36</v>
      </c>
      <c r="K7649" s="16">
        <v>4.822825E-2</v>
      </c>
      <c r="L7649" s="13" t="s">
        <v>20</v>
      </c>
    </row>
    <row r="7650" spans="1:12" ht="24">
      <c r="A7650" s="13" t="s">
        <v>7159</v>
      </c>
      <c r="B7650" s="14">
        <v>45895</v>
      </c>
      <c r="C7650" s="13" t="s">
        <v>3357</v>
      </c>
      <c r="D7650" s="13" t="s">
        <v>45</v>
      </c>
      <c r="E7650" s="13" t="s">
        <v>24</v>
      </c>
      <c r="F7650" s="15">
        <v>4088.14</v>
      </c>
      <c r="G7650" s="15">
        <v>0</v>
      </c>
      <c r="H7650" s="15">
        <v>4088.14</v>
      </c>
      <c r="I7650" s="15">
        <v>2633.6</v>
      </c>
      <c r="J7650" s="15">
        <v>1454.54</v>
      </c>
      <c r="K7650" s="16">
        <v>0.35579506</v>
      </c>
      <c r="L7650" s="13" t="s">
        <v>2173</v>
      </c>
    </row>
    <row r="7651" spans="1:12" ht="36">
      <c r="A7651" s="13" t="s">
        <v>7160</v>
      </c>
      <c r="B7651" s="14">
        <v>45895</v>
      </c>
      <c r="C7651" s="13" t="s">
        <v>3887</v>
      </c>
      <c r="D7651" s="13" t="s">
        <v>20</v>
      </c>
      <c r="E7651" s="13" t="s">
        <v>24</v>
      </c>
      <c r="F7651" s="15">
        <v>1651</v>
      </c>
      <c r="G7651" s="15">
        <v>0</v>
      </c>
      <c r="H7651" s="15">
        <v>1651</v>
      </c>
      <c r="I7651" s="15">
        <v>1211.4000000000001</v>
      </c>
      <c r="J7651" s="15">
        <v>439.6</v>
      </c>
      <c r="K7651" s="16">
        <v>0.26626286999999998</v>
      </c>
      <c r="L7651" s="13" t="s">
        <v>20</v>
      </c>
    </row>
    <row r="7652" spans="1:12" ht="36">
      <c r="A7652" s="13" t="s">
        <v>7161</v>
      </c>
      <c r="B7652" s="14">
        <v>45895</v>
      </c>
      <c r="C7652" s="13" t="s">
        <v>3887</v>
      </c>
      <c r="D7652" s="13" t="s">
        <v>20</v>
      </c>
      <c r="E7652" s="13" t="s">
        <v>24</v>
      </c>
      <c r="F7652" s="15">
        <v>2309.02</v>
      </c>
      <c r="G7652" s="15">
        <v>0</v>
      </c>
      <c r="H7652" s="15">
        <v>2309.02</v>
      </c>
      <c r="I7652" s="15">
        <v>1747.66</v>
      </c>
      <c r="J7652" s="15">
        <v>561.36</v>
      </c>
      <c r="K7652" s="16">
        <v>0.24311613000000001</v>
      </c>
      <c r="L7652" s="13" t="s">
        <v>20</v>
      </c>
    </row>
    <row r="7653" spans="1:12" ht="36">
      <c r="A7653" s="13" t="s">
        <v>7162</v>
      </c>
      <c r="B7653" s="14">
        <v>45895</v>
      </c>
      <c r="C7653" s="13" t="s">
        <v>3887</v>
      </c>
      <c r="D7653" s="13" t="s">
        <v>20</v>
      </c>
      <c r="E7653" s="13" t="s">
        <v>24</v>
      </c>
      <c r="F7653" s="15">
        <v>1929.85</v>
      </c>
      <c r="G7653" s="15">
        <v>0</v>
      </c>
      <c r="H7653" s="15">
        <v>1929.85</v>
      </c>
      <c r="I7653" s="15">
        <v>1319.74</v>
      </c>
      <c r="J7653" s="15">
        <v>610.11</v>
      </c>
      <c r="K7653" s="16">
        <v>0.31614374000000001</v>
      </c>
      <c r="L7653" s="13" t="s">
        <v>20</v>
      </c>
    </row>
    <row r="7654" spans="1:12" ht="36">
      <c r="A7654" s="13" t="s">
        <v>7163</v>
      </c>
      <c r="B7654" s="14">
        <v>45895</v>
      </c>
      <c r="C7654" s="13" t="s">
        <v>3887</v>
      </c>
      <c r="D7654" s="13" t="s">
        <v>20</v>
      </c>
      <c r="E7654" s="13" t="s">
        <v>24</v>
      </c>
      <c r="F7654" s="15">
        <v>1215.5999999999999</v>
      </c>
      <c r="G7654" s="15">
        <v>0</v>
      </c>
      <c r="H7654" s="15">
        <v>1215.5999999999999</v>
      </c>
      <c r="I7654" s="15">
        <v>755.98</v>
      </c>
      <c r="J7654" s="15">
        <v>459.62</v>
      </c>
      <c r="K7654" s="16">
        <v>0.37810135</v>
      </c>
      <c r="L7654" s="13" t="s">
        <v>20</v>
      </c>
    </row>
    <row r="7655" spans="1:12" ht="36">
      <c r="A7655" s="13" t="s">
        <v>7164</v>
      </c>
      <c r="B7655" s="14">
        <v>45895</v>
      </c>
      <c r="C7655" s="13" t="s">
        <v>3887</v>
      </c>
      <c r="D7655" s="13" t="s">
        <v>20</v>
      </c>
      <c r="E7655" s="13" t="s">
        <v>24</v>
      </c>
      <c r="F7655" s="15">
        <v>1215.5999999999999</v>
      </c>
      <c r="G7655" s="15">
        <v>0</v>
      </c>
      <c r="H7655" s="15">
        <v>1215.5999999999999</v>
      </c>
      <c r="I7655" s="15">
        <v>705.98</v>
      </c>
      <c r="J7655" s="15">
        <v>509.62</v>
      </c>
      <c r="K7655" s="16">
        <v>0.41923329999999998</v>
      </c>
      <c r="L7655" s="13" t="s">
        <v>20</v>
      </c>
    </row>
    <row r="7656" spans="1:12" ht="36">
      <c r="A7656" s="13" t="s">
        <v>7165</v>
      </c>
      <c r="B7656" s="14">
        <v>45895</v>
      </c>
      <c r="C7656" s="13" t="s">
        <v>152</v>
      </c>
      <c r="D7656" s="13" t="s">
        <v>113</v>
      </c>
      <c r="E7656" s="13" t="s">
        <v>24</v>
      </c>
      <c r="F7656" s="15">
        <v>212.95</v>
      </c>
      <c r="G7656" s="15">
        <v>0</v>
      </c>
      <c r="H7656" s="15">
        <v>212.95</v>
      </c>
      <c r="I7656" s="15">
        <v>181</v>
      </c>
      <c r="J7656" s="15">
        <v>31.95</v>
      </c>
      <c r="K7656" s="16">
        <v>0.15003522</v>
      </c>
      <c r="L7656" s="13" t="s">
        <v>113</v>
      </c>
    </row>
    <row r="7657" spans="1:12" ht="24">
      <c r="A7657" s="13" t="s">
        <v>7146</v>
      </c>
      <c r="B7657" s="14">
        <v>45896</v>
      </c>
      <c r="C7657" s="13" t="s">
        <v>71</v>
      </c>
      <c r="D7657" s="13" t="s">
        <v>70</v>
      </c>
      <c r="E7657" s="13" t="s">
        <v>24</v>
      </c>
      <c r="F7657" s="15">
        <v>0</v>
      </c>
      <c r="G7657" s="15">
        <v>0</v>
      </c>
      <c r="H7657" s="15">
        <v>0</v>
      </c>
      <c r="I7657" s="15">
        <v>-2303</v>
      </c>
      <c r="J7657" s="15">
        <v>2303</v>
      </c>
      <c r="K7657" s="16">
        <v>0</v>
      </c>
      <c r="L7657" s="13" t="s">
        <v>243</v>
      </c>
    </row>
    <row r="7658" spans="1:12" ht="36">
      <c r="A7658" s="13" t="s">
        <v>3524</v>
      </c>
      <c r="B7658" s="14">
        <v>45896</v>
      </c>
      <c r="C7658" s="13" t="s">
        <v>152</v>
      </c>
      <c r="D7658" s="13" t="s">
        <v>113</v>
      </c>
      <c r="E7658" s="13" t="s">
        <v>24</v>
      </c>
      <c r="F7658" s="15">
        <v>0</v>
      </c>
      <c r="G7658" s="15">
        <v>0</v>
      </c>
      <c r="H7658" s="15">
        <v>0</v>
      </c>
      <c r="I7658" s="15">
        <v>4.0199999999999996</v>
      </c>
      <c r="J7658" s="15">
        <v>-4.0199999999999996</v>
      </c>
      <c r="K7658" s="16">
        <v>0</v>
      </c>
      <c r="L7658" s="13" t="s">
        <v>113</v>
      </c>
    </row>
    <row r="7659" spans="1:12" ht="24">
      <c r="A7659" s="13" t="s">
        <v>5212</v>
      </c>
      <c r="B7659" s="14">
        <v>45896</v>
      </c>
      <c r="C7659" s="13" t="s">
        <v>143</v>
      </c>
      <c r="D7659" s="13" t="s">
        <v>15</v>
      </c>
      <c r="E7659" s="13" t="s">
        <v>18</v>
      </c>
      <c r="F7659" s="15">
        <v>0</v>
      </c>
      <c r="G7659" s="15">
        <v>0</v>
      </c>
      <c r="H7659" s="15">
        <v>0</v>
      </c>
      <c r="I7659" s="15">
        <v>-73.14</v>
      </c>
      <c r="J7659" s="15">
        <v>73.14</v>
      </c>
      <c r="K7659" s="16">
        <v>0</v>
      </c>
      <c r="L7659" s="13" t="s">
        <v>240</v>
      </c>
    </row>
    <row r="7660" spans="1:12" ht="24">
      <c r="A7660" s="13" t="s">
        <v>5349</v>
      </c>
      <c r="B7660" s="14">
        <v>45896</v>
      </c>
      <c r="C7660" s="13" t="s">
        <v>71</v>
      </c>
      <c r="D7660" s="13" t="s">
        <v>70</v>
      </c>
      <c r="E7660" s="13" t="s">
        <v>24</v>
      </c>
      <c r="F7660" s="15">
        <v>0</v>
      </c>
      <c r="G7660" s="15">
        <v>0</v>
      </c>
      <c r="H7660" s="15">
        <v>0</v>
      </c>
      <c r="I7660" s="15">
        <v>-137.65</v>
      </c>
      <c r="J7660" s="15">
        <v>137.65</v>
      </c>
      <c r="K7660" s="16">
        <v>0</v>
      </c>
      <c r="L7660" s="13" t="s">
        <v>243</v>
      </c>
    </row>
    <row r="7661" spans="1:12" ht="24">
      <c r="A7661" s="13" t="s">
        <v>6977</v>
      </c>
      <c r="B7661" s="14">
        <v>45896</v>
      </c>
      <c r="C7661" s="13" t="s">
        <v>4952</v>
      </c>
      <c r="D7661" s="13" t="s">
        <v>45</v>
      </c>
      <c r="E7661" s="13" t="s">
        <v>24</v>
      </c>
      <c r="F7661" s="15">
        <v>0</v>
      </c>
      <c r="G7661" s="15">
        <v>0</v>
      </c>
      <c r="H7661" s="15">
        <v>0</v>
      </c>
      <c r="I7661" s="15">
        <v>-75</v>
      </c>
      <c r="J7661" s="15">
        <v>75</v>
      </c>
      <c r="K7661" s="16">
        <v>0</v>
      </c>
      <c r="L7661" s="13" t="s">
        <v>241</v>
      </c>
    </row>
    <row r="7662" spans="1:12">
      <c r="A7662" s="13" t="s">
        <v>7151</v>
      </c>
      <c r="B7662" s="14">
        <v>45896</v>
      </c>
      <c r="C7662" s="13" t="s">
        <v>7152</v>
      </c>
      <c r="D7662" s="13" t="s">
        <v>81</v>
      </c>
      <c r="E7662" s="13" t="s">
        <v>24</v>
      </c>
      <c r="F7662" s="15">
        <v>0</v>
      </c>
      <c r="G7662" s="15">
        <v>0</v>
      </c>
      <c r="H7662" s="15">
        <v>0</v>
      </c>
      <c r="I7662" s="15">
        <v>-0.01</v>
      </c>
      <c r="J7662" s="15">
        <v>0.01</v>
      </c>
      <c r="K7662" s="16">
        <v>0</v>
      </c>
      <c r="L7662" s="13" t="s">
        <v>113</v>
      </c>
    </row>
    <row r="7663" spans="1:12" ht="36">
      <c r="A7663" s="13" t="s">
        <v>7132</v>
      </c>
      <c r="B7663" s="14">
        <v>45896</v>
      </c>
      <c r="C7663" s="13" t="s">
        <v>490</v>
      </c>
      <c r="D7663" s="13" t="s">
        <v>45</v>
      </c>
      <c r="E7663" s="13" t="s">
        <v>24</v>
      </c>
      <c r="F7663" s="15">
        <v>0</v>
      </c>
      <c r="G7663" s="15">
        <v>236.21</v>
      </c>
      <c r="H7663" s="15">
        <v>236.21</v>
      </c>
      <c r="I7663" s="15">
        <v>304.87</v>
      </c>
      <c r="J7663" s="15">
        <v>-68.66</v>
      </c>
      <c r="K7663" s="16">
        <v>-0.29067355</v>
      </c>
      <c r="L7663" s="13" t="s">
        <v>241</v>
      </c>
    </row>
    <row r="7664" spans="1:12">
      <c r="A7664" s="13" t="s">
        <v>3122</v>
      </c>
      <c r="B7664" s="14">
        <v>45896</v>
      </c>
      <c r="C7664" s="13" t="s">
        <v>224</v>
      </c>
      <c r="D7664" s="13" t="s">
        <v>76</v>
      </c>
      <c r="E7664" s="13" t="s">
        <v>18</v>
      </c>
      <c r="F7664" s="15">
        <v>0</v>
      </c>
      <c r="G7664" s="15">
        <v>0</v>
      </c>
      <c r="H7664" s="15">
        <v>0</v>
      </c>
      <c r="I7664" s="15">
        <v>-300</v>
      </c>
      <c r="J7664" s="15">
        <v>300</v>
      </c>
      <c r="K7664" s="16">
        <v>0</v>
      </c>
      <c r="L7664" s="13" t="s">
        <v>237</v>
      </c>
    </row>
    <row r="7665" spans="1:12" ht="24">
      <c r="A7665" s="13" t="s">
        <v>7166</v>
      </c>
      <c r="B7665" s="14">
        <v>45896</v>
      </c>
      <c r="C7665" s="13" t="s">
        <v>7007</v>
      </c>
      <c r="D7665" s="13" t="s">
        <v>30</v>
      </c>
      <c r="E7665" s="13" t="s">
        <v>33</v>
      </c>
      <c r="F7665" s="15">
        <v>132.74</v>
      </c>
      <c r="G7665" s="15">
        <v>0</v>
      </c>
      <c r="H7665" s="15">
        <v>132.74</v>
      </c>
      <c r="I7665" s="15">
        <v>0</v>
      </c>
      <c r="J7665" s="15">
        <v>132.74</v>
      </c>
      <c r="K7665" s="16">
        <v>1</v>
      </c>
      <c r="L7665" s="13" t="s">
        <v>573</v>
      </c>
    </row>
    <row r="7666" spans="1:12" ht="36">
      <c r="A7666" s="13" t="s">
        <v>6481</v>
      </c>
      <c r="B7666" s="14">
        <v>45896</v>
      </c>
      <c r="C7666" s="13" t="s">
        <v>2108</v>
      </c>
      <c r="D7666" s="13" t="s">
        <v>59</v>
      </c>
      <c r="E7666" s="13" t="s">
        <v>18</v>
      </c>
      <c r="F7666" s="15">
        <v>0</v>
      </c>
      <c r="G7666" s="15">
        <v>0</v>
      </c>
      <c r="H7666" s="15">
        <v>0</v>
      </c>
      <c r="I7666" s="15">
        <v>20</v>
      </c>
      <c r="J7666" s="15">
        <v>-20</v>
      </c>
      <c r="K7666" s="16">
        <v>0</v>
      </c>
      <c r="L7666" s="13" t="s">
        <v>7167</v>
      </c>
    </row>
    <row r="7667" spans="1:12" ht="24">
      <c r="A7667" s="13" t="s">
        <v>3629</v>
      </c>
      <c r="B7667" s="14">
        <v>45896</v>
      </c>
      <c r="C7667" s="13" t="s">
        <v>56</v>
      </c>
      <c r="D7667" s="13" t="s">
        <v>30</v>
      </c>
      <c r="E7667" s="13" t="s">
        <v>33</v>
      </c>
      <c r="F7667" s="15">
        <v>0</v>
      </c>
      <c r="G7667" s="15">
        <v>0</v>
      </c>
      <c r="H7667" s="15">
        <v>0</v>
      </c>
      <c r="I7667" s="15">
        <v>407.04</v>
      </c>
      <c r="J7667" s="15">
        <v>-407.04</v>
      </c>
      <c r="K7667" s="16">
        <v>0</v>
      </c>
      <c r="L7667" s="13" t="s">
        <v>77</v>
      </c>
    </row>
    <row r="7668" spans="1:12" ht="24">
      <c r="A7668" s="13" t="s">
        <v>3511</v>
      </c>
      <c r="B7668" s="14">
        <v>45896</v>
      </c>
      <c r="C7668" s="13" t="s">
        <v>71</v>
      </c>
      <c r="D7668" s="13" t="s">
        <v>70</v>
      </c>
      <c r="E7668" s="13" t="s">
        <v>24</v>
      </c>
      <c r="F7668" s="15">
        <v>0</v>
      </c>
      <c r="G7668" s="15">
        <v>0</v>
      </c>
      <c r="H7668" s="15">
        <v>0</v>
      </c>
      <c r="I7668" s="15">
        <v>2854.5</v>
      </c>
      <c r="J7668" s="15">
        <v>-2854.5</v>
      </c>
      <c r="K7668" s="16">
        <v>0</v>
      </c>
      <c r="L7668" s="13" t="s">
        <v>243</v>
      </c>
    </row>
    <row r="7669" spans="1:12" ht="24">
      <c r="A7669" s="13" t="s">
        <v>412</v>
      </c>
      <c r="B7669" s="14">
        <v>45896</v>
      </c>
      <c r="C7669" s="13" t="s">
        <v>331</v>
      </c>
      <c r="D7669" s="13" t="s">
        <v>76</v>
      </c>
      <c r="E7669" s="13" t="s">
        <v>18</v>
      </c>
      <c r="F7669" s="15">
        <v>0</v>
      </c>
      <c r="G7669" s="15">
        <v>2300</v>
      </c>
      <c r="H7669" s="15">
        <v>2300</v>
      </c>
      <c r="I7669" s="15">
        <v>1647.03</v>
      </c>
      <c r="J7669" s="15">
        <v>652.97</v>
      </c>
      <c r="K7669" s="16">
        <v>0.28389999999999999</v>
      </c>
      <c r="L7669" s="13" t="s">
        <v>127</v>
      </c>
    </row>
    <row r="7670" spans="1:12">
      <c r="A7670" s="13" t="s">
        <v>4239</v>
      </c>
      <c r="B7670" s="14">
        <v>45896</v>
      </c>
      <c r="C7670" s="13" t="s">
        <v>611</v>
      </c>
      <c r="D7670" s="13" t="s">
        <v>120</v>
      </c>
      <c r="E7670" s="13" t="s">
        <v>24</v>
      </c>
      <c r="F7670" s="15">
        <v>0</v>
      </c>
      <c r="G7670" s="15">
        <v>0</v>
      </c>
      <c r="H7670" s="15">
        <v>0</v>
      </c>
      <c r="I7670" s="15">
        <v>561.54999999999995</v>
      </c>
      <c r="J7670" s="15">
        <v>-561.54999999999995</v>
      </c>
      <c r="K7670" s="16">
        <v>0</v>
      </c>
      <c r="L7670" s="13" t="s">
        <v>2173</v>
      </c>
    </row>
    <row r="7671" spans="1:12">
      <c r="A7671" s="13" t="s">
        <v>1709</v>
      </c>
      <c r="B7671" s="14">
        <v>45896</v>
      </c>
      <c r="C7671" s="13" t="s">
        <v>62</v>
      </c>
      <c r="D7671" s="13" t="s">
        <v>15</v>
      </c>
      <c r="E7671" s="13" t="s">
        <v>18</v>
      </c>
      <c r="F7671" s="15">
        <v>0</v>
      </c>
      <c r="G7671" s="15">
        <v>1445</v>
      </c>
      <c r="H7671" s="15">
        <v>1445</v>
      </c>
      <c r="I7671" s="15">
        <v>1004.64</v>
      </c>
      <c r="J7671" s="15">
        <v>440.36</v>
      </c>
      <c r="K7671" s="16">
        <v>0.3047474</v>
      </c>
      <c r="L7671" s="13" t="s">
        <v>238</v>
      </c>
    </row>
    <row r="7672" spans="1:12">
      <c r="A7672" s="13" t="s">
        <v>2994</v>
      </c>
      <c r="B7672" s="14">
        <v>45896</v>
      </c>
      <c r="C7672" s="13" t="s">
        <v>2092</v>
      </c>
      <c r="D7672" s="13" t="s">
        <v>76</v>
      </c>
      <c r="E7672" s="13" t="s">
        <v>18</v>
      </c>
      <c r="F7672" s="15">
        <v>0</v>
      </c>
      <c r="G7672" s="15">
        <v>0</v>
      </c>
      <c r="H7672" s="15">
        <v>0</v>
      </c>
      <c r="I7672" s="15">
        <v>0</v>
      </c>
      <c r="J7672" s="15">
        <v>0</v>
      </c>
      <c r="K7672" s="16">
        <v>0</v>
      </c>
      <c r="L7672" s="13" t="s">
        <v>80</v>
      </c>
    </row>
    <row r="7673" spans="1:12" ht="36">
      <c r="A7673" s="13" t="s">
        <v>7168</v>
      </c>
      <c r="B7673" s="14">
        <v>45896</v>
      </c>
      <c r="C7673" s="13" t="s">
        <v>592</v>
      </c>
      <c r="D7673" s="13" t="s">
        <v>106</v>
      </c>
      <c r="E7673" s="13" t="s">
        <v>33</v>
      </c>
      <c r="F7673" s="15">
        <v>765.91</v>
      </c>
      <c r="G7673" s="15">
        <v>0</v>
      </c>
      <c r="H7673" s="15">
        <v>765.91</v>
      </c>
      <c r="I7673" s="15">
        <v>0</v>
      </c>
      <c r="J7673" s="15">
        <v>765.91</v>
      </c>
      <c r="K7673" s="16">
        <v>1</v>
      </c>
      <c r="L7673" s="13" t="s">
        <v>142</v>
      </c>
    </row>
    <row r="7674" spans="1:12" ht="36">
      <c r="A7674" s="13" t="s">
        <v>5294</v>
      </c>
      <c r="B7674" s="14">
        <v>45896</v>
      </c>
      <c r="C7674" s="13" t="s">
        <v>5295</v>
      </c>
      <c r="D7674" s="13" t="s">
        <v>181</v>
      </c>
      <c r="E7674" s="13" t="s">
        <v>18</v>
      </c>
      <c r="F7674" s="15">
        <v>0</v>
      </c>
      <c r="G7674" s="15">
        <v>0</v>
      </c>
      <c r="H7674" s="15">
        <v>0</v>
      </c>
      <c r="I7674" s="15">
        <v>1752.98</v>
      </c>
      <c r="J7674" s="15">
        <v>-1752.98</v>
      </c>
      <c r="K7674" s="16">
        <v>0</v>
      </c>
      <c r="L7674" s="13" t="s">
        <v>2166</v>
      </c>
    </row>
    <row r="7675" spans="1:12">
      <c r="A7675" s="13" t="s">
        <v>7169</v>
      </c>
      <c r="B7675" s="14">
        <v>45896</v>
      </c>
      <c r="C7675" s="13" t="s">
        <v>7150</v>
      </c>
      <c r="D7675" s="13" t="s">
        <v>340</v>
      </c>
      <c r="E7675" s="13" t="s">
        <v>33</v>
      </c>
      <c r="F7675" s="15">
        <v>38432.839999999997</v>
      </c>
      <c r="G7675" s="15">
        <v>0</v>
      </c>
      <c r="H7675" s="15">
        <v>38432.839999999997</v>
      </c>
      <c r="I7675" s="15">
        <v>32379.54</v>
      </c>
      <c r="J7675" s="15">
        <v>6053.3</v>
      </c>
      <c r="K7675" s="16">
        <v>0.15750332</v>
      </c>
      <c r="L7675" s="13" t="s">
        <v>77</v>
      </c>
    </row>
    <row r="7676" spans="1:12" ht="36">
      <c r="A7676" s="13" t="s">
        <v>7170</v>
      </c>
      <c r="B7676" s="14">
        <v>45896</v>
      </c>
      <c r="C7676" s="13" t="s">
        <v>130</v>
      </c>
      <c r="D7676" s="13" t="s">
        <v>93</v>
      </c>
      <c r="E7676" s="13" t="s">
        <v>18</v>
      </c>
      <c r="F7676" s="15">
        <v>60990.57</v>
      </c>
      <c r="G7676" s="15">
        <v>0</v>
      </c>
      <c r="H7676" s="15">
        <v>60990.57</v>
      </c>
      <c r="I7676" s="15">
        <v>49160.53</v>
      </c>
      <c r="J7676" s="15">
        <v>11830.04</v>
      </c>
      <c r="K7676" s="16">
        <v>0.19396506999999999</v>
      </c>
      <c r="L7676" s="13" t="s">
        <v>251</v>
      </c>
    </row>
    <row r="7677" spans="1:12">
      <c r="A7677" s="13" t="s">
        <v>5390</v>
      </c>
      <c r="B7677" s="14">
        <v>45896</v>
      </c>
      <c r="C7677" s="13" t="s">
        <v>1529</v>
      </c>
      <c r="D7677" s="13" t="s">
        <v>76</v>
      </c>
      <c r="E7677" s="13" t="s">
        <v>18</v>
      </c>
      <c r="F7677" s="15">
        <v>0</v>
      </c>
      <c r="G7677" s="15">
        <v>0</v>
      </c>
      <c r="H7677" s="15">
        <v>0</v>
      </c>
      <c r="I7677" s="15">
        <v>112.5</v>
      </c>
      <c r="J7677" s="15">
        <v>-112.5</v>
      </c>
      <c r="K7677" s="16">
        <v>0</v>
      </c>
      <c r="L7677" s="13" t="s">
        <v>238</v>
      </c>
    </row>
    <row r="7678" spans="1:12" ht="24">
      <c r="A7678" s="13" t="s">
        <v>7171</v>
      </c>
      <c r="B7678" s="14">
        <v>45896</v>
      </c>
      <c r="C7678" s="13" t="s">
        <v>119</v>
      </c>
      <c r="D7678" s="13" t="s">
        <v>70</v>
      </c>
      <c r="E7678" s="13" t="s">
        <v>24</v>
      </c>
      <c r="F7678" s="15">
        <v>1462.41</v>
      </c>
      <c r="G7678" s="15">
        <v>0</v>
      </c>
      <c r="H7678" s="15">
        <v>1462.41</v>
      </c>
      <c r="I7678" s="15">
        <v>1195.1400000000001</v>
      </c>
      <c r="J7678" s="15">
        <v>267.27</v>
      </c>
      <c r="K7678" s="16">
        <v>0.18275996</v>
      </c>
      <c r="L7678" s="13" t="s">
        <v>239</v>
      </c>
    </row>
    <row r="7679" spans="1:12" ht="24">
      <c r="A7679" s="13" t="s">
        <v>5574</v>
      </c>
      <c r="B7679" s="14">
        <v>45896</v>
      </c>
      <c r="C7679" s="13" t="s">
        <v>146</v>
      </c>
      <c r="D7679" s="13" t="s">
        <v>76</v>
      </c>
      <c r="E7679" s="13" t="s">
        <v>18</v>
      </c>
      <c r="F7679" s="15">
        <v>0</v>
      </c>
      <c r="G7679" s="15">
        <v>21827.14</v>
      </c>
      <c r="H7679" s="15">
        <v>21827.14</v>
      </c>
      <c r="I7679" s="15">
        <v>16370.36</v>
      </c>
      <c r="J7679" s="15">
        <v>5456.78</v>
      </c>
      <c r="K7679" s="16">
        <v>0.24999977000000001</v>
      </c>
      <c r="L7679" s="13" t="s">
        <v>127</v>
      </c>
    </row>
    <row r="7680" spans="1:12">
      <c r="A7680" s="13" t="s">
        <v>7172</v>
      </c>
      <c r="B7680" s="14">
        <v>45896</v>
      </c>
      <c r="C7680" s="13" t="s">
        <v>21</v>
      </c>
      <c r="D7680" s="13" t="s">
        <v>20</v>
      </c>
      <c r="E7680" s="13" t="s">
        <v>24</v>
      </c>
      <c r="F7680" s="15">
        <v>13602.06</v>
      </c>
      <c r="G7680" s="15">
        <v>0</v>
      </c>
      <c r="H7680" s="15">
        <v>13602.06</v>
      </c>
      <c r="I7680" s="15">
        <v>5374.51</v>
      </c>
      <c r="J7680" s="15">
        <v>8227.5499999999993</v>
      </c>
      <c r="K7680" s="16">
        <v>0.60487528999999995</v>
      </c>
      <c r="L7680" s="13" t="s">
        <v>20</v>
      </c>
    </row>
    <row r="7681" spans="1:12" ht="48">
      <c r="A7681" s="13" t="s">
        <v>5525</v>
      </c>
      <c r="B7681" s="14">
        <v>45896</v>
      </c>
      <c r="C7681" s="13" t="s">
        <v>1815</v>
      </c>
      <c r="D7681" s="13" t="s">
        <v>70</v>
      </c>
      <c r="E7681" s="13" t="s">
        <v>24</v>
      </c>
      <c r="F7681" s="15">
        <v>0</v>
      </c>
      <c r="G7681" s="15">
        <v>572.02</v>
      </c>
      <c r="H7681" s="15">
        <v>572.02</v>
      </c>
      <c r="I7681" s="15">
        <v>446.19</v>
      </c>
      <c r="J7681" s="15">
        <v>125.83</v>
      </c>
      <c r="K7681" s="16">
        <v>0.21997483000000001</v>
      </c>
      <c r="L7681" s="13" t="s">
        <v>239</v>
      </c>
    </row>
    <row r="7682" spans="1:12" ht="36">
      <c r="A7682" s="13" t="s">
        <v>7173</v>
      </c>
      <c r="B7682" s="14">
        <v>45896</v>
      </c>
      <c r="C7682" s="13" t="s">
        <v>408</v>
      </c>
      <c r="D7682" s="13" t="s">
        <v>15</v>
      </c>
      <c r="E7682" s="13" t="s">
        <v>18</v>
      </c>
      <c r="F7682" s="15">
        <v>731</v>
      </c>
      <c r="G7682" s="15">
        <v>0</v>
      </c>
      <c r="H7682" s="15">
        <v>731</v>
      </c>
      <c r="I7682" s="15">
        <v>528.77</v>
      </c>
      <c r="J7682" s="15">
        <v>202.23</v>
      </c>
      <c r="K7682" s="16">
        <v>0.27664843</v>
      </c>
      <c r="L7682" s="13" t="s">
        <v>80</v>
      </c>
    </row>
    <row r="7683" spans="1:12" ht="24">
      <c r="A7683" s="13" t="s">
        <v>7174</v>
      </c>
      <c r="B7683" s="14">
        <v>45896</v>
      </c>
      <c r="C7683" s="13" t="s">
        <v>7175</v>
      </c>
      <c r="D7683" s="13" t="s">
        <v>371</v>
      </c>
      <c r="E7683" s="13" t="s">
        <v>24</v>
      </c>
      <c r="F7683" s="15">
        <v>204483.95</v>
      </c>
      <c r="G7683" s="15">
        <v>0</v>
      </c>
      <c r="H7683" s="15">
        <v>204483.95</v>
      </c>
      <c r="I7683" s="15">
        <v>170090</v>
      </c>
      <c r="J7683" s="15">
        <v>34393.949999999997</v>
      </c>
      <c r="K7683" s="16">
        <v>0.16819877999999999</v>
      </c>
      <c r="L7683" s="13" t="s">
        <v>356</v>
      </c>
    </row>
    <row r="7684" spans="1:12" ht="36">
      <c r="A7684" s="13" t="s">
        <v>7124</v>
      </c>
      <c r="B7684" s="14">
        <v>45896</v>
      </c>
      <c r="C7684" s="13" t="s">
        <v>201</v>
      </c>
      <c r="D7684" s="13" t="s">
        <v>4202</v>
      </c>
      <c r="E7684" s="13" t="s">
        <v>18</v>
      </c>
      <c r="F7684" s="15">
        <v>0</v>
      </c>
      <c r="G7684" s="15">
        <v>3739.8</v>
      </c>
      <c r="H7684" s="15">
        <v>3739.8</v>
      </c>
      <c r="I7684" s="15">
        <v>2617.86</v>
      </c>
      <c r="J7684" s="15">
        <v>1121.94</v>
      </c>
      <c r="K7684" s="16">
        <v>0.3</v>
      </c>
      <c r="L7684" s="13" t="s">
        <v>4201</v>
      </c>
    </row>
    <row r="7685" spans="1:12" ht="24">
      <c r="A7685" s="13" t="s">
        <v>7088</v>
      </c>
      <c r="B7685" s="14">
        <v>45896</v>
      </c>
      <c r="C7685" s="13" t="s">
        <v>56</v>
      </c>
      <c r="D7685" s="13" t="s">
        <v>30</v>
      </c>
      <c r="E7685" s="13" t="s">
        <v>33</v>
      </c>
      <c r="F7685" s="15">
        <v>0</v>
      </c>
      <c r="G7685" s="15">
        <v>0</v>
      </c>
      <c r="H7685" s="15">
        <v>0</v>
      </c>
      <c r="I7685" s="15">
        <v>-13</v>
      </c>
      <c r="J7685" s="15">
        <v>13</v>
      </c>
      <c r="K7685" s="16">
        <v>0</v>
      </c>
      <c r="L7685" s="13" t="s">
        <v>77</v>
      </c>
    </row>
    <row r="7686" spans="1:12" ht="36">
      <c r="A7686" s="13" t="s">
        <v>7176</v>
      </c>
      <c r="B7686" s="14">
        <v>45896</v>
      </c>
      <c r="C7686" s="13" t="s">
        <v>1163</v>
      </c>
      <c r="D7686" s="13" t="s">
        <v>70</v>
      </c>
      <c r="E7686" s="13" t="s">
        <v>24</v>
      </c>
      <c r="F7686" s="15">
        <v>627.45000000000005</v>
      </c>
      <c r="G7686" s="15">
        <v>0</v>
      </c>
      <c r="H7686" s="15">
        <v>627.45000000000005</v>
      </c>
      <c r="I7686" s="15">
        <v>0</v>
      </c>
      <c r="J7686" s="15">
        <v>627.45000000000005</v>
      </c>
      <c r="K7686" s="16">
        <v>1</v>
      </c>
      <c r="L7686" s="13" t="s">
        <v>243</v>
      </c>
    </row>
    <row r="7687" spans="1:12" ht="24">
      <c r="A7687" s="13" t="s">
        <v>7177</v>
      </c>
      <c r="B7687" s="14">
        <v>45896</v>
      </c>
      <c r="C7687" s="13" t="s">
        <v>7178</v>
      </c>
      <c r="D7687" s="13" t="s">
        <v>68</v>
      </c>
      <c r="E7687" s="13" t="s">
        <v>18</v>
      </c>
      <c r="F7687" s="15">
        <v>3578.73</v>
      </c>
      <c r="G7687" s="15">
        <v>0</v>
      </c>
      <c r="H7687" s="15">
        <v>3578.73</v>
      </c>
      <c r="I7687" s="15">
        <v>3041.91</v>
      </c>
      <c r="J7687" s="15">
        <v>536.82000000000005</v>
      </c>
      <c r="K7687" s="16">
        <v>0.15000293000000001</v>
      </c>
      <c r="L7687" s="13" t="s">
        <v>68</v>
      </c>
    </row>
    <row r="7688" spans="1:12">
      <c r="A7688" s="13" t="s">
        <v>7032</v>
      </c>
      <c r="B7688" s="14">
        <v>45896</v>
      </c>
      <c r="C7688" s="13" t="s">
        <v>301</v>
      </c>
      <c r="D7688" s="13" t="s">
        <v>68</v>
      </c>
      <c r="E7688" s="13" t="s">
        <v>24</v>
      </c>
      <c r="F7688" s="15">
        <v>0</v>
      </c>
      <c r="G7688" s="15">
        <v>766.69</v>
      </c>
      <c r="H7688" s="15">
        <v>766.69</v>
      </c>
      <c r="I7688" s="15">
        <v>342</v>
      </c>
      <c r="J7688" s="15">
        <v>424.69</v>
      </c>
      <c r="K7688" s="16">
        <v>0.55392662000000004</v>
      </c>
      <c r="L7688" s="13" t="s">
        <v>68</v>
      </c>
    </row>
    <row r="7689" spans="1:12" ht="24">
      <c r="A7689" s="13" t="s">
        <v>7179</v>
      </c>
      <c r="B7689" s="14">
        <v>45896</v>
      </c>
      <c r="C7689" s="13" t="s">
        <v>275</v>
      </c>
      <c r="D7689" s="13" t="s">
        <v>45</v>
      </c>
      <c r="E7689" s="13" t="s">
        <v>24</v>
      </c>
      <c r="F7689" s="15">
        <v>880</v>
      </c>
      <c r="G7689" s="15">
        <v>0</v>
      </c>
      <c r="H7689" s="15">
        <v>880</v>
      </c>
      <c r="I7689" s="15">
        <v>689.43</v>
      </c>
      <c r="J7689" s="15">
        <v>190.57</v>
      </c>
      <c r="K7689" s="16">
        <v>0.21655682000000001</v>
      </c>
      <c r="L7689" s="13" t="s">
        <v>241</v>
      </c>
    </row>
    <row r="7690" spans="1:12" ht="24">
      <c r="A7690" s="13" t="s">
        <v>7180</v>
      </c>
      <c r="B7690" s="14">
        <v>45896</v>
      </c>
      <c r="C7690" s="13" t="s">
        <v>2071</v>
      </c>
      <c r="D7690" s="13" t="s">
        <v>81</v>
      </c>
      <c r="E7690" s="13" t="s">
        <v>24</v>
      </c>
      <c r="F7690" s="15">
        <v>19.86</v>
      </c>
      <c r="G7690" s="15">
        <v>0</v>
      </c>
      <c r="H7690" s="15">
        <v>19.86</v>
      </c>
      <c r="I7690" s="15">
        <v>13.9</v>
      </c>
      <c r="J7690" s="15">
        <v>5.96</v>
      </c>
      <c r="K7690" s="16">
        <v>0.3001007</v>
      </c>
      <c r="L7690" s="13" t="s">
        <v>243</v>
      </c>
    </row>
    <row r="7691" spans="1:12" ht="24">
      <c r="A7691" s="13" t="s">
        <v>7181</v>
      </c>
      <c r="B7691" s="14">
        <v>45896</v>
      </c>
      <c r="C7691" s="13" t="s">
        <v>170</v>
      </c>
      <c r="D7691" s="13" t="s">
        <v>81</v>
      </c>
      <c r="E7691" s="13" t="s">
        <v>24</v>
      </c>
      <c r="F7691" s="15">
        <v>3645.7</v>
      </c>
      <c r="G7691" s="15">
        <v>0</v>
      </c>
      <c r="H7691" s="15">
        <v>3645.7</v>
      </c>
      <c r="I7691" s="15">
        <v>2668.58</v>
      </c>
      <c r="J7691" s="15">
        <v>977.12</v>
      </c>
      <c r="K7691" s="16">
        <v>0.26801986</v>
      </c>
      <c r="L7691" s="13" t="s">
        <v>247</v>
      </c>
    </row>
    <row r="7692" spans="1:12" ht="24">
      <c r="A7692" s="13" t="s">
        <v>7182</v>
      </c>
      <c r="B7692" s="14">
        <v>45896</v>
      </c>
      <c r="C7692" s="13" t="s">
        <v>1035</v>
      </c>
      <c r="D7692" s="13" t="s">
        <v>106</v>
      </c>
      <c r="E7692" s="13" t="s">
        <v>33</v>
      </c>
      <c r="F7692" s="15">
        <v>3064.52</v>
      </c>
      <c r="G7692" s="15">
        <v>0</v>
      </c>
      <c r="H7692" s="15">
        <v>3064.52</v>
      </c>
      <c r="I7692" s="15">
        <v>2384.8000000000002</v>
      </c>
      <c r="J7692" s="15">
        <v>679.72</v>
      </c>
      <c r="K7692" s="16">
        <v>0.22180309000000001</v>
      </c>
      <c r="L7692" s="13" t="s">
        <v>573</v>
      </c>
    </row>
    <row r="7693" spans="1:12" ht="36">
      <c r="A7693" s="13" t="s">
        <v>7183</v>
      </c>
      <c r="B7693" s="14">
        <v>45896</v>
      </c>
      <c r="C7693" s="13" t="s">
        <v>89</v>
      </c>
      <c r="D7693" s="13" t="s">
        <v>39</v>
      </c>
      <c r="E7693" s="13" t="s">
        <v>33</v>
      </c>
      <c r="F7693" s="15">
        <v>425</v>
      </c>
      <c r="G7693" s="15">
        <v>0</v>
      </c>
      <c r="H7693" s="15">
        <v>425</v>
      </c>
      <c r="I7693" s="15">
        <v>352.95</v>
      </c>
      <c r="J7693" s="15">
        <v>72.05</v>
      </c>
      <c r="K7693" s="16">
        <v>0.16952940999999999</v>
      </c>
      <c r="L7693" s="13" t="s">
        <v>117</v>
      </c>
    </row>
    <row r="7694" spans="1:12" ht="36">
      <c r="A7694" s="13" t="s">
        <v>6863</v>
      </c>
      <c r="B7694" s="14">
        <v>45896</v>
      </c>
      <c r="C7694" s="13" t="s">
        <v>4082</v>
      </c>
      <c r="D7694" s="13" t="s">
        <v>76</v>
      </c>
      <c r="E7694" s="13" t="s">
        <v>18</v>
      </c>
      <c r="F7694" s="15">
        <v>0</v>
      </c>
      <c r="G7694" s="15">
        <v>0</v>
      </c>
      <c r="H7694" s="15">
        <v>0</v>
      </c>
      <c r="I7694" s="15">
        <v>69.489999999999995</v>
      </c>
      <c r="J7694" s="15">
        <v>-69.489999999999995</v>
      </c>
      <c r="K7694" s="16">
        <v>0</v>
      </c>
      <c r="L7694" s="13" t="s">
        <v>80</v>
      </c>
    </row>
    <row r="7695" spans="1:12">
      <c r="A7695" s="13" t="s">
        <v>7184</v>
      </c>
      <c r="B7695" s="14">
        <v>45896</v>
      </c>
      <c r="C7695" s="13" t="s">
        <v>21</v>
      </c>
      <c r="D7695" s="13" t="s">
        <v>20</v>
      </c>
      <c r="E7695" s="13" t="s">
        <v>24</v>
      </c>
      <c r="F7695" s="15">
        <v>3701.38</v>
      </c>
      <c r="G7695" s="15">
        <v>0</v>
      </c>
      <c r="H7695" s="15">
        <v>3701.38</v>
      </c>
      <c r="I7695" s="15">
        <v>2682.11</v>
      </c>
      <c r="J7695" s="15">
        <v>1019.27</v>
      </c>
      <c r="K7695" s="16">
        <v>0.27537567000000002</v>
      </c>
      <c r="L7695" s="13" t="s">
        <v>20</v>
      </c>
    </row>
    <row r="7696" spans="1:12" ht="24">
      <c r="A7696" s="13" t="s">
        <v>7185</v>
      </c>
      <c r="B7696" s="14">
        <v>45896</v>
      </c>
      <c r="C7696" s="13" t="s">
        <v>7186</v>
      </c>
      <c r="D7696" s="13" t="s">
        <v>105</v>
      </c>
      <c r="E7696" s="13" t="s">
        <v>33</v>
      </c>
      <c r="F7696" s="15">
        <v>0</v>
      </c>
      <c r="G7696" s="15">
        <v>0</v>
      </c>
      <c r="H7696" s="15">
        <v>0</v>
      </c>
      <c r="I7696" s="15">
        <v>1319.7</v>
      </c>
      <c r="J7696" s="15">
        <v>-1319.7</v>
      </c>
      <c r="K7696" s="16">
        <v>0</v>
      </c>
      <c r="L7696" s="13" t="s">
        <v>7018</v>
      </c>
    </row>
    <row r="7697" spans="1:12" ht="36">
      <c r="A7697" s="13" t="s">
        <v>7187</v>
      </c>
      <c r="B7697" s="14">
        <v>45896</v>
      </c>
      <c r="C7697" s="13" t="s">
        <v>3887</v>
      </c>
      <c r="D7697" s="13" t="s">
        <v>20</v>
      </c>
      <c r="E7697" s="13" t="s">
        <v>24</v>
      </c>
      <c r="F7697" s="15">
        <v>453</v>
      </c>
      <c r="G7697" s="15">
        <v>0</v>
      </c>
      <c r="H7697" s="15">
        <v>453</v>
      </c>
      <c r="I7697" s="15">
        <v>300</v>
      </c>
      <c r="J7697" s="15">
        <v>153</v>
      </c>
      <c r="K7697" s="16">
        <v>0.33774833999999998</v>
      </c>
      <c r="L7697" s="13" t="s">
        <v>1401</v>
      </c>
    </row>
    <row r="7698" spans="1:12">
      <c r="A7698" s="13" t="s">
        <v>283</v>
      </c>
      <c r="B7698" s="14">
        <v>45897</v>
      </c>
      <c r="C7698" s="13" t="s">
        <v>279</v>
      </c>
      <c r="D7698" s="13" t="s">
        <v>15</v>
      </c>
      <c r="E7698" s="13" t="s">
        <v>18</v>
      </c>
      <c r="F7698" s="15">
        <v>0</v>
      </c>
      <c r="G7698" s="15">
        <v>3925.36</v>
      </c>
      <c r="H7698" s="15">
        <v>3925.36</v>
      </c>
      <c r="I7698" s="15">
        <v>3361.68</v>
      </c>
      <c r="J7698" s="15">
        <v>563.67999999999995</v>
      </c>
      <c r="K7698" s="16">
        <v>0.14359957000000001</v>
      </c>
      <c r="L7698" s="13" t="s">
        <v>93</v>
      </c>
    </row>
    <row r="7699" spans="1:12" ht="36">
      <c r="A7699" s="13" t="s">
        <v>1162</v>
      </c>
      <c r="B7699" s="14">
        <v>45897</v>
      </c>
      <c r="C7699" s="13" t="s">
        <v>1163</v>
      </c>
      <c r="D7699" s="13" t="s">
        <v>70</v>
      </c>
      <c r="E7699" s="13" t="s">
        <v>24</v>
      </c>
      <c r="F7699" s="15">
        <v>0</v>
      </c>
      <c r="G7699" s="15">
        <v>0</v>
      </c>
      <c r="H7699" s="15">
        <v>0</v>
      </c>
      <c r="I7699" s="15">
        <v>-262.5</v>
      </c>
      <c r="J7699" s="15">
        <v>262.5</v>
      </c>
      <c r="K7699" s="16">
        <v>0</v>
      </c>
      <c r="L7699" s="13" t="s">
        <v>243</v>
      </c>
    </row>
    <row r="7700" spans="1:12" ht="24">
      <c r="A7700" s="13" t="s">
        <v>2603</v>
      </c>
      <c r="B7700" s="14">
        <v>45897</v>
      </c>
      <c r="C7700" s="13" t="s">
        <v>1694</v>
      </c>
      <c r="D7700" s="13" t="s">
        <v>76</v>
      </c>
      <c r="E7700" s="13" t="s">
        <v>18</v>
      </c>
      <c r="F7700" s="15">
        <v>0</v>
      </c>
      <c r="G7700" s="15">
        <v>0</v>
      </c>
      <c r="H7700" s="15">
        <v>0</v>
      </c>
      <c r="I7700" s="15">
        <v>14.7</v>
      </c>
      <c r="J7700" s="15">
        <v>-14.7</v>
      </c>
      <c r="K7700" s="16">
        <v>0</v>
      </c>
      <c r="L7700" s="13" t="s">
        <v>80</v>
      </c>
    </row>
    <row r="7701" spans="1:12" ht="36">
      <c r="A7701" s="13" t="s">
        <v>7188</v>
      </c>
      <c r="B7701" s="14">
        <v>45897</v>
      </c>
      <c r="C7701" s="13" t="s">
        <v>2924</v>
      </c>
      <c r="D7701" s="13" t="s">
        <v>70</v>
      </c>
      <c r="E7701" s="13" t="s">
        <v>24</v>
      </c>
      <c r="F7701" s="15">
        <v>3320.04</v>
      </c>
      <c r="G7701" s="15">
        <v>0</v>
      </c>
      <c r="H7701" s="15">
        <v>3320.04</v>
      </c>
      <c r="I7701" s="15">
        <v>2480.02</v>
      </c>
      <c r="J7701" s="15">
        <v>840.02</v>
      </c>
      <c r="K7701" s="16">
        <v>0.25301501999999998</v>
      </c>
      <c r="L7701" s="13" t="s">
        <v>243</v>
      </c>
    </row>
    <row r="7702" spans="1:12">
      <c r="A7702" s="13" t="s">
        <v>7149</v>
      </c>
      <c r="B7702" s="14">
        <v>45897</v>
      </c>
      <c r="C7702" s="13" t="s">
        <v>7150</v>
      </c>
      <c r="D7702" s="13" t="s">
        <v>340</v>
      </c>
      <c r="E7702" s="13" t="s">
        <v>33</v>
      </c>
      <c r="F7702" s="15">
        <v>0</v>
      </c>
      <c r="G7702" s="15">
        <v>-344.23</v>
      </c>
      <c r="H7702" s="15">
        <v>-344.23</v>
      </c>
      <c r="I7702" s="15">
        <v>-367.69</v>
      </c>
      <c r="J7702" s="15">
        <v>23.46</v>
      </c>
      <c r="K7702" s="16">
        <v>-6.8152110000000002E-2</v>
      </c>
      <c r="L7702" s="13" t="s">
        <v>77</v>
      </c>
    </row>
    <row r="7703" spans="1:12" ht="24">
      <c r="A7703" s="13" t="s">
        <v>7174</v>
      </c>
      <c r="B7703" s="14">
        <v>45897</v>
      </c>
      <c r="C7703" s="13" t="s">
        <v>7175</v>
      </c>
      <c r="D7703" s="13" t="s">
        <v>371</v>
      </c>
      <c r="E7703" s="13" t="s">
        <v>24</v>
      </c>
      <c r="F7703" s="15">
        <v>0</v>
      </c>
      <c r="G7703" s="15">
        <v>2474</v>
      </c>
      <c r="H7703" s="15">
        <v>2474</v>
      </c>
      <c r="I7703" s="15">
        <v>1979.33</v>
      </c>
      <c r="J7703" s="15">
        <v>494.67</v>
      </c>
      <c r="K7703" s="16">
        <v>0.19994745</v>
      </c>
      <c r="L7703" s="13" t="s">
        <v>356</v>
      </c>
    </row>
    <row r="7704" spans="1:12" ht="36">
      <c r="A7704" s="13" t="s">
        <v>5467</v>
      </c>
      <c r="B7704" s="14">
        <v>45897</v>
      </c>
      <c r="C7704" s="13" t="s">
        <v>152</v>
      </c>
      <c r="D7704" s="13" t="s">
        <v>113</v>
      </c>
      <c r="E7704" s="13" t="s">
        <v>24</v>
      </c>
      <c r="F7704" s="15">
        <v>0</v>
      </c>
      <c r="G7704" s="15">
        <v>0</v>
      </c>
      <c r="H7704" s="15">
        <v>0</v>
      </c>
      <c r="I7704" s="15">
        <v>37.450000000000003</v>
      </c>
      <c r="J7704" s="15">
        <v>-37.450000000000003</v>
      </c>
      <c r="K7704" s="16">
        <v>0</v>
      </c>
      <c r="L7704" s="13" t="s">
        <v>113</v>
      </c>
    </row>
    <row r="7705" spans="1:12" ht="24">
      <c r="A7705" s="13" t="s">
        <v>1142</v>
      </c>
      <c r="B7705" s="14">
        <v>45897</v>
      </c>
      <c r="C7705" s="13" t="s">
        <v>119</v>
      </c>
      <c r="D7705" s="13" t="s">
        <v>70</v>
      </c>
      <c r="E7705" s="13" t="s">
        <v>24</v>
      </c>
      <c r="F7705" s="15">
        <v>0</v>
      </c>
      <c r="G7705" s="15">
        <v>0</v>
      </c>
      <c r="H7705" s="15">
        <v>0</v>
      </c>
      <c r="I7705" s="15">
        <v>304</v>
      </c>
      <c r="J7705" s="15">
        <v>-304</v>
      </c>
      <c r="K7705" s="16">
        <v>0</v>
      </c>
      <c r="L7705" s="13" t="s">
        <v>239</v>
      </c>
    </row>
    <row r="7706" spans="1:12" ht="36">
      <c r="A7706" s="13" t="s">
        <v>3597</v>
      </c>
      <c r="B7706" s="14">
        <v>45897</v>
      </c>
      <c r="C7706" s="13" t="s">
        <v>5292</v>
      </c>
      <c r="D7706" s="13" t="s">
        <v>70</v>
      </c>
      <c r="E7706" s="13" t="s">
        <v>24</v>
      </c>
      <c r="F7706" s="15">
        <v>0</v>
      </c>
      <c r="G7706" s="15">
        <v>0</v>
      </c>
      <c r="H7706" s="15">
        <v>0</v>
      </c>
      <c r="I7706" s="15">
        <v>119.42</v>
      </c>
      <c r="J7706" s="15">
        <v>-119.42</v>
      </c>
      <c r="K7706" s="16">
        <v>0</v>
      </c>
      <c r="L7706" s="13" t="s">
        <v>239</v>
      </c>
    </row>
    <row r="7707" spans="1:12" ht="24">
      <c r="A7707" s="13" t="s">
        <v>4946</v>
      </c>
      <c r="B7707" s="14">
        <v>45897</v>
      </c>
      <c r="C7707" s="13" t="s">
        <v>101</v>
      </c>
      <c r="D7707" s="13" t="s">
        <v>70</v>
      </c>
      <c r="E7707" s="13" t="s">
        <v>24</v>
      </c>
      <c r="F7707" s="15">
        <v>0</v>
      </c>
      <c r="G7707" s="15">
        <v>0</v>
      </c>
      <c r="H7707" s="15">
        <v>0</v>
      </c>
      <c r="I7707" s="15">
        <v>38</v>
      </c>
      <c r="J7707" s="15">
        <v>-38</v>
      </c>
      <c r="K7707" s="16">
        <v>0</v>
      </c>
      <c r="L7707" s="13" t="s">
        <v>239</v>
      </c>
    </row>
    <row r="7708" spans="1:12" ht="24">
      <c r="A7708" s="13" t="s">
        <v>5574</v>
      </c>
      <c r="B7708" s="14">
        <v>45897</v>
      </c>
      <c r="C7708" s="13" t="s">
        <v>146</v>
      </c>
      <c r="D7708" s="13" t="s">
        <v>76</v>
      </c>
      <c r="E7708" s="13" t="s">
        <v>18</v>
      </c>
      <c r="F7708" s="15">
        <v>0</v>
      </c>
      <c r="G7708" s="15">
        <v>28.17</v>
      </c>
      <c r="H7708" s="15">
        <v>28.17</v>
      </c>
      <c r="I7708" s="15">
        <v>20</v>
      </c>
      <c r="J7708" s="15">
        <v>8.17</v>
      </c>
      <c r="K7708" s="16">
        <v>0.29002485</v>
      </c>
      <c r="L7708" s="13" t="s">
        <v>127</v>
      </c>
    </row>
    <row r="7709" spans="1:12">
      <c r="A7709" s="13" t="s">
        <v>5506</v>
      </c>
      <c r="B7709" s="14">
        <v>45897</v>
      </c>
      <c r="C7709" s="13" t="s">
        <v>21</v>
      </c>
      <c r="D7709" s="13" t="s">
        <v>20</v>
      </c>
      <c r="E7709" s="13" t="s">
        <v>24</v>
      </c>
      <c r="F7709" s="15">
        <v>0</v>
      </c>
      <c r="G7709" s="15">
        <v>0</v>
      </c>
      <c r="H7709" s="15">
        <v>0</v>
      </c>
      <c r="I7709" s="15">
        <v>-264.35000000000002</v>
      </c>
      <c r="J7709" s="15">
        <v>264.35000000000002</v>
      </c>
      <c r="K7709" s="16">
        <v>0</v>
      </c>
      <c r="L7709" s="13" t="s">
        <v>20</v>
      </c>
    </row>
    <row r="7710" spans="1:12" ht="24">
      <c r="A7710" s="13" t="s">
        <v>6860</v>
      </c>
      <c r="B7710" s="14">
        <v>45897</v>
      </c>
      <c r="C7710" s="13" t="s">
        <v>6853</v>
      </c>
      <c r="D7710" s="13" t="s">
        <v>371</v>
      </c>
      <c r="E7710" s="13" t="s">
        <v>24</v>
      </c>
      <c r="F7710" s="15">
        <v>0</v>
      </c>
      <c r="G7710" s="15">
        <v>0</v>
      </c>
      <c r="H7710" s="15">
        <v>0</v>
      </c>
      <c r="I7710" s="15">
        <v>270.73</v>
      </c>
      <c r="J7710" s="15">
        <v>-270.73</v>
      </c>
      <c r="K7710" s="16">
        <v>0</v>
      </c>
      <c r="L7710" s="13" t="s">
        <v>2173</v>
      </c>
    </row>
    <row r="7711" spans="1:12" ht="24">
      <c r="A7711" s="13" t="s">
        <v>7180</v>
      </c>
      <c r="B7711" s="14">
        <v>45897</v>
      </c>
      <c r="C7711" s="13" t="s">
        <v>2071</v>
      </c>
      <c r="D7711" s="13" t="s">
        <v>81</v>
      </c>
      <c r="E7711" s="13" t="s">
        <v>24</v>
      </c>
      <c r="F7711" s="15">
        <v>0</v>
      </c>
      <c r="G7711" s="15">
        <v>0</v>
      </c>
      <c r="H7711" s="15">
        <v>0</v>
      </c>
      <c r="I7711" s="15">
        <v>0.38</v>
      </c>
      <c r="J7711" s="15">
        <v>-0.38</v>
      </c>
      <c r="K7711" s="16">
        <v>0</v>
      </c>
      <c r="L7711" s="13" t="s">
        <v>243</v>
      </c>
    </row>
    <row r="7712" spans="1:12" ht="24">
      <c r="A7712" s="13" t="s">
        <v>482</v>
      </c>
      <c r="B7712" s="14">
        <v>45897</v>
      </c>
      <c r="C7712" s="13" t="s">
        <v>273</v>
      </c>
      <c r="D7712" s="13" t="s">
        <v>76</v>
      </c>
      <c r="E7712" s="13" t="s">
        <v>18</v>
      </c>
      <c r="F7712" s="15">
        <v>0</v>
      </c>
      <c r="G7712" s="15">
        <v>0</v>
      </c>
      <c r="H7712" s="15">
        <v>0</v>
      </c>
      <c r="I7712" s="15">
        <v>3011.84</v>
      </c>
      <c r="J7712" s="15">
        <v>-3011.84</v>
      </c>
      <c r="K7712" s="16">
        <v>0</v>
      </c>
      <c r="L7712" s="13" t="s">
        <v>4201</v>
      </c>
    </row>
    <row r="7713" spans="1:12" ht="24">
      <c r="A7713" s="13" t="s">
        <v>3458</v>
      </c>
      <c r="B7713" s="14">
        <v>45897</v>
      </c>
      <c r="C7713" s="13" t="s">
        <v>3459</v>
      </c>
      <c r="D7713" s="13" t="s">
        <v>76</v>
      </c>
      <c r="E7713" s="13" t="s">
        <v>18</v>
      </c>
      <c r="F7713" s="15">
        <v>0</v>
      </c>
      <c r="G7713" s="15">
        <v>0</v>
      </c>
      <c r="H7713" s="15">
        <v>0</v>
      </c>
      <c r="I7713" s="15">
        <v>6805</v>
      </c>
      <c r="J7713" s="15">
        <v>-6805</v>
      </c>
      <c r="K7713" s="16">
        <v>0</v>
      </c>
      <c r="L7713" s="13" t="s">
        <v>238</v>
      </c>
    </row>
    <row r="7714" spans="1:12" ht="36">
      <c r="A7714" s="13" t="s">
        <v>2107</v>
      </c>
      <c r="B7714" s="14">
        <v>45897</v>
      </c>
      <c r="C7714" s="13" t="s">
        <v>2108</v>
      </c>
      <c r="D7714" s="13" t="s">
        <v>59</v>
      </c>
      <c r="E7714" s="13" t="s">
        <v>18</v>
      </c>
      <c r="F7714" s="15">
        <v>0</v>
      </c>
      <c r="G7714" s="15">
        <v>0</v>
      </c>
      <c r="H7714" s="15">
        <v>0</v>
      </c>
      <c r="I7714" s="15">
        <v>19.079999999999998</v>
      </c>
      <c r="J7714" s="15">
        <v>-19.079999999999998</v>
      </c>
      <c r="K7714" s="16">
        <v>0</v>
      </c>
      <c r="L7714" s="13" t="s">
        <v>4201</v>
      </c>
    </row>
    <row r="7715" spans="1:12" ht="36">
      <c r="A7715" s="13" t="s">
        <v>7189</v>
      </c>
      <c r="B7715" s="14">
        <v>45897</v>
      </c>
      <c r="C7715" s="13" t="s">
        <v>3441</v>
      </c>
      <c r="D7715" s="13" t="s">
        <v>106</v>
      </c>
      <c r="E7715" s="13" t="s">
        <v>33</v>
      </c>
      <c r="F7715" s="15">
        <v>8570</v>
      </c>
      <c r="G7715" s="15">
        <v>0</v>
      </c>
      <c r="H7715" s="15">
        <v>8570</v>
      </c>
      <c r="I7715" s="15">
        <v>3641</v>
      </c>
      <c r="J7715" s="15">
        <v>4929</v>
      </c>
      <c r="K7715" s="16">
        <v>0.57514586000000001</v>
      </c>
      <c r="L7715" s="13" t="s">
        <v>573</v>
      </c>
    </row>
    <row r="7716" spans="1:12">
      <c r="A7716" s="13" t="s">
        <v>4056</v>
      </c>
      <c r="B7716" s="14">
        <v>45897</v>
      </c>
      <c r="C7716" s="13" t="s">
        <v>4057</v>
      </c>
      <c r="D7716" s="13" t="s">
        <v>30</v>
      </c>
      <c r="E7716" s="13" t="s">
        <v>33</v>
      </c>
      <c r="F7716" s="15">
        <v>0</v>
      </c>
      <c r="G7716" s="15">
        <v>0</v>
      </c>
      <c r="H7716" s="15">
        <v>0</v>
      </c>
      <c r="I7716" s="15">
        <v>100</v>
      </c>
      <c r="J7716" s="15">
        <v>-100</v>
      </c>
      <c r="K7716" s="16">
        <v>0</v>
      </c>
      <c r="L7716" s="13" t="s">
        <v>573</v>
      </c>
    </row>
    <row r="7717" spans="1:12" ht="36">
      <c r="A7717" s="13" t="s">
        <v>4233</v>
      </c>
      <c r="B7717" s="14">
        <v>45897</v>
      </c>
      <c r="C7717" s="13" t="s">
        <v>5292</v>
      </c>
      <c r="D7717" s="13" t="s">
        <v>70</v>
      </c>
      <c r="E7717" s="13" t="s">
        <v>24</v>
      </c>
      <c r="F7717" s="15">
        <v>0</v>
      </c>
      <c r="G7717" s="15">
        <v>260</v>
      </c>
      <c r="H7717" s="15">
        <v>260</v>
      </c>
      <c r="I7717" s="15">
        <v>200</v>
      </c>
      <c r="J7717" s="15">
        <v>60</v>
      </c>
      <c r="K7717" s="16">
        <v>0.23076922999999999</v>
      </c>
      <c r="L7717" s="13" t="s">
        <v>239</v>
      </c>
    </row>
    <row r="7718" spans="1:12" ht="24">
      <c r="A7718" s="13" t="s">
        <v>3500</v>
      </c>
      <c r="B7718" s="14">
        <v>45897</v>
      </c>
      <c r="C7718" s="13" t="s">
        <v>3459</v>
      </c>
      <c r="D7718" s="13" t="s">
        <v>76</v>
      </c>
      <c r="E7718" s="13" t="s">
        <v>18</v>
      </c>
      <c r="F7718" s="15">
        <v>0</v>
      </c>
      <c r="G7718" s="15">
        <v>0</v>
      </c>
      <c r="H7718" s="15">
        <v>0</v>
      </c>
      <c r="I7718" s="15">
        <v>8.68</v>
      </c>
      <c r="J7718" s="15">
        <v>-8.68</v>
      </c>
      <c r="K7718" s="16">
        <v>0</v>
      </c>
      <c r="L7718" s="13" t="s">
        <v>238</v>
      </c>
    </row>
    <row r="7719" spans="1:12">
      <c r="A7719" s="13" t="s">
        <v>7169</v>
      </c>
      <c r="B7719" s="14">
        <v>45897</v>
      </c>
      <c r="C7719" s="13" t="s">
        <v>7150</v>
      </c>
      <c r="D7719" s="13" t="s">
        <v>340</v>
      </c>
      <c r="E7719" s="13" t="s">
        <v>33</v>
      </c>
      <c r="F7719" s="15">
        <v>0</v>
      </c>
      <c r="G7719" s="15">
        <v>-332.48</v>
      </c>
      <c r="H7719" s="15">
        <v>-332.48</v>
      </c>
      <c r="I7719" s="15">
        <v>-91.4</v>
      </c>
      <c r="J7719" s="15">
        <v>-241.08</v>
      </c>
      <c r="K7719" s="16">
        <v>0.72509625</v>
      </c>
      <c r="L7719" s="13" t="s">
        <v>77</v>
      </c>
    </row>
    <row r="7720" spans="1:12" ht="24">
      <c r="A7720" s="13" t="s">
        <v>6733</v>
      </c>
      <c r="B7720" s="14">
        <v>45897</v>
      </c>
      <c r="C7720" s="13" t="s">
        <v>143</v>
      </c>
      <c r="D7720" s="13" t="s">
        <v>15</v>
      </c>
      <c r="E7720" s="13" t="s">
        <v>18</v>
      </c>
      <c r="F7720" s="15">
        <v>0</v>
      </c>
      <c r="G7720" s="15">
        <v>0</v>
      </c>
      <c r="H7720" s="15">
        <v>0</v>
      </c>
      <c r="I7720" s="15">
        <v>561.70000000000005</v>
      </c>
      <c r="J7720" s="15">
        <v>-561.70000000000005</v>
      </c>
      <c r="K7720" s="16">
        <v>0</v>
      </c>
      <c r="L7720" s="13" t="s">
        <v>234</v>
      </c>
    </row>
    <row r="7721" spans="1:12" ht="24">
      <c r="A7721" s="13" t="s">
        <v>6745</v>
      </c>
      <c r="B7721" s="14">
        <v>45897</v>
      </c>
      <c r="C7721" s="13" t="s">
        <v>6746</v>
      </c>
      <c r="D7721" s="13" t="s">
        <v>371</v>
      </c>
      <c r="E7721" s="13" t="s">
        <v>24</v>
      </c>
      <c r="F7721" s="15">
        <v>0</v>
      </c>
      <c r="G7721" s="15">
        <v>2439</v>
      </c>
      <c r="H7721" s="15">
        <v>2439</v>
      </c>
      <c r="I7721" s="15">
        <v>1714.62</v>
      </c>
      <c r="J7721" s="15">
        <v>724.38</v>
      </c>
      <c r="K7721" s="16">
        <v>0.29699877000000002</v>
      </c>
      <c r="L7721" s="13" t="s">
        <v>2173</v>
      </c>
    </row>
    <row r="7722" spans="1:12" ht="36">
      <c r="A7722" s="13" t="s">
        <v>7190</v>
      </c>
      <c r="B7722" s="14">
        <v>45897</v>
      </c>
      <c r="C7722" s="13" t="s">
        <v>121</v>
      </c>
      <c r="D7722" s="13" t="s">
        <v>120</v>
      </c>
      <c r="E7722" s="13" t="s">
        <v>24</v>
      </c>
      <c r="F7722" s="15">
        <v>15977.85</v>
      </c>
      <c r="G7722" s="15">
        <v>0</v>
      </c>
      <c r="H7722" s="15">
        <v>15977.85</v>
      </c>
      <c r="I7722" s="15">
        <v>12179.28</v>
      </c>
      <c r="J7722" s="15">
        <v>3798.57</v>
      </c>
      <c r="K7722" s="16">
        <v>0.23773975</v>
      </c>
      <c r="L7722" s="13" t="s">
        <v>2753</v>
      </c>
    </row>
    <row r="7723" spans="1:12" ht="24">
      <c r="A7723" s="13" t="s">
        <v>5388</v>
      </c>
      <c r="B7723" s="14">
        <v>45897</v>
      </c>
      <c r="C7723" s="13" t="s">
        <v>5389</v>
      </c>
      <c r="D7723" s="13" t="s">
        <v>76</v>
      </c>
      <c r="E7723" s="13" t="s">
        <v>18</v>
      </c>
      <c r="F7723" s="15">
        <v>0</v>
      </c>
      <c r="G7723" s="15">
        <v>0</v>
      </c>
      <c r="H7723" s="15">
        <v>0</v>
      </c>
      <c r="I7723" s="15">
        <v>-1072.96</v>
      </c>
      <c r="J7723" s="15">
        <v>1072.96</v>
      </c>
      <c r="K7723" s="16">
        <v>0</v>
      </c>
      <c r="L7723" s="13" t="s">
        <v>1902</v>
      </c>
    </row>
    <row r="7724" spans="1:12" ht="36">
      <c r="A7724" s="13" t="s">
        <v>7191</v>
      </c>
      <c r="B7724" s="14">
        <v>45897</v>
      </c>
      <c r="C7724" s="13" t="s">
        <v>679</v>
      </c>
      <c r="D7724" s="13" t="s">
        <v>76</v>
      </c>
      <c r="E7724" s="13" t="s">
        <v>18</v>
      </c>
      <c r="F7724" s="15">
        <v>4430.76</v>
      </c>
      <c r="G7724" s="15">
        <v>0</v>
      </c>
      <c r="H7724" s="15">
        <v>4430.76</v>
      </c>
      <c r="I7724" s="15">
        <v>2880</v>
      </c>
      <c r="J7724" s="15">
        <v>1550.76</v>
      </c>
      <c r="K7724" s="16">
        <v>0.34999865000000002</v>
      </c>
      <c r="L7724" s="13" t="s">
        <v>240</v>
      </c>
    </row>
    <row r="7725" spans="1:12">
      <c r="A7725" s="13" t="s">
        <v>5365</v>
      </c>
      <c r="B7725" s="14">
        <v>45897</v>
      </c>
      <c r="C7725" s="13" t="s">
        <v>21</v>
      </c>
      <c r="D7725" s="13" t="s">
        <v>20</v>
      </c>
      <c r="E7725" s="13" t="s">
        <v>24</v>
      </c>
      <c r="F7725" s="15">
        <v>0</v>
      </c>
      <c r="G7725" s="15">
        <v>21.75</v>
      </c>
      <c r="H7725" s="15">
        <v>21.75</v>
      </c>
      <c r="I7725" s="15">
        <v>574.9</v>
      </c>
      <c r="J7725" s="15">
        <v>-553.15</v>
      </c>
      <c r="K7725" s="16">
        <v>-25.432183909999999</v>
      </c>
      <c r="L7725" s="13" t="s">
        <v>20</v>
      </c>
    </row>
    <row r="7726" spans="1:12" ht="24">
      <c r="A7726" s="13" t="s">
        <v>5562</v>
      </c>
      <c r="B7726" s="14">
        <v>45897</v>
      </c>
      <c r="C7726" s="13" t="s">
        <v>507</v>
      </c>
      <c r="D7726" s="13" t="s">
        <v>45</v>
      </c>
      <c r="E7726" s="13" t="s">
        <v>33</v>
      </c>
      <c r="F7726" s="15">
        <v>0</v>
      </c>
      <c r="G7726" s="15">
        <v>0</v>
      </c>
      <c r="H7726" s="15">
        <v>0</v>
      </c>
      <c r="I7726" s="15">
        <v>264.70999999999998</v>
      </c>
      <c r="J7726" s="15">
        <v>-264.70999999999998</v>
      </c>
      <c r="K7726" s="16">
        <v>0</v>
      </c>
      <c r="L7726" s="13" t="s">
        <v>77</v>
      </c>
    </row>
    <row r="7727" spans="1:12" ht="24">
      <c r="A7727" s="13" t="s">
        <v>7192</v>
      </c>
      <c r="B7727" s="14">
        <v>45897</v>
      </c>
      <c r="C7727" s="13" t="s">
        <v>331</v>
      </c>
      <c r="D7727" s="13" t="s">
        <v>76</v>
      </c>
      <c r="E7727" s="13" t="s">
        <v>18</v>
      </c>
      <c r="F7727" s="15">
        <v>800</v>
      </c>
      <c r="G7727" s="15">
        <v>0</v>
      </c>
      <c r="H7727" s="15">
        <v>800</v>
      </c>
      <c r="I7727" s="15">
        <v>642.96</v>
      </c>
      <c r="J7727" s="15">
        <v>157.04</v>
      </c>
      <c r="K7727" s="16">
        <v>0.1963</v>
      </c>
      <c r="L7727" s="13" t="s">
        <v>1738</v>
      </c>
    </row>
    <row r="7728" spans="1:12" ht="24">
      <c r="A7728" s="13" t="s">
        <v>7193</v>
      </c>
      <c r="B7728" s="14">
        <v>45897</v>
      </c>
      <c r="C7728" s="13" t="s">
        <v>7194</v>
      </c>
      <c r="D7728" s="13" t="s">
        <v>76</v>
      </c>
      <c r="E7728" s="13" t="s">
        <v>18</v>
      </c>
      <c r="F7728" s="15">
        <v>6786</v>
      </c>
      <c r="G7728" s="15">
        <v>0</v>
      </c>
      <c r="H7728" s="15">
        <v>6786</v>
      </c>
      <c r="I7728" s="15">
        <v>5588.38</v>
      </c>
      <c r="J7728" s="15">
        <v>1197.6199999999999</v>
      </c>
      <c r="K7728" s="16">
        <v>0.17648394000000001</v>
      </c>
      <c r="L7728" s="13" t="s">
        <v>4984</v>
      </c>
    </row>
    <row r="7729" spans="1:12" ht="36">
      <c r="A7729" s="13" t="s">
        <v>7195</v>
      </c>
      <c r="B7729" s="14">
        <v>45897</v>
      </c>
      <c r="C7729" s="13" t="s">
        <v>121</v>
      </c>
      <c r="D7729" s="13" t="s">
        <v>120</v>
      </c>
      <c r="E7729" s="13" t="s">
        <v>24</v>
      </c>
      <c r="F7729" s="15">
        <v>44071.56</v>
      </c>
      <c r="G7729" s="15">
        <v>0</v>
      </c>
      <c r="H7729" s="15">
        <v>44071.56</v>
      </c>
      <c r="I7729" s="15">
        <v>34243.980000000003</v>
      </c>
      <c r="J7729" s="15">
        <v>9827.58</v>
      </c>
      <c r="K7729" s="16">
        <v>0.22299142999999999</v>
      </c>
      <c r="L7729" s="13" t="s">
        <v>2753</v>
      </c>
    </row>
    <row r="7730" spans="1:12" ht="24">
      <c r="A7730" s="13" t="s">
        <v>7088</v>
      </c>
      <c r="B7730" s="14">
        <v>45897</v>
      </c>
      <c r="C7730" s="13" t="s">
        <v>56</v>
      </c>
      <c r="D7730" s="13" t="s">
        <v>30</v>
      </c>
      <c r="E7730" s="13" t="s">
        <v>33</v>
      </c>
      <c r="F7730" s="15">
        <v>0</v>
      </c>
      <c r="G7730" s="15">
        <v>0</v>
      </c>
      <c r="H7730" s="15">
        <v>0</v>
      </c>
      <c r="I7730" s="15">
        <v>-710.25</v>
      </c>
      <c r="J7730" s="15">
        <v>710.25</v>
      </c>
      <c r="K7730" s="16">
        <v>0</v>
      </c>
      <c r="L7730" s="13" t="s">
        <v>77</v>
      </c>
    </row>
    <row r="7731" spans="1:12" ht="36">
      <c r="A7731" s="13" t="s">
        <v>7196</v>
      </c>
      <c r="B7731" s="14">
        <v>45897</v>
      </c>
      <c r="C7731" s="13" t="s">
        <v>3887</v>
      </c>
      <c r="D7731" s="13" t="s">
        <v>20</v>
      </c>
      <c r="E7731" s="13" t="s">
        <v>24</v>
      </c>
      <c r="F7731" s="15">
        <v>2421.8000000000002</v>
      </c>
      <c r="G7731" s="15">
        <v>0</v>
      </c>
      <c r="H7731" s="15">
        <v>2421.8000000000002</v>
      </c>
      <c r="I7731" s="15">
        <v>2196.66</v>
      </c>
      <c r="J7731" s="15">
        <v>225.14</v>
      </c>
      <c r="K7731" s="16">
        <v>9.2963909999999997E-2</v>
      </c>
      <c r="L7731" s="13" t="s">
        <v>20</v>
      </c>
    </row>
    <row r="7732" spans="1:12" ht="36">
      <c r="A7732" s="13" t="s">
        <v>7197</v>
      </c>
      <c r="B7732" s="14">
        <v>45897</v>
      </c>
      <c r="C7732" s="13" t="s">
        <v>3887</v>
      </c>
      <c r="D7732" s="13" t="s">
        <v>20</v>
      </c>
      <c r="E7732" s="13" t="s">
        <v>24</v>
      </c>
      <c r="F7732" s="15">
        <v>1651</v>
      </c>
      <c r="G7732" s="15">
        <v>0</v>
      </c>
      <c r="H7732" s="15">
        <v>1651</v>
      </c>
      <c r="I7732" s="15">
        <v>1475.4</v>
      </c>
      <c r="J7732" s="15">
        <v>175.6</v>
      </c>
      <c r="K7732" s="16">
        <v>0.10635978</v>
      </c>
      <c r="L7732" s="13" t="s">
        <v>20</v>
      </c>
    </row>
    <row r="7733" spans="1:12">
      <c r="A7733" s="13" t="s">
        <v>7198</v>
      </c>
      <c r="B7733" s="14">
        <v>45897</v>
      </c>
      <c r="C7733" s="13" t="s">
        <v>21</v>
      </c>
      <c r="D7733" s="13" t="s">
        <v>20</v>
      </c>
      <c r="E7733" s="13" t="s">
        <v>24</v>
      </c>
      <c r="F7733" s="15">
        <v>68155.759999999995</v>
      </c>
      <c r="G7733" s="15">
        <v>0</v>
      </c>
      <c r="H7733" s="15">
        <v>68155.759999999995</v>
      </c>
      <c r="I7733" s="15">
        <v>55809.86</v>
      </c>
      <c r="J7733" s="15">
        <v>12345.9</v>
      </c>
      <c r="K7733" s="16">
        <v>0.18114242999999999</v>
      </c>
      <c r="L7733" s="13" t="s">
        <v>20</v>
      </c>
    </row>
    <row r="7734" spans="1:12" ht="24">
      <c r="A7734" s="13" t="s">
        <v>7199</v>
      </c>
      <c r="B7734" s="14">
        <v>45897</v>
      </c>
      <c r="C7734" s="13" t="s">
        <v>355</v>
      </c>
      <c r="D7734" s="13" t="s">
        <v>76</v>
      </c>
      <c r="E7734" s="13" t="s">
        <v>18</v>
      </c>
      <c r="F7734" s="15">
        <v>277.02</v>
      </c>
      <c r="G7734" s="15">
        <v>0</v>
      </c>
      <c r="H7734" s="15">
        <v>277.02</v>
      </c>
      <c r="I7734" s="15">
        <v>243.79</v>
      </c>
      <c r="J7734" s="15">
        <v>33.229999999999997</v>
      </c>
      <c r="K7734" s="16">
        <v>0.11995524</v>
      </c>
      <c r="L7734" s="13" t="s">
        <v>234</v>
      </c>
    </row>
    <row r="7735" spans="1:12" ht="36">
      <c r="A7735" s="13" t="s">
        <v>7200</v>
      </c>
      <c r="B7735" s="14">
        <v>45897</v>
      </c>
      <c r="C7735" s="13" t="s">
        <v>89</v>
      </c>
      <c r="D7735" s="13" t="s">
        <v>39</v>
      </c>
      <c r="E7735" s="13" t="s">
        <v>33</v>
      </c>
      <c r="F7735" s="15">
        <v>9806.7000000000007</v>
      </c>
      <c r="G7735" s="15">
        <v>0</v>
      </c>
      <c r="H7735" s="15">
        <v>9806.7000000000007</v>
      </c>
      <c r="I7735" s="15">
        <v>7896.76</v>
      </c>
      <c r="J7735" s="15">
        <v>1909.94</v>
      </c>
      <c r="K7735" s="16">
        <v>0.19475869000000001</v>
      </c>
      <c r="L7735" s="13" t="s">
        <v>117</v>
      </c>
    </row>
    <row r="7736" spans="1:12" ht="36">
      <c r="A7736" s="13" t="s">
        <v>7201</v>
      </c>
      <c r="B7736" s="14">
        <v>45897</v>
      </c>
      <c r="C7736" s="13" t="s">
        <v>89</v>
      </c>
      <c r="D7736" s="13" t="s">
        <v>39</v>
      </c>
      <c r="E7736" s="13" t="s">
        <v>33</v>
      </c>
      <c r="F7736" s="15">
        <v>13407.2</v>
      </c>
      <c r="G7736" s="15">
        <v>0</v>
      </c>
      <c r="H7736" s="15">
        <v>13407.2</v>
      </c>
      <c r="I7736" s="15">
        <v>10686.41</v>
      </c>
      <c r="J7736" s="15">
        <v>2720.79</v>
      </c>
      <c r="K7736" s="16">
        <v>0.20293499000000001</v>
      </c>
      <c r="L7736" s="13" t="s">
        <v>117</v>
      </c>
    </row>
    <row r="7737" spans="1:12" ht="24">
      <c r="A7737" s="13" t="s">
        <v>7202</v>
      </c>
      <c r="B7737" s="14">
        <v>45897</v>
      </c>
      <c r="C7737" s="13" t="s">
        <v>7203</v>
      </c>
      <c r="D7737" s="13" t="s">
        <v>106</v>
      </c>
      <c r="E7737" s="13" t="s">
        <v>33</v>
      </c>
      <c r="F7737" s="15">
        <v>5104.28</v>
      </c>
      <c r="G7737" s="15">
        <v>0</v>
      </c>
      <c r="H7737" s="15">
        <v>5104.28</v>
      </c>
      <c r="I7737" s="15">
        <v>4083.42</v>
      </c>
      <c r="J7737" s="15">
        <v>1020.86</v>
      </c>
      <c r="K7737" s="16">
        <v>0.20000077999999999</v>
      </c>
      <c r="L7737" s="13" t="s">
        <v>142</v>
      </c>
    </row>
    <row r="7738" spans="1:12" ht="24">
      <c r="A7738" s="13" t="s">
        <v>6865</v>
      </c>
      <c r="B7738" s="14">
        <v>45897</v>
      </c>
      <c r="C7738" s="13" t="s">
        <v>6866</v>
      </c>
      <c r="D7738" s="13" t="s">
        <v>59</v>
      </c>
      <c r="E7738" s="13" t="s">
        <v>18</v>
      </c>
      <c r="F7738" s="15">
        <v>45706.55</v>
      </c>
      <c r="G7738" s="15">
        <v>0</v>
      </c>
      <c r="H7738" s="15">
        <v>45706.55</v>
      </c>
      <c r="I7738" s="15">
        <v>36155.660000000003</v>
      </c>
      <c r="J7738" s="15">
        <v>9550.89</v>
      </c>
      <c r="K7738" s="16">
        <v>0.20896107999999999</v>
      </c>
      <c r="L7738" s="13" t="s">
        <v>181</v>
      </c>
    </row>
    <row r="7739" spans="1:12">
      <c r="A7739" s="13" t="s">
        <v>7204</v>
      </c>
      <c r="B7739" s="14">
        <v>45897</v>
      </c>
      <c r="C7739" s="13" t="s">
        <v>279</v>
      </c>
      <c r="D7739" s="13" t="s">
        <v>106</v>
      </c>
      <c r="E7739" s="13" t="s">
        <v>33</v>
      </c>
      <c r="F7739" s="15">
        <v>74.2</v>
      </c>
      <c r="G7739" s="15">
        <v>0</v>
      </c>
      <c r="H7739" s="15">
        <v>74.2</v>
      </c>
      <c r="I7739" s="15">
        <v>74.2</v>
      </c>
      <c r="J7739" s="15">
        <v>0</v>
      </c>
      <c r="K7739" s="16">
        <v>0</v>
      </c>
      <c r="L7739" s="13" t="s">
        <v>117</v>
      </c>
    </row>
    <row r="7740" spans="1:12" ht="36">
      <c r="A7740" s="13" t="s">
        <v>7205</v>
      </c>
      <c r="B7740" s="14">
        <v>45897</v>
      </c>
      <c r="C7740" s="13" t="s">
        <v>152</v>
      </c>
      <c r="D7740" s="13" t="s">
        <v>113</v>
      </c>
      <c r="E7740" s="13" t="s">
        <v>24</v>
      </c>
      <c r="F7740" s="15">
        <v>5061.29</v>
      </c>
      <c r="G7740" s="15">
        <v>0</v>
      </c>
      <c r="H7740" s="15">
        <v>5061.29</v>
      </c>
      <c r="I7740" s="15">
        <v>4302.1000000000004</v>
      </c>
      <c r="J7740" s="15">
        <v>759.19</v>
      </c>
      <c r="K7740" s="16">
        <v>0.14999931</v>
      </c>
      <c r="L7740" s="13" t="s">
        <v>113</v>
      </c>
    </row>
    <row r="7741" spans="1:12" ht="36">
      <c r="A7741" s="13" t="s">
        <v>7206</v>
      </c>
      <c r="B7741" s="14">
        <v>45897</v>
      </c>
      <c r="C7741" s="13" t="s">
        <v>152</v>
      </c>
      <c r="D7741" s="13" t="s">
        <v>113</v>
      </c>
      <c r="E7741" s="13" t="s">
        <v>24</v>
      </c>
      <c r="F7741" s="15">
        <v>4769.49</v>
      </c>
      <c r="G7741" s="15">
        <v>0</v>
      </c>
      <c r="H7741" s="15">
        <v>4769.49</v>
      </c>
      <c r="I7741" s="15">
        <v>4054.07</v>
      </c>
      <c r="J7741" s="15">
        <v>715.42</v>
      </c>
      <c r="K7741" s="16">
        <v>0.14999926999999999</v>
      </c>
      <c r="L7741" s="13" t="s">
        <v>113</v>
      </c>
    </row>
    <row r="7742" spans="1:12" ht="36">
      <c r="A7742" s="13" t="s">
        <v>7207</v>
      </c>
      <c r="B7742" s="14">
        <v>45897</v>
      </c>
      <c r="C7742" s="13" t="s">
        <v>89</v>
      </c>
      <c r="D7742" s="13" t="s">
        <v>39</v>
      </c>
      <c r="E7742" s="13" t="s">
        <v>33</v>
      </c>
      <c r="F7742" s="15">
        <v>1469</v>
      </c>
      <c r="G7742" s="15">
        <v>0</v>
      </c>
      <c r="H7742" s="15">
        <v>1469</v>
      </c>
      <c r="I7742" s="15">
        <v>1223.56</v>
      </c>
      <c r="J7742" s="15">
        <v>245.44</v>
      </c>
      <c r="K7742" s="16">
        <v>0.16707965</v>
      </c>
      <c r="L7742" s="13" t="s">
        <v>117</v>
      </c>
    </row>
    <row r="7743" spans="1:12" ht="36">
      <c r="A7743" s="13" t="s">
        <v>7208</v>
      </c>
      <c r="B7743" s="14">
        <v>45897</v>
      </c>
      <c r="C7743" s="13" t="s">
        <v>3887</v>
      </c>
      <c r="D7743" s="13" t="s">
        <v>20</v>
      </c>
      <c r="E7743" s="13" t="s">
        <v>24</v>
      </c>
      <c r="F7743" s="15">
        <v>1651</v>
      </c>
      <c r="G7743" s="15">
        <v>0</v>
      </c>
      <c r="H7743" s="15">
        <v>1651</v>
      </c>
      <c r="I7743" s="15">
        <v>1266.4000000000001</v>
      </c>
      <c r="J7743" s="15">
        <v>384.6</v>
      </c>
      <c r="K7743" s="16">
        <v>0.23294972999999999</v>
      </c>
      <c r="L7743" s="13" t="s">
        <v>20</v>
      </c>
    </row>
    <row r="7744" spans="1:12" ht="24">
      <c r="A7744" s="13" t="s">
        <v>4011</v>
      </c>
      <c r="B7744" s="14">
        <v>45898</v>
      </c>
      <c r="C7744" s="13" t="s">
        <v>355</v>
      </c>
      <c r="D7744" s="13" t="s">
        <v>76</v>
      </c>
      <c r="E7744" s="13" t="s">
        <v>18</v>
      </c>
      <c r="F7744" s="15">
        <v>0</v>
      </c>
      <c r="G7744" s="15">
        <v>0</v>
      </c>
      <c r="H7744" s="15">
        <v>0</v>
      </c>
      <c r="I7744" s="15">
        <v>-9.4499999999999993</v>
      </c>
      <c r="J7744" s="15">
        <v>9.4499999999999993</v>
      </c>
      <c r="K7744" s="16">
        <v>0</v>
      </c>
      <c r="L7744" s="13" t="s">
        <v>234</v>
      </c>
    </row>
    <row r="7745" spans="1:12" ht="24">
      <c r="A7745" s="13" t="s">
        <v>6733</v>
      </c>
      <c r="B7745" s="14">
        <v>45898</v>
      </c>
      <c r="C7745" s="13" t="s">
        <v>143</v>
      </c>
      <c r="D7745" s="13" t="s">
        <v>15</v>
      </c>
      <c r="E7745" s="13" t="s">
        <v>18</v>
      </c>
      <c r="F7745" s="15">
        <v>0</v>
      </c>
      <c r="G7745" s="15">
        <v>0</v>
      </c>
      <c r="H7745" s="15">
        <v>0</v>
      </c>
      <c r="I7745" s="15">
        <v>1045.6600000000001</v>
      </c>
      <c r="J7745" s="15">
        <v>-1045.6600000000001</v>
      </c>
      <c r="K7745" s="16">
        <v>0</v>
      </c>
      <c r="L7745" s="13" t="s">
        <v>234</v>
      </c>
    </row>
    <row r="7746" spans="1:12" ht="24">
      <c r="A7746" s="13" t="s">
        <v>7174</v>
      </c>
      <c r="B7746" s="14">
        <v>45898</v>
      </c>
      <c r="C7746" s="13" t="s">
        <v>7175</v>
      </c>
      <c r="D7746" s="13" t="s">
        <v>371</v>
      </c>
      <c r="E7746" s="13" t="s">
        <v>24</v>
      </c>
      <c r="F7746" s="15">
        <v>0</v>
      </c>
      <c r="G7746" s="15">
        <v>0</v>
      </c>
      <c r="H7746" s="15">
        <v>0</v>
      </c>
      <c r="I7746" s="15">
        <v>-92.82</v>
      </c>
      <c r="J7746" s="15">
        <v>92.82</v>
      </c>
      <c r="K7746" s="16">
        <v>0</v>
      </c>
      <c r="L7746" s="13" t="s">
        <v>356</v>
      </c>
    </row>
    <row r="7747" spans="1:12" ht="36">
      <c r="A7747" s="13" t="s">
        <v>7110</v>
      </c>
      <c r="B7747" s="14">
        <v>45898</v>
      </c>
      <c r="C7747" s="13" t="s">
        <v>125</v>
      </c>
      <c r="D7747" s="13" t="s">
        <v>15</v>
      </c>
      <c r="E7747" s="13" t="s">
        <v>18</v>
      </c>
      <c r="F7747" s="15">
        <v>0</v>
      </c>
      <c r="G7747" s="15">
        <v>0</v>
      </c>
      <c r="H7747" s="15">
        <v>0</v>
      </c>
      <c r="I7747" s="15">
        <v>12.6</v>
      </c>
      <c r="J7747" s="15">
        <v>-12.6</v>
      </c>
      <c r="K7747" s="16">
        <v>0</v>
      </c>
      <c r="L7747" s="13" t="s">
        <v>240</v>
      </c>
    </row>
    <row r="7748" spans="1:12" ht="36">
      <c r="A7748" s="13" t="s">
        <v>7209</v>
      </c>
      <c r="B7748" s="14">
        <v>45898</v>
      </c>
      <c r="C7748" s="13" t="s">
        <v>202</v>
      </c>
      <c r="D7748" s="13" t="s">
        <v>59</v>
      </c>
      <c r="E7748" s="13" t="s">
        <v>18</v>
      </c>
      <c r="F7748" s="15">
        <v>10981.63</v>
      </c>
      <c r="G7748" s="15">
        <v>0</v>
      </c>
      <c r="H7748" s="15">
        <v>10981.63</v>
      </c>
      <c r="I7748" s="15">
        <v>7515.77</v>
      </c>
      <c r="J7748" s="15">
        <v>3465.86</v>
      </c>
      <c r="K7748" s="16">
        <v>0.31560524000000001</v>
      </c>
      <c r="L7748" s="13" t="s">
        <v>181</v>
      </c>
    </row>
    <row r="7749" spans="1:12" ht="36">
      <c r="A7749" s="13" t="s">
        <v>7210</v>
      </c>
      <c r="B7749" s="14">
        <v>45898</v>
      </c>
      <c r="C7749" s="13" t="s">
        <v>3887</v>
      </c>
      <c r="D7749" s="13" t="s">
        <v>20</v>
      </c>
      <c r="E7749" s="13" t="s">
        <v>24</v>
      </c>
      <c r="F7749" s="15">
        <v>1514.18</v>
      </c>
      <c r="G7749" s="15">
        <v>0</v>
      </c>
      <c r="H7749" s="15">
        <v>1514.18</v>
      </c>
      <c r="I7749" s="15">
        <v>1169</v>
      </c>
      <c r="J7749" s="15">
        <v>345.18</v>
      </c>
      <c r="K7749" s="16">
        <v>0.22796496999999999</v>
      </c>
      <c r="L7749" s="13" t="s">
        <v>20</v>
      </c>
    </row>
    <row r="7750" spans="1:12" ht="36">
      <c r="A7750" s="13" t="s">
        <v>7211</v>
      </c>
      <c r="B7750" s="14">
        <v>45898</v>
      </c>
      <c r="C7750" s="13" t="s">
        <v>2172</v>
      </c>
      <c r="D7750" s="13" t="s">
        <v>81</v>
      </c>
      <c r="E7750" s="13" t="s">
        <v>24</v>
      </c>
      <c r="F7750" s="15">
        <v>882.38</v>
      </c>
      <c r="G7750" s="15">
        <v>0</v>
      </c>
      <c r="H7750" s="15">
        <v>882.38</v>
      </c>
      <c r="I7750" s="15">
        <v>0</v>
      </c>
      <c r="J7750" s="15">
        <v>882.38</v>
      </c>
      <c r="K7750" s="16">
        <v>1</v>
      </c>
      <c r="L7750" s="13" t="s">
        <v>237</v>
      </c>
    </row>
    <row r="7751" spans="1:12" ht="36">
      <c r="A7751" s="13" t="s">
        <v>5456</v>
      </c>
      <c r="B7751" s="14">
        <v>45898</v>
      </c>
      <c r="C7751" s="13" t="s">
        <v>4044</v>
      </c>
      <c r="D7751" s="13" t="s">
        <v>59</v>
      </c>
      <c r="E7751" s="13" t="s">
        <v>18</v>
      </c>
      <c r="F7751" s="15">
        <v>0</v>
      </c>
      <c r="G7751" s="15">
        <v>0</v>
      </c>
      <c r="H7751" s="15">
        <v>0</v>
      </c>
      <c r="I7751" s="15">
        <v>-2154.59</v>
      </c>
      <c r="J7751" s="15">
        <v>2154.59</v>
      </c>
      <c r="K7751" s="16">
        <v>0</v>
      </c>
      <c r="L7751" s="13" t="s">
        <v>181</v>
      </c>
    </row>
    <row r="7752" spans="1:12" ht="36">
      <c r="A7752" s="13" t="s">
        <v>7212</v>
      </c>
      <c r="B7752" s="14">
        <v>45898</v>
      </c>
      <c r="C7752" s="13" t="s">
        <v>7213</v>
      </c>
      <c r="D7752" s="13" t="s">
        <v>30</v>
      </c>
      <c r="E7752" s="13" t="s">
        <v>33</v>
      </c>
      <c r="F7752" s="15">
        <v>49635.19</v>
      </c>
      <c r="G7752" s="15">
        <v>0</v>
      </c>
      <c r="H7752" s="15">
        <v>49635.19</v>
      </c>
      <c r="I7752" s="15">
        <v>39179.660000000003</v>
      </c>
      <c r="J7752" s="15">
        <v>10455.530000000001</v>
      </c>
      <c r="K7752" s="16">
        <v>0.21064753</v>
      </c>
      <c r="L7752" s="13" t="s">
        <v>4977</v>
      </c>
    </row>
    <row r="7753" spans="1:12">
      <c r="A7753" s="13" t="s">
        <v>5506</v>
      </c>
      <c r="B7753" s="14">
        <v>45898</v>
      </c>
      <c r="C7753" s="13" t="s">
        <v>21</v>
      </c>
      <c r="D7753" s="13" t="s">
        <v>20</v>
      </c>
      <c r="E7753" s="13" t="s">
        <v>24</v>
      </c>
      <c r="F7753" s="15">
        <v>0</v>
      </c>
      <c r="G7753" s="15">
        <v>0</v>
      </c>
      <c r="H7753" s="15">
        <v>0</v>
      </c>
      <c r="I7753" s="15">
        <v>1733.13</v>
      </c>
      <c r="J7753" s="15">
        <v>-1733.13</v>
      </c>
      <c r="K7753" s="16">
        <v>0</v>
      </c>
      <c r="L7753" s="13" t="s">
        <v>20</v>
      </c>
    </row>
    <row r="7754" spans="1:12">
      <c r="A7754" s="13" t="s">
        <v>7149</v>
      </c>
      <c r="B7754" s="14">
        <v>45898</v>
      </c>
      <c r="C7754" s="13" t="s">
        <v>7150</v>
      </c>
      <c r="D7754" s="13" t="s">
        <v>340</v>
      </c>
      <c r="E7754" s="13" t="s">
        <v>33</v>
      </c>
      <c r="F7754" s="15">
        <v>0</v>
      </c>
      <c r="G7754" s="15">
        <v>-1912.11</v>
      </c>
      <c r="H7754" s="15">
        <v>-1912.11</v>
      </c>
      <c r="I7754" s="15">
        <v>-648.47</v>
      </c>
      <c r="J7754" s="15">
        <v>-1263.6400000000001</v>
      </c>
      <c r="K7754" s="16">
        <v>0.66086155999999996</v>
      </c>
      <c r="L7754" s="13" t="s">
        <v>77</v>
      </c>
    </row>
    <row r="7755" spans="1:12">
      <c r="A7755" s="13" t="s">
        <v>38</v>
      </c>
      <c r="B7755" s="14">
        <v>45898</v>
      </c>
      <c r="C7755" s="13" t="s">
        <v>40</v>
      </c>
      <c r="D7755" s="13" t="s">
        <v>39</v>
      </c>
      <c r="E7755" s="13" t="s">
        <v>24</v>
      </c>
      <c r="F7755" s="15">
        <v>0</v>
      </c>
      <c r="G7755" s="15">
        <v>0</v>
      </c>
      <c r="H7755" s="15">
        <v>0</v>
      </c>
      <c r="I7755" s="15">
        <v>289.8</v>
      </c>
      <c r="J7755" s="15">
        <v>-289.8</v>
      </c>
      <c r="K7755" s="16">
        <v>0</v>
      </c>
      <c r="L7755" s="13" t="s">
        <v>20</v>
      </c>
    </row>
    <row r="7756" spans="1:12">
      <c r="A7756" s="13" t="s">
        <v>2140</v>
      </c>
      <c r="B7756" s="14">
        <v>45898</v>
      </c>
      <c r="C7756" s="13" t="s">
        <v>94</v>
      </c>
      <c r="D7756" s="13" t="s">
        <v>81</v>
      </c>
      <c r="E7756" s="13" t="s">
        <v>24</v>
      </c>
      <c r="F7756" s="15">
        <v>0</v>
      </c>
      <c r="G7756" s="15">
        <v>0</v>
      </c>
      <c r="H7756" s="15">
        <v>0</v>
      </c>
      <c r="I7756" s="15">
        <v>-337.5</v>
      </c>
      <c r="J7756" s="15">
        <v>337.5</v>
      </c>
      <c r="K7756" s="16">
        <v>0</v>
      </c>
      <c r="L7756" s="13" t="s">
        <v>247</v>
      </c>
    </row>
    <row r="7757" spans="1:12">
      <c r="A7757" s="13" t="s">
        <v>669</v>
      </c>
      <c r="B7757" s="14">
        <v>45898</v>
      </c>
      <c r="C7757" s="13" t="s">
        <v>94</v>
      </c>
      <c r="D7757" s="13" t="s">
        <v>81</v>
      </c>
      <c r="E7757" s="13" t="s">
        <v>24</v>
      </c>
      <c r="F7757" s="15">
        <v>0</v>
      </c>
      <c r="G7757" s="15">
        <v>0</v>
      </c>
      <c r="H7757" s="15">
        <v>0</v>
      </c>
      <c r="I7757" s="15">
        <v>2075</v>
      </c>
      <c r="J7757" s="15">
        <v>-2075</v>
      </c>
      <c r="K7757" s="16">
        <v>0</v>
      </c>
      <c r="L7757" s="13" t="s">
        <v>247</v>
      </c>
    </row>
    <row r="7758" spans="1:12">
      <c r="A7758" s="13" t="s">
        <v>1713</v>
      </c>
      <c r="B7758" s="14">
        <v>45898</v>
      </c>
      <c r="C7758" s="13" t="s">
        <v>21</v>
      </c>
      <c r="D7758" s="13" t="s">
        <v>20</v>
      </c>
      <c r="E7758" s="13" t="s">
        <v>24</v>
      </c>
      <c r="F7758" s="15">
        <v>0</v>
      </c>
      <c r="G7758" s="15">
        <v>0</v>
      </c>
      <c r="H7758" s="15">
        <v>0</v>
      </c>
      <c r="I7758" s="15">
        <v>75790</v>
      </c>
      <c r="J7758" s="15">
        <v>-75790</v>
      </c>
      <c r="K7758" s="16">
        <v>0</v>
      </c>
      <c r="L7758" s="13" t="s">
        <v>20</v>
      </c>
    </row>
    <row r="7759" spans="1:12" ht="24">
      <c r="A7759" s="13" t="s">
        <v>2997</v>
      </c>
      <c r="B7759" s="14">
        <v>45898</v>
      </c>
      <c r="C7759" s="13" t="s">
        <v>3967</v>
      </c>
      <c r="D7759" s="13" t="s">
        <v>45</v>
      </c>
      <c r="E7759" s="13" t="s">
        <v>33</v>
      </c>
      <c r="F7759" s="15">
        <v>0</v>
      </c>
      <c r="G7759" s="15">
        <v>0</v>
      </c>
      <c r="H7759" s="15">
        <v>0</v>
      </c>
      <c r="I7759" s="15">
        <v>1319.1</v>
      </c>
      <c r="J7759" s="15">
        <v>-1319.1</v>
      </c>
      <c r="K7759" s="16">
        <v>0</v>
      </c>
      <c r="L7759" s="13" t="s">
        <v>77</v>
      </c>
    </row>
    <row r="7760" spans="1:12" ht="36">
      <c r="A7760" s="13" t="s">
        <v>7214</v>
      </c>
      <c r="B7760" s="14">
        <v>45898</v>
      </c>
      <c r="C7760" s="13" t="s">
        <v>4044</v>
      </c>
      <c r="D7760" s="13" t="s">
        <v>59</v>
      </c>
      <c r="E7760" s="13" t="s">
        <v>18</v>
      </c>
      <c r="F7760" s="15">
        <v>3494718.72</v>
      </c>
      <c r="G7760" s="15">
        <v>0</v>
      </c>
      <c r="H7760" s="15">
        <v>3494718.72</v>
      </c>
      <c r="I7760" s="15">
        <v>2821110.1</v>
      </c>
      <c r="J7760" s="15">
        <v>673608.62</v>
      </c>
      <c r="K7760" s="16">
        <v>0.19275044999999999</v>
      </c>
      <c r="L7760" s="13" t="s">
        <v>181</v>
      </c>
    </row>
    <row r="7761" spans="1:12" ht="24">
      <c r="A7761" s="13" t="s">
        <v>2363</v>
      </c>
      <c r="B7761" s="14">
        <v>45898</v>
      </c>
      <c r="C7761" s="13" t="s">
        <v>170</v>
      </c>
      <c r="D7761" s="13" t="s">
        <v>81</v>
      </c>
      <c r="E7761" s="13" t="s">
        <v>24</v>
      </c>
      <c r="F7761" s="15">
        <v>0</v>
      </c>
      <c r="G7761" s="15">
        <v>0</v>
      </c>
      <c r="H7761" s="15">
        <v>0</v>
      </c>
      <c r="I7761" s="15">
        <v>2178.75</v>
      </c>
      <c r="J7761" s="15">
        <v>-2178.75</v>
      </c>
      <c r="K7761" s="16">
        <v>0</v>
      </c>
      <c r="L7761" s="13" t="s">
        <v>247</v>
      </c>
    </row>
    <row r="7762" spans="1:12" ht="36">
      <c r="A7762" s="13" t="s">
        <v>3530</v>
      </c>
      <c r="B7762" s="14">
        <v>45898</v>
      </c>
      <c r="C7762" s="13" t="s">
        <v>130</v>
      </c>
      <c r="D7762" s="13" t="s">
        <v>93</v>
      </c>
      <c r="E7762" s="13" t="s">
        <v>18</v>
      </c>
      <c r="F7762" s="15">
        <v>0</v>
      </c>
      <c r="G7762" s="15">
        <v>0</v>
      </c>
      <c r="H7762" s="15">
        <v>0</v>
      </c>
      <c r="I7762" s="15">
        <v>-76.47</v>
      </c>
      <c r="J7762" s="15">
        <v>76.47</v>
      </c>
      <c r="K7762" s="16">
        <v>0</v>
      </c>
      <c r="L7762" s="13" t="s">
        <v>93</v>
      </c>
    </row>
    <row r="7763" spans="1:12">
      <c r="A7763" s="13" t="s">
        <v>4239</v>
      </c>
      <c r="B7763" s="14">
        <v>45898</v>
      </c>
      <c r="C7763" s="13" t="s">
        <v>611</v>
      </c>
      <c r="D7763" s="13" t="s">
        <v>120</v>
      </c>
      <c r="E7763" s="13" t="s">
        <v>24</v>
      </c>
      <c r="F7763" s="15">
        <v>0</v>
      </c>
      <c r="G7763" s="15">
        <v>393</v>
      </c>
      <c r="H7763" s="15">
        <v>393</v>
      </c>
      <c r="I7763" s="15">
        <v>115.86</v>
      </c>
      <c r="J7763" s="15">
        <v>277.14</v>
      </c>
      <c r="K7763" s="16">
        <v>0.70519083999999999</v>
      </c>
      <c r="L7763" s="13" t="s">
        <v>2173</v>
      </c>
    </row>
    <row r="7764" spans="1:12" ht="48">
      <c r="A7764" s="13" t="s">
        <v>1820</v>
      </c>
      <c r="B7764" s="14">
        <v>45898</v>
      </c>
      <c r="C7764" s="13" t="s">
        <v>1815</v>
      </c>
      <c r="D7764" s="13" t="s">
        <v>70</v>
      </c>
      <c r="E7764" s="13" t="s">
        <v>24</v>
      </c>
      <c r="F7764" s="15">
        <v>0</v>
      </c>
      <c r="G7764" s="15">
        <v>0</v>
      </c>
      <c r="H7764" s="15">
        <v>0</v>
      </c>
      <c r="I7764" s="15">
        <v>-1125</v>
      </c>
      <c r="J7764" s="15">
        <v>1125</v>
      </c>
      <c r="K7764" s="16">
        <v>0</v>
      </c>
      <c r="L7764" s="13" t="s">
        <v>239</v>
      </c>
    </row>
    <row r="7765" spans="1:12" ht="24">
      <c r="A7765" s="13" t="s">
        <v>3251</v>
      </c>
      <c r="B7765" s="14">
        <v>45898</v>
      </c>
      <c r="C7765" s="13" t="s">
        <v>223</v>
      </c>
      <c r="D7765" s="13" t="s">
        <v>59</v>
      </c>
      <c r="E7765" s="13" t="s">
        <v>18</v>
      </c>
      <c r="F7765" s="15">
        <v>0</v>
      </c>
      <c r="G7765" s="15">
        <v>4843.8</v>
      </c>
      <c r="H7765" s="15">
        <v>4843.8</v>
      </c>
      <c r="I7765" s="15">
        <v>3390.66</v>
      </c>
      <c r="J7765" s="15">
        <v>1453.14</v>
      </c>
      <c r="K7765" s="16">
        <v>0.3</v>
      </c>
      <c r="L7765" s="13" t="s">
        <v>4202</v>
      </c>
    </row>
    <row r="7766" spans="1:12" ht="24">
      <c r="A7766" s="13" t="s">
        <v>5471</v>
      </c>
      <c r="B7766" s="14">
        <v>45898</v>
      </c>
      <c r="C7766" s="13" t="s">
        <v>180</v>
      </c>
      <c r="D7766" s="13" t="s">
        <v>76</v>
      </c>
      <c r="E7766" s="13" t="s">
        <v>33</v>
      </c>
      <c r="F7766" s="15">
        <v>0</v>
      </c>
      <c r="G7766" s="15">
        <v>0</v>
      </c>
      <c r="H7766" s="15">
        <v>0</v>
      </c>
      <c r="I7766" s="15">
        <v>91.6</v>
      </c>
      <c r="J7766" s="15">
        <v>-91.6</v>
      </c>
      <c r="K7766" s="16">
        <v>0</v>
      </c>
      <c r="L7766" s="13" t="s">
        <v>142</v>
      </c>
    </row>
    <row r="7767" spans="1:12" ht="36">
      <c r="A7767" s="13" t="s">
        <v>2565</v>
      </c>
      <c r="B7767" s="14">
        <v>45898</v>
      </c>
      <c r="C7767" s="13" t="s">
        <v>202</v>
      </c>
      <c r="D7767" s="13" t="s">
        <v>59</v>
      </c>
      <c r="E7767" s="13" t="s">
        <v>18</v>
      </c>
      <c r="F7767" s="15">
        <v>0</v>
      </c>
      <c r="G7767" s="15">
        <v>0</v>
      </c>
      <c r="H7767" s="15">
        <v>0</v>
      </c>
      <c r="I7767" s="15">
        <v>7200</v>
      </c>
      <c r="J7767" s="15">
        <v>-7200</v>
      </c>
      <c r="K7767" s="16">
        <v>0</v>
      </c>
      <c r="L7767" s="13" t="s">
        <v>181</v>
      </c>
    </row>
    <row r="7768" spans="1:12" ht="36">
      <c r="A7768" s="13" t="s">
        <v>4233</v>
      </c>
      <c r="B7768" s="14">
        <v>45898</v>
      </c>
      <c r="C7768" s="13" t="s">
        <v>5292</v>
      </c>
      <c r="D7768" s="13" t="s">
        <v>70</v>
      </c>
      <c r="E7768" s="13" t="s">
        <v>24</v>
      </c>
      <c r="F7768" s="15">
        <v>0</v>
      </c>
      <c r="G7768" s="15">
        <v>-260</v>
      </c>
      <c r="H7768" s="15">
        <v>-260</v>
      </c>
      <c r="I7768" s="15">
        <v>-200</v>
      </c>
      <c r="J7768" s="15">
        <v>-60</v>
      </c>
      <c r="K7768" s="16">
        <v>0.23076922999999999</v>
      </c>
      <c r="L7768" s="13" t="s">
        <v>239</v>
      </c>
    </row>
    <row r="7769" spans="1:12">
      <c r="A7769" s="13" t="s">
        <v>4390</v>
      </c>
      <c r="B7769" s="14">
        <v>45898</v>
      </c>
      <c r="C7769" s="13" t="s">
        <v>21</v>
      </c>
      <c r="D7769" s="13" t="s">
        <v>20</v>
      </c>
      <c r="E7769" s="13" t="s">
        <v>24</v>
      </c>
      <c r="F7769" s="15">
        <v>0</v>
      </c>
      <c r="G7769" s="15">
        <v>0</v>
      </c>
      <c r="H7769" s="15">
        <v>0</v>
      </c>
      <c r="I7769" s="15">
        <v>5616.25</v>
      </c>
      <c r="J7769" s="15">
        <v>-5616.25</v>
      </c>
      <c r="K7769" s="16">
        <v>0</v>
      </c>
      <c r="L7769" s="13" t="s">
        <v>20</v>
      </c>
    </row>
    <row r="7770" spans="1:12" ht="36">
      <c r="A7770" s="13" t="s">
        <v>7128</v>
      </c>
      <c r="B7770" s="14">
        <v>45898</v>
      </c>
      <c r="C7770" s="13" t="s">
        <v>7129</v>
      </c>
      <c r="D7770" s="13" t="s">
        <v>117</v>
      </c>
      <c r="E7770" s="13" t="s">
        <v>33</v>
      </c>
      <c r="F7770" s="15">
        <v>0</v>
      </c>
      <c r="G7770" s="15">
        <v>0</v>
      </c>
      <c r="H7770" s="15">
        <v>0</v>
      </c>
      <c r="I7770" s="15">
        <v>24.13</v>
      </c>
      <c r="J7770" s="15">
        <v>-24.13</v>
      </c>
      <c r="K7770" s="16">
        <v>0</v>
      </c>
      <c r="L7770" s="13" t="s">
        <v>117</v>
      </c>
    </row>
    <row r="7771" spans="1:12">
      <c r="A7771" s="13" t="s">
        <v>7215</v>
      </c>
      <c r="B7771" s="14">
        <v>45898</v>
      </c>
      <c r="C7771" s="13" t="s">
        <v>21</v>
      </c>
      <c r="D7771" s="13" t="s">
        <v>20</v>
      </c>
      <c r="E7771" s="13" t="s">
        <v>24</v>
      </c>
      <c r="F7771" s="15">
        <v>88048.4</v>
      </c>
      <c r="G7771" s="15">
        <v>0</v>
      </c>
      <c r="H7771" s="15">
        <v>88048.4</v>
      </c>
      <c r="I7771" s="15">
        <v>72408.600000000006</v>
      </c>
      <c r="J7771" s="15">
        <v>15639.8</v>
      </c>
      <c r="K7771" s="16">
        <v>0.17762729999999999</v>
      </c>
      <c r="L7771" s="13" t="s">
        <v>20</v>
      </c>
    </row>
    <row r="7772" spans="1:12">
      <c r="A7772" s="13" t="s">
        <v>7216</v>
      </c>
      <c r="B7772" s="14">
        <v>45898</v>
      </c>
      <c r="C7772" s="13" t="s">
        <v>21</v>
      </c>
      <c r="D7772" s="13" t="s">
        <v>20</v>
      </c>
      <c r="E7772" s="13" t="s">
        <v>24</v>
      </c>
      <c r="F7772" s="15">
        <v>158564.81</v>
      </c>
      <c r="G7772" s="15">
        <v>0</v>
      </c>
      <c r="H7772" s="15">
        <v>158564.81</v>
      </c>
      <c r="I7772" s="15">
        <v>130384.78</v>
      </c>
      <c r="J7772" s="15">
        <v>28180.03</v>
      </c>
      <c r="K7772" s="16">
        <v>0.17771931999999999</v>
      </c>
      <c r="L7772" s="13" t="s">
        <v>20</v>
      </c>
    </row>
    <row r="7773" spans="1:12" ht="36">
      <c r="A7773" s="13" t="s">
        <v>7170</v>
      </c>
      <c r="B7773" s="14">
        <v>45898</v>
      </c>
      <c r="C7773" s="13" t="s">
        <v>130</v>
      </c>
      <c r="D7773" s="13" t="s">
        <v>93</v>
      </c>
      <c r="E7773" s="13" t="s">
        <v>18</v>
      </c>
      <c r="F7773" s="15">
        <v>0</v>
      </c>
      <c r="G7773" s="15">
        <v>0</v>
      </c>
      <c r="H7773" s="15">
        <v>0</v>
      </c>
      <c r="I7773" s="15">
        <v>-3547.15</v>
      </c>
      <c r="J7773" s="15">
        <v>3547.15</v>
      </c>
      <c r="K7773" s="16">
        <v>0</v>
      </c>
      <c r="L7773" s="13" t="s">
        <v>251</v>
      </c>
    </row>
    <row r="7774" spans="1:12" ht="24">
      <c r="A7774" s="13" t="s">
        <v>4048</v>
      </c>
      <c r="B7774" s="14">
        <v>45898</v>
      </c>
      <c r="C7774" s="13" t="s">
        <v>273</v>
      </c>
      <c r="D7774" s="13" t="s">
        <v>76</v>
      </c>
      <c r="E7774" s="13" t="s">
        <v>18</v>
      </c>
      <c r="F7774" s="15">
        <v>0</v>
      </c>
      <c r="G7774" s="15">
        <v>-629</v>
      </c>
      <c r="H7774" s="15">
        <v>-629</v>
      </c>
      <c r="I7774" s="15">
        <v>-548.33000000000004</v>
      </c>
      <c r="J7774" s="15">
        <v>-80.67</v>
      </c>
      <c r="K7774" s="16">
        <v>0.12825118999999999</v>
      </c>
      <c r="L7774" s="13" t="s">
        <v>272</v>
      </c>
    </row>
    <row r="7775" spans="1:12">
      <c r="A7775" s="13" t="s">
        <v>6939</v>
      </c>
      <c r="B7775" s="14">
        <v>45898</v>
      </c>
      <c r="C7775" s="13" t="s">
        <v>6940</v>
      </c>
      <c r="D7775" s="13" t="s">
        <v>15</v>
      </c>
      <c r="E7775" s="13" t="s">
        <v>18</v>
      </c>
      <c r="F7775" s="15">
        <v>0</v>
      </c>
      <c r="G7775" s="15">
        <v>-37000</v>
      </c>
      <c r="H7775" s="15">
        <v>-37000</v>
      </c>
      <c r="I7775" s="15">
        <v>5416.25</v>
      </c>
      <c r="J7775" s="15">
        <v>-42416.25</v>
      </c>
      <c r="K7775" s="16">
        <v>1.14638514</v>
      </c>
      <c r="L7775" s="13" t="s">
        <v>93</v>
      </c>
    </row>
    <row r="7776" spans="1:12" ht="36">
      <c r="A7776" s="13" t="s">
        <v>5145</v>
      </c>
      <c r="B7776" s="14">
        <v>45898</v>
      </c>
      <c r="C7776" s="13" t="s">
        <v>4235</v>
      </c>
      <c r="D7776" s="13" t="s">
        <v>70</v>
      </c>
      <c r="E7776" s="13" t="s">
        <v>24</v>
      </c>
      <c r="F7776" s="15">
        <v>0</v>
      </c>
      <c r="G7776" s="15">
        <v>0</v>
      </c>
      <c r="H7776" s="15">
        <v>0</v>
      </c>
      <c r="I7776" s="15">
        <v>593.1</v>
      </c>
      <c r="J7776" s="15">
        <v>-593.1</v>
      </c>
      <c r="K7776" s="16">
        <v>0</v>
      </c>
      <c r="L7776" s="13" t="s">
        <v>239</v>
      </c>
    </row>
    <row r="7777" spans="1:12" ht="36">
      <c r="A7777" s="13" t="s">
        <v>4944</v>
      </c>
      <c r="B7777" s="14">
        <v>45898</v>
      </c>
      <c r="C7777" s="13" t="s">
        <v>152</v>
      </c>
      <c r="D7777" s="13" t="s">
        <v>113</v>
      </c>
      <c r="E7777" s="13" t="s">
        <v>24</v>
      </c>
      <c r="F7777" s="15">
        <v>0</v>
      </c>
      <c r="G7777" s="15">
        <v>0</v>
      </c>
      <c r="H7777" s="15">
        <v>0</v>
      </c>
      <c r="I7777" s="15">
        <v>237</v>
      </c>
      <c r="J7777" s="15">
        <v>-237</v>
      </c>
      <c r="K7777" s="16">
        <v>0</v>
      </c>
      <c r="L7777" s="13" t="s">
        <v>113</v>
      </c>
    </row>
    <row r="7778" spans="1:12" ht="36">
      <c r="A7778" s="13" t="s">
        <v>7217</v>
      </c>
      <c r="B7778" s="14">
        <v>45898</v>
      </c>
      <c r="C7778" s="13" t="s">
        <v>89</v>
      </c>
      <c r="D7778" s="13" t="s">
        <v>39</v>
      </c>
      <c r="E7778" s="13" t="s">
        <v>33</v>
      </c>
      <c r="F7778" s="15">
        <v>191131.16</v>
      </c>
      <c r="G7778" s="15">
        <v>0</v>
      </c>
      <c r="H7778" s="15">
        <v>191131.16</v>
      </c>
      <c r="I7778" s="15">
        <v>158829.32</v>
      </c>
      <c r="J7778" s="15">
        <v>32301.84</v>
      </c>
      <c r="K7778" s="16">
        <v>0.16900353000000001</v>
      </c>
      <c r="L7778" s="13" t="s">
        <v>117</v>
      </c>
    </row>
    <row r="7779" spans="1:12" ht="24">
      <c r="A7779" s="13" t="s">
        <v>6745</v>
      </c>
      <c r="B7779" s="14">
        <v>45898</v>
      </c>
      <c r="C7779" s="13" t="s">
        <v>6746</v>
      </c>
      <c r="D7779" s="13" t="s">
        <v>371</v>
      </c>
      <c r="E7779" s="13" t="s">
        <v>24</v>
      </c>
      <c r="F7779" s="15">
        <v>0</v>
      </c>
      <c r="G7779" s="15">
        <v>0</v>
      </c>
      <c r="H7779" s="15">
        <v>0</v>
      </c>
      <c r="I7779" s="15">
        <v>161.47999999999999</v>
      </c>
      <c r="J7779" s="15">
        <v>-161.47999999999999</v>
      </c>
      <c r="K7779" s="16">
        <v>0</v>
      </c>
      <c r="L7779" s="13" t="s">
        <v>2173</v>
      </c>
    </row>
    <row r="7780" spans="1:12" ht="24">
      <c r="A7780" s="13" t="s">
        <v>7218</v>
      </c>
      <c r="B7780" s="14">
        <v>45898</v>
      </c>
      <c r="C7780" s="13" t="s">
        <v>7219</v>
      </c>
      <c r="D7780" s="13" t="s">
        <v>70</v>
      </c>
      <c r="E7780" s="13" t="s">
        <v>24</v>
      </c>
      <c r="F7780" s="15">
        <v>90263.13</v>
      </c>
      <c r="G7780" s="15">
        <v>0</v>
      </c>
      <c r="H7780" s="15">
        <v>90263.13</v>
      </c>
      <c r="I7780" s="15">
        <v>68598.14</v>
      </c>
      <c r="J7780" s="15">
        <v>21664.99</v>
      </c>
      <c r="K7780" s="16">
        <v>0.24002037000000001</v>
      </c>
      <c r="L7780" s="13" t="s">
        <v>1401</v>
      </c>
    </row>
    <row r="7781" spans="1:12" ht="24">
      <c r="A7781" s="13" t="s">
        <v>7171</v>
      </c>
      <c r="B7781" s="14">
        <v>45898</v>
      </c>
      <c r="C7781" s="13" t="s">
        <v>119</v>
      </c>
      <c r="D7781" s="13" t="s">
        <v>70</v>
      </c>
      <c r="E7781" s="13" t="s">
        <v>24</v>
      </c>
      <c r="F7781" s="15">
        <v>0</v>
      </c>
      <c r="G7781" s="15">
        <v>0</v>
      </c>
      <c r="H7781" s="15">
        <v>0</v>
      </c>
      <c r="I7781" s="15">
        <v>-26.8</v>
      </c>
      <c r="J7781" s="15">
        <v>26.8</v>
      </c>
      <c r="K7781" s="16">
        <v>0</v>
      </c>
      <c r="L7781" s="13" t="s">
        <v>239</v>
      </c>
    </row>
    <row r="7782" spans="1:12" ht="36">
      <c r="A7782" s="13" t="s">
        <v>7188</v>
      </c>
      <c r="B7782" s="14">
        <v>45898</v>
      </c>
      <c r="C7782" s="13" t="s">
        <v>2924</v>
      </c>
      <c r="D7782" s="13" t="s">
        <v>70</v>
      </c>
      <c r="E7782" s="13" t="s">
        <v>24</v>
      </c>
      <c r="F7782" s="15">
        <v>0</v>
      </c>
      <c r="G7782" s="15">
        <v>0</v>
      </c>
      <c r="H7782" s="15">
        <v>0</v>
      </c>
      <c r="I7782" s="15">
        <v>36.9</v>
      </c>
      <c r="J7782" s="15">
        <v>-36.9</v>
      </c>
      <c r="K7782" s="16">
        <v>0</v>
      </c>
      <c r="L7782" s="13" t="s">
        <v>243</v>
      </c>
    </row>
    <row r="7783" spans="1:12" ht="24">
      <c r="A7783" s="13" t="s">
        <v>5396</v>
      </c>
      <c r="B7783" s="14">
        <v>45898</v>
      </c>
      <c r="C7783" s="13" t="s">
        <v>1035</v>
      </c>
      <c r="D7783" s="13" t="s">
        <v>106</v>
      </c>
      <c r="E7783" s="13" t="s">
        <v>33</v>
      </c>
      <c r="F7783" s="15">
        <v>0</v>
      </c>
      <c r="G7783" s="15">
        <v>-2459.8000000000002</v>
      </c>
      <c r="H7783" s="15">
        <v>-2459.8000000000002</v>
      </c>
      <c r="I7783" s="15">
        <v>-2005.4</v>
      </c>
      <c r="J7783" s="15">
        <v>-454.4</v>
      </c>
      <c r="K7783" s="16">
        <v>0.18473047000000001</v>
      </c>
      <c r="L7783" s="13" t="s">
        <v>77</v>
      </c>
    </row>
    <row r="7784" spans="1:12" ht="36">
      <c r="A7784" s="13" t="s">
        <v>7220</v>
      </c>
      <c r="B7784" s="14">
        <v>45898</v>
      </c>
      <c r="C7784" s="13" t="s">
        <v>157</v>
      </c>
      <c r="D7784" s="13" t="s">
        <v>30</v>
      </c>
      <c r="E7784" s="13" t="s">
        <v>33</v>
      </c>
      <c r="F7784" s="15">
        <v>4146.62</v>
      </c>
      <c r="G7784" s="15">
        <v>0</v>
      </c>
      <c r="H7784" s="15">
        <v>4146.62</v>
      </c>
      <c r="I7784" s="15">
        <v>3385.78</v>
      </c>
      <c r="J7784" s="15">
        <v>760.84</v>
      </c>
      <c r="K7784" s="16">
        <v>0.18348438</v>
      </c>
      <c r="L7784" s="13" t="s">
        <v>4977</v>
      </c>
    </row>
    <row r="7785" spans="1:12" ht="24">
      <c r="A7785" s="13" t="s">
        <v>7221</v>
      </c>
      <c r="B7785" s="14">
        <v>45898</v>
      </c>
      <c r="C7785" s="13" t="s">
        <v>71</v>
      </c>
      <c r="D7785" s="13" t="s">
        <v>70</v>
      </c>
      <c r="E7785" s="13" t="s">
        <v>24</v>
      </c>
      <c r="F7785" s="15">
        <v>1926.16</v>
      </c>
      <c r="G7785" s="15">
        <v>0</v>
      </c>
      <c r="H7785" s="15">
        <v>1926.16</v>
      </c>
      <c r="I7785" s="15">
        <v>1600.1</v>
      </c>
      <c r="J7785" s="15">
        <v>326.06</v>
      </c>
      <c r="K7785" s="16">
        <v>0.16927981</v>
      </c>
      <c r="L7785" s="13" t="s">
        <v>243</v>
      </c>
    </row>
    <row r="7786" spans="1:12">
      <c r="A7786" s="13" t="s">
        <v>7222</v>
      </c>
      <c r="B7786" s="14">
        <v>45898</v>
      </c>
      <c r="C7786" s="13" t="s">
        <v>21</v>
      </c>
      <c r="D7786" s="13" t="s">
        <v>20</v>
      </c>
      <c r="E7786" s="13" t="s">
        <v>24</v>
      </c>
      <c r="F7786" s="15">
        <v>688</v>
      </c>
      <c r="G7786" s="15">
        <v>0</v>
      </c>
      <c r="H7786" s="15">
        <v>688</v>
      </c>
      <c r="I7786" s="15">
        <v>512</v>
      </c>
      <c r="J7786" s="15">
        <v>176</v>
      </c>
      <c r="K7786" s="16">
        <v>0.25581395000000001</v>
      </c>
      <c r="L7786" s="13" t="s">
        <v>245</v>
      </c>
    </row>
    <row r="7787" spans="1:12">
      <c r="A7787" s="13" t="s">
        <v>7223</v>
      </c>
      <c r="B7787" s="14">
        <v>45898</v>
      </c>
      <c r="C7787" s="13" t="s">
        <v>93</v>
      </c>
      <c r="D7787" s="13" t="s">
        <v>15</v>
      </c>
      <c r="E7787" s="13" t="s">
        <v>18</v>
      </c>
      <c r="F7787" s="15">
        <v>250.8</v>
      </c>
      <c r="G7787" s="15">
        <v>0</v>
      </c>
      <c r="H7787" s="15">
        <v>250.8</v>
      </c>
      <c r="I7787" s="15">
        <v>250.8</v>
      </c>
      <c r="J7787" s="15">
        <v>0</v>
      </c>
      <c r="K7787" s="16">
        <v>0</v>
      </c>
      <c r="L7787" s="13" t="s">
        <v>22</v>
      </c>
    </row>
    <row r="7788" spans="1:12">
      <c r="A7788" s="13" t="s">
        <v>7224</v>
      </c>
      <c r="B7788" s="14">
        <v>45898</v>
      </c>
      <c r="C7788" s="13" t="s">
        <v>4057</v>
      </c>
      <c r="D7788" s="13" t="s">
        <v>30</v>
      </c>
      <c r="E7788" s="13" t="s">
        <v>33</v>
      </c>
      <c r="F7788" s="15">
        <v>15932.94</v>
      </c>
      <c r="G7788" s="15">
        <v>0</v>
      </c>
      <c r="H7788" s="15">
        <v>15932.94</v>
      </c>
      <c r="I7788" s="15">
        <v>13049.1</v>
      </c>
      <c r="J7788" s="15">
        <v>2883.84</v>
      </c>
      <c r="K7788" s="16">
        <v>0.18099861</v>
      </c>
      <c r="L7788" s="13" t="s">
        <v>573</v>
      </c>
    </row>
    <row r="7789" spans="1:12" ht="24">
      <c r="A7789" s="13" t="s">
        <v>7225</v>
      </c>
      <c r="B7789" s="14">
        <v>45898</v>
      </c>
      <c r="C7789" s="13" t="s">
        <v>5071</v>
      </c>
      <c r="D7789" s="13" t="s">
        <v>15</v>
      </c>
      <c r="E7789" s="13" t="s">
        <v>18</v>
      </c>
      <c r="F7789" s="15">
        <v>37001.550000000003</v>
      </c>
      <c r="G7789" s="15">
        <v>0</v>
      </c>
      <c r="H7789" s="15">
        <v>37001.550000000003</v>
      </c>
      <c r="I7789" s="15">
        <v>27749.24</v>
      </c>
      <c r="J7789" s="15">
        <v>9252.31</v>
      </c>
      <c r="K7789" s="16">
        <v>0.25005196000000002</v>
      </c>
      <c r="L7789" s="13" t="s">
        <v>6897</v>
      </c>
    </row>
    <row r="7790" spans="1:12" ht="36">
      <c r="A7790" s="13" t="s">
        <v>7041</v>
      </c>
      <c r="B7790" s="14">
        <v>45898</v>
      </c>
      <c r="C7790" s="13" t="s">
        <v>3887</v>
      </c>
      <c r="D7790" s="13" t="s">
        <v>20</v>
      </c>
      <c r="E7790" s="13" t="s">
        <v>24</v>
      </c>
      <c r="F7790" s="15">
        <v>0</v>
      </c>
      <c r="G7790" s="15">
        <v>-298.58</v>
      </c>
      <c r="H7790" s="15">
        <v>-298.58</v>
      </c>
      <c r="I7790" s="15">
        <v>538.98</v>
      </c>
      <c r="J7790" s="15">
        <v>-837.56</v>
      </c>
      <c r="K7790" s="16">
        <v>2.80514435</v>
      </c>
      <c r="L7790" s="13" t="s">
        <v>20</v>
      </c>
    </row>
    <row r="7791" spans="1:12">
      <c r="A7791" s="13" t="s">
        <v>7226</v>
      </c>
      <c r="B7791" s="14">
        <v>45898</v>
      </c>
      <c r="C7791" s="13" t="s">
        <v>7227</v>
      </c>
      <c r="D7791" s="13" t="s">
        <v>68</v>
      </c>
      <c r="E7791" s="13" t="s">
        <v>18</v>
      </c>
      <c r="F7791" s="15">
        <v>869.44</v>
      </c>
      <c r="G7791" s="15">
        <v>0</v>
      </c>
      <c r="H7791" s="15">
        <v>869.44</v>
      </c>
      <c r="I7791" s="15">
        <v>910.92</v>
      </c>
      <c r="J7791" s="15">
        <v>-41.48</v>
      </c>
      <c r="K7791" s="16">
        <v>-4.770887E-2</v>
      </c>
      <c r="L7791" s="13" t="s">
        <v>68</v>
      </c>
    </row>
    <row r="7792" spans="1:12" ht="24">
      <c r="A7792" s="13" t="s">
        <v>7228</v>
      </c>
      <c r="B7792" s="14">
        <v>45898</v>
      </c>
      <c r="C7792" s="13" t="s">
        <v>71</v>
      </c>
      <c r="D7792" s="13" t="s">
        <v>70</v>
      </c>
      <c r="E7792" s="13" t="s">
        <v>24</v>
      </c>
      <c r="F7792" s="15">
        <v>1963.66</v>
      </c>
      <c r="G7792" s="15">
        <v>0</v>
      </c>
      <c r="H7792" s="15">
        <v>1963.66</v>
      </c>
      <c r="I7792" s="15">
        <v>1602.74</v>
      </c>
      <c r="J7792" s="15">
        <v>360.92</v>
      </c>
      <c r="K7792" s="16">
        <v>0.18379963999999999</v>
      </c>
      <c r="L7792" s="13" t="s">
        <v>243</v>
      </c>
    </row>
    <row r="7793" spans="1:12" ht="36">
      <c r="A7793" s="13" t="s">
        <v>7229</v>
      </c>
      <c r="B7793" s="14">
        <v>45898</v>
      </c>
      <c r="C7793" s="13" t="s">
        <v>3887</v>
      </c>
      <c r="D7793" s="13" t="s">
        <v>20</v>
      </c>
      <c r="E7793" s="13" t="s">
        <v>24</v>
      </c>
      <c r="F7793" s="15">
        <v>1651</v>
      </c>
      <c r="G7793" s="15">
        <v>0</v>
      </c>
      <c r="H7793" s="15">
        <v>1651</v>
      </c>
      <c r="I7793" s="15">
        <v>1316.4</v>
      </c>
      <c r="J7793" s="15">
        <v>334.6</v>
      </c>
      <c r="K7793" s="16">
        <v>0.20266505000000001</v>
      </c>
      <c r="L7793" s="13" t="s">
        <v>20</v>
      </c>
    </row>
    <row r="7794" spans="1:12" ht="24">
      <c r="A7794" s="13" t="s">
        <v>7230</v>
      </c>
      <c r="B7794" s="14">
        <v>45898</v>
      </c>
      <c r="C7794" s="13" t="s">
        <v>76</v>
      </c>
      <c r="D7794" s="13" t="s">
        <v>68</v>
      </c>
      <c r="E7794" s="13" t="s">
        <v>18</v>
      </c>
      <c r="F7794" s="15">
        <v>0</v>
      </c>
      <c r="G7794" s="15">
        <v>0</v>
      </c>
      <c r="H7794" s="15">
        <v>0</v>
      </c>
      <c r="I7794" s="15">
        <v>871.97</v>
      </c>
      <c r="J7794" s="15">
        <v>-871.97</v>
      </c>
      <c r="K7794" s="16">
        <v>0</v>
      </c>
      <c r="L7794" s="13" t="s">
        <v>7102</v>
      </c>
    </row>
    <row r="7795" spans="1:12" ht="36">
      <c r="A7795" s="13" t="s">
        <v>7231</v>
      </c>
      <c r="B7795" s="14">
        <v>45898</v>
      </c>
      <c r="C7795" s="13" t="s">
        <v>4235</v>
      </c>
      <c r="D7795" s="13" t="s">
        <v>70</v>
      </c>
      <c r="E7795" s="13" t="s">
        <v>24</v>
      </c>
      <c r="F7795" s="15">
        <v>268.23</v>
      </c>
      <c r="G7795" s="15">
        <v>0</v>
      </c>
      <c r="H7795" s="15">
        <v>268.23</v>
      </c>
      <c r="I7795" s="15">
        <v>0</v>
      </c>
      <c r="J7795" s="15">
        <v>268.23</v>
      </c>
      <c r="K7795" s="16">
        <v>1</v>
      </c>
      <c r="L7795" s="13" t="s">
        <v>239</v>
      </c>
    </row>
    <row r="7796" spans="1:12" ht="24">
      <c r="A7796" s="13" t="s">
        <v>6865</v>
      </c>
      <c r="B7796" s="14">
        <v>45898</v>
      </c>
      <c r="C7796" s="13" t="s">
        <v>6866</v>
      </c>
      <c r="D7796" s="13" t="s">
        <v>59</v>
      </c>
      <c r="E7796" s="13" t="s">
        <v>18</v>
      </c>
      <c r="F7796" s="15">
        <v>0</v>
      </c>
      <c r="G7796" s="15">
        <v>-72.459999999999994</v>
      </c>
      <c r="H7796" s="15">
        <v>-72.459999999999994</v>
      </c>
      <c r="I7796" s="15">
        <v>-823.96</v>
      </c>
      <c r="J7796" s="15">
        <v>751.5</v>
      </c>
      <c r="K7796" s="16">
        <v>-10.371239299999999</v>
      </c>
      <c r="L7796" s="13" t="s">
        <v>181</v>
      </c>
    </row>
    <row r="7797" spans="1:12" ht="24">
      <c r="A7797" s="13" t="s">
        <v>7232</v>
      </c>
      <c r="B7797" s="14">
        <v>45898</v>
      </c>
      <c r="C7797" s="13" t="s">
        <v>71</v>
      </c>
      <c r="D7797" s="13" t="s">
        <v>70</v>
      </c>
      <c r="E7797" s="13" t="s">
        <v>24</v>
      </c>
      <c r="F7797" s="15">
        <v>407.24</v>
      </c>
      <c r="G7797" s="15">
        <v>0</v>
      </c>
      <c r="H7797" s="15">
        <v>407.24</v>
      </c>
      <c r="I7797" s="15">
        <v>317.66000000000003</v>
      </c>
      <c r="J7797" s="15">
        <v>89.58</v>
      </c>
      <c r="K7797" s="16">
        <v>0.21996857</v>
      </c>
      <c r="L7797" s="13" t="s">
        <v>243</v>
      </c>
    </row>
    <row r="7798" spans="1:12" ht="36">
      <c r="A7798" s="13" t="s">
        <v>7233</v>
      </c>
      <c r="B7798" s="14">
        <v>45898</v>
      </c>
      <c r="C7798" s="13" t="s">
        <v>3887</v>
      </c>
      <c r="D7798" s="13" t="s">
        <v>20</v>
      </c>
      <c r="E7798" s="13" t="s">
        <v>24</v>
      </c>
      <c r="F7798" s="15">
        <v>1651</v>
      </c>
      <c r="G7798" s="15">
        <v>0</v>
      </c>
      <c r="H7798" s="15">
        <v>1651</v>
      </c>
      <c r="I7798" s="15">
        <v>1260.4000000000001</v>
      </c>
      <c r="J7798" s="15">
        <v>390.6</v>
      </c>
      <c r="K7798" s="16">
        <v>0.23658388999999999</v>
      </c>
      <c r="L7798" s="13" t="s">
        <v>20</v>
      </c>
    </row>
    <row r="7799" spans="1:12" ht="36">
      <c r="A7799" s="13" t="s">
        <v>7234</v>
      </c>
      <c r="B7799" s="14">
        <v>45898</v>
      </c>
      <c r="C7799" s="13" t="s">
        <v>3887</v>
      </c>
      <c r="D7799" s="13" t="s">
        <v>20</v>
      </c>
      <c r="E7799" s="13" t="s">
        <v>24</v>
      </c>
      <c r="F7799" s="15">
        <v>2228.4299999999998</v>
      </c>
      <c r="G7799" s="15">
        <v>0</v>
      </c>
      <c r="H7799" s="15">
        <v>2228.4299999999998</v>
      </c>
      <c r="I7799" s="15">
        <v>1674.76</v>
      </c>
      <c r="J7799" s="15">
        <v>553.66999999999996</v>
      </c>
      <c r="K7799" s="16">
        <v>0.24845743000000001</v>
      </c>
      <c r="L7799" s="13" t="s">
        <v>20</v>
      </c>
    </row>
    <row r="7800" spans="1:12" ht="36">
      <c r="A7800" s="13" t="s">
        <v>7235</v>
      </c>
      <c r="B7800" s="14">
        <v>45898</v>
      </c>
      <c r="C7800" s="13" t="s">
        <v>3887</v>
      </c>
      <c r="D7800" s="13" t="s">
        <v>20</v>
      </c>
      <c r="E7800" s="13" t="s">
        <v>24</v>
      </c>
      <c r="F7800" s="15">
        <v>1651</v>
      </c>
      <c r="G7800" s="15">
        <v>0</v>
      </c>
      <c r="H7800" s="15">
        <v>1651</v>
      </c>
      <c r="I7800" s="15">
        <v>1191.4000000000001</v>
      </c>
      <c r="J7800" s="15">
        <v>459.6</v>
      </c>
      <c r="K7800" s="16">
        <v>0.27837674000000001</v>
      </c>
      <c r="L7800" s="13" t="s">
        <v>20</v>
      </c>
    </row>
    <row r="7801" spans="1:12" ht="24">
      <c r="A7801" s="13" t="s">
        <v>7236</v>
      </c>
      <c r="B7801" s="14">
        <v>45898</v>
      </c>
      <c r="C7801" s="13" t="s">
        <v>2506</v>
      </c>
      <c r="D7801" s="13" t="s">
        <v>81</v>
      </c>
      <c r="E7801" s="13" t="s">
        <v>24</v>
      </c>
      <c r="F7801" s="15">
        <v>1241.6400000000001</v>
      </c>
      <c r="G7801" s="15">
        <v>0</v>
      </c>
      <c r="H7801" s="15">
        <v>1241.6400000000001</v>
      </c>
      <c r="I7801" s="15">
        <v>931.23</v>
      </c>
      <c r="J7801" s="15">
        <v>310.41000000000003</v>
      </c>
      <c r="K7801" s="16">
        <v>0.25</v>
      </c>
      <c r="L7801" s="13" t="s">
        <v>4071</v>
      </c>
    </row>
    <row r="7802" spans="1:12" ht="24">
      <c r="A7802" s="13" t="s">
        <v>7237</v>
      </c>
      <c r="B7802" s="14">
        <v>45898</v>
      </c>
      <c r="C7802" s="13" t="s">
        <v>2506</v>
      </c>
      <c r="D7802" s="13" t="s">
        <v>81</v>
      </c>
      <c r="E7802" s="13" t="s">
        <v>24</v>
      </c>
      <c r="F7802" s="15">
        <v>1160.07</v>
      </c>
      <c r="G7802" s="15">
        <v>0</v>
      </c>
      <c r="H7802" s="15">
        <v>1160.07</v>
      </c>
      <c r="I7802" s="15">
        <v>870.05</v>
      </c>
      <c r="J7802" s="15">
        <v>290.02</v>
      </c>
      <c r="K7802" s="16">
        <v>0.25000215999999997</v>
      </c>
      <c r="L7802" s="13" t="s">
        <v>4071</v>
      </c>
    </row>
    <row r="7803" spans="1:12" ht="36">
      <c r="A7803" s="13" t="s">
        <v>7238</v>
      </c>
      <c r="B7803" s="14">
        <v>45898</v>
      </c>
      <c r="C7803" s="13" t="s">
        <v>157</v>
      </c>
      <c r="D7803" s="13" t="s">
        <v>105</v>
      </c>
      <c r="E7803" s="13" t="s">
        <v>33</v>
      </c>
      <c r="F7803" s="15">
        <v>200</v>
      </c>
      <c r="G7803" s="15">
        <v>0</v>
      </c>
      <c r="H7803" s="15">
        <v>200</v>
      </c>
      <c r="I7803" s="15">
        <v>0</v>
      </c>
      <c r="J7803" s="15">
        <v>200</v>
      </c>
      <c r="K7803" s="16">
        <v>1</v>
      </c>
      <c r="L7803" s="13" t="s">
        <v>117</v>
      </c>
    </row>
    <row r="7804" spans="1:12" ht="36">
      <c r="A7804" s="13" t="s">
        <v>7239</v>
      </c>
      <c r="B7804" s="14">
        <v>45898</v>
      </c>
      <c r="C7804" s="13" t="s">
        <v>157</v>
      </c>
      <c r="D7804" s="13" t="s">
        <v>105</v>
      </c>
      <c r="E7804" s="13" t="s">
        <v>33</v>
      </c>
      <c r="F7804" s="15">
        <v>200</v>
      </c>
      <c r="G7804" s="15">
        <v>0</v>
      </c>
      <c r="H7804" s="15">
        <v>200</v>
      </c>
      <c r="I7804" s="15">
        <v>0</v>
      </c>
      <c r="J7804" s="15">
        <v>200</v>
      </c>
      <c r="K7804" s="16">
        <v>1</v>
      </c>
      <c r="L7804" s="13" t="s">
        <v>117</v>
      </c>
    </row>
    <row r="7805" spans="1:12" ht="24">
      <c r="A7805" s="13" t="s">
        <v>7240</v>
      </c>
      <c r="B7805" s="14">
        <v>45898</v>
      </c>
      <c r="C7805" s="13" t="s">
        <v>7219</v>
      </c>
      <c r="D7805" s="13" t="s">
        <v>70</v>
      </c>
      <c r="E7805" s="13" t="s">
        <v>24</v>
      </c>
      <c r="F7805" s="15">
        <v>2225.1799999999998</v>
      </c>
      <c r="G7805" s="15">
        <v>0</v>
      </c>
      <c r="H7805" s="15">
        <v>2225.1799999999998</v>
      </c>
      <c r="I7805" s="15">
        <v>0</v>
      </c>
      <c r="J7805" s="15">
        <v>2225.1799999999998</v>
      </c>
      <c r="K7805" s="16">
        <v>1</v>
      </c>
      <c r="L7805" s="13" t="s">
        <v>1401</v>
      </c>
    </row>
    <row r="7806" spans="1:12" ht="24">
      <c r="A7806" s="13" t="s">
        <v>454</v>
      </c>
      <c r="B7806" s="14">
        <v>45899</v>
      </c>
      <c r="C7806" s="13" t="s">
        <v>71</v>
      </c>
      <c r="D7806" s="13" t="s">
        <v>70</v>
      </c>
      <c r="E7806" s="13" t="s">
        <v>24</v>
      </c>
      <c r="F7806" s="15">
        <v>0</v>
      </c>
      <c r="G7806" s="15">
        <v>0</v>
      </c>
      <c r="H7806" s="15">
        <v>0</v>
      </c>
      <c r="I7806" s="15">
        <v>5207.5</v>
      </c>
      <c r="J7806" s="15">
        <v>-5207.5</v>
      </c>
      <c r="K7806" s="16">
        <v>0</v>
      </c>
      <c r="L7806" s="13" t="s">
        <v>243</v>
      </c>
    </row>
    <row r="7807" spans="1:12" ht="24">
      <c r="A7807" s="13" t="s">
        <v>3332</v>
      </c>
      <c r="B7807" s="14">
        <v>45899</v>
      </c>
      <c r="C7807" s="13" t="s">
        <v>273</v>
      </c>
      <c r="D7807" s="13" t="s">
        <v>76</v>
      </c>
      <c r="E7807" s="13" t="s">
        <v>18</v>
      </c>
      <c r="F7807" s="15">
        <v>0</v>
      </c>
      <c r="G7807" s="15">
        <v>0</v>
      </c>
      <c r="H7807" s="15">
        <v>0</v>
      </c>
      <c r="I7807" s="15">
        <v>-375</v>
      </c>
      <c r="J7807" s="15">
        <v>375</v>
      </c>
      <c r="K7807" s="16">
        <v>0</v>
      </c>
      <c r="L7807" s="13" t="s">
        <v>4201</v>
      </c>
    </row>
    <row r="7808" spans="1:12" ht="36">
      <c r="A7808" s="13" t="s">
        <v>388</v>
      </c>
      <c r="B7808" s="14">
        <v>45899</v>
      </c>
      <c r="C7808" s="13" t="s">
        <v>387</v>
      </c>
      <c r="D7808" s="13" t="s">
        <v>106</v>
      </c>
      <c r="E7808" s="13" t="s">
        <v>33</v>
      </c>
      <c r="F7808" s="15">
        <v>0</v>
      </c>
      <c r="G7808" s="15">
        <v>0</v>
      </c>
      <c r="H7808" s="15">
        <v>0</v>
      </c>
      <c r="I7808" s="15">
        <v>187.5</v>
      </c>
      <c r="J7808" s="15">
        <v>-187.5</v>
      </c>
      <c r="K7808" s="16">
        <v>0</v>
      </c>
      <c r="L7808" s="13" t="s">
        <v>77</v>
      </c>
    </row>
    <row r="7809" spans="1:12">
      <c r="A7809" s="13" t="s">
        <v>3592</v>
      </c>
      <c r="B7809" s="14">
        <v>45899</v>
      </c>
      <c r="C7809" s="13" t="s">
        <v>21</v>
      </c>
      <c r="D7809" s="13" t="s">
        <v>20</v>
      </c>
      <c r="E7809" s="13" t="s">
        <v>24</v>
      </c>
      <c r="F7809" s="15">
        <v>0</v>
      </c>
      <c r="G7809" s="15">
        <v>0</v>
      </c>
      <c r="H7809" s="15">
        <v>0</v>
      </c>
      <c r="I7809" s="15">
        <v>138.75</v>
      </c>
      <c r="J7809" s="15">
        <v>-138.75</v>
      </c>
      <c r="K7809" s="16">
        <v>0</v>
      </c>
      <c r="L7809" s="13" t="s">
        <v>245</v>
      </c>
    </row>
    <row r="7810" spans="1:12" ht="24">
      <c r="A7810" s="13" t="s">
        <v>675</v>
      </c>
      <c r="B7810" s="14">
        <v>45899</v>
      </c>
      <c r="C7810" s="13" t="s">
        <v>676</v>
      </c>
      <c r="D7810" s="13" t="s">
        <v>106</v>
      </c>
      <c r="E7810" s="13" t="s">
        <v>33</v>
      </c>
      <c r="F7810" s="15">
        <v>0</v>
      </c>
      <c r="G7810" s="15">
        <v>0</v>
      </c>
      <c r="H7810" s="15">
        <v>0</v>
      </c>
      <c r="I7810" s="15">
        <v>1800</v>
      </c>
      <c r="J7810" s="15">
        <v>-1800</v>
      </c>
      <c r="K7810" s="16">
        <v>0</v>
      </c>
      <c r="L7810" s="13" t="s">
        <v>573</v>
      </c>
    </row>
    <row r="7811" spans="1:12" ht="24">
      <c r="A7811" s="13" t="s">
        <v>1161</v>
      </c>
      <c r="B7811" s="14">
        <v>45899</v>
      </c>
      <c r="C7811" s="13" t="s">
        <v>71</v>
      </c>
      <c r="D7811" s="13" t="s">
        <v>70</v>
      </c>
      <c r="E7811" s="13" t="s">
        <v>24</v>
      </c>
      <c r="F7811" s="15">
        <v>0</v>
      </c>
      <c r="G7811" s="15">
        <v>0</v>
      </c>
      <c r="H7811" s="15">
        <v>0</v>
      </c>
      <c r="I7811" s="15">
        <v>150</v>
      </c>
      <c r="J7811" s="15">
        <v>-150</v>
      </c>
      <c r="K7811" s="16">
        <v>0</v>
      </c>
      <c r="L7811" s="13" t="s">
        <v>243</v>
      </c>
    </row>
    <row r="7812" spans="1:12" ht="36">
      <c r="A7812" s="13" t="s">
        <v>4203</v>
      </c>
      <c r="B7812" s="14">
        <v>45899</v>
      </c>
      <c r="C7812" s="13" t="s">
        <v>2108</v>
      </c>
      <c r="D7812" s="13" t="s">
        <v>59</v>
      </c>
      <c r="E7812" s="13" t="s">
        <v>18</v>
      </c>
      <c r="F7812" s="15">
        <v>0</v>
      </c>
      <c r="G7812" s="15">
        <v>0</v>
      </c>
      <c r="H7812" s="15">
        <v>0</v>
      </c>
      <c r="I7812" s="15">
        <v>5523.75</v>
      </c>
      <c r="J7812" s="15">
        <v>-5523.75</v>
      </c>
      <c r="K7812" s="16">
        <v>0</v>
      </c>
      <c r="L7812" s="13" t="s">
        <v>4201</v>
      </c>
    </row>
    <row r="7813" spans="1:12" ht="24">
      <c r="A7813" s="13" t="s">
        <v>2036</v>
      </c>
      <c r="B7813" s="14">
        <v>45899</v>
      </c>
      <c r="C7813" s="13" t="s">
        <v>355</v>
      </c>
      <c r="D7813" s="13" t="s">
        <v>76</v>
      </c>
      <c r="E7813" s="13" t="s">
        <v>18</v>
      </c>
      <c r="F7813" s="15">
        <v>0</v>
      </c>
      <c r="G7813" s="15">
        <v>0</v>
      </c>
      <c r="H7813" s="15">
        <v>0</v>
      </c>
      <c r="I7813" s="15">
        <v>2025</v>
      </c>
      <c r="J7813" s="15">
        <v>-2025</v>
      </c>
      <c r="K7813" s="16">
        <v>0</v>
      </c>
      <c r="L7813" s="13" t="s">
        <v>234</v>
      </c>
    </row>
    <row r="7814" spans="1:12" ht="24">
      <c r="A7814" s="13" t="s">
        <v>4093</v>
      </c>
      <c r="B7814" s="14">
        <v>45899</v>
      </c>
      <c r="C7814" s="13" t="s">
        <v>4094</v>
      </c>
      <c r="D7814" s="13" t="s">
        <v>30</v>
      </c>
      <c r="E7814" s="13" t="s">
        <v>33</v>
      </c>
      <c r="F7814" s="15">
        <v>0</v>
      </c>
      <c r="G7814" s="15">
        <v>0</v>
      </c>
      <c r="H7814" s="15">
        <v>0</v>
      </c>
      <c r="I7814" s="15">
        <v>150</v>
      </c>
      <c r="J7814" s="15">
        <v>-150</v>
      </c>
      <c r="K7814" s="16">
        <v>0</v>
      </c>
      <c r="L7814" s="13" t="s">
        <v>142</v>
      </c>
    </row>
    <row r="7815" spans="1:12" ht="36">
      <c r="A7815" s="13" t="s">
        <v>2840</v>
      </c>
      <c r="B7815" s="14">
        <v>45899</v>
      </c>
      <c r="C7815" s="13" t="s">
        <v>2108</v>
      </c>
      <c r="D7815" s="13" t="s">
        <v>59</v>
      </c>
      <c r="E7815" s="13" t="s">
        <v>18</v>
      </c>
      <c r="F7815" s="15">
        <v>0</v>
      </c>
      <c r="G7815" s="15">
        <v>0</v>
      </c>
      <c r="H7815" s="15">
        <v>0</v>
      </c>
      <c r="I7815" s="15">
        <v>3900</v>
      </c>
      <c r="J7815" s="15">
        <v>-3900</v>
      </c>
      <c r="K7815" s="16">
        <v>0</v>
      </c>
      <c r="L7815" s="13" t="s">
        <v>4201</v>
      </c>
    </row>
    <row r="7816" spans="1:12" ht="36">
      <c r="A7816" s="13" t="s">
        <v>2841</v>
      </c>
      <c r="B7816" s="14">
        <v>45899</v>
      </c>
      <c r="C7816" s="13" t="s">
        <v>2108</v>
      </c>
      <c r="D7816" s="13" t="s">
        <v>59</v>
      </c>
      <c r="E7816" s="13" t="s">
        <v>18</v>
      </c>
      <c r="F7816" s="15">
        <v>0</v>
      </c>
      <c r="G7816" s="15">
        <v>0</v>
      </c>
      <c r="H7816" s="15">
        <v>0</v>
      </c>
      <c r="I7816" s="15">
        <v>1500</v>
      </c>
      <c r="J7816" s="15">
        <v>-1500</v>
      </c>
      <c r="K7816" s="16">
        <v>0</v>
      </c>
      <c r="L7816" s="13" t="s">
        <v>4201</v>
      </c>
    </row>
    <row r="7817" spans="1:12" ht="24">
      <c r="A7817" s="13" t="s">
        <v>2979</v>
      </c>
      <c r="B7817" s="14">
        <v>45899</v>
      </c>
      <c r="C7817" s="13" t="s">
        <v>273</v>
      </c>
      <c r="D7817" s="13" t="s">
        <v>76</v>
      </c>
      <c r="E7817" s="13" t="s">
        <v>18</v>
      </c>
      <c r="F7817" s="15">
        <v>0</v>
      </c>
      <c r="G7817" s="15">
        <v>0</v>
      </c>
      <c r="H7817" s="15">
        <v>0</v>
      </c>
      <c r="I7817" s="15">
        <v>160</v>
      </c>
      <c r="J7817" s="15">
        <v>-160</v>
      </c>
      <c r="K7817" s="16">
        <v>0</v>
      </c>
      <c r="L7817" s="13" t="s">
        <v>4201</v>
      </c>
    </row>
    <row r="7818" spans="1:12" ht="24">
      <c r="A7818" s="13" t="s">
        <v>2467</v>
      </c>
      <c r="B7818" s="14">
        <v>45899</v>
      </c>
      <c r="C7818" s="13" t="s">
        <v>331</v>
      </c>
      <c r="D7818" s="13" t="s">
        <v>76</v>
      </c>
      <c r="E7818" s="13" t="s">
        <v>18</v>
      </c>
      <c r="F7818" s="15">
        <v>0</v>
      </c>
      <c r="G7818" s="15">
        <v>0</v>
      </c>
      <c r="H7818" s="15">
        <v>0</v>
      </c>
      <c r="I7818" s="15">
        <v>712.5</v>
      </c>
      <c r="J7818" s="15">
        <v>-712.5</v>
      </c>
      <c r="K7818" s="16">
        <v>0</v>
      </c>
      <c r="L7818" s="13" t="s">
        <v>1738</v>
      </c>
    </row>
    <row r="7819" spans="1:12" ht="36">
      <c r="A7819" s="13" t="s">
        <v>7189</v>
      </c>
      <c r="B7819" s="14">
        <v>45899</v>
      </c>
      <c r="C7819" s="13" t="s">
        <v>3441</v>
      </c>
      <c r="D7819" s="13" t="s">
        <v>106</v>
      </c>
      <c r="E7819" s="13" t="s">
        <v>33</v>
      </c>
      <c r="F7819" s="15">
        <v>0</v>
      </c>
      <c r="G7819" s="15">
        <v>0</v>
      </c>
      <c r="H7819" s="15">
        <v>0</v>
      </c>
      <c r="I7819" s="15">
        <v>42.5</v>
      </c>
      <c r="J7819" s="15">
        <v>-42.5</v>
      </c>
      <c r="K7819" s="16">
        <v>0</v>
      </c>
      <c r="L7819" s="13" t="s">
        <v>573</v>
      </c>
    </row>
    <row r="7820" spans="1:12" ht="36">
      <c r="A7820" s="13" t="s">
        <v>2170</v>
      </c>
      <c r="B7820" s="14">
        <v>45899</v>
      </c>
      <c r="C7820" s="13" t="s">
        <v>2108</v>
      </c>
      <c r="D7820" s="13" t="s">
        <v>59</v>
      </c>
      <c r="E7820" s="13" t="s">
        <v>18</v>
      </c>
      <c r="F7820" s="15">
        <v>0</v>
      </c>
      <c r="G7820" s="15">
        <v>0</v>
      </c>
      <c r="H7820" s="15">
        <v>0</v>
      </c>
      <c r="I7820" s="15">
        <v>1200</v>
      </c>
      <c r="J7820" s="15">
        <v>-1200</v>
      </c>
      <c r="K7820" s="16">
        <v>0</v>
      </c>
      <c r="L7820" s="13" t="s">
        <v>4201</v>
      </c>
    </row>
    <row r="7821" spans="1:12" ht="24">
      <c r="A7821" s="13" t="s">
        <v>4426</v>
      </c>
      <c r="B7821" s="14">
        <v>45899</v>
      </c>
      <c r="C7821" s="13" t="s">
        <v>1727</v>
      </c>
      <c r="D7821" s="13" t="s">
        <v>117</v>
      </c>
      <c r="E7821" s="13" t="s">
        <v>33</v>
      </c>
      <c r="F7821" s="15">
        <v>0</v>
      </c>
      <c r="G7821" s="15">
        <v>0</v>
      </c>
      <c r="H7821" s="15">
        <v>0</v>
      </c>
      <c r="I7821" s="15">
        <v>160</v>
      </c>
      <c r="J7821" s="15">
        <v>-160</v>
      </c>
      <c r="K7821" s="16">
        <v>0</v>
      </c>
      <c r="L7821" s="13" t="s">
        <v>117</v>
      </c>
    </row>
    <row r="7822" spans="1:12" ht="36">
      <c r="A7822" s="13" t="s">
        <v>4106</v>
      </c>
      <c r="B7822" s="14">
        <v>45899</v>
      </c>
      <c r="C7822" s="13" t="s">
        <v>4107</v>
      </c>
      <c r="D7822" s="13" t="s">
        <v>30</v>
      </c>
      <c r="E7822" s="13" t="s">
        <v>33</v>
      </c>
      <c r="F7822" s="15">
        <v>0</v>
      </c>
      <c r="G7822" s="15">
        <v>0</v>
      </c>
      <c r="H7822" s="15">
        <v>0</v>
      </c>
      <c r="I7822" s="15">
        <v>675</v>
      </c>
      <c r="J7822" s="15">
        <v>-675</v>
      </c>
      <c r="K7822" s="16">
        <v>0</v>
      </c>
      <c r="L7822" s="13" t="s">
        <v>77</v>
      </c>
    </row>
    <row r="7823" spans="1:12" ht="36">
      <c r="A7823" s="13" t="s">
        <v>2487</v>
      </c>
      <c r="B7823" s="14">
        <v>45899</v>
      </c>
      <c r="C7823" s="13" t="s">
        <v>473</v>
      </c>
      <c r="D7823" s="13" t="s">
        <v>45</v>
      </c>
      <c r="E7823" s="13" t="s">
        <v>33</v>
      </c>
      <c r="F7823" s="15">
        <v>0</v>
      </c>
      <c r="G7823" s="15">
        <v>0</v>
      </c>
      <c r="H7823" s="15">
        <v>0</v>
      </c>
      <c r="I7823" s="15">
        <v>300</v>
      </c>
      <c r="J7823" s="15">
        <v>-300</v>
      </c>
      <c r="K7823" s="16">
        <v>0</v>
      </c>
      <c r="L7823" s="13" t="s">
        <v>77</v>
      </c>
    </row>
    <row r="7824" spans="1:12" ht="24">
      <c r="A7824" s="13" t="s">
        <v>3371</v>
      </c>
      <c r="B7824" s="14">
        <v>45899</v>
      </c>
      <c r="C7824" s="13" t="s">
        <v>122</v>
      </c>
      <c r="D7824" s="13" t="s">
        <v>45</v>
      </c>
      <c r="E7824" s="13" t="s">
        <v>24</v>
      </c>
      <c r="F7824" s="15">
        <v>0</v>
      </c>
      <c r="G7824" s="15">
        <v>0</v>
      </c>
      <c r="H7824" s="15">
        <v>0</v>
      </c>
      <c r="I7824" s="15">
        <v>-1355</v>
      </c>
      <c r="J7824" s="15">
        <v>1355</v>
      </c>
      <c r="K7824" s="16">
        <v>0</v>
      </c>
      <c r="L7824" s="13" t="s">
        <v>2173</v>
      </c>
    </row>
    <row r="7825" spans="1:12">
      <c r="A7825" s="13" t="s">
        <v>7066</v>
      </c>
      <c r="B7825" s="14">
        <v>45899</v>
      </c>
      <c r="C7825" s="13" t="s">
        <v>21</v>
      </c>
      <c r="D7825" s="13" t="s">
        <v>20</v>
      </c>
      <c r="E7825" s="13" t="s">
        <v>24</v>
      </c>
      <c r="F7825" s="15">
        <v>0</v>
      </c>
      <c r="G7825" s="15">
        <v>0</v>
      </c>
      <c r="H7825" s="15">
        <v>0</v>
      </c>
      <c r="I7825" s="15">
        <v>121.25</v>
      </c>
      <c r="J7825" s="15">
        <v>-121.25</v>
      </c>
      <c r="K7825" s="16">
        <v>0</v>
      </c>
      <c r="L7825" s="13" t="s">
        <v>245</v>
      </c>
    </row>
    <row r="7826" spans="1:12" ht="24">
      <c r="A7826" s="13" t="s">
        <v>5614</v>
      </c>
      <c r="B7826" s="14">
        <v>45899</v>
      </c>
      <c r="C7826" s="13" t="s">
        <v>507</v>
      </c>
      <c r="D7826" s="13" t="s">
        <v>45</v>
      </c>
      <c r="E7826" s="13" t="s">
        <v>33</v>
      </c>
      <c r="F7826" s="15">
        <v>0</v>
      </c>
      <c r="G7826" s="15">
        <v>0</v>
      </c>
      <c r="H7826" s="15">
        <v>0</v>
      </c>
      <c r="I7826" s="15">
        <v>120</v>
      </c>
      <c r="J7826" s="15">
        <v>-120</v>
      </c>
      <c r="K7826" s="16">
        <v>0</v>
      </c>
      <c r="L7826" s="13" t="s">
        <v>77</v>
      </c>
    </row>
    <row r="7827" spans="1:12">
      <c r="A7827" s="13" t="s">
        <v>3556</v>
      </c>
      <c r="B7827" s="14">
        <v>45899</v>
      </c>
      <c r="C7827" s="13" t="s">
        <v>3557</v>
      </c>
      <c r="D7827" s="13" t="s">
        <v>15</v>
      </c>
      <c r="E7827" s="13" t="s">
        <v>18</v>
      </c>
      <c r="F7827" s="15">
        <v>0</v>
      </c>
      <c r="G7827" s="15">
        <v>0</v>
      </c>
      <c r="H7827" s="15">
        <v>0</v>
      </c>
      <c r="I7827" s="15">
        <v>37.5</v>
      </c>
      <c r="J7827" s="15">
        <v>-37.5</v>
      </c>
      <c r="K7827" s="16">
        <v>0</v>
      </c>
      <c r="L7827" s="13" t="s">
        <v>1779</v>
      </c>
    </row>
    <row r="7828" spans="1:12" ht="24">
      <c r="A7828" s="13" t="s">
        <v>5591</v>
      </c>
      <c r="B7828" s="14">
        <v>45899</v>
      </c>
      <c r="C7828" s="13" t="s">
        <v>5592</v>
      </c>
      <c r="D7828" s="13" t="s">
        <v>70</v>
      </c>
      <c r="E7828" s="13" t="s">
        <v>24</v>
      </c>
      <c r="F7828" s="15">
        <v>0</v>
      </c>
      <c r="G7828" s="15">
        <v>0</v>
      </c>
      <c r="H7828" s="15">
        <v>0</v>
      </c>
      <c r="I7828" s="15">
        <v>492.5</v>
      </c>
      <c r="J7828" s="15">
        <v>-492.5</v>
      </c>
      <c r="K7828" s="16">
        <v>0</v>
      </c>
      <c r="L7828" s="13" t="s">
        <v>239</v>
      </c>
    </row>
    <row r="7829" spans="1:12">
      <c r="A7829" s="13" t="s">
        <v>4887</v>
      </c>
      <c r="B7829" s="14">
        <v>45899</v>
      </c>
      <c r="C7829" s="13" t="s">
        <v>123</v>
      </c>
      <c r="D7829" s="13" t="s">
        <v>30</v>
      </c>
      <c r="E7829" s="13" t="s">
        <v>33</v>
      </c>
      <c r="F7829" s="15">
        <v>0</v>
      </c>
      <c r="G7829" s="15">
        <v>0</v>
      </c>
      <c r="H7829" s="15">
        <v>0</v>
      </c>
      <c r="I7829" s="15">
        <v>40</v>
      </c>
      <c r="J7829" s="15">
        <v>-40</v>
      </c>
      <c r="K7829" s="16">
        <v>0</v>
      </c>
      <c r="L7829" s="13" t="s">
        <v>77</v>
      </c>
    </row>
    <row r="7830" spans="1:12">
      <c r="A7830" s="13" t="s">
        <v>4109</v>
      </c>
      <c r="B7830" s="14">
        <v>45899</v>
      </c>
      <c r="C7830" s="13" t="s">
        <v>123</v>
      </c>
      <c r="D7830" s="13" t="s">
        <v>30</v>
      </c>
      <c r="E7830" s="13" t="s">
        <v>33</v>
      </c>
      <c r="F7830" s="15">
        <v>0</v>
      </c>
      <c r="G7830" s="15">
        <v>0</v>
      </c>
      <c r="H7830" s="15">
        <v>0</v>
      </c>
      <c r="I7830" s="15">
        <v>675</v>
      </c>
      <c r="J7830" s="15">
        <v>-675</v>
      </c>
      <c r="K7830" s="16">
        <v>0</v>
      </c>
      <c r="L7830" s="13" t="s">
        <v>77</v>
      </c>
    </row>
    <row r="7831" spans="1:12">
      <c r="A7831" s="13" t="s">
        <v>4888</v>
      </c>
      <c r="B7831" s="14">
        <v>45899</v>
      </c>
      <c r="C7831" s="13" t="s">
        <v>123</v>
      </c>
      <c r="D7831" s="13" t="s">
        <v>30</v>
      </c>
      <c r="E7831" s="13" t="s">
        <v>33</v>
      </c>
      <c r="F7831" s="15">
        <v>0</v>
      </c>
      <c r="G7831" s="15">
        <v>0</v>
      </c>
      <c r="H7831" s="15">
        <v>0</v>
      </c>
      <c r="I7831" s="15">
        <v>525</v>
      </c>
      <c r="J7831" s="15">
        <v>-525</v>
      </c>
      <c r="K7831" s="16">
        <v>0</v>
      </c>
      <c r="L7831" s="13" t="s">
        <v>77</v>
      </c>
    </row>
    <row r="7832" spans="1:12" ht="24">
      <c r="A7832" s="13" t="s">
        <v>5309</v>
      </c>
      <c r="B7832" s="14">
        <v>45899</v>
      </c>
      <c r="C7832" s="13" t="s">
        <v>507</v>
      </c>
      <c r="D7832" s="13" t="s">
        <v>45</v>
      </c>
      <c r="E7832" s="13" t="s">
        <v>33</v>
      </c>
      <c r="F7832" s="15">
        <v>0</v>
      </c>
      <c r="G7832" s="15">
        <v>0</v>
      </c>
      <c r="H7832" s="15">
        <v>0</v>
      </c>
      <c r="I7832" s="15">
        <v>45</v>
      </c>
      <c r="J7832" s="15">
        <v>-45</v>
      </c>
      <c r="K7832" s="16">
        <v>0</v>
      </c>
      <c r="L7832" s="13" t="s">
        <v>77</v>
      </c>
    </row>
    <row r="7833" spans="1:12" ht="24">
      <c r="A7833" s="13" t="s">
        <v>5031</v>
      </c>
      <c r="B7833" s="14">
        <v>45899</v>
      </c>
      <c r="C7833" s="13" t="s">
        <v>71</v>
      </c>
      <c r="D7833" s="13" t="s">
        <v>70</v>
      </c>
      <c r="E7833" s="13" t="s">
        <v>24</v>
      </c>
      <c r="F7833" s="15">
        <v>0</v>
      </c>
      <c r="G7833" s="15">
        <v>0</v>
      </c>
      <c r="H7833" s="15">
        <v>0</v>
      </c>
      <c r="I7833" s="15">
        <v>300</v>
      </c>
      <c r="J7833" s="15">
        <v>-300</v>
      </c>
      <c r="K7833" s="16">
        <v>0</v>
      </c>
      <c r="L7833" s="13" t="s">
        <v>243</v>
      </c>
    </row>
    <row r="7834" spans="1:12" ht="24">
      <c r="A7834" s="13" t="s">
        <v>6881</v>
      </c>
      <c r="B7834" s="14">
        <v>45899</v>
      </c>
      <c r="C7834" s="13" t="s">
        <v>143</v>
      </c>
      <c r="D7834" s="13" t="s">
        <v>15</v>
      </c>
      <c r="E7834" s="13" t="s">
        <v>18</v>
      </c>
      <c r="F7834" s="15">
        <v>0</v>
      </c>
      <c r="G7834" s="15">
        <v>0</v>
      </c>
      <c r="H7834" s="15">
        <v>0</v>
      </c>
      <c r="I7834" s="15">
        <v>42.5</v>
      </c>
      <c r="J7834" s="15">
        <v>-42.5</v>
      </c>
      <c r="K7834" s="16">
        <v>0</v>
      </c>
      <c r="L7834" s="13" t="s">
        <v>234</v>
      </c>
    </row>
    <row r="7835" spans="1:12" ht="24">
      <c r="A7835" s="13" t="s">
        <v>5396</v>
      </c>
      <c r="B7835" s="14">
        <v>45899</v>
      </c>
      <c r="C7835" s="13" t="s">
        <v>1035</v>
      </c>
      <c r="D7835" s="13" t="s">
        <v>106</v>
      </c>
      <c r="E7835" s="13" t="s">
        <v>33</v>
      </c>
      <c r="F7835" s="15">
        <v>0</v>
      </c>
      <c r="G7835" s="15">
        <v>0</v>
      </c>
      <c r="H7835" s="15">
        <v>0</v>
      </c>
      <c r="I7835" s="15">
        <v>120</v>
      </c>
      <c r="J7835" s="15">
        <v>-120</v>
      </c>
      <c r="K7835" s="16">
        <v>0</v>
      </c>
      <c r="L7835" s="13" t="s">
        <v>77</v>
      </c>
    </row>
    <row r="7836" spans="1:12">
      <c r="A7836" s="13" t="s">
        <v>5460</v>
      </c>
      <c r="B7836" s="14">
        <v>45899</v>
      </c>
      <c r="C7836" s="13" t="s">
        <v>21</v>
      </c>
      <c r="D7836" s="13" t="s">
        <v>20</v>
      </c>
      <c r="E7836" s="13" t="s">
        <v>24</v>
      </c>
      <c r="F7836" s="15">
        <v>0</v>
      </c>
      <c r="G7836" s="15">
        <v>0</v>
      </c>
      <c r="H7836" s="15">
        <v>0</v>
      </c>
      <c r="I7836" s="15">
        <v>1432.5</v>
      </c>
      <c r="J7836" s="15">
        <v>-1432.5</v>
      </c>
      <c r="K7836" s="16">
        <v>0</v>
      </c>
      <c r="L7836" s="13" t="s">
        <v>20</v>
      </c>
    </row>
    <row r="7837" spans="1:12" ht="36">
      <c r="A7837" s="13" t="s">
        <v>7241</v>
      </c>
      <c r="B7837" s="14">
        <v>45899</v>
      </c>
      <c r="C7837" s="13" t="s">
        <v>3887</v>
      </c>
      <c r="D7837" s="13" t="s">
        <v>20</v>
      </c>
      <c r="E7837" s="13" t="s">
        <v>24</v>
      </c>
      <c r="F7837" s="15">
        <v>1215.5999999999999</v>
      </c>
      <c r="G7837" s="15">
        <v>0</v>
      </c>
      <c r="H7837" s="15">
        <v>1215.5999999999999</v>
      </c>
      <c r="I7837" s="15">
        <v>788.98</v>
      </c>
      <c r="J7837" s="15">
        <v>426.62</v>
      </c>
      <c r="K7837" s="16">
        <v>0.35095426000000002</v>
      </c>
      <c r="L7837" s="13" t="s">
        <v>20</v>
      </c>
    </row>
  </sheetData>
  <pageMargins left="0.75" right="0.75" top="1" bottom="1" header="0.5" footer="0.5"/>
  <pageSetup orientation="landscape"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CFE296A801F45AC1DFB1CFCB20001" ma:contentTypeVersion="10" ma:contentTypeDescription="Create a new document." ma:contentTypeScope="" ma:versionID="5516ac6731f230a3f9f705d8cc68cae7">
  <xsd:schema xmlns:xsd="http://www.w3.org/2001/XMLSchema" xmlns:xs="http://www.w3.org/2001/XMLSchema" xmlns:p="http://schemas.microsoft.com/office/2006/metadata/properties" xmlns:ns2="ebc4955a-25b2-43cf-93e0-ed70c3514c46" xmlns:ns3="2d57a049-26b7-4a30-a332-08bf898ed3ab" targetNamespace="http://schemas.microsoft.com/office/2006/metadata/properties" ma:root="true" ma:fieldsID="dd0b5a5c641419bf90874255c4919ed8" ns2:_="" ns3:_="">
    <xsd:import namespace="ebc4955a-25b2-43cf-93e0-ed70c3514c46"/>
    <xsd:import namespace="2d57a049-26b7-4a30-a332-08bf898ed3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c4955a-25b2-43cf-93e0-ed70c3514c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f60592c-5364-4cb7-a36c-3dacd758ab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57a049-26b7-4a30-a332-08bf898ed3a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05e5e51-92cb-4edd-8ef4-b882596b6d45}" ma:internalName="TaxCatchAll" ma:showField="CatchAllData" ma:web="2d57a049-26b7-4a30-a332-08bf898ed3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c4955a-25b2-43cf-93e0-ed70c3514c46">
      <Terms xmlns="http://schemas.microsoft.com/office/infopath/2007/PartnerControls"/>
    </lcf76f155ced4ddcb4097134ff3c332f>
    <TaxCatchAll xmlns="2d57a049-26b7-4a30-a332-08bf898ed3ab" xsi:nil="true"/>
  </documentManagement>
</p:properties>
</file>

<file path=customXml/itemProps1.xml><?xml version="1.0" encoding="utf-8"?>
<ds:datastoreItem xmlns:ds="http://schemas.openxmlformats.org/officeDocument/2006/customXml" ds:itemID="{743B6C24-DB5E-4A65-AA87-943D4BF97076}"/>
</file>

<file path=customXml/itemProps2.xml><?xml version="1.0" encoding="utf-8"?>
<ds:datastoreItem xmlns:ds="http://schemas.openxmlformats.org/officeDocument/2006/customXml" ds:itemID="{EBC7EC90-C9F5-48C0-84BA-B99FE3798E8D}"/>
</file>

<file path=customXml/itemProps3.xml><?xml version="1.0" encoding="utf-8"?>
<ds:datastoreItem xmlns:ds="http://schemas.openxmlformats.org/officeDocument/2006/customXml" ds:itemID="{814F1E08-E505-48EC-9205-BFBF2A570E9B}"/>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9</vt:i4>
      </vt:variant>
    </vt:vector>
  </HeadingPairs>
  <TitlesOfParts>
    <vt:vector size="9" baseType="lpstr">
      <vt:lpstr>Director</vt:lpstr>
      <vt:lpstr>Account Manager</vt:lpstr>
      <vt:lpstr>Type</vt:lpstr>
      <vt:lpstr>Office</vt:lpstr>
      <vt:lpstr>Top 10 Vendors</vt:lpstr>
      <vt:lpstr>Top 10 Clients</vt:lpstr>
      <vt:lpstr>Data</vt:lpstr>
      <vt:lpstr>Bookings</vt:lpstr>
      <vt:lpstr>Bookings_with_AM_Report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Kip Herdrick</cp:lastModifiedBy>
  <dcterms:created xsi:type="dcterms:W3CDTF">2024-05-03T16:15:17Z</dcterms:created>
  <dcterms:modified xsi:type="dcterms:W3CDTF">2025-09-02T13:41:32Z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0x01010018CCFE296A801F45AC1DFB1CFCB20001</vt:lpwstr>
  </property>
</Properties>
</file>